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חוברת_עבודה_זו" defaultThemeVersion="124226"/>
  <mc:AlternateContent xmlns:mc="http://schemas.openxmlformats.org/markup-compatibility/2006">
    <mc:Choice Requires="x15">
      <x15ac:absPath xmlns:x15ac="http://schemas.microsoft.com/office/spreadsheetml/2010/11/ac" url="C:\Users\danielf\Desktop\נספחי תחזוקה\"/>
    </mc:Choice>
  </mc:AlternateContent>
  <bookViews>
    <workbookView xWindow="840" yWindow="420" windowWidth="15380" windowHeight="7310" tabRatio="897" firstSheet="5" activeTab="5"/>
  </bookViews>
  <sheets>
    <sheet name="טבלת עזר2" sheetId="21" state="hidden" r:id="rId1"/>
    <sheet name="טבלת עזר1" sheetId="20" state="hidden" r:id="rId2"/>
    <sheet name="ריכוז הצעות" sheetId="13" state="hidden" r:id="rId3"/>
    <sheet name="ת.ד. , אחזקה ושירותים נוספים" sheetId="17" state="hidden" r:id="rId4"/>
    <sheet name="קודי אזור" sheetId="14" state="hidden" r:id="rId5"/>
    <sheet name="הצעת מחיר -טיפולים" sheetId="15" r:id="rId6"/>
    <sheet name="הצעת מחיר - בלמים" sheetId="16" r:id="rId7"/>
    <sheet name="חלקים נצרכים" sheetId="22" r:id="rId8"/>
  </sheets>
  <externalReferences>
    <externalReference r:id="rId9"/>
  </externalReferences>
  <definedNames>
    <definedName name="_xlnm._FilterDatabase" localSheetId="2" hidden="1">'ריכוז הצעות'!$A$2:$R$582</definedName>
    <definedName name="OLE_LINK1" localSheetId="5">'הצעת מחיר -טיפולים'!#REF!</definedName>
    <definedName name="_xlnm.Print_Area" localSheetId="6">'הצעת מחיר - בלמים'!$A$1:$F$8</definedName>
    <definedName name="_xlnm.Print_Area" localSheetId="5">'הצעת מחיר -טיפולים'!$A$4:$M$20</definedName>
    <definedName name="_xlnm.Print_Area" localSheetId="3">'ת.ד. , אחזקה ושירותים נוספים'!$C$3:$I$22</definedName>
  </definedNames>
  <calcPr calcId="162913"/>
</workbook>
</file>

<file path=xl/calcChain.xml><?xml version="1.0" encoding="utf-8"?>
<calcChain xmlns="http://schemas.openxmlformats.org/spreadsheetml/2006/main">
  <c r="BL31" i="13" l="1"/>
  <c r="BM31" i="13"/>
  <c r="BN31" i="13" s="1"/>
  <c r="BL32" i="13"/>
  <c r="BM32" i="13"/>
  <c r="BN32" i="13" s="1"/>
  <c r="BL33" i="13"/>
  <c r="BM33" i="13"/>
  <c r="BN33" i="13" s="1"/>
  <c r="BL34" i="13"/>
  <c r="BM34" i="13"/>
  <c r="BN34" i="13" s="1"/>
  <c r="BL25" i="13"/>
  <c r="BM25" i="13"/>
  <c r="BN25" i="13" s="1"/>
  <c r="BL26" i="13"/>
  <c r="BM26" i="13"/>
  <c r="BN26" i="13" s="1"/>
  <c r="BL27" i="13"/>
  <c r="BM27" i="13"/>
  <c r="BN27" i="13" s="1"/>
  <c r="BL28" i="13"/>
  <c r="BM28" i="13"/>
  <c r="BN28" i="13"/>
  <c r="BL29" i="13"/>
  <c r="BM29" i="13"/>
  <c r="BN29" i="13" s="1"/>
  <c r="BL30" i="13"/>
  <c r="BM30" i="13"/>
  <c r="BN30" i="13" s="1"/>
  <c r="AM582" i="13" l="1"/>
  <c r="CF5" i="13" l="1"/>
  <c r="CG5" i="13"/>
  <c r="CH5" i="13"/>
  <c r="CI5" i="13"/>
  <c r="CJ5" i="13"/>
  <c r="CK5" i="13"/>
  <c r="CF6" i="13"/>
  <c r="CG6" i="13"/>
  <c r="CH6" i="13"/>
  <c r="CI6" i="13"/>
  <c r="CJ6" i="13"/>
  <c r="CK6" i="13"/>
  <c r="CF7" i="13"/>
  <c r="CG7" i="13"/>
  <c r="CH7" i="13"/>
  <c r="CI7" i="13"/>
  <c r="CJ7" i="13"/>
  <c r="CK7" i="13"/>
  <c r="CF8" i="13"/>
  <c r="CG8" i="13"/>
  <c r="CH8" i="13"/>
  <c r="CI8" i="13"/>
  <c r="CJ8" i="13"/>
  <c r="CK8" i="13"/>
  <c r="CF9" i="13"/>
  <c r="CG9" i="13"/>
  <c r="CH9" i="13"/>
  <c r="CI9" i="13"/>
  <c r="CJ9" i="13"/>
  <c r="CK9" i="13"/>
  <c r="CF10" i="13"/>
  <c r="CG10" i="13"/>
  <c r="CH10" i="13"/>
  <c r="CI10" i="13"/>
  <c r="CJ10" i="13"/>
  <c r="CK10" i="13"/>
  <c r="CF11" i="13"/>
  <c r="CG11" i="13"/>
  <c r="CH11" i="13"/>
  <c r="CI11" i="13"/>
  <c r="CJ11" i="13"/>
  <c r="CK11" i="13"/>
  <c r="CF12" i="13"/>
  <c r="CG12" i="13"/>
  <c r="CH12" i="13"/>
  <c r="CI12" i="13"/>
  <c r="CJ12" i="13"/>
  <c r="CK12" i="13"/>
  <c r="CF13" i="13"/>
  <c r="CG13" i="13"/>
  <c r="CH13" i="13"/>
  <c r="CI13" i="13"/>
  <c r="CJ13" i="13"/>
  <c r="CK13" i="13"/>
  <c r="CF14" i="13"/>
  <c r="CG14" i="13"/>
  <c r="CH14" i="13"/>
  <c r="CI14" i="13"/>
  <c r="CJ14" i="13"/>
  <c r="CK14" i="13"/>
  <c r="CF15" i="13"/>
  <c r="CG15" i="13"/>
  <c r="CH15" i="13"/>
  <c r="CI15" i="13"/>
  <c r="CJ15" i="13"/>
  <c r="CK15" i="13"/>
  <c r="CF16" i="13"/>
  <c r="CG16" i="13"/>
  <c r="CH16" i="13"/>
  <c r="CI16" i="13"/>
  <c r="CJ16" i="13"/>
  <c r="CK16" i="13"/>
  <c r="CF17" i="13"/>
  <c r="CG17" i="13"/>
  <c r="CH17" i="13"/>
  <c r="CI17" i="13"/>
  <c r="CJ17" i="13"/>
  <c r="CK17" i="13"/>
  <c r="X5" i="13" l="1"/>
  <c r="X6" i="13"/>
  <c r="X7" i="13"/>
  <c r="X8" i="13"/>
  <c r="X9" i="13"/>
  <c r="X10" i="13"/>
  <c r="X11" i="13"/>
  <c r="X12" i="13"/>
  <c r="X13" i="13"/>
  <c r="X14" i="13"/>
  <c r="X15" i="13"/>
  <c r="X16" i="13"/>
  <c r="X17" i="13"/>
  <c r="X18" i="13"/>
  <c r="X19" i="13"/>
  <c r="X20" i="13"/>
  <c r="X21" i="13"/>
  <c r="X22" i="13"/>
  <c r="X23" i="13"/>
  <c r="X24" i="13"/>
  <c r="X25" i="13"/>
  <c r="X26" i="13"/>
  <c r="X27" i="13"/>
  <c r="X28" i="13"/>
  <c r="X29" i="13"/>
  <c r="X30" i="13"/>
  <c r="X31" i="13"/>
  <c r="X32" i="13"/>
  <c r="X33" i="13"/>
  <c r="X34" i="13"/>
  <c r="X35" i="13"/>
  <c r="X36" i="13"/>
  <c r="X37" i="13"/>
  <c r="X38" i="13"/>
  <c r="X39" i="13"/>
  <c r="X40" i="13"/>
  <c r="X41" i="13"/>
  <c r="X42" i="13"/>
  <c r="X43" i="13"/>
  <c r="X44" i="13"/>
  <c r="X45" i="13"/>
  <c r="X46" i="13"/>
  <c r="X47" i="13"/>
  <c r="X48" i="13"/>
  <c r="X49" i="13"/>
  <c r="X50" i="13"/>
  <c r="X51" i="13"/>
  <c r="X52" i="13"/>
  <c r="X53" i="13"/>
  <c r="X54" i="13"/>
  <c r="X55" i="13"/>
  <c r="X56" i="13"/>
  <c r="X57" i="13"/>
  <c r="X58" i="13"/>
  <c r="X59" i="13"/>
  <c r="X60" i="13"/>
  <c r="X61" i="13"/>
  <c r="X62" i="13"/>
  <c r="X63" i="13"/>
  <c r="X64" i="13"/>
  <c r="X65" i="13"/>
  <c r="X66" i="13"/>
  <c r="X67" i="13"/>
  <c r="X68" i="13"/>
  <c r="X69" i="13"/>
  <c r="X70" i="13"/>
  <c r="X71" i="13"/>
  <c r="X72" i="13"/>
  <c r="X73" i="13"/>
  <c r="X74" i="13"/>
  <c r="X75" i="13"/>
  <c r="X76" i="13"/>
  <c r="X77" i="13"/>
  <c r="X78" i="13"/>
  <c r="X79" i="13"/>
  <c r="X80" i="13"/>
  <c r="X81" i="13"/>
  <c r="X82" i="13"/>
  <c r="X83" i="13"/>
  <c r="X84" i="13"/>
  <c r="X85" i="13"/>
  <c r="X86" i="13"/>
  <c r="X87" i="13"/>
  <c r="X88" i="13"/>
  <c r="X89" i="13"/>
  <c r="X90" i="13"/>
  <c r="X91" i="13"/>
  <c r="X92" i="13"/>
  <c r="X93" i="13"/>
  <c r="X94" i="13"/>
  <c r="X95" i="13"/>
  <c r="X96" i="13"/>
  <c r="X97" i="13"/>
  <c r="X98" i="13"/>
  <c r="X99" i="13"/>
  <c r="X100" i="13"/>
  <c r="X101" i="13"/>
  <c r="X102" i="13"/>
  <c r="X103" i="13"/>
  <c r="X104" i="13"/>
  <c r="X105" i="13"/>
  <c r="X106" i="13"/>
  <c r="X107" i="13"/>
  <c r="X108" i="13"/>
  <c r="X109" i="13"/>
  <c r="X110" i="13"/>
  <c r="X111" i="13"/>
  <c r="X112" i="13"/>
  <c r="X113" i="13"/>
  <c r="X114" i="13"/>
  <c r="X115" i="13"/>
  <c r="X116" i="13"/>
  <c r="X117" i="13"/>
  <c r="X118" i="13"/>
  <c r="X119" i="13"/>
  <c r="X120" i="13"/>
  <c r="X121" i="13"/>
  <c r="X122" i="13"/>
  <c r="X123" i="13"/>
  <c r="X124" i="13"/>
  <c r="X125" i="13"/>
  <c r="X126" i="13"/>
  <c r="X127" i="13"/>
  <c r="X128" i="13"/>
  <c r="X129" i="13"/>
  <c r="X130" i="13"/>
  <c r="X131" i="13"/>
  <c r="X132" i="13"/>
  <c r="X133" i="13"/>
  <c r="X134" i="13"/>
  <c r="X135" i="13"/>
  <c r="X136" i="13"/>
  <c r="X137" i="13"/>
  <c r="X138" i="13"/>
  <c r="X139" i="13"/>
  <c r="X140" i="13"/>
  <c r="X141" i="13"/>
  <c r="X142" i="13"/>
  <c r="X143" i="13"/>
  <c r="X144" i="13"/>
  <c r="X145" i="13"/>
  <c r="X146" i="13"/>
  <c r="X147" i="13"/>
  <c r="X148" i="13"/>
  <c r="X149" i="13"/>
  <c r="X150" i="13"/>
  <c r="X151" i="13"/>
  <c r="X152" i="13"/>
  <c r="X153" i="13"/>
  <c r="X154" i="13"/>
  <c r="X155" i="13"/>
  <c r="X156" i="13"/>
  <c r="X157" i="13"/>
  <c r="X158" i="13"/>
  <c r="X159" i="13"/>
  <c r="X160" i="13"/>
  <c r="X161" i="13"/>
  <c r="X162" i="13"/>
  <c r="X163" i="13"/>
  <c r="X164" i="13"/>
  <c r="X165" i="13"/>
  <c r="X166" i="13"/>
  <c r="X167" i="13"/>
  <c r="X168" i="13"/>
  <c r="X169" i="13"/>
  <c r="X170" i="13"/>
  <c r="X171" i="13"/>
  <c r="X172" i="13"/>
  <c r="X173" i="13"/>
  <c r="X174" i="13"/>
  <c r="X175" i="13"/>
  <c r="X176" i="13"/>
  <c r="X177" i="13"/>
  <c r="X178" i="13"/>
  <c r="X179" i="13"/>
  <c r="X180" i="13"/>
  <c r="X181" i="13"/>
  <c r="X182" i="13"/>
  <c r="X183" i="13"/>
  <c r="X184" i="13"/>
  <c r="X185" i="13"/>
  <c r="X186" i="13"/>
  <c r="X187" i="13"/>
  <c r="X188" i="13"/>
  <c r="X189" i="13"/>
  <c r="X190" i="13"/>
  <c r="X191" i="13"/>
  <c r="X192" i="13"/>
  <c r="X193" i="13"/>
  <c r="X194" i="13"/>
  <c r="X195" i="13"/>
  <c r="X196" i="13"/>
  <c r="X197" i="13"/>
  <c r="X198" i="13"/>
  <c r="X199" i="13"/>
  <c r="X200" i="13"/>
  <c r="X201" i="13"/>
  <c r="X202" i="13"/>
  <c r="X203" i="13"/>
  <c r="X204" i="13"/>
  <c r="X205" i="13"/>
  <c r="X206" i="13"/>
  <c r="X207" i="13"/>
  <c r="X208" i="13"/>
  <c r="X209" i="13"/>
  <c r="X210" i="13"/>
  <c r="X211" i="13"/>
  <c r="X212" i="13"/>
  <c r="X213" i="13"/>
  <c r="X214" i="13"/>
  <c r="X215" i="13"/>
  <c r="X216" i="13"/>
  <c r="X217" i="13"/>
  <c r="X218" i="13"/>
  <c r="X219" i="13"/>
  <c r="X220" i="13"/>
  <c r="X221" i="13"/>
  <c r="X222" i="13"/>
  <c r="X223" i="13"/>
  <c r="X224" i="13"/>
  <c r="X225" i="13"/>
  <c r="X226" i="13"/>
  <c r="X227" i="13"/>
  <c r="X228" i="13"/>
  <c r="X229" i="13"/>
  <c r="X230" i="13"/>
  <c r="X231" i="13"/>
  <c r="X232" i="13"/>
  <c r="X233" i="13"/>
  <c r="X234" i="13"/>
  <c r="X235" i="13"/>
  <c r="X236" i="13"/>
  <c r="X237" i="13"/>
  <c r="X238" i="13"/>
  <c r="X239" i="13"/>
  <c r="X240" i="13"/>
  <c r="X241" i="13"/>
  <c r="X242" i="13"/>
  <c r="X243" i="13"/>
  <c r="X244" i="13"/>
  <c r="X245" i="13"/>
  <c r="X246" i="13"/>
  <c r="X247" i="13"/>
  <c r="X248" i="13"/>
  <c r="X249" i="13"/>
  <c r="X250" i="13"/>
  <c r="X251" i="13"/>
  <c r="X252" i="13"/>
  <c r="X253" i="13"/>
  <c r="X254" i="13"/>
  <c r="X255" i="13"/>
  <c r="X256" i="13"/>
  <c r="X257" i="13"/>
  <c r="X258" i="13"/>
  <c r="X259" i="13"/>
  <c r="X260" i="13"/>
  <c r="X261" i="13"/>
  <c r="X262" i="13"/>
  <c r="X263" i="13"/>
  <c r="X264" i="13"/>
  <c r="X265" i="13"/>
  <c r="X266" i="13"/>
  <c r="X267" i="13"/>
  <c r="X268" i="13"/>
  <c r="X269" i="13"/>
  <c r="X270" i="13"/>
  <c r="X271" i="13"/>
  <c r="X272" i="13"/>
  <c r="X273" i="13"/>
  <c r="X274" i="13"/>
  <c r="X275" i="13"/>
  <c r="X276" i="13"/>
  <c r="X277" i="13"/>
  <c r="X278" i="13"/>
  <c r="X279" i="13"/>
  <c r="X280" i="13"/>
  <c r="X281" i="13"/>
  <c r="X282" i="13"/>
  <c r="X283" i="13"/>
  <c r="X284" i="13"/>
  <c r="X285" i="13"/>
  <c r="X286" i="13"/>
  <c r="X287" i="13"/>
  <c r="X288" i="13"/>
  <c r="X289" i="13"/>
  <c r="X290" i="13"/>
  <c r="X291" i="13"/>
  <c r="X292" i="13"/>
  <c r="X293" i="13"/>
  <c r="X294" i="13"/>
  <c r="X295" i="13"/>
  <c r="X296" i="13"/>
  <c r="X297" i="13"/>
  <c r="X298" i="13"/>
  <c r="X299" i="13"/>
  <c r="X300" i="13"/>
  <c r="X301" i="13"/>
  <c r="X302" i="13"/>
  <c r="X303" i="13"/>
  <c r="X304" i="13"/>
  <c r="X305" i="13"/>
  <c r="X306" i="13"/>
  <c r="X307" i="13"/>
  <c r="X308" i="13"/>
  <c r="X309" i="13"/>
  <c r="X310" i="13"/>
  <c r="X311" i="13"/>
  <c r="X312" i="13"/>
  <c r="X313" i="13"/>
  <c r="X314" i="13"/>
  <c r="X315" i="13"/>
  <c r="X316" i="13"/>
  <c r="X317" i="13"/>
  <c r="X318" i="13"/>
  <c r="X319" i="13"/>
  <c r="X320" i="13"/>
  <c r="X321" i="13"/>
  <c r="X322" i="13"/>
  <c r="X323" i="13"/>
  <c r="X324" i="13"/>
  <c r="X325" i="13"/>
  <c r="X326" i="13"/>
  <c r="X327" i="13"/>
  <c r="X328" i="13"/>
  <c r="X329" i="13"/>
  <c r="X330" i="13"/>
  <c r="X331" i="13"/>
  <c r="X332" i="13"/>
  <c r="X333" i="13"/>
  <c r="X334" i="13"/>
  <c r="X335" i="13"/>
  <c r="X336" i="13"/>
  <c r="X337" i="13"/>
  <c r="X338" i="13"/>
  <c r="X339" i="13"/>
  <c r="X340" i="13"/>
  <c r="X341" i="13"/>
  <c r="X342" i="13"/>
  <c r="X343" i="13"/>
  <c r="X344" i="13"/>
  <c r="X345" i="13"/>
  <c r="X346" i="13"/>
  <c r="X347" i="13"/>
  <c r="X348" i="13"/>
  <c r="X349" i="13"/>
  <c r="X350" i="13"/>
  <c r="X351" i="13"/>
  <c r="X352" i="13"/>
  <c r="X353" i="13"/>
  <c r="X354" i="13"/>
  <c r="X355" i="13"/>
  <c r="X356" i="13"/>
  <c r="X357" i="13"/>
  <c r="X358" i="13"/>
  <c r="X359" i="13"/>
  <c r="X360" i="13"/>
  <c r="X361" i="13"/>
  <c r="X362" i="13"/>
  <c r="X363" i="13"/>
  <c r="X364" i="13"/>
  <c r="X365" i="13"/>
  <c r="X366" i="13"/>
  <c r="X367" i="13"/>
  <c r="X368" i="13"/>
  <c r="X369" i="13"/>
  <c r="X370" i="13"/>
  <c r="X371" i="13"/>
  <c r="X372" i="13"/>
  <c r="X373" i="13"/>
  <c r="X374" i="13"/>
  <c r="X375" i="13"/>
  <c r="X376" i="13"/>
  <c r="X377" i="13"/>
  <c r="X378" i="13"/>
  <c r="X379" i="13"/>
  <c r="X380" i="13"/>
  <c r="X381" i="13"/>
  <c r="X382" i="13"/>
  <c r="X383" i="13"/>
  <c r="X384" i="13"/>
  <c r="X385" i="13"/>
  <c r="X386" i="13"/>
  <c r="X387" i="13"/>
  <c r="X388" i="13"/>
  <c r="X389" i="13"/>
  <c r="X390" i="13"/>
  <c r="X391" i="13"/>
  <c r="X392" i="13"/>
  <c r="X393" i="13"/>
  <c r="X394" i="13"/>
  <c r="X395" i="13"/>
  <c r="X396" i="13"/>
  <c r="X397" i="13"/>
  <c r="X398" i="13"/>
  <c r="X399" i="13"/>
  <c r="X400" i="13"/>
  <c r="X401" i="13"/>
  <c r="X402" i="13"/>
  <c r="X403" i="13"/>
  <c r="X404" i="13"/>
  <c r="X405" i="13"/>
  <c r="X406" i="13"/>
  <c r="X407" i="13"/>
  <c r="X408" i="13"/>
  <c r="X409" i="13"/>
  <c r="X410" i="13"/>
  <c r="X411" i="13"/>
  <c r="X412" i="13"/>
  <c r="X413" i="13"/>
  <c r="X414" i="13"/>
  <c r="X415" i="13"/>
  <c r="X416" i="13"/>
  <c r="X417" i="13"/>
  <c r="X418" i="13"/>
  <c r="X419" i="13"/>
  <c r="X420" i="13"/>
  <c r="X421" i="13"/>
  <c r="X422" i="13"/>
  <c r="X423" i="13"/>
  <c r="X424" i="13"/>
  <c r="X425" i="13"/>
  <c r="X426" i="13"/>
  <c r="X427" i="13"/>
  <c r="X428" i="13"/>
  <c r="X429" i="13"/>
  <c r="X430" i="13"/>
  <c r="X431" i="13"/>
  <c r="X432" i="13"/>
  <c r="X433" i="13"/>
  <c r="X434" i="13"/>
  <c r="X435" i="13"/>
  <c r="X436" i="13"/>
  <c r="X437" i="13"/>
  <c r="X438" i="13"/>
  <c r="X439" i="13"/>
  <c r="X440" i="13"/>
  <c r="X441" i="13"/>
  <c r="X442" i="13"/>
  <c r="X443" i="13"/>
  <c r="X444" i="13"/>
  <c r="X445" i="13"/>
  <c r="X446" i="13"/>
  <c r="X447" i="13"/>
  <c r="X448" i="13"/>
  <c r="X449" i="13"/>
  <c r="X450" i="13"/>
  <c r="X451" i="13"/>
  <c r="X452" i="13"/>
  <c r="X453" i="13"/>
  <c r="X454" i="13"/>
  <c r="X455" i="13"/>
  <c r="X456" i="13"/>
  <c r="X457" i="13"/>
  <c r="X458" i="13"/>
  <c r="X459" i="13"/>
  <c r="X460" i="13"/>
  <c r="X461" i="13"/>
  <c r="X462" i="13"/>
  <c r="X463" i="13"/>
  <c r="X464" i="13"/>
  <c r="X465" i="13"/>
  <c r="X466" i="13"/>
  <c r="X467" i="13"/>
  <c r="X468" i="13"/>
  <c r="X469" i="13"/>
  <c r="X470" i="13"/>
  <c r="X471" i="13"/>
  <c r="X472" i="13"/>
  <c r="X473" i="13"/>
  <c r="X474" i="13"/>
  <c r="X475" i="13"/>
  <c r="X476" i="13"/>
  <c r="X477" i="13"/>
  <c r="X478" i="13"/>
  <c r="X479" i="13"/>
  <c r="X480" i="13"/>
  <c r="X481" i="13"/>
  <c r="X482" i="13"/>
  <c r="X483" i="13"/>
  <c r="X484" i="13"/>
  <c r="X485" i="13"/>
  <c r="X486" i="13"/>
  <c r="X487" i="13"/>
  <c r="X488" i="13"/>
  <c r="X489" i="13"/>
  <c r="X490" i="13"/>
  <c r="X491" i="13"/>
  <c r="X492" i="13"/>
  <c r="X493" i="13"/>
  <c r="X494" i="13"/>
  <c r="X495" i="13"/>
  <c r="X496" i="13"/>
  <c r="X497" i="13"/>
  <c r="X498" i="13"/>
  <c r="X499" i="13"/>
  <c r="X500" i="13"/>
  <c r="X501" i="13"/>
  <c r="X502" i="13"/>
  <c r="X503" i="13"/>
  <c r="X504" i="13"/>
  <c r="X505" i="13"/>
  <c r="X506" i="13"/>
  <c r="X507" i="13"/>
  <c r="X508" i="13"/>
  <c r="X509" i="13"/>
  <c r="X510" i="13"/>
  <c r="X511" i="13"/>
  <c r="X512" i="13"/>
  <c r="X513" i="13"/>
  <c r="X514" i="13"/>
  <c r="X515" i="13"/>
  <c r="X516" i="13"/>
  <c r="X517" i="13"/>
  <c r="X518" i="13"/>
  <c r="X519" i="13"/>
  <c r="X520" i="13"/>
  <c r="X521" i="13"/>
  <c r="X522" i="13"/>
  <c r="X523" i="13"/>
  <c r="X524" i="13"/>
  <c r="X525" i="13"/>
  <c r="X526" i="13"/>
  <c r="X527" i="13"/>
  <c r="X528" i="13"/>
  <c r="X529" i="13"/>
  <c r="X530" i="13"/>
  <c r="X531" i="13"/>
  <c r="X532" i="13"/>
  <c r="X533" i="13"/>
  <c r="X534" i="13"/>
  <c r="X535" i="13"/>
  <c r="X536" i="13"/>
  <c r="X537" i="13"/>
  <c r="X538" i="13"/>
  <c r="X539" i="13"/>
  <c r="X540" i="13"/>
  <c r="X541" i="13"/>
  <c r="X542" i="13"/>
  <c r="X543" i="13"/>
  <c r="X544" i="13"/>
  <c r="X545" i="13"/>
  <c r="X546" i="13"/>
  <c r="X547" i="13"/>
  <c r="X548" i="13"/>
  <c r="X549" i="13"/>
  <c r="X550" i="13"/>
  <c r="X551" i="13"/>
  <c r="X552" i="13"/>
  <c r="X553" i="13"/>
  <c r="X554" i="13"/>
  <c r="X555" i="13"/>
  <c r="X556" i="13"/>
  <c r="X557" i="13"/>
  <c r="X558" i="13"/>
  <c r="X559" i="13"/>
  <c r="X560" i="13"/>
  <c r="X561" i="13"/>
  <c r="X562" i="13"/>
  <c r="X563" i="13"/>
  <c r="X564" i="13"/>
  <c r="X565" i="13"/>
  <c r="X566" i="13"/>
  <c r="X567" i="13"/>
  <c r="X568" i="13"/>
  <c r="X569" i="13"/>
  <c r="X570" i="13"/>
  <c r="X571" i="13"/>
  <c r="X572" i="13"/>
  <c r="X573" i="13"/>
  <c r="X574" i="13"/>
  <c r="X575" i="13"/>
  <c r="X576" i="13"/>
  <c r="X577" i="13"/>
  <c r="X578" i="13"/>
  <c r="X579" i="13"/>
  <c r="X580" i="13"/>
  <c r="X581" i="13"/>
  <c r="X582" i="13"/>
  <c r="X4" i="13"/>
  <c r="W5" i="13"/>
  <c r="W6" i="13"/>
  <c r="W7" i="13"/>
  <c r="W8" i="13"/>
  <c r="W9" i="13"/>
  <c r="W10" i="13"/>
  <c r="W11" i="13"/>
  <c r="W12" i="13"/>
  <c r="W13" i="13"/>
  <c r="W14" i="13"/>
  <c r="W15" i="13"/>
  <c r="W16" i="13"/>
  <c r="W17" i="13"/>
  <c r="W18" i="13"/>
  <c r="W19" i="13"/>
  <c r="W20" i="13"/>
  <c r="W21" i="13"/>
  <c r="W22" i="13"/>
  <c r="W23" i="13"/>
  <c r="W24" i="13"/>
  <c r="W25" i="13"/>
  <c r="W26" i="13"/>
  <c r="W27" i="13"/>
  <c r="W28" i="13"/>
  <c r="W29" i="13"/>
  <c r="W30" i="13"/>
  <c r="W31" i="13"/>
  <c r="W32" i="13"/>
  <c r="W33" i="13"/>
  <c r="W34" i="13"/>
  <c r="W35" i="13"/>
  <c r="W36" i="13"/>
  <c r="W37" i="13"/>
  <c r="W38" i="13"/>
  <c r="W39" i="13"/>
  <c r="W40" i="13"/>
  <c r="W41" i="13"/>
  <c r="W42" i="13"/>
  <c r="W43" i="13"/>
  <c r="W44" i="13"/>
  <c r="W45" i="13"/>
  <c r="W46" i="13"/>
  <c r="W47" i="13"/>
  <c r="W48" i="13"/>
  <c r="W49" i="13"/>
  <c r="W50" i="13"/>
  <c r="W51" i="13"/>
  <c r="W52" i="13"/>
  <c r="W53" i="13"/>
  <c r="W54" i="13"/>
  <c r="W55" i="13"/>
  <c r="W56" i="13"/>
  <c r="W57" i="13"/>
  <c r="W58" i="13"/>
  <c r="W59" i="13"/>
  <c r="W60" i="13"/>
  <c r="W61" i="13"/>
  <c r="W62" i="13"/>
  <c r="W63" i="13"/>
  <c r="W64" i="13"/>
  <c r="W65" i="13"/>
  <c r="W66" i="13"/>
  <c r="W67" i="13"/>
  <c r="W68" i="13"/>
  <c r="W69" i="13"/>
  <c r="W70" i="13"/>
  <c r="W71" i="13"/>
  <c r="W72" i="13"/>
  <c r="W73" i="13"/>
  <c r="W74" i="13"/>
  <c r="W75" i="13"/>
  <c r="W76" i="13"/>
  <c r="W77" i="13"/>
  <c r="W78" i="13"/>
  <c r="W79" i="13"/>
  <c r="W80" i="13"/>
  <c r="W81" i="13"/>
  <c r="W82" i="13"/>
  <c r="W83" i="13"/>
  <c r="W84" i="13"/>
  <c r="W85" i="13"/>
  <c r="W86" i="13"/>
  <c r="W87" i="13"/>
  <c r="W88" i="13"/>
  <c r="W89" i="13"/>
  <c r="W90" i="13"/>
  <c r="W91" i="13"/>
  <c r="W92" i="13"/>
  <c r="W93" i="13"/>
  <c r="W94" i="13"/>
  <c r="W95" i="13"/>
  <c r="W96" i="13"/>
  <c r="W97" i="13"/>
  <c r="W98" i="13"/>
  <c r="W99" i="13"/>
  <c r="W100" i="13"/>
  <c r="W101" i="13"/>
  <c r="W102" i="13"/>
  <c r="W103" i="13"/>
  <c r="W104" i="13"/>
  <c r="W105" i="13"/>
  <c r="W106" i="13"/>
  <c r="W107" i="13"/>
  <c r="W108" i="13"/>
  <c r="W109" i="13"/>
  <c r="W110" i="13"/>
  <c r="W111" i="13"/>
  <c r="W112" i="13"/>
  <c r="W113" i="13"/>
  <c r="W114" i="13"/>
  <c r="W115" i="13"/>
  <c r="W116" i="13"/>
  <c r="W117" i="13"/>
  <c r="W118" i="13"/>
  <c r="W119" i="13"/>
  <c r="W120" i="13"/>
  <c r="W121" i="13"/>
  <c r="W122" i="13"/>
  <c r="W123" i="13"/>
  <c r="W124" i="13"/>
  <c r="W125" i="13"/>
  <c r="W126" i="13"/>
  <c r="W127" i="13"/>
  <c r="W128" i="13"/>
  <c r="W129" i="13"/>
  <c r="W130" i="13"/>
  <c r="W131" i="13"/>
  <c r="W132" i="13"/>
  <c r="W133" i="13"/>
  <c r="W134" i="13"/>
  <c r="W135" i="13"/>
  <c r="W136" i="13"/>
  <c r="W137" i="13"/>
  <c r="W138" i="13"/>
  <c r="W139" i="13"/>
  <c r="W140" i="13"/>
  <c r="W141" i="13"/>
  <c r="W142" i="13"/>
  <c r="W143" i="13"/>
  <c r="W144" i="13"/>
  <c r="W145" i="13"/>
  <c r="W146" i="13"/>
  <c r="W147" i="13"/>
  <c r="W148" i="13"/>
  <c r="W149" i="13"/>
  <c r="W150" i="13"/>
  <c r="W151" i="13"/>
  <c r="W152" i="13"/>
  <c r="W153" i="13"/>
  <c r="W154" i="13"/>
  <c r="W155" i="13"/>
  <c r="W156" i="13"/>
  <c r="W157" i="13"/>
  <c r="W158" i="13"/>
  <c r="W159" i="13"/>
  <c r="W160" i="13"/>
  <c r="W161" i="13"/>
  <c r="W162" i="13"/>
  <c r="W163" i="13"/>
  <c r="W164" i="13"/>
  <c r="W165" i="13"/>
  <c r="W166" i="13"/>
  <c r="W167" i="13"/>
  <c r="W168" i="13"/>
  <c r="W169" i="13"/>
  <c r="W170" i="13"/>
  <c r="W171" i="13"/>
  <c r="W172" i="13"/>
  <c r="W173" i="13"/>
  <c r="W174" i="13"/>
  <c r="W175" i="13"/>
  <c r="W176" i="13"/>
  <c r="W177" i="13"/>
  <c r="W178" i="13"/>
  <c r="W179" i="13"/>
  <c r="W180" i="13"/>
  <c r="W181" i="13"/>
  <c r="W182" i="13"/>
  <c r="W183" i="13"/>
  <c r="W184" i="13"/>
  <c r="W185" i="13"/>
  <c r="W186" i="13"/>
  <c r="W187" i="13"/>
  <c r="W188" i="13"/>
  <c r="W189" i="13"/>
  <c r="W190" i="13"/>
  <c r="W191" i="13"/>
  <c r="W192" i="13"/>
  <c r="W193" i="13"/>
  <c r="W194" i="13"/>
  <c r="W195" i="13"/>
  <c r="W196" i="13"/>
  <c r="W197" i="13"/>
  <c r="W198" i="13"/>
  <c r="W199" i="13"/>
  <c r="W200" i="13"/>
  <c r="W201" i="13"/>
  <c r="W202" i="13"/>
  <c r="W203" i="13"/>
  <c r="W204" i="13"/>
  <c r="W205" i="13"/>
  <c r="W206" i="13"/>
  <c r="W207" i="13"/>
  <c r="W208" i="13"/>
  <c r="W209" i="13"/>
  <c r="W210" i="13"/>
  <c r="W211" i="13"/>
  <c r="W212" i="13"/>
  <c r="W213" i="13"/>
  <c r="W214" i="13"/>
  <c r="W215" i="13"/>
  <c r="W216" i="13"/>
  <c r="W217" i="13"/>
  <c r="W218" i="13"/>
  <c r="W219" i="13"/>
  <c r="W220" i="13"/>
  <c r="W221" i="13"/>
  <c r="W222" i="13"/>
  <c r="W223" i="13"/>
  <c r="W224" i="13"/>
  <c r="W225" i="13"/>
  <c r="W226" i="13"/>
  <c r="W227" i="13"/>
  <c r="W228" i="13"/>
  <c r="W229" i="13"/>
  <c r="W230" i="13"/>
  <c r="W231" i="13"/>
  <c r="W232" i="13"/>
  <c r="W233" i="13"/>
  <c r="W234" i="13"/>
  <c r="W235" i="13"/>
  <c r="W236" i="13"/>
  <c r="W237" i="13"/>
  <c r="W238" i="13"/>
  <c r="W239" i="13"/>
  <c r="W240" i="13"/>
  <c r="W241" i="13"/>
  <c r="W242" i="13"/>
  <c r="W243" i="13"/>
  <c r="W244" i="13"/>
  <c r="W245" i="13"/>
  <c r="W246" i="13"/>
  <c r="W247" i="13"/>
  <c r="W248" i="13"/>
  <c r="W249" i="13"/>
  <c r="W250" i="13"/>
  <c r="W251" i="13"/>
  <c r="W252" i="13"/>
  <c r="W253" i="13"/>
  <c r="W254" i="13"/>
  <c r="W255" i="13"/>
  <c r="W256" i="13"/>
  <c r="W257" i="13"/>
  <c r="W258" i="13"/>
  <c r="W259" i="13"/>
  <c r="W260" i="13"/>
  <c r="W261" i="13"/>
  <c r="W262" i="13"/>
  <c r="W263" i="13"/>
  <c r="W264" i="13"/>
  <c r="W265" i="13"/>
  <c r="W266" i="13"/>
  <c r="W267" i="13"/>
  <c r="W268" i="13"/>
  <c r="W269" i="13"/>
  <c r="W270" i="13"/>
  <c r="W271" i="13"/>
  <c r="W272" i="13"/>
  <c r="W273" i="13"/>
  <c r="W274" i="13"/>
  <c r="W275" i="13"/>
  <c r="W276" i="13"/>
  <c r="W277" i="13"/>
  <c r="W278" i="13"/>
  <c r="W279" i="13"/>
  <c r="W280" i="13"/>
  <c r="W281" i="13"/>
  <c r="W282" i="13"/>
  <c r="W283" i="13"/>
  <c r="W284" i="13"/>
  <c r="W285" i="13"/>
  <c r="W286" i="13"/>
  <c r="W287" i="13"/>
  <c r="W288" i="13"/>
  <c r="W289" i="13"/>
  <c r="W290" i="13"/>
  <c r="W291" i="13"/>
  <c r="W292" i="13"/>
  <c r="W293" i="13"/>
  <c r="W294" i="13"/>
  <c r="W295" i="13"/>
  <c r="W296" i="13"/>
  <c r="W297" i="13"/>
  <c r="W298" i="13"/>
  <c r="W299" i="13"/>
  <c r="W300" i="13"/>
  <c r="W301" i="13"/>
  <c r="W302" i="13"/>
  <c r="W303" i="13"/>
  <c r="W304" i="13"/>
  <c r="W305" i="13"/>
  <c r="W306" i="13"/>
  <c r="W307" i="13"/>
  <c r="W308" i="13"/>
  <c r="W309" i="13"/>
  <c r="W310" i="13"/>
  <c r="W311" i="13"/>
  <c r="W312" i="13"/>
  <c r="W313" i="13"/>
  <c r="W314" i="13"/>
  <c r="W315" i="13"/>
  <c r="W316" i="13"/>
  <c r="W317" i="13"/>
  <c r="W318" i="13"/>
  <c r="W319" i="13"/>
  <c r="W320" i="13"/>
  <c r="W321" i="13"/>
  <c r="W322" i="13"/>
  <c r="W323" i="13"/>
  <c r="W324" i="13"/>
  <c r="W325" i="13"/>
  <c r="W326" i="13"/>
  <c r="W327" i="13"/>
  <c r="W328" i="13"/>
  <c r="W329" i="13"/>
  <c r="W330" i="13"/>
  <c r="W331" i="13"/>
  <c r="W332" i="13"/>
  <c r="W333" i="13"/>
  <c r="W334" i="13"/>
  <c r="W335" i="13"/>
  <c r="W336" i="13"/>
  <c r="W337" i="13"/>
  <c r="W338" i="13"/>
  <c r="W339" i="13"/>
  <c r="W340" i="13"/>
  <c r="W341" i="13"/>
  <c r="W342" i="13"/>
  <c r="W343" i="13"/>
  <c r="W344" i="13"/>
  <c r="W345" i="13"/>
  <c r="W346" i="13"/>
  <c r="W347" i="13"/>
  <c r="W348" i="13"/>
  <c r="W349" i="13"/>
  <c r="W350" i="13"/>
  <c r="W351" i="13"/>
  <c r="W352" i="13"/>
  <c r="W353" i="13"/>
  <c r="W354" i="13"/>
  <c r="W355" i="13"/>
  <c r="W356" i="13"/>
  <c r="W357" i="13"/>
  <c r="W358" i="13"/>
  <c r="W359" i="13"/>
  <c r="W360" i="13"/>
  <c r="W361" i="13"/>
  <c r="W362" i="13"/>
  <c r="W363" i="13"/>
  <c r="W364" i="13"/>
  <c r="W365" i="13"/>
  <c r="W366" i="13"/>
  <c r="W367" i="13"/>
  <c r="W368" i="13"/>
  <c r="W369" i="13"/>
  <c r="W370" i="13"/>
  <c r="W371" i="13"/>
  <c r="W372" i="13"/>
  <c r="W373" i="13"/>
  <c r="W374" i="13"/>
  <c r="W375" i="13"/>
  <c r="W376" i="13"/>
  <c r="W377" i="13"/>
  <c r="W378" i="13"/>
  <c r="W379" i="13"/>
  <c r="W380" i="13"/>
  <c r="W381" i="13"/>
  <c r="W382" i="13"/>
  <c r="W383" i="13"/>
  <c r="W384" i="13"/>
  <c r="W385" i="13"/>
  <c r="W386" i="13"/>
  <c r="W387" i="13"/>
  <c r="W388" i="13"/>
  <c r="W389" i="13"/>
  <c r="W390" i="13"/>
  <c r="W391" i="13"/>
  <c r="W392" i="13"/>
  <c r="W393" i="13"/>
  <c r="W394" i="13"/>
  <c r="W395" i="13"/>
  <c r="W396" i="13"/>
  <c r="W397" i="13"/>
  <c r="W398" i="13"/>
  <c r="W399" i="13"/>
  <c r="W400" i="13"/>
  <c r="W401" i="13"/>
  <c r="W402" i="13"/>
  <c r="W403" i="13"/>
  <c r="W404" i="13"/>
  <c r="W405" i="13"/>
  <c r="W406" i="13"/>
  <c r="W407" i="13"/>
  <c r="W408" i="13"/>
  <c r="W409" i="13"/>
  <c r="W410" i="13"/>
  <c r="W411" i="13"/>
  <c r="W412" i="13"/>
  <c r="W413" i="13"/>
  <c r="W414" i="13"/>
  <c r="W415" i="13"/>
  <c r="W416" i="13"/>
  <c r="W417" i="13"/>
  <c r="W418" i="13"/>
  <c r="W419" i="13"/>
  <c r="W420" i="13"/>
  <c r="W421" i="13"/>
  <c r="W422" i="13"/>
  <c r="W423" i="13"/>
  <c r="W424" i="13"/>
  <c r="W425" i="13"/>
  <c r="W426" i="13"/>
  <c r="W427" i="13"/>
  <c r="W428" i="13"/>
  <c r="W429" i="13"/>
  <c r="W430" i="13"/>
  <c r="W431" i="13"/>
  <c r="W432" i="13"/>
  <c r="W433" i="13"/>
  <c r="W434" i="13"/>
  <c r="W435" i="13"/>
  <c r="W436" i="13"/>
  <c r="W437" i="13"/>
  <c r="W438" i="13"/>
  <c r="W439" i="13"/>
  <c r="W440" i="13"/>
  <c r="W441" i="13"/>
  <c r="W442" i="13"/>
  <c r="W443" i="13"/>
  <c r="W444" i="13"/>
  <c r="W445" i="13"/>
  <c r="W446" i="13"/>
  <c r="W447" i="13"/>
  <c r="W448" i="13"/>
  <c r="W449" i="13"/>
  <c r="W450" i="13"/>
  <c r="W451" i="13"/>
  <c r="W452" i="13"/>
  <c r="W453" i="13"/>
  <c r="W454" i="13"/>
  <c r="W455" i="13"/>
  <c r="W456" i="13"/>
  <c r="W457" i="13"/>
  <c r="W458" i="13"/>
  <c r="W459" i="13"/>
  <c r="W460" i="13"/>
  <c r="W461" i="13"/>
  <c r="W462" i="13"/>
  <c r="W463" i="13"/>
  <c r="W464" i="13"/>
  <c r="W465" i="13"/>
  <c r="W466" i="13"/>
  <c r="W467" i="13"/>
  <c r="W468" i="13"/>
  <c r="W469" i="13"/>
  <c r="W470" i="13"/>
  <c r="W471" i="13"/>
  <c r="W472" i="13"/>
  <c r="W473" i="13"/>
  <c r="W474" i="13"/>
  <c r="W475" i="13"/>
  <c r="W476" i="13"/>
  <c r="W477" i="13"/>
  <c r="W478" i="13"/>
  <c r="W479" i="13"/>
  <c r="W480" i="13"/>
  <c r="W481" i="13"/>
  <c r="W482" i="13"/>
  <c r="W483" i="13"/>
  <c r="W484" i="13"/>
  <c r="W485" i="13"/>
  <c r="W486" i="13"/>
  <c r="W487" i="13"/>
  <c r="W488" i="13"/>
  <c r="W489" i="13"/>
  <c r="W490" i="13"/>
  <c r="W491" i="13"/>
  <c r="W492" i="13"/>
  <c r="W493" i="13"/>
  <c r="W494" i="13"/>
  <c r="W495" i="13"/>
  <c r="W496" i="13"/>
  <c r="W497" i="13"/>
  <c r="W498" i="13"/>
  <c r="W499" i="13"/>
  <c r="W500" i="13"/>
  <c r="W501" i="13"/>
  <c r="W502" i="13"/>
  <c r="W503" i="13"/>
  <c r="W504" i="13"/>
  <c r="W505" i="13"/>
  <c r="W506" i="13"/>
  <c r="W507" i="13"/>
  <c r="W508" i="13"/>
  <c r="W509" i="13"/>
  <c r="W510" i="13"/>
  <c r="W511" i="13"/>
  <c r="W512" i="13"/>
  <c r="W513" i="13"/>
  <c r="W514" i="13"/>
  <c r="W515" i="13"/>
  <c r="W516" i="13"/>
  <c r="W517" i="13"/>
  <c r="W518" i="13"/>
  <c r="W519" i="13"/>
  <c r="W520" i="13"/>
  <c r="W521" i="13"/>
  <c r="W522" i="13"/>
  <c r="W523" i="13"/>
  <c r="W524" i="13"/>
  <c r="W525" i="13"/>
  <c r="W526" i="13"/>
  <c r="W527" i="13"/>
  <c r="W528" i="13"/>
  <c r="W529" i="13"/>
  <c r="W530" i="13"/>
  <c r="W531" i="13"/>
  <c r="W532" i="13"/>
  <c r="W533" i="13"/>
  <c r="W534" i="13"/>
  <c r="W535" i="13"/>
  <c r="W536" i="13"/>
  <c r="W537" i="13"/>
  <c r="W538" i="13"/>
  <c r="W539" i="13"/>
  <c r="W540" i="13"/>
  <c r="W541" i="13"/>
  <c r="W542" i="13"/>
  <c r="W543" i="13"/>
  <c r="W544" i="13"/>
  <c r="W545" i="13"/>
  <c r="W546" i="13"/>
  <c r="W547" i="13"/>
  <c r="W548" i="13"/>
  <c r="W549" i="13"/>
  <c r="W550" i="13"/>
  <c r="W551" i="13"/>
  <c r="W552" i="13"/>
  <c r="W553" i="13"/>
  <c r="W554" i="13"/>
  <c r="W555" i="13"/>
  <c r="W556" i="13"/>
  <c r="W557" i="13"/>
  <c r="W558" i="13"/>
  <c r="W559" i="13"/>
  <c r="W560" i="13"/>
  <c r="W561" i="13"/>
  <c r="W562" i="13"/>
  <c r="W563" i="13"/>
  <c r="W564" i="13"/>
  <c r="W565" i="13"/>
  <c r="W566" i="13"/>
  <c r="W567" i="13"/>
  <c r="W568" i="13"/>
  <c r="W569" i="13"/>
  <c r="W570" i="13"/>
  <c r="W571" i="13"/>
  <c r="W572" i="13"/>
  <c r="W573" i="13"/>
  <c r="W574" i="13"/>
  <c r="W575" i="13"/>
  <c r="W576" i="13"/>
  <c r="W577" i="13"/>
  <c r="W578" i="13"/>
  <c r="W579" i="13"/>
  <c r="W580" i="13"/>
  <c r="W581" i="13"/>
  <c r="W582" i="13"/>
  <c r="W4" i="13"/>
  <c r="BQ810" i="21" l="1"/>
  <c r="BQ811" i="21"/>
  <c r="BQ812" i="21"/>
  <c r="BQ813" i="21"/>
  <c r="BQ814" i="21"/>
  <c r="BQ815" i="21"/>
  <c r="BQ816" i="21"/>
  <c r="BQ817" i="21"/>
  <c r="BQ809" i="21"/>
  <c r="BL13" i="21"/>
  <c r="BM13" i="21"/>
  <c r="BN13" i="21"/>
  <c r="BO13" i="21"/>
  <c r="BP13" i="21"/>
  <c r="BQ13" i="21"/>
  <c r="BR13" i="21"/>
  <c r="BS13" i="21"/>
  <c r="BL14" i="21"/>
  <c r="BM14" i="21"/>
  <c r="BN14" i="21"/>
  <c r="BO14" i="21"/>
  <c r="BP14" i="21"/>
  <c r="BQ14" i="21"/>
  <c r="BR14" i="21"/>
  <c r="BS14" i="21"/>
  <c r="BL15" i="21"/>
  <c r="BM15" i="21"/>
  <c r="BN15" i="21"/>
  <c r="BO15" i="21"/>
  <c r="BP15" i="21"/>
  <c r="BQ15" i="21"/>
  <c r="BR15" i="21"/>
  <c r="BS15" i="21"/>
  <c r="BL16" i="21"/>
  <c r="BM16" i="21"/>
  <c r="BN16" i="21"/>
  <c r="BO16" i="21"/>
  <c r="BP16" i="21"/>
  <c r="BQ16" i="21"/>
  <c r="BR16" i="21"/>
  <c r="BS16" i="21"/>
  <c r="BL17" i="21"/>
  <c r="BM17" i="21"/>
  <c r="BN17" i="21"/>
  <c r="BO17" i="21"/>
  <c r="BP17" i="21"/>
  <c r="BQ17" i="21"/>
  <c r="BR17" i="21"/>
  <c r="BS17" i="21"/>
  <c r="BL18" i="21"/>
  <c r="BM18" i="21"/>
  <c r="BN18" i="21"/>
  <c r="BO18" i="21"/>
  <c r="BP18" i="21"/>
  <c r="BQ18" i="21"/>
  <c r="BR18" i="21"/>
  <c r="BS18" i="21"/>
  <c r="BL19" i="21"/>
  <c r="BM19" i="21"/>
  <c r="BN19" i="21"/>
  <c r="BO19" i="21"/>
  <c r="BP19" i="21"/>
  <c r="BQ19" i="21"/>
  <c r="BR19" i="21"/>
  <c r="BS19" i="21"/>
  <c r="BL20" i="21"/>
  <c r="BM20" i="21"/>
  <c r="BN20" i="21"/>
  <c r="BO20" i="21"/>
  <c r="BP20" i="21"/>
  <c r="BQ20" i="21"/>
  <c r="BR20" i="21"/>
  <c r="BS20" i="21"/>
  <c r="BL21" i="21"/>
  <c r="BM21" i="21"/>
  <c r="BN21" i="21"/>
  <c r="BO21" i="21"/>
  <c r="BP21" i="21"/>
  <c r="BQ21" i="21"/>
  <c r="BR21" i="21"/>
  <c r="BS21" i="21"/>
  <c r="BL22" i="21"/>
  <c r="BM22" i="21"/>
  <c r="BN22" i="21"/>
  <c r="BO22" i="21"/>
  <c r="BP22" i="21"/>
  <c r="BQ22" i="21"/>
  <c r="BR22" i="21"/>
  <c r="BS22" i="21"/>
  <c r="BL23" i="21"/>
  <c r="BM23" i="21"/>
  <c r="BN23" i="21"/>
  <c r="BO23" i="21"/>
  <c r="BP23" i="21"/>
  <c r="BQ23" i="21"/>
  <c r="BR23" i="21"/>
  <c r="BS23" i="21"/>
  <c r="BL24" i="21"/>
  <c r="BM24" i="21"/>
  <c r="BN24" i="21"/>
  <c r="BO24" i="21"/>
  <c r="BP24" i="21"/>
  <c r="BQ24" i="21"/>
  <c r="BR24" i="21"/>
  <c r="BS24" i="21"/>
  <c r="BL25" i="21"/>
  <c r="BM25" i="21"/>
  <c r="BN25" i="21"/>
  <c r="BO25" i="21"/>
  <c r="BP25" i="21"/>
  <c r="BQ25" i="21"/>
  <c r="BR25" i="21"/>
  <c r="BS25" i="21"/>
  <c r="BL26" i="21"/>
  <c r="BM26" i="21"/>
  <c r="BN26" i="21"/>
  <c r="BO26" i="21"/>
  <c r="BP26" i="21"/>
  <c r="BQ26" i="21"/>
  <c r="BR26" i="21"/>
  <c r="BS26" i="21"/>
  <c r="BL27" i="21"/>
  <c r="BM27" i="21"/>
  <c r="BN27" i="21"/>
  <c r="BO27" i="21"/>
  <c r="BP27" i="21"/>
  <c r="BQ27" i="21"/>
  <c r="BR27" i="21"/>
  <c r="BS27" i="21"/>
  <c r="BL28" i="21"/>
  <c r="BM28" i="21"/>
  <c r="BN28" i="21"/>
  <c r="BO28" i="21"/>
  <c r="BP28" i="21"/>
  <c r="BQ28" i="21"/>
  <c r="BR28" i="21"/>
  <c r="BS28" i="21"/>
  <c r="BL29" i="21"/>
  <c r="BM29" i="21"/>
  <c r="BN29" i="21"/>
  <c r="BO29" i="21"/>
  <c r="BP29" i="21"/>
  <c r="BQ29" i="21"/>
  <c r="BR29" i="21"/>
  <c r="BS29" i="21"/>
  <c r="BL30" i="21"/>
  <c r="BM30" i="21"/>
  <c r="BN30" i="21"/>
  <c r="BO30" i="21"/>
  <c r="BP30" i="21"/>
  <c r="BQ30" i="21"/>
  <c r="BR30" i="21"/>
  <c r="BS30" i="21"/>
  <c r="BL31" i="21"/>
  <c r="BM31" i="21"/>
  <c r="BN31" i="21"/>
  <c r="BO31" i="21"/>
  <c r="BP31" i="21"/>
  <c r="BQ31" i="21"/>
  <c r="BR31" i="21"/>
  <c r="BS31" i="21"/>
  <c r="BL32" i="21"/>
  <c r="BM32" i="21"/>
  <c r="BN32" i="21"/>
  <c r="BO32" i="21"/>
  <c r="BP32" i="21"/>
  <c r="BQ32" i="21"/>
  <c r="BR32" i="21"/>
  <c r="BS32" i="21"/>
  <c r="BL33" i="21"/>
  <c r="BM33" i="21"/>
  <c r="BN33" i="21"/>
  <c r="BO33" i="21"/>
  <c r="BP33" i="21"/>
  <c r="BQ33" i="21"/>
  <c r="BR33" i="21"/>
  <c r="BS33" i="21"/>
  <c r="BL34" i="21"/>
  <c r="BM34" i="21"/>
  <c r="BN34" i="21"/>
  <c r="BO34" i="21"/>
  <c r="BP34" i="21"/>
  <c r="BQ34" i="21"/>
  <c r="BR34" i="21"/>
  <c r="BS34" i="21"/>
  <c r="BL35" i="21"/>
  <c r="BM35" i="21"/>
  <c r="BN35" i="21"/>
  <c r="BO35" i="21"/>
  <c r="BP35" i="21"/>
  <c r="BQ35" i="21"/>
  <c r="BR35" i="21"/>
  <c r="BS35" i="21"/>
  <c r="BL36" i="21"/>
  <c r="BM36" i="21"/>
  <c r="BN36" i="21"/>
  <c r="BO36" i="21"/>
  <c r="BP36" i="21"/>
  <c r="BQ36" i="21"/>
  <c r="BR36" i="21"/>
  <c r="BS36" i="21"/>
  <c r="BL37" i="21"/>
  <c r="BM37" i="21"/>
  <c r="BN37" i="21"/>
  <c r="BO37" i="21"/>
  <c r="BP37" i="21"/>
  <c r="BQ37" i="21"/>
  <c r="BR37" i="21"/>
  <c r="BS37" i="21"/>
  <c r="BL38" i="21"/>
  <c r="BM38" i="21"/>
  <c r="BN38" i="21"/>
  <c r="BO38" i="21"/>
  <c r="BP38" i="21"/>
  <c r="BQ38" i="21"/>
  <c r="BR38" i="21"/>
  <c r="BS38" i="21"/>
  <c r="BL39" i="21"/>
  <c r="BM39" i="21"/>
  <c r="BN39" i="21"/>
  <c r="BO39" i="21"/>
  <c r="BP39" i="21"/>
  <c r="BQ39" i="21"/>
  <c r="BR39" i="21"/>
  <c r="BS39" i="21"/>
  <c r="BL40" i="21"/>
  <c r="BM40" i="21"/>
  <c r="BN40" i="21"/>
  <c r="BO40" i="21"/>
  <c r="BP40" i="21"/>
  <c r="BQ40" i="21"/>
  <c r="BR40" i="21"/>
  <c r="BS40" i="21"/>
  <c r="BL41" i="21"/>
  <c r="BM41" i="21"/>
  <c r="BN41" i="21"/>
  <c r="BO41" i="21"/>
  <c r="BP41" i="21"/>
  <c r="BQ41" i="21"/>
  <c r="BR41" i="21"/>
  <c r="BS41" i="21"/>
  <c r="BL42" i="21"/>
  <c r="BM42" i="21"/>
  <c r="BN42" i="21"/>
  <c r="BO42" i="21"/>
  <c r="BP42" i="21"/>
  <c r="BQ42" i="21"/>
  <c r="BR42" i="21"/>
  <c r="BS42" i="21"/>
  <c r="BL43" i="21"/>
  <c r="BM43" i="21"/>
  <c r="BN43" i="21"/>
  <c r="BO43" i="21"/>
  <c r="BP43" i="21"/>
  <c r="BQ43" i="21"/>
  <c r="BR43" i="21"/>
  <c r="BS43" i="21"/>
  <c r="BL44" i="21"/>
  <c r="BM44" i="21"/>
  <c r="BN44" i="21"/>
  <c r="BO44" i="21"/>
  <c r="BP44" i="21"/>
  <c r="BQ44" i="21"/>
  <c r="BR44" i="21"/>
  <c r="BS44" i="21"/>
  <c r="BL45" i="21"/>
  <c r="BM45" i="21"/>
  <c r="BN45" i="21"/>
  <c r="BO45" i="21"/>
  <c r="BP45" i="21"/>
  <c r="BQ45" i="21"/>
  <c r="BR45" i="21"/>
  <c r="BS45" i="21"/>
  <c r="BL46" i="21"/>
  <c r="BM46" i="21"/>
  <c r="BN46" i="21"/>
  <c r="BO46" i="21"/>
  <c r="BP46" i="21"/>
  <c r="BQ46" i="21"/>
  <c r="BR46" i="21"/>
  <c r="BS46" i="21"/>
  <c r="BL47" i="21"/>
  <c r="BM47" i="21"/>
  <c r="BN47" i="21"/>
  <c r="BO47" i="21"/>
  <c r="BP47" i="21"/>
  <c r="BQ47" i="21"/>
  <c r="BR47" i="21"/>
  <c r="BS47" i="21"/>
  <c r="BL48" i="21"/>
  <c r="BM48" i="21"/>
  <c r="BN48" i="21"/>
  <c r="BO48" i="21"/>
  <c r="BP48" i="21"/>
  <c r="BQ48" i="21"/>
  <c r="BR48" i="21"/>
  <c r="BS48" i="21"/>
  <c r="BL49" i="21"/>
  <c r="BM49" i="21"/>
  <c r="BN49" i="21"/>
  <c r="BO49" i="21"/>
  <c r="BP49" i="21"/>
  <c r="BQ49" i="21"/>
  <c r="BR49" i="21"/>
  <c r="BS49" i="21"/>
  <c r="BL50" i="21"/>
  <c r="BM50" i="21"/>
  <c r="BN50" i="21"/>
  <c r="BO50" i="21"/>
  <c r="BP50" i="21"/>
  <c r="BQ50" i="21"/>
  <c r="BR50" i="21"/>
  <c r="BS50" i="21"/>
  <c r="BL51" i="21"/>
  <c r="BM51" i="21"/>
  <c r="BN51" i="21"/>
  <c r="BO51" i="21"/>
  <c r="BP51" i="21"/>
  <c r="BQ51" i="21"/>
  <c r="BR51" i="21"/>
  <c r="BS51" i="21"/>
  <c r="BL52" i="21"/>
  <c r="BM52" i="21"/>
  <c r="BN52" i="21"/>
  <c r="BO52" i="21"/>
  <c r="BP52" i="21"/>
  <c r="BQ52" i="21"/>
  <c r="BR52" i="21"/>
  <c r="BS52" i="21"/>
  <c r="BL53" i="21"/>
  <c r="BM53" i="21"/>
  <c r="BN53" i="21"/>
  <c r="BO53" i="21"/>
  <c r="BP53" i="21"/>
  <c r="BQ53" i="21"/>
  <c r="BR53" i="21"/>
  <c r="BS53" i="21"/>
  <c r="BL54" i="21"/>
  <c r="BM54" i="21"/>
  <c r="BN54" i="21"/>
  <c r="BO54" i="21"/>
  <c r="BP54" i="21"/>
  <c r="BQ54" i="21"/>
  <c r="BR54" i="21"/>
  <c r="BS54" i="21"/>
  <c r="BL55" i="21"/>
  <c r="BM55" i="21"/>
  <c r="BN55" i="21"/>
  <c r="BO55" i="21"/>
  <c r="BP55" i="21"/>
  <c r="BQ55" i="21"/>
  <c r="BR55" i="21"/>
  <c r="BS55" i="21"/>
  <c r="BL56" i="21"/>
  <c r="BM56" i="21"/>
  <c r="BN56" i="21"/>
  <c r="BO56" i="21"/>
  <c r="BP56" i="21"/>
  <c r="BQ56" i="21"/>
  <c r="BR56" i="21"/>
  <c r="BS56" i="21"/>
  <c r="BL57" i="21"/>
  <c r="BM57" i="21"/>
  <c r="BN57" i="21"/>
  <c r="BO57" i="21"/>
  <c r="BP57" i="21"/>
  <c r="BQ57" i="21"/>
  <c r="BR57" i="21"/>
  <c r="BS57" i="21"/>
  <c r="BL58" i="21"/>
  <c r="BM58" i="21"/>
  <c r="BN58" i="21"/>
  <c r="BO58" i="21"/>
  <c r="BP58" i="21"/>
  <c r="BQ58" i="21"/>
  <c r="BR58" i="21"/>
  <c r="BS58" i="21"/>
  <c r="BL59" i="21"/>
  <c r="BM59" i="21"/>
  <c r="BN59" i="21"/>
  <c r="BO59" i="21"/>
  <c r="BP59" i="21"/>
  <c r="BQ59" i="21"/>
  <c r="BR59" i="21"/>
  <c r="BS59" i="21"/>
  <c r="BL60" i="21"/>
  <c r="BM60" i="21"/>
  <c r="BN60" i="21"/>
  <c r="BO60" i="21"/>
  <c r="BP60" i="21"/>
  <c r="BQ60" i="21"/>
  <c r="BR60" i="21"/>
  <c r="BS60" i="21"/>
  <c r="BL61" i="21"/>
  <c r="BM61" i="21"/>
  <c r="BN61" i="21"/>
  <c r="BO61" i="21"/>
  <c r="BP61" i="21"/>
  <c r="BQ61" i="21"/>
  <c r="BR61" i="21"/>
  <c r="BS61" i="21"/>
  <c r="BL62" i="21"/>
  <c r="BM62" i="21"/>
  <c r="BN62" i="21"/>
  <c r="BO62" i="21"/>
  <c r="BP62" i="21"/>
  <c r="BQ62" i="21"/>
  <c r="BR62" i="21"/>
  <c r="BS62" i="21"/>
  <c r="BL63" i="21"/>
  <c r="BM63" i="21"/>
  <c r="BN63" i="21"/>
  <c r="BO63" i="21"/>
  <c r="BP63" i="21"/>
  <c r="BQ63" i="21"/>
  <c r="BR63" i="21"/>
  <c r="BS63" i="21"/>
  <c r="BL64" i="21"/>
  <c r="BM64" i="21"/>
  <c r="BN64" i="21"/>
  <c r="BO64" i="21"/>
  <c r="BP64" i="21"/>
  <c r="BQ64" i="21"/>
  <c r="BR64" i="21"/>
  <c r="BS64" i="21"/>
  <c r="BL65" i="21"/>
  <c r="BM65" i="21"/>
  <c r="BN65" i="21"/>
  <c r="BO65" i="21"/>
  <c r="BP65" i="21"/>
  <c r="BQ65" i="21"/>
  <c r="BR65" i="21"/>
  <c r="BS65" i="21"/>
  <c r="BL66" i="21"/>
  <c r="BM66" i="21"/>
  <c r="BN66" i="21"/>
  <c r="BO66" i="21"/>
  <c r="BP66" i="21"/>
  <c r="BQ66" i="21"/>
  <c r="BR66" i="21"/>
  <c r="BS66" i="21"/>
  <c r="BL67" i="21"/>
  <c r="BM67" i="21"/>
  <c r="BN67" i="21"/>
  <c r="BO67" i="21"/>
  <c r="BP67" i="21"/>
  <c r="BQ67" i="21"/>
  <c r="BR67" i="21"/>
  <c r="BS67" i="21"/>
  <c r="BL68" i="21"/>
  <c r="BM68" i="21"/>
  <c r="BN68" i="21"/>
  <c r="BO68" i="21"/>
  <c r="BP68" i="21"/>
  <c r="BQ68" i="21"/>
  <c r="BR68" i="21"/>
  <c r="BS68" i="21"/>
  <c r="BL69" i="21"/>
  <c r="BM69" i="21"/>
  <c r="BN69" i="21"/>
  <c r="BO69" i="21"/>
  <c r="BP69" i="21"/>
  <c r="BQ69" i="21"/>
  <c r="BR69" i="21"/>
  <c r="BS69" i="21"/>
  <c r="BL70" i="21"/>
  <c r="BM70" i="21"/>
  <c r="BN70" i="21"/>
  <c r="BO70" i="21"/>
  <c r="BP70" i="21"/>
  <c r="BQ70" i="21"/>
  <c r="BR70" i="21"/>
  <c r="BS70" i="21"/>
  <c r="BL71" i="21"/>
  <c r="BM71" i="21"/>
  <c r="BN71" i="21"/>
  <c r="BO71" i="21"/>
  <c r="BP71" i="21"/>
  <c r="BQ71" i="21"/>
  <c r="BR71" i="21"/>
  <c r="BS71" i="21"/>
  <c r="BL72" i="21"/>
  <c r="BM72" i="21"/>
  <c r="BN72" i="21"/>
  <c r="BO72" i="21"/>
  <c r="BP72" i="21"/>
  <c r="BQ72" i="21"/>
  <c r="BR72" i="21"/>
  <c r="BS72" i="21"/>
  <c r="BL73" i="21"/>
  <c r="BM73" i="21"/>
  <c r="BN73" i="21"/>
  <c r="BO73" i="21"/>
  <c r="BP73" i="21"/>
  <c r="BQ73" i="21"/>
  <c r="BR73" i="21"/>
  <c r="BS73" i="21"/>
  <c r="BL74" i="21"/>
  <c r="BM74" i="21"/>
  <c r="BN74" i="21"/>
  <c r="BO74" i="21"/>
  <c r="BP74" i="21"/>
  <c r="BQ74" i="21"/>
  <c r="BR74" i="21"/>
  <c r="BS74" i="21"/>
  <c r="BL75" i="21"/>
  <c r="BM75" i="21"/>
  <c r="BN75" i="21"/>
  <c r="BO75" i="21"/>
  <c r="BP75" i="21"/>
  <c r="BQ75" i="21"/>
  <c r="BR75" i="21"/>
  <c r="BS75" i="21"/>
  <c r="BL76" i="21"/>
  <c r="BM76" i="21"/>
  <c r="BN76" i="21"/>
  <c r="BO76" i="21"/>
  <c r="BP76" i="21"/>
  <c r="BQ76" i="21"/>
  <c r="BR76" i="21"/>
  <c r="BS76" i="21"/>
  <c r="BL77" i="21"/>
  <c r="BM77" i="21"/>
  <c r="BN77" i="21"/>
  <c r="BO77" i="21"/>
  <c r="BP77" i="21"/>
  <c r="BQ77" i="21"/>
  <c r="BR77" i="21"/>
  <c r="BS77" i="21"/>
  <c r="BL78" i="21"/>
  <c r="BM78" i="21"/>
  <c r="BN78" i="21"/>
  <c r="BO78" i="21"/>
  <c r="BP78" i="21"/>
  <c r="BQ78" i="21"/>
  <c r="BR78" i="21"/>
  <c r="BS78" i="21"/>
  <c r="BL79" i="21"/>
  <c r="BM79" i="21"/>
  <c r="BN79" i="21"/>
  <c r="BO79" i="21"/>
  <c r="BP79" i="21"/>
  <c r="BQ79" i="21"/>
  <c r="BR79" i="21"/>
  <c r="BS79" i="21"/>
  <c r="BL80" i="21"/>
  <c r="BM80" i="21"/>
  <c r="BN80" i="21"/>
  <c r="BO80" i="21"/>
  <c r="BP80" i="21"/>
  <c r="BQ80" i="21"/>
  <c r="BR80" i="21"/>
  <c r="BS80" i="21"/>
  <c r="BL81" i="21"/>
  <c r="BM81" i="21"/>
  <c r="BN81" i="21"/>
  <c r="BO81" i="21"/>
  <c r="BP81" i="21"/>
  <c r="BQ81" i="21"/>
  <c r="BR81" i="21"/>
  <c r="BS81" i="21"/>
  <c r="BL82" i="21"/>
  <c r="BM82" i="21"/>
  <c r="BN82" i="21"/>
  <c r="BO82" i="21"/>
  <c r="BP82" i="21"/>
  <c r="BQ82" i="21"/>
  <c r="BR82" i="21"/>
  <c r="BS82" i="21"/>
  <c r="BL83" i="21"/>
  <c r="BM83" i="21"/>
  <c r="BN83" i="21"/>
  <c r="BO83" i="21"/>
  <c r="BP83" i="21"/>
  <c r="BQ83" i="21"/>
  <c r="BR83" i="21"/>
  <c r="BS83" i="21"/>
  <c r="BL84" i="21"/>
  <c r="BM84" i="21"/>
  <c r="BN84" i="21"/>
  <c r="BO84" i="21"/>
  <c r="BP84" i="21"/>
  <c r="BQ84" i="21"/>
  <c r="BR84" i="21"/>
  <c r="BS84" i="21"/>
  <c r="BL85" i="21"/>
  <c r="BM85" i="21"/>
  <c r="BN85" i="21"/>
  <c r="BO85" i="21"/>
  <c r="BP85" i="21"/>
  <c r="BQ85" i="21"/>
  <c r="BR85" i="21"/>
  <c r="BS85" i="21"/>
  <c r="BL86" i="21"/>
  <c r="BM86" i="21"/>
  <c r="BN86" i="21"/>
  <c r="BO86" i="21"/>
  <c r="BP86" i="21"/>
  <c r="BQ86" i="21"/>
  <c r="BR86" i="21"/>
  <c r="BS86" i="21"/>
  <c r="BL87" i="21"/>
  <c r="BM87" i="21"/>
  <c r="BN87" i="21"/>
  <c r="BO87" i="21"/>
  <c r="BP87" i="21"/>
  <c r="BQ87" i="21"/>
  <c r="BR87" i="21"/>
  <c r="BS87" i="21"/>
  <c r="BL88" i="21"/>
  <c r="BM88" i="21"/>
  <c r="BN88" i="21"/>
  <c r="BO88" i="21"/>
  <c r="BP88" i="21"/>
  <c r="BQ88" i="21"/>
  <c r="BR88" i="21"/>
  <c r="BS88" i="21"/>
  <c r="BL89" i="21"/>
  <c r="BM89" i="21"/>
  <c r="BN89" i="21"/>
  <c r="BO89" i="21"/>
  <c r="BP89" i="21"/>
  <c r="BQ89" i="21"/>
  <c r="BR89" i="21"/>
  <c r="BS89" i="21"/>
  <c r="BL90" i="21"/>
  <c r="BM90" i="21"/>
  <c r="BN90" i="21"/>
  <c r="BO90" i="21"/>
  <c r="BP90" i="21"/>
  <c r="BQ90" i="21"/>
  <c r="BR90" i="21"/>
  <c r="BS90" i="21"/>
  <c r="BL91" i="21"/>
  <c r="BM91" i="21"/>
  <c r="BN91" i="21"/>
  <c r="BO91" i="21"/>
  <c r="BP91" i="21"/>
  <c r="BQ91" i="21"/>
  <c r="BR91" i="21"/>
  <c r="BS91" i="21"/>
  <c r="BL92" i="21"/>
  <c r="BM92" i="21"/>
  <c r="BN92" i="21"/>
  <c r="BO92" i="21"/>
  <c r="BP92" i="21"/>
  <c r="BQ92" i="21"/>
  <c r="BR92" i="21"/>
  <c r="BS92" i="21"/>
  <c r="BL93" i="21"/>
  <c r="BM93" i="21"/>
  <c r="BN93" i="21"/>
  <c r="BO93" i="21"/>
  <c r="BP93" i="21"/>
  <c r="BQ93" i="21"/>
  <c r="BR93" i="21"/>
  <c r="BS93" i="21"/>
  <c r="BL94" i="21"/>
  <c r="BM94" i="21"/>
  <c r="BN94" i="21"/>
  <c r="BO94" i="21"/>
  <c r="BP94" i="21"/>
  <c r="BQ94" i="21"/>
  <c r="BR94" i="21"/>
  <c r="BS94" i="21"/>
  <c r="BL95" i="21"/>
  <c r="BM95" i="21"/>
  <c r="BN95" i="21"/>
  <c r="BO95" i="21"/>
  <c r="BP95" i="21"/>
  <c r="BQ95" i="21"/>
  <c r="BR95" i="21"/>
  <c r="BS95" i="21"/>
  <c r="BL96" i="21"/>
  <c r="BM96" i="21"/>
  <c r="BN96" i="21"/>
  <c r="BO96" i="21"/>
  <c r="BP96" i="21"/>
  <c r="BQ96" i="21"/>
  <c r="BR96" i="21"/>
  <c r="BS96" i="21"/>
  <c r="BL97" i="21"/>
  <c r="BM97" i="21"/>
  <c r="BN97" i="21"/>
  <c r="BO97" i="21"/>
  <c r="BP97" i="21"/>
  <c r="BQ97" i="21"/>
  <c r="BR97" i="21"/>
  <c r="BS97" i="21"/>
  <c r="BL98" i="21"/>
  <c r="BM98" i="21"/>
  <c r="BN98" i="21"/>
  <c r="BO98" i="21"/>
  <c r="BP98" i="21"/>
  <c r="BQ98" i="21"/>
  <c r="BR98" i="21"/>
  <c r="BS98" i="21"/>
  <c r="BL99" i="21"/>
  <c r="BM99" i="21"/>
  <c r="BN99" i="21"/>
  <c r="BO99" i="21"/>
  <c r="BP99" i="21"/>
  <c r="BQ99" i="21"/>
  <c r="BR99" i="21"/>
  <c r="BS99" i="21"/>
  <c r="BL100" i="21"/>
  <c r="BM100" i="21"/>
  <c r="BN100" i="21"/>
  <c r="BO100" i="21"/>
  <c r="BP100" i="21"/>
  <c r="BQ100" i="21"/>
  <c r="BR100" i="21"/>
  <c r="BS100" i="21"/>
  <c r="BL101" i="21"/>
  <c r="BM101" i="21"/>
  <c r="BN101" i="21"/>
  <c r="BO101" i="21"/>
  <c r="BP101" i="21"/>
  <c r="BQ101" i="21"/>
  <c r="BR101" i="21"/>
  <c r="BS101" i="21"/>
  <c r="BL102" i="21"/>
  <c r="BM102" i="21"/>
  <c r="BN102" i="21"/>
  <c r="BO102" i="21"/>
  <c r="BP102" i="21"/>
  <c r="BQ102" i="21"/>
  <c r="BR102" i="21"/>
  <c r="BS102" i="21"/>
  <c r="BL103" i="21"/>
  <c r="BM103" i="21"/>
  <c r="BN103" i="21"/>
  <c r="BO103" i="21"/>
  <c r="BP103" i="21"/>
  <c r="BQ103" i="21"/>
  <c r="BR103" i="21"/>
  <c r="BS103" i="21"/>
  <c r="BL104" i="21"/>
  <c r="BM104" i="21"/>
  <c r="BN104" i="21"/>
  <c r="BO104" i="21"/>
  <c r="BP104" i="21"/>
  <c r="BQ104" i="21"/>
  <c r="BR104" i="21"/>
  <c r="BS104" i="21"/>
  <c r="BL105" i="21"/>
  <c r="BM105" i="21"/>
  <c r="BN105" i="21"/>
  <c r="BO105" i="21"/>
  <c r="BP105" i="21"/>
  <c r="BQ105" i="21"/>
  <c r="BR105" i="21"/>
  <c r="BS105" i="21"/>
  <c r="BL106" i="21"/>
  <c r="BM106" i="21"/>
  <c r="BN106" i="21"/>
  <c r="BO106" i="21"/>
  <c r="BP106" i="21"/>
  <c r="BQ106" i="21"/>
  <c r="BR106" i="21"/>
  <c r="BS106" i="21"/>
  <c r="BL107" i="21"/>
  <c r="BM107" i="21"/>
  <c r="BN107" i="21"/>
  <c r="BO107" i="21"/>
  <c r="BP107" i="21"/>
  <c r="BQ107" i="21"/>
  <c r="BR107" i="21"/>
  <c r="BS107" i="21"/>
  <c r="BL108" i="21"/>
  <c r="BM108" i="21"/>
  <c r="BN108" i="21"/>
  <c r="BO108" i="21"/>
  <c r="BP108" i="21"/>
  <c r="BQ108" i="21"/>
  <c r="BR108" i="21"/>
  <c r="BS108" i="21"/>
  <c r="BL109" i="21"/>
  <c r="BM109" i="21"/>
  <c r="BN109" i="21"/>
  <c r="BO109" i="21"/>
  <c r="BP109" i="21"/>
  <c r="BQ109" i="21"/>
  <c r="BR109" i="21"/>
  <c r="BS109" i="21"/>
  <c r="BL110" i="21"/>
  <c r="BM110" i="21"/>
  <c r="BN110" i="21"/>
  <c r="BO110" i="21"/>
  <c r="BP110" i="21"/>
  <c r="BQ110" i="21"/>
  <c r="BR110" i="21"/>
  <c r="BS110" i="21"/>
  <c r="BL111" i="21"/>
  <c r="BM111" i="21"/>
  <c r="BN111" i="21"/>
  <c r="BO111" i="21"/>
  <c r="BP111" i="21"/>
  <c r="BQ111" i="21"/>
  <c r="BR111" i="21"/>
  <c r="BS111" i="21"/>
  <c r="BL112" i="21"/>
  <c r="BM112" i="21"/>
  <c r="BN112" i="21"/>
  <c r="BO112" i="21"/>
  <c r="BP112" i="21"/>
  <c r="BQ112" i="21"/>
  <c r="BR112" i="21"/>
  <c r="BS112" i="21"/>
  <c r="BL113" i="21"/>
  <c r="BM113" i="21"/>
  <c r="BN113" i="21"/>
  <c r="BO113" i="21"/>
  <c r="BP113" i="21"/>
  <c r="BQ113" i="21"/>
  <c r="BR113" i="21"/>
  <c r="BS113" i="21"/>
  <c r="BL114" i="21"/>
  <c r="BM114" i="21"/>
  <c r="BN114" i="21"/>
  <c r="BO114" i="21"/>
  <c r="BP114" i="21"/>
  <c r="BQ114" i="21"/>
  <c r="BR114" i="21"/>
  <c r="BS114" i="21"/>
  <c r="BL115" i="21"/>
  <c r="BM115" i="21"/>
  <c r="BN115" i="21"/>
  <c r="BO115" i="21"/>
  <c r="BP115" i="21"/>
  <c r="BQ115" i="21"/>
  <c r="BR115" i="21"/>
  <c r="BS115" i="21"/>
  <c r="BL116" i="21"/>
  <c r="BM116" i="21"/>
  <c r="BN116" i="21"/>
  <c r="BO116" i="21"/>
  <c r="BP116" i="21"/>
  <c r="BQ116" i="21"/>
  <c r="BR116" i="21"/>
  <c r="BS116" i="21"/>
  <c r="BL117" i="21"/>
  <c r="BM117" i="21"/>
  <c r="BN117" i="21"/>
  <c r="BO117" i="21"/>
  <c r="BP117" i="21"/>
  <c r="BQ117" i="21"/>
  <c r="BR117" i="21"/>
  <c r="BS117" i="21"/>
  <c r="BL118" i="21"/>
  <c r="BM118" i="21"/>
  <c r="BN118" i="21"/>
  <c r="BO118" i="21"/>
  <c r="BP118" i="21"/>
  <c r="BQ118" i="21"/>
  <c r="BR118" i="21"/>
  <c r="BS118" i="21"/>
  <c r="BL119" i="21"/>
  <c r="BM119" i="21"/>
  <c r="BN119" i="21"/>
  <c r="BO119" i="21"/>
  <c r="BP119" i="21"/>
  <c r="BQ119" i="21"/>
  <c r="BR119" i="21"/>
  <c r="BS119" i="21"/>
  <c r="BL120" i="21"/>
  <c r="BM120" i="21"/>
  <c r="BN120" i="21"/>
  <c r="BO120" i="21"/>
  <c r="BP120" i="21"/>
  <c r="BQ120" i="21"/>
  <c r="BR120" i="21"/>
  <c r="BS120" i="21"/>
  <c r="BL121" i="21"/>
  <c r="BM121" i="21"/>
  <c r="BN121" i="21"/>
  <c r="BO121" i="21"/>
  <c r="BP121" i="21"/>
  <c r="BQ121" i="21"/>
  <c r="BR121" i="21"/>
  <c r="BS121" i="21"/>
  <c r="BL122" i="21"/>
  <c r="BM122" i="21"/>
  <c r="BN122" i="21"/>
  <c r="BO122" i="21"/>
  <c r="BP122" i="21"/>
  <c r="BQ122" i="21"/>
  <c r="BR122" i="21"/>
  <c r="BS122" i="21"/>
  <c r="BL123" i="21"/>
  <c r="BM123" i="21"/>
  <c r="BN123" i="21"/>
  <c r="BO123" i="21"/>
  <c r="BP123" i="21"/>
  <c r="BQ123" i="21"/>
  <c r="BR123" i="21"/>
  <c r="BS123" i="21"/>
  <c r="BL124" i="21"/>
  <c r="BM124" i="21"/>
  <c r="BN124" i="21"/>
  <c r="BO124" i="21"/>
  <c r="BP124" i="21"/>
  <c r="BQ124" i="21"/>
  <c r="BR124" i="21"/>
  <c r="BS124" i="21"/>
  <c r="BL125" i="21"/>
  <c r="BM125" i="21"/>
  <c r="BN125" i="21"/>
  <c r="BO125" i="21"/>
  <c r="BP125" i="21"/>
  <c r="BQ125" i="21"/>
  <c r="BR125" i="21"/>
  <c r="BS125" i="21"/>
  <c r="BL126" i="21"/>
  <c r="BM126" i="21"/>
  <c r="BN126" i="21"/>
  <c r="BO126" i="21"/>
  <c r="BP126" i="21"/>
  <c r="BQ126" i="21"/>
  <c r="BR126" i="21"/>
  <c r="BS126" i="21"/>
  <c r="BL127" i="21"/>
  <c r="BM127" i="21"/>
  <c r="BN127" i="21"/>
  <c r="BO127" i="21"/>
  <c r="BP127" i="21"/>
  <c r="BQ127" i="21"/>
  <c r="BR127" i="21"/>
  <c r="BS127" i="21"/>
  <c r="BL128" i="21"/>
  <c r="BM128" i="21"/>
  <c r="BN128" i="21"/>
  <c r="BO128" i="21"/>
  <c r="BP128" i="21"/>
  <c r="BQ128" i="21"/>
  <c r="BR128" i="21"/>
  <c r="BS128" i="21"/>
  <c r="BL129" i="21"/>
  <c r="BM129" i="21"/>
  <c r="BN129" i="21"/>
  <c r="BO129" i="21"/>
  <c r="BP129" i="21"/>
  <c r="BQ129" i="21"/>
  <c r="BR129" i="21"/>
  <c r="BS129" i="21"/>
  <c r="BL130" i="21"/>
  <c r="BM130" i="21"/>
  <c r="BN130" i="21"/>
  <c r="BO130" i="21"/>
  <c r="BP130" i="21"/>
  <c r="BQ130" i="21"/>
  <c r="BR130" i="21"/>
  <c r="BS130" i="21"/>
  <c r="BL131" i="21"/>
  <c r="BM131" i="21"/>
  <c r="BN131" i="21"/>
  <c r="BO131" i="21"/>
  <c r="BP131" i="21"/>
  <c r="BQ131" i="21"/>
  <c r="BR131" i="21"/>
  <c r="BS131" i="21"/>
  <c r="BL132" i="21"/>
  <c r="BM132" i="21"/>
  <c r="BN132" i="21"/>
  <c r="BO132" i="21"/>
  <c r="BP132" i="21"/>
  <c r="BQ132" i="21"/>
  <c r="BR132" i="21"/>
  <c r="BS132" i="21"/>
  <c r="BL133" i="21"/>
  <c r="BM133" i="21"/>
  <c r="BN133" i="21"/>
  <c r="BO133" i="21"/>
  <c r="BP133" i="21"/>
  <c r="BQ133" i="21"/>
  <c r="BR133" i="21"/>
  <c r="BS133" i="21"/>
  <c r="BL134" i="21"/>
  <c r="BM134" i="21"/>
  <c r="BN134" i="21"/>
  <c r="BO134" i="21"/>
  <c r="BP134" i="21"/>
  <c r="BQ134" i="21"/>
  <c r="BR134" i="21"/>
  <c r="BS134" i="21"/>
  <c r="BL135" i="21"/>
  <c r="BM135" i="21"/>
  <c r="BN135" i="21"/>
  <c r="BO135" i="21"/>
  <c r="BP135" i="21"/>
  <c r="BQ135" i="21"/>
  <c r="BR135" i="21"/>
  <c r="BS135" i="21"/>
  <c r="BL136" i="21"/>
  <c r="BM136" i="21"/>
  <c r="BN136" i="21"/>
  <c r="BO136" i="21"/>
  <c r="BP136" i="21"/>
  <c r="BQ136" i="21"/>
  <c r="BR136" i="21"/>
  <c r="BS136" i="21"/>
  <c r="BL137" i="21"/>
  <c r="BM137" i="21"/>
  <c r="BN137" i="21"/>
  <c r="BO137" i="21"/>
  <c r="BP137" i="21"/>
  <c r="BQ137" i="21"/>
  <c r="BR137" i="21"/>
  <c r="BS137" i="21"/>
  <c r="BL138" i="21"/>
  <c r="BM138" i="21"/>
  <c r="BN138" i="21"/>
  <c r="BO138" i="21"/>
  <c r="BP138" i="21"/>
  <c r="BQ138" i="21"/>
  <c r="BR138" i="21"/>
  <c r="BS138" i="21"/>
  <c r="BL139" i="21"/>
  <c r="BM139" i="21"/>
  <c r="BN139" i="21"/>
  <c r="BO139" i="21"/>
  <c r="BP139" i="21"/>
  <c r="BQ139" i="21"/>
  <c r="BR139" i="21"/>
  <c r="BS139" i="21"/>
  <c r="BL140" i="21"/>
  <c r="BM140" i="21"/>
  <c r="BN140" i="21"/>
  <c r="BO140" i="21"/>
  <c r="BP140" i="21"/>
  <c r="BQ140" i="21"/>
  <c r="BR140" i="21"/>
  <c r="BS140" i="21"/>
  <c r="BL141" i="21"/>
  <c r="BM141" i="21"/>
  <c r="BN141" i="21"/>
  <c r="BO141" i="21"/>
  <c r="BP141" i="21"/>
  <c r="BQ141" i="21"/>
  <c r="BR141" i="21"/>
  <c r="BS141" i="21"/>
  <c r="BL142" i="21"/>
  <c r="BM142" i="21"/>
  <c r="BN142" i="21"/>
  <c r="BO142" i="21"/>
  <c r="BP142" i="21"/>
  <c r="BQ142" i="21"/>
  <c r="BR142" i="21"/>
  <c r="BS142" i="21"/>
  <c r="BL143" i="21"/>
  <c r="BM143" i="21"/>
  <c r="BN143" i="21"/>
  <c r="BO143" i="21"/>
  <c r="BP143" i="21"/>
  <c r="BQ143" i="21"/>
  <c r="BR143" i="21"/>
  <c r="BS143" i="21"/>
  <c r="BL144" i="21"/>
  <c r="BM144" i="21"/>
  <c r="BN144" i="21"/>
  <c r="BO144" i="21"/>
  <c r="BP144" i="21"/>
  <c r="BQ144" i="21"/>
  <c r="BR144" i="21"/>
  <c r="BS144" i="21"/>
  <c r="BL145" i="21"/>
  <c r="BM145" i="21"/>
  <c r="BN145" i="21"/>
  <c r="BO145" i="21"/>
  <c r="BP145" i="21"/>
  <c r="BQ145" i="21"/>
  <c r="BR145" i="21"/>
  <c r="BS145" i="21"/>
  <c r="BL146" i="21"/>
  <c r="BM146" i="21"/>
  <c r="BN146" i="21"/>
  <c r="BO146" i="21"/>
  <c r="BP146" i="21"/>
  <c r="BQ146" i="21"/>
  <c r="BR146" i="21"/>
  <c r="BS146" i="21"/>
  <c r="BL147" i="21"/>
  <c r="BM147" i="21"/>
  <c r="BN147" i="21"/>
  <c r="BO147" i="21"/>
  <c r="BP147" i="21"/>
  <c r="BQ147" i="21"/>
  <c r="BR147" i="21"/>
  <c r="BS147" i="21"/>
  <c r="BL148" i="21"/>
  <c r="BM148" i="21"/>
  <c r="BN148" i="21"/>
  <c r="BO148" i="21"/>
  <c r="BP148" i="21"/>
  <c r="BQ148" i="21"/>
  <c r="BR148" i="21"/>
  <c r="BS148" i="21"/>
  <c r="BL149" i="21"/>
  <c r="BM149" i="21"/>
  <c r="BN149" i="21"/>
  <c r="BO149" i="21"/>
  <c r="BP149" i="21"/>
  <c r="BQ149" i="21"/>
  <c r="BR149" i="21"/>
  <c r="BS149" i="21"/>
  <c r="BL150" i="21"/>
  <c r="BM150" i="21"/>
  <c r="BN150" i="21"/>
  <c r="BO150" i="21"/>
  <c r="BP150" i="21"/>
  <c r="BQ150" i="21"/>
  <c r="BR150" i="21"/>
  <c r="BS150" i="21"/>
  <c r="BL151" i="21"/>
  <c r="BM151" i="21"/>
  <c r="BN151" i="21"/>
  <c r="BO151" i="21"/>
  <c r="BP151" i="21"/>
  <c r="BQ151" i="21"/>
  <c r="BR151" i="21"/>
  <c r="BS151" i="21"/>
  <c r="BL152" i="21"/>
  <c r="BM152" i="21"/>
  <c r="BN152" i="21"/>
  <c r="BO152" i="21"/>
  <c r="BP152" i="21"/>
  <c r="BQ152" i="21"/>
  <c r="BR152" i="21"/>
  <c r="BS152" i="21"/>
  <c r="BL153" i="21"/>
  <c r="BM153" i="21"/>
  <c r="BN153" i="21"/>
  <c r="BO153" i="21"/>
  <c r="BP153" i="21"/>
  <c r="BQ153" i="21"/>
  <c r="BR153" i="21"/>
  <c r="BS153" i="21"/>
  <c r="BL154" i="21"/>
  <c r="BM154" i="21"/>
  <c r="BN154" i="21"/>
  <c r="BO154" i="21"/>
  <c r="BP154" i="21"/>
  <c r="BQ154" i="21"/>
  <c r="BR154" i="21"/>
  <c r="BS154" i="21"/>
  <c r="BL155" i="21"/>
  <c r="BM155" i="21"/>
  <c r="BN155" i="21"/>
  <c r="BO155" i="21"/>
  <c r="BP155" i="21"/>
  <c r="BQ155" i="21"/>
  <c r="BR155" i="21"/>
  <c r="BS155" i="21"/>
  <c r="BL156" i="21"/>
  <c r="BM156" i="21"/>
  <c r="BN156" i="21"/>
  <c r="BO156" i="21"/>
  <c r="BP156" i="21"/>
  <c r="BQ156" i="21"/>
  <c r="BR156" i="21"/>
  <c r="BS156" i="21"/>
  <c r="BL157" i="21"/>
  <c r="BM157" i="21"/>
  <c r="BN157" i="21"/>
  <c r="BO157" i="21"/>
  <c r="BP157" i="21"/>
  <c r="BQ157" i="21"/>
  <c r="BR157" i="21"/>
  <c r="BS157" i="21"/>
  <c r="BL158" i="21"/>
  <c r="BM158" i="21"/>
  <c r="BN158" i="21"/>
  <c r="BO158" i="21"/>
  <c r="BP158" i="21"/>
  <c r="BQ158" i="21"/>
  <c r="BR158" i="21"/>
  <c r="BS158" i="21"/>
  <c r="BL159" i="21"/>
  <c r="BM159" i="21"/>
  <c r="BN159" i="21"/>
  <c r="BO159" i="21"/>
  <c r="BP159" i="21"/>
  <c r="BQ159" i="21"/>
  <c r="BR159" i="21"/>
  <c r="BS159" i="21"/>
  <c r="BL160" i="21"/>
  <c r="BM160" i="21"/>
  <c r="BN160" i="21"/>
  <c r="BO160" i="21"/>
  <c r="BP160" i="21"/>
  <c r="BQ160" i="21"/>
  <c r="BR160" i="21"/>
  <c r="BS160" i="21"/>
  <c r="BL161" i="21"/>
  <c r="BM161" i="21"/>
  <c r="BN161" i="21"/>
  <c r="BO161" i="21"/>
  <c r="BP161" i="21"/>
  <c r="BQ161" i="21"/>
  <c r="BR161" i="21"/>
  <c r="BS161" i="21"/>
  <c r="BL162" i="21"/>
  <c r="BM162" i="21"/>
  <c r="BN162" i="21"/>
  <c r="BO162" i="21"/>
  <c r="BP162" i="21"/>
  <c r="BQ162" i="21"/>
  <c r="BR162" i="21"/>
  <c r="BS162" i="21"/>
  <c r="BL163" i="21"/>
  <c r="BM163" i="21"/>
  <c r="BN163" i="21"/>
  <c r="BO163" i="21"/>
  <c r="BP163" i="21"/>
  <c r="BQ163" i="21"/>
  <c r="BR163" i="21"/>
  <c r="BS163" i="21"/>
  <c r="BL164" i="21"/>
  <c r="BM164" i="21"/>
  <c r="BN164" i="21"/>
  <c r="BO164" i="21"/>
  <c r="BP164" i="21"/>
  <c r="BQ164" i="21"/>
  <c r="BR164" i="21"/>
  <c r="BS164" i="21"/>
  <c r="BL165" i="21"/>
  <c r="BM165" i="21"/>
  <c r="BN165" i="21"/>
  <c r="BO165" i="21"/>
  <c r="BP165" i="21"/>
  <c r="BQ165" i="21"/>
  <c r="BR165" i="21"/>
  <c r="BS165" i="21"/>
  <c r="BL166" i="21"/>
  <c r="BM166" i="21"/>
  <c r="BN166" i="21"/>
  <c r="BO166" i="21"/>
  <c r="BP166" i="21"/>
  <c r="BQ166" i="21"/>
  <c r="BR166" i="21"/>
  <c r="BS166" i="21"/>
  <c r="BL167" i="21"/>
  <c r="BM167" i="21"/>
  <c r="BN167" i="21"/>
  <c r="BO167" i="21"/>
  <c r="BP167" i="21"/>
  <c r="BQ167" i="21"/>
  <c r="BR167" i="21"/>
  <c r="BS167" i="21"/>
  <c r="BL168" i="21"/>
  <c r="BM168" i="21"/>
  <c r="BN168" i="21"/>
  <c r="BO168" i="21"/>
  <c r="BP168" i="21"/>
  <c r="BQ168" i="21"/>
  <c r="BR168" i="21"/>
  <c r="BS168" i="21"/>
  <c r="BL169" i="21"/>
  <c r="BM169" i="21"/>
  <c r="BN169" i="21"/>
  <c r="BO169" i="21"/>
  <c r="BP169" i="21"/>
  <c r="BQ169" i="21"/>
  <c r="BR169" i="21"/>
  <c r="BS169" i="21"/>
  <c r="BL170" i="21"/>
  <c r="BM170" i="21"/>
  <c r="BN170" i="21"/>
  <c r="BO170" i="21"/>
  <c r="BP170" i="21"/>
  <c r="BQ170" i="21"/>
  <c r="BR170" i="21"/>
  <c r="BS170" i="21"/>
  <c r="BL171" i="21"/>
  <c r="BM171" i="21"/>
  <c r="BN171" i="21"/>
  <c r="BO171" i="21"/>
  <c r="BP171" i="21"/>
  <c r="BQ171" i="21"/>
  <c r="BR171" i="21"/>
  <c r="BS171" i="21"/>
  <c r="BL172" i="21"/>
  <c r="BM172" i="21"/>
  <c r="BN172" i="21"/>
  <c r="BO172" i="21"/>
  <c r="BP172" i="21"/>
  <c r="BQ172" i="21"/>
  <c r="BR172" i="21"/>
  <c r="BS172" i="21"/>
  <c r="BL173" i="21"/>
  <c r="BM173" i="21"/>
  <c r="BN173" i="21"/>
  <c r="BO173" i="21"/>
  <c r="BP173" i="21"/>
  <c r="BQ173" i="21"/>
  <c r="BR173" i="21"/>
  <c r="BS173" i="21"/>
  <c r="BL174" i="21"/>
  <c r="BM174" i="21"/>
  <c r="BN174" i="21"/>
  <c r="BO174" i="21"/>
  <c r="BP174" i="21"/>
  <c r="BQ174" i="21"/>
  <c r="BR174" i="21"/>
  <c r="BS174" i="21"/>
  <c r="BL175" i="21"/>
  <c r="BM175" i="21"/>
  <c r="BN175" i="21"/>
  <c r="BO175" i="21"/>
  <c r="BP175" i="21"/>
  <c r="BQ175" i="21"/>
  <c r="BR175" i="21"/>
  <c r="BS175" i="21"/>
  <c r="BL176" i="21"/>
  <c r="BM176" i="21"/>
  <c r="BN176" i="21"/>
  <c r="BO176" i="21"/>
  <c r="BP176" i="21"/>
  <c r="BQ176" i="21"/>
  <c r="BR176" i="21"/>
  <c r="BS176" i="21"/>
  <c r="BL177" i="21"/>
  <c r="BM177" i="21"/>
  <c r="BN177" i="21"/>
  <c r="BO177" i="21"/>
  <c r="BP177" i="21"/>
  <c r="BQ177" i="21"/>
  <c r="BR177" i="21"/>
  <c r="BS177" i="21"/>
  <c r="BL178" i="21"/>
  <c r="BM178" i="21"/>
  <c r="BN178" i="21"/>
  <c r="BO178" i="21"/>
  <c r="BP178" i="21"/>
  <c r="BQ178" i="21"/>
  <c r="BR178" i="21"/>
  <c r="BS178" i="21"/>
  <c r="BL179" i="21"/>
  <c r="BM179" i="21"/>
  <c r="BN179" i="21"/>
  <c r="BO179" i="21"/>
  <c r="BP179" i="21"/>
  <c r="BQ179" i="21"/>
  <c r="BR179" i="21"/>
  <c r="BS179" i="21"/>
  <c r="BL180" i="21"/>
  <c r="BM180" i="21"/>
  <c r="BN180" i="21"/>
  <c r="BO180" i="21"/>
  <c r="BP180" i="21"/>
  <c r="BQ180" i="21"/>
  <c r="BR180" i="21"/>
  <c r="BS180" i="21"/>
  <c r="BL181" i="21"/>
  <c r="BM181" i="21"/>
  <c r="BN181" i="21"/>
  <c r="BO181" i="21"/>
  <c r="BP181" i="21"/>
  <c r="BQ181" i="21"/>
  <c r="BR181" i="21"/>
  <c r="BS181" i="21"/>
  <c r="BL182" i="21"/>
  <c r="BM182" i="21"/>
  <c r="BN182" i="21"/>
  <c r="BO182" i="21"/>
  <c r="BP182" i="21"/>
  <c r="BQ182" i="21"/>
  <c r="BR182" i="21"/>
  <c r="BS182" i="21"/>
  <c r="BL183" i="21"/>
  <c r="BM183" i="21"/>
  <c r="BN183" i="21"/>
  <c r="BO183" i="21"/>
  <c r="BP183" i="21"/>
  <c r="BQ183" i="21"/>
  <c r="BR183" i="21"/>
  <c r="BS183" i="21"/>
  <c r="BL184" i="21"/>
  <c r="BM184" i="21"/>
  <c r="BN184" i="21"/>
  <c r="BO184" i="21"/>
  <c r="BP184" i="21"/>
  <c r="BQ184" i="21"/>
  <c r="BR184" i="21"/>
  <c r="BS184" i="21"/>
  <c r="BL185" i="21"/>
  <c r="BM185" i="21"/>
  <c r="BN185" i="21"/>
  <c r="BO185" i="21"/>
  <c r="BP185" i="21"/>
  <c r="BQ185" i="21"/>
  <c r="BR185" i="21"/>
  <c r="BS185" i="21"/>
  <c r="BL186" i="21"/>
  <c r="BM186" i="21"/>
  <c r="BN186" i="21"/>
  <c r="BO186" i="21"/>
  <c r="BP186" i="21"/>
  <c r="BQ186" i="21"/>
  <c r="BR186" i="21"/>
  <c r="BS186" i="21"/>
  <c r="BL187" i="21"/>
  <c r="BM187" i="21"/>
  <c r="BN187" i="21"/>
  <c r="BO187" i="21"/>
  <c r="BP187" i="21"/>
  <c r="BQ187" i="21"/>
  <c r="BR187" i="21"/>
  <c r="BS187" i="21"/>
  <c r="BL188" i="21"/>
  <c r="BM188" i="21"/>
  <c r="BN188" i="21"/>
  <c r="BO188" i="21"/>
  <c r="BP188" i="21"/>
  <c r="BQ188" i="21"/>
  <c r="BR188" i="21"/>
  <c r="BS188" i="21"/>
  <c r="BL189" i="21"/>
  <c r="BM189" i="21"/>
  <c r="BN189" i="21"/>
  <c r="BO189" i="21"/>
  <c r="BP189" i="21"/>
  <c r="BQ189" i="21"/>
  <c r="BR189" i="21"/>
  <c r="BS189" i="21"/>
  <c r="BL190" i="21"/>
  <c r="BM190" i="21"/>
  <c r="BN190" i="21"/>
  <c r="BO190" i="21"/>
  <c r="BP190" i="21"/>
  <c r="BQ190" i="21"/>
  <c r="BR190" i="21"/>
  <c r="BS190" i="21"/>
  <c r="BL191" i="21"/>
  <c r="BM191" i="21"/>
  <c r="BN191" i="21"/>
  <c r="BO191" i="21"/>
  <c r="BP191" i="21"/>
  <c r="BQ191" i="21"/>
  <c r="BR191" i="21"/>
  <c r="BS191" i="21"/>
  <c r="BL192" i="21"/>
  <c r="BM192" i="21"/>
  <c r="BN192" i="21"/>
  <c r="BO192" i="21"/>
  <c r="BP192" i="21"/>
  <c r="BQ192" i="21"/>
  <c r="BR192" i="21"/>
  <c r="BS192" i="21"/>
  <c r="BL193" i="21"/>
  <c r="BM193" i="21"/>
  <c r="BN193" i="21"/>
  <c r="BO193" i="21"/>
  <c r="BP193" i="21"/>
  <c r="BQ193" i="21"/>
  <c r="BR193" i="21"/>
  <c r="BS193" i="21"/>
  <c r="BL194" i="21"/>
  <c r="BM194" i="21"/>
  <c r="BN194" i="21"/>
  <c r="BO194" i="21"/>
  <c r="BP194" i="21"/>
  <c r="BQ194" i="21"/>
  <c r="BR194" i="21"/>
  <c r="BS194" i="21"/>
  <c r="BL195" i="21"/>
  <c r="BM195" i="21"/>
  <c r="BN195" i="21"/>
  <c r="BO195" i="21"/>
  <c r="BP195" i="21"/>
  <c r="BQ195" i="21"/>
  <c r="BR195" i="21"/>
  <c r="BS195" i="21"/>
  <c r="BL196" i="21"/>
  <c r="BM196" i="21"/>
  <c r="BN196" i="21"/>
  <c r="BO196" i="21"/>
  <c r="BP196" i="21"/>
  <c r="BQ196" i="21"/>
  <c r="BR196" i="21"/>
  <c r="BS196" i="21"/>
  <c r="BL197" i="21"/>
  <c r="BM197" i="21"/>
  <c r="BN197" i="21"/>
  <c r="BO197" i="21"/>
  <c r="BP197" i="21"/>
  <c r="BQ197" i="21"/>
  <c r="BR197" i="21"/>
  <c r="BS197" i="21"/>
  <c r="BL198" i="21"/>
  <c r="BM198" i="21"/>
  <c r="BN198" i="21"/>
  <c r="BO198" i="21"/>
  <c r="BP198" i="21"/>
  <c r="BQ198" i="21"/>
  <c r="BR198" i="21"/>
  <c r="BS198" i="21"/>
  <c r="BL199" i="21"/>
  <c r="BM199" i="21"/>
  <c r="BN199" i="21"/>
  <c r="BO199" i="21"/>
  <c r="BP199" i="21"/>
  <c r="BQ199" i="21"/>
  <c r="BR199" i="21"/>
  <c r="BS199" i="21"/>
  <c r="BL200" i="21"/>
  <c r="BM200" i="21"/>
  <c r="BN200" i="21"/>
  <c r="BO200" i="21"/>
  <c r="BP200" i="21"/>
  <c r="BQ200" i="21"/>
  <c r="BR200" i="21"/>
  <c r="BS200" i="21"/>
  <c r="BL201" i="21"/>
  <c r="BM201" i="21"/>
  <c r="BN201" i="21"/>
  <c r="BO201" i="21"/>
  <c r="BP201" i="21"/>
  <c r="BQ201" i="21"/>
  <c r="BR201" i="21"/>
  <c r="BS201" i="21"/>
  <c r="BL202" i="21"/>
  <c r="BM202" i="21"/>
  <c r="BN202" i="21"/>
  <c r="BO202" i="21"/>
  <c r="BP202" i="21"/>
  <c r="BQ202" i="21"/>
  <c r="BR202" i="21"/>
  <c r="BS202" i="21"/>
  <c r="BL203" i="21"/>
  <c r="BM203" i="21"/>
  <c r="BN203" i="21"/>
  <c r="BO203" i="21"/>
  <c r="BP203" i="21"/>
  <c r="BQ203" i="21"/>
  <c r="BR203" i="21"/>
  <c r="BS203" i="21"/>
  <c r="BL204" i="21"/>
  <c r="BM204" i="21"/>
  <c r="BN204" i="21"/>
  <c r="BO204" i="21"/>
  <c r="BP204" i="21"/>
  <c r="BQ204" i="21"/>
  <c r="BR204" i="21"/>
  <c r="BS204" i="21"/>
  <c r="BL205" i="21"/>
  <c r="BM205" i="21"/>
  <c r="BN205" i="21"/>
  <c r="BO205" i="21"/>
  <c r="BP205" i="21"/>
  <c r="BQ205" i="21"/>
  <c r="BR205" i="21"/>
  <c r="BS205" i="21"/>
  <c r="BL206" i="21"/>
  <c r="BM206" i="21"/>
  <c r="BN206" i="21"/>
  <c r="BO206" i="21"/>
  <c r="BP206" i="21"/>
  <c r="BQ206" i="21"/>
  <c r="BR206" i="21"/>
  <c r="BS206" i="21"/>
  <c r="BL207" i="21"/>
  <c r="BM207" i="21"/>
  <c r="BN207" i="21"/>
  <c r="BO207" i="21"/>
  <c r="BP207" i="21"/>
  <c r="BQ207" i="21"/>
  <c r="BR207" i="21"/>
  <c r="BS207" i="21"/>
  <c r="BL208" i="21"/>
  <c r="BM208" i="21"/>
  <c r="BN208" i="21"/>
  <c r="BO208" i="21"/>
  <c r="BP208" i="21"/>
  <c r="BQ208" i="21"/>
  <c r="BR208" i="21"/>
  <c r="BS208" i="21"/>
  <c r="BL209" i="21"/>
  <c r="BM209" i="21"/>
  <c r="BN209" i="21"/>
  <c r="BO209" i="21"/>
  <c r="BP209" i="21"/>
  <c r="BQ209" i="21"/>
  <c r="BR209" i="21"/>
  <c r="BS209" i="21"/>
  <c r="BL210" i="21"/>
  <c r="BM210" i="21"/>
  <c r="BN210" i="21"/>
  <c r="BO210" i="21"/>
  <c r="BP210" i="21"/>
  <c r="BQ210" i="21"/>
  <c r="BR210" i="21"/>
  <c r="BS210" i="21"/>
  <c r="BL211" i="21"/>
  <c r="BM211" i="21"/>
  <c r="BN211" i="21"/>
  <c r="BO211" i="21"/>
  <c r="BP211" i="21"/>
  <c r="BQ211" i="21"/>
  <c r="BR211" i="21"/>
  <c r="BS211" i="21"/>
  <c r="BL212" i="21"/>
  <c r="BM212" i="21"/>
  <c r="BN212" i="21"/>
  <c r="BO212" i="21"/>
  <c r="BP212" i="21"/>
  <c r="BQ212" i="21"/>
  <c r="BR212" i="21"/>
  <c r="BS212" i="21"/>
  <c r="BL213" i="21"/>
  <c r="BM213" i="21"/>
  <c r="BN213" i="21"/>
  <c r="BO213" i="21"/>
  <c r="BP213" i="21"/>
  <c r="BQ213" i="21"/>
  <c r="BR213" i="21"/>
  <c r="BS213" i="21"/>
  <c r="BL214" i="21"/>
  <c r="BM214" i="21"/>
  <c r="BN214" i="21"/>
  <c r="BO214" i="21"/>
  <c r="BP214" i="21"/>
  <c r="BQ214" i="21"/>
  <c r="BR214" i="21"/>
  <c r="BS214" i="21"/>
  <c r="BL215" i="21"/>
  <c r="BM215" i="21"/>
  <c r="BN215" i="21"/>
  <c r="BO215" i="21"/>
  <c r="BP215" i="21"/>
  <c r="BQ215" i="21"/>
  <c r="BR215" i="21"/>
  <c r="BS215" i="21"/>
  <c r="BL216" i="21"/>
  <c r="BM216" i="21"/>
  <c r="BN216" i="21"/>
  <c r="BO216" i="21"/>
  <c r="BP216" i="21"/>
  <c r="BQ216" i="21"/>
  <c r="BR216" i="21"/>
  <c r="BS216" i="21"/>
  <c r="BL217" i="21"/>
  <c r="BM217" i="21"/>
  <c r="BN217" i="21"/>
  <c r="BO217" i="21"/>
  <c r="BP217" i="21"/>
  <c r="BQ217" i="21"/>
  <c r="BR217" i="21"/>
  <c r="BS217" i="21"/>
  <c r="BL218" i="21"/>
  <c r="BM218" i="21"/>
  <c r="BN218" i="21"/>
  <c r="BO218" i="21"/>
  <c r="BP218" i="21"/>
  <c r="BQ218" i="21"/>
  <c r="BR218" i="21"/>
  <c r="BS218" i="21"/>
  <c r="BL219" i="21"/>
  <c r="BM219" i="21"/>
  <c r="BN219" i="21"/>
  <c r="BO219" i="21"/>
  <c r="BP219" i="21"/>
  <c r="BQ219" i="21"/>
  <c r="BR219" i="21"/>
  <c r="BS219" i="21"/>
  <c r="BL220" i="21"/>
  <c r="BM220" i="21"/>
  <c r="BN220" i="21"/>
  <c r="BO220" i="21"/>
  <c r="BP220" i="21"/>
  <c r="BQ220" i="21"/>
  <c r="BR220" i="21"/>
  <c r="BS220" i="21"/>
  <c r="BL221" i="21"/>
  <c r="BM221" i="21"/>
  <c r="BN221" i="21"/>
  <c r="BO221" i="21"/>
  <c r="BP221" i="21"/>
  <c r="BQ221" i="21"/>
  <c r="BR221" i="21"/>
  <c r="BS221" i="21"/>
  <c r="BL222" i="21"/>
  <c r="BM222" i="21"/>
  <c r="BN222" i="21"/>
  <c r="BO222" i="21"/>
  <c r="BP222" i="21"/>
  <c r="BQ222" i="21"/>
  <c r="BR222" i="21"/>
  <c r="BS222" i="21"/>
  <c r="BL223" i="21"/>
  <c r="BM223" i="21"/>
  <c r="BN223" i="21"/>
  <c r="BO223" i="21"/>
  <c r="BP223" i="21"/>
  <c r="BQ223" i="21"/>
  <c r="BR223" i="21"/>
  <c r="BS223" i="21"/>
  <c r="BL224" i="21"/>
  <c r="BM224" i="21"/>
  <c r="BN224" i="21"/>
  <c r="BO224" i="21"/>
  <c r="BP224" i="21"/>
  <c r="BQ224" i="21"/>
  <c r="BR224" i="21"/>
  <c r="BS224" i="21"/>
  <c r="BL225" i="21"/>
  <c r="BM225" i="21"/>
  <c r="BN225" i="21"/>
  <c r="BO225" i="21"/>
  <c r="BP225" i="21"/>
  <c r="BQ225" i="21"/>
  <c r="BR225" i="21"/>
  <c r="BS225" i="21"/>
  <c r="BL226" i="21"/>
  <c r="BM226" i="21"/>
  <c r="BN226" i="21"/>
  <c r="BO226" i="21"/>
  <c r="BP226" i="21"/>
  <c r="BQ226" i="21"/>
  <c r="BR226" i="21"/>
  <c r="BS226" i="21"/>
  <c r="BL227" i="21"/>
  <c r="BM227" i="21"/>
  <c r="BN227" i="21"/>
  <c r="BO227" i="21"/>
  <c r="BP227" i="21"/>
  <c r="BQ227" i="21"/>
  <c r="BR227" i="21"/>
  <c r="BS227" i="21"/>
  <c r="BL228" i="21"/>
  <c r="BM228" i="21"/>
  <c r="BN228" i="21"/>
  <c r="BO228" i="21"/>
  <c r="BP228" i="21"/>
  <c r="BQ228" i="21"/>
  <c r="BR228" i="21"/>
  <c r="BS228" i="21"/>
  <c r="BL229" i="21"/>
  <c r="BM229" i="21"/>
  <c r="BN229" i="21"/>
  <c r="BO229" i="21"/>
  <c r="BP229" i="21"/>
  <c r="BQ229" i="21"/>
  <c r="BR229" i="21"/>
  <c r="BS229" i="21"/>
  <c r="BL230" i="21"/>
  <c r="BM230" i="21"/>
  <c r="BN230" i="21"/>
  <c r="BO230" i="21"/>
  <c r="BP230" i="21"/>
  <c r="BQ230" i="21"/>
  <c r="BR230" i="21"/>
  <c r="BS230" i="21"/>
  <c r="BL231" i="21"/>
  <c r="BM231" i="21"/>
  <c r="BN231" i="21"/>
  <c r="BO231" i="21"/>
  <c r="BP231" i="21"/>
  <c r="BQ231" i="21"/>
  <c r="BR231" i="21"/>
  <c r="BS231" i="21"/>
  <c r="BL232" i="21"/>
  <c r="BM232" i="21"/>
  <c r="BN232" i="21"/>
  <c r="BO232" i="21"/>
  <c r="BP232" i="21"/>
  <c r="BQ232" i="21"/>
  <c r="BR232" i="21"/>
  <c r="BS232" i="21"/>
  <c r="BL233" i="21"/>
  <c r="BM233" i="21"/>
  <c r="BN233" i="21"/>
  <c r="BO233" i="21"/>
  <c r="BP233" i="21"/>
  <c r="BQ233" i="21"/>
  <c r="BR233" i="21"/>
  <c r="BS233" i="21"/>
  <c r="BL234" i="21"/>
  <c r="BM234" i="21"/>
  <c r="BN234" i="21"/>
  <c r="BO234" i="21"/>
  <c r="BP234" i="21"/>
  <c r="BQ234" i="21"/>
  <c r="BR234" i="21"/>
  <c r="BS234" i="21"/>
  <c r="BL235" i="21"/>
  <c r="BM235" i="21"/>
  <c r="BN235" i="21"/>
  <c r="BO235" i="21"/>
  <c r="BP235" i="21"/>
  <c r="BQ235" i="21"/>
  <c r="BR235" i="21"/>
  <c r="BS235" i="21"/>
  <c r="BL236" i="21"/>
  <c r="BM236" i="21"/>
  <c r="BN236" i="21"/>
  <c r="BO236" i="21"/>
  <c r="BP236" i="21"/>
  <c r="BQ236" i="21"/>
  <c r="BR236" i="21"/>
  <c r="BS236" i="21"/>
  <c r="BL237" i="21"/>
  <c r="BM237" i="21"/>
  <c r="BN237" i="21"/>
  <c r="BO237" i="21"/>
  <c r="BP237" i="21"/>
  <c r="BQ237" i="21"/>
  <c r="BR237" i="21"/>
  <c r="BS237" i="21"/>
  <c r="BL238" i="21"/>
  <c r="BM238" i="21"/>
  <c r="BN238" i="21"/>
  <c r="BO238" i="21"/>
  <c r="BP238" i="21"/>
  <c r="BQ238" i="21"/>
  <c r="BR238" i="21"/>
  <c r="BS238" i="21"/>
  <c r="BL239" i="21"/>
  <c r="BM239" i="21"/>
  <c r="BN239" i="21"/>
  <c r="BO239" i="21"/>
  <c r="BP239" i="21"/>
  <c r="BQ239" i="21"/>
  <c r="BR239" i="21"/>
  <c r="BS239" i="21"/>
  <c r="BL240" i="21"/>
  <c r="BM240" i="21"/>
  <c r="BN240" i="21"/>
  <c r="BO240" i="21"/>
  <c r="BP240" i="21"/>
  <c r="BQ240" i="21"/>
  <c r="BR240" i="21"/>
  <c r="BS240" i="21"/>
  <c r="BL241" i="21"/>
  <c r="BM241" i="21"/>
  <c r="BN241" i="21"/>
  <c r="BO241" i="21"/>
  <c r="BP241" i="21"/>
  <c r="BQ241" i="21"/>
  <c r="BR241" i="21"/>
  <c r="BS241" i="21"/>
  <c r="BL242" i="21"/>
  <c r="BM242" i="21"/>
  <c r="BN242" i="21"/>
  <c r="BO242" i="21"/>
  <c r="BP242" i="21"/>
  <c r="BQ242" i="21"/>
  <c r="BR242" i="21"/>
  <c r="BS242" i="21"/>
  <c r="BL243" i="21"/>
  <c r="BM243" i="21"/>
  <c r="BN243" i="21"/>
  <c r="BO243" i="21"/>
  <c r="BP243" i="21"/>
  <c r="BQ243" i="21"/>
  <c r="BR243" i="21"/>
  <c r="BS243" i="21"/>
  <c r="BL244" i="21"/>
  <c r="BM244" i="21"/>
  <c r="BN244" i="21"/>
  <c r="BO244" i="21"/>
  <c r="BP244" i="21"/>
  <c r="BQ244" i="21"/>
  <c r="BR244" i="21"/>
  <c r="BS244" i="21"/>
  <c r="BL245" i="21"/>
  <c r="BM245" i="21"/>
  <c r="BN245" i="21"/>
  <c r="BO245" i="21"/>
  <c r="BP245" i="21"/>
  <c r="BQ245" i="21"/>
  <c r="BR245" i="21"/>
  <c r="BS245" i="21"/>
  <c r="BL246" i="21"/>
  <c r="BM246" i="21"/>
  <c r="BN246" i="21"/>
  <c r="BO246" i="21"/>
  <c r="BP246" i="21"/>
  <c r="BQ246" i="21"/>
  <c r="BR246" i="21"/>
  <c r="BS246" i="21"/>
  <c r="BL247" i="21"/>
  <c r="BM247" i="21"/>
  <c r="BN247" i="21"/>
  <c r="BO247" i="21"/>
  <c r="BP247" i="21"/>
  <c r="BQ247" i="21"/>
  <c r="BR247" i="21"/>
  <c r="BS247" i="21"/>
  <c r="BL248" i="21"/>
  <c r="BM248" i="21"/>
  <c r="BN248" i="21"/>
  <c r="BO248" i="21"/>
  <c r="BP248" i="21"/>
  <c r="BQ248" i="21"/>
  <c r="BR248" i="21"/>
  <c r="BS248" i="21"/>
  <c r="BL249" i="21"/>
  <c r="BM249" i="21"/>
  <c r="BN249" i="21"/>
  <c r="BO249" i="21"/>
  <c r="BP249" i="21"/>
  <c r="BQ249" i="21"/>
  <c r="BR249" i="21"/>
  <c r="BS249" i="21"/>
  <c r="BL250" i="21"/>
  <c r="BM250" i="21"/>
  <c r="BN250" i="21"/>
  <c r="BO250" i="21"/>
  <c r="BP250" i="21"/>
  <c r="BQ250" i="21"/>
  <c r="BR250" i="21"/>
  <c r="BS250" i="21"/>
  <c r="BL251" i="21"/>
  <c r="BM251" i="21"/>
  <c r="BN251" i="21"/>
  <c r="BO251" i="21"/>
  <c r="BP251" i="21"/>
  <c r="BQ251" i="21"/>
  <c r="BR251" i="21"/>
  <c r="BS251" i="21"/>
  <c r="BL252" i="21"/>
  <c r="BM252" i="21"/>
  <c r="BN252" i="21"/>
  <c r="BO252" i="21"/>
  <c r="BP252" i="21"/>
  <c r="BQ252" i="21"/>
  <c r="BR252" i="21"/>
  <c r="BS252" i="21"/>
  <c r="BL253" i="21"/>
  <c r="BM253" i="21"/>
  <c r="BN253" i="21"/>
  <c r="BO253" i="21"/>
  <c r="BP253" i="21"/>
  <c r="BQ253" i="21"/>
  <c r="BR253" i="21"/>
  <c r="BS253" i="21"/>
  <c r="BL254" i="21"/>
  <c r="BM254" i="21"/>
  <c r="BN254" i="21"/>
  <c r="BO254" i="21"/>
  <c r="BP254" i="21"/>
  <c r="BQ254" i="21"/>
  <c r="BR254" i="21"/>
  <c r="BS254" i="21"/>
  <c r="BL255" i="21"/>
  <c r="BM255" i="21"/>
  <c r="BN255" i="21"/>
  <c r="BO255" i="21"/>
  <c r="BP255" i="21"/>
  <c r="BQ255" i="21"/>
  <c r="BR255" i="21"/>
  <c r="BS255" i="21"/>
  <c r="BL256" i="21"/>
  <c r="BM256" i="21"/>
  <c r="BN256" i="21"/>
  <c r="BO256" i="21"/>
  <c r="BP256" i="21"/>
  <c r="BQ256" i="21"/>
  <c r="BR256" i="21"/>
  <c r="BS256" i="21"/>
  <c r="BL257" i="21"/>
  <c r="BM257" i="21"/>
  <c r="BN257" i="21"/>
  <c r="BO257" i="21"/>
  <c r="BP257" i="21"/>
  <c r="BQ257" i="21"/>
  <c r="BR257" i="21"/>
  <c r="BS257" i="21"/>
  <c r="BL258" i="21"/>
  <c r="BM258" i="21"/>
  <c r="BN258" i="21"/>
  <c r="BO258" i="21"/>
  <c r="BP258" i="21"/>
  <c r="BQ258" i="21"/>
  <c r="BR258" i="21"/>
  <c r="BS258" i="21"/>
  <c r="BL259" i="21"/>
  <c r="BM259" i="21"/>
  <c r="BN259" i="21"/>
  <c r="BO259" i="21"/>
  <c r="BP259" i="21"/>
  <c r="BQ259" i="21"/>
  <c r="BR259" i="21"/>
  <c r="BS259" i="21"/>
  <c r="BL260" i="21"/>
  <c r="BM260" i="21"/>
  <c r="BN260" i="21"/>
  <c r="BO260" i="21"/>
  <c r="BP260" i="21"/>
  <c r="BQ260" i="21"/>
  <c r="BR260" i="21"/>
  <c r="BS260" i="21"/>
  <c r="BL261" i="21"/>
  <c r="BM261" i="21"/>
  <c r="BN261" i="21"/>
  <c r="BO261" i="21"/>
  <c r="BP261" i="21"/>
  <c r="BQ261" i="21"/>
  <c r="BR261" i="21"/>
  <c r="BS261" i="21"/>
  <c r="BL262" i="21"/>
  <c r="BM262" i="21"/>
  <c r="BN262" i="21"/>
  <c r="BO262" i="21"/>
  <c r="BP262" i="21"/>
  <c r="BQ262" i="21"/>
  <c r="BR262" i="21"/>
  <c r="BS262" i="21"/>
  <c r="BL263" i="21"/>
  <c r="BM263" i="21"/>
  <c r="BN263" i="21"/>
  <c r="BO263" i="21"/>
  <c r="BP263" i="21"/>
  <c r="BQ263" i="21"/>
  <c r="BR263" i="21"/>
  <c r="BS263" i="21"/>
  <c r="BL264" i="21"/>
  <c r="BM264" i="21"/>
  <c r="BN264" i="21"/>
  <c r="BO264" i="21"/>
  <c r="BP264" i="21"/>
  <c r="BQ264" i="21"/>
  <c r="BR264" i="21"/>
  <c r="BS264" i="21"/>
  <c r="BL265" i="21"/>
  <c r="BM265" i="21"/>
  <c r="BN265" i="21"/>
  <c r="BO265" i="21"/>
  <c r="BP265" i="21"/>
  <c r="BQ265" i="21"/>
  <c r="BR265" i="21"/>
  <c r="BS265" i="21"/>
  <c r="BL266" i="21"/>
  <c r="BM266" i="21"/>
  <c r="BN266" i="21"/>
  <c r="BO266" i="21"/>
  <c r="BP266" i="21"/>
  <c r="BQ266" i="21"/>
  <c r="BR266" i="21"/>
  <c r="BS266" i="21"/>
  <c r="BL267" i="21"/>
  <c r="BM267" i="21"/>
  <c r="BN267" i="21"/>
  <c r="BO267" i="21"/>
  <c r="BP267" i="21"/>
  <c r="BQ267" i="21"/>
  <c r="BR267" i="21"/>
  <c r="BS267" i="21"/>
  <c r="BL268" i="21"/>
  <c r="BM268" i="21"/>
  <c r="BN268" i="21"/>
  <c r="BO268" i="21"/>
  <c r="BP268" i="21"/>
  <c r="BQ268" i="21"/>
  <c r="BR268" i="21"/>
  <c r="BS268" i="21"/>
  <c r="BL269" i="21"/>
  <c r="BM269" i="21"/>
  <c r="BN269" i="21"/>
  <c r="BO269" i="21"/>
  <c r="BP269" i="21"/>
  <c r="BQ269" i="21"/>
  <c r="BR269" i="21"/>
  <c r="BS269" i="21"/>
  <c r="BL270" i="21"/>
  <c r="BM270" i="21"/>
  <c r="BN270" i="21"/>
  <c r="BO270" i="21"/>
  <c r="BP270" i="21"/>
  <c r="BQ270" i="21"/>
  <c r="BR270" i="21"/>
  <c r="BS270" i="21"/>
  <c r="BL271" i="21"/>
  <c r="BM271" i="21"/>
  <c r="BN271" i="21"/>
  <c r="BO271" i="21"/>
  <c r="BP271" i="21"/>
  <c r="BQ271" i="21"/>
  <c r="BR271" i="21"/>
  <c r="BS271" i="21"/>
  <c r="BL272" i="21"/>
  <c r="BM272" i="21"/>
  <c r="BN272" i="21"/>
  <c r="BO272" i="21"/>
  <c r="BP272" i="21"/>
  <c r="BQ272" i="21"/>
  <c r="BR272" i="21"/>
  <c r="BS272" i="21"/>
  <c r="BL273" i="21"/>
  <c r="BM273" i="21"/>
  <c r="BN273" i="21"/>
  <c r="BO273" i="21"/>
  <c r="BP273" i="21"/>
  <c r="BQ273" i="21"/>
  <c r="BR273" i="21"/>
  <c r="BS273" i="21"/>
  <c r="BL274" i="21"/>
  <c r="BM274" i="21"/>
  <c r="BN274" i="21"/>
  <c r="BO274" i="21"/>
  <c r="BP274" i="21"/>
  <c r="BQ274" i="21"/>
  <c r="BR274" i="21"/>
  <c r="BS274" i="21"/>
  <c r="BL275" i="21"/>
  <c r="BM275" i="21"/>
  <c r="BN275" i="21"/>
  <c r="BO275" i="21"/>
  <c r="BP275" i="21"/>
  <c r="BQ275" i="21"/>
  <c r="BR275" i="21"/>
  <c r="BS275" i="21"/>
  <c r="BL276" i="21"/>
  <c r="BM276" i="21"/>
  <c r="BN276" i="21"/>
  <c r="BO276" i="21"/>
  <c r="BP276" i="21"/>
  <c r="BQ276" i="21"/>
  <c r="BR276" i="21"/>
  <c r="BS276" i="21"/>
  <c r="BL277" i="21"/>
  <c r="BM277" i="21"/>
  <c r="BN277" i="21"/>
  <c r="BO277" i="21"/>
  <c r="BP277" i="21"/>
  <c r="BQ277" i="21"/>
  <c r="BR277" i="21"/>
  <c r="BS277" i="21"/>
  <c r="BL278" i="21"/>
  <c r="BM278" i="21"/>
  <c r="BN278" i="21"/>
  <c r="BO278" i="21"/>
  <c r="BP278" i="21"/>
  <c r="BQ278" i="21"/>
  <c r="BR278" i="21"/>
  <c r="BS278" i="21"/>
  <c r="BL279" i="21"/>
  <c r="BM279" i="21"/>
  <c r="BN279" i="21"/>
  <c r="BO279" i="21"/>
  <c r="BP279" i="21"/>
  <c r="BQ279" i="21"/>
  <c r="BR279" i="21"/>
  <c r="BS279" i="21"/>
  <c r="BL280" i="21"/>
  <c r="BM280" i="21"/>
  <c r="BN280" i="21"/>
  <c r="BO280" i="21"/>
  <c r="BP280" i="21"/>
  <c r="BQ280" i="21"/>
  <c r="BR280" i="21"/>
  <c r="BS280" i="21"/>
  <c r="BL281" i="21"/>
  <c r="BM281" i="21"/>
  <c r="BN281" i="21"/>
  <c r="BO281" i="21"/>
  <c r="BP281" i="21"/>
  <c r="BQ281" i="21"/>
  <c r="BR281" i="21"/>
  <c r="BS281" i="21"/>
  <c r="BL282" i="21"/>
  <c r="BM282" i="21"/>
  <c r="BN282" i="21"/>
  <c r="BO282" i="21"/>
  <c r="BP282" i="21"/>
  <c r="BQ282" i="21"/>
  <c r="BR282" i="21"/>
  <c r="BS282" i="21"/>
  <c r="BL283" i="21"/>
  <c r="BM283" i="21"/>
  <c r="BN283" i="21"/>
  <c r="BO283" i="21"/>
  <c r="BP283" i="21"/>
  <c r="BQ283" i="21"/>
  <c r="BR283" i="21"/>
  <c r="BS283" i="21"/>
  <c r="BL284" i="21"/>
  <c r="BM284" i="21"/>
  <c r="BN284" i="21"/>
  <c r="BO284" i="21"/>
  <c r="BP284" i="21"/>
  <c r="BQ284" i="21"/>
  <c r="BR284" i="21"/>
  <c r="BS284" i="21"/>
  <c r="BL285" i="21"/>
  <c r="BM285" i="21"/>
  <c r="BN285" i="21"/>
  <c r="BO285" i="21"/>
  <c r="BP285" i="21"/>
  <c r="BQ285" i="21"/>
  <c r="BR285" i="21"/>
  <c r="BS285" i="21"/>
  <c r="BL286" i="21"/>
  <c r="BM286" i="21"/>
  <c r="BN286" i="21"/>
  <c r="BO286" i="21"/>
  <c r="BP286" i="21"/>
  <c r="BQ286" i="21"/>
  <c r="BR286" i="21"/>
  <c r="BS286" i="21"/>
  <c r="BL287" i="21"/>
  <c r="BM287" i="21"/>
  <c r="BN287" i="21"/>
  <c r="BO287" i="21"/>
  <c r="BP287" i="21"/>
  <c r="BQ287" i="21"/>
  <c r="BR287" i="21"/>
  <c r="BS287" i="21"/>
  <c r="BL288" i="21"/>
  <c r="BM288" i="21"/>
  <c r="BN288" i="21"/>
  <c r="BO288" i="21"/>
  <c r="BP288" i="21"/>
  <c r="BQ288" i="21"/>
  <c r="BR288" i="21"/>
  <c r="BS288" i="21"/>
  <c r="BL289" i="21"/>
  <c r="BM289" i="21"/>
  <c r="BN289" i="21"/>
  <c r="BO289" i="21"/>
  <c r="BP289" i="21"/>
  <c r="BQ289" i="21"/>
  <c r="BR289" i="21"/>
  <c r="BS289" i="21"/>
  <c r="BL290" i="21"/>
  <c r="BM290" i="21"/>
  <c r="BN290" i="21"/>
  <c r="BO290" i="21"/>
  <c r="BP290" i="21"/>
  <c r="BQ290" i="21"/>
  <c r="BR290" i="21"/>
  <c r="BS290" i="21"/>
  <c r="BL291" i="21"/>
  <c r="BM291" i="21"/>
  <c r="BN291" i="21"/>
  <c r="BO291" i="21"/>
  <c r="BP291" i="21"/>
  <c r="BQ291" i="21"/>
  <c r="BR291" i="21"/>
  <c r="BS291" i="21"/>
  <c r="BL292" i="21"/>
  <c r="BM292" i="21"/>
  <c r="BN292" i="21"/>
  <c r="BO292" i="21"/>
  <c r="BP292" i="21"/>
  <c r="BQ292" i="21"/>
  <c r="BR292" i="21"/>
  <c r="BS292" i="21"/>
  <c r="BL293" i="21"/>
  <c r="BM293" i="21"/>
  <c r="BN293" i="21"/>
  <c r="BO293" i="21"/>
  <c r="BP293" i="21"/>
  <c r="BQ293" i="21"/>
  <c r="BR293" i="21"/>
  <c r="BS293" i="21"/>
  <c r="BL294" i="21"/>
  <c r="BM294" i="21"/>
  <c r="BN294" i="21"/>
  <c r="BO294" i="21"/>
  <c r="BP294" i="21"/>
  <c r="BQ294" i="21"/>
  <c r="BR294" i="21"/>
  <c r="BS294" i="21"/>
  <c r="BL295" i="21"/>
  <c r="BM295" i="21"/>
  <c r="BN295" i="21"/>
  <c r="BO295" i="21"/>
  <c r="BP295" i="21"/>
  <c r="BQ295" i="21"/>
  <c r="BR295" i="21"/>
  <c r="BS295" i="21"/>
  <c r="BL296" i="21"/>
  <c r="BM296" i="21"/>
  <c r="BN296" i="21"/>
  <c r="BO296" i="21"/>
  <c r="BP296" i="21"/>
  <c r="BQ296" i="21"/>
  <c r="BR296" i="21"/>
  <c r="BS296" i="21"/>
  <c r="BL297" i="21"/>
  <c r="BM297" i="21"/>
  <c r="BN297" i="21"/>
  <c r="BO297" i="21"/>
  <c r="BP297" i="21"/>
  <c r="BQ297" i="21"/>
  <c r="BR297" i="21"/>
  <c r="BS297" i="21"/>
  <c r="BL298" i="21"/>
  <c r="BM298" i="21"/>
  <c r="BN298" i="21"/>
  <c r="BO298" i="21"/>
  <c r="BP298" i="21"/>
  <c r="BQ298" i="21"/>
  <c r="BR298" i="21"/>
  <c r="BS298" i="21"/>
  <c r="BL299" i="21"/>
  <c r="BM299" i="21"/>
  <c r="BN299" i="21"/>
  <c r="BO299" i="21"/>
  <c r="BP299" i="21"/>
  <c r="BQ299" i="21"/>
  <c r="BR299" i="21"/>
  <c r="BS299" i="21"/>
  <c r="BL300" i="21"/>
  <c r="BM300" i="21"/>
  <c r="BN300" i="21"/>
  <c r="BO300" i="21"/>
  <c r="BP300" i="21"/>
  <c r="BQ300" i="21"/>
  <c r="BR300" i="21"/>
  <c r="BS300" i="21"/>
  <c r="BL301" i="21"/>
  <c r="BM301" i="21"/>
  <c r="BN301" i="21"/>
  <c r="BO301" i="21"/>
  <c r="BP301" i="21"/>
  <c r="BQ301" i="21"/>
  <c r="BR301" i="21"/>
  <c r="BS301" i="21"/>
  <c r="BL302" i="21"/>
  <c r="BM302" i="21"/>
  <c r="BN302" i="21"/>
  <c r="BO302" i="21"/>
  <c r="BP302" i="21"/>
  <c r="BQ302" i="21"/>
  <c r="BR302" i="21"/>
  <c r="BS302" i="21"/>
  <c r="BL303" i="21"/>
  <c r="BM303" i="21"/>
  <c r="BN303" i="21"/>
  <c r="BO303" i="21"/>
  <c r="BP303" i="21"/>
  <c r="BQ303" i="21"/>
  <c r="BR303" i="21"/>
  <c r="BS303" i="21"/>
  <c r="BL304" i="21"/>
  <c r="BM304" i="21"/>
  <c r="BN304" i="21"/>
  <c r="BO304" i="21"/>
  <c r="BP304" i="21"/>
  <c r="BQ304" i="21"/>
  <c r="BR304" i="21"/>
  <c r="BS304" i="21"/>
  <c r="BL305" i="21"/>
  <c r="BM305" i="21"/>
  <c r="BN305" i="21"/>
  <c r="BO305" i="21"/>
  <c r="BP305" i="21"/>
  <c r="BQ305" i="21"/>
  <c r="BR305" i="21"/>
  <c r="BS305" i="21"/>
  <c r="BL306" i="21"/>
  <c r="BM306" i="21"/>
  <c r="BN306" i="21"/>
  <c r="BO306" i="21"/>
  <c r="BP306" i="21"/>
  <c r="BQ306" i="21"/>
  <c r="BR306" i="21"/>
  <c r="BS306" i="21"/>
  <c r="BL307" i="21"/>
  <c r="BM307" i="21"/>
  <c r="BN307" i="21"/>
  <c r="BO307" i="21"/>
  <c r="BP307" i="21"/>
  <c r="BQ307" i="21"/>
  <c r="BR307" i="21"/>
  <c r="BS307" i="21"/>
  <c r="BL308" i="21"/>
  <c r="BM308" i="21"/>
  <c r="BN308" i="21"/>
  <c r="BO308" i="21"/>
  <c r="BP308" i="21"/>
  <c r="BQ308" i="21"/>
  <c r="BR308" i="21"/>
  <c r="BS308" i="21"/>
  <c r="BL309" i="21"/>
  <c r="BM309" i="21"/>
  <c r="BN309" i="21"/>
  <c r="BO309" i="21"/>
  <c r="BP309" i="21"/>
  <c r="BQ309" i="21"/>
  <c r="BR309" i="21"/>
  <c r="BS309" i="21"/>
  <c r="BL310" i="21"/>
  <c r="BM310" i="21"/>
  <c r="BN310" i="21"/>
  <c r="BO310" i="21"/>
  <c r="BP310" i="21"/>
  <c r="BQ310" i="21"/>
  <c r="BR310" i="21"/>
  <c r="BS310" i="21"/>
  <c r="BL311" i="21"/>
  <c r="BM311" i="21"/>
  <c r="BN311" i="21"/>
  <c r="BO311" i="21"/>
  <c r="BP311" i="21"/>
  <c r="BQ311" i="21"/>
  <c r="BR311" i="21"/>
  <c r="BS311" i="21"/>
  <c r="BL312" i="21"/>
  <c r="BM312" i="21"/>
  <c r="BN312" i="21"/>
  <c r="BO312" i="21"/>
  <c r="BP312" i="21"/>
  <c r="BQ312" i="21"/>
  <c r="BR312" i="21"/>
  <c r="BS312" i="21"/>
  <c r="BL313" i="21"/>
  <c r="BM313" i="21"/>
  <c r="BN313" i="21"/>
  <c r="BO313" i="21"/>
  <c r="BP313" i="21"/>
  <c r="BQ313" i="21"/>
  <c r="BR313" i="21"/>
  <c r="BS313" i="21"/>
  <c r="BL314" i="21"/>
  <c r="BM314" i="21"/>
  <c r="BN314" i="21"/>
  <c r="BO314" i="21"/>
  <c r="BP314" i="21"/>
  <c r="BQ314" i="21"/>
  <c r="BR314" i="21"/>
  <c r="BS314" i="21"/>
  <c r="BL315" i="21"/>
  <c r="BM315" i="21"/>
  <c r="BN315" i="21"/>
  <c r="BO315" i="21"/>
  <c r="BP315" i="21"/>
  <c r="BQ315" i="21"/>
  <c r="BR315" i="21"/>
  <c r="BS315" i="21"/>
  <c r="BL316" i="21"/>
  <c r="BM316" i="21"/>
  <c r="BN316" i="21"/>
  <c r="BO316" i="21"/>
  <c r="BP316" i="21"/>
  <c r="BQ316" i="21"/>
  <c r="BR316" i="21"/>
  <c r="BS316" i="21"/>
  <c r="BL317" i="21"/>
  <c r="BM317" i="21"/>
  <c r="BN317" i="21"/>
  <c r="BO317" i="21"/>
  <c r="BP317" i="21"/>
  <c r="BQ317" i="21"/>
  <c r="BR317" i="21"/>
  <c r="BS317" i="21"/>
  <c r="BL318" i="21"/>
  <c r="BM318" i="21"/>
  <c r="BN318" i="21"/>
  <c r="BO318" i="21"/>
  <c r="BP318" i="21"/>
  <c r="BQ318" i="21"/>
  <c r="BR318" i="21"/>
  <c r="BS318" i="21"/>
  <c r="BL319" i="21"/>
  <c r="BM319" i="21"/>
  <c r="BN319" i="21"/>
  <c r="BO319" i="21"/>
  <c r="BP319" i="21"/>
  <c r="BQ319" i="21"/>
  <c r="BR319" i="21"/>
  <c r="BS319" i="21"/>
  <c r="BL320" i="21"/>
  <c r="BM320" i="21"/>
  <c r="BN320" i="21"/>
  <c r="BO320" i="21"/>
  <c r="BP320" i="21"/>
  <c r="BQ320" i="21"/>
  <c r="BR320" i="21"/>
  <c r="BS320" i="21"/>
  <c r="BL321" i="21"/>
  <c r="BM321" i="21"/>
  <c r="BN321" i="21"/>
  <c r="BO321" i="21"/>
  <c r="BP321" i="21"/>
  <c r="BQ321" i="21"/>
  <c r="BR321" i="21"/>
  <c r="BS321" i="21"/>
  <c r="BL322" i="21"/>
  <c r="BM322" i="21"/>
  <c r="BN322" i="21"/>
  <c r="BO322" i="21"/>
  <c r="BP322" i="21"/>
  <c r="BQ322" i="21"/>
  <c r="BR322" i="21"/>
  <c r="BS322" i="21"/>
  <c r="BL323" i="21"/>
  <c r="BM323" i="21"/>
  <c r="BN323" i="21"/>
  <c r="BO323" i="21"/>
  <c r="BP323" i="21"/>
  <c r="BQ323" i="21"/>
  <c r="BR323" i="21"/>
  <c r="BS323" i="21"/>
  <c r="BL324" i="21"/>
  <c r="BM324" i="21"/>
  <c r="BN324" i="21"/>
  <c r="BO324" i="21"/>
  <c r="BP324" i="21"/>
  <c r="BQ324" i="21"/>
  <c r="BR324" i="21"/>
  <c r="BS324" i="21"/>
  <c r="BL325" i="21"/>
  <c r="BM325" i="21"/>
  <c r="BN325" i="21"/>
  <c r="BO325" i="21"/>
  <c r="BP325" i="21"/>
  <c r="BQ325" i="21"/>
  <c r="BR325" i="21"/>
  <c r="BS325" i="21"/>
  <c r="BL326" i="21"/>
  <c r="BM326" i="21"/>
  <c r="BN326" i="21"/>
  <c r="BO326" i="21"/>
  <c r="BP326" i="21"/>
  <c r="BQ326" i="21"/>
  <c r="BR326" i="21"/>
  <c r="BS326" i="21"/>
  <c r="BL327" i="21"/>
  <c r="BM327" i="21"/>
  <c r="BN327" i="21"/>
  <c r="BO327" i="21"/>
  <c r="BP327" i="21"/>
  <c r="BQ327" i="21"/>
  <c r="BR327" i="21"/>
  <c r="BS327" i="21"/>
  <c r="BL328" i="21"/>
  <c r="BM328" i="21"/>
  <c r="BN328" i="21"/>
  <c r="BO328" i="21"/>
  <c r="BP328" i="21"/>
  <c r="BQ328" i="21"/>
  <c r="BR328" i="21"/>
  <c r="BS328" i="21"/>
  <c r="BL329" i="21"/>
  <c r="BM329" i="21"/>
  <c r="BN329" i="21"/>
  <c r="BO329" i="21"/>
  <c r="BP329" i="21"/>
  <c r="BQ329" i="21"/>
  <c r="BR329" i="21"/>
  <c r="BS329" i="21"/>
  <c r="BL330" i="21"/>
  <c r="BM330" i="21"/>
  <c r="BN330" i="21"/>
  <c r="BO330" i="21"/>
  <c r="BP330" i="21"/>
  <c r="BQ330" i="21"/>
  <c r="BR330" i="21"/>
  <c r="BS330" i="21"/>
  <c r="BL331" i="21"/>
  <c r="BM331" i="21"/>
  <c r="BN331" i="21"/>
  <c r="BO331" i="21"/>
  <c r="BP331" i="21"/>
  <c r="BQ331" i="21"/>
  <c r="BR331" i="21"/>
  <c r="BS331" i="21"/>
  <c r="BL332" i="21"/>
  <c r="BM332" i="21"/>
  <c r="BN332" i="21"/>
  <c r="BO332" i="21"/>
  <c r="BP332" i="21"/>
  <c r="BQ332" i="21"/>
  <c r="BR332" i="21"/>
  <c r="BS332" i="21"/>
  <c r="BL333" i="21"/>
  <c r="BM333" i="21"/>
  <c r="BN333" i="21"/>
  <c r="BO333" i="21"/>
  <c r="BP333" i="21"/>
  <c r="BQ333" i="21"/>
  <c r="BR333" i="21"/>
  <c r="BS333" i="21"/>
  <c r="BL334" i="21"/>
  <c r="BM334" i="21"/>
  <c r="BN334" i="21"/>
  <c r="BO334" i="21"/>
  <c r="BP334" i="21"/>
  <c r="BQ334" i="21"/>
  <c r="BR334" i="21"/>
  <c r="BS334" i="21"/>
  <c r="BL335" i="21"/>
  <c r="BM335" i="21"/>
  <c r="BN335" i="21"/>
  <c r="BO335" i="21"/>
  <c r="BP335" i="21"/>
  <c r="BQ335" i="21"/>
  <c r="BR335" i="21"/>
  <c r="BS335" i="21"/>
  <c r="BL336" i="21"/>
  <c r="BM336" i="21"/>
  <c r="BN336" i="21"/>
  <c r="BO336" i="21"/>
  <c r="BP336" i="21"/>
  <c r="BQ336" i="21"/>
  <c r="BR336" i="21"/>
  <c r="BS336" i="21"/>
  <c r="BL337" i="21"/>
  <c r="BM337" i="21"/>
  <c r="BN337" i="21"/>
  <c r="BO337" i="21"/>
  <c r="BP337" i="21"/>
  <c r="BQ337" i="21"/>
  <c r="BR337" i="21"/>
  <c r="BS337" i="21"/>
  <c r="BL338" i="21"/>
  <c r="BM338" i="21"/>
  <c r="BN338" i="21"/>
  <c r="BO338" i="21"/>
  <c r="BP338" i="21"/>
  <c r="BQ338" i="21"/>
  <c r="BR338" i="21"/>
  <c r="BS338" i="21"/>
  <c r="BL339" i="21"/>
  <c r="BM339" i="21"/>
  <c r="BN339" i="21"/>
  <c r="BO339" i="21"/>
  <c r="BP339" i="21"/>
  <c r="BQ339" i="21"/>
  <c r="BR339" i="21"/>
  <c r="BS339" i="21"/>
  <c r="BL340" i="21"/>
  <c r="BM340" i="21"/>
  <c r="BN340" i="21"/>
  <c r="BO340" i="21"/>
  <c r="BP340" i="21"/>
  <c r="BQ340" i="21"/>
  <c r="BR340" i="21"/>
  <c r="BS340" i="21"/>
  <c r="BL341" i="21"/>
  <c r="BM341" i="21"/>
  <c r="BN341" i="21"/>
  <c r="BO341" i="21"/>
  <c r="BP341" i="21"/>
  <c r="BQ341" i="21"/>
  <c r="BR341" i="21"/>
  <c r="BS341" i="21"/>
  <c r="BL342" i="21"/>
  <c r="BM342" i="21"/>
  <c r="BN342" i="21"/>
  <c r="BO342" i="21"/>
  <c r="BP342" i="21"/>
  <c r="BQ342" i="21"/>
  <c r="BR342" i="21"/>
  <c r="BS342" i="21"/>
  <c r="BL343" i="21"/>
  <c r="BM343" i="21"/>
  <c r="BN343" i="21"/>
  <c r="BO343" i="21"/>
  <c r="BP343" i="21"/>
  <c r="BQ343" i="21"/>
  <c r="BR343" i="21"/>
  <c r="BS343" i="21"/>
  <c r="BL344" i="21"/>
  <c r="BM344" i="21"/>
  <c r="BN344" i="21"/>
  <c r="BO344" i="21"/>
  <c r="BP344" i="21"/>
  <c r="BQ344" i="21"/>
  <c r="BR344" i="21"/>
  <c r="BS344" i="21"/>
  <c r="BL345" i="21"/>
  <c r="BM345" i="21"/>
  <c r="BN345" i="21"/>
  <c r="BO345" i="21"/>
  <c r="BP345" i="21"/>
  <c r="BQ345" i="21"/>
  <c r="BR345" i="21"/>
  <c r="BS345" i="21"/>
  <c r="BL346" i="21"/>
  <c r="BM346" i="21"/>
  <c r="BN346" i="21"/>
  <c r="BO346" i="21"/>
  <c r="BP346" i="21"/>
  <c r="BQ346" i="21"/>
  <c r="BR346" i="21"/>
  <c r="BS346" i="21"/>
  <c r="BL347" i="21"/>
  <c r="BM347" i="21"/>
  <c r="BN347" i="21"/>
  <c r="BO347" i="21"/>
  <c r="BP347" i="21"/>
  <c r="BQ347" i="21"/>
  <c r="BR347" i="21"/>
  <c r="BS347" i="21"/>
  <c r="BL348" i="21"/>
  <c r="BM348" i="21"/>
  <c r="BN348" i="21"/>
  <c r="BO348" i="21"/>
  <c r="BP348" i="21"/>
  <c r="BQ348" i="21"/>
  <c r="BR348" i="21"/>
  <c r="BS348" i="21"/>
  <c r="BL349" i="21"/>
  <c r="BM349" i="21"/>
  <c r="BN349" i="21"/>
  <c r="BO349" i="21"/>
  <c r="BP349" i="21"/>
  <c r="BQ349" i="21"/>
  <c r="BR349" i="21"/>
  <c r="BS349" i="21"/>
  <c r="BL350" i="21"/>
  <c r="BM350" i="21"/>
  <c r="BN350" i="21"/>
  <c r="BO350" i="21"/>
  <c r="BP350" i="21"/>
  <c r="BQ350" i="21"/>
  <c r="BR350" i="21"/>
  <c r="BS350" i="21"/>
  <c r="BL351" i="21"/>
  <c r="BM351" i="21"/>
  <c r="BN351" i="21"/>
  <c r="BO351" i="21"/>
  <c r="BP351" i="21"/>
  <c r="BQ351" i="21"/>
  <c r="BR351" i="21"/>
  <c r="BS351" i="21"/>
  <c r="BL352" i="21"/>
  <c r="BM352" i="21"/>
  <c r="BN352" i="21"/>
  <c r="BO352" i="21"/>
  <c r="BP352" i="21"/>
  <c r="BQ352" i="21"/>
  <c r="BR352" i="21"/>
  <c r="BS352" i="21"/>
  <c r="BL353" i="21"/>
  <c r="BM353" i="21"/>
  <c r="BN353" i="21"/>
  <c r="BO353" i="21"/>
  <c r="BP353" i="21"/>
  <c r="BQ353" i="21"/>
  <c r="BR353" i="21"/>
  <c r="BS353" i="21"/>
  <c r="BL354" i="21"/>
  <c r="BM354" i="21"/>
  <c r="BN354" i="21"/>
  <c r="BO354" i="21"/>
  <c r="BP354" i="21"/>
  <c r="BQ354" i="21"/>
  <c r="BR354" i="21"/>
  <c r="BS354" i="21"/>
  <c r="BL355" i="21"/>
  <c r="BM355" i="21"/>
  <c r="BN355" i="21"/>
  <c r="BO355" i="21"/>
  <c r="BP355" i="21"/>
  <c r="BQ355" i="21"/>
  <c r="BR355" i="21"/>
  <c r="BS355" i="21"/>
  <c r="BL356" i="21"/>
  <c r="BM356" i="21"/>
  <c r="BN356" i="21"/>
  <c r="BO356" i="21"/>
  <c r="BP356" i="21"/>
  <c r="BQ356" i="21"/>
  <c r="BR356" i="21"/>
  <c r="BS356" i="21"/>
  <c r="BL357" i="21"/>
  <c r="BM357" i="21"/>
  <c r="BN357" i="21"/>
  <c r="BO357" i="21"/>
  <c r="BP357" i="21"/>
  <c r="BQ357" i="21"/>
  <c r="BR357" i="21"/>
  <c r="BS357" i="21"/>
  <c r="BL358" i="21"/>
  <c r="BM358" i="21"/>
  <c r="BN358" i="21"/>
  <c r="BO358" i="21"/>
  <c r="BP358" i="21"/>
  <c r="BQ358" i="21"/>
  <c r="BR358" i="21"/>
  <c r="BS358" i="21"/>
  <c r="BL359" i="21"/>
  <c r="BM359" i="21"/>
  <c r="BN359" i="21"/>
  <c r="BO359" i="21"/>
  <c r="BP359" i="21"/>
  <c r="BQ359" i="21"/>
  <c r="BR359" i="21"/>
  <c r="BS359" i="21"/>
  <c r="BL360" i="21"/>
  <c r="BM360" i="21"/>
  <c r="BN360" i="21"/>
  <c r="BO360" i="21"/>
  <c r="BP360" i="21"/>
  <c r="BQ360" i="21"/>
  <c r="BR360" i="21"/>
  <c r="BS360" i="21"/>
  <c r="BL361" i="21"/>
  <c r="BM361" i="21"/>
  <c r="BN361" i="21"/>
  <c r="BO361" i="21"/>
  <c r="BP361" i="21"/>
  <c r="BQ361" i="21"/>
  <c r="BR361" i="21"/>
  <c r="BS361" i="21"/>
  <c r="BL362" i="21"/>
  <c r="BM362" i="21"/>
  <c r="BN362" i="21"/>
  <c r="BO362" i="21"/>
  <c r="BP362" i="21"/>
  <c r="BQ362" i="21"/>
  <c r="BR362" i="21"/>
  <c r="BS362" i="21"/>
  <c r="BL363" i="21"/>
  <c r="BM363" i="21"/>
  <c r="BN363" i="21"/>
  <c r="BO363" i="21"/>
  <c r="BP363" i="21"/>
  <c r="BQ363" i="21"/>
  <c r="BR363" i="21"/>
  <c r="BS363" i="21"/>
  <c r="BL364" i="21"/>
  <c r="BM364" i="21"/>
  <c r="BN364" i="21"/>
  <c r="BO364" i="21"/>
  <c r="BP364" i="21"/>
  <c r="BQ364" i="21"/>
  <c r="BR364" i="21"/>
  <c r="BS364" i="21"/>
  <c r="BL365" i="21"/>
  <c r="BM365" i="21"/>
  <c r="BN365" i="21"/>
  <c r="BO365" i="21"/>
  <c r="BP365" i="21"/>
  <c r="BQ365" i="21"/>
  <c r="BR365" i="21"/>
  <c r="BS365" i="21"/>
  <c r="BL366" i="21"/>
  <c r="BM366" i="21"/>
  <c r="BN366" i="21"/>
  <c r="BO366" i="21"/>
  <c r="BP366" i="21"/>
  <c r="BQ366" i="21"/>
  <c r="BR366" i="21"/>
  <c r="BS366" i="21"/>
  <c r="BL367" i="21"/>
  <c r="BM367" i="21"/>
  <c r="BN367" i="21"/>
  <c r="BO367" i="21"/>
  <c r="BP367" i="21"/>
  <c r="BQ367" i="21"/>
  <c r="BR367" i="21"/>
  <c r="BS367" i="21"/>
  <c r="BL368" i="21"/>
  <c r="BM368" i="21"/>
  <c r="BN368" i="21"/>
  <c r="BO368" i="21"/>
  <c r="BP368" i="21"/>
  <c r="BQ368" i="21"/>
  <c r="BR368" i="21"/>
  <c r="BS368" i="21"/>
  <c r="BL369" i="21"/>
  <c r="BM369" i="21"/>
  <c r="BN369" i="21"/>
  <c r="BO369" i="21"/>
  <c r="BP369" i="21"/>
  <c r="BQ369" i="21"/>
  <c r="BR369" i="21"/>
  <c r="BS369" i="21"/>
  <c r="BL370" i="21"/>
  <c r="BM370" i="21"/>
  <c r="BN370" i="21"/>
  <c r="BO370" i="21"/>
  <c r="BP370" i="21"/>
  <c r="BQ370" i="21"/>
  <c r="BR370" i="21"/>
  <c r="BS370" i="21"/>
  <c r="BL371" i="21"/>
  <c r="BM371" i="21"/>
  <c r="BN371" i="21"/>
  <c r="BO371" i="21"/>
  <c r="BP371" i="21"/>
  <c r="BQ371" i="21"/>
  <c r="BR371" i="21"/>
  <c r="BS371" i="21"/>
  <c r="BL372" i="21"/>
  <c r="BM372" i="21"/>
  <c r="BN372" i="21"/>
  <c r="BO372" i="21"/>
  <c r="BP372" i="21"/>
  <c r="BQ372" i="21"/>
  <c r="BR372" i="21"/>
  <c r="BS372" i="21"/>
  <c r="BL373" i="21"/>
  <c r="BM373" i="21"/>
  <c r="BN373" i="21"/>
  <c r="BO373" i="21"/>
  <c r="BP373" i="21"/>
  <c r="BQ373" i="21"/>
  <c r="BR373" i="21"/>
  <c r="BS373" i="21"/>
  <c r="BL374" i="21"/>
  <c r="BM374" i="21"/>
  <c r="BN374" i="21"/>
  <c r="BO374" i="21"/>
  <c r="BP374" i="21"/>
  <c r="BQ374" i="21"/>
  <c r="BR374" i="21"/>
  <c r="BS374" i="21"/>
  <c r="BL375" i="21"/>
  <c r="BM375" i="21"/>
  <c r="BN375" i="21"/>
  <c r="BO375" i="21"/>
  <c r="BP375" i="21"/>
  <c r="BQ375" i="21"/>
  <c r="BR375" i="21"/>
  <c r="BS375" i="21"/>
  <c r="BL376" i="21"/>
  <c r="BM376" i="21"/>
  <c r="BN376" i="21"/>
  <c r="BO376" i="21"/>
  <c r="BP376" i="21"/>
  <c r="BQ376" i="21"/>
  <c r="BR376" i="21"/>
  <c r="BS376" i="21"/>
  <c r="BL377" i="21"/>
  <c r="BM377" i="21"/>
  <c r="BN377" i="21"/>
  <c r="BO377" i="21"/>
  <c r="BP377" i="21"/>
  <c r="BQ377" i="21"/>
  <c r="BR377" i="21"/>
  <c r="BS377" i="21"/>
  <c r="BL378" i="21"/>
  <c r="BM378" i="21"/>
  <c r="BN378" i="21"/>
  <c r="BO378" i="21"/>
  <c r="BP378" i="21"/>
  <c r="BQ378" i="21"/>
  <c r="BR378" i="21"/>
  <c r="BS378" i="21"/>
  <c r="BL379" i="21"/>
  <c r="BM379" i="21"/>
  <c r="BN379" i="21"/>
  <c r="BO379" i="21"/>
  <c r="BP379" i="21"/>
  <c r="BQ379" i="21"/>
  <c r="BR379" i="21"/>
  <c r="BS379" i="21"/>
  <c r="BL380" i="21"/>
  <c r="BM380" i="21"/>
  <c r="BN380" i="21"/>
  <c r="BO380" i="21"/>
  <c r="BP380" i="21"/>
  <c r="BQ380" i="21"/>
  <c r="BR380" i="21"/>
  <c r="BS380" i="21"/>
  <c r="BL381" i="21"/>
  <c r="BM381" i="21"/>
  <c r="BN381" i="21"/>
  <c r="BO381" i="21"/>
  <c r="BP381" i="21"/>
  <c r="BQ381" i="21"/>
  <c r="BR381" i="21"/>
  <c r="BS381" i="21"/>
  <c r="BL382" i="21"/>
  <c r="BM382" i="21"/>
  <c r="BN382" i="21"/>
  <c r="BO382" i="21"/>
  <c r="BP382" i="21"/>
  <c r="BQ382" i="21"/>
  <c r="BR382" i="21"/>
  <c r="BS382" i="21"/>
  <c r="BL383" i="21"/>
  <c r="BM383" i="21"/>
  <c r="BN383" i="21"/>
  <c r="BO383" i="21"/>
  <c r="BP383" i="21"/>
  <c r="BQ383" i="21"/>
  <c r="BR383" i="21"/>
  <c r="BS383" i="21"/>
  <c r="BL384" i="21"/>
  <c r="BM384" i="21"/>
  <c r="BN384" i="21"/>
  <c r="BO384" i="21"/>
  <c r="BP384" i="21"/>
  <c r="BQ384" i="21"/>
  <c r="BR384" i="21"/>
  <c r="BS384" i="21"/>
  <c r="BL385" i="21"/>
  <c r="BM385" i="21"/>
  <c r="BN385" i="21"/>
  <c r="BO385" i="21"/>
  <c r="BP385" i="21"/>
  <c r="BQ385" i="21"/>
  <c r="BR385" i="21"/>
  <c r="BS385" i="21"/>
  <c r="BL386" i="21"/>
  <c r="BM386" i="21"/>
  <c r="BN386" i="21"/>
  <c r="BO386" i="21"/>
  <c r="BP386" i="21"/>
  <c r="BQ386" i="21"/>
  <c r="BR386" i="21"/>
  <c r="BS386" i="21"/>
  <c r="BL387" i="21"/>
  <c r="BM387" i="21"/>
  <c r="BN387" i="21"/>
  <c r="BO387" i="21"/>
  <c r="BP387" i="21"/>
  <c r="BQ387" i="21"/>
  <c r="BR387" i="21"/>
  <c r="BS387" i="21"/>
  <c r="BL388" i="21"/>
  <c r="BM388" i="21"/>
  <c r="BN388" i="21"/>
  <c r="BO388" i="21"/>
  <c r="BP388" i="21"/>
  <c r="BQ388" i="21"/>
  <c r="BR388" i="21"/>
  <c r="BS388" i="21"/>
  <c r="BL389" i="21"/>
  <c r="BM389" i="21"/>
  <c r="BN389" i="21"/>
  <c r="BO389" i="21"/>
  <c r="BP389" i="21"/>
  <c r="BQ389" i="21"/>
  <c r="BR389" i="21"/>
  <c r="BS389" i="21"/>
  <c r="BL390" i="21"/>
  <c r="BM390" i="21"/>
  <c r="BN390" i="21"/>
  <c r="BO390" i="21"/>
  <c r="BP390" i="21"/>
  <c r="BQ390" i="21"/>
  <c r="BR390" i="21"/>
  <c r="BS390" i="21"/>
  <c r="BL391" i="21"/>
  <c r="BM391" i="21"/>
  <c r="BN391" i="21"/>
  <c r="BO391" i="21"/>
  <c r="BP391" i="21"/>
  <c r="BQ391" i="21"/>
  <c r="BR391" i="21"/>
  <c r="BS391" i="21"/>
  <c r="BL392" i="21"/>
  <c r="BM392" i="21"/>
  <c r="BN392" i="21"/>
  <c r="BO392" i="21"/>
  <c r="BP392" i="21"/>
  <c r="BQ392" i="21"/>
  <c r="BR392" i="21"/>
  <c r="BS392" i="21"/>
  <c r="BL393" i="21"/>
  <c r="BM393" i="21"/>
  <c r="BN393" i="21"/>
  <c r="BO393" i="21"/>
  <c r="BP393" i="21"/>
  <c r="BQ393" i="21"/>
  <c r="BR393" i="21"/>
  <c r="BS393" i="21"/>
  <c r="BL394" i="21"/>
  <c r="BM394" i="21"/>
  <c r="BN394" i="21"/>
  <c r="BO394" i="21"/>
  <c r="BP394" i="21"/>
  <c r="BQ394" i="21"/>
  <c r="BR394" i="21"/>
  <c r="BS394" i="21"/>
  <c r="BL395" i="21"/>
  <c r="BM395" i="21"/>
  <c r="BN395" i="21"/>
  <c r="BO395" i="21"/>
  <c r="BP395" i="21"/>
  <c r="BQ395" i="21"/>
  <c r="BR395" i="21"/>
  <c r="BS395" i="21"/>
  <c r="BL396" i="21"/>
  <c r="BM396" i="21"/>
  <c r="BN396" i="21"/>
  <c r="BO396" i="21"/>
  <c r="BP396" i="21"/>
  <c r="BQ396" i="21"/>
  <c r="BR396" i="21"/>
  <c r="BS396" i="21"/>
  <c r="BL397" i="21"/>
  <c r="BM397" i="21"/>
  <c r="BN397" i="21"/>
  <c r="BO397" i="21"/>
  <c r="BP397" i="21"/>
  <c r="BQ397" i="21"/>
  <c r="BR397" i="21"/>
  <c r="BS397" i="21"/>
  <c r="BL398" i="21"/>
  <c r="BM398" i="21"/>
  <c r="BN398" i="21"/>
  <c r="BO398" i="21"/>
  <c r="BP398" i="21"/>
  <c r="BQ398" i="21"/>
  <c r="BR398" i="21"/>
  <c r="BS398" i="21"/>
  <c r="BL399" i="21"/>
  <c r="BM399" i="21"/>
  <c r="BN399" i="21"/>
  <c r="BO399" i="21"/>
  <c r="BP399" i="21"/>
  <c r="BQ399" i="21"/>
  <c r="BR399" i="21"/>
  <c r="BS399" i="21"/>
  <c r="BL400" i="21"/>
  <c r="BM400" i="21"/>
  <c r="BN400" i="21"/>
  <c r="BO400" i="21"/>
  <c r="BP400" i="21"/>
  <c r="BQ400" i="21"/>
  <c r="BR400" i="21"/>
  <c r="BS400" i="21"/>
  <c r="BL401" i="21"/>
  <c r="BM401" i="21"/>
  <c r="BN401" i="21"/>
  <c r="BO401" i="21"/>
  <c r="BP401" i="21"/>
  <c r="BQ401" i="21"/>
  <c r="BR401" i="21"/>
  <c r="BS401" i="21"/>
  <c r="BL402" i="21"/>
  <c r="BM402" i="21"/>
  <c r="BN402" i="21"/>
  <c r="BO402" i="21"/>
  <c r="BP402" i="21"/>
  <c r="BQ402" i="21"/>
  <c r="BR402" i="21"/>
  <c r="BS402" i="21"/>
  <c r="BL403" i="21"/>
  <c r="BM403" i="21"/>
  <c r="BN403" i="21"/>
  <c r="BO403" i="21"/>
  <c r="BP403" i="21"/>
  <c r="BQ403" i="21"/>
  <c r="BR403" i="21"/>
  <c r="BS403" i="21"/>
  <c r="BL404" i="21"/>
  <c r="BM404" i="21"/>
  <c r="BN404" i="21"/>
  <c r="BO404" i="21"/>
  <c r="BP404" i="21"/>
  <c r="BQ404" i="21"/>
  <c r="BR404" i="21"/>
  <c r="BS404" i="21"/>
  <c r="BL405" i="21"/>
  <c r="BM405" i="21"/>
  <c r="BN405" i="21"/>
  <c r="BO405" i="21"/>
  <c r="BP405" i="21"/>
  <c r="BQ405" i="21"/>
  <c r="BR405" i="21"/>
  <c r="BS405" i="21"/>
  <c r="BL406" i="21"/>
  <c r="BM406" i="21"/>
  <c r="BN406" i="21"/>
  <c r="BO406" i="21"/>
  <c r="BP406" i="21"/>
  <c r="BQ406" i="21"/>
  <c r="BR406" i="21"/>
  <c r="BS406" i="21"/>
  <c r="BL407" i="21"/>
  <c r="BM407" i="21"/>
  <c r="BN407" i="21"/>
  <c r="BO407" i="21"/>
  <c r="BP407" i="21"/>
  <c r="BQ407" i="21"/>
  <c r="BR407" i="21"/>
  <c r="BS407" i="21"/>
  <c r="BL408" i="21"/>
  <c r="BM408" i="21"/>
  <c r="BN408" i="21"/>
  <c r="BO408" i="21"/>
  <c r="BP408" i="21"/>
  <c r="BQ408" i="21"/>
  <c r="BR408" i="21"/>
  <c r="BS408" i="21"/>
  <c r="BL409" i="21"/>
  <c r="BM409" i="21"/>
  <c r="BN409" i="21"/>
  <c r="BO409" i="21"/>
  <c r="BP409" i="21"/>
  <c r="BQ409" i="21"/>
  <c r="BR409" i="21"/>
  <c r="BS409" i="21"/>
  <c r="BL410" i="21"/>
  <c r="BM410" i="21"/>
  <c r="BN410" i="21"/>
  <c r="BO410" i="21"/>
  <c r="BP410" i="21"/>
  <c r="BQ410" i="21"/>
  <c r="BR410" i="21"/>
  <c r="BS410" i="21"/>
  <c r="BL411" i="21"/>
  <c r="BM411" i="21"/>
  <c r="BN411" i="21"/>
  <c r="BO411" i="21"/>
  <c r="BP411" i="21"/>
  <c r="BQ411" i="21"/>
  <c r="BR411" i="21"/>
  <c r="BS411" i="21"/>
  <c r="BL412" i="21"/>
  <c r="BM412" i="21"/>
  <c r="BN412" i="21"/>
  <c r="BO412" i="21"/>
  <c r="BP412" i="21"/>
  <c r="BQ412" i="21"/>
  <c r="BR412" i="21"/>
  <c r="BS412" i="21"/>
  <c r="BL413" i="21"/>
  <c r="BM413" i="21"/>
  <c r="BN413" i="21"/>
  <c r="BO413" i="21"/>
  <c r="BP413" i="21"/>
  <c r="BQ413" i="21"/>
  <c r="BR413" i="21"/>
  <c r="BS413" i="21"/>
  <c r="BL414" i="21"/>
  <c r="BM414" i="21"/>
  <c r="BN414" i="21"/>
  <c r="BO414" i="21"/>
  <c r="BP414" i="21"/>
  <c r="BQ414" i="21"/>
  <c r="BR414" i="21"/>
  <c r="BS414" i="21"/>
  <c r="BL415" i="21"/>
  <c r="BM415" i="21"/>
  <c r="BN415" i="21"/>
  <c r="BO415" i="21"/>
  <c r="BP415" i="21"/>
  <c r="BQ415" i="21"/>
  <c r="BR415" i="21"/>
  <c r="BS415" i="21"/>
  <c r="BL416" i="21"/>
  <c r="BM416" i="21"/>
  <c r="BN416" i="21"/>
  <c r="BO416" i="21"/>
  <c r="BP416" i="21"/>
  <c r="BQ416" i="21"/>
  <c r="BR416" i="21"/>
  <c r="BS416" i="21"/>
  <c r="BL417" i="21"/>
  <c r="BM417" i="21"/>
  <c r="BN417" i="21"/>
  <c r="BO417" i="21"/>
  <c r="BP417" i="21"/>
  <c r="BQ417" i="21"/>
  <c r="BR417" i="21"/>
  <c r="BS417" i="21"/>
  <c r="BL418" i="21"/>
  <c r="BM418" i="21"/>
  <c r="BN418" i="21"/>
  <c r="BO418" i="21"/>
  <c r="BP418" i="21"/>
  <c r="BQ418" i="21"/>
  <c r="BR418" i="21"/>
  <c r="BS418" i="21"/>
  <c r="BL419" i="21"/>
  <c r="BM419" i="21"/>
  <c r="BN419" i="21"/>
  <c r="BO419" i="21"/>
  <c r="BP419" i="21"/>
  <c r="BQ419" i="21"/>
  <c r="BR419" i="21"/>
  <c r="BS419" i="21"/>
  <c r="BL420" i="21"/>
  <c r="BM420" i="21"/>
  <c r="BN420" i="21"/>
  <c r="BO420" i="21"/>
  <c r="BP420" i="21"/>
  <c r="BQ420" i="21"/>
  <c r="BR420" i="21"/>
  <c r="BS420" i="21"/>
  <c r="BL421" i="21"/>
  <c r="BM421" i="21"/>
  <c r="BN421" i="21"/>
  <c r="BO421" i="21"/>
  <c r="BP421" i="21"/>
  <c r="BQ421" i="21"/>
  <c r="BR421" i="21"/>
  <c r="BS421" i="21"/>
  <c r="BL422" i="21"/>
  <c r="BM422" i="21"/>
  <c r="BN422" i="21"/>
  <c r="BO422" i="21"/>
  <c r="BP422" i="21"/>
  <c r="BQ422" i="21"/>
  <c r="BR422" i="21"/>
  <c r="BS422" i="21"/>
  <c r="BL423" i="21"/>
  <c r="BM423" i="21"/>
  <c r="BN423" i="21"/>
  <c r="BO423" i="21"/>
  <c r="BP423" i="21"/>
  <c r="BQ423" i="21"/>
  <c r="BR423" i="21"/>
  <c r="BS423" i="21"/>
  <c r="BL424" i="21"/>
  <c r="BM424" i="21"/>
  <c r="BN424" i="21"/>
  <c r="BO424" i="21"/>
  <c r="BP424" i="21"/>
  <c r="BQ424" i="21"/>
  <c r="BR424" i="21"/>
  <c r="BS424" i="21"/>
  <c r="BL425" i="21"/>
  <c r="BM425" i="21"/>
  <c r="BN425" i="21"/>
  <c r="BO425" i="21"/>
  <c r="BP425" i="21"/>
  <c r="BQ425" i="21"/>
  <c r="BR425" i="21"/>
  <c r="BS425" i="21"/>
  <c r="BL426" i="21"/>
  <c r="BM426" i="21"/>
  <c r="BN426" i="21"/>
  <c r="BO426" i="21"/>
  <c r="BP426" i="21"/>
  <c r="BQ426" i="21"/>
  <c r="BR426" i="21"/>
  <c r="BS426" i="21"/>
  <c r="BL427" i="21"/>
  <c r="BM427" i="21"/>
  <c r="BN427" i="21"/>
  <c r="BO427" i="21"/>
  <c r="BP427" i="21"/>
  <c r="BQ427" i="21"/>
  <c r="BR427" i="21"/>
  <c r="BS427" i="21"/>
  <c r="BL428" i="21"/>
  <c r="BM428" i="21"/>
  <c r="BN428" i="21"/>
  <c r="BO428" i="21"/>
  <c r="BP428" i="21"/>
  <c r="BQ428" i="21"/>
  <c r="BR428" i="21"/>
  <c r="BS428" i="21"/>
  <c r="BL429" i="21"/>
  <c r="BM429" i="21"/>
  <c r="BN429" i="21"/>
  <c r="BO429" i="21"/>
  <c r="BP429" i="21"/>
  <c r="BQ429" i="21"/>
  <c r="BR429" i="21"/>
  <c r="BS429" i="21"/>
  <c r="BL430" i="21"/>
  <c r="BM430" i="21"/>
  <c r="BN430" i="21"/>
  <c r="BO430" i="21"/>
  <c r="BP430" i="21"/>
  <c r="BQ430" i="21"/>
  <c r="BR430" i="21"/>
  <c r="BS430" i="21"/>
  <c r="BL431" i="21"/>
  <c r="BM431" i="21"/>
  <c r="BN431" i="21"/>
  <c r="BO431" i="21"/>
  <c r="BP431" i="21"/>
  <c r="BQ431" i="21"/>
  <c r="BR431" i="21"/>
  <c r="BS431" i="21"/>
  <c r="BL432" i="21"/>
  <c r="BM432" i="21"/>
  <c r="BN432" i="21"/>
  <c r="BO432" i="21"/>
  <c r="BP432" i="21"/>
  <c r="BQ432" i="21"/>
  <c r="BR432" i="21"/>
  <c r="BS432" i="21"/>
  <c r="BL433" i="21"/>
  <c r="BM433" i="21"/>
  <c r="BN433" i="21"/>
  <c r="BO433" i="21"/>
  <c r="BP433" i="21"/>
  <c r="BQ433" i="21"/>
  <c r="BR433" i="21"/>
  <c r="BS433" i="21"/>
  <c r="BL434" i="21"/>
  <c r="BM434" i="21"/>
  <c r="BN434" i="21"/>
  <c r="BO434" i="21"/>
  <c r="BP434" i="21"/>
  <c r="BQ434" i="21"/>
  <c r="BR434" i="21"/>
  <c r="BS434" i="21"/>
  <c r="BL435" i="21"/>
  <c r="BM435" i="21"/>
  <c r="BN435" i="21"/>
  <c r="BO435" i="21"/>
  <c r="BP435" i="21"/>
  <c r="BQ435" i="21"/>
  <c r="BR435" i="21"/>
  <c r="BS435" i="21"/>
  <c r="BL436" i="21"/>
  <c r="BM436" i="21"/>
  <c r="BN436" i="21"/>
  <c r="BO436" i="21"/>
  <c r="BP436" i="21"/>
  <c r="BQ436" i="21"/>
  <c r="BR436" i="21"/>
  <c r="BS436" i="21"/>
  <c r="BL437" i="21"/>
  <c r="BM437" i="21"/>
  <c r="BN437" i="21"/>
  <c r="BO437" i="21"/>
  <c r="BP437" i="21"/>
  <c r="BQ437" i="21"/>
  <c r="BR437" i="21"/>
  <c r="BS437" i="21"/>
  <c r="BL438" i="21"/>
  <c r="BM438" i="21"/>
  <c r="BN438" i="21"/>
  <c r="BO438" i="21"/>
  <c r="BP438" i="21"/>
  <c r="BQ438" i="21"/>
  <c r="BR438" i="21"/>
  <c r="BS438" i="21"/>
  <c r="BL439" i="21"/>
  <c r="BM439" i="21"/>
  <c r="BN439" i="21"/>
  <c r="BO439" i="21"/>
  <c r="BP439" i="21"/>
  <c r="BQ439" i="21"/>
  <c r="BR439" i="21"/>
  <c r="BS439" i="21"/>
  <c r="BL440" i="21"/>
  <c r="BM440" i="21"/>
  <c r="BN440" i="21"/>
  <c r="BO440" i="21"/>
  <c r="BP440" i="21"/>
  <c r="BQ440" i="21"/>
  <c r="BR440" i="21"/>
  <c r="BS440" i="21"/>
  <c r="BL441" i="21"/>
  <c r="BM441" i="21"/>
  <c r="BN441" i="21"/>
  <c r="BO441" i="21"/>
  <c r="BP441" i="21"/>
  <c r="BQ441" i="21"/>
  <c r="BR441" i="21"/>
  <c r="BS441" i="21"/>
  <c r="BL442" i="21"/>
  <c r="BM442" i="21"/>
  <c r="BN442" i="21"/>
  <c r="BO442" i="21"/>
  <c r="BP442" i="21"/>
  <c r="BQ442" i="21"/>
  <c r="BR442" i="21"/>
  <c r="BS442" i="21"/>
  <c r="BL443" i="21"/>
  <c r="BM443" i="21"/>
  <c r="BN443" i="21"/>
  <c r="BO443" i="21"/>
  <c r="BP443" i="21"/>
  <c r="BQ443" i="21"/>
  <c r="BR443" i="21"/>
  <c r="BS443" i="21"/>
  <c r="BL444" i="21"/>
  <c r="BM444" i="21"/>
  <c r="BN444" i="21"/>
  <c r="BO444" i="21"/>
  <c r="BP444" i="21"/>
  <c r="BQ444" i="21"/>
  <c r="BR444" i="21"/>
  <c r="BS444" i="21"/>
  <c r="BL445" i="21"/>
  <c r="BM445" i="21"/>
  <c r="BN445" i="21"/>
  <c r="BO445" i="21"/>
  <c r="BP445" i="21"/>
  <c r="BQ445" i="21"/>
  <c r="BR445" i="21"/>
  <c r="BS445" i="21"/>
  <c r="BL446" i="21"/>
  <c r="BM446" i="21"/>
  <c r="BN446" i="21"/>
  <c r="BO446" i="21"/>
  <c r="BP446" i="21"/>
  <c r="BQ446" i="21"/>
  <c r="BR446" i="21"/>
  <c r="BS446" i="21"/>
  <c r="BL447" i="21"/>
  <c r="BM447" i="21"/>
  <c r="BN447" i="21"/>
  <c r="BO447" i="21"/>
  <c r="BP447" i="21"/>
  <c r="BQ447" i="21"/>
  <c r="BR447" i="21"/>
  <c r="BS447" i="21"/>
  <c r="BL448" i="21"/>
  <c r="BM448" i="21"/>
  <c r="BN448" i="21"/>
  <c r="BO448" i="21"/>
  <c r="BP448" i="21"/>
  <c r="BQ448" i="21"/>
  <c r="BR448" i="21"/>
  <c r="BS448" i="21"/>
  <c r="BL449" i="21"/>
  <c r="BM449" i="21"/>
  <c r="BN449" i="21"/>
  <c r="BO449" i="21"/>
  <c r="BP449" i="21"/>
  <c r="BQ449" i="21"/>
  <c r="BR449" i="21"/>
  <c r="BS449" i="21"/>
  <c r="BL450" i="21"/>
  <c r="BM450" i="21"/>
  <c r="BN450" i="21"/>
  <c r="BO450" i="21"/>
  <c r="BP450" i="21"/>
  <c r="BQ450" i="21"/>
  <c r="BR450" i="21"/>
  <c r="BS450" i="21"/>
  <c r="BL451" i="21"/>
  <c r="BM451" i="21"/>
  <c r="BN451" i="21"/>
  <c r="BO451" i="21"/>
  <c r="BP451" i="21"/>
  <c r="BQ451" i="21"/>
  <c r="BR451" i="21"/>
  <c r="BS451" i="21"/>
  <c r="BL452" i="21"/>
  <c r="BM452" i="21"/>
  <c r="BN452" i="21"/>
  <c r="BO452" i="21"/>
  <c r="BP452" i="21"/>
  <c r="BQ452" i="21"/>
  <c r="BR452" i="21"/>
  <c r="BS452" i="21"/>
  <c r="BL453" i="21"/>
  <c r="BM453" i="21"/>
  <c r="BN453" i="21"/>
  <c r="BO453" i="21"/>
  <c r="BP453" i="21"/>
  <c r="BQ453" i="21"/>
  <c r="BR453" i="21"/>
  <c r="BS453" i="21"/>
  <c r="BL454" i="21"/>
  <c r="BM454" i="21"/>
  <c r="BN454" i="21"/>
  <c r="BO454" i="21"/>
  <c r="BP454" i="21"/>
  <c r="BQ454" i="21"/>
  <c r="BR454" i="21"/>
  <c r="BS454" i="21"/>
  <c r="BL455" i="21"/>
  <c r="BM455" i="21"/>
  <c r="BN455" i="21"/>
  <c r="BO455" i="21"/>
  <c r="BP455" i="21"/>
  <c r="BQ455" i="21"/>
  <c r="BR455" i="21"/>
  <c r="BS455" i="21"/>
  <c r="BL456" i="21"/>
  <c r="BM456" i="21"/>
  <c r="BN456" i="21"/>
  <c r="BO456" i="21"/>
  <c r="BP456" i="21"/>
  <c r="BQ456" i="21"/>
  <c r="BR456" i="21"/>
  <c r="BS456" i="21"/>
  <c r="BL457" i="21"/>
  <c r="BM457" i="21"/>
  <c r="BN457" i="21"/>
  <c r="BO457" i="21"/>
  <c r="BP457" i="21"/>
  <c r="BQ457" i="21"/>
  <c r="BR457" i="21"/>
  <c r="BS457" i="21"/>
  <c r="BL458" i="21"/>
  <c r="BM458" i="21"/>
  <c r="BN458" i="21"/>
  <c r="BO458" i="21"/>
  <c r="BP458" i="21"/>
  <c r="BQ458" i="21"/>
  <c r="BR458" i="21"/>
  <c r="BS458" i="21"/>
  <c r="BL459" i="21"/>
  <c r="BM459" i="21"/>
  <c r="BN459" i="21"/>
  <c r="BO459" i="21"/>
  <c r="BP459" i="21"/>
  <c r="BQ459" i="21"/>
  <c r="BR459" i="21"/>
  <c r="BS459" i="21"/>
  <c r="BL460" i="21"/>
  <c r="BM460" i="21"/>
  <c r="BN460" i="21"/>
  <c r="BO460" i="21"/>
  <c r="BP460" i="21"/>
  <c r="BQ460" i="21"/>
  <c r="BR460" i="21"/>
  <c r="BS460" i="21"/>
  <c r="BL461" i="21"/>
  <c r="BM461" i="21"/>
  <c r="BN461" i="21"/>
  <c r="BO461" i="21"/>
  <c r="BP461" i="21"/>
  <c r="BQ461" i="21"/>
  <c r="BR461" i="21"/>
  <c r="BS461" i="21"/>
  <c r="BL462" i="21"/>
  <c r="BM462" i="21"/>
  <c r="BN462" i="21"/>
  <c r="BO462" i="21"/>
  <c r="BP462" i="21"/>
  <c r="BQ462" i="21"/>
  <c r="BR462" i="21"/>
  <c r="BS462" i="21"/>
  <c r="BL463" i="21"/>
  <c r="BM463" i="21"/>
  <c r="BN463" i="21"/>
  <c r="BO463" i="21"/>
  <c r="BP463" i="21"/>
  <c r="BQ463" i="21"/>
  <c r="BR463" i="21"/>
  <c r="BS463" i="21"/>
  <c r="BL464" i="21"/>
  <c r="BM464" i="21"/>
  <c r="BN464" i="21"/>
  <c r="BO464" i="21"/>
  <c r="BP464" i="21"/>
  <c r="BQ464" i="21"/>
  <c r="BR464" i="21"/>
  <c r="BS464" i="21"/>
  <c r="BL465" i="21"/>
  <c r="BM465" i="21"/>
  <c r="BN465" i="21"/>
  <c r="BO465" i="21"/>
  <c r="BP465" i="21"/>
  <c r="BQ465" i="21"/>
  <c r="BR465" i="21"/>
  <c r="BS465" i="21"/>
  <c r="BL466" i="21"/>
  <c r="BM466" i="21"/>
  <c r="BN466" i="21"/>
  <c r="BO466" i="21"/>
  <c r="BP466" i="21"/>
  <c r="BQ466" i="21"/>
  <c r="BR466" i="21"/>
  <c r="BS466" i="21"/>
  <c r="BL467" i="21"/>
  <c r="BM467" i="21"/>
  <c r="BN467" i="21"/>
  <c r="BO467" i="21"/>
  <c r="BP467" i="21"/>
  <c r="BQ467" i="21"/>
  <c r="BR467" i="21"/>
  <c r="BS467" i="21"/>
  <c r="BL468" i="21"/>
  <c r="BM468" i="21"/>
  <c r="BN468" i="21"/>
  <c r="BO468" i="21"/>
  <c r="BP468" i="21"/>
  <c r="BQ468" i="21"/>
  <c r="BR468" i="21"/>
  <c r="BS468" i="21"/>
  <c r="BL469" i="21"/>
  <c r="BM469" i="21"/>
  <c r="BN469" i="21"/>
  <c r="BO469" i="21"/>
  <c r="BP469" i="21"/>
  <c r="BQ469" i="21"/>
  <c r="BR469" i="21"/>
  <c r="BS469" i="21"/>
  <c r="BL470" i="21"/>
  <c r="BM470" i="21"/>
  <c r="BN470" i="21"/>
  <c r="BO470" i="21"/>
  <c r="BP470" i="21"/>
  <c r="BQ470" i="21"/>
  <c r="BR470" i="21"/>
  <c r="BS470" i="21"/>
  <c r="BL471" i="21"/>
  <c r="BM471" i="21"/>
  <c r="BN471" i="21"/>
  <c r="BO471" i="21"/>
  <c r="BP471" i="21"/>
  <c r="BQ471" i="21"/>
  <c r="BR471" i="21"/>
  <c r="BS471" i="21"/>
  <c r="BL472" i="21"/>
  <c r="BM472" i="21"/>
  <c r="BN472" i="21"/>
  <c r="BO472" i="21"/>
  <c r="BP472" i="21"/>
  <c r="BQ472" i="21"/>
  <c r="BR472" i="21"/>
  <c r="BS472" i="21"/>
  <c r="BL473" i="21"/>
  <c r="BM473" i="21"/>
  <c r="BN473" i="21"/>
  <c r="BO473" i="21"/>
  <c r="BP473" i="21"/>
  <c r="BQ473" i="21"/>
  <c r="BR473" i="21"/>
  <c r="BS473" i="21"/>
  <c r="BL474" i="21"/>
  <c r="BM474" i="21"/>
  <c r="BN474" i="21"/>
  <c r="BO474" i="21"/>
  <c r="BP474" i="21"/>
  <c r="BQ474" i="21"/>
  <c r="BR474" i="21"/>
  <c r="BS474" i="21"/>
  <c r="BL475" i="21"/>
  <c r="BM475" i="21"/>
  <c r="BN475" i="21"/>
  <c r="BO475" i="21"/>
  <c r="BP475" i="21"/>
  <c r="BQ475" i="21"/>
  <c r="BR475" i="21"/>
  <c r="BS475" i="21"/>
  <c r="BL476" i="21"/>
  <c r="BM476" i="21"/>
  <c r="BN476" i="21"/>
  <c r="BO476" i="21"/>
  <c r="BP476" i="21"/>
  <c r="BQ476" i="21"/>
  <c r="BR476" i="21"/>
  <c r="BS476" i="21"/>
  <c r="BL477" i="21"/>
  <c r="BM477" i="21"/>
  <c r="BN477" i="21"/>
  <c r="BO477" i="21"/>
  <c r="BP477" i="21"/>
  <c r="BQ477" i="21"/>
  <c r="BR477" i="21"/>
  <c r="BS477" i="21"/>
  <c r="BL478" i="21"/>
  <c r="BM478" i="21"/>
  <c r="BN478" i="21"/>
  <c r="BO478" i="21"/>
  <c r="BP478" i="21"/>
  <c r="BQ478" i="21"/>
  <c r="BR478" i="21"/>
  <c r="BS478" i="21"/>
  <c r="BL479" i="21"/>
  <c r="BM479" i="21"/>
  <c r="BN479" i="21"/>
  <c r="BO479" i="21"/>
  <c r="BP479" i="21"/>
  <c r="BQ479" i="21"/>
  <c r="BR479" i="21"/>
  <c r="BS479" i="21"/>
  <c r="F582" i="21"/>
  <c r="J582" i="21"/>
  <c r="K582" i="21"/>
  <c r="L582" i="21"/>
  <c r="M582" i="21"/>
  <c r="O582" i="21"/>
  <c r="Q582" i="21"/>
  <c r="S582" i="21"/>
  <c r="U582" i="21"/>
  <c r="W582" i="21"/>
  <c r="X582" i="21"/>
  <c r="Y582" i="21"/>
  <c r="Z582" i="21"/>
  <c r="AA582" i="21"/>
  <c r="AB582" i="21"/>
  <c r="AC582" i="21"/>
  <c r="AD582" i="21"/>
  <c r="AE582" i="21"/>
  <c r="AF582" i="21"/>
  <c r="AG582" i="21"/>
  <c r="AH582" i="21"/>
  <c r="AI582" i="21"/>
  <c r="AJ582" i="21"/>
  <c r="AK582" i="21"/>
  <c r="AL582" i="21"/>
  <c r="F583" i="21"/>
  <c r="J583" i="21"/>
  <c r="K583" i="21"/>
  <c r="L583" i="21"/>
  <c r="M583" i="21"/>
  <c r="O583" i="21"/>
  <c r="Q583" i="21"/>
  <c r="S583" i="21"/>
  <c r="U583" i="21"/>
  <c r="W583" i="21"/>
  <c r="X583" i="21"/>
  <c r="Y583" i="21"/>
  <c r="Z583" i="21"/>
  <c r="AA583" i="21"/>
  <c r="AB583" i="21"/>
  <c r="AC583" i="21"/>
  <c r="AD583" i="21"/>
  <c r="AE583" i="21"/>
  <c r="AF583" i="21"/>
  <c r="AG583" i="21"/>
  <c r="AH583" i="21"/>
  <c r="AI583" i="21"/>
  <c r="AJ583" i="21"/>
  <c r="AK583" i="21"/>
  <c r="AL583" i="21"/>
  <c r="F584" i="21"/>
  <c r="J584" i="21"/>
  <c r="K584" i="21"/>
  <c r="L584" i="21"/>
  <c r="M584" i="21"/>
  <c r="O584" i="21"/>
  <c r="Q584" i="21"/>
  <c r="S584" i="21"/>
  <c r="U584" i="21"/>
  <c r="W584" i="21"/>
  <c r="X584" i="21"/>
  <c r="Y584" i="21"/>
  <c r="Z584" i="21"/>
  <c r="AA584" i="21"/>
  <c r="AB584" i="21"/>
  <c r="AC584" i="21"/>
  <c r="AD584" i="21"/>
  <c r="AE584" i="21"/>
  <c r="AF584" i="21"/>
  <c r="AG584" i="21"/>
  <c r="AH584" i="21"/>
  <c r="AI584" i="21"/>
  <c r="AJ584" i="21"/>
  <c r="AK584" i="21"/>
  <c r="AL584" i="21"/>
  <c r="F585" i="21"/>
  <c r="J585" i="21"/>
  <c r="K585" i="21"/>
  <c r="L585" i="21"/>
  <c r="M585" i="21"/>
  <c r="O585" i="21"/>
  <c r="Q585" i="21"/>
  <c r="S585" i="21"/>
  <c r="U585" i="21"/>
  <c r="W585" i="21"/>
  <c r="X585" i="21"/>
  <c r="Y585" i="21"/>
  <c r="Z585" i="21"/>
  <c r="AA585" i="21"/>
  <c r="AB585" i="21"/>
  <c r="AC585" i="21"/>
  <c r="AD585" i="21"/>
  <c r="AE585" i="21"/>
  <c r="AF585" i="21"/>
  <c r="AG585" i="21"/>
  <c r="AH585" i="21"/>
  <c r="AI585" i="21"/>
  <c r="AJ585" i="21"/>
  <c r="AK585" i="21"/>
  <c r="AL585" i="21"/>
  <c r="F586" i="21"/>
  <c r="J586" i="21"/>
  <c r="K586" i="21"/>
  <c r="L586" i="21"/>
  <c r="M586" i="21"/>
  <c r="O586" i="21"/>
  <c r="Q586" i="21"/>
  <c r="S586" i="21"/>
  <c r="U586" i="21"/>
  <c r="W586" i="21"/>
  <c r="X586" i="21"/>
  <c r="Y586" i="21"/>
  <c r="Z586" i="21"/>
  <c r="AA586" i="21"/>
  <c r="AB586" i="21"/>
  <c r="AC586" i="21"/>
  <c r="AD586" i="21"/>
  <c r="AE586" i="21"/>
  <c r="AF586" i="21"/>
  <c r="AG586" i="21"/>
  <c r="AH586" i="21"/>
  <c r="AI586" i="21"/>
  <c r="AJ586" i="21"/>
  <c r="AK586" i="21"/>
  <c r="AL586" i="21"/>
  <c r="F587" i="21"/>
  <c r="J587" i="21"/>
  <c r="K587" i="21"/>
  <c r="L587" i="21"/>
  <c r="M587" i="21"/>
  <c r="O587" i="21"/>
  <c r="Q587" i="21"/>
  <c r="S587" i="21"/>
  <c r="U587" i="21"/>
  <c r="W587" i="21"/>
  <c r="X587" i="21"/>
  <c r="Y587" i="21"/>
  <c r="Z587" i="21"/>
  <c r="AA587" i="21"/>
  <c r="AB587" i="21"/>
  <c r="AC587" i="21"/>
  <c r="AD587" i="21"/>
  <c r="AE587" i="21"/>
  <c r="AF587" i="21"/>
  <c r="AG587" i="21"/>
  <c r="AH587" i="21"/>
  <c r="AI587" i="21"/>
  <c r="AJ587" i="21"/>
  <c r="AK587" i="21"/>
  <c r="AL587" i="21"/>
  <c r="F588" i="21"/>
  <c r="J588" i="21"/>
  <c r="K588" i="21"/>
  <c r="L588" i="21"/>
  <c r="M588" i="21"/>
  <c r="O588" i="21"/>
  <c r="Q588" i="21"/>
  <c r="S588" i="21"/>
  <c r="U588" i="21"/>
  <c r="W588" i="21"/>
  <c r="X588" i="21"/>
  <c r="Y588" i="21"/>
  <c r="Z588" i="21"/>
  <c r="AA588" i="21"/>
  <c r="AB588" i="21"/>
  <c r="AC588" i="21"/>
  <c r="AD588" i="21"/>
  <c r="AE588" i="21"/>
  <c r="AF588" i="21"/>
  <c r="AG588" i="21"/>
  <c r="AH588" i="21"/>
  <c r="AI588" i="21"/>
  <c r="AJ588" i="21"/>
  <c r="AK588" i="21"/>
  <c r="AL588" i="21"/>
  <c r="F589" i="21"/>
  <c r="J589" i="21"/>
  <c r="K589" i="21"/>
  <c r="L589" i="21"/>
  <c r="M589" i="21"/>
  <c r="O589" i="21"/>
  <c r="Q589" i="21"/>
  <c r="S589" i="21"/>
  <c r="U589" i="21"/>
  <c r="W589" i="21"/>
  <c r="X589" i="21"/>
  <c r="Y589" i="21"/>
  <c r="Z589" i="21"/>
  <c r="AA589" i="21"/>
  <c r="AB589" i="21"/>
  <c r="AC589" i="21"/>
  <c r="AD589" i="21"/>
  <c r="AE589" i="21"/>
  <c r="AF589" i="21"/>
  <c r="AG589" i="21"/>
  <c r="AH589" i="21"/>
  <c r="AI589" i="21"/>
  <c r="AJ589" i="21"/>
  <c r="AK589" i="21"/>
  <c r="AL589" i="21"/>
  <c r="F590" i="21"/>
  <c r="J590" i="21"/>
  <c r="K590" i="21"/>
  <c r="L590" i="21"/>
  <c r="M590" i="21"/>
  <c r="O590" i="21"/>
  <c r="Q590" i="21"/>
  <c r="S590" i="21"/>
  <c r="U590" i="21"/>
  <c r="W590" i="21"/>
  <c r="X590" i="21"/>
  <c r="Y590" i="21"/>
  <c r="Z590" i="21"/>
  <c r="AA590" i="21"/>
  <c r="AB590" i="21"/>
  <c r="AC590" i="21"/>
  <c r="AD590" i="21"/>
  <c r="AE590" i="21"/>
  <c r="AF590" i="21"/>
  <c r="AG590" i="21"/>
  <c r="AH590" i="21"/>
  <c r="AI590" i="21"/>
  <c r="AJ590" i="21"/>
  <c r="AK590" i="21"/>
  <c r="AL590" i="21"/>
  <c r="F591" i="21"/>
  <c r="J591" i="21"/>
  <c r="K591" i="21"/>
  <c r="L591" i="21"/>
  <c r="M591" i="21"/>
  <c r="O591" i="21"/>
  <c r="Q591" i="21"/>
  <c r="S591" i="21"/>
  <c r="U591" i="21"/>
  <c r="W591" i="21"/>
  <c r="X591" i="21"/>
  <c r="Y591" i="21"/>
  <c r="Z591" i="21"/>
  <c r="AA591" i="21"/>
  <c r="AB591" i="21"/>
  <c r="AC591" i="21"/>
  <c r="AD591" i="21"/>
  <c r="AE591" i="21"/>
  <c r="AF591" i="21"/>
  <c r="AG591" i="21"/>
  <c r="AH591" i="21"/>
  <c r="AI591" i="21"/>
  <c r="AJ591" i="21"/>
  <c r="AK591" i="21"/>
  <c r="AL591" i="21"/>
  <c r="F592" i="21"/>
  <c r="J592" i="21"/>
  <c r="K592" i="21"/>
  <c r="L592" i="21"/>
  <c r="M592" i="21"/>
  <c r="O592" i="21"/>
  <c r="Q592" i="21"/>
  <c r="S592" i="21"/>
  <c r="U592" i="21"/>
  <c r="W592" i="21"/>
  <c r="X592" i="21"/>
  <c r="Y592" i="21"/>
  <c r="Z592" i="21"/>
  <c r="AA592" i="21"/>
  <c r="AB592" i="21"/>
  <c r="AC592" i="21"/>
  <c r="AD592" i="21"/>
  <c r="AE592" i="21"/>
  <c r="AF592" i="21"/>
  <c r="AG592" i="21"/>
  <c r="AH592" i="21"/>
  <c r="AI592" i="21"/>
  <c r="AJ592" i="21"/>
  <c r="AK592" i="21"/>
  <c r="AL592" i="21"/>
  <c r="F593" i="21"/>
  <c r="J593" i="21"/>
  <c r="K593" i="21"/>
  <c r="L593" i="21"/>
  <c r="M593" i="21"/>
  <c r="O593" i="21"/>
  <c r="Q593" i="21"/>
  <c r="S593" i="21"/>
  <c r="U593" i="21"/>
  <c r="W593" i="21"/>
  <c r="X593" i="21"/>
  <c r="Y593" i="21"/>
  <c r="Z593" i="21"/>
  <c r="AA593" i="21"/>
  <c r="AB593" i="21"/>
  <c r="AC593" i="21"/>
  <c r="AD593" i="21"/>
  <c r="AE593" i="21"/>
  <c r="AF593" i="21"/>
  <c r="AG593" i="21"/>
  <c r="AH593" i="21"/>
  <c r="AI593" i="21"/>
  <c r="AJ593" i="21"/>
  <c r="AK593" i="21"/>
  <c r="AL593" i="21"/>
  <c r="F594" i="21"/>
  <c r="J594" i="21"/>
  <c r="K594" i="21"/>
  <c r="L594" i="21"/>
  <c r="M594" i="21"/>
  <c r="O594" i="21"/>
  <c r="Q594" i="21"/>
  <c r="S594" i="21"/>
  <c r="U594" i="21"/>
  <c r="W594" i="21"/>
  <c r="X594" i="21"/>
  <c r="Y594" i="21"/>
  <c r="Z594" i="21"/>
  <c r="AA594" i="21"/>
  <c r="AB594" i="21"/>
  <c r="AC594" i="21"/>
  <c r="AD594" i="21"/>
  <c r="AE594" i="21"/>
  <c r="AF594" i="21"/>
  <c r="AG594" i="21"/>
  <c r="AH594" i="21"/>
  <c r="AI594" i="21"/>
  <c r="AJ594" i="21"/>
  <c r="AK594" i="21"/>
  <c r="AL594" i="21"/>
  <c r="F595" i="21"/>
  <c r="J595" i="21"/>
  <c r="K595" i="21"/>
  <c r="L595" i="21"/>
  <c r="M595" i="21"/>
  <c r="O595" i="21"/>
  <c r="Q595" i="21"/>
  <c r="S595" i="21"/>
  <c r="U595" i="21"/>
  <c r="W595" i="21"/>
  <c r="X595" i="21"/>
  <c r="Y595" i="21"/>
  <c r="Z595" i="21"/>
  <c r="AA595" i="21"/>
  <c r="AB595" i="21"/>
  <c r="AC595" i="21"/>
  <c r="AD595" i="21"/>
  <c r="AE595" i="21"/>
  <c r="AF595" i="21"/>
  <c r="AG595" i="21"/>
  <c r="AH595" i="21"/>
  <c r="AI595" i="21"/>
  <c r="AJ595" i="21"/>
  <c r="AK595" i="21"/>
  <c r="AL595" i="21"/>
  <c r="F596" i="21"/>
  <c r="J596" i="21"/>
  <c r="K596" i="21"/>
  <c r="L596" i="21"/>
  <c r="M596" i="21"/>
  <c r="O596" i="21"/>
  <c r="Q596" i="21"/>
  <c r="S596" i="21"/>
  <c r="U596" i="21"/>
  <c r="W596" i="21"/>
  <c r="X596" i="21"/>
  <c r="Y596" i="21"/>
  <c r="Z596" i="21"/>
  <c r="AA596" i="21"/>
  <c r="AB596" i="21"/>
  <c r="AC596" i="21"/>
  <c r="AD596" i="21"/>
  <c r="AE596" i="21"/>
  <c r="AF596" i="21"/>
  <c r="AG596" i="21"/>
  <c r="AH596" i="21"/>
  <c r="AI596" i="21"/>
  <c r="AJ596" i="21"/>
  <c r="AK596" i="21"/>
  <c r="AL596" i="21"/>
  <c r="F597" i="21"/>
  <c r="J597" i="21"/>
  <c r="K597" i="21"/>
  <c r="L597" i="21"/>
  <c r="M597" i="21"/>
  <c r="O597" i="21"/>
  <c r="Q597" i="21"/>
  <c r="S597" i="21"/>
  <c r="U597" i="21"/>
  <c r="W597" i="21"/>
  <c r="X597" i="21"/>
  <c r="Y597" i="21"/>
  <c r="Z597" i="21"/>
  <c r="AA597" i="21"/>
  <c r="AB597" i="21"/>
  <c r="AC597" i="21"/>
  <c r="AD597" i="21"/>
  <c r="AE597" i="21"/>
  <c r="AF597" i="21"/>
  <c r="AG597" i="21"/>
  <c r="AH597" i="21"/>
  <c r="AI597" i="21"/>
  <c r="AJ597" i="21"/>
  <c r="AK597" i="21"/>
  <c r="AL597" i="21"/>
  <c r="F598" i="21"/>
  <c r="J598" i="21"/>
  <c r="K598" i="21"/>
  <c r="L598" i="21"/>
  <c r="M598" i="21"/>
  <c r="O598" i="21"/>
  <c r="Q598" i="21"/>
  <c r="S598" i="21"/>
  <c r="U598" i="21"/>
  <c r="W598" i="21"/>
  <c r="X598" i="21"/>
  <c r="Y598" i="21"/>
  <c r="Z598" i="21"/>
  <c r="AA598" i="21"/>
  <c r="AB598" i="21"/>
  <c r="AC598" i="21"/>
  <c r="AD598" i="21"/>
  <c r="AE598" i="21"/>
  <c r="AF598" i="21"/>
  <c r="AG598" i="21"/>
  <c r="AH598" i="21"/>
  <c r="AI598" i="21"/>
  <c r="AJ598" i="21"/>
  <c r="AK598" i="21"/>
  <c r="AL598" i="21"/>
  <c r="F599" i="21"/>
  <c r="J599" i="21"/>
  <c r="K599" i="21"/>
  <c r="L599" i="21"/>
  <c r="M599" i="21"/>
  <c r="O599" i="21"/>
  <c r="Q599" i="21"/>
  <c r="S599" i="21"/>
  <c r="U599" i="21"/>
  <c r="W599" i="21"/>
  <c r="X599" i="21"/>
  <c r="Y599" i="21"/>
  <c r="Z599" i="21"/>
  <c r="AA599" i="21"/>
  <c r="AB599" i="21"/>
  <c r="AC599" i="21"/>
  <c r="AD599" i="21"/>
  <c r="AE599" i="21"/>
  <c r="AF599" i="21"/>
  <c r="AG599" i="21"/>
  <c r="AH599" i="21"/>
  <c r="AI599" i="21"/>
  <c r="AJ599" i="21"/>
  <c r="AK599" i="21"/>
  <c r="AL599" i="21"/>
  <c r="F600" i="21"/>
  <c r="J600" i="21"/>
  <c r="K600" i="21"/>
  <c r="L600" i="21"/>
  <c r="M600" i="21"/>
  <c r="O600" i="21"/>
  <c r="Q600" i="21"/>
  <c r="S600" i="21"/>
  <c r="U600" i="21"/>
  <c r="W600" i="21"/>
  <c r="X600" i="21"/>
  <c r="Y600" i="21"/>
  <c r="Z600" i="21"/>
  <c r="AA600" i="21"/>
  <c r="AB600" i="21"/>
  <c r="AC600" i="21"/>
  <c r="AD600" i="21"/>
  <c r="AE600" i="21"/>
  <c r="AF600" i="21"/>
  <c r="AG600" i="21"/>
  <c r="AH600" i="21"/>
  <c r="AI600" i="21"/>
  <c r="AJ600" i="21"/>
  <c r="AK600" i="21"/>
  <c r="AL600" i="21"/>
  <c r="F601" i="21"/>
  <c r="J601" i="21"/>
  <c r="K601" i="21"/>
  <c r="L601" i="21"/>
  <c r="M601" i="21"/>
  <c r="O601" i="21"/>
  <c r="Q601" i="21"/>
  <c r="S601" i="21"/>
  <c r="U601" i="21"/>
  <c r="W601" i="21"/>
  <c r="X601" i="21"/>
  <c r="Y601" i="21"/>
  <c r="Z601" i="21"/>
  <c r="AA601" i="21"/>
  <c r="AB601" i="21"/>
  <c r="AC601" i="21"/>
  <c r="AD601" i="21"/>
  <c r="AE601" i="21"/>
  <c r="AF601" i="21"/>
  <c r="AG601" i="21"/>
  <c r="AH601" i="21"/>
  <c r="AI601" i="21"/>
  <c r="AJ601" i="21"/>
  <c r="AK601" i="21"/>
  <c r="AL601" i="21"/>
  <c r="F602" i="21"/>
  <c r="J602" i="21"/>
  <c r="K602" i="21"/>
  <c r="L602" i="21"/>
  <c r="M602" i="21"/>
  <c r="O602" i="21"/>
  <c r="Q602" i="21"/>
  <c r="S602" i="21"/>
  <c r="U602" i="21"/>
  <c r="W602" i="21"/>
  <c r="X602" i="21"/>
  <c r="Y602" i="21"/>
  <c r="Z602" i="21"/>
  <c r="AA602" i="21"/>
  <c r="AB602" i="21"/>
  <c r="AC602" i="21"/>
  <c r="AD602" i="21"/>
  <c r="AE602" i="21"/>
  <c r="AF602" i="21"/>
  <c r="AG602" i="21"/>
  <c r="AH602" i="21"/>
  <c r="AI602" i="21"/>
  <c r="AJ602" i="21"/>
  <c r="AK602" i="21"/>
  <c r="AL602" i="21"/>
  <c r="F603" i="21"/>
  <c r="J603" i="21"/>
  <c r="K603" i="21"/>
  <c r="L603" i="21"/>
  <c r="M603" i="21"/>
  <c r="O603" i="21"/>
  <c r="Q603" i="21"/>
  <c r="S603" i="21"/>
  <c r="U603" i="21"/>
  <c r="W603" i="21"/>
  <c r="X603" i="21"/>
  <c r="Y603" i="21"/>
  <c r="Z603" i="21"/>
  <c r="AA603" i="21"/>
  <c r="AB603" i="21"/>
  <c r="AC603" i="21"/>
  <c r="AD603" i="21"/>
  <c r="AE603" i="21"/>
  <c r="AF603" i="21"/>
  <c r="AG603" i="21"/>
  <c r="AH603" i="21"/>
  <c r="AI603" i="21"/>
  <c r="AJ603" i="21"/>
  <c r="AK603" i="21"/>
  <c r="AL603" i="21"/>
  <c r="F604" i="21"/>
  <c r="J604" i="21"/>
  <c r="K604" i="21"/>
  <c r="L604" i="21"/>
  <c r="M604" i="21"/>
  <c r="O604" i="21"/>
  <c r="Q604" i="21"/>
  <c r="S604" i="21"/>
  <c r="U604" i="21"/>
  <c r="W604" i="21"/>
  <c r="X604" i="21"/>
  <c r="Y604" i="21"/>
  <c r="Z604" i="21"/>
  <c r="AA604" i="21"/>
  <c r="AB604" i="21"/>
  <c r="AC604" i="21"/>
  <c r="AD604" i="21"/>
  <c r="AE604" i="21"/>
  <c r="AF604" i="21"/>
  <c r="AG604" i="21"/>
  <c r="AH604" i="21"/>
  <c r="AI604" i="21"/>
  <c r="AJ604" i="21"/>
  <c r="AK604" i="21"/>
  <c r="AL604" i="21"/>
  <c r="F605" i="21"/>
  <c r="J605" i="21"/>
  <c r="K605" i="21"/>
  <c r="L605" i="21"/>
  <c r="M605" i="21"/>
  <c r="O605" i="21"/>
  <c r="Q605" i="21"/>
  <c r="S605" i="21"/>
  <c r="U605" i="21"/>
  <c r="W605" i="21"/>
  <c r="X605" i="21"/>
  <c r="Y605" i="21"/>
  <c r="Z605" i="21"/>
  <c r="AA605" i="21"/>
  <c r="AB605" i="21"/>
  <c r="AC605" i="21"/>
  <c r="AD605" i="21"/>
  <c r="AE605" i="21"/>
  <c r="AF605" i="21"/>
  <c r="AG605" i="21"/>
  <c r="AH605" i="21"/>
  <c r="AI605" i="21"/>
  <c r="AJ605" i="21"/>
  <c r="AK605" i="21"/>
  <c r="AL605" i="21"/>
  <c r="F606" i="21"/>
  <c r="J606" i="21"/>
  <c r="K606" i="21"/>
  <c r="L606" i="21"/>
  <c r="M606" i="21"/>
  <c r="O606" i="21"/>
  <c r="Q606" i="21"/>
  <c r="S606" i="21"/>
  <c r="U606" i="21"/>
  <c r="W606" i="21"/>
  <c r="X606" i="21"/>
  <c r="Y606" i="21"/>
  <c r="Z606" i="21"/>
  <c r="AA606" i="21"/>
  <c r="AB606" i="21"/>
  <c r="AC606" i="21"/>
  <c r="AD606" i="21"/>
  <c r="AE606" i="21"/>
  <c r="AF606" i="21"/>
  <c r="AG606" i="21"/>
  <c r="AH606" i="21"/>
  <c r="AI606" i="21"/>
  <c r="AJ606" i="21"/>
  <c r="AK606" i="21"/>
  <c r="AL606" i="21"/>
  <c r="F607" i="21"/>
  <c r="J607" i="21"/>
  <c r="K607" i="21"/>
  <c r="L607" i="21"/>
  <c r="M607" i="21"/>
  <c r="O607" i="21"/>
  <c r="Q607" i="21"/>
  <c r="S607" i="21"/>
  <c r="U607" i="21"/>
  <c r="W607" i="21"/>
  <c r="X607" i="21"/>
  <c r="Y607" i="21"/>
  <c r="Z607" i="21"/>
  <c r="AA607" i="21"/>
  <c r="AB607" i="21"/>
  <c r="AC607" i="21"/>
  <c r="AD607" i="21"/>
  <c r="AE607" i="21"/>
  <c r="AF607" i="21"/>
  <c r="AG607" i="21"/>
  <c r="AH607" i="21"/>
  <c r="AI607" i="21"/>
  <c r="AJ607" i="21"/>
  <c r="AK607" i="21"/>
  <c r="AL607" i="21"/>
  <c r="F608" i="21"/>
  <c r="J608" i="21"/>
  <c r="K608" i="21"/>
  <c r="L608" i="21"/>
  <c r="M608" i="21"/>
  <c r="O608" i="21"/>
  <c r="Q608" i="21"/>
  <c r="S608" i="21"/>
  <c r="U608" i="21"/>
  <c r="W608" i="21"/>
  <c r="X608" i="21"/>
  <c r="Y608" i="21"/>
  <c r="Z608" i="21"/>
  <c r="AA608" i="21"/>
  <c r="AB608" i="21"/>
  <c r="AC608" i="21"/>
  <c r="AD608" i="21"/>
  <c r="AE608" i="21"/>
  <c r="AF608" i="21"/>
  <c r="AG608" i="21"/>
  <c r="AH608" i="21"/>
  <c r="AI608" i="21"/>
  <c r="AJ608" i="21"/>
  <c r="AK608" i="21"/>
  <c r="AL608" i="21"/>
  <c r="F609" i="21"/>
  <c r="J609" i="21"/>
  <c r="K609" i="21"/>
  <c r="L609" i="21"/>
  <c r="M609" i="21"/>
  <c r="O609" i="21"/>
  <c r="Q609" i="21"/>
  <c r="S609" i="21"/>
  <c r="U609" i="21"/>
  <c r="W609" i="21"/>
  <c r="X609" i="21"/>
  <c r="Y609" i="21"/>
  <c r="Z609" i="21"/>
  <c r="AA609" i="21"/>
  <c r="AB609" i="21"/>
  <c r="AC609" i="21"/>
  <c r="AD609" i="21"/>
  <c r="AE609" i="21"/>
  <c r="AF609" i="21"/>
  <c r="AG609" i="21"/>
  <c r="AH609" i="21"/>
  <c r="AI609" i="21"/>
  <c r="AJ609" i="21"/>
  <c r="AK609" i="21"/>
  <c r="AL609" i="21"/>
  <c r="F610" i="21"/>
  <c r="J610" i="21"/>
  <c r="K610" i="21"/>
  <c r="L610" i="21"/>
  <c r="M610" i="21"/>
  <c r="O610" i="21"/>
  <c r="Q610" i="21"/>
  <c r="S610" i="21"/>
  <c r="U610" i="21"/>
  <c r="W610" i="21"/>
  <c r="X610" i="21"/>
  <c r="Y610" i="21"/>
  <c r="Z610" i="21"/>
  <c r="AA610" i="21"/>
  <c r="AB610" i="21"/>
  <c r="AC610" i="21"/>
  <c r="AD610" i="21"/>
  <c r="AE610" i="21"/>
  <c r="AF610" i="21"/>
  <c r="AG610" i="21"/>
  <c r="AH610" i="21"/>
  <c r="AI610" i="21"/>
  <c r="AJ610" i="21"/>
  <c r="AK610" i="21"/>
  <c r="AL610" i="21"/>
  <c r="F611" i="21"/>
  <c r="J611" i="21"/>
  <c r="K611" i="21"/>
  <c r="L611" i="21"/>
  <c r="M611" i="21"/>
  <c r="O611" i="21"/>
  <c r="Q611" i="21"/>
  <c r="S611" i="21"/>
  <c r="U611" i="21"/>
  <c r="W611" i="21"/>
  <c r="X611" i="21"/>
  <c r="Y611" i="21"/>
  <c r="Z611" i="21"/>
  <c r="AA611" i="21"/>
  <c r="AB611" i="21"/>
  <c r="AC611" i="21"/>
  <c r="AD611" i="21"/>
  <c r="AE611" i="21"/>
  <c r="AF611" i="21"/>
  <c r="AG611" i="21"/>
  <c r="AH611" i="21"/>
  <c r="AI611" i="21"/>
  <c r="AJ611" i="21"/>
  <c r="AK611" i="21"/>
  <c r="AL611" i="21"/>
  <c r="F612" i="21"/>
  <c r="J612" i="21"/>
  <c r="K612" i="21"/>
  <c r="L612" i="21"/>
  <c r="M612" i="21"/>
  <c r="O612" i="21"/>
  <c r="Q612" i="21"/>
  <c r="S612" i="21"/>
  <c r="U612" i="21"/>
  <c r="W612" i="21"/>
  <c r="X612" i="21"/>
  <c r="Y612" i="21"/>
  <c r="Z612" i="21"/>
  <c r="AA612" i="21"/>
  <c r="AB612" i="21"/>
  <c r="AC612" i="21"/>
  <c r="AD612" i="21"/>
  <c r="AE612" i="21"/>
  <c r="AF612" i="21"/>
  <c r="AG612" i="21"/>
  <c r="AH612" i="21"/>
  <c r="AI612" i="21"/>
  <c r="AJ612" i="21"/>
  <c r="AK612" i="21"/>
  <c r="AL612" i="21"/>
  <c r="F613" i="21"/>
  <c r="J613" i="21"/>
  <c r="K613" i="21"/>
  <c r="L613" i="21"/>
  <c r="M613" i="21"/>
  <c r="O613" i="21"/>
  <c r="Q613" i="21"/>
  <c r="S613" i="21"/>
  <c r="U613" i="21"/>
  <c r="W613" i="21"/>
  <c r="X613" i="21"/>
  <c r="Y613" i="21"/>
  <c r="Z613" i="21"/>
  <c r="AA613" i="21"/>
  <c r="AB613" i="21"/>
  <c r="AC613" i="21"/>
  <c r="AD613" i="21"/>
  <c r="AE613" i="21"/>
  <c r="AF613" i="21"/>
  <c r="AG613" i="21"/>
  <c r="AH613" i="21"/>
  <c r="AI613" i="21"/>
  <c r="AJ613" i="21"/>
  <c r="AK613" i="21"/>
  <c r="AL613" i="21"/>
  <c r="F614" i="21"/>
  <c r="J614" i="21"/>
  <c r="K614" i="21"/>
  <c r="L614" i="21"/>
  <c r="M614" i="21"/>
  <c r="O614" i="21"/>
  <c r="Q614" i="21"/>
  <c r="S614" i="21"/>
  <c r="U614" i="21"/>
  <c r="W614" i="21"/>
  <c r="X614" i="21"/>
  <c r="Y614" i="21"/>
  <c r="Z614" i="21"/>
  <c r="AA614" i="21"/>
  <c r="AB614" i="21"/>
  <c r="AC614" i="21"/>
  <c r="AD614" i="21"/>
  <c r="AE614" i="21"/>
  <c r="AF614" i="21"/>
  <c r="AG614" i="21"/>
  <c r="AH614" i="21"/>
  <c r="AI614" i="21"/>
  <c r="AJ614" i="21"/>
  <c r="AK614" i="21"/>
  <c r="AL614" i="21"/>
  <c r="F615" i="21"/>
  <c r="J615" i="21"/>
  <c r="K615" i="21"/>
  <c r="L615" i="21"/>
  <c r="M615" i="21"/>
  <c r="O615" i="21"/>
  <c r="Q615" i="21"/>
  <c r="S615" i="21"/>
  <c r="U615" i="21"/>
  <c r="W615" i="21"/>
  <c r="X615" i="21"/>
  <c r="Y615" i="21"/>
  <c r="Z615" i="21"/>
  <c r="AA615" i="21"/>
  <c r="AB615" i="21"/>
  <c r="AC615" i="21"/>
  <c r="AD615" i="21"/>
  <c r="AE615" i="21"/>
  <c r="AF615" i="21"/>
  <c r="AG615" i="21"/>
  <c r="AH615" i="21"/>
  <c r="AI615" i="21"/>
  <c r="AJ615" i="21"/>
  <c r="AK615" i="21"/>
  <c r="AL615" i="21"/>
  <c r="F616" i="21"/>
  <c r="J616" i="21"/>
  <c r="K616" i="21"/>
  <c r="L616" i="21"/>
  <c r="M616" i="21"/>
  <c r="O616" i="21"/>
  <c r="Q616" i="21"/>
  <c r="S616" i="21"/>
  <c r="U616" i="21"/>
  <c r="W616" i="21"/>
  <c r="X616" i="21"/>
  <c r="Y616" i="21"/>
  <c r="Z616" i="21"/>
  <c r="AA616" i="21"/>
  <c r="AB616" i="21"/>
  <c r="AC616" i="21"/>
  <c r="AD616" i="21"/>
  <c r="AE616" i="21"/>
  <c r="AF616" i="21"/>
  <c r="AG616" i="21"/>
  <c r="AH616" i="21"/>
  <c r="AI616" i="21"/>
  <c r="AJ616" i="21"/>
  <c r="AK616" i="21"/>
  <c r="AL616" i="21"/>
  <c r="F617" i="21"/>
  <c r="J617" i="21"/>
  <c r="K617" i="21"/>
  <c r="L617" i="21"/>
  <c r="M617" i="21"/>
  <c r="O617" i="21"/>
  <c r="Q617" i="21"/>
  <c r="S617" i="21"/>
  <c r="U617" i="21"/>
  <c r="W617" i="21"/>
  <c r="X617" i="21"/>
  <c r="Y617" i="21"/>
  <c r="Z617" i="21"/>
  <c r="AA617" i="21"/>
  <c r="AB617" i="21"/>
  <c r="AC617" i="21"/>
  <c r="AD617" i="21"/>
  <c r="AE617" i="21"/>
  <c r="AF617" i="21"/>
  <c r="AG617" i="21"/>
  <c r="AH617" i="21"/>
  <c r="AI617" i="21"/>
  <c r="AJ617" i="21"/>
  <c r="AK617" i="21"/>
  <c r="AL617" i="21"/>
  <c r="F618" i="21"/>
  <c r="J618" i="21"/>
  <c r="K618" i="21"/>
  <c r="L618" i="21"/>
  <c r="M618" i="21"/>
  <c r="O618" i="21"/>
  <c r="Q618" i="21"/>
  <c r="S618" i="21"/>
  <c r="U618" i="21"/>
  <c r="W618" i="21"/>
  <c r="X618" i="21"/>
  <c r="Y618" i="21"/>
  <c r="Z618" i="21"/>
  <c r="AA618" i="21"/>
  <c r="AB618" i="21"/>
  <c r="AC618" i="21"/>
  <c r="AD618" i="21"/>
  <c r="AE618" i="21"/>
  <c r="AF618" i="21"/>
  <c r="AG618" i="21"/>
  <c r="AH618" i="21"/>
  <c r="AI618" i="21"/>
  <c r="AJ618" i="21"/>
  <c r="AK618" i="21"/>
  <c r="AL618" i="21"/>
  <c r="F619" i="21"/>
  <c r="J619" i="21"/>
  <c r="K619" i="21"/>
  <c r="L619" i="21"/>
  <c r="M619" i="21"/>
  <c r="O619" i="21"/>
  <c r="Q619" i="21"/>
  <c r="S619" i="21"/>
  <c r="U619" i="21"/>
  <c r="W619" i="21"/>
  <c r="X619" i="21"/>
  <c r="Y619" i="21"/>
  <c r="Z619" i="21"/>
  <c r="AA619" i="21"/>
  <c r="AB619" i="21"/>
  <c r="AC619" i="21"/>
  <c r="AD619" i="21"/>
  <c r="AE619" i="21"/>
  <c r="AF619" i="21"/>
  <c r="AG619" i="21"/>
  <c r="AH619" i="21"/>
  <c r="AI619" i="21"/>
  <c r="AJ619" i="21"/>
  <c r="AK619" i="21"/>
  <c r="AL619" i="21"/>
  <c r="F620" i="21"/>
  <c r="J620" i="21"/>
  <c r="K620" i="21"/>
  <c r="L620" i="21"/>
  <c r="M620" i="21"/>
  <c r="O620" i="21"/>
  <c r="Q620" i="21"/>
  <c r="S620" i="21"/>
  <c r="U620" i="21"/>
  <c r="W620" i="21"/>
  <c r="X620" i="21"/>
  <c r="Y620" i="21"/>
  <c r="Z620" i="21"/>
  <c r="AA620" i="21"/>
  <c r="AB620" i="21"/>
  <c r="AC620" i="21"/>
  <c r="AD620" i="21"/>
  <c r="AE620" i="21"/>
  <c r="AF620" i="21"/>
  <c r="AG620" i="21"/>
  <c r="AH620" i="21"/>
  <c r="AI620" i="21"/>
  <c r="AJ620" i="21"/>
  <c r="AK620" i="21"/>
  <c r="AL620" i="21"/>
  <c r="F621" i="21"/>
  <c r="J621" i="21"/>
  <c r="K621" i="21"/>
  <c r="L621" i="21"/>
  <c r="M621" i="21"/>
  <c r="O621" i="21"/>
  <c r="Q621" i="21"/>
  <c r="S621" i="21"/>
  <c r="U621" i="21"/>
  <c r="W621" i="21"/>
  <c r="X621" i="21"/>
  <c r="Y621" i="21"/>
  <c r="Z621" i="21"/>
  <c r="AA621" i="21"/>
  <c r="AB621" i="21"/>
  <c r="AC621" i="21"/>
  <c r="AD621" i="21"/>
  <c r="AE621" i="21"/>
  <c r="AF621" i="21"/>
  <c r="AG621" i="21"/>
  <c r="AH621" i="21"/>
  <c r="AI621" i="21"/>
  <c r="AJ621" i="21"/>
  <c r="AK621" i="21"/>
  <c r="AL621" i="21"/>
  <c r="F622" i="21"/>
  <c r="J622" i="21"/>
  <c r="K622" i="21"/>
  <c r="L622" i="21"/>
  <c r="M622" i="21"/>
  <c r="O622" i="21"/>
  <c r="Q622" i="21"/>
  <c r="S622" i="21"/>
  <c r="U622" i="21"/>
  <c r="W622" i="21"/>
  <c r="X622" i="21"/>
  <c r="Y622" i="21"/>
  <c r="Z622" i="21"/>
  <c r="AA622" i="21"/>
  <c r="AB622" i="21"/>
  <c r="AC622" i="21"/>
  <c r="AD622" i="21"/>
  <c r="AE622" i="21"/>
  <c r="AF622" i="21"/>
  <c r="AG622" i="21"/>
  <c r="AH622" i="21"/>
  <c r="AI622" i="21"/>
  <c r="AJ622" i="21"/>
  <c r="AK622" i="21"/>
  <c r="AL622" i="21"/>
  <c r="F623" i="21"/>
  <c r="J623" i="21"/>
  <c r="K623" i="21"/>
  <c r="L623" i="21"/>
  <c r="M623" i="21"/>
  <c r="O623" i="21"/>
  <c r="Q623" i="21"/>
  <c r="S623" i="21"/>
  <c r="U623" i="21"/>
  <c r="W623" i="21"/>
  <c r="X623" i="21"/>
  <c r="Y623" i="21"/>
  <c r="Z623" i="21"/>
  <c r="AA623" i="21"/>
  <c r="AB623" i="21"/>
  <c r="AC623" i="21"/>
  <c r="AD623" i="21"/>
  <c r="AE623" i="21"/>
  <c r="AF623" i="21"/>
  <c r="AG623" i="21"/>
  <c r="AH623" i="21"/>
  <c r="AI623" i="21"/>
  <c r="AJ623" i="21"/>
  <c r="AK623" i="21"/>
  <c r="AL623" i="21"/>
  <c r="F624" i="21"/>
  <c r="J624" i="21"/>
  <c r="K624" i="21"/>
  <c r="L624" i="21"/>
  <c r="M624" i="21"/>
  <c r="O624" i="21"/>
  <c r="Q624" i="21"/>
  <c r="S624" i="21"/>
  <c r="U624" i="21"/>
  <c r="W624" i="21"/>
  <c r="X624" i="21"/>
  <c r="Y624" i="21"/>
  <c r="Z624" i="21"/>
  <c r="AA624" i="21"/>
  <c r="AB624" i="21"/>
  <c r="AC624" i="21"/>
  <c r="AD624" i="21"/>
  <c r="AE624" i="21"/>
  <c r="AF624" i="21"/>
  <c r="AG624" i="21"/>
  <c r="AH624" i="21"/>
  <c r="AI624" i="21"/>
  <c r="AJ624" i="21"/>
  <c r="AK624" i="21"/>
  <c r="AL624" i="21"/>
  <c r="F625" i="21"/>
  <c r="J625" i="21"/>
  <c r="K625" i="21"/>
  <c r="L625" i="21"/>
  <c r="M625" i="21"/>
  <c r="O625" i="21"/>
  <c r="Q625" i="21"/>
  <c r="S625" i="21"/>
  <c r="U625" i="21"/>
  <c r="W625" i="21"/>
  <c r="X625" i="21"/>
  <c r="Y625" i="21"/>
  <c r="Z625" i="21"/>
  <c r="AA625" i="21"/>
  <c r="AB625" i="21"/>
  <c r="AC625" i="21"/>
  <c r="AD625" i="21"/>
  <c r="AE625" i="21"/>
  <c r="AF625" i="21"/>
  <c r="AG625" i="21"/>
  <c r="AH625" i="21"/>
  <c r="AI625" i="21"/>
  <c r="AJ625" i="21"/>
  <c r="AK625" i="21"/>
  <c r="AL625" i="21"/>
  <c r="F626" i="21"/>
  <c r="J626" i="21"/>
  <c r="K626" i="21"/>
  <c r="L626" i="21"/>
  <c r="M626" i="21"/>
  <c r="O626" i="21"/>
  <c r="Q626" i="21"/>
  <c r="S626" i="21"/>
  <c r="U626" i="21"/>
  <c r="W626" i="21"/>
  <c r="X626" i="21"/>
  <c r="Y626" i="21"/>
  <c r="Z626" i="21"/>
  <c r="AA626" i="21"/>
  <c r="AB626" i="21"/>
  <c r="AC626" i="21"/>
  <c r="AD626" i="21"/>
  <c r="AE626" i="21"/>
  <c r="AF626" i="21"/>
  <c r="AG626" i="21"/>
  <c r="AH626" i="21"/>
  <c r="AI626" i="21"/>
  <c r="AJ626" i="21"/>
  <c r="AK626" i="21"/>
  <c r="AL626" i="21"/>
  <c r="F627" i="21"/>
  <c r="J627" i="21"/>
  <c r="K627" i="21"/>
  <c r="L627" i="21"/>
  <c r="M627" i="21"/>
  <c r="O627" i="21"/>
  <c r="Q627" i="21"/>
  <c r="S627" i="21"/>
  <c r="U627" i="21"/>
  <c r="W627" i="21"/>
  <c r="X627" i="21"/>
  <c r="Y627" i="21"/>
  <c r="Z627" i="21"/>
  <c r="AA627" i="21"/>
  <c r="AB627" i="21"/>
  <c r="AC627" i="21"/>
  <c r="AD627" i="21"/>
  <c r="AE627" i="21"/>
  <c r="AF627" i="21"/>
  <c r="AG627" i="21"/>
  <c r="AH627" i="21"/>
  <c r="AI627" i="21"/>
  <c r="AJ627" i="21"/>
  <c r="AK627" i="21"/>
  <c r="AL627" i="21"/>
  <c r="F628" i="21"/>
  <c r="J628" i="21"/>
  <c r="K628" i="21"/>
  <c r="L628" i="21"/>
  <c r="M628" i="21"/>
  <c r="O628" i="21"/>
  <c r="Q628" i="21"/>
  <c r="S628" i="21"/>
  <c r="U628" i="21"/>
  <c r="W628" i="21"/>
  <c r="X628" i="21"/>
  <c r="Y628" i="21"/>
  <c r="Z628" i="21"/>
  <c r="AA628" i="21"/>
  <c r="AB628" i="21"/>
  <c r="AC628" i="21"/>
  <c r="AD628" i="21"/>
  <c r="AE628" i="21"/>
  <c r="AF628" i="21"/>
  <c r="AG628" i="21"/>
  <c r="AH628" i="21"/>
  <c r="AI628" i="21"/>
  <c r="AJ628" i="21"/>
  <c r="AK628" i="21"/>
  <c r="AL628" i="21"/>
  <c r="F629" i="21"/>
  <c r="J629" i="21"/>
  <c r="K629" i="21"/>
  <c r="L629" i="21"/>
  <c r="M629" i="21"/>
  <c r="O629" i="21"/>
  <c r="Q629" i="21"/>
  <c r="S629" i="21"/>
  <c r="U629" i="21"/>
  <c r="W629" i="21"/>
  <c r="X629" i="21"/>
  <c r="Y629" i="21"/>
  <c r="Z629" i="21"/>
  <c r="AA629" i="21"/>
  <c r="AB629" i="21"/>
  <c r="AC629" i="21"/>
  <c r="AD629" i="21"/>
  <c r="AE629" i="21"/>
  <c r="AF629" i="21"/>
  <c r="AG629" i="21"/>
  <c r="AH629" i="21"/>
  <c r="AI629" i="21"/>
  <c r="AJ629" i="21"/>
  <c r="AK629" i="21"/>
  <c r="AL629" i="21"/>
  <c r="F630" i="21"/>
  <c r="J630" i="21"/>
  <c r="K630" i="21"/>
  <c r="L630" i="21"/>
  <c r="M630" i="21"/>
  <c r="O630" i="21"/>
  <c r="Q630" i="21"/>
  <c r="S630" i="21"/>
  <c r="U630" i="21"/>
  <c r="W630" i="21"/>
  <c r="X630" i="21"/>
  <c r="Y630" i="21"/>
  <c r="Z630" i="21"/>
  <c r="AA630" i="21"/>
  <c r="AB630" i="21"/>
  <c r="AC630" i="21"/>
  <c r="AD630" i="21"/>
  <c r="AE630" i="21"/>
  <c r="AF630" i="21"/>
  <c r="AG630" i="21"/>
  <c r="AH630" i="21"/>
  <c r="AI630" i="21"/>
  <c r="AJ630" i="21"/>
  <c r="AK630" i="21"/>
  <c r="AL630" i="21"/>
  <c r="F631" i="21"/>
  <c r="J631" i="21"/>
  <c r="K631" i="21"/>
  <c r="L631" i="21"/>
  <c r="M631" i="21"/>
  <c r="O631" i="21"/>
  <c r="Q631" i="21"/>
  <c r="S631" i="21"/>
  <c r="U631" i="21"/>
  <c r="W631" i="21"/>
  <c r="X631" i="21"/>
  <c r="Y631" i="21"/>
  <c r="Z631" i="21"/>
  <c r="AA631" i="21"/>
  <c r="AB631" i="21"/>
  <c r="AC631" i="21"/>
  <c r="AD631" i="21"/>
  <c r="AE631" i="21"/>
  <c r="AF631" i="21"/>
  <c r="AG631" i="21"/>
  <c r="AH631" i="21"/>
  <c r="AI631" i="21"/>
  <c r="AJ631" i="21"/>
  <c r="AK631" i="21"/>
  <c r="AL631" i="21"/>
  <c r="F632" i="21"/>
  <c r="J632" i="21"/>
  <c r="K632" i="21"/>
  <c r="L632" i="21"/>
  <c r="M632" i="21"/>
  <c r="O632" i="21"/>
  <c r="Q632" i="21"/>
  <c r="S632" i="21"/>
  <c r="U632" i="21"/>
  <c r="W632" i="21"/>
  <c r="X632" i="21"/>
  <c r="Y632" i="21"/>
  <c r="Z632" i="21"/>
  <c r="AA632" i="21"/>
  <c r="AB632" i="21"/>
  <c r="AC632" i="21"/>
  <c r="AD632" i="21"/>
  <c r="AE632" i="21"/>
  <c r="AF632" i="21"/>
  <c r="AG632" i="21"/>
  <c r="AH632" i="21"/>
  <c r="AI632" i="21"/>
  <c r="AJ632" i="21"/>
  <c r="AK632" i="21"/>
  <c r="AL632" i="21"/>
  <c r="F633" i="21"/>
  <c r="J633" i="21"/>
  <c r="K633" i="21"/>
  <c r="L633" i="21"/>
  <c r="M633" i="21"/>
  <c r="O633" i="21"/>
  <c r="Q633" i="21"/>
  <c r="S633" i="21"/>
  <c r="U633" i="21"/>
  <c r="W633" i="21"/>
  <c r="X633" i="21"/>
  <c r="Y633" i="21"/>
  <c r="Z633" i="21"/>
  <c r="AA633" i="21"/>
  <c r="AB633" i="21"/>
  <c r="AC633" i="21"/>
  <c r="AD633" i="21"/>
  <c r="AE633" i="21"/>
  <c r="AF633" i="21"/>
  <c r="AG633" i="21"/>
  <c r="AH633" i="21"/>
  <c r="AI633" i="21"/>
  <c r="AJ633" i="21"/>
  <c r="AK633" i="21"/>
  <c r="AL633" i="21"/>
  <c r="F634" i="21"/>
  <c r="J634" i="21"/>
  <c r="K634" i="21"/>
  <c r="L634" i="21"/>
  <c r="M634" i="21"/>
  <c r="O634" i="21"/>
  <c r="Q634" i="21"/>
  <c r="S634" i="21"/>
  <c r="U634" i="21"/>
  <c r="W634" i="21"/>
  <c r="X634" i="21"/>
  <c r="Y634" i="21"/>
  <c r="Z634" i="21"/>
  <c r="AA634" i="21"/>
  <c r="AB634" i="21"/>
  <c r="AC634" i="21"/>
  <c r="AD634" i="21"/>
  <c r="AE634" i="21"/>
  <c r="AF634" i="21"/>
  <c r="AG634" i="21"/>
  <c r="AH634" i="21"/>
  <c r="AI634" i="21"/>
  <c r="AJ634" i="21"/>
  <c r="AK634" i="21"/>
  <c r="AL634" i="21"/>
  <c r="F635" i="21"/>
  <c r="J635" i="21"/>
  <c r="K635" i="21"/>
  <c r="L635" i="21"/>
  <c r="M635" i="21"/>
  <c r="O635" i="21"/>
  <c r="Q635" i="21"/>
  <c r="S635" i="21"/>
  <c r="U635" i="21"/>
  <c r="W635" i="21"/>
  <c r="X635" i="21"/>
  <c r="Y635" i="21"/>
  <c r="Z635" i="21"/>
  <c r="AA635" i="21"/>
  <c r="AB635" i="21"/>
  <c r="AC635" i="21"/>
  <c r="AD635" i="21"/>
  <c r="AE635" i="21"/>
  <c r="AF635" i="21"/>
  <c r="AG635" i="21"/>
  <c r="AH635" i="21"/>
  <c r="AI635" i="21"/>
  <c r="AJ635" i="21"/>
  <c r="AK635" i="21"/>
  <c r="AL635" i="21"/>
  <c r="F636" i="21"/>
  <c r="J636" i="21"/>
  <c r="K636" i="21"/>
  <c r="L636" i="21"/>
  <c r="M636" i="21"/>
  <c r="O636" i="21"/>
  <c r="Q636" i="21"/>
  <c r="S636" i="21"/>
  <c r="U636" i="21"/>
  <c r="W636" i="21"/>
  <c r="X636" i="21"/>
  <c r="Y636" i="21"/>
  <c r="Z636" i="21"/>
  <c r="AA636" i="21"/>
  <c r="AB636" i="21"/>
  <c r="AC636" i="21"/>
  <c r="AD636" i="21"/>
  <c r="AE636" i="21"/>
  <c r="AF636" i="21"/>
  <c r="AG636" i="21"/>
  <c r="AH636" i="21"/>
  <c r="AI636" i="21"/>
  <c r="AJ636" i="21"/>
  <c r="AK636" i="21"/>
  <c r="AL636" i="21"/>
  <c r="F637" i="21"/>
  <c r="J637" i="21"/>
  <c r="K637" i="21"/>
  <c r="L637" i="21"/>
  <c r="M637" i="21"/>
  <c r="O637" i="21"/>
  <c r="Q637" i="21"/>
  <c r="S637" i="21"/>
  <c r="U637" i="21"/>
  <c r="W637" i="21"/>
  <c r="X637" i="21"/>
  <c r="Y637" i="21"/>
  <c r="Z637" i="21"/>
  <c r="AA637" i="21"/>
  <c r="AB637" i="21"/>
  <c r="AC637" i="21"/>
  <c r="AD637" i="21"/>
  <c r="AE637" i="21"/>
  <c r="AF637" i="21"/>
  <c r="AG637" i="21"/>
  <c r="AH637" i="21"/>
  <c r="AI637" i="21"/>
  <c r="AJ637" i="21"/>
  <c r="AK637" i="21"/>
  <c r="AL637" i="21"/>
  <c r="F638" i="21"/>
  <c r="J638" i="21"/>
  <c r="K638" i="21"/>
  <c r="L638" i="21"/>
  <c r="M638" i="21"/>
  <c r="O638" i="21"/>
  <c r="Q638" i="21"/>
  <c r="S638" i="21"/>
  <c r="U638" i="21"/>
  <c r="W638" i="21"/>
  <c r="X638" i="21"/>
  <c r="Y638" i="21"/>
  <c r="Z638" i="21"/>
  <c r="AA638" i="21"/>
  <c r="AB638" i="21"/>
  <c r="AC638" i="21"/>
  <c r="AD638" i="21"/>
  <c r="AE638" i="21"/>
  <c r="AF638" i="21"/>
  <c r="AG638" i="21"/>
  <c r="AH638" i="21"/>
  <c r="AI638" i="21"/>
  <c r="AJ638" i="21"/>
  <c r="AK638" i="21"/>
  <c r="AL638" i="21"/>
  <c r="F639" i="21"/>
  <c r="J639" i="21"/>
  <c r="K639" i="21"/>
  <c r="L639" i="21"/>
  <c r="M639" i="21"/>
  <c r="O639" i="21"/>
  <c r="Q639" i="21"/>
  <c r="S639" i="21"/>
  <c r="U639" i="21"/>
  <c r="W639" i="21"/>
  <c r="X639" i="21"/>
  <c r="Y639" i="21"/>
  <c r="Z639" i="21"/>
  <c r="AA639" i="21"/>
  <c r="AB639" i="21"/>
  <c r="AC639" i="21"/>
  <c r="AD639" i="21"/>
  <c r="AE639" i="21"/>
  <c r="AF639" i="21"/>
  <c r="AG639" i="21"/>
  <c r="AH639" i="21"/>
  <c r="AI639" i="21"/>
  <c r="AJ639" i="21"/>
  <c r="AK639" i="21"/>
  <c r="AL639" i="21"/>
  <c r="F640" i="21"/>
  <c r="J640" i="21"/>
  <c r="K640" i="21"/>
  <c r="L640" i="21"/>
  <c r="M640" i="21"/>
  <c r="O640" i="21"/>
  <c r="Q640" i="21"/>
  <c r="S640" i="21"/>
  <c r="U640" i="21"/>
  <c r="W640" i="21"/>
  <c r="X640" i="21"/>
  <c r="Y640" i="21"/>
  <c r="Z640" i="21"/>
  <c r="AA640" i="21"/>
  <c r="AB640" i="21"/>
  <c r="AC640" i="21"/>
  <c r="AD640" i="21"/>
  <c r="AE640" i="21"/>
  <c r="AF640" i="21"/>
  <c r="AG640" i="21"/>
  <c r="AH640" i="21"/>
  <c r="AI640" i="21"/>
  <c r="AJ640" i="21"/>
  <c r="AK640" i="21"/>
  <c r="AL640" i="21"/>
  <c r="F641" i="21"/>
  <c r="J641" i="21"/>
  <c r="K641" i="21"/>
  <c r="L641" i="21"/>
  <c r="M641" i="21"/>
  <c r="O641" i="21"/>
  <c r="Q641" i="21"/>
  <c r="S641" i="21"/>
  <c r="U641" i="21"/>
  <c r="W641" i="21"/>
  <c r="X641" i="21"/>
  <c r="Y641" i="21"/>
  <c r="Z641" i="21"/>
  <c r="AA641" i="21"/>
  <c r="AB641" i="21"/>
  <c r="AC641" i="21"/>
  <c r="AD641" i="21"/>
  <c r="AE641" i="21"/>
  <c r="AF641" i="21"/>
  <c r="AG641" i="21"/>
  <c r="AH641" i="21"/>
  <c r="AI641" i="21"/>
  <c r="AJ641" i="21"/>
  <c r="AK641" i="21"/>
  <c r="AL641" i="21"/>
  <c r="F642" i="21"/>
  <c r="J642" i="21"/>
  <c r="K642" i="21"/>
  <c r="L642" i="21"/>
  <c r="M642" i="21"/>
  <c r="O642" i="21"/>
  <c r="Q642" i="21"/>
  <c r="S642" i="21"/>
  <c r="U642" i="21"/>
  <c r="W642" i="21"/>
  <c r="X642" i="21"/>
  <c r="Y642" i="21"/>
  <c r="Z642" i="21"/>
  <c r="AA642" i="21"/>
  <c r="AB642" i="21"/>
  <c r="AC642" i="21"/>
  <c r="AD642" i="21"/>
  <c r="AE642" i="21"/>
  <c r="AF642" i="21"/>
  <c r="AG642" i="21"/>
  <c r="AH642" i="21"/>
  <c r="AI642" i="21"/>
  <c r="AJ642" i="21"/>
  <c r="AK642" i="21"/>
  <c r="AL642" i="21"/>
  <c r="F643" i="21"/>
  <c r="J643" i="21"/>
  <c r="K643" i="21"/>
  <c r="L643" i="21"/>
  <c r="M643" i="21"/>
  <c r="O643" i="21"/>
  <c r="Q643" i="21"/>
  <c r="S643" i="21"/>
  <c r="U643" i="21"/>
  <c r="W643" i="21"/>
  <c r="X643" i="21"/>
  <c r="Y643" i="21"/>
  <c r="Z643" i="21"/>
  <c r="AA643" i="21"/>
  <c r="AB643" i="21"/>
  <c r="AC643" i="21"/>
  <c r="AD643" i="21"/>
  <c r="AE643" i="21"/>
  <c r="AF643" i="21"/>
  <c r="AG643" i="21"/>
  <c r="AH643" i="21"/>
  <c r="AI643" i="21"/>
  <c r="AJ643" i="21"/>
  <c r="AK643" i="21"/>
  <c r="AL643" i="21"/>
  <c r="F644" i="21"/>
  <c r="J644" i="21"/>
  <c r="K644" i="21"/>
  <c r="L644" i="21"/>
  <c r="M644" i="21"/>
  <c r="O644" i="21"/>
  <c r="Q644" i="21"/>
  <c r="S644" i="21"/>
  <c r="U644" i="21"/>
  <c r="W644" i="21"/>
  <c r="X644" i="21"/>
  <c r="Y644" i="21"/>
  <c r="Z644" i="21"/>
  <c r="AA644" i="21"/>
  <c r="AB644" i="21"/>
  <c r="AC644" i="21"/>
  <c r="AD644" i="21"/>
  <c r="AE644" i="21"/>
  <c r="AF644" i="21"/>
  <c r="AG644" i="21"/>
  <c r="AH644" i="21"/>
  <c r="AI644" i="21"/>
  <c r="AJ644" i="21"/>
  <c r="AK644" i="21"/>
  <c r="AL644" i="21"/>
  <c r="F645" i="21"/>
  <c r="J645" i="21"/>
  <c r="K645" i="21"/>
  <c r="L645" i="21"/>
  <c r="M645" i="21"/>
  <c r="O645" i="21"/>
  <c r="Q645" i="21"/>
  <c r="S645" i="21"/>
  <c r="U645" i="21"/>
  <c r="W645" i="21"/>
  <c r="X645" i="21"/>
  <c r="Y645" i="21"/>
  <c r="Z645" i="21"/>
  <c r="AA645" i="21"/>
  <c r="AB645" i="21"/>
  <c r="AC645" i="21"/>
  <c r="AD645" i="21"/>
  <c r="AE645" i="21"/>
  <c r="AF645" i="21"/>
  <c r="AG645" i="21"/>
  <c r="AH645" i="21"/>
  <c r="AI645" i="21"/>
  <c r="AJ645" i="21"/>
  <c r="AK645" i="21"/>
  <c r="AL645" i="21"/>
  <c r="F646" i="21"/>
  <c r="J646" i="21"/>
  <c r="K646" i="21"/>
  <c r="L646" i="21"/>
  <c r="M646" i="21"/>
  <c r="O646" i="21"/>
  <c r="Q646" i="21"/>
  <c r="S646" i="21"/>
  <c r="U646" i="21"/>
  <c r="W646" i="21"/>
  <c r="X646" i="21"/>
  <c r="Y646" i="21"/>
  <c r="Z646" i="21"/>
  <c r="AA646" i="21"/>
  <c r="AB646" i="21"/>
  <c r="AC646" i="21"/>
  <c r="AD646" i="21"/>
  <c r="AE646" i="21"/>
  <c r="AF646" i="21"/>
  <c r="AG646" i="21"/>
  <c r="AH646" i="21"/>
  <c r="AI646" i="21"/>
  <c r="AJ646" i="21"/>
  <c r="AK646" i="21"/>
  <c r="AL646" i="21"/>
  <c r="F647" i="21"/>
  <c r="J647" i="21"/>
  <c r="K647" i="21"/>
  <c r="L647" i="21"/>
  <c r="M647" i="21"/>
  <c r="O647" i="21"/>
  <c r="Q647" i="21"/>
  <c r="S647" i="21"/>
  <c r="U647" i="21"/>
  <c r="W647" i="21"/>
  <c r="X647" i="21"/>
  <c r="Y647" i="21"/>
  <c r="Z647" i="21"/>
  <c r="AA647" i="21"/>
  <c r="AB647" i="21"/>
  <c r="AC647" i="21"/>
  <c r="AD647" i="21"/>
  <c r="AE647" i="21"/>
  <c r="AF647" i="21"/>
  <c r="AG647" i="21"/>
  <c r="AH647" i="21"/>
  <c r="AI647" i="21"/>
  <c r="AJ647" i="21"/>
  <c r="AK647" i="21"/>
  <c r="AL647" i="21"/>
  <c r="F648" i="21"/>
  <c r="J648" i="21"/>
  <c r="K648" i="21"/>
  <c r="L648" i="21"/>
  <c r="M648" i="21"/>
  <c r="O648" i="21"/>
  <c r="Q648" i="21"/>
  <c r="S648" i="21"/>
  <c r="U648" i="21"/>
  <c r="W648" i="21"/>
  <c r="X648" i="21"/>
  <c r="Y648" i="21"/>
  <c r="Z648" i="21"/>
  <c r="AA648" i="21"/>
  <c r="AB648" i="21"/>
  <c r="AC648" i="21"/>
  <c r="AD648" i="21"/>
  <c r="AE648" i="21"/>
  <c r="AF648" i="21"/>
  <c r="AG648" i="21"/>
  <c r="AH648" i="21"/>
  <c r="AI648" i="21"/>
  <c r="AJ648" i="21"/>
  <c r="AK648" i="21"/>
  <c r="AL648" i="21"/>
  <c r="F649" i="21"/>
  <c r="J649" i="21"/>
  <c r="K649" i="21"/>
  <c r="L649" i="21"/>
  <c r="M649" i="21"/>
  <c r="O649" i="21"/>
  <c r="Q649" i="21"/>
  <c r="S649" i="21"/>
  <c r="U649" i="21"/>
  <c r="W649" i="21"/>
  <c r="X649" i="21"/>
  <c r="Y649" i="21"/>
  <c r="Z649" i="21"/>
  <c r="AA649" i="21"/>
  <c r="AB649" i="21"/>
  <c r="AC649" i="21"/>
  <c r="AD649" i="21"/>
  <c r="AE649" i="21"/>
  <c r="AF649" i="21"/>
  <c r="AG649" i="21"/>
  <c r="AH649" i="21"/>
  <c r="AI649" i="21"/>
  <c r="AJ649" i="21"/>
  <c r="AK649" i="21"/>
  <c r="AL649" i="21"/>
  <c r="F650" i="21"/>
  <c r="J650" i="21"/>
  <c r="K650" i="21"/>
  <c r="L650" i="21"/>
  <c r="M650" i="21"/>
  <c r="O650" i="21"/>
  <c r="Q650" i="21"/>
  <c r="S650" i="21"/>
  <c r="U650" i="21"/>
  <c r="W650" i="21"/>
  <c r="X650" i="21"/>
  <c r="Y650" i="21"/>
  <c r="Z650" i="21"/>
  <c r="AA650" i="21"/>
  <c r="AB650" i="21"/>
  <c r="AC650" i="21"/>
  <c r="AD650" i="21"/>
  <c r="AE650" i="21"/>
  <c r="AF650" i="21"/>
  <c r="AG650" i="21"/>
  <c r="AH650" i="21"/>
  <c r="AI650" i="21"/>
  <c r="AJ650" i="21"/>
  <c r="AK650" i="21"/>
  <c r="AL650" i="21"/>
  <c r="F651" i="21"/>
  <c r="J651" i="21"/>
  <c r="K651" i="21"/>
  <c r="L651" i="21"/>
  <c r="M651" i="21"/>
  <c r="O651" i="21"/>
  <c r="Q651" i="21"/>
  <c r="S651" i="21"/>
  <c r="U651" i="21"/>
  <c r="W651" i="21"/>
  <c r="X651" i="21"/>
  <c r="Y651" i="21"/>
  <c r="Z651" i="21"/>
  <c r="AA651" i="21"/>
  <c r="AB651" i="21"/>
  <c r="AC651" i="21"/>
  <c r="AD651" i="21"/>
  <c r="AE651" i="21"/>
  <c r="AF651" i="21"/>
  <c r="AG651" i="21"/>
  <c r="AH651" i="21"/>
  <c r="AI651" i="21"/>
  <c r="AJ651" i="21"/>
  <c r="AK651" i="21"/>
  <c r="AL651" i="21"/>
  <c r="F652" i="21"/>
  <c r="J652" i="21"/>
  <c r="K652" i="21"/>
  <c r="L652" i="21"/>
  <c r="M652" i="21"/>
  <c r="O652" i="21"/>
  <c r="Q652" i="21"/>
  <c r="S652" i="21"/>
  <c r="U652" i="21"/>
  <c r="W652" i="21"/>
  <c r="X652" i="21"/>
  <c r="Y652" i="21"/>
  <c r="Z652" i="21"/>
  <c r="AA652" i="21"/>
  <c r="AB652" i="21"/>
  <c r="AC652" i="21"/>
  <c r="AD652" i="21"/>
  <c r="AE652" i="21"/>
  <c r="AF652" i="21"/>
  <c r="AG652" i="21"/>
  <c r="AH652" i="21"/>
  <c r="AI652" i="21"/>
  <c r="AJ652" i="21"/>
  <c r="AK652" i="21"/>
  <c r="AL652" i="21"/>
  <c r="F653" i="21"/>
  <c r="J653" i="21"/>
  <c r="K653" i="21"/>
  <c r="L653" i="21"/>
  <c r="M653" i="21"/>
  <c r="O653" i="21"/>
  <c r="Q653" i="21"/>
  <c r="S653" i="21"/>
  <c r="U653" i="21"/>
  <c r="W653" i="21"/>
  <c r="X653" i="21"/>
  <c r="Y653" i="21"/>
  <c r="Z653" i="21"/>
  <c r="AA653" i="21"/>
  <c r="AB653" i="21"/>
  <c r="AC653" i="21"/>
  <c r="AD653" i="21"/>
  <c r="AE653" i="21"/>
  <c r="AF653" i="21"/>
  <c r="AG653" i="21"/>
  <c r="AH653" i="21"/>
  <c r="AI653" i="21"/>
  <c r="AJ653" i="21"/>
  <c r="AK653" i="21"/>
  <c r="AL653" i="21"/>
  <c r="F654" i="21"/>
  <c r="J654" i="21"/>
  <c r="K654" i="21"/>
  <c r="L654" i="21"/>
  <c r="M654" i="21"/>
  <c r="O654" i="21"/>
  <c r="Q654" i="21"/>
  <c r="S654" i="21"/>
  <c r="U654" i="21"/>
  <c r="W654" i="21"/>
  <c r="X654" i="21"/>
  <c r="Y654" i="21"/>
  <c r="Z654" i="21"/>
  <c r="AA654" i="21"/>
  <c r="AB654" i="21"/>
  <c r="AC654" i="21"/>
  <c r="AD654" i="21"/>
  <c r="AE654" i="21"/>
  <c r="AF654" i="21"/>
  <c r="AG654" i="21"/>
  <c r="AH654" i="21"/>
  <c r="AI654" i="21"/>
  <c r="AJ654" i="21"/>
  <c r="AK654" i="21"/>
  <c r="AL654" i="21"/>
  <c r="F655" i="21"/>
  <c r="J655" i="21"/>
  <c r="K655" i="21"/>
  <c r="L655" i="21"/>
  <c r="M655" i="21"/>
  <c r="O655" i="21"/>
  <c r="Q655" i="21"/>
  <c r="S655" i="21"/>
  <c r="U655" i="21"/>
  <c r="W655" i="21"/>
  <c r="X655" i="21"/>
  <c r="Y655" i="21"/>
  <c r="Z655" i="21"/>
  <c r="AA655" i="21"/>
  <c r="AB655" i="21"/>
  <c r="AC655" i="21"/>
  <c r="AD655" i="21"/>
  <c r="AE655" i="21"/>
  <c r="AF655" i="21"/>
  <c r="AG655" i="21"/>
  <c r="AH655" i="21"/>
  <c r="AI655" i="21"/>
  <c r="AJ655" i="21"/>
  <c r="AK655" i="21"/>
  <c r="AL655" i="21"/>
  <c r="F656" i="21"/>
  <c r="J656" i="21"/>
  <c r="K656" i="21"/>
  <c r="L656" i="21"/>
  <c r="M656" i="21"/>
  <c r="O656" i="21"/>
  <c r="Q656" i="21"/>
  <c r="S656" i="21"/>
  <c r="U656" i="21"/>
  <c r="W656" i="21"/>
  <c r="X656" i="21"/>
  <c r="Y656" i="21"/>
  <c r="Z656" i="21"/>
  <c r="AA656" i="21"/>
  <c r="AB656" i="21"/>
  <c r="AC656" i="21"/>
  <c r="AD656" i="21"/>
  <c r="AE656" i="21"/>
  <c r="AF656" i="21"/>
  <c r="AG656" i="21"/>
  <c r="AH656" i="21"/>
  <c r="AI656" i="21"/>
  <c r="AJ656" i="21"/>
  <c r="AK656" i="21"/>
  <c r="AL656" i="21"/>
  <c r="F657" i="21"/>
  <c r="J657" i="21"/>
  <c r="K657" i="21"/>
  <c r="L657" i="21"/>
  <c r="M657" i="21"/>
  <c r="O657" i="21"/>
  <c r="Q657" i="21"/>
  <c r="S657" i="21"/>
  <c r="U657" i="21"/>
  <c r="W657" i="21"/>
  <c r="X657" i="21"/>
  <c r="Y657" i="21"/>
  <c r="Z657" i="21"/>
  <c r="AA657" i="21"/>
  <c r="AB657" i="21"/>
  <c r="AC657" i="21"/>
  <c r="AD657" i="21"/>
  <c r="AE657" i="21"/>
  <c r="AF657" i="21"/>
  <c r="AG657" i="21"/>
  <c r="AH657" i="21"/>
  <c r="AI657" i="21"/>
  <c r="AJ657" i="21"/>
  <c r="AK657" i="21"/>
  <c r="AL657" i="21"/>
  <c r="F658" i="21"/>
  <c r="J658" i="21"/>
  <c r="K658" i="21"/>
  <c r="L658" i="21"/>
  <c r="M658" i="21"/>
  <c r="O658" i="21"/>
  <c r="Q658" i="21"/>
  <c r="S658" i="21"/>
  <c r="U658" i="21"/>
  <c r="W658" i="21"/>
  <c r="X658" i="21"/>
  <c r="Y658" i="21"/>
  <c r="Z658" i="21"/>
  <c r="AA658" i="21"/>
  <c r="AB658" i="21"/>
  <c r="AC658" i="21"/>
  <c r="AD658" i="21"/>
  <c r="AE658" i="21"/>
  <c r="AF658" i="21"/>
  <c r="AG658" i="21"/>
  <c r="AH658" i="21"/>
  <c r="AI658" i="21"/>
  <c r="AJ658" i="21"/>
  <c r="AK658" i="21"/>
  <c r="AL658" i="21"/>
  <c r="F659" i="21"/>
  <c r="J659" i="21"/>
  <c r="K659" i="21"/>
  <c r="L659" i="21"/>
  <c r="M659" i="21"/>
  <c r="O659" i="21"/>
  <c r="Q659" i="21"/>
  <c r="S659" i="21"/>
  <c r="U659" i="21"/>
  <c r="W659" i="21"/>
  <c r="X659" i="21"/>
  <c r="Y659" i="21"/>
  <c r="Z659" i="21"/>
  <c r="AA659" i="21"/>
  <c r="AB659" i="21"/>
  <c r="AC659" i="21"/>
  <c r="AD659" i="21"/>
  <c r="AE659" i="21"/>
  <c r="AF659" i="21"/>
  <c r="AG659" i="21"/>
  <c r="AH659" i="21"/>
  <c r="AI659" i="21"/>
  <c r="AJ659" i="21"/>
  <c r="AK659" i="21"/>
  <c r="AL659" i="21"/>
  <c r="F660" i="21"/>
  <c r="J660" i="21"/>
  <c r="K660" i="21"/>
  <c r="L660" i="21"/>
  <c r="M660" i="21"/>
  <c r="O660" i="21"/>
  <c r="Q660" i="21"/>
  <c r="S660" i="21"/>
  <c r="U660" i="21"/>
  <c r="W660" i="21"/>
  <c r="X660" i="21"/>
  <c r="Y660" i="21"/>
  <c r="Z660" i="21"/>
  <c r="AA660" i="21"/>
  <c r="AB660" i="21"/>
  <c r="AC660" i="21"/>
  <c r="AD660" i="21"/>
  <c r="AE660" i="21"/>
  <c r="AF660" i="21"/>
  <c r="AG660" i="21"/>
  <c r="AH660" i="21"/>
  <c r="AI660" i="21"/>
  <c r="AJ660" i="21"/>
  <c r="AK660" i="21"/>
  <c r="AL660" i="21"/>
  <c r="F661" i="21"/>
  <c r="J661" i="21"/>
  <c r="K661" i="21"/>
  <c r="L661" i="21"/>
  <c r="M661" i="21"/>
  <c r="O661" i="21"/>
  <c r="Q661" i="21"/>
  <c r="S661" i="21"/>
  <c r="U661" i="21"/>
  <c r="W661" i="21"/>
  <c r="X661" i="21"/>
  <c r="Y661" i="21"/>
  <c r="Z661" i="21"/>
  <c r="AA661" i="21"/>
  <c r="AB661" i="21"/>
  <c r="AC661" i="21"/>
  <c r="AD661" i="21"/>
  <c r="AE661" i="21"/>
  <c r="AF661" i="21"/>
  <c r="AG661" i="21"/>
  <c r="AH661" i="21"/>
  <c r="AI661" i="21"/>
  <c r="AJ661" i="21"/>
  <c r="AK661" i="21"/>
  <c r="AL661" i="21"/>
  <c r="F662" i="21"/>
  <c r="J662" i="21"/>
  <c r="K662" i="21"/>
  <c r="L662" i="21"/>
  <c r="M662" i="21"/>
  <c r="O662" i="21"/>
  <c r="Q662" i="21"/>
  <c r="S662" i="21"/>
  <c r="U662" i="21"/>
  <c r="W662" i="21"/>
  <c r="X662" i="21"/>
  <c r="Y662" i="21"/>
  <c r="Z662" i="21"/>
  <c r="AA662" i="21"/>
  <c r="AB662" i="21"/>
  <c r="AC662" i="21"/>
  <c r="AD662" i="21"/>
  <c r="AE662" i="21"/>
  <c r="AF662" i="21"/>
  <c r="AG662" i="21"/>
  <c r="AH662" i="21"/>
  <c r="AI662" i="21"/>
  <c r="AJ662" i="21"/>
  <c r="AK662" i="21"/>
  <c r="AL662" i="21"/>
  <c r="F663" i="21"/>
  <c r="J663" i="21"/>
  <c r="K663" i="21"/>
  <c r="L663" i="21"/>
  <c r="M663" i="21"/>
  <c r="O663" i="21"/>
  <c r="Q663" i="21"/>
  <c r="S663" i="21"/>
  <c r="U663" i="21"/>
  <c r="W663" i="21"/>
  <c r="X663" i="21"/>
  <c r="Y663" i="21"/>
  <c r="Z663" i="21"/>
  <c r="AA663" i="21"/>
  <c r="AB663" i="21"/>
  <c r="AC663" i="21"/>
  <c r="AD663" i="21"/>
  <c r="AE663" i="21"/>
  <c r="AF663" i="21"/>
  <c r="AG663" i="21"/>
  <c r="AH663" i="21"/>
  <c r="AI663" i="21"/>
  <c r="AJ663" i="21"/>
  <c r="AK663" i="21"/>
  <c r="AL663" i="21"/>
  <c r="F664" i="21"/>
  <c r="J664" i="21"/>
  <c r="K664" i="21"/>
  <c r="L664" i="21"/>
  <c r="M664" i="21"/>
  <c r="O664" i="21"/>
  <c r="Q664" i="21"/>
  <c r="S664" i="21"/>
  <c r="U664" i="21"/>
  <c r="W664" i="21"/>
  <c r="X664" i="21"/>
  <c r="Y664" i="21"/>
  <c r="Z664" i="21"/>
  <c r="AA664" i="21"/>
  <c r="AB664" i="21"/>
  <c r="AC664" i="21"/>
  <c r="AD664" i="21"/>
  <c r="AE664" i="21"/>
  <c r="AF664" i="21"/>
  <c r="AG664" i="21"/>
  <c r="AH664" i="21"/>
  <c r="AI664" i="21"/>
  <c r="AJ664" i="21"/>
  <c r="AK664" i="21"/>
  <c r="AL664" i="21"/>
  <c r="F665" i="21"/>
  <c r="J665" i="21"/>
  <c r="K665" i="21"/>
  <c r="L665" i="21"/>
  <c r="M665" i="21"/>
  <c r="O665" i="21"/>
  <c r="Q665" i="21"/>
  <c r="S665" i="21"/>
  <c r="U665" i="21"/>
  <c r="W665" i="21"/>
  <c r="X665" i="21"/>
  <c r="Y665" i="21"/>
  <c r="Z665" i="21"/>
  <c r="AA665" i="21"/>
  <c r="AB665" i="21"/>
  <c r="AC665" i="21"/>
  <c r="AD665" i="21"/>
  <c r="AE665" i="21"/>
  <c r="AF665" i="21"/>
  <c r="AG665" i="21"/>
  <c r="AH665" i="21"/>
  <c r="AI665" i="21"/>
  <c r="AJ665" i="21"/>
  <c r="AK665" i="21"/>
  <c r="AL665" i="21"/>
  <c r="F666" i="21"/>
  <c r="J666" i="21"/>
  <c r="K666" i="21"/>
  <c r="L666" i="21"/>
  <c r="M666" i="21"/>
  <c r="O666" i="21"/>
  <c r="Q666" i="21"/>
  <c r="S666" i="21"/>
  <c r="U666" i="21"/>
  <c r="W666" i="21"/>
  <c r="X666" i="21"/>
  <c r="Y666" i="21"/>
  <c r="Z666" i="21"/>
  <c r="AA666" i="21"/>
  <c r="AB666" i="21"/>
  <c r="AC666" i="21"/>
  <c r="AD666" i="21"/>
  <c r="AE666" i="21"/>
  <c r="AF666" i="21"/>
  <c r="AG666" i="21"/>
  <c r="AH666" i="21"/>
  <c r="AI666" i="21"/>
  <c r="AJ666" i="21"/>
  <c r="AK666" i="21"/>
  <c r="AL666" i="21"/>
  <c r="F667" i="21"/>
  <c r="J667" i="21"/>
  <c r="K667" i="21"/>
  <c r="L667" i="21"/>
  <c r="M667" i="21"/>
  <c r="O667" i="21"/>
  <c r="Q667" i="21"/>
  <c r="S667" i="21"/>
  <c r="U667" i="21"/>
  <c r="W667" i="21"/>
  <c r="X667" i="21"/>
  <c r="Y667" i="21"/>
  <c r="Z667" i="21"/>
  <c r="AA667" i="21"/>
  <c r="AB667" i="21"/>
  <c r="AC667" i="21"/>
  <c r="AD667" i="21"/>
  <c r="AE667" i="21"/>
  <c r="AF667" i="21"/>
  <c r="AG667" i="21"/>
  <c r="AH667" i="21"/>
  <c r="AI667" i="21"/>
  <c r="AJ667" i="21"/>
  <c r="AK667" i="21"/>
  <c r="AL667" i="21"/>
  <c r="F668" i="21"/>
  <c r="J668" i="21"/>
  <c r="K668" i="21"/>
  <c r="L668" i="21"/>
  <c r="M668" i="21"/>
  <c r="O668" i="21"/>
  <c r="Q668" i="21"/>
  <c r="S668" i="21"/>
  <c r="U668" i="21"/>
  <c r="W668" i="21"/>
  <c r="X668" i="21"/>
  <c r="Y668" i="21"/>
  <c r="Z668" i="21"/>
  <c r="AA668" i="21"/>
  <c r="AB668" i="21"/>
  <c r="AC668" i="21"/>
  <c r="AD668" i="21"/>
  <c r="AE668" i="21"/>
  <c r="AF668" i="21"/>
  <c r="AG668" i="21"/>
  <c r="AH668" i="21"/>
  <c r="AI668" i="21"/>
  <c r="AJ668" i="21"/>
  <c r="AK668" i="21"/>
  <c r="AL668" i="21"/>
  <c r="F669" i="21"/>
  <c r="J669" i="21"/>
  <c r="K669" i="21"/>
  <c r="L669" i="21"/>
  <c r="M669" i="21"/>
  <c r="O669" i="21"/>
  <c r="Q669" i="21"/>
  <c r="S669" i="21"/>
  <c r="U669" i="21"/>
  <c r="W669" i="21"/>
  <c r="X669" i="21"/>
  <c r="Y669" i="21"/>
  <c r="Z669" i="21"/>
  <c r="AA669" i="21"/>
  <c r="AB669" i="21"/>
  <c r="AC669" i="21"/>
  <c r="AD669" i="21"/>
  <c r="AE669" i="21"/>
  <c r="AF669" i="21"/>
  <c r="AG669" i="21"/>
  <c r="AH669" i="21"/>
  <c r="AI669" i="21"/>
  <c r="AJ669" i="21"/>
  <c r="AK669" i="21"/>
  <c r="AL669" i="21"/>
  <c r="F670" i="21"/>
  <c r="J670" i="21"/>
  <c r="K670" i="21"/>
  <c r="L670" i="21"/>
  <c r="M670" i="21"/>
  <c r="O670" i="21"/>
  <c r="Q670" i="21"/>
  <c r="S670" i="21"/>
  <c r="U670" i="21"/>
  <c r="W670" i="21"/>
  <c r="X670" i="21"/>
  <c r="Y670" i="21"/>
  <c r="Z670" i="21"/>
  <c r="AA670" i="21"/>
  <c r="AB670" i="21"/>
  <c r="AC670" i="21"/>
  <c r="AD670" i="21"/>
  <c r="AE670" i="21"/>
  <c r="AF670" i="21"/>
  <c r="AG670" i="21"/>
  <c r="AH670" i="21"/>
  <c r="AI670" i="21"/>
  <c r="AJ670" i="21"/>
  <c r="AK670" i="21"/>
  <c r="AL670" i="21"/>
  <c r="F671" i="21"/>
  <c r="J671" i="21"/>
  <c r="K671" i="21"/>
  <c r="L671" i="21"/>
  <c r="M671" i="21"/>
  <c r="O671" i="21"/>
  <c r="Q671" i="21"/>
  <c r="S671" i="21"/>
  <c r="U671" i="21"/>
  <c r="W671" i="21"/>
  <c r="X671" i="21"/>
  <c r="Y671" i="21"/>
  <c r="Z671" i="21"/>
  <c r="AA671" i="21"/>
  <c r="AB671" i="21"/>
  <c r="AC671" i="21"/>
  <c r="AD671" i="21"/>
  <c r="AE671" i="21"/>
  <c r="AF671" i="21"/>
  <c r="AG671" i="21"/>
  <c r="AH671" i="21"/>
  <c r="AI671" i="21"/>
  <c r="AJ671" i="21"/>
  <c r="AK671" i="21"/>
  <c r="AL671" i="21"/>
  <c r="F672" i="21"/>
  <c r="J672" i="21"/>
  <c r="K672" i="21"/>
  <c r="L672" i="21"/>
  <c r="M672" i="21"/>
  <c r="O672" i="21"/>
  <c r="Q672" i="21"/>
  <c r="S672" i="21"/>
  <c r="U672" i="21"/>
  <c r="W672" i="21"/>
  <c r="X672" i="21"/>
  <c r="Y672" i="21"/>
  <c r="Z672" i="21"/>
  <c r="AA672" i="21"/>
  <c r="AB672" i="21"/>
  <c r="AC672" i="21"/>
  <c r="AD672" i="21"/>
  <c r="AE672" i="21"/>
  <c r="AF672" i="21"/>
  <c r="AG672" i="21"/>
  <c r="AH672" i="21"/>
  <c r="AI672" i="21"/>
  <c r="AJ672" i="21"/>
  <c r="AK672" i="21"/>
  <c r="AL672" i="21"/>
  <c r="F673" i="21"/>
  <c r="J673" i="21"/>
  <c r="K673" i="21"/>
  <c r="L673" i="21"/>
  <c r="M673" i="21"/>
  <c r="O673" i="21"/>
  <c r="Q673" i="21"/>
  <c r="S673" i="21"/>
  <c r="U673" i="21"/>
  <c r="W673" i="21"/>
  <c r="X673" i="21"/>
  <c r="Y673" i="21"/>
  <c r="Z673" i="21"/>
  <c r="AA673" i="21"/>
  <c r="AB673" i="21"/>
  <c r="AC673" i="21"/>
  <c r="AD673" i="21"/>
  <c r="AE673" i="21"/>
  <c r="AF673" i="21"/>
  <c r="AG673" i="21"/>
  <c r="AH673" i="21"/>
  <c r="AI673" i="21"/>
  <c r="AJ673" i="21"/>
  <c r="AK673" i="21"/>
  <c r="AL673" i="21"/>
  <c r="F674" i="21"/>
  <c r="J674" i="21"/>
  <c r="K674" i="21"/>
  <c r="L674" i="21"/>
  <c r="M674" i="21"/>
  <c r="O674" i="21"/>
  <c r="Q674" i="21"/>
  <c r="S674" i="21"/>
  <c r="U674" i="21"/>
  <c r="W674" i="21"/>
  <c r="X674" i="21"/>
  <c r="Y674" i="21"/>
  <c r="Z674" i="21"/>
  <c r="AA674" i="21"/>
  <c r="AB674" i="21"/>
  <c r="AC674" i="21"/>
  <c r="AD674" i="21"/>
  <c r="AE674" i="21"/>
  <c r="AF674" i="21"/>
  <c r="AG674" i="21"/>
  <c r="AH674" i="21"/>
  <c r="AI674" i="21"/>
  <c r="AJ674" i="21"/>
  <c r="AK674" i="21"/>
  <c r="AL674" i="21"/>
  <c r="F675" i="21"/>
  <c r="J675" i="21"/>
  <c r="K675" i="21"/>
  <c r="L675" i="21"/>
  <c r="M675" i="21"/>
  <c r="O675" i="21"/>
  <c r="Q675" i="21"/>
  <c r="S675" i="21"/>
  <c r="U675" i="21"/>
  <c r="W675" i="21"/>
  <c r="X675" i="21"/>
  <c r="Y675" i="21"/>
  <c r="Z675" i="21"/>
  <c r="AA675" i="21"/>
  <c r="AB675" i="21"/>
  <c r="AC675" i="21"/>
  <c r="AD675" i="21"/>
  <c r="AE675" i="21"/>
  <c r="AF675" i="21"/>
  <c r="AG675" i="21"/>
  <c r="AH675" i="21"/>
  <c r="AI675" i="21"/>
  <c r="AJ675" i="21"/>
  <c r="AK675" i="21"/>
  <c r="AL675" i="21"/>
  <c r="F676" i="21"/>
  <c r="J676" i="21"/>
  <c r="K676" i="21"/>
  <c r="L676" i="21"/>
  <c r="M676" i="21"/>
  <c r="O676" i="21"/>
  <c r="Q676" i="21"/>
  <c r="S676" i="21"/>
  <c r="U676" i="21"/>
  <c r="W676" i="21"/>
  <c r="X676" i="21"/>
  <c r="Y676" i="21"/>
  <c r="Z676" i="21"/>
  <c r="AA676" i="21"/>
  <c r="AB676" i="21"/>
  <c r="AC676" i="21"/>
  <c r="AD676" i="21"/>
  <c r="AE676" i="21"/>
  <c r="AF676" i="21"/>
  <c r="AG676" i="21"/>
  <c r="AH676" i="21"/>
  <c r="AI676" i="21"/>
  <c r="AJ676" i="21"/>
  <c r="AK676" i="21"/>
  <c r="AL676" i="21"/>
  <c r="F677" i="21"/>
  <c r="J677" i="21"/>
  <c r="K677" i="21"/>
  <c r="L677" i="21"/>
  <c r="M677" i="21"/>
  <c r="O677" i="21"/>
  <c r="Q677" i="21"/>
  <c r="S677" i="21"/>
  <c r="U677" i="21"/>
  <c r="W677" i="21"/>
  <c r="X677" i="21"/>
  <c r="Y677" i="21"/>
  <c r="Z677" i="21"/>
  <c r="AA677" i="21"/>
  <c r="AB677" i="21"/>
  <c r="AC677" i="21"/>
  <c r="AD677" i="21"/>
  <c r="AE677" i="21"/>
  <c r="AF677" i="21"/>
  <c r="AG677" i="21"/>
  <c r="AH677" i="21"/>
  <c r="AI677" i="21"/>
  <c r="AJ677" i="21"/>
  <c r="AK677" i="21"/>
  <c r="AL677" i="21"/>
  <c r="F678" i="21"/>
  <c r="J678" i="21"/>
  <c r="K678" i="21"/>
  <c r="L678" i="21"/>
  <c r="M678" i="21"/>
  <c r="O678" i="21"/>
  <c r="Q678" i="21"/>
  <c r="S678" i="21"/>
  <c r="U678" i="21"/>
  <c r="W678" i="21"/>
  <c r="X678" i="21"/>
  <c r="Y678" i="21"/>
  <c r="Z678" i="21"/>
  <c r="AA678" i="21"/>
  <c r="AB678" i="21"/>
  <c r="AC678" i="21"/>
  <c r="AD678" i="21"/>
  <c r="AE678" i="21"/>
  <c r="AF678" i="21"/>
  <c r="AG678" i="21"/>
  <c r="AH678" i="21"/>
  <c r="AI678" i="21"/>
  <c r="AJ678" i="21"/>
  <c r="AK678" i="21"/>
  <c r="AL678" i="21"/>
  <c r="F679" i="21"/>
  <c r="J679" i="21"/>
  <c r="K679" i="21"/>
  <c r="L679" i="21"/>
  <c r="M679" i="21"/>
  <c r="O679" i="21"/>
  <c r="Q679" i="21"/>
  <c r="S679" i="21"/>
  <c r="U679" i="21"/>
  <c r="W679" i="21"/>
  <c r="X679" i="21"/>
  <c r="Y679" i="21"/>
  <c r="Z679" i="21"/>
  <c r="AA679" i="21"/>
  <c r="AB679" i="21"/>
  <c r="AC679" i="21"/>
  <c r="AD679" i="21"/>
  <c r="AE679" i="21"/>
  <c r="AF679" i="21"/>
  <c r="AG679" i="21"/>
  <c r="AH679" i="21"/>
  <c r="AI679" i="21"/>
  <c r="AJ679" i="21"/>
  <c r="AK679" i="21"/>
  <c r="AL679" i="21"/>
  <c r="F680" i="21"/>
  <c r="J680" i="21"/>
  <c r="K680" i="21"/>
  <c r="L680" i="21"/>
  <c r="M680" i="21"/>
  <c r="O680" i="21"/>
  <c r="Q680" i="21"/>
  <c r="S680" i="21"/>
  <c r="U680" i="21"/>
  <c r="W680" i="21"/>
  <c r="X680" i="21"/>
  <c r="Y680" i="21"/>
  <c r="Z680" i="21"/>
  <c r="AA680" i="21"/>
  <c r="AB680" i="21"/>
  <c r="AC680" i="21"/>
  <c r="AD680" i="21"/>
  <c r="AE680" i="21"/>
  <c r="AF680" i="21"/>
  <c r="AG680" i="21"/>
  <c r="AH680" i="21"/>
  <c r="AI680" i="21"/>
  <c r="AJ680" i="21"/>
  <c r="AK680" i="21"/>
  <c r="AL680" i="21"/>
  <c r="F681" i="21"/>
  <c r="J681" i="21"/>
  <c r="K681" i="21"/>
  <c r="L681" i="21"/>
  <c r="M681" i="21"/>
  <c r="O681" i="21"/>
  <c r="Q681" i="21"/>
  <c r="S681" i="21"/>
  <c r="U681" i="21"/>
  <c r="W681" i="21"/>
  <c r="X681" i="21"/>
  <c r="Y681" i="21"/>
  <c r="Z681" i="21"/>
  <c r="AA681" i="21"/>
  <c r="AB681" i="21"/>
  <c r="AC681" i="21"/>
  <c r="AD681" i="21"/>
  <c r="AE681" i="21"/>
  <c r="AF681" i="21"/>
  <c r="AG681" i="21"/>
  <c r="AH681" i="21"/>
  <c r="AI681" i="21"/>
  <c r="AJ681" i="21"/>
  <c r="AK681" i="21"/>
  <c r="AL681" i="21"/>
  <c r="F682" i="21"/>
  <c r="J682" i="21"/>
  <c r="K682" i="21"/>
  <c r="L682" i="21"/>
  <c r="M682" i="21"/>
  <c r="O682" i="21"/>
  <c r="Q682" i="21"/>
  <c r="S682" i="21"/>
  <c r="U682" i="21"/>
  <c r="W682" i="21"/>
  <c r="X682" i="21"/>
  <c r="Y682" i="21"/>
  <c r="Z682" i="21"/>
  <c r="AA682" i="21"/>
  <c r="AB682" i="21"/>
  <c r="AC682" i="21"/>
  <c r="AD682" i="21"/>
  <c r="AE682" i="21"/>
  <c r="AF682" i="21"/>
  <c r="AG682" i="21"/>
  <c r="AH682" i="21"/>
  <c r="AI682" i="21"/>
  <c r="AJ682" i="21"/>
  <c r="AK682" i="21"/>
  <c r="AL682" i="21"/>
  <c r="F683" i="21"/>
  <c r="J683" i="21"/>
  <c r="K683" i="21"/>
  <c r="L683" i="21"/>
  <c r="M683" i="21"/>
  <c r="O683" i="21"/>
  <c r="Q683" i="21"/>
  <c r="S683" i="21"/>
  <c r="U683" i="21"/>
  <c r="W683" i="21"/>
  <c r="X683" i="21"/>
  <c r="Y683" i="21"/>
  <c r="Z683" i="21"/>
  <c r="AA683" i="21"/>
  <c r="AB683" i="21"/>
  <c r="AC683" i="21"/>
  <c r="AD683" i="21"/>
  <c r="AE683" i="21"/>
  <c r="AF683" i="21"/>
  <c r="AG683" i="21"/>
  <c r="AH683" i="21"/>
  <c r="AI683" i="21"/>
  <c r="AJ683" i="21"/>
  <c r="AK683" i="21"/>
  <c r="AL683" i="21"/>
  <c r="F684" i="21"/>
  <c r="J684" i="21"/>
  <c r="K684" i="21"/>
  <c r="L684" i="21"/>
  <c r="M684" i="21"/>
  <c r="O684" i="21"/>
  <c r="Q684" i="21"/>
  <c r="S684" i="21"/>
  <c r="U684" i="21"/>
  <c r="W684" i="21"/>
  <c r="X684" i="21"/>
  <c r="Y684" i="21"/>
  <c r="Z684" i="21"/>
  <c r="AA684" i="21"/>
  <c r="AB684" i="21"/>
  <c r="AC684" i="21"/>
  <c r="AD684" i="21"/>
  <c r="AE684" i="21"/>
  <c r="AF684" i="21"/>
  <c r="AG684" i="21"/>
  <c r="AH684" i="21"/>
  <c r="AI684" i="21"/>
  <c r="AJ684" i="21"/>
  <c r="AK684" i="21"/>
  <c r="AL684" i="21"/>
  <c r="F685" i="21"/>
  <c r="J685" i="21"/>
  <c r="K685" i="21"/>
  <c r="L685" i="21"/>
  <c r="M685" i="21"/>
  <c r="O685" i="21"/>
  <c r="Q685" i="21"/>
  <c r="S685" i="21"/>
  <c r="U685" i="21"/>
  <c r="W685" i="21"/>
  <c r="X685" i="21"/>
  <c r="Y685" i="21"/>
  <c r="Z685" i="21"/>
  <c r="AA685" i="21"/>
  <c r="AB685" i="21"/>
  <c r="AC685" i="21"/>
  <c r="AD685" i="21"/>
  <c r="AE685" i="21"/>
  <c r="AF685" i="21"/>
  <c r="AG685" i="21"/>
  <c r="AH685" i="21"/>
  <c r="AI685" i="21"/>
  <c r="AJ685" i="21"/>
  <c r="AK685" i="21"/>
  <c r="AL685" i="21"/>
  <c r="F686" i="21"/>
  <c r="J686" i="21"/>
  <c r="K686" i="21"/>
  <c r="L686" i="21"/>
  <c r="M686" i="21"/>
  <c r="O686" i="21"/>
  <c r="Q686" i="21"/>
  <c r="S686" i="21"/>
  <c r="U686" i="21"/>
  <c r="W686" i="21"/>
  <c r="X686" i="21"/>
  <c r="Y686" i="21"/>
  <c r="Z686" i="21"/>
  <c r="AA686" i="21"/>
  <c r="AB686" i="21"/>
  <c r="AC686" i="21"/>
  <c r="AD686" i="21"/>
  <c r="AE686" i="21"/>
  <c r="AF686" i="21"/>
  <c r="AG686" i="21"/>
  <c r="AH686" i="21"/>
  <c r="AI686" i="21"/>
  <c r="AJ686" i="21"/>
  <c r="AK686" i="21"/>
  <c r="AL686" i="21"/>
  <c r="F687" i="21"/>
  <c r="J687" i="21"/>
  <c r="K687" i="21"/>
  <c r="L687" i="21"/>
  <c r="M687" i="21"/>
  <c r="O687" i="21"/>
  <c r="Q687" i="21"/>
  <c r="S687" i="21"/>
  <c r="U687" i="21"/>
  <c r="W687" i="21"/>
  <c r="X687" i="21"/>
  <c r="Y687" i="21"/>
  <c r="Z687" i="21"/>
  <c r="AA687" i="21"/>
  <c r="AB687" i="21"/>
  <c r="AC687" i="21"/>
  <c r="AD687" i="21"/>
  <c r="AE687" i="21"/>
  <c r="AF687" i="21"/>
  <c r="AG687" i="21"/>
  <c r="AH687" i="21"/>
  <c r="AI687" i="21"/>
  <c r="AJ687" i="21"/>
  <c r="AK687" i="21"/>
  <c r="AL687" i="21"/>
  <c r="F688" i="21"/>
  <c r="J688" i="21"/>
  <c r="K688" i="21"/>
  <c r="L688" i="21"/>
  <c r="M688" i="21"/>
  <c r="O688" i="21"/>
  <c r="Q688" i="21"/>
  <c r="S688" i="21"/>
  <c r="U688" i="21"/>
  <c r="W688" i="21"/>
  <c r="X688" i="21"/>
  <c r="Y688" i="21"/>
  <c r="Z688" i="21"/>
  <c r="AA688" i="21"/>
  <c r="AB688" i="21"/>
  <c r="AC688" i="21"/>
  <c r="AD688" i="21"/>
  <c r="AE688" i="21"/>
  <c r="AF688" i="21"/>
  <c r="AG688" i="21"/>
  <c r="AH688" i="21"/>
  <c r="AI688" i="21"/>
  <c r="AJ688" i="21"/>
  <c r="AK688" i="21"/>
  <c r="AL688" i="21"/>
  <c r="F689" i="21"/>
  <c r="J689" i="21"/>
  <c r="K689" i="21"/>
  <c r="L689" i="21"/>
  <c r="M689" i="21"/>
  <c r="O689" i="21"/>
  <c r="Q689" i="21"/>
  <c r="S689" i="21"/>
  <c r="U689" i="21"/>
  <c r="W689" i="21"/>
  <c r="X689" i="21"/>
  <c r="Y689" i="21"/>
  <c r="Z689" i="21"/>
  <c r="AA689" i="21"/>
  <c r="AB689" i="21"/>
  <c r="AC689" i="21"/>
  <c r="AD689" i="21"/>
  <c r="AE689" i="21"/>
  <c r="AF689" i="21"/>
  <c r="AG689" i="21"/>
  <c r="AH689" i="21"/>
  <c r="AI689" i="21"/>
  <c r="AJ689" i="21"/>
  <c r="AK689" i="21"/>
  <c r="AL689" i="21"/>
  <c r="F690" i="21"/>
  <c r="J690" i="21"/>
  <c r="K690" i="21"/>
  <c r="L690" i="21"/>
  <c r="M690" i="21"/>
  <c r="O690" i="21"/>
  <c r="Q690" i="21"/>
  <c r="S690" i="21"/>
  <c r="U690" i="21"/>
  <c r="W690" i="21"/>
  <c r="X690" i="21"/>
  <c r="Y690" i="21"/>
  <c r="Z690" i="21"/>
  <c r="AA690" i="21"/>
  <c r="AB690" i="21"/>
  <c r="AC690" i="21"/>
  <c r="AD690" i="21"/>
  <c r="AE690" i="21"/>
  <c r="AF690" i="21"/>
  <c r="AG690" i="21"/>
  <c r="AH690" i="21"/>
  <c r="AI690" i="21"/>
  <c r="AJ690" i="21"/>
  <c r="AK690" i="21"/>
  <c r="AL690" i="21"/>
  <c r="F691" i="21"/>
  <c r="J691" i="21"/>
  <c r="K691" i="21"/>
  <c r="L691" i="21"/>
  <c r="M691" i="21"/>
  <c r="O691" i="21"/>
  <c r="Q691" i="21"/>
  <c r="S691" i="21"/>
  <c r="U691" i="21"/>
  <c r="W691" i="21"/>
  <c r="X691" i="21"/>
  <c r="Y691" i="21"/>
  <c r="Z691" i="21"/>
  <c r="AA691" i="21"/>
  <c r="AB691" i="21"/>
  <c r="AC691" i="21"/>
  <c r="AD691" i="21"/>
  <c r="AE691" i="21"/>
  <c r="AF691" i="21"/>
  <c r="AG691" i="21"/>
  <c r="AH691" i="21"/>
  <c r="AI691" i="21"/>
  <c r="AJ691" i="21"/>
  <c r="AK691" i="21"/>
  <c r="AL691" i="21"/>
  <c r="F692" i="21"/>
  <c r="J692" i="21"/>
  <c r="K692" i="21"/>
  <c r="L692" i="21"/>
  <c r="M692" i="21"/>
  <c r="O692" i="21"/>
  <c r="Q692" i="21"/>
  <c r="S692" i="21"/>
  <c r="U692" i="21"/>
  <c r="W692" i="21"/>
  <c r="X692" i="21"/>
  <c r="Y692" i="21"/>
  <c r="Z692" i="21"/>
  <c r="AA692" i="21"/>
  <c r="AB692" i="21"/>
  <c r="AC692" i="21"/>
  <c r="AD692" i="21"/>
  <c r="AE692" i="21"/>
  <c r="AF692" i="21"/>
  <c r="AG692" i="21"/>
  <c r="AH692" i="21"/>
  <c r="AI692" i="21"/>
  <c r="AJ692" i="21"/>
  <c r="AK692" i="21"/>
  <c r="AL692" i="21"/>
  <c r="F693" i="21"/>
  <c r="J693" i="21"/>
  <c r="K693" i="21"/>
  <c r="L693" i="21"/>
  <c r="M693" i="21"/>
  <c r="O693" i="21"/>
  <c r="Q693" i="21"/>
  <c r="S693" i="21"/>
  <c r="U693" i="21"/>
  <c r="W693" i="21"/>
  <c r="X693" i="21"/>
  <c r="Y693" i="21"/>
  <c r="Z693" i="21"/>
  <c r="AA693" i="21"/>
  <c r="AB693" i="21"/>
  <c r="AC693" i="21"/>
  <c r="AD693" i="21"/>
  <c r="AE693" i="21"/>
  <c r="AF693" i="21"/>
  <c r="AG693" i="21"/>
  <c r="AH693" i="21"/>
  <c r="AI693" i="21"/>
  <c r="AJ693" i="21"/>
  <c r="AK693" i="21"/>
  <c r="AL693" i="21"/>
  <c r="F694" i="21"/>
  <c r="J694" i="21"/>
  <c r="K694" i="21"/>
  <c r="L694" i="21"/>
  <c r="M694" i="21"/>
  <c r="O694" i="21"/>
  <c r="Q694" i="21"/>
  <c r="S694" i="21"/>
  <c r="U694" i="21"/>
  <c r="W694" i="21"/>
  <c r="X694" i="21"/>
  <c r="Y694" i="21"/>
  <c r="Z694" i="21"/>
  <c r="AA694" i="21"/>
  <c r="AB694" i="21"/>
  <c r="AC694" i="21"/>
  <c r="AD694" i="21"/>
  <c r="AE694" i="21"/>
  <c r="AF694" i="21"/>
  <c r="AG694" i="21"/>
  <c r="AH694" i="21"/>
  <c r="AI694" i="21"/>
  <c r="AJ694" i="21"/>
  <c r="AK694" i="21"/>
  <c r="AL694" i="21"/>
  <c r="F695" i="21"/>
  <c r="J695" i="21"/>
  <c r="K695" i="21"/>
  <c r="L695" i="21"/>
  <c r="M695" i="21"/>
  <c r="O695" i="21"/>
  <c r="Q695" i="21"/>
  <c r="S695" i="21"/>
  <c r="U695" i="21"/>
  <c r="W695" i="21"/>
  <c r="X695" i="21"/>
  <c r="Y695" i="21"/>
  <c r="Z695" i="21"/>
  <c r="AA695" i="21"/>
  <c r="AB695" i="21"/>
  <c r="AC695" i="21"/>
  <c r="AD695" i="21"/>
  <c r="AE695" i="21"/>
  <c r="AF695" i="21"/>
  <c r="AG695" i="21"/>
  <c r="AH695" i="21"/>
  <c r="AI695" i="21"/>
  <c r="AJ695" i="21"/>
  <c r="AK695" i="21"/>
  <c r="AL695" i="21"/>
  <c r="F696" i="21"/>
  <c r="J696" i="21"/>
  <c r="K696" i="21"/>
  <c r="L696" i="21"/>
  <c r="M696" i="21"/>
  <c r="O696" i="21"/>
  <c r="Q696" i="21"/>
  <c r="S696" i="21"/>
  <c r="U696" i="21"/>
  <c r="W696" i="21"/>
  <c r="X696" i="21"/>
  <c r="Y696" i="21"/>
  <c r="Z696" i="21"/>
  <c r="AA696" i="21"/>
  <c r="AB696" i="21"/>
  <c r="AC696" i="21"/>
  <c r="AD696" i="21"/>
  <c r="AE696" i="21"/>
  <c r="AF696" i="21"/>
  <c r="AG696" i="21"/>
  <c r="AH696" i="21"/>
  <c r="AI696" i="21"/>
  <c r="AJ696" i="21"/>
  <c r="AK696" i="21"/>
  <c r="AL696" i="21"/>
  <c r="F697" i="21"/>
  <c r="J697" i="21"/>
  <c r="K697" i="21"/>
  <c r="L697" i="21"/>
  <c r="M697" i="21"/>
  <c r="O697" i="21"/>
  <c r="Q697" i="21"/>
  <c r="S697" i="21"/>
  <c r="U697" i="21"/>
  <c r="W697" i="21"/>
  <c r="X697" i="21"/>
  <c r="Y697" i="21"/>
  <c r="Z697" i="21"/>
  <c r="AA697" i="21"/>
  <c r="AB697" i="21"/>
  <c r="AC697" i="21"/>
  <c r="AD697" i="21"/>
  <c r="AE697" i="21"/>
  <c r="AF697" i="21"/>
  <c r="AG697" i="21"/>
  <c r="AH697" i="21"/>
  <c r="AI697" i="21"/>
  <c r="AJ697" i="21"/>
  <c r="AK697" i="21"/>
  <c r="AL697" i="21"/>
  <c r="F698" i="21"/>
  <c r="J698" i="21"/>
  <c r="K698" i="21"/>
  <c r="L698" i="21"/>
  <c r="M698" i="21"/>
  <c r="O698" i="21"/>
  <c r="Q698" i="21"/>
  <c r="S698" i="21"/>
  <c r="U698" i="21"/>
  <c r="W698" i="21"/>
  <c r="X698" i="21"/>
  <c r="Y698" i="21"/>
  <c r="Z698" i="21"/>
  <c r="AA698" i="21"/>
  <c r="AB698" i="21"/>
  <c r="AC698" i="21"/>
  <c r="AD698" i="21"/>
  <c r="AE698" i="21"/>
  <c r="AF698" i="21"/>
  <c r="AG698" i="21"/>
  <c r="AH698" i="21"/>
  <c r="AI698" i="21"/>
  <c r="AJ698" i="21"/>
  <c r="AK698" i="21"/>
  <c r="AL698" i="21"/>
  <c r="F699" i="21"/>
  <c r="J699" i="21"/>
  <c r="K699" i="21"/>
  <c r="L699" i="21"/>
  <c r="M699" i="21"/>
  <c r="O699" i="21"/>
  <c r="Q699" i="21"/>
  <c r="S699" i="21"/>
  <c r="U699" i="21"/>
  <c r="W699" i="21"/>
  <c r="X699" i="21"/>
  <c r="Y699" i="21"/>
  <c r="Z699" i="21"/>
  <c r="AA699" i="21"/>
  <c r="AB699" i="21"/>
  <c r="AC699" i="21"/>
  <c r="AD699" i="21"/>
  <c r="AE699" i="21"/>
  <c r="AF699" i="21"/>
  <c r="AG699" i="21"/>
  <c r="AH699" i="21"/>
  <c r="AI699" i="21"/>
  <c r="AJ699" i="21"/>
  <c r="AK699" i="21"/>
  <c r="AL699" i="21"/>
  <c r="F700" i="21"/>
  <c r="J700" i="21"/>
  <c r="K700" i="21"/>
  <c r="L700" i="21"/>
  <c r="M700" i="21"/>
  <c r="O700" i="21"/>
  <c r="Q700" i="21"/>
  <c r="S700" i="21"/>
  <c r="U700" i="21"/>
  <c r="W700" i="21"/>
  <c r="X700" i="21"/>
  <c r="Y700" i="21"/>
  <c r="Z700" i="21"/>
  <c r="AA700" i="21"/>
  <c r="AB700" i="21"/>
  <c r="AC700" i="21"/>
  <c r="AD700" i="21"/>
  <c r="AE700" i="21"/>
  <c r="AF700" i="21"/>
  <c r="AG700" i="21"/>
  <c r="AH700" i="21"/>
  <c r="AI700" i="21"/>
  <c r="AJ700" i="21"/>
  <c r="AK700" i="21"/>
  <c r="AL700" i="21"/>
  <c r="F701" i="21"/>
  <c r="J701" i="21"/>
  <c r="K701" i="21"/>
  <c r="L701" i="21"/>
  <c r="M701" i="21"/>
  <c r="O701" i="21"/>
  <c r="Q701" i="21"/>
  <c r="S701" i="21"/>
  <c r="U701" i="21"/>
  <c r="W701" i="21"/>
  <c r="X701" i="21"/>
  <c r="Y701" i="21"/>
  <c r="Z701" i="21"/>
  <c r="AA701" i="21"/>
  <c r="AB701" i="21"/>
  <c r="AC701" i="21"/>
  <c r="AD701" i="21"/>
  <c r="AE701" i="21"/>
  <c r="AF701" i="21"/>
  <c r="AG701" i="21"/>
  <c r="AH701" i="21"/>
  <c r="AI701" i="21"/>
  <c r="AJ701" i="21"/>
  <c r="AK701" i="21"/>
  <c r="AL701" i="21"/>
  <c r="F702" i="21"/>
  <c r="J702" i="21"/>
  <c r="K702" i="21"/>
  <c r="L702" i="21"/>
  <c r="M702" i="21"/>
  <c r="O702" i="21"/>
  <c r="Q702" i="21"/>
  <c r="S702" i="21"/>
  <c r="U702" i="21"/>
  <c r="W702" i="21"/>
  <c r="X702" i="21"/>
  <c r="Y702" i="21"/>
  <c r="Z702" i="21"/>
  <c r="AA702" i="21"/>
  <c r="AB702" i="21"/>
  <c r="AC702" i="21"/>
  <c r="AD702" i="21"/>
  <c r="AE702" i="21"/>
  <c r="AF702" i="21"/>
  <c r="AG702" i="21"/>
  <c r="AH702" i="21"/>
  <c r="AI702" i="21"/>
  <c r="AJ702" i="21"/>
  <c r="AK702" i="21"/>
  <c r="AL702" i="21"/>
  <c r="F703" i="21"/>
  <c r="J703" i="21"/>
  <c r="K703" i="21"/>
  <c r="L703" i="21"/>
  <c r="M703" i="21"/>
  <c r="O703" i="21"/>
  <c r="Q703" i="21"/>
  <c r="S703" i="21"/>
  <c r="U703" i="21"/>
  <c r="W703" i="21"/>
  <c r="X703" i="21"/>
  <c r="Y703" i="21"/>
  <c r="Z703" i="21"/>
  <c r="AA703" i="21"/>
  <c r="AB703" i="21"/>
  <c r="AC703" i="21"/>
  <c r="AD703" i="21"/>
  <c r="AE703" i="21"/>
  <c r="AF703" i="21"/>
  <c r="AG703" i="21"/>
  <c r="AH703" i="21"/>
  <c r="AI703" i="21"/>
  <c r="AJ703" i="21"/>
  <c r="AK703" i="21"/>
  <c r="AL703" i="21"/>
  <c r="F704" i="21"/>
  <c r="J704" i="21"/>
  <c r="K704" i="21"/>
  <c r="L704" i="21"/>
  <c r="M704" i="21"/>
  <c r="O704" i="21"/>
  <c r="Q704" i="21"/>
  <c r="S704" i="21"/>
  <c r="U704" i="21"/>
  <c r="W704" i="21"/>
  <c r="X704" i="21"/>
  <c r="Y704" i="21"/>
  <c r="Z704" i="21"/>
  <c r="AA704" i="21"/>
  <c r="AB704" i="21"/>
  <c r="AC704" i="21"/>
  <c r="AD704" i="21"/>
  <c r="AE704" i="21"/>
  <c r="AF704" i="21"/>
  <c r="AG704" i="21"/>
  <c r="AH704" i="21"/>
  <c r="AI704" i="21"/>
  <c r="AJ704" i="21"/>
  <c r="AK704" i="21"/>
  <c r="AL704" i="21"/>
  <c r="F705" i="21"/>
  <c r="J705" i="21"/>
  <c r="K705" i="21"/>
  <c r="L705" i="21"/>
  <c r="M705" i="21"/>
  <c r="O705" i="21"/>
  <c r="Q705" i="21"/>
  <c r="S705" i="21"/>
  <c r="U705" i="21"/>
  <c r="W705" i="21"/>
  <c r="X705" i="21"/>
  <c r="Y705" i="21"/>
  <c r="Z705" i="21"/>
  <c r="AA705" i="21"/>
  <c r="AB705" i="21"/>
  <c r="AC705" i="21"/>
  <c r="AD705" i="21"/>
  <c r="AE705" i="21"/>
  <c r="AF705" i="21"/>
  <c r="AG705" i="21"/>
  <c r="AH705" i="21"/>
  <c r="AI705" i="21"/>
  <c r="AJ705" i="21"/>
  <c r="AK705" i="21"/>
  <c r="AL705" i="21"/>
  <c r="F706" i="21"/>
  <c r="J706" i="21"/>
  <c r="K706" i="21"/>
  <c r="L706" i="21"/>
  <c r="M706" i="21"/>
  <c r="O706" i="21"/>
  <c r="Q706" i="21"/>
  <c r="S706" i="21"/>
  <c r="U706" i="21"/>
  <c r="W706" i="21"/>
  <c r="X706" i="21"/>
  <c r="Y706" i="21"/>
  <c r="Z706" i="21"/>
  <c r="AA706" i="21"/>
  <c r="AB706" i="21"/>
  <c r="AC706" i="21"/>
  <c r="AD706" i="21"/>
  <c r="AE706" i="21"/>
  <c r="AF706" i="21"/>
  <c r="AG706" i="21"/>
  <c r="AH706" i="21"/>
  <c r="AI706" i="21"/>
  <c r="AJ706" i="21"/>
  <c r="AK706" i="21"/>
  <c r="AL706" i="21"/>
  <c r="F707" i="21"/>
  <c r="J707" i="21"/>
  <c r="K707" i="21"/>
  <c r="L707" i="21"/>
  <c r="M707" i="21"/>
  <c r="O707" i="21"/>
  <c r="Q707" i="21"/>
  <c r="S707" i="21"/>
  <c r="U707" i="21"/>
  <c r="W707" i="21"/>
  <c r="X707" i="21"/>
  <c r="Y707" i="21"/>
  <c r="Z707" i="21"/>
  <c r="AA707" i="21"/>
  <c r="AB707" i="21"/>
  <c r="AC707" i="21"/>
  <c r="AD707" i="21"/>
  <c r="AE707" i="21"/>
  <c r="AF707" i="21"/>
  <c r="AG707" i="21"/>
  <c r="AH707" i="21"/>
  <c r="AI707" i="21"/>
  <c r="AJ707" i="21"/>
  <c r="AK707" i="21"/>
  <c r="AL707" i="21"/>
  <c r="F708" i="21"/>
  <c r="J708" i="21"/>
  <c r="K708" i="21"/>
  <c r="L708" i="21"/>
  <c r="M708" i="21"/>
  <c r="O708" i="21"/>
  <c r="Q708" i="21"/>
  <c r="S708" i="21"/>
  <c r="U708" i="21"/>
  <c r="W708" i="21"/>
  <c r="X708" i="21"/>
  <c r="Y708" i="21"/>
  <c r="Z708" i="21"/>
  <c r="AA708" i="21"/>
  <c r="AB708" i="21"/>
  <c r="AC708" i="21"/>
  <c r="AD708" i="21"/>
  <c r="AE708" i="21"/>
  <c r="AF708" i="21"/>
  <c r="AG708" i="21"/>
  <c r="AH708" i="21"/>
  <c r="AI708" i="21"/>
  <c r="AJ708" i="21"/>
  <c r="AK708" i="21"/>
  <c r="AL708" i="21"/>
  <c r="F709" i="21"/>
  <c r="J709" i="21"/>
  <c r="K709" i="21"/>
  <c r="L709" i="21"/>
  <c r="M709" i="21"/>
  <c r="O709" i="21"/>
  <c r="Q709" i="21"/>
  <c r="S709" i="21"/>
  <c r="U709" i="21"/>
  <c r="W709" i="21"/>
  <c r="X709" i="21"/>
  <c r="Y709" i="21"/>
  <c r="Z709" i="21"/>
  <c r="AA709" i="21"/>
  <c r="AB709" i="21"/>
  <c r="AC709" i="21"/>
  <c r="AD709" i="21"/>
  <c r="AE709" i="21"/>
  <c r="AF709" i="21"/>
  <c r="AG709" i="21"/>
  <c r="AH709" i="21"/>
  <c r="AI709" i="21"/>
  <c r="AJ709" i="21"/>
  <c r="AK709" i="21"/>
  <c r="AL709" i="21"/>
  <c r="F710" i="21"/>
  <c r="J710" i="21"/>
  <c r="K710" i="21"/>
  <c r="L710" i="21"/>
  <c r="M710" i="21"/>
  <c r="O710" i="21"/>
  <c r="Q710" i="21"/>
  <c r="S710" i="21"/>
  <c r="U710" i="21"/>
  <c r="W710" i="21"/>
  <c r="X710" i="21"/>
  <c r="Y710" i="21"/>
  <c r="Z710" i="21"/>
  <c r="AA710" i="21"/>
  <c r="AB710" i="21"/>
  <c r="AC710" i="21"/>
  <c r="AD710" i="21"/>
  <c r="AE710" i="21"/>
  <c r="AF710" i="21"/>
  <c r="AG710" i="21"/>
  <c r="AH710" i="21"/>
  <c r="AI710" i="21"/>
  <c r="AJ710" i="21"/>
  <c r="AK710" i="21"/>
  <c r="AL710" i="21"/>
  <c r="F711" i="21"/>
  <c r="J711" i="21"/>
  <c r="K711" i="21"/>
  <c r="L711" i="21"/>
  <c r="M711" i="21"/>
  <c r="O711" i="21"/>
  <c r="Q711" i="21"/>
  <c r="S711" i="21"/>
  <c r="U711" i="21"/>
  <c r="W711" i="21"/>
  <c r="X711" i="21"/>
  <c r="Y711" i="21"/>
  <c r="Z711" i="21"/>
  <c r="AA711" i="21"/>
  <c r="AB711" i="21"/>
  <c r="AC711" i="21"/>
  <c r="AD711" i="21"/>
  <c r="AE711" i="21"/>
  <c r="AF711" i="21"/>
  <c r="AG711" i="21"/>
  <c r="AH711" i="21"/>
  <c r="AI711" i="21"/>
  <c r="AJ711" i="21"/>
  <c r="AK711" i="21"/>
  <c r="AL711" i="21"/>
  <c r="F712" i="21"/>
  <c r="J712" i="21"/>
  <c r="K712" i="21"/>
  <c r="L712" i="21"/>
  <c r="M712" i="21"/>
  <c r="O712" i="21"/>
  <c r="Q712" i="21"/>
  <c r="S712" i="21"/>
  <c r="U712" i="21"/>
  <c r="W712" i="21"/>
  <c r="X712" i="21"/>
  <c r="Y712" i="21"/>
  <c r="Z712" i="21"/>
  <c r="AA712" i="21"/>
  <c r="AB712" i="21"/>
  <c r="AC712" i="21"/>
  <c r="AD712" i="21"/>
  <c r="AE712" i="21"/>
  <c r="AF712" i="21"/>
  <c r="AG712" i="21"/>
  <c r="AH712" i="21"/>
  <c r="AI712" i="21"/>
  <c r="AJ712" i="21"/>
  <c r="AK712" i="21"/>
  <c r="AL712" i="21"/>
  <c r="F713" i="21"/>
  <c r="J713" i="21"/>
  <c r="K713" i="21"/>
  <c r="L713" i="21"/>
  <c r="M713" i="21"/>
  <c r="O713" i="21"/>
  <c r="Q713" i="21"/>
  <c r="S713" i="21"/>
  <c r="U713" i="21"/>
  <c r="W713" i="21"/>
  <c r="X713" i="21"/>
  <c r="Y713" i="21"/>
  <c r="Z713" i="21"/>
  <c r="AA713" i="21"/>
  <c r="AB713" i="21"/>
  <c r="AC713" i="21"/>
  <c r="AD713" i="21"/>
  <c r="AE713" i="21"/>
  <c r="AF713" i="21"/>
  <c r="AG713" i="21"/>
  <c r="AH713" i="21"/>
  <c r="AI713" i="21"/>
  <c r="AJ713" i="21"/>
  <c r="AK713" i="21"/>
  <c r="AL713" i="21"/>
  <c r="F714" i="21"/>
  <c r="J714" i="21"/>
  <c r="K714" i="21"/>
  <c r="L714" i="21"/>
  <c r="M714" i="21"/>
  <c r="O714" i="21"/>
  <c r="Q714" i="21"/>
  <c r="S714" i="21"/>
  <c r="U714" i="21"/>
  <c r="W714" i="21"/>
  <c r="X714" i="21"/>
  <c r="Y714" i="21"/>
  <c r="Z714" i="21"/>
  <c r="AA714" i="21"/>
  <c r="AB714" i="21"/>
  <c r="AC714" i="21"/>
  <c r="AD714" i="21"/>
  <c r="AE714" i="21"/>
  <c r="AF714" i="21"/>
  <c r="AG714" i="21"/>
  <c r="AH714" i="21"/>
  <c r="AI714" i="21"/>
  <c r="AJ714" i="21"/>
  <c r="AK714" i="21"/>
  <c r="AL714" i="21"/>
  <c r="F715" i="21"/>
  <c r="J715" i="21"/>
  <c r="K715" i="21"/>
  <c r="L715" i="21"/>
  <c r="M715" i="21"/>
  <c r="O715" i="21"/>
  <c r="Q715" i="21"/>
  <c r="S715" i="21"/>
  <c r="U715" i="21"/>
  <c r="W715" i="21"/>
  <c r="X715" i="21"/>
  <c r="Y715" i="21"/>
  <c r="Z715" i="21"/>
  <c r="AA715" i="21"/>
  <c r="AB715" i="21"/>
  <c r="AC715" i="21"/>
  <c r="AD715" i="21"/>
  <c r="AE715" i="21"/>
  <c r="AF715" i="21"/>
  <c r="AG715" i="21"/>
  <c r="AH715" i="21"/>
  <c r="AI715" i="21"/>
  <c r="AJ715" i="21"/>
  <c r="AK715" i="21"/>
  <c r="AL715" i="21"/>
  <c r="F716" i="21"/>
  <c r="J716" i="21"/>
  <c r="K716" i="21"/>
  <c r="L716" i="21"/>
  <c r="M716" i="21"/>
  <c r="O716" i="21"/>
  <c r="Q716" i="21"/>
  <c r="S716" i="21"/>
  <c r="U716" i="21"/>
  <c r="W716" i="21"/>
  <c r="X716" i="21"/>
  <c r="Y716" i="21"/>
  <c r="Z716" i="21"/>
  <c r="AA716" i="21"/>
  <c r="AB716" i="21"/>
  <c r="AC716" i="21"/>
  <c r="AD716" i="21"/>
  <c r="AE716" i="21"/>
  <c r="AF716" i="21"/>
  <c r="AG716" i="21"/>
  <c r="AH716" i="21"/>
  <c r="AI716" i="21"/>
  <c r="AJ716" i="21"/>
  <c r="AK716" i="21"/>
  <c r="AL716" i="21"/>
  <c r="F717" i="21"/>
  <c r="J717" i="21"/>
  <c r="K717" i="21"/>
  <c r="L717" i="21"/>
  <c r="M717" i="21"/>
  <c r="O717" i="21"/>
  <c r="Q717" i="21"/>
  <c r="S717" i="21"/>
  <c r="U717" i="21"/>
  <c r="W717" i="21"/>
  <c r="X717" i="21"/>
  <c r="Y717" i="21"/>
  <c r="Z717" i="21"/>
  <c r="AA717" i="21"/>
  <c r="AB717" i="21"/>
  <c r="AC717" i="21"/>
  <c r="AD717" i="21"/>
  <c r="AE717" i="21"/>
  <c r="AF717" i="21"/>
  <c r="AG717" i="21"/>
  <c r="AH717" i="21"/>
  <c r="AI717" i="21"/>
  <c r="AJ717" i="21"/>
  <c r="AK717" i="21"/>
  <c r="AL717" i="21"/>
  <c r="F718" i="21"/>
  <c r="J718" i="21"/>
  <c r="K718" i="21"/>
  <c r="L718" i="21"/>
  <c r="M718" i="21"/>
  <c r="O718" i="21"/>
  <c r="Q718" i="21"/>
  <c r="S718" i="21"/>
  <c r="U718" i="21"/>
  <c r="W718" i="21"/>
  <c r="X718" i="21"/>
  <c r="Y718" i="21"/>
  <c r="Z718" i="21"/>
  <c r="AA718" i="21"/>
  <c r="AB718" i="21"/>
  <c r="AC718" i="21"/>
  <c r="AD718" i="21"/>
  <c r="AE718" i="21"/>
  <c r="AF718" i="21"/>
  <c r="AG718" i="21"/>
  <c r="AH718" i="21"/>
  <c r="AI718" i="21"/>
  <c r="AJ718" i="21"/>
  <c r="AK718" i="21"/>
  <c r="AL718" i="21"/>
  <c r="F719" i="21"/>
  <c r="J719" i="21"/>
  <c r="K719" i="21"/>
  <c r="L719" i="21"/>
  <c r="M719" i="21"/>
  <c r="O719" i="21"/>
  <c r="Q719" i="21"/>
  <c r="S719" i="21"/>
  <c r="U719" i="21"/>
  <c r="W719" i="21"/>
  <c r="X719" i="21"/>
  <c r="Y719" i="21"/>
  <c r="Z719" i="21"/>
  <c r="AA719" i="21"/>
  <c r="AB719" i="21"/>
  <c r="AC719" i="21"/>
  <c r="AD719" i="21"/>
  <c r="AE719" i="21"/>
  <c r="AF719" i="21"/>
  <c r="AG719" i="21"/>
  <c r="AH719" i="21"/>
  <c r="AI719" i="21"/>
  <c r="AJ719" i="21"/>
  <c r="AK719" i="21"/>
  <c r="AL719" i="21"/>
  <c r="F720" i="21"/>
  <c r="J720" i="21"/>
  <c r="K720" i="21"/>
  <c r="L720" i="21"/>
  <c r="M720" i="21"/>
  <c r="O720" i="21"/>
  <c r="Q720" i="21"/>
  <c r="S720" i="21"/>
  <c r="U720" i="21"/>
  <c r="W720" i="21"/>
  <c r="X720" i="21"/>
  <c r="Y720" i="21"/>
  <c r="Z720" i="21"/>
  <c r="AA720" i="21"/>
  <c r="AB720" i="21"/>
  <c r="AC720" i="21"/>
  <c r="AD720" i="21"/>
  <c r="AE720" i="21"/>
  <c r="AF720" i="21"/>
  <c r="AG720" i="21"/>
  <c r="AH720" i="21"/>
  <c r="AI720" i="21"/>
  <c r="AJ720" i="21"/>
  <c r="AK720" i="21"/>
  <c r="AL720" i="21"/>
  <c r="F721" i="21"/>
  <c r="J721" i="21"/>
  <c r="K721" i="21"/>
  <c r="L721" i="21"/>
  <c r="M721" i="21"/>
  <c r="O721" i="21"/>
  <c r="Q721" i="21"/>
  <c r="S721" i="21"/>
  <c r="U721" i="21"/>
  <c r="W721" i="21"/>
  <c r="X721" i="21"/>
  <c r="Y721" i="21"/>
  <c r="Z721" i="21"/>
  <c r="AA721" i="21"/>
  <c r="AB721" i="21"/>
  <c r="AC721" i="21"/>
  <c r="AD721" i="21"/>
  <c r="AE721" i="21"/>
  <c r="AF721" i="21"/>
  <c r="AG721" i="21"/>
  <c r="AH721" i="21"/>
  <c r="AI721" i="21"/>
  <c r="AJ721" i="21"/>
  <c r="AK721" i="21"/>
  <c r="AL721" i="21"/>
  <c r="F722" i="21"/>
  <c r="J722" i="21"/>
  <c r="K722" i="21"/>
  <c r="L722" i="21"/>
  <c r="M722" i="21"/>
  <c r="O722" i="21"/>
  <c r="Q722" i="21"/>
  <c r="S722" i="21"/>
  <c r="U722" i="21"/>
  <c r="W722" i="21"/>
  <c r="X722" i="21"/>
  <c r="Y722" i="21"/>
  <c r="Z722" i="21"/>
  <c r="AA722" i="21"/>
  <c r="AB722" i="21"/>
  <c r="AC722" i="21"/>
  <c r="AD722" i="21"/>
  <c r="AE722" i="21"/>
  <c r="AF722" i="21"/>
  <c r="AG722" i="21"/>
  <c r="AH722" i="21"/>
  <c r="AI722" i="21"/>
  <c r="AJ722" i="21"/>
  <c r="AK722" i="21"/>
  <c r="AL722" i="21"/>
  <c r="F723" i="21"/>
  <c r="J723" i="21"/>
  <c r="K723" i="21"/>
  <c r="L723" i="21"/>
  <c r="M723" i="21"/>
  <c r="O723" i="21"/>
  <c r="Q723" i="21"/>
  <c r="S723" i="21"/>
  <c r="U723" i="21"/>
  <c r="W723" i="21"/>
  <c r="X723" i="21"/>
  <c r="Y723" i="21"/>
  <c r="Z723" i="21"/>
  <c r="AA723" i="21"/>
  <c r="AB723" i="21"/>
  <c r="AC723" i="21"/>
  <c r="AD723" i="21"/>
  <c r="AE723" i="21"/>
  <c r="AF723" i="21"/>
  <c r="AG723" i="21"/>
  <c r="AH723" i="21"/>
  <c r="AI723" i="21"/>
  <c r="AJ723" i="21"/>
  <c r="AK723" i="21"/>
  <c r="AL723" i="21"/>
  <c r="F724" i="21"/>
  <c r="J724" i="21"/>
  <c r="K724" i="21"/>
  <c r="L724" i="21"/>
  <c r="M724" i="21"/>
  <c r="O724" i="21"/>
  <c r="Q724" i="21"/>
  <c r="S724" i="21"/>
  <c r="U724" i="21"/>
  <c r="W724" i="21"/>
  <c r="X724" i="21"/>
  <c r="Y724" i="21"/>
  <c r="Z724" i="21"/>
  <c r="AA724" i="21"/>
  <c r="AB724" i="21"/>
  <c r="AC724" i="21"/>
  <c r="AD724" i="21"/>
  <c r="AE724" i="21"/>
  <c r="AF724" i="21"/>
  <c r="AG724" i="21"/>
  <c r="AH724" i="21"/>
  <c r="AI724" i="21"/>
  <c r="AJ724" i="21"/>
  <c r="AK724" i="21"/>
  <c r="AL724" i="21"/>
  <c r="F725" i="21"/>
  <c r="J725" i="21"/>
  <c r="K725" i="21"/>
  <c r="L725" i="21"/>
  <c r="M725" i="21"/>
  <c r="O725" i="21"/>
  <c r="Q725" i="21"/>
  <c r="S725" i="21"/>
  <c r="U725" i="21"/>
  <c r="W725" i="21"/>
  <c r="X725" i="21"/>
  <c r="Y725" i="21"/>
  <c r="Z725" i="21"/>
  <c r="AA725" i="21"/>
  <c r="AB725" i="21"/>
  <c r="AC725" i="21"/>
  <c r="AD725" i="21"/>
  <c r="AE725" i="21"/>
  <c r="AF725" i="21"/>
  <c r="AG725" i="21"/>
  <c r="AH725" i="21"/>
  <c r="AI725" i="21"/>
  <c r="AJ725" i="21"/>
  <c r="AK725" i="21"/>
  <c r="AL725" i="21"/>
  <c r="F726" i="21"/>
  <c r="J726" i="21"/>
  <c r="K726" i="21"/>
  <c r="L726" i="21"/>
  <c r="M726" i="21"/>
  <c r="O726" i="21"/>
  <c r="Q726" i="21"/>
  <c r="S726" i="21"/>
  <c r="U726" i="21"/>
  <c r="W726" i="21"/>
  <c r="X726" i="21"/>
  <c r="Y726" i="21"/>
  <c r="Z726" i="21"/>
  <c r="AA726" i="21"/>
  <c r="AB726" i="21"/>
  <c r="AC726" i="21"/>
  <c r="AD726" i="21"/>
  <c r="AE726" i="21"/>
  <c r="AF726" i="21"/>
  <c r="AG726" i="21"/>
  <c r="AH726" i="21"/>
  <c r="AI726" i="21"/>
  <c r="AJ726" i="21"/>
  <c r="AK726" i="21"/>
  <c r="AL726" i="21"/>
  <c r="F727" i="21"/>
  <c r="J727" i="21"/>
  <c r="K727" i="21"/>
  <c r="L727" i="21"/>
  <c r="M727" i="21"/>
  <c r="O727" i="21"/>
  <c r="Q727" i="21"/>
  <c r="S727" i="21"/>
  <c r="U727" i="21"/>
  <c r="W727" i="21"/>
  <c r="X727" i="21"/>
  <c r="Y727" i="21"/>
  <c r="Z727" i="21"/>
  <c r="AA727" i="21"/>
  <c r="AB727" i="21"/>
  <c r="AC727" i="21"/>
  <c r="AD727" i="21"/>
  <c r="AE727" i="21"/>
  <c r="AF727" i="21"/>
  <c r="AG727" i="21"/>
  <c r="AH727" i="21"/>
  <c r="AI727" i="21"/>
  <c r="AJ727" i="21"/>
  <c r="AK727" i="21"/>
  <c r="AL727" i="21"/>
  <c r="F728" i="21"/>
  <c r="J728" i="21"/>
  <c r="K728" i="21"/>
  <c r="L728" i="21"/>
  <c r="M728" i="21"/>
  <c r="O728" i="21"/>
  <c r="Q728" i="21"/>
  <c r="S728" i="21"/>
  <c r="U728" i="21"/>
  <c r="W728" i="21"/>
  <c r="X728" i="21"/>
  <c r="Y728" i="21"/>
  <c r="Z728" i="21"/>
  <c r="AA728" i="21"/>
  <c r="AB728" i="21"/>
  <c r="AC728" i="21"/>
  <c r="AD728" i="21"/>
  <c r="AE728" i="21"/>
  <c r="AF728" i="21"/>
  <c r="AG728" i="21"/>
  <c r="AH728" i="21"/>
  <c r="AI728" i="21"/>
  <c r="AJ728" i="21"/>
  <c r="AK728" i="21"/>
  <c r="AL728" i="21"/>
  <c r="F729" i="21"/>
  <c r="J729" i="21"/>
  <c r="K729" i="21"/>
  <c r="L729" i="21"/>
  <c r="M729" i="21"/>
  <c r="O729" i="21"/>
  <c r="Q729" i="21"/>
  <c r="S729" i="21"/>
  <c r="U729" i="21"/>
  <c r="W729" i="21"/>
  <c r="X729" i="21"/>
  <c r="Y729" i="21"/>
  <c r="Z729" i="21"/>
  <c r="AA729" i="21"/>
  <c r="AB729" i="21"/>
  <c r="AC729" i="21"/>
  <c r="AD729" i="21"/>
  <c r="AE729" i="21"/>
  <c r="AF729" i="21"/>
  <c r="AG729" i="21"/>
  <c r="AH729" i="21"/>
  <c r="AI729" i="21"/>
  <c r="AJ729" i="21"/>
  <c r="AK729" i="21"/>
  <c r="AL729" i="21"/>
  <c r="F730" i="21"/>
  <c r="J730" i="21"/>
  <c r="K730" i="21"/>
  <c r="L730" i="21"/>
  <c r="M730" i="21"/>
  <c r="O730" i="21"/>
  <c r="Q730" i="21"/>
  <c r="S730" i="21"/>
  <c r="U730" i="21"/>
  <c r="W730" i="21"/>
  <c r="X730" i="21"/>
  <c r="Y730" i="21"/>
  <c r="Z730" i="21"/>
  <c r="AA730" i="21"/>
  <c r="AB730" i="21"/>
  <c r="AC730" i="21"/>
  <c r="AD730" i="21"/>
  <c r="AE730" i="21"/>
  <c r="AF730" i="21"/>
  <c r="AG730" i="21"/>
  <c r="AH730" i="21"/>
  <c r="AI730" i="21"/>
  <c r="AJ730" i="21"/>
  <c r="AK730" i="21"/>
  <c r="AL730" i="21"/>
  <c r="F731" i="21"/>
  <c r="J731" i="21"/>
  <c r="K731" i="21"/>
  <c r="L731" i="21"/>
  <c r="M731" i="21"/>
  <c r="O731" i="21"/>
  <c r="Q731" i="21"/>
  <c r="S731" i="21"/>
  <c r="U731" i="21"/>
  <c r="W731" i="21"/>
  <c r="X731" i="21"/>
  <c r="Y731" i="21"/>
  <c r="Z731" i="21"/>
  <c r="AA731" i="21"/>
  <c r="AB731" i="21"/>
  <c r="AC731" i="21"/>
  <c r="AD731" i="21"/>
  <c r="AE731" i="21"/>
  <c r="AF731" i="21"/>
  <c r="AG731" i="21"/>
  <c r="AH731" i="21"/>
  <c r="AI731" i="21"/>
  <c r="AJ731" i="21"/>
  <c r="AK731" i="21"/>
  <c r="AL731" i="21"/>
  <c r="F732" i="21"/>
  <c r="J732" i="21"/>
  <c r="K732" i="21"/>
  <c r="L732" i="21"/>
  <c r="M732" i="21"/>
  <c r="O732" i="21"/>
  <c r="Q732" i="21"/>
  <c r="S732" i="21"/>
  <c r="U732" i="21"/>
  <c r="W732" i="21"/>
  <c r="X732" i="21"/>
  <c r="Y732" i="21"/>
  <c r="Z732" i="21"/>
  <c r="AA732" i="21"/>
  <c r="AB732" i="21"/>
  <c r="AC732" i="21"/>
  <c r="AD732" i="21"/>
  <c r="AE732" i="21"/>
  <c r="AF732" i="21"/>
  <c r="AG732" i="21"/>
  <c r="AH732" i="21"/>
  <c r="AI732" i="21"/>
  <c r="AJ732" i="21"/>
  <c r="AK732" i="21"/>
  <c r="AL732" i="21"/>
  <c r="F733" i="21"/>
  <c r="J733" i="21"/>
  <c r="K733" i="21"/>
  <c r="L733" i="21"/>
  <c r="M733" i="21"/>
  <c r="O733" i="21"/>
  <c r="Q733" i="21"/>
  <c r="S733" i="21"/>
  <c r="U733" i="21"/>
  <c r="W733" i="21"/>
  <c r="X733" i="21"/>
  <c r="Y733" i="21"/>
  <c r="Z733" i="21"/>
  <c r="AA733" i="21"/>
  <c r="AB733" i="21"/>
  <c r="AC733" i="21"/>
  <c r="AD733" i="21"/>
  <c r="AE733" i="21"/>
  <c r="AF733" i="21"/>
  <c r="AG733" i="21"/>
  <c r="AH733" i="21"/>
  <c r="AI733" i="21"/>
  <c r="AJ733" i="21"/>
  <c r="AK733" i="21"/>
  <c r="AL733" i="21"/>
  <c r="F734" i="21"/>
  <c r="J734" i="21"/>
  <c r="K734" i="21"/>
  <c r="L734" i="21"/>
  <c r="M734" i="21"/>
  <c r="O734" i="21"/>
  <c r="Q734" i="21"/>
  <c r="S734" i="21"/>
  <c r="U734" i="21"/>
  <c r="W734" i="21"/>
  <c r="X734" i="21"/>
  <c r="Y734" i="21"/>
  <c r="Z734" i="21"/>
  <c r="AA734" i="21"/>
  <c r="AB734" i="21"/>
  <c r="AC734" i="21"/>
  <c r="AD734" i="21"/>
  <c r="AE734" i="21"/>
  <c r="AF734" i="21"/>
  <c r="AG734" i="21"/>
  <c r="AH734" i="21"/>
  <c r="AI734" i="21"/>
  <c r="AJ734" i="21"/>
  <c r="AK734" i="21"/>
  <c r="AL734" i="21"/>
  <c r="F735" i="21"/>
  <c r="J735" i="21"/>
  <c r="K735" i="21"/>
  <c r="L735" i="21"/>
  <c r="M735" i="21"/>
  <c r="O735" i="21"/>
  <c r="Q735" i="21"/>
  <c r="S735" i="21"/>
  <c r="U735" i="21"/>
  <c r="W735" i="21"/>
  <c r="X735" i="21"/>
  <c r="Y735" i="21"/>
  <c r="Z735" i="21"/>
  <c r="AA735" i="21"/>
  <c r="AB735" i="21"/>
  <c r="AC735" i="21"/>
  <c r="AD735" i="21"/>
  <c r="AE735" i="21"/>
  <c r="AF735" i="21"/>
  <c r="AG735" i="21"/>
  <c r="AH735" i="21"/>
  <c r="AI735" i="21"/>
  <c r="AJ735" i="21"/>
  <c r="AK735" i="21"/>
  <c r="AL735" i="21"/>
  <c r="F736" i="21"/>
  <c r="J736" i="21"/>
  <c r="K736" i="21"/>
  <c r="L736" i="21"/>
  <c r="M736" i="21"/>
  <c r="O736" i="21"/>
  <c r="Q736" i="21"/>
  <c r="S736" i="21"/>
  <c r="U736" i="21"/>
  <c r="W736" i="21"/>
  <c r="X736" i="21"/>
  <c r="Y736" i="21"/>
  <c r="Z736" i="21"/>
  <c r="AA736" i="21"/>
  <c r="AB736" i="21"/>
  <c r="AC736" i="21"/>
  <c r="AD736" i="21"/>
  <c r="AE736" i="21"/>
  <c r="AF736" i="21"/>
  <c r="AG736" i="21"/>
  <c r="AH736" i="21"/>
  <c r="AI736" i="21"/>
  <c r="AJ736" i="21"/>
  <c r="AK736" i="21"/>
  <c r="AL736" i="21"/>
  <c r="F737" i="21"/>
  <c r="J737" i="21"/>
  <c r="K737" i="21"/>
  <c r="L737" i="21"/>
  <c r="M737" i="21"/>
  <c r="O737" i="21"/>
  <c r="Q737" i="21"/>
  <c r="S737" i="21"/>
  <c r="U737" i="21"/>
  <c r="W737" i="21"/>
  <c r="X737" i="21"/>
  <c r="Y737" i="21"/>
  <c r="Z737" i="21"/>
  <c r="AA737" i="21"/>
  <c r="AB737" i="21"/>
  <c r="AC737" i="21"/>
  <c r="AD737" i="21"/>
  <c r="AE737" i="21"/>
  <c r="AF737" i="21"/>
  <c r="AG737" i="21"/>
  <c r="AH737" i="21"/>
  <c r="AI737" i="21"/>
  <c r="AJ737" i="21"/>
  <c r="AK737" i="21"/>
  <c r="AL737" i="21"/>
  <c r="F738" i="21"/>
  <c r="J738" i="21"/>
  <c r="K738" i="21"/>
  <c r="L738" i="21"/>
  <c r="M738" i="21"/>
  <c r="O738" i="21"/>
  <c r="Q738" i="21"/>
  <c r="S738" i="21"/>
  <c r="U738" i="21"/>
  <c r="W738" i="21"/>
  <c r="X738" i="21"/>
  <c r="Y738" i="21"/>
  <c r="Z738" i="21"/>
  <c r="AA738" i="21"/>
  <c r="AB738" i="21"/>
  <c r="AC738" i="21"/>
  <c r="AD738" i="21"/>
  <c r="AE738" i="21"/>
  <c r="AF738" i="21"/>
  <c r="AG738" i="21"/>
  <c r="AH738" i="21"/>
  <c r="AI738" i="21"/>
  <c r="AJ738" i="21"/>
  <c r="AK738" i="21"/>
  <c r="AL738" i="21"/>
  <c r="F739" i="21"/>
  <c r="J739" i="21"/>
  <c r="K739" i="21"/>
  <c r="L739" i="21"/>
  <c r="M739" i="21"/>
  <c r="O739" i="21"/>
  <c r="Q739" i="21"/>
  <c r="S739" i="21"/>
  <c r="U739" i="21"/>
  <c r="W739" i="21"/>
  <c r="X739" i="21"/>
  <c r="Y739" i="21"/>
  <c r="Z739" i="21"/>
  <c r="AA739" i="21"/>
  <c r="AB739" i="21"/>
  <c r="AC739" i="21"/>
  <c r="AD739" i="21"/>
  <c r="AE739" i="21"/>
  <c r="AF739" i="21"/>
  <c r="AG739" i="21"/>
  <c r="AH739" i="21"/>
  <c r="AI739" i="21"/>
  <c r="AJ739" i="21"/>
  <c r="AK739" i="21"/>
  <c r="AL739" i="21"/>
  <c r="F740" i="21"/>
  <c r="J740" i="21"/>
  <c r="K740" i="21"/>
  <c r="L740" i="21"/>
  <c r="M740" i="21"/>
  <c r="O740" i="21"/>
  <c r="Q740" i="21"/>
  <c r="S740" i="21"/>
  <c r="U740" i="21"/>
  <c r="W740" i="21"/>
  <c r="X740" i="21"/>
  <c r="Y740" i="21"/>
  <c r="Z740" i="21"/>
  <c r="AA740" i="21"/>
  <c r="AB740" i="21"/>
  <c r="AC740" i="21"/>
  <c r="AD740" i="21"/>
  <c r="AE740" i="21"/>
  <c r="AF740" i="21"/>
  <c r="AG740" i="21"/>
  <c r="AH740" i="21"/>
  <c r="AI740" i="21"/>
  <c r="AJ740" i="21"/>
  <c r="AK740" i="21"/>
  <c r="AL740" i="21"/>
  <c r="F741" i="21"/>
  <c r="J741" i="21"/>
  <c r="K741" i="21"/>
  <c r="L741" i="21"/>
  <c r="M741" i="21"/>
  <c r="O741" i="21"/>
  <c r="Q741" i="21"/>
  <c r="S741" i="21"/>
  <c r="U741" i="21"/>
  <c r="W741" i="21"/>
  <c r="X741" i="21"/>
  <c r="Y741" i="21"/>
  <c r="Z741" i="21"/>
  <c r="AA741" i="21"/>
  <c r="AB741" i="21"/>
  <c r="AC741" i="21"/>
  <c r="AD741" i="21"/>
  <c r="AE741" i="21"/>
  <c r="AF741" i="21"/>
  <c r="AG741" i="21"/>
  <c r="AH741" i="21"/>
  <c r="AI741" i="21"/>
  <c r="AJ741" i="21"/>
  <c r="AK741" i="21"/>
  <c r="AL741" i="21"/>
  <c r="F742" i="21"/>
  <c r="J742" i="21"/>
  <c r="K742" i="21"/>
  <c r="L742" i="21"/>
  <c r="M742" i="21"/>
  <c r="O742" i="21"/>
  <c r="Q742" i="21"/>
  <c r="S742" i="21"/>
  <c r="U742" i="21"/>
  <c r="W742" i="21"/>
  <c r="X742" i="21"/>
  <c r="Y742" i="21"/>
  <c r="Z742" i="21"/>
  <c r="AA742" i="21"/>
  <c r="AB742" i="21"/>
  <c r="AC742" i="21"/>
  <c r="AD742" i="21"/>
  <c r="AE742" i="21"/>
  <c r="AF742" i="21"/>
  <c r="AG742" i="21"/>
  <c r="AH742" i="21"/>
  <c r="AI742" i="21"/>
  <c r="AJ742" i="21"/>
  <c r="AK742" i="21"/>
  <c r="AL742" i="21"/>
  <c r="F743" i="21"/>
  <c r="J743" i="21"/>
  <c r="K743" i="21"/>
  <c r="L743" i="21"/>
  <c r="M743" i="21"/>
  <c r="O743" i="21"/>
  <c r="Q743" i="21"/>
  <c r="S743" i="21"/>
  <c r="U743" i="21"/>
  <c r="W743" i="21"/>
  <c r="X743" i="21"/>
  <c r="Y743" i="21"/>
  <c r="Z743" i="21"/>
  <c r="AA743" i="21"/>
  <c r="AB743" i="21"/>
  <c r="AC743" i="21"/>
  <c r="AD743" i="21"/>
  <c r="AE743" i="21"/>
  <c r="AF743" i="21"/>
  <c r="AG743" i="21"/>
  <c r="AH743" i="21"/>
  <c r="AI743" i="21"/>
  <c r="AJ743" i="21"/>
  <c r="AK743" i="21"/>
  <c r="AL743" i="21"/>
  <c r="F744" i="21"/>
  <c r="J744" i="21"/>
  <c r="K744" i="21"/>
  <c r="L744" i="21"/>
  <c r="M744" i="21"/>
  <c r="O744" i="21"/>
  <c r="Q744" i="21"/>
  <c r="S744" i="21"/>
  <c r="U744" i="21"/>
  <c r="W744" i="21"/>
  <c r="X744" i="21"/>
  <c r="Y744" i="21"/>
  <c r="Z744" i="21"/>
  <c r="AA744" i="21"/>
  <c r="AB744" i="21"/>
  <c r="AC744" i="21"/>
  <c r="AD744" i="21"/>
  <c r="AE744" i="21"/>
  <c r="AF744" i="21"/>
  <c r="AG744" i="21"/>
  <c r="AH744" i="21"/>
  <c r="AI744" i="21"/>
  <c r="AJ744" i="21"/>
  <c r="AK744" i="21"/>
  <c r="AL744" i="21"/>
  <c r="F745" i="21"/>
  <c r="J745" i="21"/>
  <c r="K745" i="21"/>
  <c r="L745" i="21"/>
  <c r="M745" i="21"/>
  <c r="O745" i="21"/>
  <c r="Q745" i="21"/>
  <c r="S745" i="21"/>
  <c r="U745" i="21"/>
  <c r="W745" i="21"/>
  <c r="X745" i="21"/>
  <c r="Y745" i="21"/>
  <c r="Z745" i="21"/>
  <c r="AA745" i="21"/>
  <c r="AB745" i="21"/>
  <c r="AC745" i="21"/>
  <c r="AD745" i="21"/>
  <c r="AE745" i="21"/>
  <c r="AF745" i="21"/>
  <c r="AG745" i="21"/>
  <c r="AH745" i="21"/>
  <c r="AI745" i="21"/>
  <c r="AJ745" i="21"/>
  <c r="AK745" i="21"/>
  <c r="AL745" i="21"/>
  <c r="F746" i="21"/>
  <c r="J746" i="21"/>
  <c r="K746" i="21"/>
  <c r="L746" i="21"/>
  <c r="M746" i="21"/>
  <c r="O746" i="21"/>
  <c r="Q746" i="21"/>
  <c r="S746" i="21"/>
  <c r="U746" i="21"/>
  <c r="W746" i="21"/>
  <c r="X746" i="21"/>
  <c r="Y746" i="21"/>
  <c r="Z746" i="21"/>
  <c r="AA746" i="21"/>
  <c r="AB746" i="21"/>
  <c r="AC746" i="21"/>
  <c r="AD746" i="21"/>
  <c r="AE746" i="21"/>
  <c r="AF746" i="21"/>
  <c r="AG746" i="21"/>
  <c r="AH746" i="21"/>
  <c r="AI746" i="21"/>
  <c r="AJ746" i="21"/>
  <c r="AK746" i="21"/>
  <c r="AL746" i="21"/>
  <c r="F747" i="21"/>
  <c r="J747" i="21"/>
  <c r="K747" i="21"/>
  <c r="L747" i="21"/>
  <c r="M747" i="21"/>
  <c r="O747" i="21"/>
  <c r="Q747" i="21"/>
  <c r="S747" i="21"/>
  <c r="U747" i="21"/>
  <c r="W747" i="21"/>
  <c r="X747" i="21"/>
  <c r="Y747" i="21"/>
  <c r="Z747" i="21"/>
  <c r="AA747" i="21"/>
  <c r="AB747" i="21"/>
  <c r="AC747" i="21"/>
  <c r="AD747" i="21"/>
  <c r="AE747" i="21"/>
  <c r="AF747" i="21"/>
  <c r="AG747" i="21"/>
  <c r="AH747" i="21"/>
  <c r="AI747" i="21"/>
  <c r="AJ747" i="21"/>
  <c r="AK747" i="21"/>
  <c r="AL747" i="21"/>
  <c r="F748" i="21"/>
  <c r="J748" i="21"/>
  <c r="K748" i="21"/>
  <c r="L748" i="21"/>
  <c r="M748" i="21"/>
  <c r="O748" i="21"/>
  <c r="Q748" i="21"/>
  <c r="S748" i="21"/>
  <c r="U748" i="21"/>
  <c r="W748" i="21"/>
  <c r="X748" i="21"/>
  <c r="Y748" i="21"/>
  <c r="Z748" i="21"/>
  <c r="AA748" i="21"/>
  <c r="AB748" i="21"/>
  <c r="AC748" i="21"/>
  <c r="AD748" i="21"/>
  <c r="AE748" i="21"/>
  <c r="AF748" i="21"/>
  <c r="AG748" i="21"/>
  <c r="AH748" i="21"/>
  <c r="AI748" i="21"/>
  <c r="AJ748" i="21"/>
  <c r="AK748" i="21"/>
  <c r="AL748" i="21"/>
  <c r="F749" i="21"/>
  <c r="J749" i="21"/>
  <c r="K749" i="21"/>
  <c r="L749" i="21"/>
  <c r="M749" i="21"/>
  <c r="O749" i="21"/>
  <c r="Q749" i="21"/>
  <c r="S749" i="21"/>
  <c r="U749" i="21"/>
  <c r="W749" i="21"/>
  <c r="X749" i="21"/>
  <c r="Y749" i="21"/>
  <c r="Z749" i="21"/>
  <c r="AA749" i="21"/>
  <c r="AB749" i="21"/>
  <c r="AC749" i="21"/>
  <c r="AD749" i="21"/>
  <c r="AE749" i="21"/>
  <c r="AF749" i="21"/>
  <c r="AG749" i="21"/>
  <c r="AH749" i="21"/>
  <c r="AI749" i="21"/>
  <c r="AJ749" i="21"/>
  <c r="AK749" i="21"/>
  <c r="AL749" i="21"/>
  <c r="F750" i="21"/>
  <c r="J750" i="21"/>
  <c r="K750" i="21"/>
  <c r="L750" i="21"/>
  <c r="M750" i="21"/>
  <c r="O750" i="21"/>
  <c r="Q750" i="21"/>
  <c r="S750" i="21"/>
  <c r="U750" i="21"/>
  <c r="W750" i="21"/>
  <c r="X750" i="21"/>
  <c r="Y750" i="21"/>
  <c r="Z750" i="21"/>
  <c r="AA750" i="21"/>
  <c r="AB750" i="21"/>
  <c r="AC750" i="21"/>
  <c r="AD750" i="21"/>
  <c r="AE750" i="21"/>
  <c r="AF750" i="21"/>
  <c r="AG750" i="21"/>
  <c r="AH750" i="21"/>
  <c r="AI750" i="21"/>
  <c r="AJ750" i="21"/>
  <c r="AK750" i="21"/>
  <c r="AL750" i="21"/>
  <c r="F751" i="21"/>
  <c r="J751" i="21"/>
  <c r="K751" i="21"/>
  <c r="L751" i="21"/>
  <c r="M751" i="21"/>
  <c r="O751" i="21"/>
  <c r="Q751" i="21"/>
  <c r="S751" i="21"/>
  <c r="U751" i="21"/>
  <c r="W751" i="21"/>
  <c r="X751" i="21"/>
  <c r="Y751" i="21"/>
  <c r="Z751" i="21"/>
  <c r="AA751" i="21"/>
  <c r="AB751" i="21"/>
  <c r="AC751" i="21"/>
  <c r="AD751" i="21"/>
  <c r="AE751" i="21"/>
  <c r="AF751" i="21"/>
  <c r="AG751" i="21"/>
  <c r="AH751" i="21"/>
  <c r="AI751" i="21"/>
  <c r="AJ751" i="21"/>
  <c r="AK751" i="21"/>
  <c r="AL751" i="21"/>
  <c r="F752" i="21"/>
  <c r="J752" i="21"/>
  <c r="K752" i="21"/>
  <c r="L752" i="21"/>
  <c r="M752" i="21"/>
  <c r="O752" i="21"/>
  <c r="Q752" i="21"/>
  <c r="S752" i="21"/>
  <c r="U752" i="21"/>
  <c r="W752" i="21"/>
  <c r="X752" i="21"/>
  <c r="Y752" i="21"/>
  <c r="Z752" i="21"/>
  <c r="AA752" i="21"/>
  <c r="AB752" i="21"/>
  <c r="AC752" i="21"/>
  <c r="AD752" i="21"/>
  <c r="AE752" i="21"/>
  <c r="AF752" i="21"/>
  <c r="AG752" i="21"/>
  <c r="AH752" i="21"/>
  <c r="AI752" i="21"/>
  <c r="AJ752" i="21"/>
  <c r="AK752" i="21"/>
  <c r="AL752" i="21"/>
  <c r="F753" i="21"/>
  <c r="J753" i="21"/>
  <c r="K753" i="21"/>
  <c r="L753" i="21"/>
  <c r="M753" i="21"/>
  <c r="O753" i="21"/>
  <c r="Q753" i="21"/>
  <c r="S753" i="21"/>
  <c r="U753" i="21"/>
  <c r="W753" i="21"/>
  <c r="X753" i="21"/>
  <c r="Y753" i="21"/>
  <c r="Z753" i="21"/>
  <c r="AA753" i="21"/>
  <c r="AB753" i="21"/>
  <c r="AC753" i="21"/>
  <c r="AD753" i="21"/>
  <c r="AE753" i="21"/>
  <c r="AF753" i="21"/>
  <c r="AG753" i="21"/>
  <c r="AH753" i="21"/>
  <c r="AI753" i="21"/>
  <c r="AJ753" i="21"/>
  <c r="AK753" i="21"/>
  <c r="AL753" i="21"/>
  <c r="F754" i="21"/>
  <c r="J754" i="21"/>
  <c r="K754" i="21"/>
  <c r="L754" i="21"/>
  <c r="M754" i="21"/>
  <c r="O754" i="21"/>
  <c r="Q754" i="21"/>
  <c r="S754" i="21"/>
  <c r="U754" i="21"/>
  <c r="W754" i="21"/>
  <c r="X754" i="21"/>
  <c r="Y754" i="21"/>
  <c r="Z754" i="21"/>
  <c r="AA754" i="21"/>
  <c r="AB754" i="21"/>
  <c r="AC754" i="21"/>
  <c r="AD754" i="21"/>
  <c r="AE754" i="21"/>
  <c r="AF754" i="21"/>
  <c r="AG754" i="21"/>
  <c r="AH754" i="21"/>
  <c r="AI754" i="21"/>
  <c r="AJ754" i="21"/>
  <c r="AK754" i="21"/>
  <c r="AL754" i="21"/>
  <c r="F755" i="21"/>
  <c r="J755" i="21"/>
  <c r="K755" i="21"/>
  <c r="L755" i="21"/>
  <c r="M755" i="21"/>
  <c r="O755" i="21"/>
  <c r="Q755" i="21"/>
  <c r="S755" i="21"/>
  <c r="U755" i="21"/>
  <c r="W755" i="21"/>
  <c r="X755" i="21"/>
  <c r="Y755" i="21"/>
  <c r="Z755" i="21"/>
  <c r="AA755" i="21"/>
  <c r="AB755" i="21"/>
  <c r="AC755" i="21"/>
  <c r="AD755" i="21"/>
  <c r="AE755" i="21"/>
  <c r="AF755" i="21"/>
  <c r="AG755" i="21"/>
  <c r="AH755" i="21"/>
  <c r="AI755" i="21"/>
  <c r="AJ755" i="21"/>
  <c r="AK755" i="21"/>
  <c r="AL755" i="21"/>
  <c r="F756" i="21"/>
  <c r="J756" i="21"/>
  <c r="K756" i="21"/>
  <c r="L756" i="21"/>
  <c r="M756" i="21"/>
  <c r="O756" i="21"/>
  <c r="Q756" i="21"/>
  <c r="S756" i="21"/>
  <c r="U756" i="21"/>
  <c r="W756" i="21"/>
  <c r="X756" i="21"/>
  <c r="Y756" i="21"/>
  <c r="Z756" i="21"/>
  <c r="AA756" i="21"/>
  <c r="AB756" i="21"/>
  <c r="AC756" i="21"/>
  <c r="AD756" i="21"/>
  <c r="AE756" i="21"/>
  <c r="AF756" i="21"/>
  <c r="AG756" i="21"/>
  <c r="AH756" i="21"/>
  <c r="AI756" i="21"/>
  <c r="AJ756" i="21"/>
  <c r="AK756" i="21"/>
  <c r="AL756" i="21"/>
  <c r="F757" i="21"/>
  <c r="J757" i="21"/>
  <c r="K757" i="21"/>
  <c r="L757" i="21"/>
  <c r="M757" i="21"/>
  <c r="O757" i="21"/>
  <c r="Q757" i="21"/>
  <c r="S757" i="21"/>
  <c r="U757" i="21"/>
  <c r="W757" i="21"/>
  <c r="X757" i="21"/>
  <c r="Y757" i="21"/>
  <c r="Z757" i="21"/>
  <c r="AA757" i="21"/>
  <c r="AB757" i="21"/>
  <c r="AC757" i="21"/>
  <c r="AD757" i="21"/>
  <c r="AE757" i="21"/>
  <c r="AF757" i="21"/>
  <c r="AG757" i="21"/>
  <c r="AH757" i="21"/>
  <c r="AI757" i="21"/>
  <c r="AJ757" i="21"/>
  <c r="AK757" i="21"/>
  <c r="AL757" i="21"/>
  <c r="F758" i="21"/>
  <c r="J758" i="21"/>
  <c r="K758" i="21"/>
  <c r="L758" i="21"/>
  <c r="M758" i="21"/>
  <c r="O758" i="21"/>
  <c r="Q758" i="21"/>
  <c r="S758" i="21"/>
  <c r="U758" i="21"/>
  <c r="W758" i="21"/>
  <c r="X758" i="21"/>
  <c r="Y758" i="21"/>
  <c r="Z758" i="21"/>
  <c r="AA758" i="21"/>
  <c r="AB758" i="21"/>
  <c r="AC758" i="21"/>
  <c r="AD758" i="21"/>
  <c r="AE758" i="21"/>
  <c r="AF758" i="21"/>
  <c r="AG758" i="21"/>
  <c r="AH758" i="21"/>
  <c r="AI758" i="21"/>
  <c r="AJ758" i="21"/>
  <c r="AK758" i="21"/>
  <c r="AL758" i="21"/>
  <c r="F759" i="21"/>
  <c r="J759" i="21"/>
  <c r="K759" i="21"/>
  <c r="L759" i="21"/>
  <c r="M759" i="21"/>
  <c r="O759" i="21"/>
  <c r="Q759" i="21"/>
  <c r="S759" i="21"/>
  <c r="U759" i="21"/>
  <c r="W759" i="21"/>
  <c r="X759" i="21"/>
  <c r="Y759" i="21"/>
  <c r="Z759" i="21"/>
  <c r="AA759" i="21"/>
  <c r="AB759" i="21"/>
  <c r="AC759" i="21"/>
  <c r="AD759" i="21"/>
  <c r="AE759" i="21"/>
  <c r="AF759" i="21"/>
  <c r="AG759" i="21"/>
  <c r="AH759" i="21"/>
  <c r="AI759" i="21"/>
  <c r="AJ759" i="21"/>
  <c r="AK759" i="21"/>
  <c r="AL759" i="21"/>
  <c r="F760" i="21"/>
  <c r="J760" i="21"/>
  <c r="K760" i="21"/>
  <c r="L760" i="21"/>
  <c r="M760" i="21"/>
  <c r="O760" i="21"/>
  <c r="Q760" i="21"/>
  <c r="S760" i="21"/>
  <c r="U760" i="21"/>
  <c r="W760" i="21"/>
  <c r="X760" i="21"/>
  <c r="Y760" i="21"/>
  <c r="Z760" i="21"/>
  <c r="AA760" i="21"/>
  <c r="AB760" i="21"/>
  <c r="AC760" i="21"/>
  <c r="AD760" i="21"/>
  <c r="AE760" i="21"/>
  <c r="AF760" i="21"/>
  <c r="AG760" i="21"/>
  <c r="AH760" i="21"/>
  <c r="AI760" i="21"/>
  <c r="AJ760" i="21"/>
  <c r="AK760" i="21"/>
  <c r="AL760" i="21"/>
  <c r="F761" i="21"/>
  <c r="J761" i="21"/>
  <c r="K761" i="21"/>
  <c r="L761" i="21"/>
  <c r="M761" i="21"/>
  <c r="O761" i="21"/>
  <c r="Q761" i="21"/>
  <c r="S761" i="21"/>
  <c r="U761" i="21"/>
  <c r="W761" i="21"/>
  <c r="X761" i="21"/>
  <c r="Y761" i="21"/>
  <c r="Z761" i="21"/>
  <c r="AA761" i="21"/>
  <c r="AB761" i="21"/>
  <c r="AC761" i="21"/>
  <c r="AD761" i="21"/>
  <c r="AE761" i="21"/>
  <c r="AF761" i="21"/>
  <c r="AG761" i="21"/>
  <c r="AH761" i="21"/>
  <c r="AI761" i="21"/>
  <c r="AJ761" i="21"/>
  <c r="AK761" i="21"/>
  <c r="AL761" i="21"/>
  <c r="F762" i="21"/>
  <c r="J762" i="21"/>
  <c r="K762" i="21"/>
  <c r="L762" i="21"/>
  <c r="M762" i="21"/>
  <c r="O762" i="21"/>
  <c r="Q762" i="21"/>
  <c r="S762" i="21"/>
  <c r="U762" i="21"/>
  <c r="W762" i="21"/>
  <c r="X762" i="21"/>
  <c r="Y762" i="21"/>
  <c r="Z762" i="21"/>
  <c r="AA762" i="21"/>
  <c r="AB762" i="21"/>
  <c r="AC762" i="21"/>
  <c r="AD762" i="21"/>
  <c r="AE762" i="21"/>
  <c r="AF762" i="21"/>
  <c r="AG762" i="21"/>
  <c r="AH762" i="21"/>
  <c r="AI762" i="21"/>
  <c r="AJ762" i="21"/>
  <c r="AK762" i="21"/>
  <c r="AL762" i="21"/>
  <c r="F763" i="21"/>
  <c r="J763" i="21"/>
  <c r="K763" i="21"/>
  <c r="L763" i="21"/>
  <c r="M763" i="21"/>
  <c r="O763" i="21"/>
  <c r="Q763" i="21"/>
  <c r="S763" i="21"/>
  <c r="U763" i="21"/>
  <c r="W763" i="21"/>
  <c r="X763" i="21"/>
  <c r="Y763" i="21"/>
  <c r="Z763" i="21"/>
  <c r="AA763" i="21"/>
  <c r="AB763" i="21"/>
  <c r="AC763" i="21"/>
  <c r="AD763" i="21"/>
  <c r="AE763" i="21"/>
  <c r="AF763" i="21"/>
  <c r="AG763" i="21"/>
  <c r="AH763" i="21"/>
  <c r="AI763" i="21"/>
  <c r="AJ763" i="21"/>
  <c r="AK763" i="21"/>
  <c r="AL763" i="21"/>
  <c r="F764" i="21"/>
  <c r="J764" i="21"/>
  <c r="K764" i="21"/>
  <c r="L764" i="21"/>
  <c r="M764" i="21"/>
  <c r="O764" i="21"/>
  <c r="Q764" i="21"/>
  <c r="S764" i="21"/>
  <c r="U764" i="21"/>
  <c r="W764" i="21"/>
  <c r="X764" i="21"/>
  <c r="Y764" i="21"/>
  <c r="Z764" i="21"/>
  <c r="AA764" i="21"/>
  <c r="AB764" i="21"/>
  <c r="AC764" i="21"/>
  <c r="AD764" i="21"/>
  <c r="AE764" i="21"/>
  <c r="AF764" i="21"/>
  <c r="AG764" i="21"/>
  <c r="AH764" i="21"/>
  <c r="AI764" i="21"/>
  <c r="AJ764" i="21"/>
  <c r="AK764" i="21"/>
  <c r="AL764" i="21"/>
  <c r="F765" i="21"/>
  <c r="J765" i="21"/>
  <c r="K765" i="21"/>
  <c r="L765" i="21"/>
  <c r="M765" i="21"/>
  <c r="O765" i="21"/>
  <c r="Q765" i="21"/>
  <c r="S765" i="21"/>
  <c r="U765" i="21"/>
  <c r="W765" i="21"/>
  <c r="X765" i="21"/>
  <c r="Y765" i="21"/>
  <c r="Z765" i="21"/>
  <c r="AA765" i="21"/>
  <c r="AB765" i="21"/>
  <c r="AC765" i="21"/>
  <c r="AD765" i="21"/>
  <c r="AE765" i="21"/>
  <c r="AF765" i="21"/>
  <c r="AG765" i="21"/>
  <c r="AH765" i="21"/>
  <c r="AI765" i="21"/>
  <c r="AJ765" i="21"/>
  <c r="AK765" i="21"/>
  <c r="AL765" i="21"/>
  <c r="F766" i="21"/>
  <c r="J766" i="21"/>
  <c r="K766" i="21"/>
  <c r="L766" i="21"/>
  <c r="M766" i="21"/>
  <c r="O766" i="21"/>
  <c r="Q766" i="21"/>
  <c r="S766" i="21"/>
  <c r="U766" i="21"/>
  <c r="W766" i="21"/>
  <c r="X766" i="21"/>
  <c r="Y766" i="21"/>
  <c r="Z766" i="21"/>
  <c r="AA766" i="21"/>
  <c r="AB766" i="21"/>
  <c r="AC766" i="21"/>
  <c r="AD766" i="21"/>
  <c r="AE766" i="21"/>
  <c r="AF766" i="21"/>
  <c r="AG766" i="21"/>
  <c r="AH766" i="21"/>
  <c r="AI766" i="21"/>
  <c r="AJ766" i="21"/>
  <c r="AK766" i="21"/>
  <c r="AL766" i="21"/>
  <c r="F767" i="21"/>
  <c r="J767" i="21"/>
  <c r="K767" i="21"/>
  <c r="L767" i="21"/>
  <c r="M767" i="21"/>
  <c r="O767" i="21"/>
  <c r="Q767" i="21"/>
  <c r="S767" i="21"/>
  <c r="U767" i="21"/>
  <c r="W767" i="21"/>
  <c r="X767" i="21"/>
  <c r="Y767" i="21"/>
  <c r="Z767" i="21"/>
  <c r="AA767" i="21"/>
  <c r="AB767" i="21"/>
  <c r="AC767" i="21"/>
  <c r="AD767" i="21"/>
  <c r="AE767" i="21"/>
  <c r="AF767" i="21"/>
  <c r="AG767" i="21"/>
  <c r="AH767" i="21"/>
  <c r="AI767" i="21"/>
  <c r="AJ767" i="21"/>
  <c r="AK767" i="21"/>
  <c r="AL767" i="21"/>
  <c r="F768" i="21"/>
  <c r="J768" i="21"/>
  <c r="K768" i="21"/>
  <c r="L768" i="21"/>
  <c r="M768" i="21"/>
  <c r="O768" i="21"/>
  <c r="Q768" i="21"/>
  <c r="S768" i="21"/>
  <c r="U768" i="21"/>
  <c r="W768" i="21"/>
  <c r="X768" i="21"/>
  <c r="Y768" i="21"/>
  <c r="Z768" i="21"/>
  <c r="AA768" i="21"/>
  <c r="AB768" i="21"/>
  <c r="AC768" i="21"/>
  <c r="AD768" i="21"/>
  <c r="AE768" i="21"/>
  <c r="AF768" i="21"/>
  <c r="AG768" i="21"/>
  <c r="AH768" i="21"/>
  <c r="AI768" i="21"/>
  <c r="AJ768" i="21"/>
  <c r="AK768" i="21"/>
  <c r="AL768" i="21"/>
  <c r="F769" i="21"/>
  <c r="J769" i="21"/>
  <c r="K769" i="21"/>
  <c r="L769" i="21"/>
  <c r="M769" i="21"/>
  <c r="O769" i="21"/>
  <c r="Q769" i="21"/>
  <c r="S769" i="21"/>
  <c r="U769" i="21"/>
  <c r="W769" i="21"/>
  <c r="X769" i="21"/>
  <c r="Y769" i="21"/>
  <c r="Z769" i="21"/>
  <c r="AA769" i="21"/>
  <c r="AB769" i="21"/>
  <c r="AC769" i="21"/>
  <c r="AD769" i="21"/>
  <c r="AE769" i="21"/>
  <c r="AF769" i="21"/>
  <c r="AG769" i="21"/>
  <c r="AH769" i="21"/>
  <c r="AI769" i="21"/>
  <c r="AJ769" i="21"/>
  <c r="AK769" i="21"/>
  <c r="AL769" i="21"/>
  <c r="F770" i="21"/>
  <c r="J770" i="21"/>
  <c r="K770" i="21"/>
  <c r="L770" i="21"/>
  <c r="M770" i="21"/>
  <c r="O770" i="21"/>
  <c r="Q770" i="21"/>
  <c r="S770" i="21"/>
  <c r="U770" i="21"/>
  <c r="W770" i="21"/>
  <c r="X770" i="21"/>
  <c r="Y770" i="21"/>
  <c r="Z770" i="21"/>
  <c r="AA770" i="21"/>
  <c r="AB770" i="21"/>
  <c r="AC770" i="21"/>
  <c r="AD770" i="21"/>
  <c r="AE770" i="21"/>
  <c r="AF770" i="21"/>
  <c r="AG770" i="21"/>
  <c r="AH770" i="21"/>
  <c r="AI770" i="21"/>
  <c r="AJ770" i="21"/>
  <c r="AK770" i="21"/>
  <c r="AL770" i="21"/>
  <c r="F771" i="21"/>
  <c r="J771" i="21"/>
  <c r="K771" i="21"/>
  <c r="L771" i="21"/>
  <c r="M771" i="21"/>
  <c r="O771" i="21"/>
  <c r="Q771" i="21"/>
  <c r="S771" i="21"/>
  <c r="U771" i="21"/>
  <c r="W771" i="21"/>
  <c r="X771" i="21"/>
  <c r="Y771" i="21"/>
  <c r="Z771" i="21"/>
  <c r="AA771" i="21"/>
  <c r="AB771" i="21"/>
  <c r="AC771" i="21"/>
  <c r="AD771" i="21"/>
  <c r="AE771" i="21"/>
  <c r="AF771" i="21"/>
  <c r="AG771" i="21"/>
  <c r="AH771" i="21"/>
  <c r="AI771" i="21"/>
  <c r="AJ771" i="21"/>
  <c r="AK771" i="21"/>
  <c r="AL771" i="21"/>
  <c r="F772" i="21"/>
  <c r="J772" i="21"/>
  <c r="K772" i="21"/>
  <c r="L772" i="21"/>
  <c r="M772" i="21"/>
  <c r="O772" i="21"/>
  <c r="Q772" i="21"/>
  <c r="S772" i="21"/>
  <c r="U772" i="21"/>
  <c r="W772" i="21"/>
  <c r="X772" i="21"/>
  <c r="Y772" i="21"/>
  <c r="Z772" i="21"/>
  <c r="AA772" i="21"/>
  <c r="AB772" i="21"/>
  <c r="AC772" i="21"/>
  <c r="AD772" i="21"/>
  <c r="AE772" i="21"/>
  <c r="AF772" i="21"/>
  <c r="AG772" i="21"/>
  <c r="AH772" i="21"/>
  <c r="AI772" i="21"/>
  <c r="AJ772" i="21"/>
  <c r="AK772" i="21"/>
  <c r="AL772" i="21"/>
  <c r="F773" i="21"/>
  <c r="J773" i="21"/>
  <c r="K773" i="21"/>
  <c r="L773" i="21"/>
  <c r="M773" i="21"/>
  <c r="O773" i="21"/>
  <c r="Q773" i="21"/>
  <c r="S773" i="21"/>
  <c r="U773" i="21"/>
  <c r="W773" i="21"/>
  <c r="X773" i="21"/>
  <c r="Y773" i="21"/>
  <c r="Z773" i="21"/>
  <c r="AA773" i="21"/>
  <c r="AB773" i="21"/>
  <c r="AC773" i="21"/>
  <c r="AD773" i="21"/>
  <c r="AE773" i="21"/>
  <c r="AF773" i="21"/>
  <c r="AG773" i="21"/>
  <c r="AH773" i="21"/>
  <c r="AI773" i="21"/>
  <c r="AJ773" i="21"/>
  <c r="AK773" i="21"/>
  <c r="AL773" i="21"/>
  <c r="F774" i="21"/>
  <c r="J774" i="21"/>
  <c r="K774" i="21"/>
  <c r="L774" i="21"/>
  <c r="M774" i="21"/>
  <c r="O774" i="21"/>
  <c r="Q774" i="21"/>
  <c r="S774" i="21"/>
  <c r="U774" i="21"/>
  <c r="W774" i="21"/>
  <c r="X774" i="21"/>
  <c r="Y774" i="21"/>
  <c r="Z774" i="21"/>
  <c r="AA774" i="21"/>
  <c r="AB774" i="21"/>
  <c r="AC774" i="21"/>
  <c r="AD774" i="21"/>
  <c r="AE774" i="21"/>
  <c r="AF774" i="21"/>
  <c r="AG774" i="21"/>
  <c r="AH774" i="21"/>
  <c r="AI774" i="21"/>
  <c r="AJ774" i="21"/>
  <c r="AK774" i="21"/>
  <c r="AL774" i="21"/>
  <c r="F775" i="21"/>
  <c r="J775" i="21"/>
  <c r="K775" i="21"/>
  <c r="L775" i="21"/>
  <c r="M775" i="21"/>
  <c r="O775" i="21"/>
  <c r="Q775" i="21"/>
  <c r="S775" i="21"/>
  <c r="U775" i="21"/>
  <c r="W775" i="21"/>
  <c r="X775" i="21"/>
  <c r="Y775" i="21"/>
  <c r="Z775" i="21"/>
  <c r="AA775" i="21"/>
  <c r="AB775" i="21"/>
  <c r="AC775" i="21"/>
  <c r="AD775" i="21"/>
  <c r="AE775" i="21"/>
  <c r="AF775" i="21"/>
  <c r="AG775" i="21"/>
  <c r="AH775" i="21"/>
  <c r="AI775" i="21"/>
  <c r="AJ775" i="21"/>
  <c r="AK775" i="21"/>
  <c r="AL775" i="21"/>
  <c r="F776" i="21"/>
  <c r="J776" i="21"/>
  <c r="K776" i="21"/>
  <c r="L776" i="21"/>
  <c r="M776" i="21"/>
  <c r="O776" i="21"/>
  <c r="Q776" i="21"/>
  <c r="S776" i="21"/>
  <c r="U776" i="21"/>
  <c r="W776" i="21"/>
  <c r="X776" i="21"/>
  <c r="Y776" i="21"/>
  <c r="Z776" i="21"/>
  <c r="AA776" i="21"/>
  <c r="AB776" i="21"/>
  <c r="AC776" i="21"/>
  <c r="AD776" i="21"/>
  <c r="AE776" i="21"/>
  <c r="AF776" i="21"/>
  <c r="AG776" i="21"/>
  <c r="AH776" i="21"/>
  <c r="AI776" i="21"/>
  <c r="AJ776" i="21"/>
  <c r="AK776" i="21"/>
  <c r="AL776" i="21"/>
  <c r="F777" i="21"/>
  <c r="J777" i="21"/>
  <c r="K777" i="21"/>
  <c r="L777" i="21"/>
  <c r="M777" i="21"/>
  <c r="O777" i="21"/>
  <c r="Q777" i="21"/>
  <c r="S777" i="21"/>
  <c r="U777" i="21"/>
  <c r="W777" i="21"/>
  <c r="X777" i="21"/>
  <c r="Y777" i="21"/>
  <c r="Z777" i="21"/>
  <c r="AA777" i="21"/>
  <c r="AB777" i="21"/>
  <c r="AC777" i="21"/>
  <c r="AD777" i="21"/>
  <c r="AE777" i="21"/>
  <c r="AF777" i="21"/>
  <c r="AG777" i="21"/>
  <c r="AH777" i="21"/>
  <c r="AI777" i="21"/>
  <c r="AJ777" i="21"/>
  <c r="AK777" i="21"/>
  <c r="AL777" i="21"/>
  <c r="F778" i="21"/>
  <c r="J778" i="21"/>
  <c r="K778" i="21"/>
  <c r="L778" i="21"/>
  <c r="M778" i="21"/>
  <c r="O778" i="21"/>
  <c r="Q778" i="21"/>
  <c r="S778" i="21"/>
  <c r="U778" i="21"/>
  <c r="W778" i="21"/>
  <c r="X778" i="21"/>
  <c r="Y778" i="21"/>
  <c r="Z778" i="21"/>
  <c r="AA778" i="21"/>
  <c r="AB778" i="21"/>
  <c r="AC778" i="21"/>
  <c r="AD778" i="21"/>
  <c r="AE778" i="21"/>
  <c r="AF778" i="21"/>
  <c r="AG778" i="21"/>
  <c r="AH778" i="21"/>
  <c r="AI778" i="21"/>
  <c r="AJ778" i="21"/>
  <c r="AK778" i="21"/>
  <c r="AL778" i="21"/>
  <c r="F779" i="21"/>
  <c r="J779" i="21"/>
  <c r="K779" i="21"/>
  <c r="L779" i="21"/>
  <c r="M779" i="21"/>
  <c r="O779" i="21"/>
  <c r="Q779" i="21"/>
  <c r="S779" i="21"/>
  <c r="U779" i="21"/>
  <c r="W779" i="21"/>
  <c r="X779" i="21"/>
  <c r="Y779" i="21"/>
  <c r="Z779" i="21"/>
  <c r="AA779" i="21"/>
  <c r="AB779" i="21"/>
  <c r="AC779" i="21"/>
  <c r="AD779" i="21"/>
  <c r="AE779" i="21"/>
  <c r="AF779" i="21"/>
  <c r="AG779" i="21"/>
  <c r="AH779" i="21"/>
  <c r="AI779" i="21"/>
  <c r="AJ779" i="21"/>
  <c r="AK779" i="21"/>
  <c r="AL779" i="21"/>
  <c r="F780" i="21"/>
  <c r="J780" i="21"/>
  <c r="K780" i="21"/>
  <c r="L780" i="21"/>
  <c r="M780" i="21"/>
  <c r="O780" i="21"/>
  <c r="Q780" i="21"/>
  <c r="S780" i="21"/>
  <c r="U780" i="21"/>
  <c r="W780" i="21"/>
  <c r="X780" i="21"/>
  <c r="Y780" i="21"/>
  <c r="Z780" i="21"/>
  <c r="AA780" i="21"/>
  <c r="AB780" i="21"/>
  <c r="AC780" i="21"/>
  <c r="AD780" i="21"/>
  <c r="AE780" i="21"/>
  <c r="AF780" i="21"/>
  <c r="AG780" i="21"/>
  <c r="AH780" i="21"/>
  <c r="AI780" i="21"/>
  <c r="AJ780" i="21"/>
  <c r="AK780" i="21"/>
  <c r="AL780" i="21"/>
  <c r="F781" i="21"/>
  <c r="J781" i="21"/>
  <c r="K781" i="21"/>
  <c r="L781" i="21"/>
  <c r="M781" i="21"/>
  <c r="O781" i="21"/>
  <c r="Q781" i="21"/>
  <c r="S781" i="21"/>
  <c r="U781" i="21"/>
  <c r="W781" i="21"/>
  <c r="X781" i="21"/>
  <c r="Y781" i="21"/>
  <c r="Z781" i="21"/>
  <c r="AA781" i="21"/>
  <c r="AB781" i="21"/>
  <c r="AC781" i="21"/>
  <c r="AD781" i="21"/>
  <c r="AE781" i="21"/>
  <c r="AF781" i="21"/>
  <c r="AG781" i="21"/>
  <c r="AH781" i="21"/>
  <c r="AI781" i="21"/>
  <c r="AJ781" i="21"/>
  <c r="AK781" i="21"/>
  <c r="AL781" i="21"/>
  <c r="F782" i="21"/>
  <c r="J782" i="21"/>
  <c r="K782" i="21"/>
  <c r="L782" i="21"/>
  <c r="M782" i="21"/>
  <c r="O782" i="21"/>
  <c r="Q782" i="21"/>
  <c r="S782" i="21"/>
  <c r="U782" i="21"/>
  <c r="W782" i="21"/>
  <c r="X782" i="21"/>
  <c r="Y782" i="21"/>
  <c r="Z782" i="21"/>
  <c r="AA782" i="21"/>
  <c r="AB782" i="21"/>
  <c r="AC782" i="21"/>
  <c r="AD782" i="21"/>
  <c r="AE782" i="21"/>
  <c r="AF782" i="21"/>
  <c r="AG782" i="21"/>
  <c r="AH782" i="21"/>
  <c r="AI782" i="21"/>
  <c r="AJ782" i="21"/>
  <c r="AK782" i="21"/>
  <c r="AL782" i="21"/>
  <c r="F783" i="21"/>
  <c r="J783" i="21"/>
  <c r="K783" i="21"/>
  <c r="L783" i="21"/>
  <c r="M783" i="21"/>
  <c r="O783" i="21"/>
  <c r="Q783" i="21"/>
  <c r="S783" i="21"/>
  <c r="U783" i="21"/>
  <c r="W783" i="21"/>
  <c r="X783" i="21"/>
  <c r="Y783" i="21"/>
  <c r="Z783" i="21"/>
  <c r="AA783" i="21"/>
  <c r="AB783" i="21"/>
  <c r="AC783" i="21"/>
  <c r="AD783" i="21"/>
  <c r="AE783" i="21"/>
  <c r="AF783" i="21"/>
  <c r="AG783" i="21"/>
  <c r="AH783" i="21"/>
  <c r="AI783" i="21"/>
  <c r="AJ783" i="21"/>
  <c r="AK783" i="21"/>
  <c r="AL783" i="21"/>
  <c r="F784" i="21"/>
  <c r="J784" i="21"/>
  <c r="K784" i="21"/>
  <c r="L784" i="21"/>
  <c r="M784" i="21"/>
  <c r="O784" i="21"/>
  <c r="Q784" i="21"/>
  <c r="S784" i="21"/>
  <c r="U784" i="21"/>
  <c r="W784" i="21"/>
  <c r="X784" i="21"/>
  <c r="Y784" i="21"/>
  <c r="Z784" i="21"/>
  <c r="AA784" i="21"/>
  <c r="AB784" i="21"/>
  <c r="AC784" i="21"/>
  <c r="AD784" i="21"/>
  <c r="AE784" i="21"/>
  <c r="AF784" i="21"/>
  <c r="AG784" i="21"/>
  <c r="AH784" i="21"/>
  <c r="AI784" i="21"/>
  <c r="AJ784" i="21"/>
  <c r="AK784" i="21"/>
  <c r="AL784" i="21"/>
  <c r="F785" i="21"/>
  <c r="J785" i="21"/>
  <c r="K785" i="21"/>
  <c r="L785" i="21"/>
  <c r="M785" i="21"/>
  <c r="O785" i="21"/>
  <c r="Q785" i="21"/>
  <c r="S785" i="21"/>
  <c r="U785" i="21"/>
  <c r="W785" i="21"/>
  <c r="X785" i="21"/>
  <c r="Y785" i="21"/>
  <c r="Z785" i="21"/>
  <c r="AA785" i="21"/>
  <c r="AB785" i="21"/>
  <c r="AC785" i="21"/>
  <c r="AD785" i="21"/>
  <c r="AE785" i="21"/>
  <c r="AF785" i="21"/>
  <c r="AG785" i="21"/>
  <c r="AH785" i="21"/>
  <c r="AI785" i="21"/>
  <c r="AJ785" i="21"/>
  <c r="AK785" i="21"/>
  <c r="AL785" i="21"/>
  <c r="F786" i="21"/>
  <c r="J786" i="21"/>
  <c r="K786" i="21"/>
  <c r="L786" i="21"/>
  <c r="M786" i="21"/>
  <c r="O786" i="21"/>
  <c r="Q786" i="21"/>
  <c r="S786" i="21"/>
  <c r="U786" i="21"/>
  <c r="W786" i="21"/>
  <c r="X786" i="21"/>
  <c r="Y786" i="21"/>
  <c r="Z786" i="21"/>
  <c r="AA786" i="21"/>
  <c r="AB786" i="21"/>
  <c r="AC786" i="21"/>
  <c r="AD786" i="21"/>
  <c r="AE786" i="21"/>
  <c r="AF786" i="21"/>
  <c r="AG786" i="21"/>
  <c r="AH786" i="21"/>
  <c r="AI786" i="21"/>
  <c r="AJ786" i="21"/>
  <c r="AK786" i="21"/>
  <c r="AL786" i="21"/>
  <c r="F787" i="21"/>
  <c r="J787" i="21"/>
  <c r="K787" i="21"/>
  <c r="L787" i="21"/>
  <c r="M787" i="21"/>
  <c r="O787" i="21"/>
  <c r="Q787" i="21"/>
  <c r="S787" i="21"/>
  <c r="U787" i="21"/>
  <c r="W787" i="21"/>
  <c r="X787" i="21"/>
  <c r="Y787" i="21"/>
  <c r="Z787" i="21"/>
  <c r="AA787" i="21"/>
  <c r="AB787" i="21"/>
  <c r="AC787" i="21"/>
  <c r="AD787" i="21"/>
  <c r="AE787" i="21"/>
  <c r="AF787" i="21"/>
  <c r="AG787" i="21"/>
  <c r="AH787" i="21"/>
  <c r="AI787" i="21"/>
  <c r="AJ787" i="21"/>
  <c r="AK787" i="21"/>
  <c r="AL787" i="21"/>
  <c r="F788" i="21"/>
  <c r="J788" i="21"/>
  <c r="K788" i="21"/>
  <c r="L788" i="21"/>
  <c r="M788" i="21"/>
  <c r="O788" i="21"/>
  <c r="Q788" i="21"/>
  <c r="S788" i="21"/>
  <c r="U788" i="21"/>
  <c r="W788" i="21"/>
  <c r="X788" i="21"/>
  <c r="Y788" i="21"/>
  <c r="Z788" i="21"/>
  <c r="AA788" i="21"/>
  <c r="AB788" i="21"/>
  <c r="AC788" i="21"/>
  <c r="AD788" i="21"/>
  <c r="AE788" i="21"/>
  <c r="AF788" i="21"/>
  <c r="AG788" i="21"/>
  <c r="AH788" i="21"/>
  <c r="AI788" i="21"/>
  <c r="AJ788" i="21"/>
  <c r="AK788" i="21"/>
  <c r="AL788" i="21"/>
  <c r="F789" i="21"/>
  <c r="J789" i="21"/>
  <c r="K789" i="21"/>
  <c r="L789" i="21"/>
  <c r="M789" i="21"/>
  <c r="O789" i="21"/>
  <c r="Q789" i="21"/>
  <c r="S789" i="21"/>
  <c r="U789" i="21"/>
  <c r="W789" i="21"/>
  <c r="X789" i="21"/>
  <c r="Y789" i="21"/>
  <c r="Z789" i="21"/>
  <c r="AA789" i="21"/>
  <c r="AB789" i="21"/>
  <c r="AC789" i="21"/>
  <c r="AD789" i="21"/>
  <c r="AE789" i="21"/>
  <c r="AF789" i="21"/>
  <c r="AG789" i="21"/>
  <c r="AH789" i="21"/>
  <c r="AI789" i="21"/>
  <c r="AJ789" i="21"/>
  <c r="AK789" i="21"/>
  <c r="AL789" i="21"/>
  <c r="F790" i="21"/>
  <c r="J790" i="21"/>
  <c r="K790" i="21"/>
  <c r="L790" i="21"/>
  <c r="M790" i="21"/>
  <c r="O790" i="21"/>
  <c r="Q790" i="21"/>
  <c r="S790" i="21"/>
  <c r="U790" i="21"/>
  <c r="W790" i="21"/>
  <c r="X790" i="21"/>
  <c r="Y790" i="21"/>
  <c r="Z790" i="21"/>
  <c r="AA790" i="21"/>
  <c r="AB790" i="21"/>
  <c r="AC790" i="21"/>
  <c r="AD790" i="21"/>
  <c r="AE790" i="21"/>
  <c r="AF790" i="21"/>
  <c r="AG790" i="21"/>
  <c r="AH790" i="21"/>
  <c r="AI790" i="21"/>
  <c r="AJ790" i="21"/>
  <c r="AK790" i="21"/>
  <c r="AL790" i="21"/>
  <c r="F791" i="21"/>
  <c r="J791" i="21"/>
  <c r="K791" i="21"/>
  <c r="L791" i="21"/>
  <c r="M791" i="21"/>
  <c r="O791" i="21"/>
  <c r="Q791" i="21"/>
  <c r="S791" i="21"/>
  <c r="U791" i="21"/>
  <c r="W791" i="21"/>
  <c r="X791" i="21"/>
  <c r="Y791" i="21"/>
  <c r="Z791" i="21"/>
  <c r="AA791" i="21"/>
  <c r="AB791" i="21"/>
  <c r="AC791" i="21"/>
  <c r="AD791" i="21"/>
  <c r="AE791" i="21"/>
  <c r="AF791" i="21"/>
  <c r="AG791" i="21"/>
  <c r="AH791" i="21"/>
  <c r="AI791" i="21"/>
  <c r="AJ791" i="21"/>
  <c r="AK791" i="21"/>
  <c r="AL791" i="21"/>
  <c r="F792" i="21"/>
  <c r="J792" i="21"/>
  <c r="K792" i="21"/>
  <c r="L792" i="21"/>
  <c r="M792" i="21"/>
  <c r="O792" i="21"/>
  <c r="Q792" i="21"/>
  <c r="S792" i="21"/>
  <c r="U792" i="21"/>
  <c r="W792" i="21"/>
  <c r="X792" i="21"/>
  <c r="Y792" i="21"/>
  <c r="Z792" i="21"/>
  <c r="AA792" i="21"/>
  <c r="AB792" i="21"/>
  <c r="AC792" i="21"/>
  <c r="AD792" i="21"/>
  <c r="AE792" i="21"/>
  <c r="AF792" i="21"/>
  <c r="AG792" i="21"/>
  <c r="AH792" i="21"/>
  <c r="AI792" i="21"/>
  <c r="AJ792" i="21"/>
  <c r="AK792" i="21"/>
  <c r="AL792" i="21"/>
  <c r="F793" i="21"/>
  <c r="J793" i="21"/>
  <c r="K793" i="21"/>
  <c r="L793" i="21"/>
  <c r="M793" i="21"/>
  <c r="O793" i="21"/>
  <c r="Q793" i="21"/>
  <c r="S793" i="21"/>
  <c r="U793" i="21"/>
  <c r="W793" i="21"/>
  <c r="X793" i="21"/>
  <c r="Y793" i="21"/>
  <c r="Z793" i="21"/>
  <c r="AA793" i="21"/>
  <c r="AB793" i="21"/>
  <c r="AC793" i="21"/>
  <c r="AD793" i="21"/>
  <c r="AE793" i="21"/>
  <c r="AF793" i="21"/>
  <c r="AG793" i="21"/>
  <c r="AH793" i="21"/>
  <c r="AI793" i="21"/>
  <c r="AJ793" i="21"/>
  <c r="AK793" i="21"/>
  <c r="AL793" i="21"/>
  <c r="F794" i="21"/>
  <c r="J794" i="21"/>
  <c r="K794" i="21"/>
  <c r="L794" i="21"/>
  <c r="M794" i="21"/>
  <c r="O794" i="21"/>
  <c r="Q794" i="21"/>
  <c r="S794" i="21"/>
  <c r="U794" i="21"/>
  <c r="W794" i="21"/>
  <c r="X794" i="21"/>
  <c r="Y794" i="21"/>
  <c r="Z794" i="21"/>
  <c r="AA794" i="21"/>
  <c r="AB794" i="21"/>
  <c r="AC794" i="21"/>
  <c r="AD794" i="21"/>
  <c r="AE794" i="21"/>
  <c r="AF794" i="21"/>
  <c r="AG794" i="21"/>
  <c r="AH794" i="21"/>
  <c r="AI794" i="21"/>
  <c r="AJ794" i="21"/>
  <c r="AK794" i="21"/>
  <c r="AL794" i="21"/>
  <c r="F795" i="21"/>
  <c r="J795" i="21"/>
  <c r="K795" i="21"/>
  <c r="L795" i="21"/>
  <c r="M795" i="21"/>
  <c r="O795" i="21"/>
  <c r="Q795" i="21"/>
  <c r="S795" i="21"/>
  <c r="U795" i="21"/>
  <c r="W795" i="21"/>
  <c r="X795" i="21"/>
  <c r="Y795" i="21"/>
  <c r="Z795" i="21"/>
  <c r="AA795" i="21"/>
  <c r="AB795" i="21"/>
  <c r="AC795" i="21"/>
  <c r="AD795" i="21"/>
  <c r="AE795" i="21"/>
  <c r="AF795" i="21"/>
  <c r="AG795" i="21"/>
  <c r="AH795" i="21"/>
  <c r="AI795" i="21"/>
  <c r="AJ795" i="21"/>
  <c r="AK795" i="21"/>
  <c r="AL795" i="21"/>
  <c r="F796" i="21"/>
  <c r="J796" i="21"/>
  <c r="K796" i="21"/>
  <c r="L796" i="21"/>
  <c r="M796" i="21"/>
  <c r="O796" i="21"/>
  <c r="Q796" i="21"/>
  <c r="S796" i="21"/>
  <c r="U796" i="21"/>
  <c r="W796" i="21"/>
  <c r="X796" i="21"/>
  <c r="Y796" i="21"/>
  <c r="Z796" i="21"/>
  <c r="AA796" i="21"/>
  <c r="AB796" i="21"/>
  <c r="AC796" i="21"/>
  <c r="AD796" i="21"/>
  <c r="AE796" i="21"/>
  <c r="AF796" i="21"/>
  <c r="AG796" i="21"/>
  <c r="AH796" i="21"/>
  <c r="AI796" i="21"/>
  <c r="AJ796" i="21"/>
  <c r="AK796" i="21"/>
  <c r="AL796" i="21"/>
  <c r="F797" i="21"/>
  <c r="J797" i="21"/>
  <c r="K797" i="21"/>
  <c r="L797" i="21"/>
  <c r="M797" i="21"/>
  <c r="O797" i="21"/>
  <c r="Q797" i="21"/>
  <c r="S797" i="21"/>
  <c r="U797" i="21"/>
  <c r="W797" i="21"/>
  <c r="X797" i="21"/>
  <c r="Y797" i="21"/>
  <c r="Z797" i="21"/>
  <c r="AA797" i="21"/>
  <c r="AB797" i="21"/>
  <c r="AC797" i="21"/>
  <c r="AD797" i="21"/>
  <c r="AE797" i="21"/>
  <c r="AF797" i="21"/>
  <c r="AG797" i="21"/>
  <c r="AH797" i="21"/>
  <c r="AI797" i="21"/>
  <c r="AJ797" i="21"/>
  <c r="AK797" i="21"/>
  <c r="AL797" i="21"/>
  <c r="F798" i="21"/>
  <c r="J798" i="21"/>
  <c r="K798" i="21"/>
  <c r="L798" i="21"/>
  <c r="M798" i="21"/>
  <c r="O798" i="21"/>
  <c r="Q798" i="21"/>
  <c r="S798" i="21"/>
  <c r="U798" i="21"/>
  <c r="W798" i="21"/>
  <c r="X798" i="21"/>
  <c r="Y798" i="21"/>
  <c r="Z798" i="21"/>
  <c r="AA798" i="21"/>
  <c r="AB798" i="21"/>
  <c r="AC798" i="21"/>
  <c r="AD798" i="21"/>
  <c r="AE798" i="21"/>
  <c r="AF798" i="21"/>
  <c r="AG798" i="21"/>
  <c r="AH798" i="21"/>
  <c r="AI798" i="21"/>
  <c r="AJ798" i="21"/>
  <c r="AK798" i="21"/>
  <c r="AL798" i="21"/>
  <c r="F799" i="21"/>
  <c r="J799" i="21"/>
  <c r="K799" i="21"/>
  <c r="L799" i="21"/>
  <c r="M799" i="21"/>
  <c r="O799" i="21"/>
  <c r="Q799" i="21"/>
  <c r="S799" i="21"/>
  <c r="U799" i="21"/>
  <c r="W799" i="21"/>
  <c r="X799" i="21"/>
  <c r="Y799" i="21"/>
  <c r="Z799" i="21"/>
  <c r="AA799" i="21"/>
  <c r="AB799" i="21"/>
  <c r="AC799" i="21"/>
  <c r="AD799" i="21"/>
  <c r="AE799" i="21"/>
  <c r="AF799" i="21"/>
  <c r="AG799" i="21"/>
  <c r="AH799" i="21"/>
  <c r="AI799" i="21"/>
  <c r="AJ799" i="21"/>
  <c r="AK799" i="21"/>
  <c r="AL799" i="21"/>
  <c r="F800" i="21"/>
  <c r="J800" i="21"/>
  <c r="K800" i="21"/>
  <c r="L800" i="21"/>
  <c r="M800" i="21"/>
  <c r="O800" i="21"/>
  <c r="Q800" i="21"/>
  <c r="S800" i="21"/>
  <c r="U800" i="21"/>
  <c r="W800" i="21"/>
  <c r="X800" i="21"/>
  <c r="Y800" i="21"/>
  <c r="Z800" i="21"/>
  <c r="AA800" i="21"/>
  <c r="AB800" i="21"/>
  <c r="AC800" i="21"/>
  <c r="AD800" i="21"/>
  <c r="AE800" i="21"/>
  <c r="AF800" i="21"/>
  <c r="AG800" i="21"/>
  <c r="AH800" i="21"/>
  <c r="AI800" i="21"/>
  <c r="AJ800" i="21"/>
  <c r="AK800" i="21"/>
  <c r="AL800" i="21"/>
  <c r="F801" i="21"/>
  <c r="J801" i="21"/>
  <c r="K801" i="21"/>
  <c r="L801" i="21"/>
  <c r="M801" i="21"/>
  <c r="O801" i="21"/>
  <c r="Q801" i="21"/>
  <c r="S801" i="21"/>
  <c r="U801" i="21"/>
  <c r="W801" i="21"/>
  <c r="X801" i="21"/>
  <c r="Y801" i="21"/>
  <c r="Z801" i="21"/>
  <c r="AA801" i="21"/>
  <c r="AB801" i="21"/>
  <c r="AC801" i="21"/>
  <c r="AD801" i="21"/>
  <c r="AE801" i="21"/>
  <c r="AF801" i="21"/>
  <c r="AG801" i="21"/>
  <c r="AH801" i="21"/>
  <c r="AI801" i="21"/>
  <c r="AJ801" i="21"/>
  <c r="AK801" i="21"/>
  <c r="AL801" i="21"/>
  <c r="F802" i="21"/>
  <c r="J802" i="21"/>
  <c r="K802" i="21"/>
  <c r="L802" i="21"/>
  <c r="M802" i="21"/>
  <c r="O802" i="21"/>
  <c r="Q802" i="21"/>
  <c r="S802" i="21"/>
  <c r="U802" i="21"/>
  <c r="W802" i="21"/>
  <c r="X802" i="21"/>
  <c r="Y802" i="21"/>
  <c r="Z802" i="21"/>
  <c r="AA802" i="21"/>
  <c r="AB802" i="21"/>
  <c r="AC802" i="21"/>
  <c r="AD802" i="21"/>
  <c r="AE802" i="21"/>
  <c r="AF802" i="21"/>
  <c r="AG802" i="21"/>
  <c r="AH802" i="21"/>
  <c r="AI802" i="21"/>
  <c r="AJ802" i="21"/>
  <c r="AK802" i="21"/>
  <c r="AL802" i="21"/>
  <c r="F803" i="21"/>
  <c r="J803" i="21"/>
  <c r="K803" i="21"/>
  <c r="L803" i="21"/>
  <c r="M803" i="21"/>
  <c r="O803" i="21"/>
  <c r="Q803" i="21"/>
  <c r="S803" i="21"/>
  <c r="U803" i="21"/>
  <c r="W803" i="21"/>
  <c r="X803" i="21"/>
  <c r="Y803" i="21"/>
  <c r="Z803" i="21"/>
  <c r="AA803" i="21"/>
  <c r="AB803" i="21"/>
  <c r="AC803" i="21"/>
  <c r="AD803" i="21"/>
  <c r="AE803" i="21"/>
  <c r="AF803" i="21"/>
  <c r="AG803" i="21"/>
  <c r="AH803" i="21"/>
  <c r="AI803" i="21"/>
  <c r="AJ803" i="21"/>
  <c r="AK803" i="21"/>
  <c r="AL803" i="21"/>
  <c r="F804" i="21"/>
  <c r="J804" i="21"/>
  <c r="K804" i="21"/>
  <c r="L804" i="21"/>
  <c r="M804" i="21"/>
  <c r="O804" i="21"/>
  <c r="Q804" i="21"/>
  <c r="S804" i="21"/>
  <c r="U804" i="21"/>
  <c r="W804" i="21"/>
  <c r="X804" i="21"/>
  <c r="Y804" i="21"/>
  <c r="Z804" i="21"/>
  <c r="AA804" i="21"/>
  <c r="AB804" i="21"/>
  <c r="AC804" i="21"/>
  <c r="AD804" i="21"/>
  <c r="AE804" i="21"/>
  <c r="AF804" i="21"/>
  <c r="AG804" i="21"/>
  <c r="AH804" i="21"/>
  <c r="AI804" i="21"/>
  <c r="AJ804" i="21"/>
  <c r="AK804" i="21"/>
  <c r="AL804" i="21"/>
  <c r="F805" i="21"/>
  <c r="J805" i="21"/>
  <c r="K805" i="21"/>
  <c r="L805" i="21"/>
  <c r="M805" i="21"/>
  <c r="O805" i="21"/>
  <c r="Q805" i="21"/>
  <c r="S805" i="21"/>
  <c r="U805" i="21"/>
  <c r="W805" i="21"/>
  <c r="X805" i="21"/>
  <c r="Y805" i="21"/>
  <c r="Z805" i="21"/>
  <c r="AA805" i="21"/>
  <c r="AB805" i="21"/>
  <c r="AC805" i="21"/>
  <c r="AD805" i="21"/>
  <c r="AE805" i="21"/>
  <c r="AF805" i="21"/>
  <c r="AG805" i="21"/>
  <c r="AH805" i="21"/>
  <c r="AI805" i="21"/>
  <c r="AJ805" i="21"/>
  <c r="AK805" i="21"/>
  <c r="AL805" i="21"/>
  <c r="F806" i="21"/>
  <c r="J806" i="21"/>
  <c r="K806" i="21"/>
  <c r="L806" i="21"/>
  <c r="M806" i="21"/>
  <c r="O806" i="21"/>
  <c r="Q806" i="21"/>
  <c r="S806" i="21"/>
  <c r="U806" i="21"/>
  <c r="W806" i="21"/>
  <c r="X806" i="21"/>
  <c r="Y806" i="21"/>
  <c r="Z806" i="21"/>
  <c r="AA806" i="21"/>
  <c r="AB806" i="21"/>
  <c r="AC806" i="21"/>
  <c r="AD806" i="21"/>
  <c r="AE806" i="21"/>
  <c r="AF806" i="21"/>
  <c r="AG806" i="21"/>
  <c r="AH806" i="21"/>
  <c r="AI806" i="21"/>
  <c r="AJ806" i="21"/>
  <c r="AK806" i="21"/>
  <c r="AL806" i="21"/>
  <c r="F807" i="21"/>
  <c r="J807" i="21"/>
  <c r="K807" i="21"/>
  <c r="L807" i="21"/>
  <c r="M807" i="21"/>
  <c r="O807" i="21"/>
  <c r="Q807" i="21"/>
  <c r="S807" i="21"/>
  <c r="U807" i="21"/>
  <c r="W807" i="21"/>
  <c r="X807" i="21"/>
  <c r="Y807" i="21"/>
  <c r="Z807" i="21"/>
  <c r="AA807" i="21"/>
  <c r="AB807" i="21"/>
  <c r="AC807" i="21"/>
  <c r="AD807" i="21"/>
  <c r="AE807" i="21"/>
  <c r="AF807" i="21"/>
  <c r="AG807" i="21"/>
  <c r="AH807" i="21"/>
  <c r="AI807" i="21"/>
  <c r="AJ807" i="21"/>
  <c r="AK807" i="21"/>
  <c r="AL807" i="21"/>
  <c r="F808" i="21"/>
  <c r="J808" i="21"/>
  <c r="K808" i="21"/>
  <c r="L808" i="21"/>
  <c r="M808" i="21"/>
  <c r="O808" i="21"/>
  <c r="Q808" i="21"/>
  <c r="S808" i="21"/>
  <c r="U808" i="21"/>
  <c r="W808" i="21"/>
  <c r="X808" i="21"/>
  <c r="Y808" i="21"/>
  <c r="Z808" i="21"/>
  <c r="AA808" i="21"/>
  <c r="AB808" i="21"/>
  <c r="AC808" i="21"/>
  <c r="AD808" i="21"/>
  <c r="AE808" i="21"/>
  <c r="AF808" i="21"/>
  <c r="AG808" i="21"/>
  <c r="AH808" i="21"/>
  <c r="AI808" i="21"/>
  <c r="AJ808" i="21"/>
  <c r="AK808" i="21"/>
  <c r="AL808" i="21"/>
  <c r="F809" i="21"/>
  <c r="J809" i="21"/>
  <c r="K809" i="21"/>
  <c r="L809" i="21"/>
  <c r="M809" i="21"/>
  <c r="O809" i="21"/>
  <c r="Q809" i="21"/>
  <c r="S809" i="21"/>
  <c r="U809" i="21"/>
  <c r="W809" i="21"/>
  <c r="X809" i="21"/>
  <c r="Y809" i="21"/>
  <c r="Z809" i="21"/>
  <c r="AA809" i="21"/>
  <c r="AB809" i="21"/>
  <c r="AC809" i="21"/>
  <c r="AD809" i="21"/>
  <c r="AE809" i="21"/>
  <c r="AF809" i="21"/>
  <c r="AG809" i="21"/>
  <c r="AH809" i="21"/>
  <c r="AI809" i="21"/>
  <c r="AJ809" i="21"/>
  <c r="AK809" i="21"/>
  <c r="AL809" i="21"/>
  <c r="F810" i="21"/>
  <c r="J810" i="21"/>
  <c r="K810" i="21"/>
  <c r="L810" i="21"/>
  <c r="M810" i="21"/>
  <c r="O810" i="21"/>
  <c r="Q810" i="21"/>
  <c r="S810" i="21"/>
  <c r="U810" i="21"/>
  <c r="W810" i="21"/>
  <c r="X810" i="21"/>
  <c r="Y810" i="21"/>
  <c r="Z810" i="21"/>
  <c r="AA810" i="21"/>
  <c r="AB810" i="21"/>
  <c r="AC810" i="21"/>
  <c r="AD810" i="21"/>
  <c r="AE810" i="21"/>
  <c r="AF810" i="21"/>
  <c r="AG810" i="21"/>
  <c r="AH810" i="21"/>
  <c r="AI810" i="21"/>
  <c r="AJ810" i="21"/>
  <c r="AK810" i="21"/>
  <c r="AL810" i="21"/>
  <c r="F811" i="21"/>
  <c r="J811" i="21"/>
  <c r="K811" i="21"/>
  <c r="L811" i="21"/>
  <c r="M811" i="21"/>
  <c r="O811" i="21"/>
  <c r="Q811" i="21"/>
  <c r="S811" i="21"/>
  <c r="U811" i="21"/>
  <c r="W811" i="21"/>
  <c r="X811" i="21"/>
  <c r="Y811" i="21"/>
  <c r="Z811" i="21"/>
  <c r="AA811" i="21"/>
  <c r="AB811" i="21"/>
  <c r="AC811" i="21"/>
  <c r="AD811" i="21"/>
  <c r="AE811" i="21"/>
  <c r="AF811" i="21"/>
  <c r="AG811" i="21"/>
  <c r="AH811" i="21"/>
  <c r="AI811" i="21"/>
  <c r="AJ811" i="21"/>
  <c r="AK811" i="21"/>
  <c r="AL811" i="21"/>
  <c r="F812" i="21"/>
  <c r="J812" i="21"/>
  <c r="K812" i="21"/>
  <c r="L812" i="21"/>
  <c r="M812" i="21"/>
  <c r="O812" i="21"/>
  <c r="Q812" i="21"/>
  <c r="S812" i="21"/>
  <c r="U812" i="21"/>
  <c r="W812" i="21"/>
  <c r="X812" i="21"/>
  <c r="Y812" i="21"/>
  <c r="Z812" i="21"/>
  <c r="AA812" i="21"/>
  <c r="AB812" i="21"/>
  <c r="AC812" i="21"/>
  <c r="AD812" i="21"/>
  <c r="AE812" i="21"/>
  <c r="AF812" i="21"/>
  <c r="AG812" i="21"/>
  <c r="AH812" i="21"/>
  <c r="AI812" i="21"/>
  <c r="AJ812" i="21"/>
  <c r="AK812" i="21"/>
  <c r="AL812" i="21"/>
  <c r="F813" i="21"/>
  <c r="J813" i="21"/>
  <c r="K813" i="21"/>
  <c r="L813" i="21"/>
  <c r="M813" i="21"/>
  <c r="O813" i="21"/>
  <c r="Q813" i="21"/>
  <c r="S813" i="21"/>
  <c r="U813" i="21"/>
  <c r="W813" i="21"/>
  <c r="X813" i="21"/>
  <c r="Y813" i="21"/>
  <c r="Z813" i="21"/>
  <c r="AA813" i="21"/>
  <c r="AB813" i="21"/>
  <c r="AC813" i="21"/>
  <c r="AD813" i="21"/>
  <c r="AE813" i="21"/>
  <c r="AF813" i="21"/>
  <c r="AG813" i="21"/>
  <c r="AH813" i="21"/>
  <c r="AI813" i="21"/>
  <c r="AJ813" i="21"/>
  <c r="AK813" i="21"/>
  <c r="AL813" i="21"/>
  <c r="F814" i="21"/>
  <c r="J814" i="21"/>
  <c r="K814" i="21"/>
  <c r="L814" i="21"/>
  <c r="M814" i="21"/>
  <c r="O814" i="21"/>
  <c r="Q814" i="21"/>
  <c r="S814" i="21"/>
  <c r="U814" i="21"/>
  <c r="W814" i="21"/>
  <c r="X814" i="21"/>
  <c r="Y814" i="21"/>
  <c r="Z814" i="21"/>
  <c r="AA814" i="21"/>
  <c r="AB814" i="21"/>
  <c r="AC814" i="21"/>
  <c r="AD814" i="21"/>
  <c r="AE814" i="21"/>
  <c r="AF814" i="21"/>
  <c r="AG814" i="21"/>
  <c r="AH814" i="21"/>
  <c r="AI814" i="21"/>
  <c r="AJ814" i="21"/>
  <c r="AK814" i="21"/>
  <c r="AL814" i="21"/>
  <c r="F815" i="21"/>
  <c r="J815" i="21"/>
  <c r="K815" i="21"/>
  <c r="L815" i="21"/>
  <c r="M815" i="21"/>
  <c r="O815" i="21"/>
  <c r="Q815" i="21"/>
  <c r="S815" i="21"/>
  <c r="U815" i="21"/>
  <c r="W815" i="21"/>
  <c r="X815" i="21"/>
  <c r="Y815" i="21"/>
  <c r="Z815" i="21"/>
  <c r="AA815" i="21"/>
  <c r="AB815" i="21"/>
  <c r="AC815" i="21"/>
  <c r="AD815" i="21"/>
  <c r="AE815" i="21"/>
  <c r="AF815" i="21"/>
  <c r="AG815" i="21"/>
  <c r="AH815" i="21"/>
  <c r="AI815" i="21"/>
  <c r="AJ815" i="21"/>
  <c r="AK815" i="21"/>
  <c r="AL815" i="21"/>
  <c r="F816" i="21"/>
  <c r="J816" i="21"/>
  <c r="K816" i="21"/>
  <c r="L816" i="21"/>
  <c r="M816" i="21"/>
  <c r="O816" i="21"/>
  <c r="Q816" i="21"/>
  <c r="S816" i="21"/>
  <c r="U816" i="21"/>
  <c r="W816" i="21"/>
  <c r="X816" i="21"/>
  <c r="Y816" i="21"/>
  <c r="Z816" i="21"/>
  <c r="AA816" i="21"/>
  <c r="AB816" i="21"/>
  <c r="AC816" i="21"/>
  <c r="AD816" i="21"/>
  <c r="AE816" i="21"/>
  <c r="AF816" i="21"/>
  <c r="AG816" i="21"/>
  <c r="AH816" i="21"/>
  <c r="AI816" i="21"/>
  <c r="AJ816" i="21"/>
  <c r="AK816" i="21"/>
  <c r="AL816" i="21"/>
  <c r="F817" i="21"/>
  <c r="J817" i="21"/>
  <c r="K817" i="21"/>
  <c r="L817" i="21"/>
  <c r="M817" i="21"/>
  <c r="O817" i="21"/>
  <c r="Q817" i="21"/>
  <c r="S817" i="21"/>
  <c r="U817" i="21"/>
  <c r="W817" i="21"/>
  <c r="X817" i="21"/>
  <c r="Y817" i="21"/>
  <c r="Z817" i="21"/>
  <c r="AA817" i="21"/>
  <c r="AB817" i="21"/>
  <c r="AC817" i="21"/>
  <c r="AD817" i="21"/>
  <c r="AE817" i="21"/>
  <c r="AF817" i="21"/>
  <c r="AG817" i="21"/>
  <c r="AH817" i="21"/>
  <c r="AI817" i="21"/>
  <c r="AJ817" i="21"/>
  <c r="AK817" i="21"/>
  <c r="AL817" i="21"/>
  <c r="F818" i="21"/>
  <c r="J818" i="21"/>
  <c r="K818" i="21"/>
  <c r="L818" i="21"/>
  <c r="M818" i="21"/>
  <c r="O818" i="21"/>
  <c r="Q818" i="21"/>
  <c r="S818" i="21"/>
  <c r="U818" i="21"/>
  <c r="W818" i="21"/>
  <c r="X818" i="21"/>
  <c r="Y818" i="21"/>
  <c r="Z818" i="21"/>
  <c r="AA818" i="21"/>
  <c r="AB818" i="21"/>
  <c r="AC818" i="21"/>
  <c r="AD818" i="21"/>
  <c r="AE818" i="21"/>
  <c r="AF818" i="21"/>
  <c r="AG818" i="21"/>
  <c r="AH818" i="21"/>
  <c r="AI818" i="21"/>
  <c r="AJ818" i="21"/>
  <c r="AK818" i="21"/>
  <c r="AL818" i="21"/>
  <c r="F819" i="21"/>
  <c r="J819" i="21"/>
  <c r="K819" i="21"/>
  <c r="L819" i="21"/>
  <c r="M819" i="21"/>
  <c r="O819" i="21"/>
  <c r="Q819" i="21"/>
  <c r="S819" i="21"/>
  <c r="U819" i="21"/>
  <c r="W819" i="21"/>
  <c r="X819" i="21"/>
  <c r="Y819" i="21"/>
  <c r="Z819" i="21"/>
  <c r="AA819" i="21"/>
  <c r="AB819" i="21"/>
  <c r="AC819" i="21"/>
  <c r="AD819" i="21"/>
  <c r="AE819" i="21"/>
  <c r="AF819" i="21"/>
  <c r="AG819" i="21"/>
  <c r="AH819" i="21"/>
  <c r="AI819" i="21"/>
  <c r="AJ819" i="21"/>
  <c r="AK819" i="21"/>
  <c r="AL819" i="21"/>
  <c r="F820" i="21"/>
  <c r="J820" i="21"/>
  <c r="K820" i="21"/>
  <c r="L820" i="21"/>
  <c r="M820" i="21"/>
  <c r="O820" i="21"/>
  <c r="Q820" i="21"/>
  <c r="S820" i="21"/>
  <c r="U820" i="21"/>
  <c r="W820" i="21"/>
  <c r="X820" i="21"/>
  <c r="Y820" i="21"/>
  <c r="Z820" i="21"/>
  <c r="AA820" i="21"/>
  <c r="AB820" i="21"/>
  <c r="AC820" i="21"/>
  <c r="AD820" i="21"/>
  <c r="AE820" i="21"/>
  <c r="AF820" i="21"/>
  <c r="AG820" i="21"/>
  <c r="AH820" i="21"/>
  <c r="AI820" i="21"/>
  <c r="AJ820" i="21"/>
  <c r="AK820" i="21"/>
  <c r="AL820" i="21"/>
  <c r="F821" i="21"/>
  <c r="J821" i="21"/>
  <c r="K821" i="21"/>
  <c r="L821" i="21"/>
  <c r="M821" i="21"/>
  <c r="O821" i="21"/>
  <c r="Q821" i="21"/>
  <c r="S821" i="21"/>
  <c r="U821" i="21"/>
  <c r="W821" i="21"/>
  <c r="X821" i="21"/>
  <c r="Y821" i="21"/>
  <c r="Z821" i="21"/>
  <c r="AA821" i="21"/>
  <c r="AB821" i="21"/>
  <c r="AC821" i="21"/>
  <c r="AD821" i="21"/>
  <c r="AE821" i="21"/>
  <c r="AF821" i="21"/>
  <c r="AG821" i="21"/>
  <c r="AH821" i="21"/>
  <c r="AI821" i="21"/>
  <c r="AJ821" i="21"/>
  <c r="AK821" i="21"/>
  <c r="AL821" i="21"/>
  <c r="F822" i="21"/>
  <c r="J822" i="21"/>
  <c r="K822" i="21"/>
  <c r="L822" i="21"/>
  <c r="M822" i="21"/>
  <c r="O822" i="21"/>
  <c r="Q822" i="21"/>
  <c r="S822" i="21"/>
  <c r="U822" i="21"/>
  <c r="W822" i="21"/>
  <c r="X822" i="21"/>
  <c r="Y822" i="21"/>
  <c r="Z822" i="21"/>
  <c r="AA822" i="21"/>
  <c r="AB822" i="21"/>
  <c r="AC822" i="21"/>
  <c r="AD822" i="21"/>
  <c r="AE822" i="21"/>
  <c r="AF822" i="21"/>
  <c r="AG822" i="21"/>
  <c r="AH822" i="21"/>
  <c r="AI822" i="21"/>
  <c r="AJ822" i="21"/>
  <c r="AK822" i="21"/>
  <c r="AL822" i="21"/>
  <c r="F823" i="21"/>
  <c r="J823" i="21"/>
  <c r="K823" i="21"/>
  <c r="L823" i="21"/>
  <c r="M823" i="21"/>
  <c r="O823" i="21"/>
  <c r="Q823" i="21"/>
  <c r="S823" i="21"/>
  <c r="U823" i="21"/>
  <c r="W823" i="21"/>
  <c r="X823" i="21"/>
  <c r="Y823" i="21"/>
  <c r="Z823" i="21"/>
  <c r="AA823" i="21"/>
  <c r="AB823" i="21"/>
  <c r="AC823" i="21"/>
  <c r="AD823" i="21"/>
  <c r="AE823" i="21"/>
  <c r="AF823" i="21"/>
  <c r="AG823" i="21"/>
  <c r="AH823" i="21"/>
  <c r="AI823" i="21"/>
  <c r="AJ823" i="21"/>
  <c r="AK823" i="21"/>
  <c r="AL823" i="21"/>
  <c r="F824" i="21"/>
  <c r="J824" i="21"/>
  <c r="K824" i="21"/>
  <c r="L824" i="21"/>
  <c r="M824" i="21"/>
  <c r="O824" i="21"/>
  <c r="Q824" i="21"/>
  <c r="S824" i="21"/>
  <c r="U824" i="21"/>
  <c r="W824" i="21"/>
  <c r="X824" i="21"/>
  <c r="Y824" i="21"/>
  <c r="Z824" i="21"/>
  <c r="AA824" i="21"/>
  <c r="AB824" i="21"/>
  <c r="AC824" i="21"/>
  <c r="AD824" i="21"/>
  <c r="AE824" i="21"/>
  <c r="AF824" i="21"/>
  <c r="AG824" i="21"/>
  <c r="AH824" i="21"/>
  <c r="AI824" i="21"/>
  <c r="AJ824" i="21"/>
  <c r="AK824" i="21"/>
  <c r="AL824" i="21"/>
  <c r="F825" i="21"/>
  <c r="J825" i="21"/>
  <c r="K825" i="21"/>
  <c r="L825" i="21"/>
  <c r="M825" i="21"/>
  <c r="O825" i="21"/>
  <c r="Q825" i="21"/>
  <c r="S825" i="21"/>
  <c r="U825" i="21"/>
  <c r="W825" i="21"/>
  <c r="X825" i="21"/>
  <c r="Y825" i="21"/>
  <c r="Z825" i="21"/>
  <c r="AA825" i="21"/>
  <c r="AB825" i="21"/>
  <c r="AC825" i="21"/>
  <c r="AD825" i="21"/>
  <c r="AE825" i="21"/>
  <c r="AF825" i="21"/>
  <c r="AG825" i="21"/>
  <c r="AH825" i="21"/>
  <c r="AI825" i="21"/>
  <c r="AJ825" i="21"/>
  <c r="AK825" i="21"/>
  <c r="AL825" i="21"/>
  <c r="F826" i="21"/>
  <c r="J826" i="21"/>
  <c r="K826" i="21"/>
  <c r="L826" i="21"/>
  <c r="M826" i="21"/>
  <c r="O826" i="21"/>
  <c r="Q826" i="21"/>
  <c r="S826" i="21"/>
  <c r="U826" i="21"/>
  <c r="W826" i="21"/>
  <c r="X826" i="21"/>
  <c r="Y826" i="21"/>
  <c r="Z826" i="21"/>
  <c r="AA826" i="21"/>
  <c r="AB826" i="21"/>
  <c r="AC826" i="21"/>
  <c r="AD826" i="21"/>
  <c r="AE826" i="21"/>
  <c r="AF826" i="21"/>
  <c r="AG826" i="21"/>
  <c r="AH826" i="21"/>
  <c r="AI826" i="21"/>
  <c r="AJ826" i="21"/>
  <c r="AK826" i="21"/>
  <c r="AL826" i="21"/>
  <c r="F827" i="21"/>
  <c r="J827" i="21"/>
  <c r="K827" i="21"/>
  <c r="L827" i="21"/>
  <c r="M827" i="21"/>
  <c r="O827" i="21"/>
  <c r="Q827" i="21"/>
  <c r="S827" i="21"/>
  <c r="U827" i="21"/>
  <c r="W827" i="21"/>
  <c r="X827" i="21"/>
  <c r="Y827" i="21"/>
  <c r="Z827" i="21"/>
  <c r="AA827" i="21"/>
  <c r="AB827" i="21"/>
  <c r="AC827" i="21"/>
  <c r="AD827" i="21"/>
  <c r="AE827" i="21"/>
  <c r="AF827" i="21"/>
  <c r="AG827" i="21"/>
  <c r="AH827" i="21"/>
  <c r="AI827" i="21"/>
  <c r="AJ827" i="21"/>
  <c r="AK827" i="21"/>
  <c r="AL827" i="21"/>
  <c r="F828" i="21"/>
  <c r="J828" i="21"/>
  <c r="K828" i="21"/>
  <c r="L828" i="21"/>
  <c r="M828" i="21"/>
  <c r="O828" i="21"/>
  <c r="Q828" i="21"/>
  <c r="S828" i="21"/>
  <c r="U828" i="21"/>
  <c r="W828" i="21"/>
  <c r="X828" i="21"/>
  <c r="Y828" i="21"/>
  <c r="Z828" i="21"/>
  <c r="AA828" i="21"/>
  <c r="AB828" i="21"/>
  <c r="AC828" i="21"/>
  <c r="AD828" i="21"/>
  <c r="AE828" i="21"/>
  <c r="AF828" i="21"/>
  <c r="AG828" i="21"/>
  <c r="AH828" i="21"/>
  <c r="AI828" i="21"/>
  <c r="AJ828" i="21"/>
  <c r="AK828" i="21"/>
  <c r="AL828" i="21"/>
  <c r="F829" i="21"/>
  <c r="J829" i="21"/>
  <c r="K829" i="21"/>
  <c r="L829" i="21"/>
  <c r="M829" i="21"/>
  <c r="O829" i="21"/>
  <c r="Q829" i="21"/>
  <c r="S829" i="21"/>
  <c r="U829" i="21"/>
  <c r="W829" i="21"/>
  <c r="X829" i="21"/>
  <c r="Y829" i="21"/>
  <c r="Z829" i="21"/>
  <c r="AA829" i="21"/>
  <c r="AB829" i="21"/>
  <c r="AC829" i="21"/>
  <c r="AD829" i="21"/>
  <c r="AE829" i="21"/>
  <c r="AF829" i="21"/>
  <c r="AG829" i="21"/>
  <c r="AH829" i="21"/>
  <c r="AI829" i="21"/>
  <c r="AJ829" i="21"/>
  <c r="AK829" i="21"/>
  <c r="AL829" i="21"/>
  <c r="F830" i="21"/>
  <c r="J830" i="21"/>
  <c r="K830" i="21"/>
  <c r="L830" i="21"/>
  <c r="M830" i="21"/>
  <c r="O830" i="21"/>
  <c r="Q830" i="21"/>
  <c r="S830" i="21"/>
  <c r="U830" i="21"/>
  <c r="W830" i="21"/>
  <c r="X830" i="21"/>
  <c r="Y830" i="21"/>
  <c r="Z830" i="21"/>
  <c r="AA830" i="21"/>
  <c r="AB830" i="21"/>
  <c r="AC830" i="21"/>
  <c r="AD830" i="21"/>
  <c r="AE830" i="21"/>
  <c r="AF830" i="21"/>
  <c r="AG830" i="21"/>
  <c r="AH830" i="21"/>
  <c r="AI830" i="21"/>
  <c r="AJ830" i="21"/>
  <c r="AK830" i="21"/>
  <c r="AL830" i="21"/>
  <c r="F831" i="21"/>
  <c r="J831" i="21"/>
  <c r="K831" i="21"/>
  <c r="L831" i="21"/>
  <c r="M831" i="21"/>
  <c r="O831" i="21"/>
  <c r="Q831" i="21"/>
  <c r="S831" i="21"/>
  <c r="U831" i="21"/>
  <c r="W831" i="21"/>
  <c r="X831" i="21"/>
  <c r="Y831" i="21"/>
  <c r="Z831" i="21"/>
  <c r="AA831" i="21"/>
  <c r="AB831" i="21"/>
  <c r="AC831" i="21"/>
  <c r="AD831" i="21"/>
  <c r="AE831" i="21"/>
  <c r="AF831" i="21"/>
  <c r="AG831" i="21"/>
  <c r="AH831" i="21"/>
  <c r="AI831" i="21"/>
  <c r="AJ831" i="21"/>
  <c r="AK831" i="21"/>
  <c r="AL831" i="21"/>
  <c r="F832" i="21"/>
  <c r="J832" i="21"/>
  <c r="K832" i="21"/>
  <c r="L832" i="21"/>
  <c r="M832" i="21"/>
  <c r="O832" i="21"/>
  <c r="Q832" i="21"/>
  <c r="S832" i="21"/>
  <c r="U832" i="21"/>
  <c r="W832" i="21"/>
  <c r="X832" i="21"/>
  <c r="Y832" i="21"/>
  <c r="Z832" i="21"/>
  <c r="AA832" i="21"/>
  <c r="AB832" i="21"/>
  <c r="AC832" i="21"/>
  <c r="AD832" i="21"/>
  <c r="AE832" i="21"/>
  <c r="AF832" i="21"/>
  <c r="AG832" i="21"/>
  <c r="AH832" i="21"/>
  <c r="AI832" i="21"/>
  <c r="AJ832" i="21"/>
  <c r="AK832" i="21"/>
  <c r="AL832" i="21"/>
  <c r="F833" i="21"/>
  <c r="J833" i="21"/>
  <c r="K833" i="21"/>
  <c r="L833" i="21"/>
  <c r="M833" i="21"/>
  <c r="O833" i="21"/>
  <c r="Q833" i="21"/>
  <c r="S833" i="21"/>
  <c r="U833" i="21"/>
  <c r="W833" i="21"/>
  <c r="X833" i="21"/>
  <c r="Y833" i="21"/>
  <c r="Z833" i="21"/>
  <c r="AA833" i="21"/>
  <c r="AB833" i="21"/>
  <c r="AC833" i="21"/>
  <c r="AD833" i="21"/>
  <c r="AE833" i="21"/>
  <c r="AF833" i="21"/>
  <c r="AG833" i="21"/>
  <c r="AH833" i="21"/>
  <c r="AI833" i="21"/>
  <c r="AJ833" i="21"/>
  <c r="AK833" i="21"/>
  <c r="AL833" i="21"/>
  <c r="F834" i="21"/>
  <c r="J834" i="21"/>
  <c r="K834" i="21"/>
  <c r="L834" i="21"/>
  <c r="M834" i="21"/>
  <c r="O834" i="21"/>
  <c r="Q834" i="21"/>
  <c r="S834" i="21"/>
  <c r="U834" i="21"/>
  <c r="W834" i="21"/>
  <c r="X834" i="21"/>
  <c r="Y834" i="21"/>
  <c r="Z834" i="21"/>
  <c r="AA834" i="21"/>
  <c r="AB834" i="21"/>
  <c r="AC834" i="21"/>
  <c r="AD834" i="21"/>
  <c r="AE834" i="21"/>
  <c r="AF834" i="21"/>
  <c r="AG834" i="21"/>
  <c r="AH834" i="21"/>
  <c r="AI834" i="21"/>
  <c r="AJ834" i="21"/>
  <c r="AK834" i="21"/>
  <c r="AL834" i="21"/>
  <c r="F835" i="21"/>
  <c r="J835" i="21"/>
  <c r="K835" i="21"/>
  <c r="L835" i="21"/>
  <c r="M835" i="21"/>
  <c r="O835" i="21"/>
  <c r="Q835" i="21"/>
  <c r="S835" i="21"/>
  <c r="U835" i="21"/>
  <c r="W835" i="21"/>
  <c r="X835" i="21"/>
  <c r="Y835" i="21"/>
  <c r="Z835" i="21"/>
  <c r="AA835" i="21"/>
  <c r="AB835" i="21"/>
  <c r="AC835" i="21"/>
  <c r="AD835" i="21"/>
  <c r="AE835" i="21"/>
  <c r="AF835" i="21"/>
  <c r="AG835" i="21"/>
  <c r="AH835" i="21"/>
  <c r="AI835" i="21"/>
  <c r="AJ835" i="21"/>
  <c r="AK835" i="21"/>
  <c r="AL835" i="21"/>
  <c r="F836" i="21"/>
  <c r="J836" i="21"/>
  <c r="K836" i="21"/>
  <c r="L836" i="21"/>
  <c r="M836" i="21"/>
  <c r="O836" i="21"/>
  <c r="Q836" i="21"/>
  <c r="S836" i="21"/>
  <c r="U836" i="21"/>
  <c r="W836" i="21"/>
  <c r="X836" i="21"/>
  <c r="Y836" i="21"/>
  <c r="Z836" i="21"/>
  <c r="AA836" i="21"/>
  <c r="AB836" i="21"/>
  <c r="AC836" i="21"/>
  <c r="AD836" i="21"/>
  <c r="AE836" i="21"/>
  <c r="AF836" i="21"/>
  <c r="AG836" i="21"/>
  <c r="AH836" i="21"/>
  <c r="AI836" i="21"/>
  <c r="AJ836" i="21"/>
  <c r="AK836" i="21"/>
  <c r="AL836" i="21"/>
  <c r="F837" i="21"/>
  <c r="J837" i="21"/>
  <c r="K837" i="21"/>
  <c r="L837" i="21"/>
  <c r="M837" i="21"/>
  <c r="O837" i="21"/>
  <c r="Q837" i="21"/>
  <c r="S837" i="21"/>
  <c r="U837" i="21"/>
  <c r="W837" i="21"/>
  <c r="X837" i="21"/>
  <c r="Y837" i="21"/>
  <c r="Z837" i="21"/>
  <c r="AA837" i="21"/>
  <c r="AB837" i="21"/>
  <c r="AC837" i="21"/>
  <c r="AD837" i="21"/>
  <c r="AE837" i="21"/>
  <c r="AF837" i="21"/>
  <c r="AG837" i="21"/>
  <c r="AH837" i="21"/>
  <c r="AI837" i="21"/>
  <c r="AJ837" i="21"/>
  <c r="AK837" i="21"/>
  <c r="AL837" i="21"/>
  <c r="F838" i="21"/>
  <c r="J838" i="21"/>
  <c r="K838" i="21"/>
  <c r="L838" i="21"/>
  <c r="M838" i="21"/>
  <c r="O838" i="21"/>
  <c r="Q838" i="21"/>
  <c r="S838" i="21"/>
  <c r="U838" i="21"/>
  <c r="W838" i="21"/>
  <c r="X838" i="21"/>
  <c r="Y838" i="21"/>
  <c r="Z838" i="21"/>
  <c r="AA838" i="21"/>
  <c r="AB838" i="21"/>
  <c r="AC838" i="21"/>
  <c r="AD838" i="21"/>
  <c r="AE838" i="21"/>
  <c r="AF838" i="21"/>
  <c r="AG838" i="21"/>
  <c r="AH838" i="21"/>
  <c r="AI838" i="21"/>
  <c r="AJ838" i="21"/>
  <c r="AK838" i="21"/>
  <c r="AL838" i="21"/>
  <c r="F839" i="21"/>
  <c r="J839" i="21"/>
  <c r="K839" i="21"/>
  <c r="L839" i="21"/>
  <c r="M839" i="21"/>
  <c r="O839" i="21"/>
  <c r="Q839" i="21"/>
  <c r="S839" i="21"/>
  <c r="U839" i="21"/>
  <c r="W839" i="21"/>
  <c r="X839" i="21"/>
  <c r="Y839" i="21"/>
  <c r="Z839" i="21"/>
  <c r="AA839" i="21"/>
  <c r="AB839" i="21"/>
  <c r="AC839" i="21"/>
  <c r="AD839" i="21"/>
  <c r="AE839" i="21"/>
  <c r="AF839" i="21"/>
  <c r="AG839" i="21"/>
  <c r="AH839" i="21"/>
  <c r="AI839" i="21"/>
  <c r="AJ839" i="21"/>
  <c r="AK839" i="21"/>
  <c r="AL839" i="21"/>
  <c r="F840" i="21"/>
  <c r="J840" i="21"/>
  <c r="K840" i="21"/>
  <c r="L840" i="21"/>
  <c r="M840" i="21"/>
  <c r="O840" i="21"/>
  <c r="Q840" i="21"/>
  <c r="S840" i="21"/>
  <c r="U840" i="21"/>
  <c r="W840" i="21"/>
  <c r="X840" i="21"/>
  <c r="Y840" i="21"/>
  <c r="Z840" i="21"/>
  <c r="AA840" i="21"/>
  <c r="AB840" i="21"/>
  <c r="AC840" i="21"/>
  <c r="AD840" i="21"/>
  <c r="AE840" i="21"/>
  <c r="AF840" i="21"/>
  <c r="AG840" i="21"/>
  <c r="AH840" i="21"/>
  <c r="AI840" i="21"/>
  <c r="AJ840" i="21"/>
  <c r="AK840" i="21"/>
  <c r="AL840" i="21"/>
  <c r="F841" i="21"/>
  <c r="J841" i="21"/>
  <c r="K841" i="21"/>
  <c r="L841" i="21"/>
  <c r="M841" i="21"/>
  <c r="O841" i="21"/>
  <c r="Q841" i="21"/>
  <c r="S841" i="21"/>
  <c r="U841" i="21"/>
  <c r="W841" i="21"/>
  <c r="X841" i="21"/>
  <c r="Y841" i="21"/>
  <c r="Z841" i="21"/>
  <c r="AA841" i="21"/>
  <c r="AB841" i="21"/>
  <c r="AC841" i="21"/>
  <c r="AD841" i="21"/>
  <c r="AE841" i="21"/>
  <c r="AF841" i="21"/>
  <c r="AG841" i="21"/>
  <c r="AH841" i="21"/>
  <c r="AI841" i="21"/>
  <c r="AJ841" i="21"/>
  <c r="AK841" i="21"/>
  <c r="AL841" i="21"/>
  <c r="F842" i="21"/>
  <c r="J842" i="21"/>
  <c r="K842" i="21"/>
  <c r="L842" i="21"/>
  <c r="M842" i="21"/>
  <c r="O842" i="21"/>
  <c r="Q842" i="21"/>
  <c r="S842" i="21"/>
  <c r="U842" i="21"/>
  <c r="W842" i="21"/>
  <c r="X842" i="21"/>
  <c r="Y842" i="21"/>
  <c r="Z842" i="21"/>
  <c r="AA842" i="21"/>
  <c r="AB842" i="21"/>
  <c r="AC842" i="21"/>
  <c r="AD842" i="21"/>
  <c r="AE842" i="21"/>
  <c r="AF842" i="21"/>
  <c r="AG842" i="21"/>
  <c r="AH842" i="21"/>
  <c r="AI842" i="21"/>
  <c r="AJ842" i="21"/>
  <c r="AK842" i="21"/>
  <c r="AL842" i="21"/>
  <c r="F843" i="21"/>
  <c r="J843" i="21"/>
  <c r="K843" i="21"/>
  <c r="L843" i="21"/>
  <c r="M843" i="21"/>
  <c r="O843" i="21"/>
  <c r="Q843" i="21"/>
  <c r="S843" i="21"/>
  <c r="U843" i="21"/>
  <c r="W843" i="21"/>
  <c r="X843" i="21"/>
  <c r="Y843" i="21"/>
  <c r="Z843" i="21"/>
  <c r="AA843" i="21"/>
  <c r="AB843" i="21"/>
  <c r="AC843" i="21"/>
  <c r="AD843" i="21"/>
  <c r="AE843" i="21"/>
  <c r="AF843" i="21"/>
  <c r="AG843" i="21"/>
  <c r="AH843" i="21"/>
  <c r="AI843" i="21"/>
  <c r="AJ843" i="21"/>
  <c r="AK843" i="21"/>
  <c r="AL843" i="21"/>
  <c r="F844" i="21"/>
  <c r="J844" i="21"/>
  <c r="K844" i="21"/>
  <c r="L844" i="21"/>
  <c r="M844" i="21"/>
  <c r="O844" i="21"/>
  <c r="Q844" i="21"/>
  <c r="S844" i="21"/>
  <c r="U844" i="21"/>
  <c r="W844" i="21"/>
  <c r="X844" i="21"/>
  <c r="Y844" i="21"/>
  <c r="Z844" i="21"/>
  <c r="AA844" i="21"/>
  <c r="AB844" i="21"/>
  <c r="AC844" i="21"/>
  <c r="AD844" i="21"/>
  <c r="AE844" i="21"/>
  <c r="AF844" i="21"/>
  <c r="AG844" i="21"/>
  <c r="AH844" i="21"/>
  <c r="AI844" i="21"/>
  <c r="AJ844" i="21"/>
  <c r="AK844" i="21"/>
  <c r="AL844" i="21"/>
  <c r="F845" i="21"/>
  <c r="J845" i="21"/>
  <c r="K845" i="21"/>
  <c r="L845" i="21"/>
  <c r="M845" i="21"/>
  <c r="O845" i="21"/>
  <c r="Q845" i="21"/>
  <c r="S845" i="21"/>
  <c r="U845" i="21"/>
  <c r="W845" i="21"/>
  <c r="X845" i="21"/>
  <c r="Y845" i="21"/>
  <c r="Z845" i="21"/>
  <c r="AA845" i="21"/>
  <c r="AB845" i="21"/>
  <c r="AC845" i="21"/>
  <c r="AD845" i="21"/>
  <c r="AE845" i="21"/>
  <c r="AF845" i="21"/>
  <c r="AG845" i="21"/>
  <c r="AH845" i="21"/>
  <c r="AI845" i="21"/>
  <c r="AJ845" i="21"/>
  <c r="AK845" i="21"/>
  <c r="AL845" i="21"/>
  <c r="F846" i="21"/>
  <c r="J846" i="21"/>
  <c r="K846" i="21"/>
  <c r="L846" i="21"/>
  <c r="M846" i="21"/>
  <c r="O846" i="21"/>
  <c r="Q846" i="21"/>
  <c r="S846" i="21"/>
  <c r="U846" i="21"/>
  <c r="W846" i="21"/>
  <c r="X846" i="21"/>
  <c r="Y846" i="21"/>
  <c r="Z846" i="21"/>
  <c r="AA846" i="21"/>
  <c r="AB846" i="21"/>
  <c r="AC846" i="21"/>
  <c r="AD846" i="21"/>
  <c r="AE846" i="21"/>
  <c r="AF846" i="21"/>
  <c r="AG846" i="21"/>
  <c r="AH846" i="21"/>
  <c r="AI846" i="21"/>
  <c r="AJ846" i="21"/>
  <c r="AK846" i="21"/>
  <c r="AL846" i="21"/>
  <c r="F847" i="21"/>
  <c r="J847" i="21"/>
  <c r="K847" i="21"/>
  <c r="L847" i="21"/>
  <c r="M847" i="21"/>
  <c r="O847" i="21"/>
  <c r="Q847" i="21"/>
  <c r="S847" i="21"/>
  <c r="U847" i="21"/>
  <c r="W847" i="21"/>
  <c r="X847" i="21"/>
  <c r="Y847" i="21"/>
  <c r="Z847" i="21"/>
  <c r="AA847" i="21"/>
  <c r="AB847" i="21"/>
  <c r="AC847" i="21"/>
  <c r="AD847" i="21"/>
  <c r="AE847" i="21"/>
  <c r="AF847" i="21"/>
  <c r="AG847" i="21"/>
  <c r="AH847" i="21"/>
  <c r="AI847" i="21"/>
  <c r="AJ847" i="21"/>
  <c r="AK847" i="21"/>
  <c r="AL847" i="21"/>
  <c r="F848" i="21"/>
  <c r="J848" i="21"/>
  <c r="K848" i="21"/>
  <c r="L848" i="21"/>
  <c r="M848" i="21"/>
  <c r="O848" i="21"/>
  <c r="Q848" i="21"/>
  <c r="S848" i="21"/>
  <c r="U848" i="21"/>
  <c r="W848" i="21"/>
  <c r="X848" i="21"/>
  <c r="Y848" i="21"/>
  <c r="Z848" i="21"/>
  <c r="AA848" i="21"/>
  <c r="AB848" i="21"/>
  <c r="AC848" i="21"/>
  <c r="AD848" i="21"/>
  <c r="AE848" i="21"/>
  <c r="AF848" i="21"/>
  <c r="AG848" i="21"/>
  <c r="AH848" i="21"/>
  <c r="AI848" i="21"/>
  <c r="AJ848" i="21"/>
  <c r="AK848" i="21"/>
  <c r="AL848" i="21"/>
  <c r="F849" i="21"/>
  <c r="J849" i="21"/>
  <c r="K849" i="21"/>
  <c r="L849" i="21"/>
  <c r="M849" i="21"/>
  <c r="O849" i="21"/>
  <c r="Q849" i="21"/>
  <c r="S849" i="21"/>
  <c r="U849" i="21"/>
  <c r="W849" i="21"/>
  <c r="X849" i="21"/>
  <c r="Y849" i="21"/>
  <c r="Z849" i="21"/>
  <c r="AA849" i="21"/>
  <c r="AB849" i="21"/>
  <c r="AC849" i="21"/>
  <c r="AD849" i="21"/>
  <c r="AE849" i="21"/>
  <c r="AF849" i="21"/>
  <c r="AG849" i="21"/>
  <c r="AH849" i="21"/>
  <c r="AI849" i="21"/>
  <c r="AJ849" i="21"/>
  <c r="AK849" i="21"/>
  <c r="AL849" i="21"/>
  <c r="F850" i="21"/>
  <c r="J850" i="21"/>
  <c r="K850" i="21"/>
  <c r="L850" i="21"/>
  <c r="M850" i="21"/>
  <c r="O850" i="21"/>
  <c r="Q850" i="21"/>
  <c r="S850" i="21"/>
  <c r="U850" i="21"/>
  <c r="W850" i="21"/>
  <c r="X850" i="21"/>
  <c r="Y850" i="21"/>
  <c r="Z850" i="21"/>
  <c r="AA850" i="21"/>
  <c r="AB850" i="21"/>
  <c r="AC850" i="21"/>
  <c r="AD850" i="21"/>
  <c r="AE850" i="21"/>
  <c r="AF850" i="21"/>
  <c r="AG850" i="21"/>
  <c r="AH850" i="21"/>
  <c r="AI850" i="21"/>
  <c r="AJ850" i="21"/>
  <c r="AK850" i="21"/>
  <c r="AL850" i="21"/>
  <c r="F851" i="21"/>
  <c r="J851" i="21"/>
  <c r="K851" i="21"/>
  <c r="L851" i="21"/>
  <c r="M851" i="21"/>
  <c r="O851" i="21"/>
  <c r="Q851" i="21"/>
  <c r="S851" i="21"/>
  <c r="U851" i="21"/>
  <c r="W851" i="21"/>
  <c r="X851" i="21"/>
  <c r="Y851" i="21"/>
  <c r="Z851" i="21"/>
  <c r="AA851" i="21"/>
  <c r="AB851" i="21"/>
  <c r="AC851" i="21"/>
  <c r="AD851" i="21"/>
  <c r="AE851" i="21"/>
  <c r="AF851" i="21"/>
  <c r="AG851" i="21"/>
  <c r="AH851" i="21"/>
  <c r="AI851" i="21"/>
  <c r="AJ851" i="21"/>
  <c r="AK851" i="21"/>
  <c r="AL851" i="21"/>
  <c r="F852" i="21"/>
  <c r="J852" i="21"/>
  <c r="K852" i="21"/>
  <c r="L852" i="21"/>
  <c r="M852" i="21"/>
  <c r="O852" i="21"/>
  <c r="Q852" i="21"/>
  <c r="S852" i="21"/>
  <c r="U852" i="21"/>
  <c r="W852" i="21"/>
  <c r="X852" i="21"/>
  <c r="Y852" i="21"/>
  <c r="Z852" i="21"/>
  <c r="AA852" i="21"/>
  <c r="AB852" i="21"/>
  <c r="AC852" i="21"/>
  <c r="AD852" i="21"/>
  <c r="AE852" i="21"/>
  <c r="AF852" i="21"/>
  <c r="AG852" i="21"/>
  <c r="AH852" i="21"/>
  <c r="AI852" i="21"/>
  <c r="AJ852" i="21"/>
  <c r="AK852" i="21"/>
  <c r="AL852" i="21"/>
  <c r="F853" i="21"/>
  <c r="J853" i="21"/>
  <c r="K853" i="21"/>
  <c r="L853" i="21"/>
  <c r="M853" i="21"/>
  <c r="O853" i="21"/>
  <c r="Q853" i="21"/>
  <c r="S853" i="21"/>
  <c r="U853" i="21"/>
  <c r="W853" i="21"/>
  <c r="X853" i="21"/>
  <c r="Y853" i="21"/>
  <c r="Z853" i="21"/>
  <c r="AA853" i="21"/>
  <c r="AB853" i="21"/>
  <c r="AC853" i="21"/>
  <c r="AD853" i="21"/>
  <c r="AE853" i="21"/>
  <c r="AF853" i="21"/>
  <c r="AG853" i="21"/>
  <c r="AH853" i="21"/>
  <c r="AI853" i="21"/>
  <c r="AJ853" i="21"/>
  <c r="AK853" i="21"/>
  <c r="AL853" i="21"/>
  <c r="F854" i="21"/>
  <c r="J854" i="21"/>
  <c r="K854" i="21"/>
  <c r="L854" i="21"/>
  <c r="M854" i="21"/>
  <c r="O854" i="21"/>
  <c r="Q854" i="21"/>
  <c r="S854" i="21"/>
  <c r="U854" i="21"/>
  <c r="W854" i="21"/>
  <c r="X854" i="21"/>
  <c r="Y854" i="21"/>
  <c r="Z854" i="21"/>
  <c r="AA854" i="21"/>
  <c r="AB854" i="21"/>
  <c r="AC854" i="21"/>
  <c r="AD854" i="21"/>
  <c r="AE854" i="21"/>
  <c r="AF854" i="21"/>
  <c r="AG854" i="21"/>
  <c r="AH854" i="21"/>
  <c r="AI854" i="21"/>
  <c r="AJ854" i="21"/>
  <c r="AK854" i="21"/>
  <c r="AL854" i="21"/>
  <c r="F855" i="21"/>
  <c r="J855" i="21"/>
  <c r="K855" i="21"/>
  <c r="L855" i="21"/>
  <c r="M855" i="21"/>
  <c r="O855" i="21"/>
  <c r="Q855" i="21"/>
  <c r="S855" i="21"/>
  <c r="U855" i="21"/>
  <c r="W855" i="21"/>
  <c r="X855" i="21"/>
  <c r="Y855" i="21"/>
  <c r="Z855" i="21"/>
  <c r="AA855" i="21"/>
  <c r="AB855" i="21"/>
  <c r="AC855" i="21"/>
  <c r="AD855" i="21"/>
  <c r="AE855" i="21"/>
  <c r="AF855" i="21"/>
  <c r="AG855" i="21"/>
  <c r="AH855" i="21"/>
  <c r="AI855" i="21"/>
  <c r="AJ855" i="21"/>
  <c r="AK855" i="21"/>
  <c r="AL855" i="21"/>
  <c r="F856" i="21"/>
  <c r="J856" i="21"/>
  <c r="K856" i="21"/>
  <c r="L856" i="21"/>
  <c r="M856" i="21"/>
  <c r="O856" i="21"/>
  <c r="Q856" i="21"/>
  <c r="S856" i="21"/>
  <c r="U856" i="21"/>
  <c r="W856" i="21"/>
  <c r="X856" i="21"/>
  <c r="Y856" i="21"/>
  <c r="Z856" i="21"/>
  <c r="AA856" i="21"/>
  <c r="AB856" i="21"/>
  <c r="AC856" i="21"/>
  <c r="AD856" i="21"/>
  <c r="AE856" i="21"/>
  <c r="AF856" i="21"/>
  <c r="AG856" i="21"/>
  <c r="AH856" i="21"/>
  <c r="AI856" i="21"/>
  <c r="AJ856" i="21"/>
  <c r="AK856" i="21"/>
  <c r="AL856" i="21"/>
  <c r="F857" i="21"/>
  <c r="J857" i="21"/>
  <c r="K857" i="21"/>
  <c r="L857" i="21"/>
  <c r="M857" i="21"/>
  <c r="O857" i="21"/>
  <c r="Q857" i="21"/>
  <c r="S857" i="21"/>
  <c r="U857" i="21"/>
  <c r="W857" i="21"/>
  <c r="X857" i="21"/>
  <c r="Y857" i="21"/>
  <c r="Z857" i="21"/>
  <c r="AA857" i="21"/>
  <c r="AB857" i="21"/>
  <c r="AC857" i="21"/>
  <c r="AD857" i="21"/>
  <c r="AE857" i="21"/>
  <c r="AF857" i="21"/>
  <c r="AG857" i="21"/>
  <c r="AH857" i="21"/>
  <c r="AI857" i="21"/>
  <c r="AJ857" i="21"/>
  <c r="AK857" i="21"/>
  <c r="AL857" i="21"/>
  <c r="F858" i="21"/>
  <c r="J858" i="21"/>
  <c r="K858" i="21"/>
  <c r="L858" i="21"/>
  <c r="M858" i="21"/>
  <c r="O858" i="21"/>
  <c r="Q858" i="21"/>
  <c r="S858" i="21"/>
  <c r="U858" i="21"/>
  <c r="W858" i="21"/>
  <c r="X858" i="21"/>
  <c r="Y858" i="21"/>
  <c r="Z858" i="21"/>
  <c r="AA858" i="21"/>
  <c r="AB858" i="21"/>
  <c r="AC858" i="21"/>
  <c r="AD858" i="21"/>
  <c r="AE858" i="21"/>
  <c r="AF858" i="21"/>
  <c r="AG858" i="21"/>
  <c r="AH858" i="21"/>
  <c r="AI858" i="21"/>
  <c r="AJ858" i="21"/>
  <c r="AK858" i="21"/>
  <c r="AL858" i="21"/>
  <c r="F859" i="21"/>
  <c r="J859" i="21"/>
  <c r="K859" i="21"/>
  <c r="L859" i="21"/>
  <c r="M859" i="21"/>
  <c r="O859" i="21"/>
  <c r="Q859" i="21"/>
  <c r="S859" i="21"/>
  <c r="U859" i="21"/>
  <c r="W859" i="21"/>
  <c r="X859" i="21"/>
  <c r="Y859" i="21"/>
  <c r="Z859" i="21"/>
  <c r="AA859" i="21"/>
  <c r="AB859" i="21"/>
  <c r="AC859" i="21"/>
  <c r="AD859" i="21"/>
  <c r="AE859" i="21"/>
  <c r="AF859" i="21"/>
  <c r="AG859" i="21"/>
  <c r="AH859" i="21"/>
  <c r="AI859" i="21"/>
  <c r="AJ859" i="21"/>
  <c r="AK859" i="21"/>
  <c r="AL859" i="21"/>
  <c r="F860" i="21"/>
  <c r="J860" i="21"/>
  <c r="K860" i="21"/>
  <c r="L860" i="21"/>
  <c r="M860" i="21"/>
  <c r="O860" i="21"/>
  <c r="Q860" i="21"/>
  <c r="S860" i="21"/>
  <c r="U860" i="21"/>
  <c r="W860" i="21"/>
  <c r="X860" i="21"/>
  <c r="Y860" i="21"/>
  <c r="Z860" i="21"/>
  <c r="AA860" i="21"/>
  <c r="AB860" i="21"/>
  <c r="AC860" i="21"/>
  <c r="AD860" i="21"/>
  <c r="AE860" i="21"/>
  <c r="AF860" i="21"/>
  <c r="AG860" i="21"/>
  <c r="AH860" i="21"/>
  <c r="AI860" i="21"/>
  <c r="AJ860" i="21"/>
  <c r="AK860" i="21"/>
  <c r="AL860" i="21"/>
  <c r="F861" i="21"/>
  <c r="J861" i="21"/>
  <c r="K861" i="21"/>
  <c r="L861" i="21"/>
  <c r="M861" i="21"/>
  <c r="O861" i="21"/>
  <c r="Q861" i="21"/>
  <c r="S861" i="21"/>
  <c r="U861" i="21"/>
  <c r="W861" i="21"/>
  <c r="X861" i="21"/>
  <c r="Y861" i="21"/>
  <c r="Z861" i="21"/>
  <c r="AA861" i="21"/>
  <c r="AB861" i="21"/>
  <c r="AC861" i="21"/>
  <c r="AD861" i="21"/>
  <c r="AE861" i="21"/>
  <c r="AF861" i="21"/>
  <c r="AG861" i="21"/>
  <c r="AH861" i="21"/>
  <c r="AI861" i="21"/>
  <c r="AJ861" i="21"/>
  <c r="AK861" i="21"/>
  <c r="AL861" i="21"/>
  <c r="F862" i="21"/>
  <c r="J862" i="21"/>
  <c r="K862" i="21"/>
  <c r="L862" i="21"/>
  <c r="M862" i="21"/>
  <c r="O862" i="21"/>
  <c r="Q862" i="21"/>
  <c r="S862" i="21"/>
  <c r="U862" i="21"/>
  <c r="W862" i="21"/>
  <c r="X862" i="21"/>
  <c r="Y862" i="21"/>
  <c r="Z862" i="21"/>
  <c r="AA862" i="21"/>
  <c r="AB862" i="21"/>
  <c r="AC862" i="21"/>
  <c r="AD862" i="21"/>
  <c r="AE862" i="21"/>
  <c r="AF862" i="21"/>
  <c r="AG862" i="21"/>
  <c r="AH862" i="21"/>
  <c r="AI862" i="21"/>
  <c r="AJ862" i="21"/>
  <c r="AK862" i="21"/>
  <c r="AL862" i="21"/>
  <c r="F863" i="21"/>
  <c r="J863" i="21"/>
  <c r="K863" i="21"/>
  <c r="L863" i="21"/>
  <c r="M863" i="21"/>
  <c r="O863" i="21"/>
  <c r="Q863" i="21"/>
  <c r="S863" i="21"/>
  <c r="U863" i="21"/>
  <c r="W863" i="21"/>
  <c r="X863" i="21"/>
  <c r="Y863" i="21"/>
  <c r="Z863" i="21"/>
  <c r="AA863" i="21"/>
  <c r="AB863" i="21"/>
  <c r="AC863" i="21"/>
  <c r="AD863" i="21"/>
  <c r="AE863" i="21"/>
  <c r="AF863" i="21"/>
  <c r="AG863" i="21"/>
  <c r="AH863" i="21"/>
  <c r="AI863" i="21"/>
  <c r="AJ863" i="21"/>
  <c r="AK863" i="21"/>
  <c r="AL863" i="21"/>
  <c r="F864" i="21"/>
  <c r="J864" i="21"/>
  <c r="K864" i="21"/>
  <c r="L864" i="21"/>
  <c r="M864" i="21"/>
  <c r="O864" i="21"/>
  <c r="Q864" i="21"/>
  <c r="S864" i="21"/>
  <c r="U864" i="21"/>
  <c r="W864" i="21"/>
  <c r="X864" i="21"/>
  <c r="Y864" i="21"/>
  <c r="Z864" i="21"/>
  <c r="AA864" i="21"/>
  <c r="AB864" i="21"/>
  <c r="AC864" i="21"/>
  <c r="AD864" i="21"/>
  <c r="AE864" i="21"/>
  <c r="AF864" i="21"/>
  <c r="AG864" i="21"/>
  <c r="AH864" i="21"/>
  <c r="AI864" i="21"/>
  <c r="AJ864" i="21"/>
  <c r="AK864" i="21"/>
  <c r="AL864" i="21"/>
  <c r="F865" i="21"/>
  <c r="J865" i="21"/>
  <c r="K865" i="21"/>
  <c r="L865" i="21"/>
  <c r="M865" i="21"/>
  <c r="O865" i="21"/>
  <c r="Q865" i="21"/>
  <c r="S865" i="21"/>
  <c r="U865" i="21"/>
  <c r="W865" i="21"/>
  <c r="X865" i="21"/>
  <c r="Y865" i="21"/>
  <c r="Z865" i="21"/>
  <c r="AA865" i="21"/>
  <c r="AB865" i="21"/>
  <c r="AC865" i="21"/>
  <c r="AD865" i="21"/>
  <c r="AE865" i="21"/>
  <c r="AF865" i="21"/>
  <c r="AG865" i="21"/>
  <c r="AH865" i="21"/>
  <c r="AI865" i="21"/>
  <c r="AJ865" i="21"/>
  <c r="AK865" i="21"/>
  <c r="AL865" i="21"/>
  <c r="F866" i="21"/>
  <c r="J866" i="21"/>
  <c r="K866" i="21"/>
  <c r="L866" i="21"/>
  <c r="M866" i="21"/>
  <c r="O866" i="21"/>
  <c r="Q866" i="21"/>
  <c r="S866" i="21"/>
  <c r="U866" i="21"/>
  <c r="W866" i="21"/>
  <c r="X866" i="21"/>
  <c r="Y866" i="21"/>
  <c r="Z866" i="21"/>
  <c r="AA866" i="21"/>
  <c r="AB866" i="21"/>
  <c r="AC866" i="21"/>
  <c r="AD866" i="21"/>
  <c r="AE866" i="21"/>
  <c r="AF866" i="21"/>
  <c r="AG866" i="21"/>
  <c r="AH866" i="21"/>
  <c r="AI866" i="21"/>
  <c r="AJ866" i="21"/>
  <c r="AK866" i="21"/>
  <c r="AL866" i="21"/>
  <c r="F867" i="21"/>
  <c r="J867" i="21"/>
  <c r="K867" i="21"/>
  <c r="L867" i="21"/>
  <c r="M867" i="21"/>
  <c r="O867" i="21"/>
  <c r="Q867" i="21"/>
  <c r="S867" i="21"/>
  <c r="U867" i="21"/>
  <c r="W867" i="21"/>
  <c r="X867" i="21"/>
  <c r="Y867" i="21"/>
  <c r="Z867" i="21"/>
  <c r="AA867" i="21"/>
  <c r="AB867" i="21"/>
  <c r="AC867" i="21"/>
  <c r="AD867" i="21"/>
  <c r="AE867" i="21"/>
  <c r="AF867" i="21"/>
  <c r="AG867" i="21"/>
  <c r="AH867" i="21"/>
  <c r="AI867" i="21"/>
  <c r="AJ867" i="21"/>
  <c r="AK867" i="21"/>
  <c r="AL867" i="21"/>
  <c r="F868" i="21"/>
  <c r="J868" i="21"/>
  <c r="K868" i="21"/>
  <c r="L868" i="21"/>
  <c r="M868" i="21"/>
  <c r="O868" i="21"/>
  <c r="Q868" i="21"/>
  <c r="S868" i="21"/>
  <c r="U868" i="21"/>
  <c r="W868" i="21"/>
  <c r="X868" i="21"/>
  <c r="Y868" i="21"/>
  <c r="Z868" i="21"/>
  <c r="AA868" i="21"/>
  <c r="AB868" i="21"/>
  <c r="AC868" i="21"/>
  <c r="AD868" i="21"/>
  <c r="AE868" i="21"/>
  <c r="AF868" i="21"/>
  <c r="AG868" i="21"/>
  <c r="AH868" i="21"/>
  <c r="AI868" i="21"/>
  <c r="AJ868" i="21"/>
  <c r="AK868" i="21"/>
  <c r="AL868" i="21"/>
  <c r="F869" i="21"/>
  <c r="J869" i="21"/>
  <c r="K869" i="21"/>
  <c r="L869" i="21"/>
  <c r="M869" i="21"/>
  <c r="O869" i="21"/>
  <c r="Q869" i="21"/>
  <c r="S869" i="21"/>
  <c r="U869" i="21"/>
  <c r="W869" i="21"/>
  <c r="X869" i="21"/>
  <c r="Y869" i="21"/>
  <c r="Z869" i="21"/>
  <c r="AA869" i="21"/>
  <c r="AB869" i="21"/>
  <c r="AC869" i="21"/>
  <c r="AD869" i="21"/>
  <c r="AE869" i="21"/>
  <c r="AF869" i="21"/>
  <c r="AG869" i="21"/>
  <c r="AH869" i="21"/>
  <c r="AI869" i="21"/>
  <c r="AJ869" i="21"/>
  <c r="AK869" i="21"/>
  <c r="AL869" i="21"/>
  <c r="F870" i="21"/>
  <c r="J870" i="21"/>
  <c r="K870" i="21"/>
  <c r="L870" i="21"/>
  <c r="M870" i="21"/>
  <c r="O870" i="21"/>
  <c r="Q870" i="21"/>
  <c r="S870" i="21"/>
  <c r="U870" i="21"/>
  <c r="W870" i="21"/>
  <c r="X870" i="21"/>
  <c r="Y870" i="21"/>
  <c r="Z870" i="21"/>
  <c r="AA870" i="21"/>
  <c r="AB870" i="21"/>
  <c r="AC870" i="21"/>
  <c r="AD870" i="21"/>
  <c r="AE870" i="21"/>
  <c r="AF870" i="21"/>
  <c r="AG870" i="21"/>
  <c r="AH870" i="21"/>
  <c r="AI870" i="21"/>
  <c r="AJ870" i="21"/>
  <c r="AK870" i="21"/>
  <c r="AL870" i="21"/>
  <c r="F871" i="21"/>
  <c r="J871" i="21"/>
  <c r="K871" i="21"/>
  <c r="L871" i="21"/>
  <c r="M871" i="21"/>
  <c r="O871" i="21"/>
  <c r="Q871" i="21"/>
  <c r="S871" i="21"/>
  <c r="U871" i="21"/>
  <c r="W871" i="21"/>
  <c r="X871" i="21"/>
  <c r="Y871" i="21"/>
  <c r="Z871" i="21"/>
  <c r="AA871" i="21"/>
  <c r="AB871" i="21"/>
  <c r="AC871" i="21"/>
  <c r="AD871" i="21"/>
  <c r="AE871" i="21"/>
  <c r="AF871" i="21"/>
  <c r="AG871" i="21"/>
  <c r="AH871" i="21"/>
  <c r="AI871" i="21"/>
  <c r="AJ871" i="21"/>
  <c r="AK871" i="21"/>
  <c r="AL871" i="21"/>
  <c r="F872" i="21"/>
  <c r="J872" i="21"/>
  <c r="K872" i="21"/>
  <c r="L872" i="21"/>
  <c r="M872" i="21"/>
  <c r="O872" i="21"/>
  <c r="Q872" i="21"/>
  <c r="S872" i="21"/>
  <c r="U872" i="21"/>
  <c r="W872" i="21"/>
  <c r="X872" i="21"/>
  <c r="Y872" i="21"/>
  <c r="Z872" i="21"/>
  <c r="AA872" i="21"/>
  <c r="AB872" i="21"/>
  <c r="AC872" i="21"/>
  <c r="AD872" i="21"/>
  <c r="AE872" i="21"/>
  <c r="AF872" i="21"/>
  <c r="AG872" i="21"/>
  <c r="AH872" i="21"/>
  <c r="AI872" i="21"/>
  <c r="AJ872" i="21"/>
  <c r="AK872" i="21"/>
  <c r="AL872" i="21"/>
  <c r="F873" i="21"/>
  <c r="J873" i="21"/>
  <c r="K873" i="21"/>
  <c r="L873" i="21"/>
  <c r="M873" i="21"/>
  <c r="O873" i="21"/>
  <c r="Q873" i="21"/>
  <c r="S873" i="21"/>
  <c r="U873" i="21"/>
  <c r="W873" i="21"/>
  <c r="X873" i="21"/>
  <c r="Y873" i="21"/>
  <c r="Z873" i="21"/>
  <c r="AA873" i="21"/>
  <c r="AB873" i="21"/>
  <c r="AC873" i="21"/>
  <c r="AD873" i="21"/>
  <c r="AE873" i="21"/>
  <c r="AF873" i="21"/>
  <c r="AG873" i="21"/>
  <c r="AH873" i="21"/>
  <c r="AI873" i="21"/>
  <c r="AJ873" i="21"/>
  <c r="AK873" i="21"/>
  <c r="AL873" i="21"/>
  <c r="F874" i="21"/>
  <c r="J874" i="21"/>
  <c r="K874" i="21"/>
  <c r="L874" i="21"/>
  <c r="M874" i="21"/>
  <c r="O874" i="21"/>
  <c r="Q874" i="21"/>
  <c r="S874" i="21"/>
  <c r="U874" i="21"/>
  <c r="W874" i="21"/>
  <c r="X874" i="21"/>
  <c r="Y874" i="21"/>
  <c r="Z874" i="21"/>
  <c r="AA874" i="21"/>
  <c r="AB874" i="21"/>
  <c r="AC874" i="21"/>
  <c r="AD874" i="21"/>
  <c r="AE874" i="21"/>
  <c r="AF874" i="21"/>
  <c r="AG874" i="21"/>
  <c r="AH874" i="21"/>
  <c r="AI874" i="21"/>
  <c r="AJ874" i="21"/>
  <c r="AK874" i="21"/>
  <c r="AL874" i="21"/>
  <c r="F875" i="21"/>
  <c r="J875" i="21"/>
  <c r="K875" i="21"/>
  <c r="L875" i="21"/>
  <c r="M875" i="21"/>
  <c r="O875" i="21"/>
  <c r="Q875" i="21"/>
  <c r="S875" i="21"/>
  <c r="U875" i="21"/>
  <c r="W875" i="21"/>
  <c r="X875" i="21"/>
  <c r="Y875" i="21"/>
  <c r="Z875" i="21"/>
  <c r="AA875" i="21"/>
  <c r="AB875" i="21"/>
  <c r="AC875" i="21"/>
  <c r="AD875" i="21"/>
  <c r="AE875" i="21"/>
  <c r="AF875" i="21"/>
  <c r="AG875" i="21"/>
  <c r="AH875" i="21"/>
  <c r="AI875" i="21"/>
  <c r="AJ875" i="21"/>
  <c r="AK875" i="21"/>
  <c r="AL875" i="21"/>
  <c r="F876" i="21"/>
  <c r="J876" i="21"/>
  <c r="K876" i="21"/>
  <c r="L876" i="21"/>
  <c r="M876" i="21"/>
  <c r="O876" i="21"/>
  <c r="Q876" i="21"/>
  <c r="S876" i="21"/>
  <c r="U876" i="21"/>
  <c r="W876" i="21"/>
  <c r="X876" i="21"/>
  <c r="Y876" i="21"/>
  <c r="Z876" i="21"/>
  <c r="AA876" i="21"/>
  <c r="AB876" i="21"/>
  <c r="AC876" i="21"/>
  <c r="AD876" i="21"/>
  <c r="AE876" i="21"/>
  <c r="AF876" i="21"/>
  <c r="AG876" i="21"/>
  <c r="AH876" i="21"/>
  <c r="AI876" i="21"/>
  <c r="AJ876" i="21"/>
  <c r="AK876" i="21"/>
  <c r="AL876" i="21"/>
  <c r="F877" i="21"/>
  <c r="J877" i="21"/>
  <c r="K877" i="21"/>
  <c r="L877" i="21"/>
  <c r="M877" i="21"/>
  <c r="O877" i="21"/>
  <c r="Q877" i="21"/>
  <c r="S877" i="21"/>
  <c r="U877" i="21"/>
  <c r="W877" i="21"/>
  <c r="X877" i="21"/>
  <c r="Y877" i="21"/>
  <c r="Z877" i="21"/>
  <c r="AA877" i="21"/>
  <c r="AB877" i="21"/>
  <c r="AC877" i="21"/>
  <c r="AD877" i="21"/>
  <c r="AE877" i="21"/>
  <c r="AF877" i="21"/>
  <c r="AG877" i="21"/>
  <c r="AH877" i="21"/>
  <c r="AI877" i="21"/>
  <c r="AJ877" i="21"/>
  <c r="AK877" i="21"/>
  <c r="AL877" i="21"/>
  <c r="F878" i="21"/>
  <c r="J878" i="21"/>
  <c r="K878" i="21"/>
  <c r="L878" i="21"/>
  <c r="M878" i="21"/>
  <c r="O878" i="21"/>
  <c r="Q878" i="21"/>
  <c r="S878" i="21"/>
  <c r="U878" i="21"/>
  <c r="W878" i="21"/>
  <c r="X878" i="21"/>
  <c r="Y878" i="21"/>
  <c r="Z878" i="21"/>
  <c r="AA878" i="21"/>
  <c r="AB878" i="21"/>
  <c r="AC878" i="21"/>
  <c r="AD878" i="21"/>
  <c r="AE878" i="21"/>
  <c r="AF878" i="21"/>
  <c r="AG878" i="21"/>
  <c r="AH878" i="21"/>
  <c r="AI878" i="21"/>
  <c r="AJ878" i="21"/>
  <c r="AK878" i="21"/>
  <c r="AL878" i="21"/>
  <c r="F879" i="21"/>
  <c r="J879" i="21"/>
  <c r="K879" i="21"/>
  <c r="L879" i="21"/>
  <c r="M879" i="21"/>
  <c r="O879" i="21"/>
  <c r="Q879" i="21"/>
  <c r="S879" i="21"/>
  <c r="U879" i="21"/>
  <c r="W879" i="21"/>
  <c r="X879" i="21"/>
  <c r="Y879" i="21"/>
  <c r="Z879" i="21"/>
  <c r="AA879" i="21"/>
  <c r="AB879" i="21"/>
  <c r="AC879" i="21"/>
  <c r="AD879" i="21"/>
  <c r="AE879" i="21"/>
  <c r="AF879" i="21"/>
  <c r="AG879" i="21"/>
  <c r="AH879" i="21"/>
  <c r="AI879" i="21"/>
  <c r="AJ879" i="21"/>
  <c r="AK879" i="21"/>
  <c r="AL879" i="21"/>
  <c r="F880" i="21"/>
  <c r="J880" i="21"/>
  <c r="K880" i="21"/>
  <c r="L880" i="21"/>
  <c r="M880" i="21"/>
  <c r="O880" i="21"/>
  <c r="Q880" i="21"/>
  <c r="S880" i="21"/>
  <c r="U880" i="21"/>
  <c r="W880" i="21"/>
  <c r="X880" i="21"/>
  <c r="Y880" i="21"/>
  <c r="Z880" i="21"/>
  <c r="AA880" i="21"/>
  <c r="AB880" i="21"/>
  <c r="AC880" i="21"/>
  <c r="AD880" i="21"/>
  <c r="AE880" i="21"/>
  <c r="AF880" i="21"/>
  <c r="AG880" i="21"/>
  <c r="AH880" i="21"/>
  <c r="AI880" i="21"/>
  <c r="AJ880" i="21"/>
  <c r="AK880" i="21"/>
  <c r="AL880" i="21"/>
  <c r="F881" i="21"/>
  <c r="J881" i="21"/>
  <c r="K881" i="21"/>
  <c r="L881" i="21"/>
  <c r="M881" i="21"/>
  <c r="O881" i="21"/>
  <c r="Q881" i="21"/>
  <c r="S881" i="21"/>
  <c r="U881" i="21"/>
  <c r="W881" i="21"/>
  <c r="X881" i="21"/>
  <c r="Y881" i="21"/>
  <c r="Z881" i="21"/>
  <c r="AA881" i="21"/>
  <c r="AB881" i="21"/>
  <c r="AC881" i="21"/>
  <c r="AD881" i="21"/>
  <c r="AE881" i="21"/>
  <c r="AF881" i="21"/>
  <c r="AG881" i="21"/>
  <c r="AH881" i="21"/>
  <c r="AI881" i="21"/>
  <c r="AJ881" i="21"/>
  <c r="AK881" i="21"/>
  <c r="AL881" i="21"/>
  <c r="F882" i="21"/>
  <c r="J882" i="21"/>
  <c r="K882" i="21"/>
  <c r="L882" i="21"/>
  <c r="M882" i="21"/>
  <c r="O882" i="21"/>
  <c r="Q882" i="21"/>
  <c r="S882" i="21"/>
  <c r="U882" i="21"/>
  <c r="W882" i="21"/>
  <c r="X882" i="21"/>
  <c r="Y882" i="21"/>
  <c r="Z882" i="21"/>
  <c r="AA882" i="21"/>
  <c r="AB882" i="21"/>
  <c r="AC882" i="21"/>
  <c r="AD882" i="21"/>
  <c r="AE882" i="21"/>
  <c r="AF882" i="21"/>
  <c r="AG882" i="21"/>
  <c r="AH882" i="21"/>
  <c r="AI882" i="21"/>
  <c r="AJ882" i="21"/>
  <c r="AK882" i="21"/>
  <c r="AL882" i="21"/>
  <c r="F883" i="21"/>
  <c r="J883" i="21"/>
  <c r="K883" i="21"/>
  <c r="L883" i="21"/>
  <c r="M883" i="21"/>
  <c r="O883" i="21"/>
  <c r="Q883" i="21"/>
  <c r="S883" i="21"/>
  <c r="U883" i="21"/>
  <c r="W883" i="21"/>
  <c r="X883" i="21"/>
  <c r="Y883" i="21"/>
  <c r="Z883" i="21"/>
  <c r="AA883" i="21"/>
  <c r="AB883" i="21"/>
  <c r="AC883" i="21"/>
  <c r="AD883" i="21"/>
  <c r="AE883" i="21"/>
  <c r="AF883" i="21"/>
  <c r="AG883" i="21"/>
  <c r="AH883" i="21"/>
  <c r="AI883" i="21"/>
  <c r="AJ883" i="21"/>
  <c r="AK883" i="21"/>
  <c r="AL883" i="21"/>
  <c r="F884" i="21"/>
  <c r="J884" i="21"/>
  <c r="K884" i="21"/>
  <c r="L884" i="21"/>
  <c r="M884" i="21"/>
  <c r="O884" i="21"/>
  <c r="Q884" i="21"/>
  <c r="S884" i="21"/>
  <c r="U884" i="21"/>
  <c r="W884" i="21"/>
  <c r="X884" i="21"/>
  <c r="Y884" i="21"/>
  <c r="Z884" i="21"/>
  <c r="AA884" i="21"/>
  <c r="AB884" i="21"/>
  <c r="AC884" i="21"/>
  <c r="AD884" i="21"/>
  <c r="AE884" i="21"/>
  <c r="AF884" i="21"/>
  <c r="AG884" i="21"/>
  <c r="AH884" i="21"/>
  <c r="AI884" i="21"/>
  <c r="AJ884" i="21"/>
  <c r="AK884" i="21"/>
  <c r="AL884" i="21"/>
  <c r="F885" i="21"/>
  <c r="J885" i="21"/>
  <c r="K885" i="21"/>
  <c r="L885" i="21"/>
  <c r="M885" i="21"/>
  <c r="O885" i="21"/>
  <c r="Q885" i="21"/>
  <c r="S885" i="21"/>
  <c r="U885" i="21"/>
  <c r="W885" i="21"/>
  <c r="X885" i="21"/>
  <c r="Y885" i="21"/>
  <c r="Z885" i="21"/>
  <c r="AA885" i="21"/>
  <c r="AB885" i="21"/>
  <c r="AC885" i="21"/>
  <c r="AD885" i="21"/>
  <c r="AE885" i="21"/>
  <c r="AF885" i="21"/>
  <c r="AG885" i="21"/>
  <c r="AH885" i="21"/>
  <c r="AI885" i="21"/>
  <c r="AJ885" i="21"/>
  <c r="AK885" i="21"/>
  <c r="AL885" i="21"/>
  <c r="F886" i="21"/>
  <c r="J886" i="21"/>
  <c r="K886" i="21"/>
  <c r="L886" i="21"/>
  <c r="M886" i="21"/>
  <c r="O886" i="21"/>
  <c r="Q886" i="21"/>
  <c r="S886" i="21"/>
  <c r="U886" i="21"/>
  <c r="W886" i="21"/>
  <c r="X886" i="21"/>
  <c r="Y886" i="21"/>
  <c r="Z886" i="21"/>
  <c r="AA886" i="21"/>
  <c r="AB886" i="21"/>
  <c r="AC886" i="21"/>
  <c r="AD886" i="21"/>
  <c r="AE886" i="21"/>
  <c r="AF886" i="21"/>
  <c r="AG886" i="21"/>
  <c r="AH886" i="21"/>
  <c r="AI886" i="21"/>
  <c r="AJ886" i="21"/>
  <c r="AK886" i="21"/>
  <c r="AL886" i="21"/>
  <c r="F887" i="21"/>
  <c r="J887" i="21"/>
  <c r="K887" i="21"/>
  <c r="L887" i="21"/>
  <c r="M887" i="21"/>
  <c r="O887" i="21"/>
  <c r="Q887" i="21"/>
  <c r="S887" i="21"/>
  <c r="U887" i="21"/>
  <c r="W887" i="21"/>
  <c r="X887" i="21"/>
  <c r="Y887" i="21"/>
  <c r="Z887" i="21"/>
  <c r="AA887" i="21"/>
  <c r="AB887" i="21"/>
  <c r="AC887" i="21"/>
  <c r="AD887" i="21"/>
  <c r="AE887" i="21"/>
  <c r="AF887" i="21"/>
  <c r="AG887" i="21"/>
  <c r="AH887" i="21"/>
  <c r="AI887" i="21"/>
  <c r="AJ887" i="21"/>
  <c r="AK887" i="21"/>
  <c r="AL887" i="21"/>
  <c r="F888" i="21"/>
  <c r="J888" i="21"/>
  <c r="K888" i="21"/>
  <c r="L888" i="21"/>
  <c r="M888" i="21"/>
  <c r="O888" i="21"/>
  <c r="Q888" i="21"/>
  <c r="S888" i="21"/>
  <c r="U888" i="21"/>
  <c r="W888" i="21"/>
  <c r="X888" i="21"/>
  <c r="Y888" i="21"/>
  <c r="Z888" i="21"/>
  <c r="AA888" i="21"/>
  <c r="AB888" i="21"/>
  <c r="AC888" i="21"/>
  <c r="AD888" i="21"/>
  <c r="AE888" i="21"/>
  <c r="AF888" i="21"/>
  <c r="AG888" i="21"/>
  <c r="AH888" i="21"/>
  <c r="AI888" i="21"/>
  <c r="AJ888" i="21"/>
  <c r="AK888" i="21"/>
  <c r="AL888" i="21"/>
  <c r="F889" i="21"/>
  <c r="J889" i="21"/>
  <c r="K889" i="21"/>
  <c r="L889" i="21"/>
  <c r="M889" i="21"/>
  <c r="O889" i="21"/>
  <c r="Q889" i="21"/>
  <c r="S889" i="21"/>
  <c r="U889" i="21"/>
  <c r="W889" i="21"/>
  <c r="X889" i="21"/>
  <c r="Y889" i="21"/>
  <c r="Z889" i="21"/>
  <c r="AA889" i="21"/>
  <c r="AB889" i="21"/>
  <c r="AC889" i="21"/>
  <c r="AD889" i="21"/>
  <c r="AE889" i="21"/>
  <c r="AF889" i="21"/>
  <c r="AG889" i="21"/>
  <c r="AH889" i="21"/>
  <c r="AI889" i="21"/>
  <c r="AJ889" i="21"/>
  <c r="AK889" i="21"/>
  <c r="AL889" i="21"/>
  <c r="F890" i="21"/>
  <c r="J890" i="21"/>
  <c r="K890" i="21"/>
  <c r="L890" i="21"/>
  <c r="M890" i="21"/>
  <c r="O890" i="21"/>
  <c r="Q890" i="21"/>
  <c r="S890" i="21"/>
  <c r="U890" i="21"/>
  <c r="W890" i="21"/>
  <c r="X890" i="21"/>
  <c r="Y890" i="21"/>
  <c r="Z890" i="21"/>
  <c r="AA890" i="21"/>
  <c r="AB890" i="21"/>
  <c r="AC890" i="21"/>
  <c r="AD890" i="21"/>
  <c r="AE890" i="21"/>
  <c r="AF890" i="21"/>
  <c r="AG890" i="21"/>
  <c r="AH890" i="21"/>
  <c r="AI890" i="21"/>
  <c r="AJ890" i="21"/>
  <c r="AK890" i="21"/>
  <c r="AL890" i="21"/>
  <c r="F891" i="21"/>
  <c r="J891" i="21"/>
  <c r="K891" i="21"/>
  <c r="L891" i="21"/>
  <c r="M891" i="21"/>
  <c r="O891" i="21"/>
  <c r="Q891" i="21"/>
  <c r="S891" i="21"/>
  <c r="U891" i="21"/>
  <c r="W891" i="21"/>
  <c r="X891" i="21"/>
  <c r="Y891" i="21"/>
  <c r="Z891" i="21"/>
  <c r="AA891" i="21"/>
  <c r="AB891" i="21"/>
  <c r="AC891" i="21"/>
  <c r="AD891" i="21"/>
  <c r="AE891" i="21"/>
  <c r="AF891" i="21"/>
  <c r="AG891" i="21"/>
  <c r="AH891" i="21"/>
  <c r="AI891" i="21"/>
  <c r="AJ891" i="21"/>
  <c r="AK891" i="21"/>
  <c r="AL891" i="21"/>
  <c r="F892" i="21"/>
  <c r="J892" i="21"/>
  <c r="K892" i="21"/>
  <c r="L892" i="21"/>
  <c r="M892" i="21"/>
  <c r="O892" i="21"/>
  <c r="Q892" i="21"/>
  <c r="S892" i="21"/>
  <c r="U892" i="21"/>
  <c r="W892" i="21"/>
  <c r="X892" i="21"/>
  <c r="Y892" i="21"/>
  <c r="Z892" i="21"/>
  <c r="AA892" i="21"/>
  <c r="AB892" i="21"/>
  <c r="AC892" i="21"/>
  <c r="AD892" i="21"/>
  <c r="AE892" i="21"/>
  <c r="AF892" i="21"/>
  <c r="AG892" i="21"/>
  <c r="AH892" i="21"/>
  <c r="AI892" i="21"/>
  <c r="AJ892" i="21"/>
  <c r="AK892" i="21"/>
  <c r="AL892" i="21"/>
  <c r="F893" i="21"/>
  <c r="J893" i="21"/>
  <c r="K893" i="21"/>
  <c r="L893" i="21"/>
  <c r="M893" i="21"/>
  <c r="O893" i="21"/>
  <c r="Q893" i="21"/>
  <c r="S893" i="21"/>
  <c r="U893" i="21"/>
  <c r="W893" i="21"/>
  <c r="X893" i="21"/>
  <c r="Y893" i="21"/>
  <c r="Z893" i="21"/>
  <c r="AA893" i="21"/>
  <c r="AB893" i="21"/>
  <c r="AC893" i="21"/>
  <c r="AD893" i="21"/>
  <c r="AE893" i="21"/>
  <c r="AF893" i="21"/>
  <c r="AG893" i="21"/>
  <c r="AH893" i="21"/>
  <c r="AI893" i="21"/>
  <c r="AJ893" i="21"/>
  <c r="AK893" i="21"/>
  <c r="AL893" i="21"/>
  <c r="F894" i="21"/>
  <c r="J894" i="21"/>
  <c r="K894" i="21"/>
  <c r="L894" i="21"/>
  <c r="M894" i="21"/>
  <c r="O894" i="21"/>
  <c r="Q894" i="21"/>
  <c r="S894" i="21"/>
  <c r="U894" i="21"/>
  <c r="W894" i="21"/>
  <c r="X894" i="21"/>
  <c r="Y894" i="21"/>
  <c r="Z894" i="21"/>
  <c r="AA894" i="21"/>
  <c r="AB894" i="21"/>
  <c r="AC894" i="21"/>
  <c r="AD894" i="21"/>
  <c r="AE894" i="21"/>
  <c r="AF894" i="21"/>
  <c r="AG894" i="21"/>
  <c r="AH894" i="21"/>
  <c r="AI894" i="21"/>
  <c r="AJ894" i="21"/>
  <c r="AK894" i="21"/>
  <c r="AL894" i="21"/>
  <c r="F895" i="21"/>
  <c r="J895" i="21"/>
  <c r="K895" i="21"/>
  <c r="L895" i="21"/>
  <c r="M895" i="21"/>
  <c r="O895" i="21"/>
  <c r="Q895" i="21"/>
  <c r="S895" i="21"/>
  <c r="U895" i="21"/>
  <c r="W895" i="21"/>
  <c r="X895" i="21"/>
  <c r="Y895" i="21"/>
  <c r="Z895" i="21"/>
  <c r="AA895" i="21"/>
  <c r="AB895" i="21"/>
  <c r="AC895" i="21"/>
  <c r="AD895" i="21"/>
  <c r="AE895" i="21"/>
  <c r="AF895" i="21"/>
  <c r="AG895" i="21"/>
  <c r="AH895" i="21"/>
  <c r="AI895" i="21"/>
  <c r="AJ895" i="21"/>
  <c r="AK895" i="21"/>
  <c r="AL895" i="21"/>
  <c r="F896" i="21"/>
  <c r="J896" i="21"/>
  <c r="K896" i="21"/>
  <c r="L896" i="21"/>
  <c r="M896" i="21"/>
  <c r="O896" i="21"/>
  <c r="Q896" i="21"/>
  <c r="S896" i="21"/>
  <c r="U896" i="21"/>
  <c r="W896" i="21"/>
  <c r="X896" i="21"/>
  <c r="Y896" i="21"/>
  <c r="Z896" i="21"/>
  <c r="AA896" i="21"/>
  <c r="AB896" i="21"/>
  <c r="AC896" i="21"/>
  <c r="AD896" i="21"/>
  <c r="AE896" i="21"/>
  <c r="AF896" i="21"/>
  <c r="AG896" i="21"/>
  <c r="AH896" i="21"/>
  <c r="AI896" i="21"/>
  <c r="AJ896" i="21"/>
  <c r="AK896" i="21"/>
  <c r="AL896" i="21"/>
  <c r="F897" i="21"/>
  <c r="J897" i="21"/>
  <c r="K897" i="21"/>
  <c r="L897" i="21"/>
  <c r="M897" i="21"/>
  <c r="O897" i="21"/>
  <c r="Q897" i="21"/>
  <c r="S897" i="21"/>
  <c r="U897" i="21"/>
  <c r="W897" i="21"/>
  <c r="X897" i="21"/>
  <c r="Y897" i="21"/>
  <c r="Z897" i="21"/>
  <c r="AA897" i="21"/>
  <c r="AB897" i="21"/>
  <c r="AC897" i="21"/>
  <c r="AD897" i="21"/>
  <c r="AE897" i="21"/>
  <c r="AF897" i="21"/>
  <c r="AG897" i="21"/>
  <c r="AH897" i="21"/>
  <c r="AI897" i="21"/>
  <c r="AJ897" i="21"/>
  <c r="AK897" i="21"/>
  <c r="AL897" i="21"/>
  <c r="F898" i="21"/>
  <c r="J898" i="21"/>
  <c r="K898" i="21"/>
  <c r="L898" i="21"/>
  <c r="M898" i="21"/>
  <c r="O898" i="21"/>
  <c r="Q898" i="21"/>
  <c r="S898" i="21"/>
  <c r="U898" i="21"/>
  <c r="W898" i="21"/>
  <c r="X898" i="21"/>
  <c r="Y898" i="21"/>
  <c r="Z898" i="21"/>
  <c r="AA898" i="21"/>
  <c r="AB898" i="21"/>
  <c r="AC898" i="21"/>
  <c r="AD898" i="21"/>
  <c r="AE898" i="21"/>
  <c r="AF898" i="21"/>
  <c r="AG898" i="21"/>
  <c r="AH898" i="21"/>
  <c r="AI898" i="21"/>
  <c r="AJ898" i="21"/>
  <c r="AK898" i="21"/>
  <c r="AL898" i="21"/>
  <c r="F899" i="21"/>
  <c r="J899" i="21"/>
  <c r="K899" i="21"/>
  <c r="L899" i="21"/>
  <c r="M899" i="21"/>
  <c r="O899" i="21"/>
  <c r="Q899" i="21"/>
  <c r="S899" i="21"/>
  <c r="U899" i="21"/>
  <c r="W899" i="21"/>
  <c r="X899" i="21"/>
  <c r="Y899" i="21"/>
  <c r="Z899" i="21"/>
  <c r="AA899" i="21"/>
  <c r="AB899" i="21"/>
  <c r="AC899" i="21"/>
  <c r="AD899" i="21"/>
  <c r="AE899" i="21"/>
  <c r="AF899" i="21"/>
  <c r="AG899" i="21"/>
  <c r="AH899" i="21"/>
  <c r="AI899" i="21"/>
  <c r="AJ899" i="21"/>
  <c r="AK899" i="21"/>
  <c r="AL899" i="21"/>
  <c r="F900" i="21"/>
  <c r="J900" i="21"/>
  <c r="K900" i="21"/>
  <c r="L900" i="21"/>
  <c r="M900" i="21"/>
  <c r="O900" i="21"/>
  <c r="Q900" i="21"/>
  <c r="S900" i="21"/>
  <c r="U900" i="21"/>
  <c r="W900" i="21"/>
  <c r="X900" i="21"/>
  <c r="Y900" i="21"/>
  <c r="Z900" i="21"/>
  <c r="AA900" i="21"/>
  <c r="AB900" i="21"/>
  <c r="AC900" i="21"/>
  <c r="AD900" i="21"/>
  <c r="AE900" i="21"/>
  <c r="AF900" i="21"/>
  <c r="AG900" i="21"/>
  <c r="AH900" i="21"/>
  <c r="AI900" i="21"/>
  <c r="AJ900" i="21"/>
  <c r="AK900" i="21"/>
  <c r="AL900" i="21"/>
  <c r="F901" i="21"/>
  <c r="J901" i="21"/>
  <c r="K901" i="21"/>
  <c r="L901" i="21"/>
  <c r="M901" i="21"/>
  <c r="O901" i="21"/>
  <c r="Q901" i="21"/>
  <c r="S901" i="21"/>
  <c r="U901" i="21"/>
  <c r="W901" i="21"/>
  <c r="X901" i="21"/>
  <c r="Y901" i="21"/>
  <c r="Z901" i="21"/>
  <c r="AA901" i="21"/>
  <c r="AB901" i="21"/>
  <c r="AC901" i="21"/>
  <c r="AD901" i="21"/>
  <c r="AE901" i="21"/>
  <c r="AF901" i="21"/>
  <c r="AG901" i="21"/>
  <c r="AH901" i="21"/>
  <c r="AI901" i="21"/>
  <c r="AJ901" i="21"/>
  <c r="AK901" i="21"/>
  <c r="AL901" i="21"/>
  <c r="F902" i="21"/>
  <c r="J902" i="21"/>
  <c r="K902" i="21"/>
  <c r="L902" i="21"/>
  <c r="M902" i="21"/>
  <c r="O902" i="21"/>
  <c r="Q902" i="21"/>
  <c r="S902" i="21"/>
  <c r="U902" i="21"/>
  <c r="W902" i="21"/>
  <c r="X902" i="21"/>
  <c r="Y902" i="21"/>
  <c r="Z902" i="21"/>
  <c r="AA902" i="21"/>
  <c r="AB902" i="21"/>
  <c r="AC902" i="21"/>
  <c r="AD902" i="21"/>
  <c r="AE902" i="21"/>
  <c r="AF902" i="21"/>
  <c r="AG902" i="21"/>
  <c r="AH902" i="21"/>
  <c r="AI902" i="21"/>
  <c r="AJ902" i="21"/>
  <c r="AK902" i="21"/>
  <c r="AL902" i="21"/>
  <c r="F903" i="21"/>
  <c r="J903" i="21"/>
  <c r="K903" i="21"/>
  <c r="L903" i="21"/>
  <c r="M903" i="21"/>
  <c r="O903" i="21"/>
  <c r="Q903" i="21"/>
  <c r="S903" i="21"/>
  <c r="U903" i="21"/>
  <c r="W903" i="21"/>
  <c r="X903" i="21"/>
  <c r="Y903" i="21"/>
  <c r="Z903" i="21"/>
  <c r="AA903" i="21"/>
  <c r="AB903" i="21"/>
  <c r="AC903" i="21"/>
  <c r="AD903" i="21"/>
  <c r="AE903" i="21"/>
  <c r="AF903" i="21"/>
  <c r="AG903" i="21"/>
  <c r="AH903" i="21"/>
  <c r="AI903" i="21"/>
  <c r="AJ903" i="21"/>
  <c r="AK903" i="21"/>
  <c r="AL903" i="21"/>
  <c r="F904" i="21"/>
  <c r="J904" i="21"/>
  <c r="K904" i="21"/>
  <c r="L904" i="21"/>
  <c r="M904" i="21"/>
  <c r="O904" i="21"/>
  <c r="Q904" i="21"/>
  <c r="S904" i="21"/>
  <c r="U904" i="21"/>
  <c r="W904" i="21"/>
  <c r="X904" i="21"/>
  <c r="Y904" i="21"/>
  <c r="Z904" i="21"/>
  <c r="AA904" i="21"/>
  <c r="AB904" i="21"/>
  <c r="AC904" i="21"/>
  <c r="AD904" i="21"/>
  <c r="AE904" i="21"/>
  <c r="AF904" i="21"/>
  <c r="AG904" i="21"/>
  <c r="AH904" i="21"/>
  <c r="AI904" i="21"/>
  <c r="AJ904" i="21"/>
  <c r="AK904" i="21"/>
  <c r="AL904" i="21"/>
  <c r="F905" i="21"/>
  <c r="J905" i="21"/>
  <c r="K905" i="21"/>
  <c r="L905" i="21"/>
  <c r="M905" i="21"/>
  <c r="O905" i="21"/>
  <c r="Q905" i="21"/>
  <c r="S905" i="21"/>
  <c r="U905" i="21"/>
  <c r="W905" i="21"/>
  <c r="X905" i="21"/>
  <c r="Y905" i="21"/>
  <c r="Z905" i="21"/>
  <c r="AA905" i="21"/>
  <c r="AB905" i="21"/>
  <c r="AC905" i="21"/>
  <c r="AD905" i="21"/>
  <c r="AE905" i="21"/>
  <c r="AF905" i="21"/>
  <c r="AG905" i="21"/>
  <c r="AH905" i="21"/>
  <c r="AI905" i="21"/>
  <c r="AJ905" i="21"/>
  <c r="AK905" i="21"/>
  <c r="AL905" i="21"/>
  <c r="F906" i="21"/>
  <c r="J906" i="21"/>
  <c r="K906" i="21"/>
  <c r="L906" i="21"/>
  <c r="M906" i="21"/>
  <c r="O906" i="21"/>
  <c r="Q906" i="21"/>
  <c r="S906" i="21"/>
  <c r="U906" i="21"/>
  <c r="W906" i="21"/>
  <c r="X906" i="21"/>
  <c r="Y906" i="21"/>
  <c r="Z906" i="21"/>
  <c r="AA906" i="21"/>
  <c r="AB906" i="21"/>
  <c r="AC906" i="21"/>
  <c r="AD906" i="21"/>
  <c r="AE906" i="21"/>
  <c r="AF906" i="21"/>
  <c r="AG906" i="21"/>
  <c r="AH906" i="21"/>
  <c r="AI906" i="21"/>
  <c r="AJ906" i="21"/>
  <c r="AK906" i="21"/>
  <c r="AL906" i="21"/>
  <c r="F907" i="21"/>
  <c r="J907" i="21"/>
  <c r="K907" i="21"/>
  <c r="L907" i="21"/>
  <c r="M907" i="21"/>
  <c r="O907" i="21"/>
  <c r="Q907" i="21"/>
  <c r="S907" i="21"/>
  <c r="U907" i="21"/>
  <c r="W907" i="21"/>
  <c r="X907" i="21"/>
  <c r="Y907" i="21"/>
  <c r="Z907" i="21"/>
  <c r="AA907" i="21"/>
  <c r="AB907" i="21"/>
  <c r="AC907" i="21"/>
  <c r="AD907" i="21"/>
  <c r="AE907" i="21"/>
  <c r="AF907" i="21"/>
  <c r="AG907" i="21"/>
  <c r="AH907" i="21"/>
  <c r="AI907" i="21"/>
  <c r="AJ907" i="21"/>
  <c r="AK907" i="21"/>
  <c r="AL907" i="21"/>
  <c r="F908" i="21"/>
  <c r="J908" i="21"/>
  <c r="K908" i="21"/>
  <c r="L908" i="21"/>
  <c r="M908" i="21"/>
  <c r="O908" i="21"/>
  <c r="Q908" i="21"/>
  <c r="S908" i="21"/>
  <c r="U908" i="21"/>
  <c r="W908" i="21"/>
  <c r="X908" i="21"/>
  <c r="Y908" i="21"/>
  <c r="Z908" i="21"/>
  <c r="AA908" i="21"/>
  <c r="AB908" i="21"/>
  <c r="AC908" i="21"/>
  <c r="AD908" i="21"/>
  <c r="AE908" i="21"/>
  <c r="AF908" i="21"/>
  <c r="AG908" i="21"/>
  <c r="AH908" i="21"/>
  <c r="AI908" i="21"/>
  <c r="AJ908" i="21"/>
  <c r="AK908" i="21"/>
  <c r="AL908" i="21"/>
  <c r="F909" i="21"/>
  <c r="J909" i="21"/>
  <c r="K909" i="21"/>
  <c r="L909" i="21"/>
  <c r="M909" i="21"/>
  <c r="O909" i="21"/>
  <c r="Q909" i="21"/>
  <c r="S909" i="21"/>
  <c r="U909" i="21"/>
  <c r="W909" i="21"/>
  <c r="X909" i="21"/>
  <c r="Y909" i="21"/>
  <c r="Z909" i="21"/>
  <c r="AA909" i="21"/>
  <c r="AB909" i="21"/>
  <c r="AC909" i="21"/>
  <c r="AD909" i="21"/>
  <c r="AE909" i="21"/>
  <c r="AF909" i="21"/>
  <c r="AG909" i="21"/>
  <c r="AH909" i="21"/>
  <c r="AI909" i="21"/>
  <c r="AJ909" i="21"/>
  <c r="AK909" i="21"/>
  <c r="AL909" i="21"/>
  <c r="F910" i="21"/>
  <c r="J910" i="21"/>
  <c r="K910" i="21"/>
  <c r="L910" i="21"/>
  <c r="M910" i="21"/>
  <c r="O910" i="21"/>
  <c r="Q910" i="21"/>
  <c r="S910" i="21"/>
  <c r="U910" i="21"/>
  <c r="W910" i="21"/>
  <c r="X910" i="21"/>
  <c r="Y910" i="21"/>
  <c r="Z910" i="21"/>
  <c r="AA910" i="21"/>
  <c r="AB910" i="21"/>
  <c r="AC910" i="21"/>
  <c r="AD910" i="21"/>
  <c r="AE910" i="21"/>
  <c r="AF910" i="21"/>
  <c r="AG910" i="21"/>
  <c r="AH910" i="21"/>
  <c r="AI910" i="21"/>
  <c r="AJ910" i="21"/>
  <c r="AK910" i="21"/>
  <c r="AL910" i="21"/>
  <c r="F911" i="21"/>
  <c r="J911" i="21"/>
  <c r="K911" i="21"/>
  <c r="L911" i="21"/>
  <c r="M911" i="21"/>
  <c r="O911" i="21"/>
  <c r="Q911" i="21"/>
  <c r="S911" i="21"/>
  <c r="U911" i="21"/>
  <c r="W911" i="21"/>
  <c r="X911" i="21"/>
  <c r="Y911" i="21"/>
  <c r="Z911" i="21"/>
  <c r="AA911" i="21"/>
  <c r="AB911" i="21"/>
  <c r="AC911" i="21"/>
  <c r="AD911" i="21"/>
  <c r="AE911" i="21"/>
  <c r="AF911" i="21"/>
  <c r="AG911" i="21"/>
  <c r="AH911" i="21"/>
  <c r="AI911" i="21"/>
  <c r="AJ911" i="21"/>
  <c r="AK911" i="21"/>
  <c r="AL911" i="21"/>
  <c r="F912" i="21"/>
  <c r="J912" i="21"/>
  <c r="K912" i="21"/>
  <c r="L912" i="21"/>
  <c r="M912" i="21"/>
  <c r="O912" i="21"/>
  <c r="Q912" i="21"/>
  <c r="S912" i="21"/>
  <c r="U912" i="21"/>
  <c r="W912" i="21"/>
  <c r="X912" i="21"/>
  <c r="Y912" i="21"/>
  <c r="Z912" i="21"/>
  <c r="AA912" i="21"/>
  <c r="AB912" i="21"/>
  <c r="AC912" i="21"/>
  <c r="AD912" i="21"/>
  <c r="AE912" i="21"/>
  <c r="AF912" i="21"/>
  <c r="AG912" i="21"/>
  <c r="AH912" i="21"/>
  <c r="AI912" i="21"/>
  <c r="AJ912" i="21"/>
  <c r="AK912" i="21"/>
  <c r="AL912" i="21"/>
  <c r="F913" i="21"/>
  <c r="J913" i="21"/>
  <c r="K913" i="21"/>
  <c r="L913" i="21"/>
  <c r="M913" i="21"/>
  <c r="O913" i="21"/>
  <c r="Q913" i="21"/>
  <c r="S913" i="21"/>
  <c r="U913" i="21"/>
  <c r="W913" i="21"/>
  <c r="X913" i="21"/>
  <c r="Y913" i="21"/>
  <c r="Z913" i="21"/>
  <c r="AA913" i="21"/>
  <c r="AB913" i="21"/>
  <c r="AC913" i="21"/>
  <c r="AD913" i="21"/>
  <c r="AE913" i="21"/>
  <c r="AF913" i="21"/>
  <c r="AG913" i="21"/>
  <c r="AH913" i="21"/>
  <c r="AI913" i="21"/>
  <c r="AJ913" i="21"/>
  <c r="AK913" i="21"/>
  <c r="AL913" i="21"/>
  <c r="F914" i="21"/>
  <c r="J914" i="21"/>
  <c r="K914" i="21"/>
  <c r="L914" i="21"/>
  <c r="M914" i="21"/>
  <c r="O914" i="21"/>
  <c r="Q914" i="21"/>
  <c r="S914" i="21"/>
  <c r="U914" i="21"/>
  <c r="W914" i="21"/>
  <c r="X914" i="21"/>
  <c r="Y914" i="21"/>
  <c r="Z914" i="21"/>
  <c r="AA914" i="21"/>
  <c r="AB914" i="21"/>
  <c r="AC914" i="21"/>
  <c r="AD914" i="21"/>
  <c r="AE914" i="21"/>
  <c r="AF914" i="21"/>
  <c r="AG914" i="21"/>
  <c r="AH914" i="21"/>
  <c r="AI914" i="21"/>
  <c r="AJ914" i="21"/>
  <c r="AK914" i="21"/>
  <c r="AL914" i="21"/>
  <c r="F915" i="21"/>
  <c r="J915" i="21"/>
  <c r="K915" i="21"/>
  <c r="L915" i="21"/>
  <c r="M915" i="21"/>
  <c r="O915" i="21"/>
  <c r="Q915" i="21"/>
  <c r="S915" i="21"/>
  <c r="U915" i="21"/>
  <c r="W915" i="21"/>
  <c r="X915" i="21"/>
  <c r="Y915" i="21"/>
  <c r="Z915" i="21"/>
  <c r="AA915" i="21"/>
  <c r="AB915" i="21"/>
  <c r="AC915" i="21"/>
  <c r="AD915" i="21"/>
  <c r="AE915" i="21"/>
  <c r="AF915" i="21"/>
  <c r="AG915" i="21"/>
  <c r="AH915" i="21"/>
  <c r="AI915" i="21"/>
  <c r="AJ915" i="21"/>
  <c r="AK915" i="21"/>
  <c r="AL915" i="21"/>
  <c r="F916" i="21"/>
  <c r="J916" i="21"/>
  <c r="K916" i="21"/>
  <c r="L916" i="21"/>
  <c r="M916" i="21"/>
  <c r="O916" i="21"/>
  <c r="Q916" i="21"/>
  <c r="S916" i="21"/>
  <c r="U916" i="21"/>
  <c r="W916" i="21"/>
  <c r="X916" i="21"/>
  <c r="Y916" i="21"/>
  <c r="Z916" i="21"/>
  <c r="AA916" i="21"/>
  <c r="AB916" i="21"/>
  <c r="AC916" i="21"/>
  <c r="AD916" i="21"/>
  <c r="AE916" i="21"/>
  <c r="AF916" i="21"/>
  <c r="AG916" i="21"/>
  <c r="AH916" i="21"/>
  <c r="AI916" i="21"/>
  <c r="AJ916" i="21"/>
  <c r="AK916" i="21"/>
  <c r="AL916" i="21"/>
  <c r="F917" i="21"/>
  <c r="J917" i="21"/>
  <c r="K917" i="21"/>
  <c r="L917" i="21"/>
  <c r="M917" i="21"/>
  <c r="O917" i="21"/>
  <c r="Q917" i="21"/>
  <c r="S917" i="21"/>
  <c r="U917" i="21"/>
  <c r="W917" i="21"/>
  <c r="X917" i="21"/>
  <c r="Y917" i="21"/>
  <c r="Z917" i="21"/>
  <c r="AA917" i="21"/>
  <c r="AB917" i="21"/>
  <c r="AC917" i="21"/>
  <c r="AD917" i="21"/>
  <c r="AE917" i="21"/>
  <c r="AF917" i="21"/>
  <c r="AG917" i="21"/>
  <c r="AH917" i="21"/>
  <c r="AI917" i="21"/>
  <c r="AJ917" i="21"/>
  <c r="AK917" i="21"/>
  <c r="AL917" i="21"/>
  <c r="F918" i="21"/>
  <c r="J918" i="21"/>
  <c r="K918" i="21"/>
  <c r="L918" i="21"/>
  <c r="M918" i="21"/>
  <c r="O918" i="21"/>
  <c r="Q918" i="21"/>
  <c r="S918" i="21"/>
  <c r="U918" i="21"/>
  <c r="W918" i="21"/>
  <c r="X918" i="21"/>
  <c r="Y918" i="21"/>
  <c r="Z918" i="21"/>
  <c r="AA918" i="21"/>
  <c r="AB918" i="21"/>
  <c r="AC918" i="21"/>
  <c r="AD918" i="21"/>
  <c r="AE918" i="21"/>
  <c r="AF918" i="21"/>
  <c r="AG918" i="21"/>
  <c r="AH918" i="21"/>
  <c r="AI918" i="21"/>
  <c r="AJ918" i="21"/>
  <c r="AK918" i="21"/>
  <c r="AL918" i="21"/>
  <c r="F919" i="21"/>
  <c r="J919" i="21"/>
  <c r="K919" i="21"/>
  <c r="L919" i="21"/>
  <c r="M919" i="21"/>
  <c r="O919" i="21"/>
  <c r="Q919" i="21"/>
  <c r="S919" i="21"/>
  <c r="U919" i="21"/>
  <c r="W919" i="21"/>
  <c r="X919" i="21"/>
  <c r="Y919" i="21"/>
  <c r="Z919" i="21"/>
  <c r="AA919" i="21"/>
  <c r="AB919" i="21"/>
  <c r="AC919" i="21"/>
  <c r="AD919" i="21"/>
  <c r="AE919" i="21"/>
  <c r="AF919" i="21"/>
  <c r="AG919" i="21"/>
  <c r="AH919" i="21"/>
  <c r="AI919" i="21"/>
  <c r="AJ919" i="21"/>
  <c r="AK919" i="21"/>
  <c r="AL919" i="21"/>
  <c r="F920" i="21"/>
  <c r="J920" i="21"/>
  <c r="K920" i="21"/>
  <c r="L920" i="21"/>
  <c r="M920" i="21"/>
  <c r="O920" i="21"/>
  <c r="Q920" i="21"/>
  <c r="S920" i="21"/>
  <c r="U920" i="21"/>
  <c r="W920" i="21"/>
  <c r="X920" i="21"/>
  <c r="Y920" i="21"/>
  <c r="Z920" i="21"/>
  <c r="AA920" i="21"/>
  <c r="AB920" i="21"/>
  <c r="AC920" i="21"/>
  <c r="AD920" i="21"/>
  <c r="AE920" i="21"/>
  <c r="AF920" i="21"/>
  <c r="AG920" i="21"/>
  <c r="AH920" i="21"/>
  <c r="AI920" i="21"/>
  <c r="AJ920" i="21"/>
  <c r="AK920" i="21"/>
  <c r="AL920" i="21"/>
  <c r="F921" i="21"/>
  <c r="J921" i="21"/>
  <c r="K921" i="21"/>
  <c r="L921" i="21"/>
  <c r="M921" i="21"/>
  <c r="O921" i="21"/>
  <c r="Q921" i="21"/>
  <c r="S921" i="21"/>
  <c r="U921" i="21"/>
  <c r="W921" i="21"/>
  <c r="X921" i="21"/>
  <c r="Y921" i="21"/>
  <c r="Z921" i="21"/>
  <c r="AA921" i="21"/>
  <c r="AB921" i="21"/>
  <c r="AC921" i="21"/>
  <c r="AD921" i="21"/>
  <c r="AE921" i="21"/>
  <c r="AF921" i="21"/>
  <c r="AG921" i="21"/>
  <c r="AH921" i="21"/>
  <c r="AI921" i="21"/>
  <c r="AJ921" i="21"/>
  <c r="AK921" i="21"/>
  <c r="AL921" i="21"/>
  <c r="F922" i="21"/>
  <c r="J922" i="21"/>
  <c r="K922" i="21"/>
  <c r="L922" i="21"/>
  <c r="M922" i="21"/>
  <c r="O922" i="21"/>
  <c r="Q922" i="21"/>
  <c r="S922" i="21"/>
  <c r="U922" i="21"/>
  <c r="W922" i="21"/>
  <c r="X922" i="21"/>
  <c r="Y922" i="21"/>
  <c r="Z922" i="21"/>
  <c r="AA922" i="21"/>
  <c r="AB922" i="21"/>
  <c r="AC922" i="21"/>
  <c r="AD922" i="21"/>
  <c r="AE922" i="21"/>
  <c r="AF922" i="21"/>
  <c r="AG922" i="21"/>
  <c r="AH922" i="21"/>
  <c r="AI922" i="21"/>
  <c r="AJ922" i="21"/>
  <c r="AK922" i="21"/>
  <c r="AL922" i="21"/>
  <c r="F923" i="21"/>
  <c r="J923" i="21"/>
  <c r="K923" i="21"/>
  <c r="L923" i="21"/>
  <c r="M923" i="21"/>
  <c r="O923" i="21"/>
  <c r="Q923" i="21"/>
  <c r="S923" i="21"/>
  <c r="U923" i="21"/>
  <c r="W923" i="21"/>
  <c r="X923" i="21"/>
  <c r="Y923" i="21"/>
  <c r="Z923" i="21"/>
  <c r="AA923" i="21"/>
  <c r="AB923" i="21"/>
  <c r="AC923" i="21"/>
  <c r="AD923" i="21"/>
  <c r="AE923" i="21"/>
  <c r="AF923" i="21"/>
  <c r="AG923" i="21"/>
  <c r="AH923" i="21"/>
  <c r="AI923" i="21"/>
  <c r="AJ923" i="21"/>
  <c r="AK923" i="21"/>
  <c r="AL923" i="21"/>
  <c r="F924" i="21"/>
  <c r="J924" i="21"/>
  <c r="K924" i="21"/>
  <c r="L924" i="21"/>
  <c r="M924" i="21"/>
  <c r="O924" i="21"/>
  <c r="Q924" i="21"/>
  <c r="S924" i="21"/>
  <c r="U924" i="21"/>
  <c r="W924" i="21"/>
  <c r="X924" i="21"/>
  <c r="Y924" i="21"/>
  <c r="Z924" i="21"/>
  <c r="AA924" i="21"/>
  <c r="AB924" i="21"/>
  <c r="AC924" i="21"/>
  <c r="AD924" i="21"/>
  <c r="AE924" i="21"/>
  <c r="AF924" i="21"/>
  <c r="AG924" i="21"/>
  <c r="AH924" i="21"/>
  <c r="AI924" i="21"/>
  <c r="AJ924" i="21"/>
  <c r="AK924" i="21"/>
  <c r="AL924" i="21"/>
  <c r="F925" i="21"/>
  <c r="J925" i="21"/>
  <c r="K925" i="21"/>
  <c r="L925" i="21"/>
  <c r="M925" i="21"/>
  <c r="O925" i="21"/>
  <c r="Q925" i="21"/>
  <c r="S925" i="21"/>
  <c r="U925" i="21"/>
  <c r="W925" i="21"/>
  <c r="X925" i="21"/>
  <c r="Y925" i="21"/>
  <c r="Z925" i="21"/>
  <c r="AA925" i="21"/>
  <c r="AB925" i="21"/>
  <c r="AC925" i="21"/>
  <c r="AD925" i="21"/>
  <c r="AE925" i="21"/>
  <c r="AF925" i="21"/>
  <c r="AG925" i="21"/>
  <c r="AH925" i="21"/>
  <c r="AI925" i="21"/>
  <c r="AJ925" i="21"/>
  <c r="AK925" i="21"/>
  <c r="AL925" i="21"/>
  <c r="F926" i="21"/>
  <c r="J926" i="21"/>
  <c r="K926" i="21"/>
  <c r="L926" i="21"/>
  <c r="M926" i="21"/>
  <c r="O926" i="21"/>
  <c r="Q926" i="21"/>
  <c r="S926" i="21"/>
  <c r="U926" i="21"/>
  <c r="W926" i="21"/>
  <c r="X926" i="21"/>
  <c r="Y926" i="21"/>
  <c r="Z926" i="21"/>
  <c r="AA926" i="21"/>
  <c r="AB926" i="21"/>
  <c r="AC926" i="21"/>
  <c r="AD926" i="21"/>
  <c r="AE926" i="21"/>
  <c r="AF926" i="21"/>
  <c r="AG926" i="21"/>
  <c r="AH926" i="21"/>
  <c r="AI926" i="21"/>
  <c r="AJ926" i="21"/>
  <c r="AK926" i="21"/>
  <c r="AL926" i="21"/>
  <c r="F927" i="21"/>
  <c r="J927" i="21"/>
  <c r="K927" i="21"/>
  <c r="L927" i="21"/>
  <c r="M927" i="21"/>
  <c r="O927" i="21"/>
  <c r="Q927" i="21"/>
  <c r="S927" i="21"/>
  <c r="U927" i="21"/>
  <c r="W927" i="21"/>
  <c r="X927" i="21"/>
  <c r="Y927" i="21"/>
  <c r="Z927" i="21"/>
  <c r="AA927" i="21"/>
  <c r="AB927" i="21"/>
  <c r="AC927" i="21"/>
  <c r="AD927" i="21"/>
  <c r="AE927" i="21"/>
  <c r="AF927" i="21"/>
  <c r="AG927" i="21"/>
  <c r="AH927" i="21"/>
  <c r="AI927" i="21"/>
  <c r="AJ927" i="21"/>
  <c r="AK927" i="21"/>
  <c r="AL927" i="21"/>
  <c r="F928" i="21"/>
  <c r="J928" i="21"/>
  <c r="K928" i="21"/>
  <c r="L928" i="21"/>
  <c r="M928" i="21"/>
  <c r="O928" i="21"/>
  <c r="Q928" i="21"/>
  <c r="S928" i="21"/>
  <c r="U928" i="21"/>
  <c r="W928" i="21"/>
  <c r="X928" i="21"/>
  <c r="Y928" i="21"/>
  <c r="Z928" i="21"/>
  <c r="AA928" i="21"/>
  <c r="AB928" i="21"/>
  <c r="AC928" i="21"/>
  <c r="AD928" i="21"/>
  <c r="AE928" i="21"/>
  <c r="AF928" i="21"/>
  <c r="AG928" i="21"/>
  <c r="AH928" i="21"/>
  <c r="AI928" i="21"/>
  <c r="AJ928" i="21"/>
  <c r="AK928" i="21"/>
  <c r="AL928" i="21"/>
  <c r="F929" i="21"/>
  <c r="J929" i="21"/>
  <c r="K929" i="21"/>
  <c r="L929" i="21"/>
  <c r="M929" i="21"/>
  <c r="O929" i="21"/>
  <c r="Q929" i="21"/>
  <c r="S929" i="21"/>
  <c r="U929" i="21"/>
  <c r="W929" i="21"/>
  <c r="X929" i="21"/>
  <c r="Y929" i="21"/>
  <c r="Z929" i="21"/>
  <c r="AA929" i="21"/>
  <c r="AB929" i="21"/>
  <c r="AC929" i="21"/>
  <c r="AD929" i="21"/>
  <c r="AE929" i="21"/>
  <c r="AF929" i="21"/>
  <c r="AG929" i="21"/>
  <c r="AH929" i="21"/>
  <c r="AI929" i="21"/>
  <c r="AJ929" i="21"/>
  <c r="AK929" i="21"/>
  <c r="AL929" i="21"/>
  <c r="F930" i="21"/>
  <c r="J930" i="21"/>
  <c r="K930" i="21"/>
  <c r="L930" i="21"/>
  <c r="M930" i="21"/>
  <c r="O930" i="21"/>
  <c r="Q930" i="21"/>
  <c r="S930" i="21"/>
  <c r="U930" i="21"/>
  <c r="W930" i="21"/>
  <c r="X930" i="21"/>
  <c r="Y930" i="21"/>
  <c r="Z930" i="21"/>
  <c r="AA930" i="21"/>
  <c r="AB930" i="21"/>
  <c r="AC930" i="21"/>
  <c r="AD930" i="21"/>
  <c r="AE930" i="21"/>
  <c r="AF930" i="21"/>
  <c r="AG930" i="21"/>
  <c r="AH930" i="21"/>
  <c r="AI930" i="21"/>
  <c r="AJ930" i="21"/>
  <c r="AK930" i="21"/>
  <c r="AL930" i="21"/>
  <c r="F931" i="21"/>
  <c r="J931" i="21"/>
  <c r="K931" i="21"/>
  <c r="L931" i="21"/>
  <c r="M931" i="21"/>
  <c r="O931" i="21"/>
  <c r="Q931" i="21"/>
  <c r="S931" i="21"/>
  <c r="U931" i="21"/>
  <c r="W931" i="21"/>
  <c r="X931" i="21"/>
  <c r="Y931" i="21"/>
  <c r="Z931" i="21"/>
  <c r="AA931" i="21"/>
  <c r="AB931" i="21"/>
  <c r="AC931" i="21"/>
  <c r="AD931" i="21"/>
  <c r="AE931" i="21"/>
  <c r="AF931" i="21"/>
  <c r="AG931" i="21"/>
  <c r="AH931" i="21"/>
  <c r="AI931" i="21"/>
  <c r="AJ931" i="21"/>
  <c r="AK931" i="21"/>
  <c r="AL931" i="21"/>
  <c r="F932" i="21"/>
  <c r="J932" i="21"/>
  <c r="K932" i="21"/>
  <c r="L932" i="21"/>
  <c r="M932" i="21"/>
  <c r="O932" i="21"/>
  <c r="Q932" i="21"/>
  <c r="S932" i="21"/>
  <c r="U932" i="21"/>
  <c r="W932" i="21"/>
  <c r="X932" i="21"/>
  <c r="Y932" i="21"/>
  <c r="Z932" i="21"/>
  <c r="AA932" i="21"/>
  <c r="AB932" i="21"/>
  <c r="AC932" i="21"/>
  <c r="AD932" i="21"/>
  <c r="AE932" i="21"/>
  <c r="AF932" i="21"/>
  <c r="AG932" i="21"/>
  <c r="AH932" i="21"/>
  <c r="AI932" i="21"/>
  <c r="AJ932" i="21"/>
  <c r="AK932" i="21"/>
  <c r="AL932" i="21"/>
  <c r="F933" i="21"/>
  <c r="J933" i="21"/>
  <c r="K933" i="21"/>
  <c r="L933" i="21"/>
  <c r="M933" i="21"/>
  <c r="O933" i="21"/>
  <c r="Q933" i="21"/>
  <c r="S933" i="21"/>
  <c r="U933" i="21"/>
  <c r="W933" i="21"/>
  <c r="X933" i="21"/>
  <c r="Y933" i="21"/>
  <c r="Z933" i="21"/>
  <c r="AA933" i="21"/>
  <c r="AB933" i="21"/>
  <c r="AC933" i="21"/>
  <c r="AD933" i="21"/>
  <c r="AE933" i="21"/>
  <c r="AF933" i="21"/>
  <c r="AG933" i="21"/>
  <c r="AH933" i="21"/>
  <c r="AI933" i="21"/>
  <c r="AJ933" i="21"/>
  <c r="AK933" i="21"/>
  <c r="AL933" i="21"/>
  <c r="F934" i="21"/>
  <c r="J934" i="21"/>
  <c r="K934" i="21"/>
  <c r="L934" i="21"/>
  <c r="M934" i="21"/>
  <c r="O934" i="21"/>
  <c r="Q934" i="21"/>
  <c r="S934" i="21"/>
  <c r="U934" i="21"/>
  <c r="W934" i="21"/>
  <c r="X934" i="21"/>
  <c r="Y934" i="21"/>
  <c r="Z934" i="21"/>
  <c r="AA934" i="21"/>
  <c r="AB934" i="21"/>
  <c r="AC934" i="21"/>
  <c r="AD934" i="21"/>
  <c r="AE934" i="21"/>
  <c r="AF934" i="21"/>
  <c r="AG934" i="21"/>
  <c r="AH934" i="21"/>
  <c r="AI934" i="21"/>
  <c r="AJ934" i="21"/>
  <c r="AK934" i="21"/>
  <c r="AL934" i="21"/>
  <c r="F935" i="21"/>
  <c r="J935" i="21"/>
  <c r="K935" i="21"/>
  <c r="L935" i="21"/>
  <c r="M935" i="21"/>
  <c r="O935" i="21"/>
  <c r="Q935" i="21"/>
  <c r="S935" i="21"/>
  <c r="U935" i="21"/>
  <c r="W935" i="21"/>
  <c r="X935" i="21"/>
  <c r="Y935" i="21"/>
  <c r="Z935" i="21"/>
  <c r="AA935" i="21"/>
  <c r="AB935" i="21"/>
  <c r="AC935" i="21"/>
  <c r="AD935" i="21"/>
  <c r="AE935" i="21"/>
  <c r="AF935" i="21"/>
  <c r="AG935" i="21"/>
  <c r="AH935" i="21"/>
  <c r="AI935" i="21"/>
  <c r="AJ935" i="21"/>
  <c r="AK935" i="21"/>
  <c r="AL935" i="21"/>
  <c r="F936" i="21"/>
  <c r="J936" i="21"/>
  <c r="K936" i="21"/>
  <c r="L936" i="21"/>
  <c r="M936" i="21"/>
  <c r="O936" i="21"/>
  <c r="Q936" i="21"/>
  <c r="S936" i="21"/>
  <c r="U936" i="21"/>
  <c r="W936" i="21"/>
  <c r="X936" i="21"/>
  <c r="Y936" i="21"/>
  <c r="Z936" i="21"/>
  <c r="AA936" i="21"/>
  <c r="AB936" i="21"/>
  <c r="AC936" i="21"/>
  <c r="AD936" i="21"/>
  <c r="AE936" i="21"/>
  <c r="AF936" i="21"/>
  <c r="AG936" i="21"/>
  <c r="AH936" i="21"/>
  <c r="AI936" i="21"/>
  <c r="AJ936" i="21"/>
  <c r="AK936" i="21"/>
  <c r="AL936" i="21"/>
  <c r="F937" i="21"/>
  <c r="J937" i="21"/>
  <c r="K937" i="21"/>
  <c r="L937" i="21"/>
  <c r="M937" i="21"/>
  <c r="O937" i="21"/>
  <c r="Q937" i="21"/>
  <c r="S937" i="21"/>
  <c r="U937" i="21"/>
  <c r="W937" i="21"/>
  <c r="X937" i="21"/>
  <c r="Y937" i="21"/>
  <c r="Z937" i="21"/>
  <c r="AA937" i="21"/>
  <c r="AB937" i="21"/>
  <c r="AC937" i="21"/>
  <c r="AD937" i="21"/>
  <c r="AE937" i="21"/>
  <c r="AF937" i="21"/>
  <c r="AG937" i="21"/>
  <c r="AH937" i="21"/>
  <c r="AI937" i="21"/>
  <c r="AJ937" i="21"/>
  <c r="AK937" i="21"/>
  <c r="AL937" i="21"/>
  <c r="F938" i="21"/>
  <c r="J938" i="21"/>
  <c r="K938" i="21"/>
  <c r="L938" i="21"/>
  <c r="M938" i="21"/>
  <c r="O938" i="21"/>
  <c r="Q938" i="21"/>
  <c r="S938" i="21"/>
  <c r="U938" i="21"/>
  <c r="W938" i="21"/>
  <c r="X938" i="21"/>
  <c r="Y938" i="21"/>
  <c r="Z938" i="21"/>
  <c r="AA938" i="21"/>
  <c r="AB938" i="21"/>
  <c r="AC938" i="21"/>
  <c r="AD938" i="21"/>
  <c r="AE938" i="21"/>
  <c r="AF938" i="21"/>
  <c r="AG938" i="21"/>
  <c r="AH938" i="21"/>
  <c r="AI938" i="21"/>
  <c r="AJ938" i="21"/>
  <c r="AK938" i="21"/>
  <c r="AL938" i="21"/>
  <c r="F939" i="21"/>
  <c r="J939" i="21"/>
  <c r="K939" i="21"/>
  <c r="L939" i="21"/>
  <c r="M939" i="21"/>
  <c r="O939" i="21"/>
  <c r="Q939" i="21"/>
  <c r="S939" i="21"/>
  <c r="U939" i="21"/>
  <c r="W939" i="21"/>
  <c r="X939" i="21"/>
  <c r="Y939" i="21"/>
  <c r="Z939" i="21"/>
  <c r="AA939" i="21"/>
  <c r="AB939" i="21"/>
  <c r="AC939" i="21"/>
  <c r="AD939" i="21"/>
  <c r="AE939" i="21"/>
  <c r="AF939" i="21"/>
  <c r="AG939" i="21"/>
  <c r="AH939" i="21"/>
  <c r="AI939" i="21"/>
  <c r="AJ939" i="21"/>
  <c r="AK939" i="21"/>
  <c r="AL939" i="21"/>
  <c r="F940" i="21"/>
  <c r="J940" i="21"/>
  <c r="K940" i="21"/>
  <c r="L940" i="21"/>
  <c r="M940" i="21"/>
  <c r="O940" i="21"/>
  <c r="Q940" i="21"/>
  <c r="S940" i="21"/>
  <c r="U940" i="21"/>
  <c r="W940" i="21"/>
  <c r="X940" i="21"/>
  <c r="Y940" i="21"/>
  <c r="Z940" i="21"/>
  <c r="AA940" i="21"/>
  <c r="AB940" i="21"/>
  <c r="AC940" i="21"/>
  <c r="AD940" i="21"/>
  <c r="AE940" i="21"/>
  <c r="AF940" i="21"/>
  <c r="AG940" i="21"/>
  <c r="AH940" i="21"/>
  <c r="AI940" i="21"/>
  <c r="AJ940" i="21"/>
  <c r="AK940" i="21"/>
  <c r="AL940" i="21"/>
  <c r="F941" i="21"/>
  <c r="J941" i="21"/>
  <c r="K941" i="21"/>
  <c r="L941" i="21"/>
  <c r="M941" i="21"/>
  <c r="O941" i="21"/>
  <c r="Q941" i="21"/>
  <c r="S941" i="21"/>
  <c r="U941" i="21"/>
  <c r="W941" i="21"/>
  <c r="X941" i="21"/>
  <c r="Y941" i="21"/>
  <c r="Z941" i="21"/>
  <c r="AA941" i="21"/>
  <c r="AB941" i="21"/>
  <c r="AC941" i="21"/>
  <c r="AD941" i="21"/>
  <c r="AE941" i="21"/>
  <c r="AF941" i="21"/>
  <c r="AG941" i="21"/>
  <c r="AH941" i="21"/>
  <c r="AI941" i="21"/>
  <c r="AJ941" i="21"/>
  <c r="AK941" i="21"/>
  <c r="AL941" i="21"/>
  <c r="F942" i="21"/>
  <c r="J942" i="21"/>
  <c r="K942" i="21"/>
  <c r="L942" i="21"/>
  <c r="M942" i="21"/>
  <c r="O942" i="21"/>
  <c r="Q942" i="21"/>
  <c r="S942" i="21"/>
  <c r="U942" i="21"/>
  <c r="W942" i="21"/>
  <c r="X942" i="21"/>
  <c r="Y942" i="21"/>
  <c r="Z942" i="21"/>
  <c r="AA942" i="21"/>
  <c r="AB942" i="21"/>
  <c r="AC942" i="21"/>
  <c r="AD942" i="21"/>
  <c r="AE942" i="21"/>
  <c r="AF942" i="21"/>
  <c r="AG942" i="21"/>
  <c r="AH942" i="21"/>
  <c r="AI942" i="21"/>
  <c r="AJ942" i="21"/>
  <c r="AK942" i="21"/>
  <c r="AL942" i="21"/>
  <c r="F943" i="21"/>
  <c r="J943" i="21"/>
  <c r="K943" i="21"/>
  <c r="L943" i="21"/>
  <c r="M943" i="21"/>
  <c r="O943" i="21"/>
  <c r="Q943" i="21"/>
  <c r="S943" i="21"/>
  <c r="U943" i="21"/>
  <c r="W943" i="21"/>
  <c r="X943" i="21"/>
  <c r="Y943" i="21"/>
  <c r="Z943" i="21"/>
  <c r="AA943" i="21"/>
  <c r="AB943" i="21"/>
  <c r="AC943" i="21"/>
  <c r="AD943" i="21"/>
  <c r="AE943" i="21"/>
  <c r="AF943" i="21"/>
  <c r="AG943" i="21"/>
  <c r="AH943" i="21"/>
  <c r="AI943" i="21"/>
  <c r="AJ943" i="21"/>
  <c r="AK943" i="21"/>
  <c r="AL943" i="21"/>
  <c r="F944" i="21"/>
  <c r="J944" i="21"/>
  <c r="K944" i="21"/>
  <c r="L944" i="21"/>
  <c r="M944" i="21"/>
  <c r="O944" i="21"/>
  <c r="Q944" i="21"/>
  <c r="S944" i="21"/>
  <c r="U944" i="21"/>
  <c r="W944" i="21"/>
  <c r="X944" i="21"/>
  <c r="Y944" i="21"/>
  <c r="Z944" i="21"/>
  <c r="AA944" i="21"/>
  <c r="AB944" i="21"/>
  <c r="AC944" i="21"/>
  <c r="AD944" i="21"/>
  <c r="AE944" i="21"/>
  <c r="AF944" i="21"/>
  <c r="AG944" i="21"/>
  <c r="AH944" i="21"/>
  <c r="AI944" i="21"/>
  <c r="AJ944" i="21"/>
  <c r="AK944" i="21"/>
  <c r="AL944" i="21"/>
  <c r="F945" i="21"/>
  <c r="J945" i="21"/>
  <c r="K945" i="21"/>
  <c r="L945" i="21"/>
  <c r="M945" i="21"/>
  <c r="O945" i="21"/>
  <c r="Q945" i="21"/>
  <c r="S945" i="21"/>
  <c r="U945" i="21"/>
  <c r="W945" i="21"/>
  <c r="X945" i="21"/>
  <c r="Y945" i="21"/>
  <c r="Z945" i="21"/>
  <c r="AA945" i="21"/>
  <c r="AB945" i="21"/>
  <c r="AC945" i="21"/>
  <c r="AD945" i="21"/>
  <c r="AE945" i="21"/>
  <c r="AF945" i="21"/>
  <c r="AG945" i="21"/>
  <c r="AH945" i="21"/>
  <c r="AI945" i="21"/>
  <c r="AJ945" i="21"/>
  <c r="AK945" i="21"/>
  <c r="AL945" i="21"/>
  <c r="F946" i="21"/>
  <c r="J946" i="21"/>
  <c r="K946" i="21"/>
  <c r="L946" i="21"/>
  <c r="M946" i="21"/>
  <c r="O946" i="21"/>
  <c r="Q946" i="21"/>
  <c r="S946" i="21"/>
  <c r="U946" i="21"/>
  <c r="W946" i="21"/>
  <c r="X946" i="21"/>
  <c r="Y946" i="21"/>
  <c r="Z946" i="21"/>
  <c r="AA946" i="21"/>
  <c r="AB946" i="21"/>
  <c r="AC946" i="21"/>
  <c r="AD946" i="21"/>
  <c r="AE946" i="21"/>
  <c r="AF946" i="21"/>
  <c r="AG946" i="21"/>
  <c r="AH946" i="21"/>
  <c r="AI946" i="21"/>
  <c r="AJ946" i="21"/>
  <c r="AK946" i="21"/>
  <c r="AL946" i="21"/>
  <c r="F947" i="21"/>
  <c r="J947" i="21"/>
  <c r="K947" i="21"/>
  <c r="L947" i="21"/>
  <c r="M947" i="21"/>
  <c r="O947" i="21"/>
  <c r="Q947" i="21"/>
  <c r="S947" i="21"/>
  <c r="U947" i="21"/>
  <c r="W947" i="21"/>
  <c r="X947" i="21"/>
  <c r="Y947" i="21"/>
  <c r="Z947" i="21"/>
  <c r="AA947" i="21"/>
  <c r="AB947" i="21"/>
  <c r="AC947" i="21"/>
  <c r="AD947" i="21"/>
  <c r="AE947" i="21"/>
  <c r="AF947" i="21"/>
  <c r="AG947" i="21"/>
  <c r="AH947" i="21"/>
  <c r="AI947" i="21"/>
  <c r="AJ947" i="21"/>
  <c r="AK947" i="21"/>
  <c r="AL947" i="21"/>
  <c r="F948" i="21"/>
  <c r="J948" i="21"/>
  <c r="K948" i="21"/>
  <c r="L948" i="21"/>
  <c r="M948" i="21"/>
  <c r="O948" i="21"/>
  <c r="Q948" i="21"/>
  <c r="S948" i="21"/>
  <c r="U948" i="21"/>
  <c r="W948" i="21"/>
  <c r="X948" i="21"/>
  <c r="Y948" i="21"/>
  <c r="Z948" i="21"/>
  <c r="AA948" i="21"/>
  <c r="AB948" i="21"/>
  <c r="AC948" i="21"/>
  <c r="AD948" i="21"/>
  <c r="AE948" i="21"/>
  <c r="AF948" i="21"/>
  <c r="AG948" i="21"/>
  <c r="AH948" i="21"/>
  <c r="AI948" i="21"/>
  <c r="AJ948" i="21"/>
  <c r="AK948" i="21"/>
  <c r="AL948" i="21"/>
  <c r="F949" i="21"/>
  <c r="J949" i="21"/>
  <c r="K949" i="21"/>
  <c r="L949" i="21"/>
  <c r="M949" i="21"/>
  <c r="O949" i="21"/>
  <c r="Q949" i="21"/>
  <c r="S949" i="21"/>
  <c r="U949" i="21"/>
  <c r="W949" i="21"/>
  <c r="X949" i="21"/>
  <c r="Y949" i="21"/>
  <c r="Z949" i="21"/>
  <c r="AA949" i="21"/>
  <c r="AB949" i="21"/>
  <c r="AC949" i="21"/>
  <c r="AD949" i="21"/>
  <c r="AE949" i="21"/>
  <c r="AF949" i="21"/>
  <c r="AG949" i="21"/>
  <c r="AH949" i="21"/>
  <c r="AI949" i="21"/>
  <c r="AJ949" i="21"/>
  <c r="AK949" i="21"/>
  <c r="AL949" i="21"/>
  <c r="F950" i="21"/>
  <c r="J950" i="21"/>
  <c r="K950" i="21"/>
  <c r="L950" i="21"/>
  <c r="M950" i="21"/>
  <c r="O950" i="21"/>
  <c r="Q950" i="21"/>
  <c r="S950" i="21"/>
  <c r="U950" i="21"/>
  <c r="W950" i="21"/>
  <c r="X950" i="21"/>
  <c r="Y950" i="21"/>
  <c r="Z950" i="21"/>
  <c r="AA950" i="21"/>
  <c r="AB950" i="21"/>
  <c r="AC950" i="21"/>
  <c r="AD950" i="21"/>
  <c r="AE950" i="21"/>
  <c r="AF950" i="21"/>
  <c r="AG950" i="21"/>
  <c r="AH950" i="21"/>
  <c r="AI950" i="21"/>
  <c r="AJ950" i="21"/>
  <c r="AK950" i="21"/>
  <c r="AL950" i="21"/>
  <c r="F951" i="21"/>
  <c r="J951" i="21"/>
  <c r="K951" i="21"/>
  <c r="L951" i="21"/>
  <c r="M951" i="21"/>
  <c r="O951" i="21"/>
  <c r="Q951" i="21"/>
  <c r="S951" i="21"/>
  <c r="U951" i="21"/>
  <c r="W951" i="21"/>
  <c r="X951" i="21"/>
  <c r="Y951" i="21"/>
  <c r="Z951" i="21"/>
  <c r="AA951" i="21"/>
  <c r="AB951" i="21"/>
  <c r="AC951" i="21"/>
  <c r="AD951" i="21"/>
  <c r="AE951" i="21"/>
  <c r="AF951" i="21"/>
  <c r="AG951" i="21"/>
  <c r="AH951" i="21"/>
  <c r="AI951" i="21"/>
  <c r="AJ951" i="21"/>
  <c r="AK951" i="21"/>
  <c r="AL951" i="21"/>
  <c r="F952" i="21"/>
  <c r="J952" i="21"/>
  <c r="K952" i="21"/>
  <c r="L952" i="21"/>
  <c r="M952" i="21"/>
  <c r="O952" i="21"/>
  <c r="Q952" i="21"/>
  <c r="S952" i="21"/>
  <c r="U952" i="21"/>
  <c r="W952" i="21"/>
  <c r="X952" i="21"/>
  <c r="Y952" i="21"/>
  <c r="Z952" i="21"/>
  <c r="AA952" i="21"/>
  <c r="AB952" i="21"/>
  <c r="AC952" i="21"/>
  <c r="AD952" i="21"/>
  <c r="AE952" i="21"/>
  <c r="AF952" i="21"/>
  <c r="AG952" i="21"/>
  <c r="AH952" i="21"/>
  <c r="AI952" i="21"/>
  <c r="AJ952" i="21"/>
  <c r="AK952" i="21"/>
  <c r="AL952" i="21"/>
  <c r="F953" i="21"/>
  <c r="J953" i="21"/>
  <c r="K953" i="21"/>
  <c r="L953" i="21"/>
  <c r="M953" i="21"/>
  <c r="O953" i="21"/>
  <c r="Q953" i="21"/>
  <c r="S953" i="21"/>
  <c r="U953" i="21"/>
  <c r="W953" i="21"/>
  <c r="X953" i="21"/>
  <c r="Y953" i="21"/>
  <c r="Z953" i="21"/>
  <c r="AA953" i="21"/>
  <c r="AB953" i="21"/>
  <c r="AC953" i="21"/>
  <c r="AD953" i="21"/>
  <c r="AE953" i="21"/>
  <c r="AF953" i="21"/>
  <c r="AG953" i="21"/>
  <c r="AH953" i="21"/>
  <c r="AI953" i="21"/>
  <c r="AJ953" i="21"/>
  <c r="AK953" i="21"/>
  <c r="AL953" i="21"/>
  <c r="F954" i="21"/>
  <c r="J954" i="21"/>
  <c r="K954" i="21"/>
  <c r="L954" i="21"/>
  <c r="M954" i="21"/>
  <c r="O954" i="21"/>
  <c r="Q954" i="21"/>
  <c r="S954" i="21"/>
  <c r="U954" i="21"/>
  <c r="W954" i="21"/>
  <c r="X954" i="21"/>
  <c r="Y954" i="21"/>
  <c r="Z954" i="21"/>
  <c r="AA954" i="21"/>
  <c r="AB954" i="21"/>
  <c r="AC954" i="21"/>
  <c r="AD954" i="21"/>
  <c r="AE954" i="21"/>
  <c r="AF954" i="21"/>
  <c r="AG954" i="21"/>
  <c r="AH954" i="21"/>
  <c r="AI954" i="21"/>
  <c r="AJ954" i="21"/>
  <c r="AK954" i="21"/>
  <c r="AL954" i="21"/>
  <c r="F955" i="21"/>
  <c r="J955" i="21"/>
  <c r="K955" i="21"/>
  <c r="L955" i="21"/>
  <c r="M955" i="21"/>
  <c r="O955" i="21"/>
  <c r="Q955" i="21"/>
  <c r="S955" i="21"/>
  <c r="U955" i="21"/>
  <c r="W955" i="21"/>
  <c r="X955" i="21"/>
  <c r="Y955" i="21"/>
  <c r="Z955" i="21"/>
  <c r="AA955" i="21"/>
  <c r="AB955" i="21"/>
  <c r="AC955" i="21"/>
  <c r="AD955" i="21"/>
  <c r="AE955" i="21"/>
  <c r="AF955" i="21"/>
  <c r="AG955" i="21"/>
  <c r="AH955" i="21"/>
  <c r="AI955" i="21"/>
  <c r="AJ955" i="21"/>
  <c r="AK955" i="21"/>
  <c r="AL955" i="21"/>
  <c r="F956" i="21"/>
  <c r="J956" i="21"/>
  <c r="K956" i="21"/>
  <c r="L956" i="21"/>
  <c r="M956" i="21"/>
  <c r="O956" i="21"/>
  <c r="Q956" i="21"/>
  <c r="S956" i="21"/>
  <c r="U956" i="21"/>
  <c r="W956" i="21"/>
  <c r="X956" i="21"/>
  <c r="Y956" i="21"/>
  <c r="Z956" i="21"/>
  <c r="AA956" i="21"/>
  <c r="AB956" i="21"/>
  <c r="AC956" i="21"/>
  <c r="AD956" i="21"/>
  <c r="AE956" i="21"/>
  <c r="AF956" i="21"/>
  <c r="AG956" i="21"/>
  <c r="AH956" i="21"/>
  <c r="AI956" i="21"/>
  <c r="AJ956" i="21"/>
  <c r="AK956" i="21"/>
  <c r="AL956" i="21"/>
  <c r="F957" i="21"/>
  <c r="J957" i="21"/>
  <c r="K957" i="21"/>
  <c r="L957" i="21"/>
  <c r="M957" i="21"/>
  <c r="O957" i="21"/>
  <c r="Q957" i="21"/>
  <c r="S957" i="21"/>
  <c r="U957" i="21"/>
  <c r="W957" i="21"/>
  <c r="X957" i="21"/>
  <c r="Y957" i="21"/>
  <c r="Z957" i="21"/>
  <c r="AA957" i="21"/>
  <c r="AB957" i="21"/>
  <c r="AC957" i="21"/>
  <c r="AD957" i="21"/>
  <c r="AE957" i="21"/>
  <c r="AF957" i="21"/>
  <c r="AG957" i="21"/>
  <c r="AH957" i="21"/>
  <c r="AI957" i="21"/>
  <c r="AJ957" i="21"/>
  <c r="AK957" i="21"/>
  <c r="AL957" i="21"/>
  <c r="F958" i="21"/>
  <c r="J958" i="21"/>
  <c r="K958" i="21"/>
  <c r="L958" i="21"/>
  <c r="M958" i="21"/>
  <c r="O958" i="21"/>
  <c r="Q958" i="21"/>
  <c r="S958" i="21"/>
  <c r="U958" i="21"/>
  <c r="W958" i="21"/>
  <c r="X958" i="21"/>
  <c r="Y958" i="21"/>
  <c r="Z958" i="21"/>
  <c r="AA958" i="21"/>
  <c r="AB958" i="21"/>
  <c r="AC958" i="21"/>
  <c r="AD958" i="21"/>
  <c r="AE958" i="21"/>
  <c r="AF958" i="21"/>
  <c r="AG958" i="21"/>
  <c r="AH958" i="21"/>
  <c r="AI958" i="21"/>
  <c r="AJ958" i="21"/>
  <c r="AK958" i="21"/>
  <c r="AL958" i="21"/>
  <c r="F959" i="21"/>
  <c r="J959" i="21"/>
  <c r="K959" i="21"/>
  <c r="L959" i="21"/>
  <c r="M959" i="21"/>
  <c r="O959" i="21"/>
  <c r="Q959" i="21"/>
  <c r="S959" i="21"/>
  <c r="U959" i="21"/>
  <c r="W959" i="21"/>
  <c r="X959" i="21"/>
  <c r="Y959" i="21"/>
  <c r="Z959" i="21"/>
  <c r="AA959" i="21"/>
  <c r="AB959" i="21"/>
  <c r="AC959" i="21"/>
  <c r="AD959" i="21"/>
  <c r="AE959" i="21"/>
  <c r="AF959" i="21"/>
  <c r="AG959" i="21"/>
  <c r="AH959" i="21"/>
  <c r="AI959" i="21"/>
  <c r="AJ959" i="21"/>
  <c r="AK959" i="21"/>
  <c r="AL959" i="21"/>
  <c r="F960" i="21"/>
  <c r="J960" i="21"/>
  <c r="K960" i="21"/>
  <c r="L960" i="21"/>
  <c r="M960" i="21"/>
  <c r="O960" i="21"/>
  <c r="Q960" i="21"/>
  <c r="S960" i="21"/>
  <c r="U960" i="21"/>
  <c r="W960" i="21"/>
  <c r="X960" i="21"/>
  <c r="Y960" i="21"/>
  <c r="Z960" i="21"/>
  <c r="AA960" i="21"/>
  <c r="AB960" i="21"/>
  <c r="AC960" i="21"/>
  <c r="AD960" i="21"/>
  <c r="AE960" i="21"/>
  <c r="AF960" i="21"/>
  <c r="AG960" i="21"/>
  <c r="AH960" i="21"/>
  <c r="AI960" i="21"/>
  <c r="AJ960" i="21"/>
  <c r="AK960" i="21"/>
  <c r="AL960" i="21"/>
  <c r="F961" i="21"/>
  <c r="J961" i="21"/>
  <c r="K961" i="21"/>
  <c r="L961" i="21"/>
  <c r="M961" i="21"/>
  <c r="O961" i="21"/>
  <c r="Q961" i="21"/>
  <c r="S961" i="21"/>
  <c r="U961" i="21"/>
  <c r="W961" i="21"/>
  <c r="X961" i="21"/>
  <c r="Y961" i="21"/>
  <c r="Z961" i="21"/>
  <c r="AA961" i="21"/>
  <c r="AB961" i="21"/>
  <c r="AC961" i="21"/>
  <c r="AD961" i="21"/>
  <c r="AE961" i="21"/>
  <c r="AF961" i="21"/>
  <c r="AG961" i="21"/>
  <c r="AH961" i="21"/>
  <c r="AI961" i="21"/>
  <c r="AJ961" i="21"/>
  <c r="AK961" i="21"/>
  <c r="AL961" i="21"/>
  <c r="F962" i="21"/>
  <c r="J962" i="21"/>
  <c r="K962" i="21"/>
  <c r="L962" i="21"/>
  <c r="M962" i="21"/>
  <c r="O962" i="21"/>
  <c r="Q962" i="21"/>
  <c r="S962" i="21"/>
  <c r="U962" i="21"/>
  <c r="W962" i="21"/>
  <c r="X962" i="21"/>
  <c r="Y962" i="21"/>
  <c r="Z962" i="21"/>
  <c r="AA962" i="21"/>
  <c r="AB962" i="21"/>
  <c r="AC962" i="21"/>
  <c r="AD962" i="21"/>
  <c r="AE962" i="21"/>
  <c r="AF962" i="21"/>
  <c r="AG962" i="21"/>
  <c r="AH962" i="21"/>
  <c r="AI962" i="21"/>
  <c r="AJ962" i="21"/>
  <c r="AK962" i="21"/>
  <c r="AL962" i="21"/>
  <c r="F963" i="21"/>
  <c r="J963" i="21"/>
  <c r="K963" i="21"/>
  <c r="L963" i="21"/>
  <c r="M963" i="21"/>
  <c r="O963" i="21"/>
  <c r="Q963" i="21"/>
  <c r="S963" i="21"/>
  <c r="U963" i="21"/>
  <c r="W963" i="21"/>
  <c r="X963" i="21"/>
  <c r="Y963" i="21"/>
  <c r="Z963" i="21"/>
  <c r="AA963" i="21"/>
  <c r="AB963" i="21"/>
  <c r="AC963" i="21"/>
  <c r="AD963" i="21"/>
  <c r="AE963" i="21"/>
  <c r="AF963" i="21"/>
  <c r="AG963" i="21"/>
  <c r="AH963" i="21"/>
  <c r="AI963" i="21"/>
  <c r="AJ963" i="21"/>
  <c r="AK963" i="21"/>
  <c r="AL963" i="21"/>
  <c r="F964" i="21"/>
  <c r="J964" i="21"/>
  <c r="K964" i="21"/>
  <c r="L964" i="21"/>
  <c r="M964" i="21"/>
  <c r="O964" i="21"/>
  <c r="Q964" i="21"/>
  <c r="S964" i="21"/>
  <c r="U964" i="21"/>
  <c r="W964" i="21"/>
  <c r="X964" i="21"/>
  <c r="Y964" i="21"/>
  <c r="Z964" i="21"/>
  <c r="AA964" i="21"/>
  <c r="AB964" i="21"/>
  <c r="AC964" i="21"/>
  <c r="AD964" i="21"/>
  <c r="AE964" i="21"/>
  <c r="AF964" i="21"/>
  <c r="AG964" i="21"/>
  <c r="AH964" i="21"/>
  <c r="AI964" i="21"/>
  <c r="AJ964" i="21"/>
  <c r="AK964" i="21"/>
  <c r="AL964" i="21"/>
  <c r="F965" i="21"/>
  <c r="J965" i="21"/>
  <c r="K965" i="21"/>
  <c r="L965" i="21"/>
  <c r="M965" i="21"/>
  <c r="O965" i="21"/>
  <c r="Q965" i="21"/>
  <c r="S965" i="21"/>
  <c r="U965" i="21"/>
  <c r="W965" i="21"/>
  <c r="X965" i="21"/>
  <c r="Y965" i="21"/>
  <c r="Z965" i="21"/>
  <c r="AA965" i="21"/>
  <c r="AB965" i="21"/>
  <c r="AC965" i="21"/>
  <c r="AD965" i="21"/>
  <c r="AE965" i="21"/>
  <c r="AF965" i="21"/>
  <c r="AG965" i="21"/>
  <c r="AH965" i="21"/>
  <c r="AI965" i="21"/>
  <c r="AJ965" i="21"/>
  <c r="AK965" i="21"/>
  <c r="AL965" i="21"/>
  <c r="F966" i="21"/>
  <c r="J966" i="21"/>
  <c r="K966" i="21"/>
  <c r="L966" i="21"/>
  <c r="M966" i="21"/>
  <c r="O966" i="21"/>
  <c r="Q966" i="21"/>
  <c r="S966" i="21"/>
  <c r="U966" i="21"/>
  <c r="W966" i="21"/>
  <c r="X966" i="21"/>
  <c r="Y966" i="21"/>
  <c r="Z966" i="21"/>
  <c r="AA966" i="21"/>
  <c r="AB966" i="21"/>
  <c r="AC966" i="21"/>
  <c r="AD966" i="21"/>
  <c r="AE966" i="21"/>
  <c r="AF966" i="21"/>
  <c r="AG966" i="21"/>
  <c r="AH966" i="21"/>
  <c r="AI966" i="21"/>
  <c r="AJ966" i="21"/>
  <c r="AK966" i="21"/>
  <c r="AL966" i="21"/>
  <c r="F967" i="21"/>
  <c r="J967" i="21"/>
  <c r="K967" i="21"/>
  <c r="L967" i="21"/>
  <c r="M967" i="21"/>
  <c r="O967" i="21"/>
  <c r="Q967" i="21"/>
  <c r="S967" i="21"/>
  <c r="U967" i="21"/>
  <c r="W967" i="21"/>
  <c r="X967" i="21"/>
  <c r="Y967" i="21"/>
  <c r="Z967" i="21"/>
  <c r="AA967" i="21"/>
  <c r="AB967" i="21"/>
  <c r="AC967" i="21"/>
  <c r="AD967" i="21"/>
  <c r="AE967" i="21"/>
  <c r="AF967" i="21"/>
  <c r="AG967" i="21"/>
  <c r="AH967" i="21"/>
  <c r="AI967" i="21"/>
  <c r="AJ967" i="21"/>
  <c r="AK967" i="21"/>
  <c r="AL967" i="21"/>
  <c r="F968" i="21"/>
  <c r="J968" i="21"/>
  <c r="K968" i="21"/>
  <c r="L968" i="21"/>
  <c r="M968" i="21"/>
  <c r="O968" i="21"/>
  <c r="Q968" i="21"/>
  <c r="S968" i="21"/>
  <c r="U968" i="21"/>
  <c r="W968" i="21"/>
  <c r="X968" i="21"/>
  <c r="Y968" i="21"/>
  <c r="Z968" i="21"/>
  <c r="AA968" i="21"/>
  <c r="AB968" i="21"/>
  <c r="AC968" i="21"/>
  <c r="AD968" i="21"/>
  <c r="AE968" i="21"/>
  <c r="AF968" i="21"/>
  <c r="AG968" i="21"/>
  <c r="AH968" i="21"/>
  <c r="AI968" i="21"/>
  <c r="AJ968" i="21"/>
  <c r="AK968" i="21"/>
  <c r="AL968" i="21"/>
  <c r="F969" i="21"/>
  <c r="J969" i="21"/>
  <c r="K969" i="21"/>
  <c r="L969" i="21"/>
  <c r="M969" i="21"/>
  <c r="O969" i="21"/>
  <c r="Q969" i="21"/>
  <c r="S969" i="21"/>
  <c r="U969" i="21"/>
  <c r="W969" i="21"/>
  <c r="X969" i="21"/>
  <c r="Y969" i="21"/>
  <c r="Z969" i="21"/>
  <c r="AA969" i="21"/>
  <c r="AB969" i="21"/>
  <c r="AC969" i="21"/>
  <c r="AD969" i="21"/>
  <c r="AE969" i="21"/>
  <c r="AF969" i="21"/>
  <c r="AG969" i="21"/>
  <c r="AH969" i="21"/>
  <c r="AI969" i="21"/>
  <c r="AJ969" i="21"/>
  <c r="AK969" i="21"/>
  <c r="AL969" i="21"/>
  <c r="F970" i="21"/>
  <c r="J970" i="21"/>
  <c r="K970" i="21"/>
  <c r="L970" i="21"/>
  <c r="M970" i="21"/>
  <c r="O970" i="21"/>
  <c r="Q970" i="21"/>
  <c r="S970" i="21"/>
  <c r="U970" i="21"/>
  <c r="W970" i="21"/>
  <c r="X970" i="21"/>
  <c r="Y970" i="21"/>
  <c r="Z970" i="21"/>
  <c r="AA970" i="21"/>
  <c r="AB970" i="21"/>
  <c r="AC970" i="21"/>
  <c r="AD970" i="21"/>
  <c r="AE970" i="21"/>
  <c r="AF970" i="21"/>
  <c r="AG970" i="21"/>
  <c r="AH970" i="21"/>
  <c r="AI970" i="21"/>
  <c r="AJ970" i="21"/>
  <c r="AK970" i="21"/>
  <c r="AL970" i="21"/>
  <c r="F971" i="21"/>
  <c r="J971" i="21"/>
  <c r="K971" i="21"/>
  <c r="L971" i="21"/>
  <c r="M971" i="21"/>
  <c r="O971" i="21"/>
  <c r="Q971" i="21"/>
  <c r="S971" i="21"/>
  <c r="U971" i="21"/>
  <c r="W971" i="21"/>
  <c r="X971" i="21"/>
  <c r="Y971" i="21"/>
  <c r="Z971" i="21"/>
  <c r="AA971" i="21"/>
  <c r="AB971" i="21"/>
  <c r="AC971" i="21"/>
  <c r="AD971" i="21"/>
  <c r="AE971" i="21"/>
  <c r="AF971" i="21"/>
  <c r="AG971" i="21"/>
  <c r="AH971" i="21"/>
  <c r="AI971" i="21"/>
  <c r="AJ971" i="21"/>
  <c r="AK971" i="21"/>
  <c r="AL971" i="21"/>
  <c r="F972" i="21"/>
  <c r="J972" i="21"/>
  <c r="K972" i="21"/>
  <c r="L972" i="21"/>
  <c r="M972" i="21"/>
  <c r="O972" i="21"/>
  <c r="Q972" i="21"/>
  <c r="S972" i="21"/>
  <c r="U972" i="21"/>
  <c r="W972" i="21"/>
  <c r="X972" i="21"/>
  <c r="Y972" i="21"/>
  <c r="Z972" i="21"/>
  <c r="AA972" i="21"/>
  <c r="AB972" i="21"/>
  <c r="AC972" i="21"/>
  <c r="AD972" i="21"/>
  <c r="AE972" i="21"/>
  <c r="AF972" i="21"/>
  <c r="AG972" i="21"/>
  <c r="AH972" i="21"/>
  <c r="AI972" i="21"/>
  <c r="AJ972" i="21"/>
  <c r="AK972" i="21"/>
  <c r="AL972" i="21"/>
  <c r="F973" i="21"/>
  <c r="J973" i="21"/>
  <c r="K973" i="21"/>
  <c r="L973" i="21"/>
  <c r="M973" i="21"/>
  <c r="O973" i="21"/>
  <c r="Q973" i="21"/>
  <c r="S973" i="21"/>
  <c r="U973" i="21"/>
  <c r="W973" i="21"/>
  <c r="X973" i="21"/>
  <c r="Y973" i="21"/>
  <c r="Z973" i="21"/>
  <c r="AA973" i="21"/>
  <c r="AB973" i="21"/>
  <c r="AC973" i="21"/>
  <c r="AD973" i="21"/>
  <c r="AE973" i="21"/>
  <c r="AF973" i="21"/>
  <c r="AG973" i="21"/>
  <c r="AH973" i="21"/>
  <c r="AI973" i="21"/>
  <c r="AJ973" i="21"/>
  <c r="AK973" i="21"/>
  <c r="AL973" i="21"/>
  <c r="F974" i="21"/>
  <c r="J974" i="21"/>
  <c r="K974" i="21"/>
  <c r="L974" i="21"/>
  <c r="M974" i="21"/>
  <c r="O974" i="21"/>
  <c r="Q974" i="21"/>
  <c r="S974" i="21"/>
  <c r="U974" i="21"/>
  <c r="W974" i="21"/>
  <c r="X974" i="21"/>
  <c r="Y974" i="21"/>
  <c r="Z974" i="21"/>
  <c r="AA974" i="21"/>
  <c r="AB974" i="21"/>
  <c r="AC974" i="21"/>
  <c r="AD974" i="21"/>
  <c r="AE974" i="21"/>
  <c r="AF974" i="21"/>
  <c r="AG974" i="21"/>
  <c r="AH974" i="21"/>
  <c r="AI974" i="21"/>
  <c r="AJ974" i="21"/>
  <c r="AK974" i="21"/>
  <c r="AL974" i="21"/>
  <c r="F975" i="21"/>
  <c r="J975" i="21"/>
  <c r="K975" i="21"/>
  <c r="L975" i="21"/>
  <c r="M975" i="21"/>
  <c r="O975" i="21"/>
  <c r="Q975" i="21"/>
  <c r="S975" i="21"/>
  <c r="U975" i="21"/>
  <c r="W975" i="21"/>
  <c r="X975" i="21"/>
  <c r="Y975" i="21"/>
  <c r="Z975" i="21"/>
  <c r="AA975" i="21"/>
  <c r="AB975" i="21"/>
  <c r="AC975" i="21"/>
  <c r="AD975" i="21"/>
  <c r="AE975" i="21"/>
  <c r="AF975" i="21"/>
  <c r="AG975" i="21"/>
  <c r="AH975" i="21"/>
  <c r="AI975" i="21"/>
  <c r="AJ975" i="21"/>
  <c r="AK975" i="21"/>
  <c r="AL975" i="21"/>
  <c r="F976" i="21"/>
  <c r="J976" i="21"/>
  <c r="K976" i="21"/>
  <c r="L976" i="21"/>
  <c r="M976" i="21"/>
  <c r="O976" i="21"/>
  <c r="Q976" i="21"/>
  <c r="S976" i="21"/>
  <c r="U976" i="21"/>
  <c r="W976" i="21"/>
  <c r="X976" i="21"/>
  <c r="Y976" i="21"/>
  <c r="Z976" i="21"/>
  <c r="AA976" i="21"/>
  <c r="AB976" i="21"/>
  <c r="AC976" i="21"/>
  <c r="AD976" i="21"/>
  <c r="AE976" i="21"/>
  <c r="AF976" i="21"/>
  <c r="AG976" i="21"/>
  <c r="AH976" i="21"/>
  <c r="AI976" i="21"/>
  <c r="AJ976" i="21"/>
  <c r="AK976" i="21"/>
  <c r="AL976" i="21"/>
  <c r="F977" i="21"/>
  <c r="J977" i="21"/>
  <c r="K977" i="21"/>
  <c r="L977" i="21"/>
  <c r="M977" i="21"/>
  <c r="O977" i="21"/>
  <c r="Q977" i="21"/>
  <c r="S977" i="21"/>
  <c r="U977" i="21"/>
  <c r="W977" i="21"/>
  <c r="X977" i="21"/>
  <c r="Y977" i="21"/>
  <c r="Z977" i="21"/>
  <c r="AA977" i="21"/>
  <c r="AB977" i="21"/>
  <c r="AC977" i="21"/>
  <c r="AD977" i="21"/>
  <c r="AE977" i="21"/>
  <c r="AF977" i="21"/>
  <c r="AG977" i="21"/>
  <c r="AH977" i="21"/>
  <c r="AI977" i="21"/>
  <c r="AJ977" i="21"/>
  <c r="AK977" i="21"/>
  <c r="AL977" i="21"/>
  <c r="F978" i="21"/>
  <c r="J978" i="21"/>
  <c r="K978" i="21"/>
  <c r="L978" i="21"/>
  <c r="M978" i="21"/>
  <c r="O978" i="21"/>
  <c r="Q978" i="21"/>
  <c r="S978" i="21"/>
  <c r="U978" i="21"/>
  <c r="W978" i="21"/>
  <c r="X978" i="21"/>
  <c r="Y978" i="21"/>
  <c r="Z978" i="21"/>
  <c r="AA978" i="21"/>
  <c r="AB978" i="21"/>
  <c r="AC978" i="21"/>
  <c r="AD978" i="21"/>
  <c r="AE978" i="21"/>
  <c r="AF978" i="21"/>
  <c r="AG978" i="21"/>
  <c r="AH978" i="21"/>
  <c r="AI978" i="21"/>
  <c r="AJ978" i="21"/>
  <c r="AK978" i="21"/>
  <c r="AL978" i="21"/>
  <c r="F979" i="21"/>
  <c r="J979" i="21"/>
  <c r="K979" i="21"/>
  <c r="L979" i="21"/>
  <c r="M979" i="21"/>
  <c r="O979" i="21"/>
  <c r="Q979" i="21"/>
  <c r="S979" i="21"/>
  <c r="U979" i="21"/>
  <c r="W979" i="21"/>
  <c r="X979" i="21"/>
  <c r="Y979" i="21"/>
  <c r="Z979" i="21"/>
  <c r="AA979" i="21"/>
  <c r="AB979" i="21"/>
  <c r="AC979" i="21"/>
  <c r="AD979" i="21"/>
  <c r="AE979" i="21"/>
  <c r="AF979" i="21"/>
  <c r="AG979" i="21"/>
  <c r="AH979" i="21"/>
  <c r="AI979" i="21"/>
  <c r="AJ979" i="21"/>
  <c r="AK979" i="21"/>
  <c r="AL979" i="21"/>
  <c r="F980" i="21"/>
  <c r="J980" i="21"/>
  <c r="K980" i="21"/>
  <c r="L980" i="21"/>
  <c r="M980" i="21"/>
  <c r="O980" i="21"/>
  <c r="Q980" i="21"/>
  <c r="S980" i="21"/>
  <c r="U980" i="21"/>
  <c r="W980" i="21"/>
  <c r="X980" i="21"/>
  <c r="Y980" i="21"/>
  <c r="Z980" i="21"/>
  <c r="AA980" i="21"/>
  <c r="AB980" i="21"/>
  <c r="AC980" i="21"/>
  <c r="AD980" i="21"/>
  <c r="AE980" i="21"/>
  <c r="AF980" i="21"/>
  <c r="AG980" i="21"/>
  <c r="AH980" i="21"/>
  <c r="AI980" i="21"/>
  <c r="AJ980" i="21"/>
  <c r="AK980" i="21"/>
  <c r="AL980" i="21"/>
  <c r="F981" i="21"/>
  <c r="J981" i="21"/>
  <c r="K981" i="21"/>
  <c r="L981" i="21"/>
  <c r="M981" i="21"/>
  <c r="O981" i="21"/>
  <c r="Q981" i="21"/>
  <c r="S981" i="21"/>
  <c r="U981" i="21"/>
  <c r="W981" i="21"/>
  <c r="X981" i="21"/>
  <c r="Y981" i="21"/>
  <c r="Z981" i="21"/>
  <c r="AA981" i="21"/>
  <c r="AB981" i="21"/>
  <c r="AC981" i="21"/>
  <c r="AD981" i="21"/>
  <c r="AE981" i="21"/>
  <c r="AF981" i="21"/>
  <c r="AG981" i="21"/>
  <c r="AH981" i="21"/>
  <c r="AI981" i="21"/>
  <c r="AJ981" i="21"/>
  <c r="AK981" i="21"/>
  <c r="AL981" i="21"/>
  <c r="F982" i="21"/>
  <c r="J982" i="21"/>
  <c r="K982" i="21"/>
  <c r="L982" i="21"/>
  <c r="M982" i="21"/>
  <c r="O982" i="21"/>
  <c r="Q982" i="21"/>
  <c r="S982" i="21"/>
  <c r="U982" i="21"/>
  <c r="W982" i="21"/>
  <c r="X982" i="21"/>
  <c r="Y982" i="21"/>
  <c r="Z982" i="21"/>
  <c r="AA982" i="21"/>
  <c r="AB982" i="21"/>
  <c r="AC982" i="21"/>
  <c r="AD982" i="21"/>
  <c r="AE982" i="21"/>
  <c r="AF982" i="21"/>
  <c r="AG982" i="21"/>
  <c r="AH982" i="21"/>
  <c r="AI982" i="21"/>
  <c r="AJ982" i="21"/>
  <c r="AK982" i="21"/>
  <c r="AL982" i="21"/>
  <c r="F983" i="21"/>
  <c r="J983" i="21"/>
  <c r="K983" i="21"/>
  <c r="L983" i="21"/>
  <c r="M983" i="21"/>
  <c r="O983" i="21"/>
  <c r="Q983" i="21"/>
  <c r="S983" i="21"/>
  <c r="U983" i="21"/>
  <c r="W983" i="21"/>
  <c r="X983" i="21"/>
  <c r="Y983" i="21"/>
  <c r="Z983" i="21"/>
  <c r="AA983" i="21"/>
  <c r="AB983" i="21"/>
  <c r="AC983" i="21"/>
  <c r="AD983" i="21"/>
  <c r="AE983" i="21"/>
  <c r="AF983" i="21"/>
  <c r="AG983" i="21"/>
  <c r="AH983" i="21"/>
  <c r="AI983" i="21"/>
  <c r="AJ983" i="21"/>
  <c r="AK983" i="21"/>
  <c r="AL983" i="21"/>
  <c r="F984" i="21"/>
  <c r="J984" i="21"/>
  <c r="K984" i="21"/>
  <c r="L984" i="21"/>
  <c r="M984" i="21"/>
  <c r="O984" i="21"/>
  <c r="Q984" i="21"/>
  <c r="S984" i="21"/>
  <c r="U984" i="21"/>
  <c r="W984" i="21"/>
  <c r="X984" i="21"/>
  <c r="Y984" i="21"/>
  <c r="Z984" i="21"/>
  <c r="AA984" i="21"/>
  <c r="AB984" i="21"/>
  <c r="AC984" i="21"/>
  <c r="AD984" i="21"/>
  <c r="AE984" i="21"/>
  <c r="AF984" i="21"/>
  <c r="AG984" i="21"/>
  <c r="AH984" i="21"/>
  <c r="AI984" i="21"/>
  <c r="AJ984" i="21"/>
  <c r="AK984" i="21"/>
  <c r="AL984" i="21"/>
  <c r="F985" i="21"/>
  <c r="J985" i="21"/>
  <c r="K985" i="21"/>
  <c r="L985" i="21"/>
  <c r="M985" i="21"/>
  <c r="O985" i="21"/>
  <c r="Q985" i="21"/>
  <c r="S985" i="21"/>
  <c r="U985" i="21"/>
  <c r="W985" i="21"/>
  <c r="X985" i="21"/>
  <c r="Y985" i="21"/>
  <c r="Z985" i="21"/>
  <c r="AA985" i="21"/>
  <c r="AB985" i="21"/>
  <c r="AC985" i="21"/>
  <c r="AD985" i="21"/>
  <c r="AE985" i="21"/>
  <c r="AF985" i="21"/>
  <c r="AG985" i="21"/>
  <c r="AH985" i="21"/>
  <c r="AI985" i="21"/>
  <c r="AJ985" i="21"/>
  <c r="AK985" i="21"/>
  <c r="AL985" i="21"/>
  <c r="F986" i="21"/>
  <c r="J986" i="21"/>
  <c r="K986" i="21"/>
  <c r="L986" i="21"/>
  <c r="M986" i="21"/>
  <c r="O986" i="21"/>
  <c r="Q986" i="21"/>
  <c r="S986" i="21"/>
  <c r="U986" i="21"/>
  <c r="W986" i="21"/>
  <c r="X986" i="21"/>
  <c r="Y986" i="21"/>
  <c r="Z986" i="21"/>
  <c r="AA986" i="21"/>
  <c r="AB986" i="21"/>
  <c r="AC986" i="21"/>
  <c r="AD986" i="21"/>
  <c r="AE986" i="21"/>
  <c r="AF986" i="21"/>
  <c r="AG986" i="21"/>
  <c r="AH986" i="21"/>
  <c r="AI986" i="21"/>
  <c r="AJ986" i="21"/>
  <c r="AK986" i="21"/>
  <c r="AL986" i="21"/>
  <c r="F987" i="21"/>
  <c r="J987" i="21"/>
  <c r="K987" i="21"/>
  <c r="L987" i="21"/>
  <c r="M987" i="21"/>
  <c r="O987" i="21"/>
  <c r="Q987" i="21"/>
  <c r="S987" i="21"/>
  <c r="U987" i="21"/>
  <c r="W987" i="21"/>
  <c r="X987" i="21"/>
  <c r="Y987" i="21"/>
  <c r="Z987" i="21"/>
  <c r="AA987" i="21"/>
  <c r="AB987" i="21"/>
  <c r="AC987" i="21"/>
  <c r="AD987" i="21"/>
  <c r="AE987" i="21"/>
  <c r="AF987" i="21"/>
  <c r="AG987" i="21"/>
  <c r="AH987" i="21"/>
  <c r="AI987" i="21"/>
  <c r="AJ987" i="21"/>
  <c r="AK987" i="21"/>
  <c r="AL987" i="21"/>
  <c r="F988" i="21"/>
  <c r="J988" i="21"/>
  <c r="K988" i="21"/>
  <c r="L988" i="21"/>
  <c r="M988" i="21"/>
  <c r="O988" i="21"/>
  <c r="Q988" i="21"/>
  <c r="S988" i="21"/>
  <c r="U988" i="21"/>
  <c r="W988" i="21"/>
  <c r="X988" i="21"/>
  <c r="Y988" i="21"/>
  <c r="Z988" i="21"/>
  <c r="AA988" i="21"/>
  <c r="AB988" i="21"/>
  <c r="AC988" i="21"/>
  <c r="AD988" i="21"/>
  <c r="AE988" i="21"/>
  <c r="AF988" i="21"/>
  <c r="AG988" i="21"/>
  <c r="AH988" i="21"/>
  <c r="AI988" i="21"/>
  <c r="AJ988" i="21"/>
  <c r="AK988" i="21"/>
  <c r="AL988" i="21"/>
  <c r="F989" i="21"/>
  <c r="J989" i="21"/>
  <c r="K989" i="21"/>
  <c r="L989" i="21"/>
  <c r="M989" i="21"/>
  <c r="O989" i="21"/>
  <c r="Q989" i="21"/>
  <c r="S989" i="21"/>
  <c r="U989" i="21"/>
  <c r="W989" i="21"/>
  <c r="X989" i="21"/>
  <c r="Y989" i="21"/>
  <c r="Z989" i="21"/>
  <c r="AA989" i="21"/>
  <c r="AB989" i="21"/>
  <c r="AC989" i="21"/>
  <c r="AD989" i="21"/>
  <c r="AE989" i="21"/>
  <c r="AF989" i="21"/>
  <c r="AG989" i="21"/>
  <c r="AH989" i="21"/>
  <c r="AI989" i="21"/>
  <c r="AJ989" i="21"/>
  <c r="AK989" i="21"/>
  <c r="AL989" i="21"/>
  <c r="F990" i="21"/>
  <c r="J990" i="21"/>
  <c r="K990" i="21"/>
  <c r="L990" i="21"/>
  <c r="M990" i="21"/>
  <c r="O990" i="21"/>
  <c r="Q990" i="21"/>
  <c r="S990" i="21"/>
  <c r="U990" i="21"/>
  <c r="W990" i="21"/>
  <c r="X990" i="21"/>
  <c r="Y990" i="21"/>
  <c r="Z990" i="21"/>
  <c r="AA990" i="21"/>
  <c r="AB990" i="21"/>
  <c r="AC990" i="21"/>
  <c r="AD990" i="21"/>
  <c r="AE990" i="21"/>
  <c r="AF990" i="21"/>
  <c r="AG990" i="21"/>
  <c r="AH990" i="21"/>
  <c r="AI990" i="21"/>
  <c r="AJ990" i="21"/>
  <c r="AK990" i="21"/>
  <c r="AL990" i="21"/>
  <c r="F991" i="21"/>
  <c r="J991" i="21"/>
  <c r="K991" i="21"/>
  <c r="L991" i="21"/>
  <c r="M991" i="21"/>
  <c r="O991" i="21"/>
  <c r="Q991" i="21"/>
  <c r="S991" i="21"/>
  <c r="U991" i="21"/>
  <c r="W991" i="21"/>
  <c r="X991" i="21"/>
  <c r="Y991" i="21"/>
  <c r="Z991" i="21"/>
  <c r="AA991" i="21"/>
  <c r="AB991" i="21"/>
  <c r="AC991" i="21"/>
  <c r="AD991" i="21"/>
  <c r="AE991" i="21"/>
  <c r="AF991" i="21"/>
  <c r="AG991" i="21"/>
  <c r="AH991" i="21"/>
  <c r="AI991" i="21"/>
  <c r="AJ991" i="21"/>
  <c r="AK991" i="21"/>
  <c r="AL991" i="21"/>
  <c r="F992" i="21"/>
  <c r="J992" i="21"/>
  <c r="K992" i="21"/>
  <c r="L992" i="21"/>
  <c r="M992" i="21"/>
  <c r="O992" i="21"/>
  <c r="Q992" i="21"/>
  <c r="S992" i="21"/>
  <c r="U992" i="21"/>
  <c r="W992" i="21"/>
  <c r="X992" i="21"/>
  <c r="Y992" i="21"/>
  <c r="Z992" i="21"/>
  <c r="AA992" i="21"/>
  <c r="AB992" i="21"/>
  <c r="AC992" i="21"/>
  <c r="AD992" i="21"/>
  <c r="AE992" i="21"/>
  <c r="AF992" i="21"/>
  <c r="AG992" i="21"/>
  <c r="AH992" i="21"/>
  <c r="AI992" i="21"/>
  <c r="AJ992" i="21"/>
  <c r="AK992" i="21"/>
  <c r="AL992" i="21"/>
  <c r="F993" i="21"/>
  <c r="J993" i="21"/>
  <c r="K993" i="21"/>
  <c r="L993" i="21"/>
  <c r="M993" i="21"/>
  <c r="O993" i="21"/>
  <c r="Q993" i="21"/>
  <c r="S993" i="21"/>
  <c r="U993" i="21"/>
  <c r="W993" i="21"/>
  <c r="X993" i="21"/>
  <c r="Y993" i="21"/>
  <c r="Z993" i="21"/>
  <c r="AA993" i="21"/>
  <c r="AB993" i="21"/>
  <c r="AC993" i="21"/>
  <c r="AD993" i="21"/>
  <c r="AE993" i="21"/>
  <c r="AF993" i="21"/>
  <c r="AG993" i="21"/>
  <c r="AH993" i="21"/>
  <c r="AI993" i="21"/>
  <c r="AJ993" i="21"/>
  <c r="AK993" i="21"/>
  <c r="AL993" i="21"/>
  <c r="F994" i="21"/>
  <c r="J994" i="21"/>
  <c r="K994" i="21"/>
  <c r="L994" i="21"/>
  <c r="M994" i="21"/>
  <c r="O994" i="21"/>
  <c r="Q994" i="21"/>
  <c r="S994" i="21"/>
  <c r="U994" i="21"/>
  <c r="W994" i="21"/>
  <c r="X994" i="21"/>
  <c r="Y994" i="21"/>
  <c r="Z994" i="21"/>
  <c r="AA994" i="21"/>
  <c r="AB994" i="21"/>
  <c r="AC994" i="21"/>
  <c r="AD994" i="21"/>
  <c r="AE994" i="21"/>
  <c r="AF994" i="21"/>
  <c r="AG994" i="21"/>
  <c r="AH994" i="21"/>
  <c r="AI994" i="21"/>
  <c r="AJ994" i="21"/>
  <c r="AK994" i="21"/>
  <c r="AL994" i="21"/>
  <c r="F995" i="21"/>
  <c r="J995" i="21"/>
  <c r="K995" i="21"/>
  <c r="L995" i="21"/>
  <c r="M995" i="21"/>
  <c r="O995" i="21"/>
  <c r="Q995" i="21"/>
  <c r="S995" i="21"/>
  <c r="U995" i="21"/>
  <c r="W995" i="21"/>
  <c r="X995" i="21"/>
  <c r="Y995" i="21"/>
  <c r="Z995" i="21"/>
  <c r="AA995" i="21"/>
  <c r="AB995" i="21"/>
  <c r="AC995" i="21"/>
  <c r="AD995" i="21"/>
  <c r="AE995" i="21"/>
  <c r="AF995" i="21"/>
  <c r="AG995" i="21"/>
  <c r="AH995" i="21"/>
  <c r="AI995" i="21"/>
  <c r="AJ995" i="21"/>
  <c r="AK995" i="21"/>
  <c r="AL995" i="21"/>
  <c r="F996" i="21"/>
  <c r="J996" i="21"/>
  <c r="K996" i="21"/>
  <c r="L996" i="21"/>
  <c r="M996" i="21"/>
  <c r="O996" i="21"/>
  <c r="Q996" i="21"/>
  <c r="S996" i="21"/>
  <c r="U996" i="21"/>
  <c r="W996" i="21"/>
  <c r="X996" i="21"/>
  <c r="Y996" i="21"/>
  <c r="Z996" i="21"/>
  <c r="AA996" i="21"/>
  <c r="AB996" i="21"/>
  <c r="AC996" i="21"/>
  <c r="AD996" i="21"/>
  <c r="AE996" i="21"/>
  <c r="AF996" i="21"/>
  <c r="AG996" i="21"/>
  <c r="AH996" i="21"/>
  <c r="AI996" i="21"/>
  <c r="AJ996" i="21"/>
  <c r="AK996" i="21"/>
  <c r="AL996" i="21"/>
  <c r="F997" i="21"/>
  <c r="J997" i="21"/>
  <c r="K997" i="21"/>
  <c r="L997" i="21"/>
  <c r="M997" i="21"/>
  <c r="O997" i="21"/>
  <c r="Q997" i="21"/>
  <c r="S997" i="21"/>
  <c r="U997" i="21"/>
  <c r="W997" i="21"/>
  <c r="X997" i="21"/>
  <c r="Y997" i="21"/>
  <c r="Z997" i="21"/>
  <c r="AA997" i="21"/>
  <c r="AB997" i="21"/>
  <c r="AC997" i="21"/>
  <c r="AD997" i="21"/>
  <c r="AE997" i="21"/>
  <c r="AF997" i="21"/>
  <c r="AG997" i="21"/>
  <c r="AH997" i="21"/>
  <c r="AI997" i="21"/>
  <c r="AJ997" i="21"/>
  <c r="AK997" i="21"/>
  <c r="AL997" i="21"/>
  <c r="F998" i="21"/>
  <c r="J998" i="21"/>
  <c r="K998" i="21"/>
  <c r="L998" i="21"/>
  <c r="M998" i="21"/>
  <c r="O998" i="21"/>
  <c r="Q998" i="21"/>
  <c r="S998" i="21"/>
  <c r="U998" i="21"/>
  <c r="W998" i="21"/>
  <c r="X998" i="21"/>
  <c r="Y998" i="21"/>
  <c r="Z998" i="21"/>
  <c r="AA998" i="21"/>
  <c r="AB998" i="21"/>
  <c r="AC998" i="21"/>
  <c r="AD998" i="21"/>
  <c r="AE998" i="21"/>
  <c r="AF998" i="21"/>
  <c r="AG998" i="21"/>
  <c r="AH998" i="21"/>
  <c r="AI998" i="21"/>
  <c r="AJ998" i="21"/>
  <c r="AK998" i="21"/>
  <c r="AL998" i="21"/>
  <c r="F999" i="21"/>
  <c r="J999" i="21"/>
  <c r="K999" i="21"/>
  <c r="L999" i="21"/>
  <c r="M999" i="21"/>
  <c r="O999" i="21"/>
  <c r="Q999" i="21"/>
  <c r="S999" i="21"/>
  <c r="U999" i="21"/>
  <c r="W999" i="21"/>
  <c r="X999" i="21"/>
  <c r="Y999" i="21"/>
  <c r="Z999" i="21"/>
  <c r="AA999" i="21"/>
  <c r="AB999" i="21"/>
  <c r="AC999" i="21"/>
  <c r="AD999" i="21"/>
  <c r="AE999" i="21"/>
  <c r="AF999" i="21"/>
  <c r="AG999" i="21"/>
  <c r="AH999" i="21"/>
  <c r="AI999" i="21"/>
  <c r="AJ999" i="21"/>
  <c r="AK999" i="21"/>
  <c r="AL999" i="21"/>
  <c r="F1000" i="21"/>
  <c r="J1000" i="21"/>
  <c r="K1000" i="21"/>
  <c r="L1000" i="21"/>
  <c r="M1000" i="21"/>
  <c r="O1000" i="21"/>
  <c r="Q1000" i="21"/>
  <c r="S1000" i="21"/>
  <c r="U1000" i="21"/>
  <c r="W1000" i="21"/>
  <c r="X1000" i="21"/>
  <c r="Y1000" i="21"/>
  <c r="Z1000" i="21"/>
  <c r="AA1000" i="21"/>
  <c r="AB1000" i="21"/>
  <c r="AC1000" i="21"/>
  <c r="AD1000" i="21"/>
  <c r="AE1000" i="21"/>
  <c r="AF1000" i="21"/>
  <c r="AG1000" i="21"/>
  <c r="AH1000" i="21"/>
  <c r="AI1000" i="21"/>
  <c r="AJ1000" i="21"/>
  <c r="AK1000" i="21"/>
  <c r="AL1000" i="21"/>
  <c r="F1001" i="21"/>
  <c r="J1001" i="21"/>
  <c r="K1001" i="21"/>
  <c r="L1001" i="21"/>
  <c r="M1001" i="21"/>
  <c r="O1001" i="21"/>
  <c r="Q1001" i="21"/>
  <c r="S1001" i="21"/>
  <c r="U1001" i="21"/>
  <c r="W1001" i="21"/>
  <c r="X1001" i="21"/>
  <c r="Y1001" i="21"/>
  <c r="Z1001" i="21"/>
  <c r="AA1001" i="21"/>
  <c r="AB1001" i="21"/>
  <c r="AC1001" i="21"/>
  <c r="AD1001" i="21"/>
  <c r="AE1001" i="21"/>
  <c r="AF1001" i="21"/>
  <c r="AG1001" i="21"/>
  <c r="AH1001" i="21"/>
  <c r="AI1001" i="21"/>
  <c r="AJ1001" i="21"/>
  <c r="AK1001" i="21"/>
  <c r="AL1001" i="21"/>
  <c r="F1002" i="21"/>
  <c r="J1002" i="21"/>
  <c r="K1002" i="21"/>
  <c r="L1002" i="21"/>
  <c r="M1002" i="21"/>
  <c r="O1002" i="21"/>
  <c r="Q1002" i="21"/>
  <c r="S1002" i="21"/>
  <c r="U1002" i="21"/>
  <c r="W1002" i="21"/>
  <c r="X1002" i="21"/>
  <c r="Y1002" i="21"/>
  <c r="Z1002" i="21"/>
  <c r="AA1002" i="21"/>
  <c r="AB1002" i="21"/>
  <c r="AC1002" i="21"/>
  <c r="AD1002" i="21"/>
  <c r="AE1002" i="21"/>
  <c r="AF1002" i="21"/>
  <c r="AG1002" i="21"/>
  <c r="AH1002" i="21"/>
  <c r="AI1002" i="21"/>
  <c r="AJ1002" i="21"/>
  <c r="AK1002" i="21"/>
  <c r="AL1002" i="21"/>
  <c r="F1003" i="21"/>
  <c r="J1003" i="21"/>
  <c r="K1003" i="21"/>
  <c r="L1003" i="21"/>
  <c r="M1003" i="21"/>
  <c r="O1003" i="21"/>
  <c r="Q1003" i="21"/>
  <c r="S1003" i="21"/>
  <c r="U1003" i="21"/>
  <c r="W1003" i="21"/>
  <c r="X1003" i="21"/>
  <c r="Y1003" i="21"/>
  <c r="Z1003" i="21"/>
  <c r="AA1003" i="21"/>
  <c r="AB1003" i="21"/>
  <c r="AC1003" i="21"/>
  <c r="AD1003" i="21"/>
  <c r="AE1003" i="21"/>
  <c r="AF1003" i="21"/>
  <c r="AG1003" i="21"/>
  <c r="AH1003" i="21"/>
  <c r="AI1003" i="21"/>
  <c r="AJ1003" i="21"/>
  <c r="AK1003" i="21"/>
  <c r="AL1003" i="21"/>
  <c r="F1004" i="21"/>
  <c r="J1004" i="21"/>
  <c r="K1004" i="21"/>
  <c r="L1004" i="21"/>
  <c r="M1004" i="21"/>
  <c r="O1004" i="21"/>
  <c r="Q1004" i="21"/>
  <c r="S1004" i="21"/>
  <c r="U1004" i="21"/>
  <c r="W1004" i="21"/>
  <c r="X1004" i="21"/>
  <c r="Y1004" i="21"/>
  <c r="Z1004" i="21"/>
  <c r="AA1004" i="21"/>
  <c r="AB1004" i="21"/>
  <c r="AC1004" i="21"/>
  <c r="AD1004" i="21"/>
  <c r="AE1004" i="21"/>
  <c r="AF1004" i="21"/>
  <c r="AG1004" i="21"/>
  <c r="AH1004" i="21"/>
  <c r="AI1004" i="21"/>
  <c r="AJ1004" i="21"/>
  <c r="AK1004" i="21"/>
  <c r="AL1004" i="21"/>
  <c r="F1005" i="21"/>
  <c r="J1005" i="21"/>
  <c r="K1005" i="21"/>
  <c r="L1005" i="21"/>
  <c r="M1005" i="21"/>
  <c r="O1005" i="21"/>
  <c r="Q1005" i="21"/>
  <c r="S1005" i="21"/>
  <c r="U1005" i="21"/>
  <c r="W1005" i="21"/>
  <c r="X1005" i="21"/>
  <c r="Y1005" i="21"/>
  <c r="Z1005" i="21"/>
  <c r="AA1005" i="21"/>
  <c r="AB1005" i="21"/>
  <c r="AC1005" i="21"/>
  <c r="AD1005" i="21"/>
  <c r="AE1005" i="21"/>
  <c r="AF1005" i="21"/>
  <c r="AG1005" i="21"/>
  <c r="AH1005" i="21"/>
  <c r="AI1005" i="21"/>
  <c r="AJ1005" i="21"/>
  <c r="AK1005" i="21"/>
  <c r="AL1005" i="21"/>
  <c r="F1006" i="21"/>
  <c r="J1006" i="21"/>
  <c r="K1006" i="21"/>
  <c r="L1006" i="21"/>
  <c r="M1006" i="21"/>
  <c r="O1006" i="21"/>
  <c r="Q1006" i="21"/>
  <c r="S1006" i="21"/>
  <c r="U1006" i="21"/>
  <c r="W1006" i="21"/>
  <c r="X1006" i="21"/>
  <c r="Y1006" i="21"/>
  <c r="Z1006" i="21"/>
  <c r="AA1006" i="21"/>
  <c r="AB1006" i="21"/>
  <c r="AC1006" i="21"/>
  <c r="AD1006" i="21"/>
  <c r="AE1006" i="21"/>
  <c r="AF1006" i="21"/>
  <c r="AG1006" i="21"/>
  <c r="AH1006" i="21"/>
  <c r="AI1006" i="21"/>
  <c r="AJ1006" i="21"/>
  <c r="AK1006" i="21"/>
  <c r="AL1006" i="21"/>
  <c r="F1007" i="21"/>
  <c r="J1007" i="21"/>
  <c r="K1007" i="21"/>
  <c r="L1007" i="21"/>
  <c r="M1007" i="21"/>
  <c r="O1007" i="21"/>
  <c r="Q1007" i="21"/>
  <c r="S1007" i="21"/>
  <c r="U1007" i="21"/>
  <c r="W1007" i="21"/>
  <c r="X1007" i="21"/>
  <c r="Y1007" i="21"/>
  <c r="Z1007" i="21"/>
  <c r="AA1007" i="21"/>
  <c r="AB1007" i="21"/>
  <c r="AC1007" i="21"/>
  <c r="AD1007" i="21"/>
  <c r="AE1007" i="21"/>
  <c r="AF1007" i="21"/>
  <c r="AG1007" i="21"/>
  <c r="AH1007" i="21"/>
  <c r="AI1007" i="21"/>
  <c r="AJ1007" i="21"/>
  <c r="AK1007" i="21"/>
  <c r="AL1007" i="21"/>
  <c r="F1008" i="21"/>
  <c r="J1008" i="21"/>
  <c r="K1008" i="21"/>
  <c r="L1008" i="21"/>
  <c r="M1008" i="21"/>
  <c r="O1008" i="21"/>
  <c r="Q1008" i="21"/>
  <c r="S1008" i="21"/>
  <c r="U1008" i="21"/>
  <c r="W1008" i="21"/>
  <c r="X1008" i="21"/>
  <c r="Y1008" i="21"/>
  <c r="Z1008" i="21"/>
  <c r="AA1008" i="21"/>
  <c r="AB1008" i="21"/>
  <c r="AC1008" i="21"/>
  <c r="AD1008" i="21"/>
  <c r="AE1008" i="21"/>
  <c r="AF1008" i="21"/>
  <c r="AG1008" i="21"/>
  <c r="AH1008" i="21"/>
  <c r="AI1008" i="21"/>
  <c r="AJ1008" i="21"/>
  <c r="AK1008" i="21"/>
  <c r="AL1008" i="21"/>
  <c r="F1009" i="21"/>
  <c r="J1009" i="21"/>
  <c r="K1009" i="21"/>
  <c r="L1009" i="21"/>
  <c r="M1009" i="21"/>
  <c r="O1009" i="21"/>
  <c r="Q1009" i="21"/>
  <c r="S1009" i="21"/>
  <c r="U1009" i="21"/>
  <c r="W1009" i="21"/>
  <c r="X1009" i="21"/>
  <c r="Y1009" i="21"/>
  <c r="Z1009" i="21"/>
  <c r="AA1009" i="21"/>
  <c r="AB1009" i="21"/>
  <c r="AC1009" i="21"/>
  <c r="AD1009" i="21"/>
  <c r="AE1009" i="21"/>
  <c r="AF1009" i="21"/>
  <c r="AG1009" i="21"/>
  <c r="AH1009" i="21"/>
  <c r="AI1009" i="21"/>
  <c r="AJ1009" i="21"/>
  <c r="AK1009" i="21"/>
  <c r="AL1009" i="21"/>
  <c r="F1010" i="21"/>
  <c r="J1010" i="21"/>
  <c r="K1010" i="21"/>
  <c r="L1010" i="21"/>
  <c r="M1010" i="21"/>
  <c r="O1010" i="21"/>
  <c r="Q1010" i="21"/>
  <c r="S1010" i="21"/>
  <c r="U1010" i="21"/>
  <c r="W1010" i="21"/>
  <c r="X1010" i="21"/>
  <c r="Y1010" i="21"/>
  <c r="Z1010" i="21"/>
  <c r="AA1010" i="21"/>
  <c r="AB1010" i="21"/>
  <c r="AC1010" i="21"/>
  <c r="AD1010" i="21"/>
  <c r="AE1010" i="21"/>
  <c r="AF1010" i="21"/>
  <c r="AG1010" i="21"/>
  <c r="AH1010" i="21"/>
  <c r="AI1010" i="21"/>
  <c r="AJ1010" i="21"/>
  <c r="AK1010" i="21"/>
  <c r="AL1010" i="21"/>
  <c r="F1011" i="21"/>
  <c r="J1011" i="21"/>
  <c r="K1011" i="21"/>
  <c r="L1011" i="21"/>
  <c r="M1011" i="21"/>
  <c r="O1011" i="21"/>
  <c r="Q1011" i="21"/>
  <c r="S1011" i="21"/>
  <c r="U1011" i="21"/>
  <c r="W1011" i="21"/>
  <c r="X1011" i="21"/>
  <c r="Y1011" i="21"/>
  <c r="Z1011" i="21"/>
  <c r="AA1011" i="21"/>
  <c r="AB1011" i="21"/>
  <c r="AC1011" i="21"/>
  <c r="AD1011" i="21"/>
  <c r="AE1011" i="21"/>
  <c r="AF1011" i="21"/>
  <c r="AG1011" i="21"/>
  <c r="AH1011" i="21"/>
  <c r="AI1011" i="21"/>
  <c r="AJ1011" i="21"/>
  <c r="AK1011" i="21"/>
  <c r="AL1011" i="21"/>
  <c r="F1012" i="21"/>
  <c r="J1012" i="21"/>
  <c r="K1012" i="21"/>
  <c r="L1012" i="21"/>
  <c r="M1012" i="21"/>
  <c r="O1012" i="21"/>
  <c r="Q1012" i="21"/>
  <c r="S1012" i="21"/>
  <c r="U1012" i="21"/>
  <c r="W1012" i="21"/>
  <c r="X1012" i="21"/>
  <c r="Y1012" i="21"/>
  <c r="Z1012" i="21"/>
  <c r="AA1012" i="21"/>
  <c r="AB1012" i="21"/>
  <c r="AC1012" i="21"/>
  <c r="AD1012" i="21"/>
  <c r="AE1012" i="21"/>
  <c r="AF1012" i="21"/>
  <c r="AG1012" i="21"/>
  <c r="AH1012" i="21"/>
  <c r="AI1012" i="21"/>
  <c r="AJ1012" i="21"/>
  <c r="AK1012" i="21"/>
  <c r="AL1012" i="21"/>
  <c r="F1013" i="21"/>
  <c r="J1013" i="21"/>
  <c r="K1013" i="21"/>
  <c r="L1013" i="21"/>
  <c r="M1013" i="21"/>
  <c r="O1013" i="21"/>
  <c r="Q1013" i="21"/>
  <c r="S1013" i="21"/>
  <c r="U1013" i="21"/>
  <c r="W1013" i="21"/>
  <c r="X1013" i="21"/>
  <c r="Y1013" i="21"/>
  <c r="Z1013" i="21"/>
  <c r="AA1013" i="21"/>
  <c r="AB1013" i="21"/>
  <c r="AC1013" i="21"/>
  <c r="AD1013" i="21"/>
  <c r="AE1013" i="21"/>
  <c r="AF1013" i="21"/>
  <c r="AG1013" i="21"/>
  <c r="AH1013" i="21"/>
  <c r="AI1013" i="21"/>
  <c r="AJ1013" i="21"/>
  <c r="AK1013" i="21"/>
  <c r="AL1013" i="21"/>
  <c r="F1014" i="21"/>
  <c r="J1014" i="21"/>
  <c r="K1014" i="21"/>
  <c r="L1014" i="21"/>
  <c r="M1014" i="21"/>
  <c r="O1014" i="21"/>
  <c r="Q1014" i="21"/>
  <c r="S1014" i="21"/>
  <c r="U1014" i="21"/>
  <c r="W1014" i="21"/>
  <c r="X1014" i="21"/>
  <c r="Y1014" i="21"/>
  <c r="Z1014" i="21"/>
  <c r="AA1014" i="21"/>
  <c r="AB1014" i="21"/>
  <c r="AC1014" i="21"/>
  <c r="AD1014" i="21"/>
  <c r="AE1014" i="21"/>
  <c r="AF1014" i="21"/>
  <c r="AG1014" i="21"/>
  <c r="AH1014" i="21"/>
  <c r="AI1014" i="21"/>
  <c r="AJ1014" i="21"/>
  <c r="AK1014" i="21"/>
  <c r="AL1014" i="21"/>
  <c r="F1015" i="21"/>
  <c r="J1015" i="21"/>
  <c r="K1015" i="21"/>
  <c r="L1015" i="21"/>
  <c r="M1015" i="21"/>
  <c r="O1015" i="21"/>
  <c r="Q1015" i="21"/>
  <c r="S1015" i="21"/>
  <c r="U1015" i="21"/>
  <c r="W1015" i="21"/>
  <c r="X1015" i="21"/>
  <c r="Y1015" i="21"/>
  <c r="Z1015" i="21"/>
  <c r="AA1015" i="21"/>
  <c r="AB1015" i="21"/>
  <c r="AC1015" i="21"/>
  <c r="AD1015" i="21"/>
  <c r="AE1015" i="21"/>
  <c r="AF1015" i="21"/>
  <c r="AG1015" i="21"/>
  <c r="AH1015" i="21"/>
  <c r="AI1015" i="21"/>
  <c r="AJ1015" i="21"/>
  <c r="AK1015" i="21"/>
  <c r="AL1015" i="21"/>
  <c r="F1016" i="21"/>
  <c r="J1016" i="21"/>
  <c r="K1016" i="21"/>
  <c r="L1016" i="21"/>
  <c r="M1016" i="21"/>
  <c r="O1016" i="21"/>
  <c r="Q1016" i="21"/>
  <c r="S1016" i="21"/>
  <c r="U1016" i="21"/>
  <c r="W1016" i="21"/>
  <c r="X1016" i="21"/>
  <c r="Y1016" i="21"/>
  <c r="Z1016" i="21"/>
  <c r="AA1016" i="21"/>
  <c r="AB1016" i="21"/>
  <c r="AC1016" i="21"/>
  <c r="AD1016" i="21"/>
  <c r="AE1016" i="21"/>
  <c r="AF1016" i="21"/>
  <c r="AG1016" i="21"/>
  <c r="AH1016" i="21"/>
  <c r="AI1016" i="21"/>
  <c r="AJ1016" i="21"/>
  <c r="AK1016" i="21"/>
  <c r="AL1016" i="21"/>
  <c r="F1017" i="21"/>
  <c r="J1017" i="21"/>
  <c r="K1017" i="21"/>
  <c r="L1017" i="21"/>
  <c r="M1017" i="21"/>
  <c r="O1017" i="21"/>
  <c r="Q1017" i="21"/>
  <c r="S1017" i="21"/>
  <c r="U1017" i="21"/>
  <c r="W1017" i="21"/>
  <c r="X1017" i="21"/>
  <c r="Y1017" i="21"/>
  <c r="Z1017" i="21"/>
  <c r="AA1017" i="21"/>
  <c r="AB1017" i="21"/>
  <c r="AC1017" i="21"/>
  <c r="AD1017" i="21"/>
  <c r="AE1017" i="21"/>
  <c r="AF1017" i="21"/>
  <c r="AG1017" i="21"/>
  <c r="AH1017" i="21"/>
  <c r="AI1017" i="21"/>
  <c r="AJ1017" i="21"/>
  <c r="AK1017" i="21"/>
  <c r="AL1017" i="21"/>
  <c r="F1018" i="21"/>
  <c r="J1018" i="21"/>
  <c r="K1018" i="21"/>
  <c r="L1018" i="21"/>
  <c r="M1018" i="21"/>
  <c r="O1018" i="21"/>
  <c r="Q1018" i="21"/>
  <c r="S1018" i="21"/>
  <c r="U1018" i="21"/>
  <c r="W1018" i="21"/>
  <c r="X1018" i="21"/>
  <c r="Y1018" i="21"/>
  <c r="Z1018" i="21"/>
  <c r="AA1018" i="21"/>
  <c r="AB1018" i="21"/>
  <c r="AC1018" i="21"/>
  <c r="AD1018" i="21"/>
  <c r="AE1018" i="21"/>
  <c r="AF1018" i="21"/>
  <c r="AG1018" i="21"/>
  <c r="AH1018" i="21"/>
  <c r="AI1018" i="21"/>
  <c r="AJ1018" i="21"/>
  <c r="AK1018" i="21"/>
  <c r="AL1018" i="21"/>
  <c r="F1019" i="21"/>
  <c r="J1019" i="21"/>
  <c r="K1019" i="21"/>
  <c r="L1019" i="21"/>
  <c r="M1019" i="21"/>
  <c r="O1019" i="21"/>
  <c r="Q1019" i="21"/>
  <c r="S1019" i="21"/>
  <c r="U1019" i="21"/>
  <c r="W1019" i="21"/>
  <c r="X1019" i="21"/>
  <c r="Y1019" i="21"/>
  <c r="Z1019" i="21"/>
  <c r="AA1019" i="21"/>
  <c r="AB1019" i="21"/>
  <c r="AC1019" i="21"/>
  <c r="AD1019" i="21"/>
  <c r="AE1019" i="21"/>
  <c r="AF1019" i="21"/>
  <c r="AG1019" i="21"/>
  <c r="AH1019" i="21"/>
  <c r="AI1019" i="21"/>
  <c r="AJ1019" i="21"/>
  <c r="AK1019" i="21"/>
  <c r="AL1019" i="21"/>
  <c r="F1020" i="21"/>
  <c r="J1020" i="21"/>
  <c r="K1020" i="21"/>
  <c r="L1020" i="21"/>
  <c r="M1020" i="21"/>
  <c r="O1020" i="21"/>
  <c r="Q1020" i="21"/>
  <c r="S1020" i="21"/>
  <c r="U1020" i="21"/>
  <c r="W1020" i="21"/>
  <c r="X1020" i="21"/>
  <c r="Y1020" i="21"/>
  <c r="Z1020" i="21"/>
  <c r="AA1020" i="21"/>
  <c r="AB1020" i="21"/>
  <c r="AC1020" i="21"/>
  <c r="AD1020" i="21"/>
  <c r="AE1020" i="21"/>
  <c r="AF1020" i="21"/>
  <c r="AG1020" i="21"/>
  <c r="AH1020" i="21"/>
  <c r="AI1020" i="21"/>
  <c r="AJ1020" i="21"/>
  <c r="AK1020" i="21"/>
  <c r="AL1020" i="21"/>
  <c r="F1021" i="21"/>
  <c r="J1021" i="21"/>
  <c r="K1021" i="21"/>
  <c r="L1021" i="21"/>
  <c r="M1021" i="21"/>
  <c r="O1021" i="21"/>
  <c r="Q1021" i="21"/>
  <c r="S1021" i="21"/>
  <c r="U1021" i="21"/>
  <c r="W1021" i="21"/>
  <c r="X1021" i="21"/>
  <c r="Y1021" i="21"/>
  <c r="Z1021" i="21"/>
  <c r="AA1021" i="21"/>
  <c r="AB1021" i="21"/>
  <c r="AC1021" i="21"/>
  <c r="AD1021" i="21"/>
  <c r="AE1021" i="21"/>
  <c r="AF1021" i="21"/>
  <c r="AG1021" i="21"/>
  <c r="AH1021" i="21"/>
  <c r="AI1021" i="21"/>
  <c r="AJ1021" i="21"/>
  <c r="AK1021" i="21"/>
  <c r="AL1021" i="21"/>
  <c r="F1022" i="21"/>
  <c r="J1022" i="21"/>
  <c r="K1022" i="21"/>
  <c r="L1022" i="21"/>
  <c r="M1022" i="21"/>
  <c r="O1022" i="21"/>
  <c r="Q1022" i="21"/>
  <c r="S1022" i="21"/>
  <c r="U1022" i="21"/>
  <c r="W1022" i="21"/>
  <c r="X1022" i="21"/>
  <c r="Y1022" i="21"/>
  <c r="Z1022" i="21"/>
  <c r="AA1022" i="21"/>
  <c r="AB1022" i="21"/>
  <c r="AC1022" i="21"/>
  <c r="AD1022" i="21"/>
  <c r="AE1022" i="21"/>
  <c r="AF1022" i="21"/>
  <c r="AG1022" i="21"/>
  <c r="AH1022" i="21"/>
  <c r="AI1022" i="21"/>
  <c r="AJ1022" i="21"/>
  <c r="AK1022" i="21"/>
  <c r="AL1022" i="21"/>
  <c r="F1023" i="21"/>
  <c r="J1023" i="21"/>
  <c r="K1023" i="21"/>
  <c r="L1023" i="21"/>
  <c r="M1023" i="21"/>
  <c r="O1023" i="21"/>
  <c r="Q1023" i="21"/>
  <c r="S1023" i="21"/>
  <c r="U1023" i="21"/>
  <c r="W1023" i="21"/>
  <c r="X1023" i="21"/>
  <c r="Y1023" i="21"/>
  <c r="Z1023" i="21"/>
  <c r="AA1023" i="21"/>
  <c r="AB1023" i="21"/>
  <c r="AC1023" i="21"/>
  <c r="AD1023" i="21"/>
  <c r="AE1023" i="21"/>
  <c r="AF1023" i="21"/>
  <c r="AG1023" i="21"/>
  <c r="AH1023" i="21"/>
  <c r="AI1023" i="21"/>
  <c r="AJ1023" i="21"/>
  <c r="AK1023" i="21"/>
  <c r="AL1023" i="21"/>
  <c r="F1024" i="21"/>
  <c r="J1024" i="21"/>
  <c r="K1024" i="21"/>
  <c r="L1024" i="21"/>
  <c r="M1024" i="21"/>
  <c r="O1024" i="21"/>
  <c r="Q1024" i="21"/>
  <c r="S1024" i="21"/>
  <c r="U1024" i="21"/>
  <c r="W1024" i="21"/>
  <c r="X1024" i="21"/>
  <c r="Y1024" i="21"/>
  <c r="Z1024" i="21"/>
  <c r="AA1024" i="21"/>
  <c r="AB1024" i="21"/>
  <c r="AC1024" i="21"/>
  <c r="AD1024" i="21"/>
  <c r="AE1024" i="21"/>
  <c r="AF1024" i="21"/>
  <c r="AG1024" i="21"/>
  <c r="AH1024" i="21"/>
  <c r="AI1024" i="21"/>
  <c r="AJ1024" i="21"/>
  <c r="AK1024" i="21"/>
  <c r="AL1024" i="21"/>
  <c r="F1025" i="21"/>
  <c r="J1025" i="21"/>
  <c r="K1025" i="21"/>
  <c r="L1025" i="21"/>
  <c r="M1025" i="21"/>
  <c r="O1025" i="21"/>
  <c r="Q1025" i="21"/>
  <c r="S1025" i="21"/>
  <c r="U1025" i="21"/>
  <c r="W1025" i="21"/>
  <c r="X1025" i="21"/>
  <c r="Y1025" i="21"/>
  <c r="Z1025" i="21"/>
  <c r="AA1025" i="21"/>
  <c r="AB1025" i="21"/>
  <c r="AC1025" i="21"/>
  <c r="AD1025" i="21"/>
  <c r="AE1025" i="21"/>
  <c r="AF1025" i="21"/>
  <c r="AG1025" i="21"/>
  <c r="AH1025" i="21"/>
  <c r="AI1025" i="21"/>
  <c r="AJ1025" i="21"/>
  <c r="AK1025" i="21"/>
  <c r="AL1025" i="21"/>
  <c r="F1026" i="21"/>
  <c r="J1026" i="21"/>
  <c r="K1026" i="21"/>
  <c r="L1026" i="21"/>
  <c r="M1026" i="21"/>
  <c r="O1026" i="21"/>
  <c r="Q1026" i="21"/>
  <c r="S1026" i="21"/>
  <c r="U1026" i="21"/>
  <c r="W1026" i="21"/>
  <c r="X1026" i="21"/>
  <c r="Y1026" i="21"/>
  <c r="Z1026" i="21"/>
  <c r="AA1026" i="21"/>
  <c r="AB1026" i="21"/>
  <c r="AC1026" i="21"/>
  <c r="AD1026" i="21"/>
  <c r="AE1026" i="21"/>
  <c r="AF1026" i="21"/>
  <c r="AG1026" i="21"/>
  <c r="AH1026" i="21"/>
  <c r="AI1026" i="21"/>
  <c r="AJ1026" i="21"/>
  <c r="AK1026" i="21"/>
  <c r="AL1026" i="21"/>
  <c r="F1027" i="21"/>
  <c r="J1027" i="21"/>
  <c r="K1027" i="21"/>
  <c r="L1027" i="21"/>
  <c r="M1027" i="21"/>
  <c r="O1027" i="21"/>
  <c r="Q1027" i="21"/>
  <c r="S1027" i="21"/>
  <c r="U1027" i="21"/>
  <c r="W1027" i="21"/>
  <c r="X1027" i="21"/>
  <c r="Y1027" i="21"/>
  <c r="Z1027" i="21"/>
  <c r="AA1027" i="21"/>
  <c r="AB1027" i="21"/>
  <c r="AC1027" i="21"/>
  <c r="AD1027" i="21"/>
  <c r="AE1027" i="21"/>
  <c r="AF1027" i="21"/>
  <c r="AG1027" i="21"/>
  <c r="AH1027" i="21"/>
  <c r="AI1027" i="21"/>
  <c r="AJ1027" i="21"/>
  <c r="AK1027" i="21"/>
  <c r="AL1027" i="21"/>
  <c r="F1028" i="21"/>
  <c r="J1028" i="21"/>
  <c r="K1028" i="21"/>
  <c r="L1028" i="21"/>
  <c r="M1028" i="21"/>
  <c r="O1028" i="21"/>
  <c r="Q1028" i="21"/>
  <c r="S1028" i="21"/>
  <c r="U1028" i="21"/>
  <c r="W1028" i="21"/>
  <c r="X1028" i="21"/>
  <c r="Y1028" i="21"/>
  <c r="Z1028" i="21"/>
  <c r="AA1028" i="21"/>
  <c r="AB1028" i="21"/>
  <c r="AC1028" i="21"/>
  <c r="AD1028" i="21"/>
  <c r="AE1028" i="21"/>
  <c r="AF1028" i="21"/>
  <c r="AG1028" i="21"/>
  <c r="AH1028" i="21"/>
  <c r="AI1028" i="21"/>
  <c r="AJ1028" i="21"/>
  <c r="AK1028" i="21"/>
  <c r="AL1028" i="21"/>
  <c r="F1029" i="21"/>
  <c r="J1029" i="21"/>
  <c r="K1029" i="21"/>
  <c r="L1029" i="21"/>
  <c r="M1029" i="21"/>
  <c r="O1029" i="21"/>
  <c r="Q1029" i="21"/>
  <c r="S1029" i="21"/>
  <c r="U1029" i="21"/>
  <c r="W1029" i="21"/>
  <c r="X1029" i="21"/>
  <c r="Y1029" i="21"/>
  <c r="Z1029" i="21"/>
  <c r="AA1029" i="21"/>
  <c r="AB1029" i="21"/>
  <c r="AC1029" i="21"/>
  <c r="AD1029" i="21"/>
  <c r="AE1029" i="21"/>
  <c r="AF1029" i="21"/>
  <c r="AG1029" i="21"/>
  <c r="AH1029" i="21"/>
  <c r="AI1029" i="21"/>
  <c r="AJ1029" i="21"/>
  <c r="AK1029" i="21"/>
  <c r="AL1029" i="21"/>
  <c r="F1030" i="21"/>
  <c r="J1030" i="21"/>
  <c r="K1030" i="21"/>
  <c r="L1030" i="21"/>
  <c r="M1030" i="21"/>
  <c r="O1030" i="21"/>
  <c r="Q1030" i="21"/>
  <c r="S1030" i="21"/>
  <c r="U1030" i="21"/>
  <c r="W1030" i="21"/>
  <c r="X1030" i="21"/>
  <c r="Y1030" i="21"/>
  <c r="Z1030" i="21"/>
  <c r="AA1030" i="21"/>
  <c r="AB1030" i="21"/>
  <c r="AC1030" i="21"/>
  <c r="AD1030" i="21"/>
  <c r="AE1030" i="21"/>
  <c r="AF1030" i="21"/>
  <c r="AG1030" i="21"/>
  <c r="AH1030" i="21"/>
  <c r="AI1030" i="21"/>
  <c r="AJ1030" i="21"/>
  <c r="AK1030" i="21"/>
  <c r="AL1030" i="21"/>
  <c r="F1031" i="21"/>
  <c r="J1031" i="21"/>
  <c r="K1031" i="21"/>
  <c r="L1031" i="21"/>
  <c r="M1031" i="21"/>
  <c r="O1031" i="21"/>
  <c r="Q1031" i="21"/>
  <c r="S1031" i="21"/>
  <c r="U1031" i="21"/>
  <c r="W1031" i="21"/>
  <c r="X1031" i="21"/>
  <c r="Y1031" i="21"/>
  <c r="Z1031" i="21"/>
  <c r="AA1031" i="21"/>
  <c r="AB1031" i="21"/>
  <c r="AC1031" i="21"/>
  <c r="AD1031" i="21"/>
  <c r="AE1031" i="21"/>
  <c r="AF1031" i="21"/>
  <c r="AG1031" i="21"/>
  <c r="AH1031" i="21"/>
  <c r="AI1031" i="21"/>
  <c r="AJ1031" i="21"/>
  <c r="AK1031" i="21"/>
  <c r="AL1031" i="21"/>
  <c r="F1032" i="21"/>
  <c r="J1032" i="21"/>
  <c r="K1032" i="21"/>
  <c r="L1032" i="21"/>
  <c r="M1032" i="21"/>
  <c r="O1032" i="21"/>
  <c r="Q1032" i="21"/>
  <c r="S1032" i="21"/>
  <c r="U1032" i="21"/>
  <c r="W1032" i="21"/>
  <c r="X1032" i="21"/>
  <c r="Y1032" i="21"/>
  <c r="Z1032" i="21"/>
  <c r="AA1032" i="21"/>
  <c r="AB1032" i="21"/>
  <c r="AC1032" i="21"/>
  <c r="AD1032" i="21"/>
  <c r="AE1032" i="21"/>
  <c r="AF1032" i="21"/>
  <c r="AG1032" i="21"/>
  <c r="AH1032" i="21"/>
  <c r="AI1032" i="21"/>
  <c r="AJ1032" i="21"/>
  <c r="AK1032" i="21"/>
  <c r="AL1032" i="21"/>
  <c r="F1033" i="21"/>
  <c r="J1033" i="21"/>
  <c r="K1033" i="21"/>
  <c r="L1033" i="21"/>
  <c r="M1033" i="21"/>
  <c r="O1033" i="21"/>
  <c r="Q1033" i="21"/>
  <c r="S1033" i="21"/>
  <c r="U1033" i="21"/>
  <c r="W1033" i="21"/>
  <c r="X1033" i="21"/>
  <c r="Y1033" i="21"/>
  <c r="Z1033" i="21"/>
  <c r="AA1033" i="21"/>
  <c r="AB1033" i="21"/>
  <c r="AC1033" i="21"/>
  <c r="AD1033" i="21"/>
  <c r="AE1033" i="21"/>
  <c r="AF1033" i="21"/>
  <c r="AG1033" i="21"/>
  <c r="AH1033" i="21"/>
  <c r="AI1033" i="21"/>
  <c r="AJ1033" i="21"/>
  <c r="AK1033" i="21"/>
  <c r="AL1033" i="21"/>
  <c r="F1034" i="21"/>
  <c r="J1034" i="21"/>
  <c r="K1034" i="21"/>
  <c r="L1034" i="21"/>
  <c r="M1034" i="21"/>
  <c r="O1034" i="21"/>
  <c r="Q1034" i="21"/>
  <c r="S1034" i="21"/>
  <c r="U1034" i="21"/>
  <c r="W1034" i="21"/>
  <c r="X1034" i="21"/>
  <c r="Y1034" i="21"/>
  <c r="Z1034" i="21"/>
  <c r="AA1034" i="21"/>
  <c r="AB1034" i="21"/>
  <c r="AC1034" i="21"/>
  <c r="AD1034" i="21"/>
  <c r="AE1034" i="21"/>
  <c r="AF1034" i="21"/>
  <c r="AG1034" i="21"/>
  <c r="AH1034" i="21"/>
  <c r="AI1034" i="21"/>
  <c r="AJ1034" i="21"/>
  <c r="AK1034" i="21"/>
  <c r="AL1034" i="21"/>
  <c r="F1035" i="21"/>
  <c r="J1035" i="21"/>
  <c r="K1035" i="21"/>
  <c r="L1035" i="21"/>
  <c r="M1035" i="21"/>
  <c r="O1035" i="21"/>
  <c r="Q1035" i="21"/>
  <c r="S1035" i="21"/>
  <c r="U1035" i="21"/>
  <c r="W1035" i="21"/>
  <c r="X1035" i="21"/>
  <c r="Y1035" i="21"/>
  <c r="Z1035" i="21"/>
  <c r="AA1035" i="21"/>
  <c r="AB1035" i="21"/>
  <c r="AC1035" i="21"/>
  <c r="AD1035" i="21"/>
  <c r="AE1035" i="21"/>
  <c r="AF1035" i="21"/>
  <c r="AG1035" i="21"/>
  <c r="AH1035" i="21"/>
  <c r="AI1035" i="21"/>
  <c r="AJ1035" i="21"/>
  <c r="AK1035" i="21"/>
  <c r="AL1035" i="21"/>
  <c r="F1036" i="21"/>
  <c r="J1036" i="21"/>
  <c r="K1036" i="21"/>
  <c r="L1036" i="21"/>
  <c r="M1036" i="21"/>
  <c r="O1036" i="21"/>
  <c r="Q1036" i="21"/>
  <c r="S1036" i="21"/>
  <c r="U1036" i="21"/>
  <c r="W1036" i="21"/>
  <c r="X1036" i="21"/>
  <c r="Y1036" i="21"/>
  <c r="Z1036" i="21"/>
  <c r="AA1036" i="21"/>
  <c r="AB1036" i="21"/>
  <c r="AC1036" i="21"/>
  <c r="AD1036" i="21"/>
  <c r="AE1036" i="21"/>
  <c r="AF1036" i="21"/>
  <c r="AG1036" i="21"/>
  <c r="AH1036" i="21"/>
  <c r="AI1036" i="21"/>
  <c r="AJ1036" i="21"/>
  <c r="AK1036" i="21"/>
  <c r="AL1036" i="21"/>
  <c r="F1037" i="21"/>
  <c r="J1037" i="21"/>
  <c r="K1037" i="21"/>
  <c r="L1037" i="21"/>
  <c r="M1037" i="21"/>
  <c r="O1037" i="21"/>
  <c r="Q1037" i="21"/>
  <c r="S1037" i="21"/>
  <c r="U1037" i="21"/>
  <c r="W1037" i="21"/>
  <c r="X1037" i="21"/>
  <c r="Y1037" i="21"/>
  <c r="Z1037" i="21"/>
  <c r="AA1037" i="21"/>
  <c r="AB1037" i="21"/>
  <c r="AC1037" i="21"/>
  <c r="AD1037" i="21"/>
  <c r="AE1037" i="21"/>
  <c r="AF1037" i="21"/>
  <c r="AG1037" i="21"/>
  <c r="AH1037" i="21"/>
  <c r="AI1037" i="21"/>
  <c r="AJ1037" i="21"/>
  <c r="AK1037" i="21"/>
  <c r="AL1037" i="21"/>
  <c r="F1038" i="21"/>
  <c r="J1038" i="21"/>
  <c r="K1038" i="21"/>
  <c r="L1038" i="21"/>
  <c r="M1038" i="21"/>
  <c r="O1038" i="21"/>
  <c r="Q1038" i="21"/>
  <c r="S1038" i="21"/>
  <c r="U1038" i="21"/>
  <c r="W1038" i="21"/>
  <c r="X1038" i="21"/>
  <c r="Y1038" i="21"/>
  <c r="Z1038" i="21"/>
  <c r="AA1038" i="21"/>
  <c r="AB1038" i="21"/>
  <c r="AC1038" i="21"/>
  <c r="AD1038" i="21"/>
  <c r="AE1038" i="21"/>
  <c r="AF1038" i="21"/>
  <c r="AG1038" i="21"/>
  <c r="AH1038" i="21"/>
  <c r="AI1038" i="21"/>
  <c r="AJ1038" i="21"/>
  <c r="AK1038" i="21"/>
  <c r="AL1038" i="21"/>
  <c r="F1039" i="21"/>
  <c r="J1039" i="21"/>
  <c r="K1039" i="21"/>
  <c r="L1039" i="21"/>
  <c r="M1039" i="21"/>
  <c r="O1039" i="21"/>
  <c r="Q1039" i="21"/>
  <c r="S1039" i="21"/>
  <c r="U1039" i="21"/>
  <c r="W1039" i="21"/>
  <c r="X1039" i="21"/>
  <c r="Y1039" i="21"/>
  <c r="Z1039" i="21"/>
  <c r="AA1039" i="21"/>
  <c r="AB1039" i="21"/>
  <c r="AC1039" i="21"/>
  <c r="AD1039" i="21"/>
  <c r="AE1039" i="21"/>
  <c r="AF1039" i="21"/>
  <c r="AG1039" i="21"/>
  <c r="AH1039" i="21"/>
  <c r="AI1039" i="21"/>
  <c r="AJ1039" i="21"/>
  <c r="AK1039" i="21"/>
  <c r="AL1039" i="21"/>
  <c r="F1040" i="21"/>
  <c r="J1040" i="21"/>
  <c r="K1040" i="21"/>
  <c r="L1040" i="21"/>
  <c r="M1040" i="21"/>
  <c r="O1040" i="21"/>
  <c r="Q1040" i="21"/>
  <c r="S1040" i="21"/>
  <c r="U1040" i="21"/>
  <c r="W1040" i="21"/>
  <c r="X1040" i="21"/>
  <c r="Y1040" i="21"/>
  <c r="Z1040" i="21"/>
  <c r="AA1040" i="21"/>
  <c r="AB1040" i="21"/>
  <c r="AC1040" i="21"/>
  <c r="AD1040" i="21"/>
  <c r="AE1040" i="21"/>
  <c r="AF1040" i="21"/>
  <c r="AG1040" i="21"/>
  <c r="AH1040" i="21"/>
  <c r="AI1040" i="21"/>
  <c r="AJ1040" i="21"/>
  <c r="AK1040" i="21"/>
  <c r="AL1040" i="21"/>
  <c r="F1041" i="21"/>
  <c r="J1041" i="21"/>
  <c r="K1041" i="21"/>
  <c r="L1041" i="21"/>
  <c r="M1041" i="21"/>
  <c r="O1041" i="21"/>
  <c r="Q1041" i="21"/>
  <c r="S1041" i="21"/>
  <c r="U1041" i="21"/>
  <c r="W1041" i="21"/>
  <c r="X1041" i="21"/>
  <c r="Y1041" i="21"/>
  <c r="Z1041" i="21"/>
  <c r="AA1041" i="21"/>
  <c r="AB1041" i="21"/>
  <c r="AC1041" i="21"/>
  <c r="AD1041" i="21"/>
  <c r="AE1041" i="21"/>
  <c r="AF1041" i="21"/>
  <c r="AG1041" i="21"/>
  <c r="AH1041" i="21"/>
  <c r="AI1041" i="21"/>
  <c r="AJ1041" i="21"/>
  <c r="AK1041" i="21"/>
  <c r="AL1041" i="21"/>
  <c r="F1042" i="21"/>
  <c r="J1042" i="21"/>
  <c r="K1042" i="21"/>
  <c r="L1042" i="21"/>
  <c r="M1042" i="21"/>
  <c r="O1042" i="21"/>
  <c r="Q1042" i="21"/>
  <c r="S1042" i="21"/>
  <c r="U1042" i="21"/>
  <c r="W1042" i="21"/>
  <c r="X1042" i="21"/>
  <c r="Y1042" i="21"/>
  <c r="Z1042" i="21"/>
  <c r="AA1042" i="21"/>
  <c r="AB1042" i="21"/>
  <c r="AC1042" i="21"/>
  <c r="AD1042" i="21"/>
  <c r="AE1042" i="21"/>
  <c r="AF1042" i="21"/>
  <c r="AG1042" i="21"/>
  <c r="AH1042" i="21"/>
  <c r="AI1042" i="21"/>
  <c r="AJ1042" i="21"/>
  <c r="AK1042" i="21"/>
  <c r="AL1042" i="21"/>
  <c r="F1043" i="21"/>
  <c r="J1043" i="21"/>
  <c r="K1043" i="21"/>
  <c r="L1043" i="21"/>
  <c r="M1043" i="21"/>
  <c r="O1043" i="21"/>
  <c r="Q1043" i="21"/>
  <c r="S1043" i="21"/>
  <c r="U1043" i="21"/>
  <c r="W1043" i="21"/>
  <c r="X1043" i="21"/>
  <c r="Y1043" i="21"/>
  <c r="Z1043" i="21"/>
  <c r="AA1043" i="21"/>
  <c r="AB1043" i="21"/>
  <c r="AC1043" i="21"/>
  <c r="AD1043" i="21"/>
  <c r="AE1043" i="21"/>
  <c r="AF1043" i="21"/>
  <c r="AG1043" i="21"/>
  <c r="AH1043" i="21"/>
  <c r="AI1043" i="21"/>
  <c r="AJ1043" i="21"/>
  <c r="AK1043" i="21"/>
  <c r="AL1043" i="21"/>
  <c r="F1044" i="21"/>
  <c r="J1044" i="21"/>
  <c r="K1044" i="21"/>
  <c r="L1044" i="21"/>
  <c r="M1044" i="21"/>
  <c r="O1044" i="21"/>
  <c r="Q1044" i="21"/>
  <c r="S1044" i="21"/>
  <c r="U1044" i="21"/>
  <c r="W1044" i="21"/>
  <c r="X1044" i="21"/>
  <c r="Y1044" i="21"/>
  <c r="Z1044" i="21"/>
  <c r="AA1044" i="21"/>
  <c r="AB1044" i="21"/>
  <c r="AC1044" i="21"/>
  <c r="AD1044" i="21"/>
  <c r="AE1044" i="21"/>
  <c r="AF1044" i="21"/>
  <c r="AG1044" i="21"/>
  <c r="AH1044" i="21"/>
  <c r="AI1044" i="21"/>
  <c r="AJ1044" i="21"/>
  <c r="AK1044" i="21"/>
  <c r="AL1044" i="21"/>
  <c r="F1045" i="21"/>
  <c r="J1045" i="21"/>
  <c r="K1045" i="21"/>
  <c r="L1045" i="21"/>
  <c r="M1045" i="21"/>
  <c r="O1045" i="21"/>
  <c r="Q1045" i="21"/>
  <c r="S1045" i="21"/>
  <c r="U1045" i="21"/>
  <c r="W1045" i="21"/>
  <c r="X1045" i="21"/>
  <c r="Y1045" i="21"/>
  <c r="Z1045" i="21"/>
  <c r="AA1045" i="21"/>
  <c r="AB1045" i="21"/>
  <c r="AC1045" i="21"/>
  <c r="AD1045" i="21"/>
  <c r="AE1045" i="21"/>
  <c r="AF1045" i="21"/>
  <c r="AG1045" i="21"/>
  <c r="AH1045" i="21"/>
  <c r="AI1045" i="21"/>
  <c r="AJ1045" i="21"/>
  <c r="AK1045" i="21"/>
  <c r="AL1045" i="21"/>
  <c r="F1046" i="21"/>
  <c r="J1046" i="21"/>
  <c r="K1046" i="21"/>
  <c r="L1046" i="21"/>
  <c r="M1046" i="21"/>
  <c r="O1046" i="21"/>
  <c r="Q1046" i="21"/>
  <c r="S1046" i="21"/>
  <c r="U1046" i="21"/>
  <c r="W1046" i="21"/>
  <c r="X1046" i="21"/>
  <c r="Y1046" i="21"/>
  <c r="Z1046" i="21"/>
  <c r="AA1046" i="21"/>
  <c r="AB1046" i="21"/>
  <c r="AC1046" i="21"/>
  <c r="AD1046" i="21"/>
  <c r="AE1046" i="21"/>
  <c r="AF1046" i="21"/>
  <c r="AG1046" i="21"/>
  <c r="AH1046" i="21"/>
  <c r="AI1046" i="21"/>
  <c r="AJ1046" i="21"/>
  <c r="AK1046" i="21"/>
  <c r="AL1046" i="21"/>
  <c r="F1047" i="21"/>
  <c r="J1047" i="21"/>
  <c r="K1047" i="21"/>
  <c r="L1047" i="21"/>
  <c r="M1047" i="21"/>
  <c r="O1047" i="21"/>
  <c r="Q1047" i="21"/>
  <c r="S1047" i="21"/>
  <c r="U1047" i="21"/>
  <c r="W1047" i="21"/>
  <c r="X1047" i="21"/>
  <c r="Y1047" i="21"/>
  <c r="Z1047" i="21"/>
  <c r="AA1047" i="21"/>
  <c r="AB1047" i="21"/>
  <c r="AC1047" i="21"/>
  <c r="AD1047" i="21"/>
  <c r="AE1047" i="21"/>
  <c r="AF1047" i="21"/>
  <c r="AG1047" i="21"/>
  <c r="AH1047" i="21"/>
  <c r="AI1047" i="21"/>
  <c r="AJ1047" i="21"/>
  <c r="AK1047" i="21"/>
  <c r="AL1047" i="21"/>
  <c r="F1048" i="21"/>
  <c r="J1048" i="21"/>
  <c r="K1048" i="21"/>
  <c r="L1048" i="21"/>
  <c r="M1048" i="21"/>
  <c r="O1048" i="21"/>
  <c r="Q1048" i="21"/>
  <c r="S1048" i="21"/>
  <c r="U1048" i="21"/>
  <c r="W1048" i="21"/>
  <c r="X1048" i="21"/>
  <c r="Y1048" i="21"/>
  <c r="Z1048" i="21"/>
  <c r="AA1048" i="21"/>
  <c r="AB1048" i="21"/>
  <c r="AC1048" i="21"/>
  <c r="AD1048" i="21"/>
  <c r="AE1048" i="21"/>
  <c r="AF1048" i="21"/>
  <c r="AG1048" i="21"/>
  <c r="AH1048" i="21"/>
  <c r="AI1048" i="21"/>
  <c r="AJ1048" i="21"/>
  <c r="AK1048" i="21"/>
  <c r="AL1048" i="21"/>
  <c r="F1049" i="21"/>
  <c r="J1049" i="21"/>
  <c r="K1049" i="21"/>
  <c r="L1049" i="21"/>
  <c r="M1049" i="21"/>
  <c r="O1049" i="21"/>
  <c r="Q1049" i="21"/>
  <c r="S1049" i="21"/>
  <c r="U1049" i="21"/>
  <c r="W1049" i="21"/>
  <c r="X1049" i="21"/>
  <c r="Y1049" i="21"/>
  <c r="Z1049" i="21"/>
  <c r="AA1049" i="21"/>
  <c r="AB1049" i="21"/>
  <c r="AC1049" i="21"/>
  <c r="AD1049" i="21"/>
  <c r="AE1049" i="21"/>
  <c r="AF1049" i="21"/>
  <c r="AG1049" i="21"/>
  <c r="AH1049" i="21"/>
  <c r="AI1049" i="21"/>
  <c r="AJ1049" i="21"/>
  <c r="AK1049" i="21"/>
  <c r="AL1049" i="21"/>
  <c r="F1050" i="21"/>
  <c r="J1050" i="21"/>
  <c r="K1050" i="21"/>
  <c r="L1050" i="21"/>
  <c r="M1050" i="21"/>
  <c r="O1050" i="21"/>
  <c r="Q1050" i="21"/>
  <c r="S1050" i="21"/>
  <c r="U1050" i="21"/>
  <c r="W1050" i="21"/>
  <c r="X1050" i="21"/>
  <c r="Y1050" i="21"/>
  <c r="Z1050" i="21"/>
  <c r="AA1050" i="21"/>
  <c r="AB1050" i="21"/>
  <c r="AC1050" i="21"/>
  <c r="AD1050" i="21"/>
  <c r="AE1050" i="21"/>
  <c r="AF1050" i="21"/>
  <c r="AG1050" i="21"/>
  <c r="AH1050" i="21"/>
  <c r="AI1050" i="21"/>
  <c r="AJ1050" i="21"/>
  <c r="AK1050" i="21"/>
  <c r="AL1050" i="21"/>
  <c r="F1051" i="21"/>
  <c r="J1051" i="21"/>
  <c r="K1051" i="21"/>
  <c r="L1051" i="21"/>
  <c r="M1051" i="21"/>
  <c r="O1051" i="21"/>
  <c r="Q1051" i="21"/>
  <c r="S1051" i="21"/>
  <c r="U1051" i="21"/>
  <c r="W1051" i="21"/>
  <c r="X1051" i="21"/>
  <c r="Y1051" i="21"/>
  <c r="Z1051" i="21"/>
  <c r="AA1051" i="21"/>
  <c r="AB1051" i="21"/>
  <c r="AC1051" i="21"/>
  <c r="AD1051" i="21"/>
  <c r="AE1051" i="21"/>
  <c r="AF1051" i="21"/>
  <c r="AG1051" i="21"/>
  <c r="AH1051" i="21"/>
  <c r="AI1051" i="21"/>
  <c r="AJ1051" i="21"/>
  <c r="AK1051" i="21"/>
  <c r="AL1051" i="21"/>
  <c r="F1052" i="21"/>
  <c r="J1052" i="21"/>
  <c r="K1052" i="21"/>
  <c r="L1052" i="21"/>
  <c r="M1052" i="21"/>
  <c r="O1052" i="21"/>
  <c r="Q1052" i="21"/>
  <c r="S1052" i="21"/>
  <c r="U1052" i="21"/>
  <c r="W1052" i="21"/>
  <c r="X1052" i="21"/>
  <c r="Y1052" i="21"/>
  <c r="Z1052" i="21"/>
  <c r="AA1052" i="21"/>
  <c r="AB1052" i="21"/>
  <c r="AC1052" i="21"/>
  <c r="AD1052" i="21"/>
  <c r="AE1052" i="21"/>
  <c r="AF1052" i="21"/>
  <c r="AG1052" i="21"/>
  <c r="AH1052" i="21"/>
  <c r="AI1052" i="21"/>
  <c r="AJ1052" i="21"/>
  <c r="AK1052" i="21"/>
  <c r="AL1052" i="21"/>
  <c r="F1053" i="21"/>
  <c r="J1053" i="21"/>
  <c r="K1053" i="21"/>
  <c r="L1053" i="21"/>
  <c r="M1053" i="21"/>
  <c r="O1053" i="21"/>
  <c r="Q1053" i="21"/>
  <c r="S1053" i="21"/>
  <c r="U1053" i="21"/>
  <c r="W1053" i="21"/>
  <c r="X1053" i="21"/>
  <c r="Y1053" i="21"/>
  <c r="Z1053" i="21"/>
  <c r="AA1053" i="21"/>
  <c r="AB1053" i="21"/>
  <c r="AC1053" i="21"/>
  <c r="AD1053" i="21"/>
  <c r="AE1053" i="21"/>
  <c r="AF1053" i="21"/>
  <c r="AG1053" i="21"/>
  <c r="AH1053" i="21"/>
  <c r="AI1053" i="21"/>
  <c r="AJ1053" i="21"/>
  <c r="AK1053" i="21"/>
  <c r="AL1053" i="21"/>
  <c r="F1054" i="21"/>
  <c r="J1054" i="21"/>
  <c r="K1054" i="21"/>
  <c r="L1054" i="21"/>
  <c r="M1054" i="21"/>
  <c r="O1054" i="21"/>
  <c r="Q1054" i="21"/>
  <c r="S1054" i="21"/>
  <c r="U1054" i="21"/>
  <c r="W1054" i="21"/>
  <c r="X1054" i="21"/>
  <c r="Y1054" i="21"/>
  <c r="Z1054" i="21"/>
  <c r="AA1054" i="21"/>
  <c r="AB1054" i="21"/>
  <c r="AC1054" i="21"/>
  <c r="AD1054" i="21"/>
  <c r="AE1054" i="21"/>
  <c r="AF1054" i="21"/>
  <c r="AG1054" i="21"/>
  <c r="AH1054" i="21"/>
  <c r="AI1054" i="21"/>
  <c r="AJ1054" i="21"/>
  <c r="AK1054" i="21"/>
  <c r="AL1054" i="21"/>
  <c r="F1055" i="21"/>
  <c r="J1055" i="21"/>
  <c r="K1055" i="21"/>
  <c r="L1055" i="21"/>
  <c r="M1055" i="21"/>
  <c r="O1055" i="21"/>
  <c r="Q1055" i="21"/>
  <c r="S1055" i="21"/>
  <c r="U1055" i="21"/>
  <c r="W1055" i="21"/>
  <c r="X1055" i="21"/>
  <c r="Y1055" i="21"/>
  <c r="Z1055" i="21"/>
  <c r="AA1055" i="21"/>
  <c r="AB1055" i="21"/>
  <c r="AC1055" i="21"/>
  <c r="AD1055" i="21"/>
  <c r="AE1055" i="21"/>
  <c r="AF1055" i="21"/>
  <c r="AG1055" i="21"/>
  <c r="AH1055" i="21"/>
  <c r="AI1055" i="21"/>
  <c r="AJ1055" i="21"/>
  <c r="AK1055" i="21"/>
  <c r="AL1055" i="21"/>
  <c r="F1056" i="21"/>
  <c r="J1056" i="21"/>
  <c r="K1056" i="21"/>
  <c r="L1056" i="21"/>
  <c r="M1056" i="21"/>
  <c r="O1056" i="21"/>
  <c r="Q1056" i="21"/>
  <c r="S1056" i="21"/>
  <c r="U1056" i="21"/>
  <c r="W1056" i="21"/>
  <c r="X1056" i="21"/>
  <c r="Y1056" i="21"/>
  <c r="Z1056" i="21"/>
  <c r="AA1056" i="21"/>
  <c r="AB1056" i="21"/>
  <c r="AC1056" i="21"/>
  <c r="AD1056" i="21"/>
  <c r="AE1056" i="21"/>
  <c r="AF1056" i="21"/>
  <c r="AG1056" i="21"/>
  <c r="AH1056" i="21"/>
  <c r="AI1056" i="21"/>
  <c r="AJ1056" i="21"/>
  <c r="AK1056" i="21"/>
  <c r="AL1056" i="21"/>
  <c r="F1057" i="21"/>
  <c r="J1057" i="21"/>
  <c r="K1057" i="21"/>
  <c r="L1057" i="21"/>
  <c r="M1057" i="21"/>
  <c r="O1057" i="21"/>
  <c r="Q1057" i="21"/>
  <c r="S1057" i="21"/>
  <c r="U1057" i="21"/>
  <c r="W1057" i="21"/>
  <c r="X1057" i="21"/>
  <c r="Y1057" i="21"/>
  <c r="Z1057" i="21"/>
  <c r="AA1057" i="21"/>
  <c r="AB1057" i="21"/>
  <c r="AC1057" i="21"/>
  <c r="AD1057" i="21"/>
  <c r="AE1057" i="21"/>
  <c r="AF1057" i="21"/>
  <c r="AG1057" i="21"/>
  <c r="AH1057" i="21"/>
  <c r="AI1057" i="21"/>
  <c r="AJ1057" i="21"/>
  <c r="AK1057" i="21"/>
  <c r="AL1057" i="21"/>
  <c r="F1058" i="21"/>
  <c r="J1058" i="21"/>
  <c r="K1058" i="21"/>
  <c r="L1058" i="21"/>
  <c r="M1058" i="21"/>
  <c r="O1058" i="21"/>
  <c r="Q1058" i="21"/>
  <c r="S1058" i="21"/>
  <c r="U1058" i="21"/>
  <c r="W1058" i="21"/>
  <c r="X1058" i="21"/>
  <c r="Y1058" i="21"/>
  <c r="Z1058" i="21"/>
  <c r="AA1058" i="21"/>
  <c r="AB1058" i="21"/>
  <c r="AC1058" i="21"/>
  <c r="AD1058" i="21"/>
  <c r="AE1058" i="21"/>
  <c r="AF1058" i="21"/>
  <c r="AG1058" i="21"/>
  <c r="AH1058" i="21"/>
  <c r="AI1058" i="21"/>
  <c r="AJ1058" i="21"/>
  <c r="AK1058" i="21"/>
  <c r="AL1058" i="21"/>
  <c r="F1059" i="21"/>
  <c r="J1059" i="21"/>
  <c r="K1059" i="21"/>
  <c r="L1059" i="21"/>
  <c r="M1059" i="21"/>
  <c r="O1059" i="21"/>
  <c r="Q1059" i="21"/>
  <c r="S1059" i="21"/>
  <c r="U1059" i="21"/>
  <c r="W1059" i="21"/>
  <c r="X1059" i="21"/>
  <c r="Y1059" i="21"/>
  <c r="Z1059" i="21"/>
  <c r="AA1059" i="21"/>
  <c r="AB1059" i="21"/>
  <c r="AC1059" i="21"/>
  <c r="AD1059" i="21"/>
  <c r="AE1059" i="21"/>
  <c r="AF1059" i="21"/>
  <c r="AG1059" i="21"/>
  <c r="AH1059" i="21"/>
  <c r="AI1059" i="21"/>
  <c r="AJ1059" i="21"/>
  <c r="AK1059" i="21"/>
  <c r="AL1059" i="21"/>
  <c r="F1060" i="21"/>
  <c r="J1060" i="21"/>
  <c r="K1060" i="21"/>
  <c r="L1060" i="21"/>
  <c r="M1060" i="21"/>
  <c r="O1060" i="21"/>
  <c r="Q1060" i="21"/>
  <c r="S1060" i="21"/>
  <c r="U1060" i="21"/>
  <c r="W1060" i="21"/>
  <c r="X1060" i="21"/>
  <c r="Y1060" i="21"/>
  <c r="Z1060" i="21"/>
  <c r="AA1060" i="21"/>
  <c r="AB1060" i="21"/>
  <c r="AC1060" i="21"/>
  <c r="AD1060" i="21"/>
  <c r="AE1060" i="21"/>
  <c r="AF1060" i="21"/>
  <c r="AG1060" i="21"/>
  <c r="AH1060" i="21"/>
  <c r="AI1060" i="21"/>
  <c r="AJ1060" i="21"/>
  <c r="AK1060" i="21"/>
  <c r="AL1060" i="21"/>
  <c r="F1061" i="21"/>
  <c r="J1061" i="21"/>
  <c r="K1061" i="21"/>
  <c r="L1061" i="21"/>
  <c r="M1061" i="21"/>
  <c r="O1061" i="21"/>
  <c r="Q1061" i="21"/>
  <c r="S1061" i="21"/>
  <c r="U1061" i="21"/>
  <c r="W1061" i="21"/>
  <c r="X1061" i="21"/>
  <c r="Y1061" i="21"/>
  <c r="Z1061" i="21"/>
  <c r="AA1061" i="21"/>
  <c r="AB1061" i="21"/>
  <c r="AC1061" i="21"/>
  <c r="AD1061" i="21"/>
  <c r="AE1061" i="21"/>
  <c r="AF1061" i="21"/>
  <c r="AG1061" i="21"/>
  <c r="AH1061" i="21"/>
  <c r="AI1061" i="21"/>
  <c r="AJ1061" i="21"/>
  <c r="AK1061" i="21"/>
  <c r="AL1061" i="21"/>
  <c r="F1062" i="21"/>
  <c r="J1062" i="21"/>
  <c r="K1062" i="21"/>
  <c r="L1062" i="21"/>
  <c r="M1062" i="21"/>
  <c r="O1062" i="21"/>
  <c r="Q1062" i="21"/>
  <c r="S1062" i="21"/>
  <c r="U1062" i="21"/>
  <c r="W1062" i="21"/>
  <c r="X1062" i="21"/>
  <c r="Y1062" i="21"/>
  <c r="Z1062" i="21"/>
  <c r="AA1062" i="21"/>
  <c r="AB1062" i="21"/>
  <c r="AC1062" i="21"/>
  <c r="AD1062" i="21"/>
  <c r="AE1062" i="21"/>
  <c r="AF1062" i="21"/>
  <c r="AG1062" i="21"/>
  <c r="AH1062" i="21"/>
  <c r="AI1062" i="21"/>
  <c r="AJ1062" i="21"/>
  <c r="AK1062" i="21"/>
  <c r="AL1062" i="21"/>
  <c r="F1063" i="21"/>
  <c r="J1063" i="21"/>
  <c r="K1063" i="21"/>
  <c r="L1063" i="21"/>
  <c r="M1063" i="21"/>
  <c r="O1063" i="21"/>
  <c r="Q1063" i="21"/>
  <c r="S1063" i="21"/>
  <c r="U1063" i="21"/>
  <c r="W1063" i="21"/>
  <c r="X1063" i="21"/>
  <c r="Y1063" i="21"/>
  <c r="Z1063" i="21"/>
  <c r="AA1063" i="21"/>
  <c r="AB1063" i="21"/>
  <c r="AC1063" i="21"/>
  <c r="AD1063" i="21"/>
  <c r="AE1063" i="21"/>
  <c r="AF1063" i="21"/>
  <c r="AG1063" i="21"/>
  <c r="AH1063" i="21"/>
  <c r="AI1063" i="21"/>
  <c r="AJ1063" i="21"/>
  <c r="AK1063" i="21"/>
  <c r="AL1063" i="21"/>
  <c r="F1064" i="21"/>
  <c r="J1064" i="21"/>
  <c r="K1064" i="21"/>
  <c r="L1064" i="21"/>
  <c r="M1064" i="21"/>
  <c r="O1064" i="21"/>
  <c r="Q1064" i="21"/>
  <c r="S1064" i="21"/>
  <c r="U1064" i="21"/>
  <c r="W1064" i="21"/>
  <c r="X1064" i="21"/>
  <c r="Y1064" i="21"/>
  <c r="Z1064" i="21"/>
  <c r="AA1064" i="21"/>
  <c r="AB1064" i="21"/>
  <c r="AC1064" i="21"/>
  <c r="AD1064" i="21"/>
  <c r="AE1064" i="21"/>
  <c r="AF1064" i="21"/>
  <c r="AG1064" i="21"/>
  <c r="AH1064" i="21"/>
  <c r="AI1064" i="21"/>
  <c r="AJ1064" i="21"/>
  <c r="AK1064" i="21"/>
  <c r="AL1064" i="21"/>
  <c r="F1065" i="21"/>
  <c r="J1065" i="21"/>
  <c r="K1065" i="21"/>
  <c r="L1065" i="21"/>
  <c r="M1065" i="21"/>
  <c r="O1065" i="21"/>
  <c r="Q1065" i="21"/>
  <c r="S1065" i="21"/>
  <c r="U1065" i="21"/>
  <c r="W1065" i="21"/>
  <c r="X1065" i="21"/>
  <c r="Y1065" i="21"/>
  <c r="Z1065" i="21"/>
  <c r="AA1065" i="21"/>
  <c r="AB1065" i="21"/>
  <c r="AC1065" i="21"/>
  <c r="AD1065" i="21"/>
  <c r="AE1065" i="21"/>
  <c r="AF1065" i="21"/>
  <c r="AG1065" i="21"/>
  <c r="AH1065" i="21"/>
  <c r="AI1065" i="21"/>
  <c r="AJ1065" i="21"/>
  <c r="AK1065" i="21"/>
  <c r="AL1065" i="21"/>
  <c r="F1066" i="21"/>
  <c r="J1066" i="21"/>
  <c r="K1066" i="21"/>
  <c r="L1066" i="21"/>
  <c r="M1066" i="21"/>
  <c r="O1066" i="21"/>
  <c r="Q1066" i="21"/>
  <c r="S1066" i="21"/>
  <c r="U1066" i="21"/>
  <c r="W1066" i="21"/>
  <c r="X1066" i="21"/>
  <c r="Y1066" i="21"/>
  <c r="Z1066" i="21"/>
  <c r="AA1066" i="21"/>
  <c r="AB1066" i="21"/>
  <c r="AC1066" i="21"/>
  <c r="AD1066" i="21"/>
  <c r="AE1066" i="21"/>
  <c r="AF1066" i="21"/>
  <c r="AG1066" i="21"/>
  <c r="AH1066" i="21"/>
  <c r="AI1066" i="21"/>
  <c r="AJ1066" i="21"/>
  <c r="AK1066" i="21"/>
  <c r="AL1066" i="21"/>
  <c r="F1067" i="21"/>
  <c r="J1067" i="21"/>
  <c r="K1067" i="21"/>
  <c r="L1067" i="21"/>
  <c r="M1067" i="21"/>
  <c r="O1067" i="21"/>
  <c r="Q1067" i="21"/>
  <c r="S1067" i="21"/>
  <c r="U1067" i="21"/>
  <c r="W1067" i="21"/>
  <c r="X1067" i="21"/>
  <c r="Y1067" i="21"/>
  <c r="Z1067" i="21"/>
  <c r="AA1067" i="21"/>
  <c r="AB1067" i="21"/>
  <c r="AC1067" i="21"/>
  <c r="AD1067" i="21"/>
  <c r="AE1067" i="21"/>
  <c r="AF1067" i="21"/>
  <c r="AG1067" i="21"/>
  <c r="AH1067" i="21"/>
  <c r="AI1067" i="21"/>
  <c r="AJ1067" i="21"/>
  <c r="AK1067" i="21"/>
  <c r="AL1067" i="21"/>
  <c r="F1068" i="21"/>
  <c r="J1068" i="21"/>
  <c r="K1068" i="21"/>
  <c r="L1068" i="21"/>
  <c r="M1068" i="21"/>
  <c r="O1068" i="21"/>
  <c r="Q1068" i="21"/>
  <c r="S1068" i="21"/>
  <c r="U1068" i="21"/>
  <c r="W1068" i="21"/>
  <c r="X1068" i="21"/>
  <c r="Y1068" i="21"/>
  <c r="Z1068" i="21"/>
  <c r="AA1068" i="21"/>
  <c r="AB1068" i="21"/>
  <c r="AC1068" i="21"/>
  <c r="AD1068" i="21"/>
  <c r="AE1068" i="21"/>
  <c r="AF1068" i="21"/>
  <c r="AG1068" i="21"/>
  <c r="AH1068" i="21"/>
  <c r="AI1068" i="21"/>
  <c r="AJ1068" i="21"/>
  <c r="AK1068" i="21"/>
  <c r="AL1068" i="21"/>
  <c r="F1069" i="21"/>
  <c r="J1069" i="21"/>
  <c r="K1069" i="21"/>
  <c r="L1069" i="21"/>
  <c r="M1069" i="21"/>
  <c r="O1069" i="21"/>
  <c r="Q1069" i="21"/>
  <c r="S1069" i="21"/>
  <c r="U1069" i="21"/>
  <c r="W1069" i="21"/>
  <c r="X1069" i="21"/>
  <c r="Y1069" i="21"/>
  <c r="Z1069" i="21"/>
  <c r="AA1069" i="21"/>
  <c r="AB1069" i="21"/>
  <c r="AC1069" i="21"/>
  <c r="AD1069" i="21"/>
  <c r="AE1069" i="21"/>
  <c r="AF1069" i="21"/>
  <c r="AG1069" i="21"/>
  <c r="AH1069" i="21"/>
  <c r="AI1069" i="21"/>
  <c r="AJ1069" i="21"/>
  <c r="AK1069" i="21"/>
  <c r="AL1069" i="21"/>
  <c r="F1070" i="21"/>
  <c r="J1070" i="21"/>
  <c r="K1070" i="21"/>
  <c r="L1070" i="21"/>
  <c r="M1070" i="21"/>
  <c r="O1070" i="21"/>
  <c r="Q1070" i="21"/>
  <c r="S1070" i="21"/>
  <c r="U1070" i="21"/>
  <c r="W1070" i="21"/>
  <c r="X1070" i="21"/>
  <c r="Y1070" i="21"/>
  <c r="Z1070" i="21"/>
  <c r="AA1070" i="21"/>
  <c r="AB1070" i="21"/>
  <c r="AC1070" i="21"/>
  <c r="AD1070" i="21"/>
  <c r="AE1070" i="21"/>
  <c r="AF1070" i="21"/>
  <c r="AG1070" i="21"/>
  <c r="AH1070" i="21"/>
  <c r="AI1070" i="21"/>
  <c r="AJ1070" i="21"/>
  <c r="AK1070" i="21"/>
  <c r="AL1070" i="21"/>
  <c r="F1071" i="21"/>
  <c r="J1071" i="21"/>
  <c r="K1071" i="21"/>
  <c r="L1071" i="21"/>
  <c r="M1071" i="21"/>
  <c r="O1071" i="21"/>
  <c r="Q1071" i="21"/>
  <c r="S1071" i="21"/>
  <c r="U1071" i="21"/>
  <c r="W1071" i="21"/>
  <c r="X1071" i="21"/>
  <c r="Y1071" i="21"/>
  <c r="Z1071" i="21"/>
  <c r="AA1071" i="21"/>
  <c r="AB1071" i="21"/>
  <c r="AC1071" i="21"/>
  <c r="AD1071" i="21"/>
  <c r="AE1071" i="21"/>
  <c r="AF1071" i="21"/>
  <c r="AG1071" i="21"/>
  <c r="AH1071" i="21"/>
  <c r="AI1071" i="21"/>
  <c r="AJ1071" i="21"/>
  <c r="AK1071" i="21"/>
  <c r="AL1071" i="21"/>
  <c r="F1072" i="21"/>
  <c r="J1072" i="21"/>
  <c r="K1072" i="21"/>
  <c r="L1072" i="21"/>
  <c r="M1072" i="21"/>
  <c r="O1072" i="21"/>
  <c r="Q1072" i="21"/>
  <c r="S1072" i="21"/>
  <c r="U1072" i="21"/>
  <c r="W1072" i="21"/>
  <c r="X1072" i="21"/>
  <c r="Y1072" i="21"/>
  <c r="Z1072" i="21"/>
  <c r="AA1072" i="21"/>
  <c r="AB1072" i="21"/>
  <c r="AC1072" i="21"/>
  <c r="AD1072" i="21"/>
  <c r="AE1072" i="21"/>
  <c r="AF1072" i="21"/>
  <c r="AG1072" i="21"/>
  <c r="AH1072" i="21"/>
  <c r="AI1072" i="21"/>
  <c r="AJ1072" i="21"/>
  <c r="AK1072" i="21"/>
  <c r="AL1072" i="21"/>
  <c r="F1073" i="21"/>
  <c r="J1073" i="21"/>
  <c r="K1073" i="21"/>
  <c r="L1073" i="21"/>
  <c r="M1073" i="21"/>
  <c r="O1073" i="21"/>
  <c r="Q1073" i="21"/>
  <c r="S1073" i="21"/>
  <c r="U1073" i="21"/>
  <c r="W1073" i="21"/>
  <c r="X1073" i="21"/>
  <c r="Y1073" i="21"/>
  <c r="Z1073" i="21"/>
  <c r="AA1073" i="21"/>
  <c r="AB1073" i="21"/>
  <c r="AC1073" i="21"/>
  <c r="AD1073" i="21"/>
  <c r="AE1073" i="21"/>
  <c r="AF1073" i="21"/>
  <c r="AG1073" i="21"/>
  <c r="AH1073" i="21"/>
  <c r="AI1073" i="21"/>
  <c r="AJ1073" i="21"/>
  <c r="AK1073" i="21"/>
  <c r="AL1073" i="21"/>
  <c r="F1074" i="21"/>
  <c r="J1074" i="21"/>
  <c r="K1074" i="21"/>
  <c r="L1074" i="21"/>
  <c r="M1074" i="21"/>
  <c r="O1074" i="21"/>
  <c r="Q1074" i="21"/>
  <c r="S1074" i="21"/>
  <c r="U1074" i="21"/>
  <c r="W1074" i="21"/>
  <c r="X1074" i="21"/>
  <c r="Y1074" i="21"/>
  <c r="Z1074" i="21"/>
  <c r="AA1074" i="21"/>
  <c r="AB1074" i="21"/>
  <c r="AC1074" i="21"/>
  <c r="AD1074" i="21"/>
  <c r="AE1074" i="21"/>
  <c r="AF1074" i="21"/>
  <c r="AG1074" i="21"/>
  <c r="AH1074" i="21"/>
  <c r="AI1074" i="21"/>
  <c r="AJ1074" i="21"/>
  <c r="AK1074" i="21"/>
  <c r="AL1074" i="21"/>
  <c r="F1075" i="21"/>
  <c r="J1075" i="21"/>
  <c r="K1075" i="21"/>
  <c r="L1075" i="21"/>
  <c r="M1075" i="21"/>
  <c r="O1075" i="21"/>
  <c r="Q1075" i="21"/>
  <c r="S1075" i="21"/>
  <c r="U1075" i="21"/>
  <c r="W1075" i="21"/>
  <c r="X1075" i="21"/>
  <c r="Y1075" i="21"/>
  <c r="Z1075" i="21"/>
  <c r="AA1075" i="21"/>
  <c r="AB1075" i="21"/>
  <c r="AC1075" i="21"/>
  <c r="AD1075" i="21"/>
  <c r="AE1075" i="21"/>
  <c r="AF1075" i="21"/>
  <c r="AG1075" i="21"/>
  <c r="AH1075" i="21"/>
  <c r="AI1075" i="21"/>
  <c r="AJ1075" i="21"/>
  <c r="AK1075" i="21"/>
  <c r="AL1075" i="21"/>
  <c r="F1076" i="21"/>
  <c r="J1076" i="21"/>
  <c r="K1076" i="21"/>
  <c r="L1076" i="21"/>
  <c r="M1076" i="21"/>
  <c r="O1076" i="21"/>
  <c r="Q1076" i="21"/>
  <c r="S1076" i="21"/>
  <c r="U1076" i="21"/>
  <c r="W1076" i="21"/>
  <c r="X1076" i="21"/>
  <c r="Y1076" i="21"/>
  <c r="Z1076" i="21"/>
  <c r="AA1076" i="21"/>
  <c r="AB1076" i="21"/>
  <c r="AC1076" i="21"/>
  <c r="AD1076" i="21"/>
  <c r="AE1076" i="21"/>
  <c r="AF1076" i="21"/>
  <c r="AG1076" i="21"/>
  <c r="AH1076" i="21"/>
  <c r="AI1076" i="21"/>
  <c r="AJ1076" i="21"/>
  <c r="AK1076" i="21"/>
  <c r="AL1076" i="21"/>
  <c r="F1077" i="21"/>
  <c r="J1077" i="21"/>
  <c r="K1077" i="21"/>
  <c r="L1077" i="21"/>
  <c r="M1077" i="21"/>
  <c r="O1077" i="21"/>
  <c r="Q1077" i="21"/>
  <c r="S1077" i="21"/>
  <c r="U1077" i="21"/>
  <c r="W1077" i="21"/>
  <c r="X1077" i="21"/>
  <c r="Y1077" i="21"/>
  <c r="Z1077" i="21"/>
  <c r="AA1077" i="21"/>
  <c r="AB1077" i="21"/>
  <c r="AC1077" i="21"/>
  <c r="AD1077" i="21"/>
  <c r="AE1077" i="21"/>
  <c r="AF1077" i="21"/>
  <c r="AG1077" i="21"/>
  <c r="AH1077" i="21"/>
  <c r="AI1077" i="21"/>
  <c r="AJ1077" i="21"/>
  <c r="AK1077" i="21"/>
  <c r="AL1077" i="21"/>
  <c r="F1078" i="21"/>
  <c r="J1078" i="21"/>
  <c r="K1078" i="21"/>
  <c r="L1078" i="21"/>
  <c r="M1078" i="21"/>
  <c r="O1078" i="21"/>
  <c r="Q1078" i="21"/>
  <c r="S1078" i="21"/>
  <c r="U1078" i="21"/>
  <c r="W1078" i="21"/>
  <c r="X1078" i="21"/>
  <c r="Y1078" i="21"/>
  <c r="Z1078" i="21"/>
  <c r="AA1078" i="21"/>
  <c r="AB1078" i="21"/>
  <c r="AC1078" i="21"/>
  <c r="AD1078" i="21"/>
  <c r="AE1078" i="21"/>
  <c r="AF1078" i="21"/>
  <c r="AG1078" i="21"/>
  <c r="AH1078" i="21"/>
  <c r="AI1078" i="21"/>
  <c r="AJ1078" i="21"/>
  <c r="AK1078" i="21"/>
  <c r="AL1078" i="21"/>
  <c r="F1079" i="21"/>
  <c r="J1079" i="21"/>
  <c r="K1079" i="21"/>
  <c r="L1079" i="21"/>
  <c r="M1079" i="21"/>
  <c r="O1079" i="21"/>
  <c r="Q1079" i="21"/>
  <c r="S1079" i="21"/>
  <c r="U1079" i="21"/>
  <c r="W1079" i="21"/>
  <c r="X1079" i="21"/>
  <c r="Y1079" i="21"/>
  <c r="Z1079" i="21"/>
  <c r="AA1079" i="21"/>
  <c r="AB1079" i="21"/>
  <c r="AC1079" i="21"/>
  <c r="AD1079" i="21"/>
  <c r="AE1079" i="21"/>
  <c r="AF1079" i="21"/>
  <c r="AG1079" i="21"/>
  <c r="AH1079" i="21"/>
  <c r="AI1079" i="21"/>
  <c r="AJ1079" i="21"/>
  <c r="AK1079" i="21"/>
  <c r="AL1079" i="21"/>
  <c r="F1080" i="21"/>
  <c r="J1080" i="21"/>
  <c r="K1080" i="21"/>
  <c r="L1080" i="21"/>
  <c r="M1080" i="21"/>
  <c r="O1080" i="21"/>
  <c r="Q1080" i="21"/>
  <c r="S1080" i="21"/>
  <c r="U1080" i="21"/>
  <c r="W1080" i="21"/>
  <c r="X1080" i="21"/>
  <c r="Y1080" i="21"/>
  <c r="Z1080" i="21"/>
  <c r="AA1080" i="21"/>
  <c r="AB1080" i="21"/>
  <c r="AC1080" i="21"/>
  <c r="AD1080" i="21"/>
  <c r="AE1080" i="21"/>
  <c r="AF1080" i="21"/>
  <c r="AG1080" i="21"/>
  <c r="AH1080" i="21"/>
  <c r="AI1080" i="21"/>
  <c r="AJ1080" i="21"/>
  <c r="AK1080" i="21"/>
  <c r="AL1080" i="21"/>
  <c r="F1081" i="21"/>
  <c r="J1081" i="21"/>
  <c r="K1081" i="21"/>
  <c r="L1081" i="21"/>
  <c r="M1081" i="21"/>
  <c r="O1081" i="21"/>
  <c r="Q1081" i="21"/>
  <c r="S1081" i="21"/>
  <c r="U1081" i="21"/>
  <c r="W1081" i="21"/>
  <c r="X1081" i="21"/>
  <c r="Y1081" i="21"/>
  <c r="Z1081" i="21"/>
  <c r="AA1081" i="21"/>
  <c r="AB1081" i="21"/>
  <c r="AC1081" i="21"/>
  <c r="AD1081" i="21"/>
  <c r="AE1081" i="21"/>
  <c r="AF1081" i="21"/>
  <c r="AG1081" i="21"/>
  <c r="AH1081" i="21"/>
  <c r="AI1081" i="21"/>
  <c r="AJ1081" i="21"/>
  <c r="AK1081" i="21"/>
  <c r="AL1081" i="21"/>
  <c r="F1082" i="21"/>
  <c r="J1082" i="21"/>
  <c r="K1082" i="21"/>
  <c r="L1082" i="21"/>
  <c r="M1082" i="21"/>
  <c r="O1082" i="21"/>
  <c r="Q1082" i="21"/>
  <c r="S1082" i="21"/>
  <c r="U1082" i="21"/>
  <c r="W1082" i="21"/>
  <c r="X1082" i="21"/>
  <c r="Y1082" i="21"/>
  <c r="Z1082" i="21"/>
  <c r="AA1082" i="21"/>
  <c r="AB1082" i="21"/>
  <c r="AC1082" i="21"/>
  <c r="AD1082" i="21"/>
  <c r="AE1082" i="21"/>
  <c r="AF1082" i="21"/>
  <c r="AG1082" i="21"/>
  <c r="AH1082" i="21"/>
  <c r="AI1082" i="21"/>
  <c r="AJ1082" i="21"/>
  <c r="AK1082" i="21"/>
  <c r="AL1082" i="21"/>
  <c r="F1083" i="21"/>
  <c r="J1083" i="21"/>
  <c r="K1083" i="21"/>
  <c r="L1083" i="21"/>
  <c r="M1083" i="21"/>
  <c r="O1083" i="21"/>
  <c r="Q1083" i="21"/>
  <c r="S1083" i="21"/>
  <c r="U1083" i="21"/>
  <c r="W1083" i="21"/>
  <c r="X1083" i="21"/>
  <c r="Y1083" i="21"/>
  <c r="Z1083" i="21"/>
  <c r="AA1083" i="21"/>
  <c r="AB1083" i="21"/>
  <c r="AC1083" i="21"/>
  <c r="AD1083" i="21"/>
  <c r="AE1083" i="21"/>
  <c r="AF1083" i="21"/>
  <c r="AG1083" i="21"/>
  <c r="AH1083" i="21"/>
  <c r="AI1083" i="21"/>
  <c r="AJ1083" i="21"/>
  <c r="AK1083" i="21"/>
  <c r="AL1083" i="21"/>
  <c r="F1084" i="21"/>
  <c r="J1084" i="21"/>
  <c r="K1084" i="21"/>
  <c r="L1084" i="21"/>
  <c r="M1084" i="21"/>
  <c r="O1084" i="21"/>
  <c r="Q1084" i="21"/>
  <c r="S1084" i="21"/>
  <c r="U1084" i="21"/>
  <c r="W1084" i="21"/>
  <c r="X1084" i="21"/>
  <c r="Y1084" i="21"/>
  <c r="Z1084" i="21"/>
  <c r="AA1084" i="21"/>
  <c r="AB1084" i="21"/>
  <c r="AC1084" i="21"/>
  <c r="AD1084" i="21"/>
  <c r="AE1084" i="21"/>
  <c r="AF1084" i="21"/>
  <c r="AG1084" i="21"/>
  <c r="AH1084" i="21"/>
  <c r="AI1084" i="21"/>
  <c r="AJ1084" i="21"/>
  <c r="AK1084" i="21"/>
  <c r="AL1084" i="21"/>
  <c r="F1085" i="21"/>
  <c r="J1085" i="21"/>
  <c r="K1085" i="21"/>
  <c r="L1085" i="21"/>
  <c r="M1085" i="21"/>
  <c r="O1085" i="21"/>
  <c r="Q1085" i="21"/>
  <c r="S1085" i="21"/>
  <c r="U1085" i="21"/>
  <c r="W1085" i="21"/>
  <c r="X1085" i="21"/>
  <c r="Y1085" i="21"/>
  <c r="Z1085" i="21"/>
  <c r="AA1085" i="21"/>
  <c r="AB1085" i="21"/>
  <c r="AC1085" i="21"/>
  <c r="AD1085" i="21"/>
  <c r="AE1085" i="21"/>
  <c r="AF1085" i="21"/>
  <c r="AG1085" i="21"/>
  <c r="AH1085" i="21"/>
  <c r="AI1085" i="21"/>
  <c r="AJ1085" i="21"/>
  <c r="AK1085" i="21"/>
  <c r="AL1085" i="21"/>
  <c r="F1086" i="21"/>
  <c r="J1086" i="21"/>
  <c r="K1086" i="21"/>
  <c r="L1086" i="21"/>
  <c r="M1086" i="21"/>
  <c r="O1086" i="21"/>
  <c r="Q1086" i="21"/>
  <c r="S1086" i="21"/>
  <c r="U1086" i="21"/>
  <c r="W1086" i="21"/>
  <c r="X1086" i="21"/>
  <c r="Y1086" i="21"/>
  <c r="Z1086" i="21"/>
  <c r="AA1086" i="21"/>
  <c r="AB1086" i="21"/>
  <c r="AC1086" i="21"/>
  <c r="AD1086" i="21"/>
  <c r="AE1086" i="21"/>
  <c r="AF1086" i="21"/>
  <c r="AG1086" i="21"/>
  <c r="AH1086" i="21"/>
  <c r="AI1086" i="21"/>
  <c r="AJ1086" i="21"/>
  <c r="AK1086" i="21"/>
  <c r="AL1086" i="21"/>
  <c r="F1087" i="21"/>
  <c r="J1087" i="21"/>
  <c r="K1087" i="21"/>
  <c r="L1087" i="21"/>
  <c r="M1087" i="21"/>
  <c r="O1087" i="21"/>
  <c r="Q1087" i="21"/>
  <c r="S1087" i="21"/>
  <c r="U1087" i="21"/>
  <c r="W1087" i="21"/>
  <c r="X1087" i="21"/>
  <c r="Y1087" i="21"/>
  <c r="Z1087" i="21"/>
  <c r="AA1087" i="21"/>
  <c r="AB1087" i="21"/>
  <c r="AC1087" i="21"/>
  <c r="AD1087" i="21"/>
  <c r="AE1087" i="21"/>
  <c r="AF1087" i="21"/>
  <c r="AG1087" i="21"/>
  <c r="AH1087" i="21"/>
  <c r="AI1087" i="21"/>
  <c r="AJ1087" i="21"/>
  <c r="AK1087" i="21"/>
  <c r="AL1087" i="21"/>
  <c r="F1088" i="21"/>
  <c r="J1088" i="21"/>
  <c r="K1088" i="21"/>
  <c r="L1088" i="21"/>
  <c r="M1088" i="21"/>
  <c r="O1088" i="21"/>
  <c r="Q1088" i="21"/>
  <c r="S1088" i="21"/>
  <c r="U1088" i="21"/>
  <c r="W1088" i="21"/>
  <c r="X1088" i="21"/>
  <c r="Y1088" i="21"/>
  <c r="Z1088" i="21"/>
  <c r="AA1088" i="21"/>
  <c r="AB1088" i="21"/>
  <c r="AC1088" i="21"/>
  <c r="AD1088" i="21"/>
  <c r="AE1088" i="21"/>
  <c r="AF1088" i="21"/>
  <c r="AG1088" i="21"/>
  <c r="AH1088" i="21"/>
  <c r="AI1088" i="21"/>
  <c r="AJ1088" i="21"/>
  <c r="AK1088" i="21"/>
  <c r="AL1088" i="21"/>
  <c r="F1089" i="21"/>
  <c r="J1089" i="21"/>
  <c r="K1089" i="21"/>
  <c r="L1089" i="21"/>
  <c r="M1089" i="21"/>
  <c r="O1089" i="21"/>
  <c r="Q1089" i="21"/>
  <c r="S1089" i="21"/>
  <c r="U1089" i="21"/>
  <c r="W1089" i="21"/>
  <c r="X1089" i="21"/>
  <c r="Y1089" i="21"/>
  <c r="Z1089" i="21"/>
  <c r="AA1089" i="21"/>
  <c r="AB1089" i="21"/>
  <c r="AC1089" i="21"/>
  <c r="AD1089" i="21"/>
  <c r="AE1089" i="21"/>
  <c r="AF1089" i="21"/>
  <c r="AG1089" i="21"/>
  <c r="AH1089" i="21"/>
  <c r="AI1089" i="21"/>
  <c r="AJ1089" i="21"/>
  <c r="AK1089" i="21"/>
  <c r="AL1089" i="21"/>
  <c r="F1090" i="21"/>
  <c r="J1090" i="21"/>
  <c r="K1090" i="21"/>
  <c r="L1090" i="21"/>
  <c r="M1090" i="21"/>
  <c r="O1090" i="21"/>
  <c r="Q1090" i="21"/>
  <c r="S1090" i="21"/>
  <c r="U1090" i="21"/>
  <c r="W1090" i="21"/>
  <c r="X1090" i="21"/>
  <c r="Y1090" i="21"/>
  <c r="Z1090" i="21"/>
  <c r="AA1090" i="21"/>
  <c r="AB1090" i="21"/>
  <c r="AC1090" i="21"/>
  <c r="AD1090" i="21"/>
  <c r="AE1090" i="21"/>
  <c r="AF1090" i="21"/>
  <c r="AG1090" i="21"/>
  <c r="AH1090" i="21"/>
  <c r="AI1090" i="21"/>
  <c r="AJ1090" i="21"/>
  <c r="AK1090" i="21"/>
  <c r="AL1090" i="21"/>
  <c r="F1091" i="21"/>
  <c r="J1091" i="21"/>
  <c r="K1091" i="21"/>
  <c r="L1091" i="21"/>
  <c r="M1091" i="21"/>
  <c r="O1091" i="21"/>
  <c r="Q1091" i="21"/>
  <c r="S1091" i="21"/>
  <c r="U1091" i="21"/>
  <c r="W1091" i="21"/>
  <c r="X1091" i="21"/>
  <c r="Y1091" i="21"/>
  <c r="Z1091" i="21"/>
  <c r="AA1091" i="21"/>
  <c r="AB1091" i="21"/>
  <c r="AC1091" i="21"/>
  <c r="AD1091" i="21"/>
  <c r="AE1091" i="21"/>
  <c r="AF1091" i="21"/>
  <c r="AG1091" i="21"/>
  <c r="AH1091" i="21"/>
  <c r="AI1091" i="21"/>
  <c r="AJ1091" i="21"/>
  <c r="AK1091" i="21"/>
  <c r="AL1091" i="21"/>
  <c r="F1092" i="21"/>
  <c r="J1092" i="21"/>
  <c r="K1092" i="21"/>
  <c r="L1092" i="21"/>
  <c r="M1092" i="21"/>
  <c r="O1092" i="21"/>
  <c r="Q1092" i="21"/>
  <c r="S1092" i="21"/>
  <c r="U1092" i="21"/>
  <c r="W1092" i="21"/>
  <c r="X1092" i="21"/>
  <c r="Y1092" i="21"/>
  <c r="Z1092" i="21"/>
  <c r="AA1092" i="21"/>
  <c r="AB1092" i="21"/>
  <c r="AC1092" i="21"/>
  <c r="AD1092" i="21"/>
  <c r="AE1092" i="21"/>
  <c r="AF1092" i="21"/>
  <c r="AG1092" i="21"/>
  <c r="AH1092" i="21"/>
  <c r="AI1092" i="21"/>
  <c r="AJ1092" i="21"/>
  <c r="AK1092" i="21"/>
  <c r="AL1092" i="21"/>
  <c r="F1093" i="21"/>
  <c r="J1093" i="21"/>
  <c r="K1093" i="21"/>
  <c r="L1093" i="21"/>
  <c r="M1093" i="21"/>
  <c r="O1093" i="21"/>
  <c r="Q1093" i="21"/>
  <c r="S1093" i="21"/>
  <c r="U1093" i="21"/>
  <c r="W1093" i="21"/>
  <c r="X1093" i="21"/>
  <c r="Y1093" i="21"/>
  <c r="Z1093" i="21"/>
  <c r="AA1093" i="21"/>
  <c r="AB1093" i="21"/>
  <c r="AC1093" i="21"/>
  <c r="AD1093" i="21"/>
  <c r="AE1093" i="21"/>
  <c r="AF1093" i="21"/>
  <c r="AG1093" i="21"/>
  <c r="AH1093" i="21"/>
  <c r="AI1093" i="21"/>
  <c r="AJ1093" i="21"/>
  <c r="AK1093" i="21"/>
  <c r="AL1093" i="21"/>
  <c r="F1094" i="21"/>
  <c r="J1094" i="21"/>
  <c r="K1094" i="21"/>
  <c r="L1094" i="21"/>
  <c r="M1094" i="21"/>
  <c r="O1094" i="21"/>
  <c r="Q1094" i="21"/>
  <c r="S1094" i="21"/>
  <c r="U1094" i="21"/>
  <c r="W1094" i="21"/>
  <c r="X1094" i="21"/>
  <c r="Y1094" i="21"/>
  <c r="Z1094" i="21"/>
  <c r="AA1094" i="21"/>
  <c r="AB1094" i="21"/>
  <c r="AC1094" i="21"/>
  <c r="AD1094" i="21"/>
  <c r="AE1094" i="21"/>
  <c r="AF1094" i="21"/>
  <c r="AG1094" i="21"/>
  <c r="AH1094" i="21"/>
  <c r="AI1094" i="21"/>
  <c r="AJ1094" i="21"/>
  <c r="AK1094" i="21"/>
  <c r="AL1094" i="21"/>
  <c r="F1095" i="21"/>
  <c r="J1095" i="21"/>
  <c r="K1095" i="21"/>
  <c r="L1095" i="21"/>
  <c r="M1095" i="21"/>
  <c r="O1095" i="21"/>
  <c r="Q1095" i="21"/>
  <c r="S1095" i="21"/>
  <c r="U1095" i="21"/>
  <c r="W1095" i="21"/>
  <c r="X1095" i="21"/>
  <c r="Y1095" i="21"/>
  <c r="Z1095" i="21"/>
  <c r="AA1095" i="21"/>
  <c r="AB1095" i="21"/>
  <c r="AC1095" i="21"/>
  <c r="AD1095" i="21"/>
  <c r="AE1095" i="21"/>
  <c r="AF1095" i="21"/>
  <c r="AG1095" i="21"/>
  <c r="AH1095" i="21"/>
  <c r="AI1095" i="21"/>
  <c r="AJ1095" i="21"/>
  <c r="AK1095" i="21"/>
  <c r="AL1095" i="21"/>
  <c r="F1096" i="21"/>
  <c r="J1096" i="21"/>
  <c r="K1096" i="21"/>
  <c r="L1096" i="21"/>
  <c r="M1096" i="21"/>
  <c r="O1096" i="21"/>
  <c r="Q1096" i="21"/>
  <c r="S1096" i="21"/>
  <c r="U1096" i="21"/>
  <c r="W1096" i="21"/>
  <c r="X1096" i="21"/>
  <c r="Y1096" i="21"/>
  <c r="Z1096" i="21"/>
  <c r="AA1096" i="21"/>
  <c r="AB1096" i="21"/>
  <c r="AC1096" i="21"/>
  <c r="AD1096" i="21"/>
  <c r="AE1096" i="21"/>
  <c r="AF1096" i="21"/>
  <c r="AG1096" i="21"/>
  <c r="AH1096" i="21"/>
  <c r="AI1096" i="21"/>
  <c r="AJ1096" i="21"/>
  <c r="AK1096" i="21"/>
  <c r="AL1096" i="21"/>
  <c r="F1097" i="21"/>
  <c r="J1097" i="21"/>
  <c r="K1097" i="21"/>
  <c r="L1097" i="21"/>
  <c r="M1097" i="21"/>
  <c r="O1097" i="21"/>
  <c r="Q1097" i="21"/>
  <c r="S1097" i="21"/>
  <c r="U1097" i="21"/>
  <c r="W1097" i="21"/>
  <c r="X1097" i="21"/>
  <c r="Y1097" i="21"/>
  <c r="Z1097" i="21"/>
  <c r="AA1097" i="21"/>
  <c r="AB1097" i="21"/>
  <c r="AC1097" i="21"/>
  <c r="AD1097" i="21"/>
  <c r="AE1097" i="21"/>
  <c r="AF1097" i="21"/>
  <c r="AG1097" i="21"/>
  <c r="AH1097" i="21"/>
  <c r="AI1097" i="21"/>
  <c r="AJ1097" i="21"/>
  <c r="AK1097" i="21"/>
  <c r="AL1097" i="21"/>
  <c r="F1098" i="21"/>
  <c r="J1098" i="21"/>
  <c r="K1098" i="21"/>
  <c r="L1098" i="21"/>
  <c r="M1098" i="21"/>
  <c r="O1098" i="21"/>
  <c r="Q1098" i="21"/>
  <c r="S1098" i="21"/>
  <c r="U1098" i="21"/>
  <c r="W1098" i="21"/>
  <c r="X1098" i="21"/>
  <c r="Y1098" i="21"/>
  <c r="Z1098" i="21"/>
  <c r="AA1098" i="21"/>
  <c r="AB1098" i="21"/>
  <c r="AC1098" i="21"/>
  <c r="AD1098" i="21"/>
  <c r="AE1098" i="21"/>
  <c r="AF1098" i="21"/>
  <c r="AG1098" i="21"/>
  <c r="AH1098" i="21"/>
  <c r="AI1098" i="21"/>
  <c r="AJ1098" i="21"/>
  <c r="AK1098" i="21"/>
  <c r="AL1098" i="21"/>
  <c r="F1099" i="21"/>
  <c r="J1099" i="21"/>
  <c r="K1099" i="21"/>
  <c r="L1099" i="21"/>
  <c r="M1099" i="21"/>
  <c r="O1099" i="21"/>
  <c r="Q1099" i="21"/>
  <c r="S1099" i="21"/>
  <c r="U1099" i="21"/>
  <c r="W1099" i="21"/>
  <c r="X1099" i="21"/>
  <c r="Y1099" i="21"/>
  <c r="Z1099" i="21"/>
  <c r="AA1099" i="21"/>
  <c r="AB1099" i="21"/>
  <c r="AC1099" i="21"/>
  <c r="AD1099" i="21"/>
  <c r="AE1099" i="21"/>
  <c r="AF1099" i="21"/>
  <c r="AG1099" i="21"/>
  <c r="AH1099" i="21"/>
  <c r="AI1099" i="21"/>
  <c r="AJ1099" i="21"/>
  <c r="AK1099" i="21"/>
  <c r="AL1099" i="21"/>
  <c r="F1100" i="21"/>
  <c r="J1100" i="21"/>
  <c r="K1100" i="21"/>
  <c r="L1100" i="21"/>
  <c r="M1100" i="21"/>
  <c r="O1100" i="21"/>
  <c r="Q1100" i="21"/>
  <c r="S1100" i="21"/>
  <c r="U1100" i="21"/>
  <c r="W1100" i="21"/>
  <c r="X1100" i="21"/>
  <c r="Y1100" i="21"/>
  <c r="Z1100" i="21"/>
  <c r="AA1100" i="21"/>
  <c r="AB1100" i="21"/>
  <c r="AC1100" i="21"/>
  <c r="AD1100" i="21"/>
  <c r="AE1100" i="21"/>
  <c r="AF1100" i="21"/>
  <c r="AG1100" i="21"/>
  <c r="AH1100" i="21"/>
  <c r="AI1100" i="21"/>
  <c r="AJ1100" i="21"/>
  <c r="AK1100" i="21"/>
  <c r="AL1100" i="21"/>
  <c r="F1101" i="21"/>
  <c r="J1101" i="21"/>
  <c r="K1101" i="21"/>
  <c r="L1101" i="21"/>
  <c r="M1101" i="21"/>
  <c r="O1101" i="21"/>
  <c r="Q1101" i="21"/>
  <c r="S1101" i="21"/>
  <c r="U1101" i="21"/>
  <c r="W1101" i="21"/>
  <c r="X1101" i="21"/>
  <c r="Y1101" i="21"/>
  <c r="Z1101" i="21"/>
  <c r="AA1101" i="21"/>
  <c r="AB1101" i="21"/>
  <c r="AC1101" i="21"/>
  <c r="AD1101" i="21"/>
  <c r="AE1101" i="21"/>
  <c r="AF1101" i="21"/>
  <c r="AG1101" i="21"/>
  <c r="AH1101" i="21"/>
  <c r="AI1101" i="21"/>
  <c r="AJ1101" i="21"/>
  <c r="AK1101" i="21"/>
  <c r="AL1101" i="21"/>
  <c r="F1102" i="21"/>
  <c r="J1102" i="21"/>
  <c r="K1102" i="21"/>
  <c r="L1102" i="21"/>
  <c r="M1102" i="21"/>
  <c r="O1102" i="21"/>
  <c r="Q1102" i="21"/>
  <c r="S1102" i="21"/>
  <c r="U1102" i="21"/>
  <c r="W1102" i="21"/>
  <c r="X1102" i="21"/>
  <c r="Y1102" i="21"/>
  <c r="Z1102" i="21"/>
  <c r="AA1102" i="21"/>
  <c r="AB1102" i="21"/>
  <c r="AC1102" i="21"/>
  <c r="AD1102" i="21"/>
  <c r="AE1102" i="21"/>
  <c r="AF1102" i="21"/>
  <c r="AG1102" i="21"/>
  <c r="AH1102" i="21"/>
  <c r="AI1102" i="21"/>
  <c r="AJ1102" i="21"/>
  <c r="AK1102" i="21"/>
  <c r="AL1102" i="21"/>
  <c r="F1103" i="21"/>
  <c r="J1103" i="21"/>
  <c r="K1103" i="21"/>
  <c r="L1103" i="21"/>
  <c r="M1103" i="21"/>
  <c r="O1103" i="21"/>
  <c r="Q1103" i="21"/>
  <c r="S1103" i="21"/>
  <c r="U1103" i="21"/>
  <c r="W1103" i="21"/>
  <c r="X1103" i="21"/>
  <c r="Y1103" i="21"/>
  <c r="Z1103" i="21"/>
  <c r="AA1103" i="21"/>
  <c r="AB1103" i="21"/>
  <c r="AC1103" i="21"/>
  <c r="AD1103" i="21"/>
  <c r="AE1103" i="21"/>
  <c r="AF1103" i="21"/>
  <c r="AG1103" i="21"/>
  <c r="AH1103" i="21"/>
  <c r="AI1103" i="21"/>
  <c r="AJ1103" i="21"/>
  <c r="AK1103" i="21"/>
  <c r="AL1103" i="21"/>
  <c r="F1104" i="21"/>
  <c r="J1104" i="21"/>
  <c r="K1104" i="21"/>
  <c r="L1104" i="21"/>
  <c r="M1104" i="21"/>
  <c r="O1104" i="21"/>
  <c r="Q1104" i="21"/>
  <c r="S1104" i="21"/>
  <c r="U1104" i="21"/>
  <c r="W1104" i="21"/>
  <c r="X1104" i="21"/>
  <c r="Y1104" i="21"/>
  <c r="Z1104" i="21"/>
  <c r="AA1104" i="21"/>
  <c r="AB1104" i="21"/>
  <c r="AC1104" i="21"/>
  <c r="AD1104" i="21"/>
  <c r="AE1104" i="21"/>
  <c r="AF1104" i="21"/>
  <c r="AG1104" i="21"/>
  <c r="AH1104" i="21"/>
  <c r="AI1104" i="21"/>
  <c r="AJ1104" i="21"/>
  <c r="AK1104" i="21"/>
  <c r="AL1104" i="21"/>
  <c r="F1105" i="21"/>
  <c r="J1105" i="21"/>
  <c r="K1105" i="21"/>
  <c r="L1105" i="21"/>
  <c r="M1105" i="21"/>
  <c r="O1105" i="21"/>
  <c r="Q1105" i="21"/>
  <c r="S1105" i="21"/>
  <c r="U1105" i="21"/>
  <c r="W1105" i="21"/>
  <c r="X1105" i="21"/>
  <c r="Y1105" i="21"/>
  <c r="Z1105" i="21"/>
  <c r="AA1105" i="21"/>
  <c r="AB1105" i="21"/>
  <c r="AC1105" i="21"/>
  <c r="AD1105" i="21"/>
  <c r="AE1105" i="21"/>
  <c r="AF1105" i="21"/>
  <c r="AG1105" i="21"/>
  <c r="AH1105" i="21"/>
  <c r="AI1105" i="21"/>
  <c r="AJ1105" i="21"/>
  <c r="AK1105" i="21"/>
  <c r="AL1105" i="21"/>
  <c r="F1106" i="21"/>
  <c r="J1106" i="21"/>
  <c r="K1106" i="21"/>
  <c r="L1106" i="21"/>
  <c r="M1106" i="21"/>
  <c r="O1106" i="21"/>
  <c r="Q1106" i="21"/>
  <c r="S1106" i="21"/>
  <c r="U1106" i="21"/>
  <c r="W1106" i="21"/>
  <c r="X1106" i="21"/>
  <c r="Y1106" i="21"/>
  <c r="Z1106" i="21"/>
  <c r="AA1106" i="21"/>
  <c r="AB1106" i="21"/>
  <c r="AC1106" i="21"/>
  <c r="AD1106" i="21"/>
  <c r="AE1106" i="21"/>
  <c r="AF1106" i="21"/>
  <c r="AG1106" i="21"/>
  <c r="AH1106" i="21"/>
  <c r="AI1106" i="21"/>
  <c r="AJ1106" i="21"/>
  <c r="AK1106" i="21"/>
  <c r="AL1106" i="21"/>
  <c r="F1107" i="21"/>
  <c r="J1107" i="21"/>
  <c r="K1107" i="21"/>
  <c r="L1107" i="21"/>
  <c r="M1107" i="21"/>
  <c r="O1107" i="21"/>
  <c r="Q1107" i="21"/>
  <c r="S1107" i="21"/>
  <c r="U1107" i="21"/>
  <c r="W1107" i="21"/>
  <c r="X1107" i="21"/>
  <c r="Y1107" i="21"/>
  <c r="Z1107" i="21"/>
  <c r="AA1107" i="21"/>
  <c r="AB1107" i="21"/>
  <c r="AC1107" i="21"/>
  <c r="AD1107" i="21"/>
  <c r="AE1107" i="21"/>
  <c r="AF1107" i="21"/>
  <c r="AG1107" i="21"/>
  <c r="AH1107" i="21"/>
  <c r="AI1107" i="21"/>
  <c r="AJ1107" i="21"/>
  <c r="AK1107" i="21"/>
  <c r="AL1107" i="21"/>
  <c r="F1108" i="21"/>
  <c r="J1108" i="21"/>
  <c r="K1108" i="21"/>
  <c r="L1108" i="21"/>
  <c r="M1108" i="21"/>
  <c r="O1108" i="21"/>
  <c r="Q1108" i="21"/>
  <c r="S1108" i="21"/>
  <c r="U1108" i="21"/>
  <c r="W1108" i="21"/>
  <c r="X1108" i="21"/>
  <c r="Y1108" i="21"/>
  <c r="Z1108" i="21"/>
  <c r="AA1108" i="21"/>
  <c r="AB1108" i="21"/>
  <c r="AC1108" i="21"/>
  <c r="AD1108" i="21"/>
  <c r="AE1108" i="21"/>
  <c r="AF1108" i="21"/>
  <c r="AG1108" i="21"/>
  <c r="AH1108" i="21"/>
  <c r="AI1108" i="21"/>
  <c r="AJ1108" i="21"/>
  <c r="AK1108" i="21"/>
  <c r="AL1108" i="21"/>
  <c r="F1109" i="21"/>
  <c r="J1109" i="21"/>
  <c r="K1109" i="21"/>
  <c r="L1109" i="21"/>
  <c r="M1109" i="21"/>
  <c r="O1109" i="21"/>
  <c r="Q1109" i="21"/>
  <c r="S1109" i="21"/>
  <c r="U1109" i="21"/>
  <c r="W1109" i="21"/>
  <c r="X1109" i="21"/>
  <c r="Y1109" i="21"/>
  <c r="Z1109" i="21"/>
  <c r="AA1109" i="21"/>
  <c r="AB1109" i="21"/>
  <c r="AC1109" i="21"/>
  <c r="AD1109" i="21"/>
  <c r="AE1109" i="21"/>
  <c r="AF1109" i="21"/>
  <c r="AG1109" i="21"/>
  <c r="AH1109" i="21"/>
  <c r="AI1109" i="21"/>
  <c r="AJ1109" i="21"/>
  <c r="AK1109" i="21"/>
  <c r="AL1109" i="21"/>
  <c r="F1110" i="21"/>
  <c r="J1110" i="21"/>
  <c r="K1110" i="21"/>
  <c r="L1110" i="21"/>
  <c r="M1110" i="21"/>
  <c r="O1110" i="21"/>
  <c r="Q1110" i="21"/>
  <c r="S1110" i="21"/>
  <c r="U1110" i="21"/>
  <c r="W1110" i="21"/>
  <c r="X1110" i="21"/>
  <c r="Y1110" i="21"/>
  <c r="Z1110" i="21"/>
  <c r="AA1110" i="21"/>
  <c r="AB1110" i="21"/>
  <c r="AC1110" i="21"/>
  <c r="AD1110" i="21"/>
  <c r="AE1110" i="21"/>
  <c r="AF1110" i="21"/>
  <c r="AG1110" i="21"/>
  <c r="AH1110" i="21"/>
  <c r="AI1110" i="21"/>
  <c r="AJ1110" i="21"/>
  <c r="AK1110" i="21"/>
  <c r="AL1110" i="21"/>
  <c r="F1111" i="21"/>
  <c r="J1111" i="21"/>
  <c r="K1111" i="21"/>
  <c r="L1111" i="21"/>
  <c r="M1111" i="21"/>
  <c r="O1111" i="21"/>
  <c r="Q1111" i="21"/>
  <c r="S1111" i="21"/>
  <c r="U1111" i="21"/>
  <c r="W1111" i="21"/>
  <c r="X1111" i="21"/>
  <c r="Y1111" i="21"/>
  <c r="Z1111" i="21"/>
  <c r="AA1111" i="21"/>
  <c r="AB1111" i="21"/>
  <c r="AC1111" i="21"/>
  <c r="AD1111" i="21"/>
  <c r="AE1111" i="21"/>
  <c r="AF1111" i="21"/>
  <c r="AG1111" i="21"/>
  <c r="AH1111" i="21"/>
  <c r="AI1111" i="21"/>
  <c r="AJ1111" i="21"/>
  <c r="AK1111" i="21"/>
  <c r="AL1111" i="21"/>
  <c r="F1112" i="21"/>
  <c r="J1112" i="21"/>
  <c r="K1112" i="21"/>
  <c r="L1112" i="21"/>
  <c r="M1112" i="21"/>
  <c r="O1112" i="21"/>
  <c r="Q1112" i="21"/>
  <c r="S1112" i="21"/>
  <c r="U1112" i="21"/>
  <c r="W1112" i="21"/>
  <c r="X1112" i="21"/>
  <c r="Y1112" i="21"/>
  <c r="Z1112" i="21"/>
  <c r="AA1112" i="21"/>
  <c r="AB1112" i="21"/>
  <c r="AC1112" i="21"/>
  <c r="AD1112" i="21"/>
  <c r="AE1112" i="21"/>
  <c r="AF1112" i="21"/>
  <c r="AG1112" i="21"/>
  <c r="AH1112" i="21"/>
  <c r="AI1112" i="21"/>
  <c r="AJ1112" i="21"/>
  <c r="AK1112" i="21"/>
  <c r="AL1112" i="21"/>
  <c r="F1113" i="21"/>
  <c r="J1113" i="21"/>
  <c r="K1113" i="21"/>
  <c r="L1113" i="21"/>
  <c r="M1113" i="21"/>
  <c r="O1113" i="21"/>
  <c r="Q1113" i="21"/>
  <c r="S1113" i="21"/>
  <c r="U1113" i="21"/>
  <c r="W1113" i="21"/>
  <c r="X1113" i="21"/>
  <c r="Y1113" i="21"/>
  <c r="Z1113" i="21"/>
  <c r="AA1113" i="21"/>
  <c r="AB1113" i="21"/>
  <c r="AC1113" i="21"/>
  <c r="AD1113" i="21"/>
  <c r="AE1113" i="21"/>
  <c r="AF1113" i="21"/>
  <c r="AG1113" i="21"/>
  <c r="AH1113" i="21"/>
  <c r="AI1113" i="21"/>
  <c r="AJ1113" i="21"/>
  <c r="AK1113" i="21"/>
  <c r="AL1113" i="21"/>
  <c r="F1114" i="21"/>
  <c r="J1114" i="21"/>
  <c r="K1114" i="21"/>
  <c r="L1114" i="21"/>
  <c r="M1114" i="21"/>
  <c r="O1114" i="21"/>
  <c r="Q1114" i="21"/>
  <c r="S1114" i="21"/>
  <c r="U1114" i="21"/>
  <c r="W1114" i="21"/>
  <c r="X1114" i="21"/>
  <c r="Y1114" i="21"/>
  <c r="Z1114" i="21"/>
  <c r="AA1114" i="21"/>
  <c r="AB1114" i="21"/>
  <c r="AC1114" i="21"/>
  <c r="AD1114" i="21"/>
  <c r="AE1114" i="21"/>
  <c r="AF1114" i="21"/>
  <c r="AG1114" i="21"/>
  <c r="AH1114" i="21"/>
  <c r="AI1114" i="21"/>
  <c r="AJ1114" i="21"/>
  <c r="AK1114" i="21"/>
  <c r="AL1114" i="21"/>
  <c r="F1115" i="21"/>
  <c r="J1115" i="21"/>
  <c r="K1115" i="21"/>
  <c r="L1115" i="21"/>
  <c r="M1115" i="21"/>
  <c r="O1115" i="21"/>
  <c r="Q1115" i="21"/>
  <c r="S1115" i="21"/>
  <c r="U1115" i="21"/>
  <c r="W1115" i="21"/>
  <c r="X1115" i="21"/>
  <c r="Y1115" i="21"/>
  <c r="Z1115" i="21"/>
  <c r="AA1115" i="21"/>
  <c r="AB1115" i="21"/>
  <c r="AC1115" i="21"/>
  <c r="AD1115" i="21"/>
  <c r="AE1115" i="21"/>
  <c r="AF1115" i="21"/>
  <c r="AG1115" i="21"/>
  <c r="AH1115" i="21"/>
  <c r="AI1115" i="21"/>
  <c r="AJ1115" i="21"/>
  <c r="AK1115" i="21"/>
  <c r="AL1115" i="21"/>
  <c r="F1116" i="21"/>
  <c r="J1116" i="21"/>
  <c r="K1116" i="21"/>
  <c r="L1116" i="21"/>
  <c r="M1116" i="21"/>
  <c r="O1116" i="21"/>
  <c r="Q1116" i="21"/>
  <c r="S1116" i="21"/>
  <c r="U1116" i="21"/>
  <c r="W1116" i="21"/>
  <c r="X1116" i="21"/>
  <c r="Y1116" i="21"/>
  <c r="Z1116" i="21"/>
  <c r="AA1116" i="21"/>
  <c r="AB1116" i="21"/>
  <c r="AC1116" i="21"/>
  <c r="AD1116" i="21"/>
  <c r="AE1116" i="21"/>
  <c r="AF1116" i="21"/>
  <c r="AG1116" i="21"/>
  <c r="AH1116" i="21"/>
  <c r="AI1116" i="21"/>
  <c r="AJ1116" i="21"/>
  <c r="AK1116" i="21"/>
  <c r="AL1116" i="21"/>
  <c r="F1117" i="21"/>
  <c r="J1117" i="21"/>
  <c r="K1117" i="21"/>
  <c r="L1117" i="21"/>
  <c r="M1117" i="21"/>
  <c r="O1117" i="21"/>
  <c r="Q1117" i="21"/>
  <c r="S1117" i="21"/>
  <c r="U1117" i="21"/>
  <c r="W1117" i="21"/>
  <c r="X1117" i="21"/>
  <c r="Y1117" i="21"/>
  <c r="Z1117" i="21"/>
  <c r="AA1117" i="21"/>
  <c r="AB1117" i="21"/>
  <c r="AC1117" i="21"/>
  <c r="AD1117" i="21"/>
  <c r="AE1117" i="21"/>
  <c r="AF1117" i="21"/>
  <c r="AG1117" i="21"/>
  <c r="AH1117" i="21"/>
  <c r="AI1117" i="21"/>
  <c r="AJ1117" i="21"/>
  <c r="AK1117" i="21"/>
  <c r="AL1117" i="21"/>
  <c r="F1118" i="21"/>
  <c r="J1118" i="21"/>
  <c r="K1118" i="21"/>
  <c r="L1118" i="21"/>
  <c r="M1118" i="21"/>
  <c r="O1118" i="21"/>
  <c r="Q1118" i="21"/>
  <c r="S1118" i="21"/>
  <c r="U1118" i="21"/>
  <c r="W1118" i="21"/>
  <c r="X1118" i="21"/>
  <c r="Y1118" i="21"/>
  <c r="Z1118" i="21"/>
  <c r="AA1118" i="21"/>
  <c r="AB1118" i="21"/>
  <c r="AC1118" i="21"/>
  <c r="AD1118" i="21"/>
  <c r="AE1118" i="21"/>
  <c r="AF1118" i="21"/>
  <c r="AG1118" i="21"/>
  <c r="AH1118" i="21"/>
  <c r="AI1118" i="21"/>
  <c r="AJ1118" i="21"/>
  <c r="AK1118" i="21"/>
  <c r="AL1118" i="21"/>
  <c r="F1119" i="21"/>
  <c r="J1119" i="21"/>
  <c r="K1119" i="21"/>
  <c r="L1119" i="21"/>
  <c r="M1119" i="21"/>
  <c r="O1119" i="21"/>
  <c r="Q1119" i="21"/>
  <c r="S1119" i="21"/>
  <c r="U1119" i="21"/>
  <c r="W1119" i="21"/>
  <c r="X1119" i="21"/>
  <c r="Y1119" i="21"/>
  <c r="Z1119" i="21"/>
  <c r="AA1119" i="21"/>
  <c r="AB1119" i="21"/>
  <c r="AC1119" i="21"/>
  <c r="AD1119" i="21"/>
  <c r="AE1119" i="21"/>
  <c r="AF1119" i="21"/>
  <c r="AG1119" i="21"/>
  <c r="AH1119" i="21"/>
  <c r="AI1119" i="21"/>
  <c r="AJ1119" i="21"/>
  <c r="AK1119" i="21"/>
  <c r="AL1119" i="21"/>
  <c r="F1120" i="21"/>
  <c r="J1120" i="21"/>
  <c r="K1120" i="21"/>
  <c r="L1120" i="21"/>
  <c r="M1120" i="21"/>
  <c r="O1120" i="21"/>
  <c r="Q1120" i="21"/>
  <c r="S1120" i="21"/>
  <c r="U1120" i="21"/>
  <c r="W1120" i="21"/>
  <c r="X1120" i="21"/>
  <c r="Y1120" i="21"/>
  <c r="Z1120" i="21"/>
  <c r="AA1120" i="21"/>
  <c r="AB1120" i="21"/>
  <c r="AC1120" i="21"/>
  <c r="AD1120" i="21"/>
  <c r="AE1120" i="21"/>
  <c r="AF1120" i="21"/>
  <c r="AG1120" i="21"/>
  <c r="AH1120" i="21"/>
  <c r="AI1120" i="21"/>
  <c r="AJ1120" i="21"/>
  <c r="AK1120" i="21"/>
  <c r="AL1120" i="21"/>
  <c r="F1121" i="21"/>
  <c r="J1121" i="21"/>
  <c r="K1121" i="21"/>
  <c r="L1121" i="21"/>
  <c r="M1121" i="21"/>
  <c r="O1121" i="21"/>
  <c r="Q1121" i="21"/>
  <c r="S1121" i="21"/>
  <c r="U1121" i="21"/>
  <c r="W1121" i="21"/>
  <c r="X1121" i="21"/>
  <c r="Y1121" i="21"/>
  <c r="Z1121" i="21"/>
  <c r="AA1121" i="21"/>
  <c r="AB1121" i="21"/>
  <c r="AC1121" i="21"/>
  <c r="AD1121" i="21"/>
  <c r="AE1121" i="21"/>
  <c r="AF1121" i="21"/>
  <c r="AG1121" i="21"/>
  <c r="AH1121" i="21"/>
  <c r="AI1121" i="21"/>
  <c r="AJ1121" i="21"/>
  <c r="AK1121" i="21"/>
  <c r="AL1121" i="21"/>
  <c r="F1122" i="21"/>
  <c r="J1122" i="21"/>
  <c r="K1122" i="21"/>
  <c r="L1122" i="21"/>
  <c r="M1122" i="21"/>
  <c r="O1122" i="21"/>
  <c r="Q1122" i="21"/>
  <c r="S1122" i="21"/>
  <c r="U1122" i="21"/>
  <c r="W1122" i="21"/>
  <c r="X1122" i="21"/>
  <c r="Y1122" i="21"/>
  <c r="Z1122" i="21"/>
  <c r="AA1122" i="21"/>
  <c r="AB1122" i="21"/>
  <c r="AC1122" i="21"/>
  <c r="AD1122" i="21"/>
  <c r="AE1122" i="21"/>
  <c r="AF1122" i="21"/>
  <c r="AG1122" i="21"/>
  <c r="AH1122" i="21"/>
  <c r="AI1122" i="21"/>
  <c r="AJ1122" i="21"/>
  <c r="AK1122" i="21"/>
  <c r="AL1122" i="21"/>
  <c r="F1123" i="21"/>
  <c r="J1123" i="21"/>
  <c r="K1123" i="21"/>
  <c r="L1123" i="21"/>
  <c r="M1123" i="21"/>
  <c r="O1123" i="21"/>
  <c r="Q1123" i="21"/>
  <c r="S1123" i="21"/>
  <c r="U1123" i="21"/>
  <c r="W1123" i="21"/>
  <c r="X1123" i="21"/>
  <c r="Y1123" i="21"/>
  <c r="Z1123" i="21"/>
  <c r="AA1123" i="21"/>
  <c r="AB1123" i="21"/>
  <c r="AC1123" i="21"/>
  <c r="AD1123" i="21"/>
  <c r="AE1123" i="21"/>
  <c r="AF1123" i="21"/>
  <c r="AG1123" i="21"/>
  <c r="AH1123" i="21"/>
  <c r="AI1123" i="21"/>
  <c r="AJ1123" i="21"/>
  <c r="AK1123" i="21"/>
  <c r="AL1123" i="21"/>
  <c r="F1124" i="21"/>
  <c r="J1124" i="21"/>
  <c r="K1124" i="21"/>
  <c r="L1124" i="21"/>
  <c r="M1124" i="21"/>
  <c r="O1124" i="21"/>
  <c r="Q1124" i="21"/>
  <c r="S1124" i="21"/>
  <c r="U1124" i="21"/>
  <c r="W1124" i="21"/>
  <c r="X1124" i="21"/>
  <c r="Y1124" i="21"/>
  <c r="Z1124" i="21"/>
  <c r="AA1124" i="21"/>
  <c r="AB1124" i="21"/>
  <c r="AC1124" i="21"/>
  <c r="AD1124" i="21"/>
  <c r="AE1124" i="21"/>
  <c r="AF1124" i="21"/>
  <c r="AG1124" i="21"/>
  <c r="AH1124" i="21"/>
  <c r="AI1124" i="21"/>
  <c r="AJ1124" i="21"/>
  <c r="AK1124" i="21"/>
  <c r="AL1124" i="21"/>
  <c r="F1125" i="21"/>
  <c r="J1125" i="21"/>
  <c r="K1125" i="21"/>
  <c r="L1125" i="21"/>
  <c r="M1125" i="21"/>
  <c r="O1125" i="21"/>
  <c r="Q1125" i="21"/>
  <c r="S1125" i="21"/>
  <c r="U1125" i="21"/>
  <c r="W1125" i="21"/>
  <c r="X1125" i="21"/>
  <c r="Y1125" i="21"/>
  <c r="Z1125" i="21"/>
  <c r="AA1125" i="21"/>
  <c r="AB1125" i="21"/>
  <c r="AC1125" i="21"/>
  <c r="AD1125" i="21"/>
  <c r="AE1125" i="21"/>
  <c r="AF1125" i="21"/>
  <c r="AG1125" i="21"/>
  <c r="AH1125" i="21"/>
  <c r="AI1125" i="21"/>
  <c r="AJ1125" i="21"/>
  <c r="AK1125" i="21"/>
  <c r="AL1125" i="21"/>
  <c r="F1126" i="21"/>
  <c r="J1126" i="21"/>
  <c r="K1126" i="21"/>
  <c r="L1126" i="21"/>
  <c r="M1126" i="21"/>
  <c r="O1126" i="21"/>
  <c r="Q1126" i="21"/>
  <c r="S1126" i="21"/>
  <c r="U1126" i="21"/>
  <c r="W1126" i="21"/>
  <c r="X1126" i="21"/>
  <c r="Y1126" i="21"/>
  <c r="Z1126" i="21"/>
  <c r="AA1126" i="21"/>
  <c r="AB1126" i="21"/>
  <c r="AC1126" i="21"/>
  <c r="AD1126" i="21"/>
  <c r="AE1126" i="21"/>
  <c r="AF1126" i="21"/>
  <c r="AG1126" i="21"/>
  <c r="AH1126" i="21"/>
  <c r="AI1126" i="21"/>
  <c r="AJ1126" i="21"/>
  <c r="AK1126" i="21"/>
  <c r="AL1126" i="21"/>
  <c r="F1127" i="21"/>
  <c r="J1127" i="21"/>
  <c r="K1127" i="21"/>
  <c r="L1127" i="21"/>
  <c r="M1127" i="21"/>
  <c r="O1127" i="21"/>
  <c r="Q1127" i="21"/>
  <c r="S1127" i="21"/>
  <c r="U1127" i="21"/>
  <c r="W1127" i="21"/>
  <c r="X1127" i="21"/>
  <c r="Y1127" i="21"/>
  <c r="Z1127" i="21"/>
  <c r="AA1127" i="21"/>
  <c r="AB1127" i="21"/>
  <c r="AC1127" i="21"/>
  <c r="AD1127" i="21"/>
  <c r="AE1127" i="21"/>
  <c r="AF1127" i="21"/>
  <c r="AG1127" i="21"/>
  <c r="AH1127" i="21"/>
  <c r="AI1127" i="21"/>
  <c r="AJ1127" i="21"/>
  <c r="AK1127" i="21"/>
  <c r="AL1127" i="21"/>
  <c r="F1128" i="21"/>
  <c r="J1128" i="21"/>
  <c r="K1128" i="21"/>
  <c r="L1128" i="21"/>
  <c r="M1128" i="21"/>
  <c r="O1128" i="21"/>
  <c r="Q1128" i="21"/>
  <c r="S1128" i="21"/>
  <c r="U1128" i="21"/>
  <c r="W1128" i="21"/>
  <c r="X1128" i="21"/>
  <c r="Y1128" i="21"/>
  <c r="Z1128" i="21"/>
  <c r="AA1128" i="21"/>
  <c r="AB1128" i="21"/>
  <c r="AC1128" i="21"/>
  <c r="AD1128" i="21"/>
  <c r="AE1128" i="21"/>
  <c r="AF1128" i="21"/>
  <c r="AG1128" i="21"/>
  <c r="AH1128" i="21"/>
  <c r="AI1128" i="21"/>
  <c r="AJ1128" i="21"/>
  <c r="AK1128" i="21"/>
  <c r="AL1128" i="21"/>
  <c r="B582" i="21"/>
  <c r="B583" i="21"/>
  <c r="B584" i="21"/>
  <c r="B585" i="21"/>
  <c r="B586" i="21"/>
  <c r="B587" i="21"/>
  <c r="B588" i="21"/>
  <c r="B589" i="21"/>
  <c r="B590" i="21"/>
  <c r="B591" i="21"/>
  <c r="B592" i="21"/>
  <c r="B593" i="21"/>
  <c r="B594" i="21"/>
  <c r="B595" i="21"/>
  <c r="B596" i="21"/>
  <c r="B597" i="21"/>
  <c r="B598" i="21"/>
  <c r="B599" i="21"/>
  <c r="B600" i="21"/>
  <c r="B601" i="21"/>
  <c r="B602" i="21"/>
  <c r="B603" i="21"/>
  <c r="B604" i="21"/>
  <c r="B605" i="21"/>
  <c r="B606" i="21"/>
  <c r="B607" i="21"/>
  <c r="B608" i="21"/>
  <c r="B609" i="21"/>
  <c r="B610" i="21"/>
  <c r="B611" i="21"/>
  <c r="B612" i="21"/>
  <c r="B613" i="21"/>
  <c r="B614" i="21"/>
  <c r="B615" i="21"/>
  <c r="B616" i="21"/>
  <c r="B617" i="21"/>
  <c r="B618" i="21"/>
  <c r="B619" i="21"/>
  <c r="B620" i="21"/>
  <c r="B621" i="21"/>
  <c r="B622" i="21"/>
  <c r="B623" i="21"/>
  <c r="B624" i="21"/>
  <c r="B625" i="21"/>
  <c r="B626" i="21"/>
  <c r="B627" i="21"/>
  <c r="B628" i="21"/>
  <c r="B629" i="21"/>
  <c r="B630" i="21"/>
  <c r="B631" i="21"/>
  <c r="B632" i="21"/>
  <c r="B633" i="21"/>
  <c r="B634" i="21"/>
  <c r="B635" i="21"/>
  <c r="B636" i="21"/>
  <c r="B637" i="21"/>
  <c r="B638" i="21"/>
  <c r="B639" i="21"/>
  <c r="B640" i="21"/>
  <c r="B641" i="21"/>
  <c r="B642" i="21"/>
  <c r="B643" i="21"/>
  <c r="B644" i="21"/>
  <c r="B645" i="21"/>
  <c r="B646" i="21"/>
  <c r="B647" i="21"/>
  <c r="B648" i="21"/>
  <c r="B649" i="21"/>
  <c r="B650" i="21"/>
  <c r="B651" i="21"/>
  <c r="B652" i="21"/>
  <c r="B653" i="21"/>
  <c r="B654" i="21"/>
  <c r="B655" i="21"/>
  <c r="B656" i="21"/>
  <c r="B657" i="21"/>
  <c r="B658" i="21"/>
  <c r="B659" i="21"/>
  <c r="B660" i="21"/>
  <c r="B661" i="21"/>
  <c r="B662" i="21"/>
  <c r="B663" i="21"/>
  <c r="B664" i="21"/>
  <c r="B665" i="21"/>
  <c r="B666" i="21"/>
  <c r="B667" i="21"/>
  <c r="B668" i="21"/>
  <c r="B669" i="21"/>
  <c r="B670" i="21"/>
  <c r="B671" i="21"/>
  <c r="B672" i="21"/>
  <c r="B673" i="21"/>
  <c r="B674" i="21"/>
  <c r="B675" i="21"/>
  <c r="B676" i="21"/>
  <c r="B677" i="21"/>
  <c r="B678" i="21"/>
  <c r="B679" i="21"/>
  <c r="B680" i="21"/>
  <c r="B681" i="21"/>
  <c r="B682" i="21"/>
  <c r="B683" i="21"/>
  <c r="B684" i="21"/>
  <c r="B685" i="21"/>
  <c r="B686" i="21"/>
  <c r="B687" i="21"/>
  <c r="B688" i="21"/>
  <c r="B689" i="21"/>
  <c r="B690" i="21"/>
  <c r="B691" i="21"/>
  <c r="B692" i="21"/>
  <c r="B693" i="21"/>
  <c r="B694" i="21"/>
  <c r="B695" i="21"/>
  <c r="B696" i="21"/>
  <c r="B697" i="21"/>
  <c r="B698" i="21"/>
  <c r="B699" i="21"/>
  <c r="B700" i="21"/>
  <c r="B701" i="21"/>
  <c r="B702" i="21"/>
  <c r="B703" i="21"/>
  <c r="B704" i="21"/>
  <c r="B705" i="21"/>
  <c r="B706" i="21"/>
  <c r="B707" i="21"/>
  <c r="B708" i="21"/>
  <c r="B709" i="21"/>
  <c r="B710" i="21"/>
  <c r="B711" i="21"/>
  <c r="B712" i="21"/>
  <c r="B713" i="21"/>
  <c r="B714" i="21"/>
  <c r="B715" i="21"/>
  <c r="B716" i="21"/>
  <c r="B717" i="21"/>
  <c r="B718" i="21"/>
  <c r="B719" i="21"/>
  <c r="B720" i="21"/>
  <c r="B721" i="21"/>
  <c r="B722" i="21"/>
  <c r="B723" i="21"/>
  <c r="B724" i="21"/>
  <c r="B725" i="21"/>
  <c r="B726" i="21"/>
  <c r="B727" i="21"/>
  <c r="B728" i="21"/>
  <c r="B729" i="21"/>
  <c r="B730" i="21"/>
  <c r="B731" i="21"/>
  <c r="B732" i="21"/>
  <c r="B733" i="21"/>
  <c r="B734" i="21"/>
  <c r="B735" i="21"/>
  <c r="B736" i="21"/>
  <c r="B737" i="21"/>
  <c r="B738" i="21"/>
  <c r="B739" i="21"/>
  <c r="B740" i="21"/>
  <c r="B741" i="21"/>
  <c r="B742" i="21"/>
  <c r="B743" i="21"/>
  <c r="B744" i="21"/>
  <c r="B745" i="21"/>
  <c r="B746" i="21"/>
  <c r="B747" i="21"/>
  <c r="B748" i="21"/>
  <c r="B749" i="21"/>
  <c r="B750" i="21"/>
  <c r="B751" i="21"/>
  <c r="B752" i="21"/>
  <c r="B753" i="21"/>
  <c r="B754" i="21"/>
  <c r="B755" i="21"/>
  <c r="B756" i="21"/>
  <c r="B757" i="21"/>
  <c r="B758" i="21"/>
  <c r="B759" i="21"/>
  <c r="B760" i="21"/>
  <c r="B761" i="21"/>
  <c r="B762" i="21"/>
  <c r="B763" i="21"/>
  <c r="B764" i="21"/>
  <c r="B765" i="21"/>
  <c r="B766" i="21"/>
  <c r="B767" i="21"/>
  <c r="B768" i="21"/>
  <c r="B769" i="21"/>
  <c r="B770" i="21"/>
  <c r="B771" i="21"/>
  <c r="B772" i="21"/>
  <c r="B773" i="21"/>
  <c r="B774" i="21"/>
  <c r="B775" i="21"/>
  <c r="B776" i="21"/>
  <c r="B777" i="21"/>
  <c r="B778" i="21"/>
  <c r="B779" i="21"/>
  <c r="B780" i="21"/>
  <c r="B781" i="21"/>
  <c r="B782" i="21"/>
  <c r="B783" i="21"/>
  <c r="B784" i="21"/>
  <c r="B785" i="21"/>
  <c r="B786" i="21"/>
  <c r="B787" i="21"/>
  <c r="B788" i="21"/>
  <c r="B789" i="21"/>
  <c r="B790" i="21"/>
  <c r="B791" i="21"/>
  <c r="B792" i="21"/>
  <c r="B793" i="21"/>
  <c r="B794" i="21"/>
  <c r="B795" i="21"/>
  <c r="B796" i="21"/>
  <c r="B797" i="21"/>
  <c r="B798" i="21"/>
  <c r="B799" i="21"/>
  <c r="B800" i="21"/>
  <c r="B801" i="21"/>
  <c r="B802" i="21"/>
  <c r="B803" i="21"/>
  <c r="B804" i="21"/>
  <c r="B805" i="21"/>
  <c r="B806" i="21"/>
  <c r="B807" i="21"/>
  <c r="B808" i="21"/>
  <c r="B809" i="21"/>
  <c r="B810" i="21"/>
  <c r="B811" i="21"/>
  <c r="B812" i="21"/>
  <c r="B813" i="21"/>
  <c r="B814" i="21"/>
  <c r="B815" i="21"/>
  <c r="B816" i="21"/>
  <c r="B817" i="21"/>
  <c r="B818" i="21"/>
  <c r="B819" i="21"/>
  <c r="B820" i="21"/>
  <c r="B821" i="21"/>
  <c r="B822" i="21"/>
  <c r="B823" i="21"/>
  <c r="B824" i="21"/>
  <c r="B825" i="21"/>
  <c r="B826" i="21"/>
  <c r="B827" i="21"/>
  <c r="B828" i="21"/>
  <c r="B829" i="21"/>
  <c r="B830" i="21"/>
  <c r="B831" i="21"/>
  <c r="B832" i="21"/>
  <c r="B833" i="21"/>
  <c r="B834" i="21"/>
  <c r="B835" i="21"/>
  <c r="B836" i="21"/>
  <c r="B837" i="21"/>
  <c r="B838" i="21"/>
  <c r="B839" i="21"/>
  <c r="B840" i="21"/>
  <c r="B841" i="21"/>
  <c r="B842" i="21"/>
  <c r="B843" i="21"/>
  <c r="B844" i="21"/>
  <c r="B845" i="21"/>
  <c r="B846" i="21"/>
  <c r="B847" i="21"/>
  <c r="B848" i="21"/>
  <c r="B849" i="21"/>
  <c r="B850" i="21"/>
  <c r="B851" i="21"/>
  <c r="B852" i="21"/>
  <c r="B853" i="21"/>
  <c r="B854" i="21"/>
  <c r="B855" i="21"/>
  <c r="B856" i="21"/>
  <c r="B857" i="21"/>
  <c r="B858" i="21"/>
  <c r="B859" i="21"/>
  <c r="B860" i="21"/>
  <c r="B861" i="21"/>
  <c r="B862" i="21"/>
  <c r="B863" i="21"/>
  <c r="B864" i="21"/>
  <c r="B865" i="21"/>
  <c r="B866" i="21"/>
  <c r="B867" i="21"/>
  <c r="B868" i="21"/>
  <c r="B869" i="21"/>
  <c r="B870" i="21"/>
  <c r="B871" i="21"/>
  <c r="B872" i="21"/>
  <c r="B873" i="21"/>
  <c r="B874" i="21"/>
  <c r="B875" i="21"/>
  <c r="B876" i="21"/>
  <c r="B877" i="21"/>
  <c r="B878" i="21"/>
  <c r="B879" i="21"/>
  <c r="B880" i="21"/>
  <c r="B881" i="21"/>
  <c r="B882" i="21"/>
  <c r="B883" i="21"/>
  <c r="B884" i="21"/>
  <c r="B885" i="21"/>
  <c r="B886" i="21"/>
  <c r="B887" i="21"/>
  <c r="B888" i="21"/>
  <c r="B889" i="21"/>
  <c r="B890" i="21"/>
  <c r="B891" i="21"/>
  <c r="B892" i="21"/>
  <c r="B893" i="21"/>
  <c r="B894" i="21"/>
  <c r="B895" i="21"/>
  <c r="B896" i="21"/>
  <c r="B897" i="21"/>
  <c r="B898" i="21"/>
  <c r="B899" i="21"/>
  <c r="B900" i="21"/>
  <c r="B901" i="21"/>
  <c r="B902" i="21"/>
  <c r="B903" i="21"/>
  <c r="B904" i="21"/>
  <c r="B905" i="21"/>
  <c r="B906" i="21"/>
  <c r="B907" i="21"/>
  <c r="B908" i="21"/>
  <c r="B909" i="21"/>
  <c r="B910" i="21"/>
  <c r="B911" i="21"/>
  <c r="B912" i="21"/>
  <c r="B913" i="21"/>
  <c r="B914" i="21"/>
  <c r="B915" i="21"/>
  <c r="B916" i="21"/>
  <c r="B917" i="21"/>
  <c r="B918" i="21"/>
  <c r="B919" i="21"/>
  <c r="B920" i="21"/>
  <c r="B921" i="21"/>
  <c r="B922" i="21"/>
  <c r="B923" i="21"/>
  <c r="B924" i="21"/>
  <c r="B925" i="21"/>
  <c r="B926" i="21"/>
  <c r="B927" i="21"/>
  <c r="B928" i="21"/>
  <c r="B929" i="21"/>
  <c r="B930" i="21"/>
  <c r="B931" i="21"/>
  <c r="B932" i="21"/>
  <c r="B933" i="21"/>
  <c r="B934" i="21"/>
  <c r="B935" i="21"/>
  <c r="B936" i="21"/>
  <c r="B937" i="21"/>
  <c r="B938" i="21"/>
  <c r="B939" i="21"/>
  <c r="B940" i="21"/>
  <c r="B941" i="21"/>
  <c r="B942" i="21"/>
  <c r="B943" i="21"/>
  <c r="B944" i="21"/>
  <c r="B945" i="21"/>
  <c r="B946" i="21"/>
  <c r="B947" i="21"/>
  <c r="B948" i="21"/>
  <c r="B949" i="21"/>
  <c r="B950" i="21"/>
  <c r="B951" i="21"/>
  <c r="B952" i="21"/>
  <c r="B953" i="21"/>
  <c r="B954" i="21"/>
  <c r="B955" i="21"/>
  <c r="B956" i="21"/>
  <c r="B957" i="21"/>
  <c r="B958" i="21"/>
  <c r="B959" i="21"/>
  <c r="B960" i="21"/>
  <c r="B961" i="21"/>
  <c r="B962" i="21"/>
  <c r="B963" i="21"/>
  <c r="B964" i="21"/>
  <c r="B965" i="21"/>
  <c r="B966" i="21"/>
  <c r="B967" i="21"/>
  <c r="B968" i="21"/>
  <c r="B969" i="21"/>
  <c r="B970" i="21"/>
  <c r="B971" i="21"/>
  <c r="B972" i="21"/>
  <c r="B973" i="21"/>
  <c r="B974" i="21"/>
  <c r="B975" i="21"/>
  <c r="B976" i="21"/>
  <c r="B977" i="21"/>
  <c r="B978" i="21"/>
  <c r="B979" i="21"/>
  <c r="B980" i="21"/>
  <c r="B981" i="21"/>
  <c r="B982" i="21"/>
  <c r="B983" i="21"/>
  <c r="B984" i="21"/>
  <c r="B985" i="21"/>
  <c r="B986" i="21"/>
  <c r="B987" i="21"/>
  <c r="B988" i="21"/>
  <c r="B989" i="21"/>
  <c r="B990" i="21"/>
  <c r="B991" i="21"/>
  <c r="B992" i="21"/>
  <c r="B993" i="21"/>
  <c r="B994" i="21"/>
  <c r="B995" i="21"/>
  <c r="B996" i="21"/>
  <c r="B997" i="21"/>
  <c r="B998" i="21"/>
  <c r="B999" i="21"/>
  <c r="B1000" i="21"/>
  <c r="B1001" i="21"/>
  <c r="B1002" i="21"/>
  <c r="B1003" i="21"/>
  <c r="B1004" i="21"/>
  <c r="B1005" i="21"/>
  <c r="B1006" i="21"/>
  <c r="B1007" i="21"/>
  <c r="B1008" i="21"/>
  <c r="B1009" i="21"/>
  <c r="B1010" i="21"/>
  <c r="B1011" i="21"/>
  <c r="B1012" i="21"/>
  <c r="B1013" i="21"/>
  <c r="B1014" i="21"/>
  <c r="B1015" i="21"/>
  <c r="B1016" i="21"/>
  <c r="B1017" i="21"/>
  <c r="B1018" i="21"/>
  <c r="B1019" i="21"/>
  <c r="B1020" i="21"/>
  <c r="B1021" i="21"/>
  <c r="B1022" i="21"/>
  <c r="B1023" i="21"/>
  <c r="B1024" i="21"/>
  <c r="B1025" i="21"/>
  <c r="B1026" i="21"/>
  <c r="B1027" i="21"/>
  <c r="B1028" i="21"/>
  <c r="B1029" i="21"/>
  <c r="B1030" i="21"/>
  <c r="B1031" i="21"/>
  <c r="B1032" i="21"/>
  <c r="B1033" i="21"/>
  <c r="B1034" i="21"/>
  <c r="B1035" i="21"/>
  <c r="B1036" i="21"/>
  <c r="B1037" i="21"/>
  <c r="B1038" i="21"/>
  <c r="B1039" i="21"/>
  <c r="B1040" i="21"/>
  <c r="B1041" i="21"/>
  <c r="B1042" i="21"/>
  <c r="B1043" i="21"/>
  <c r="B1044" i="21"/>
  <c r="B1045" i="21"/>
  <c r="B1046" i="21"/>
  <c r="B1047" i="21"/>
  <c r="B1048" i="21"/>
  <c r="B1049" i="21"/>
  <c r="B1050" i="21"/>
  <c r="B1051" i="21"/>
  <c r="B1052" i="21"/>
  <c r="B1053" i="21"/>
  <c r="B1054" i="21"/>
  <c r="B1055" i="21"/>
  <c r="B1056" i="21"/>
  <c r="B1057" i="21"/>
  <c r="B1058" i="21"/>
  <c r="B1059" i="21"/>
  <c r="B1060" i="21"/>
  <c r="B1061" i="21"/>
  <c r="B1062" i="21"/>
  <c r="B1063" i="21"/>
  <c r="B1064" i="21"/>
  <c r="B1065" i="21"/>
  <c r="B1066" i="21"/>
  <c r="B1067" i="21"/>
  <c r="B1068" i="21"/>
  <c r="B1069" i="21"/>
  <c r="B1070" i="21"/>
  <c r="B1071" i="21"/>
  <c r="B1072" i="21"/>
  <c r="B1073" i="21"/>
  <c r="B1074" i="21"/>
  <c r="B1075" i="21"/>
  <c r="B1076" i="21"/>
  <c r="B1077" i="21"/>
  <c r="B1078" i="21"/>
  <c r="B1079" i="21"/>
  <c r="B1080" i="21"/>
  <c r="B1081" i="21"/>
  <c r="B1082" i="21"/>
  <c r="B1083" i="21"/>
  <c r="B1084" i="21"/>
  <c r="B1085" i="21"/>
  <c r="B1086" i="21"/>
  <c r="B1087" i="21"/>
  <c r="B1088" i="21"/>
  <c r="B1089" i="21"/>
  <c r="B1090" i="21"/>
  <c r="B1091" i="21"/>
  <c r="B1092" i="21"/>
  <c r="B1093" i="21"/>
  <c r="B1094" i="21"/>
  <c r="B1095" i="21"/>
  <c r="B1096" i="21"/>
  <c r="B1097" i="21"/>
  <c r="B1098" i="21"/>
  <c r="B1099" i="21"/>
  <c r="B1100" i="21"/>
  <c r="B1101" i="21"/>
  <c r="B1102" i="21"/>
  <c r="B1103" i="21"/>
  <c r="B1104" i="21"/>
  <c r="B1105" i="21"/>
  <c r="B1106" i="21"/>
  <c r="B1107" i="21"/>
  <c r="B1108" i="21"/>
  <c r="B1109" i="21"/>
  <c r="B1110" i="21"/>
  <c r="B1111" i="21"/>
  <c r="B1112" i="21"/>
  <c r="B1113" i="21"/>
  <c r="B1114" i="21"/>
  <c r="B1115" i="21"/>
  <c r="B1116" i="21"/>
  <c r="B1117" i="21"/>
  <c r="B1118" i="21"/>
  <c r="B1119" i="21"/>
  <c r="B1120" i="21"/>
  <c r="B1121" i="21"/>
  <c r="B1122" i="21"/>
  <c r="B1123" i="21"/>
  <c r="B1124" i="21"/>
  <c r="B1125" i="21"/>
  <c r="B1126" i="21"/>
  <c r="B1127" i="21"/>
  <c r="B1128" i="21"/>
  <c r="C5" i="13" l="1"/>
  <c r="C6" i="13"/>
  <c r="C7" i="13"/>
  <c r="C8" i="13"/>
  <c r="C9" i="13"/>
  <c r="C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C30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C46" i="13"/>
  <c r="C47" i="13"/>
  <c r="C48" i="13"/>
  <c r="C49" i="13"/>
  <c r="C50" i="13"/>
  <c r="C51" i="13"/>
  <c r="C52" i="13"/>
  <c r="C53" i="13"/>
  <c r="C54" i="13"/>
  <c r="C55" i="13"/>
  <c r="C56" i="13"/>
  <c r="C57" i="13"/>
  <c r="C58" i="13"/>
  <c r="C59" i="13"/>
  <c r="C60" i="13"/>
  <c r="C61" i="13"/>
  <c r="C62" i="13"/>
  <c r="C63" i="13"/>
  <c r="C64" i="13"/>
  <c r="C65" i="13"/>
  <c r="C66" i="13"/>
  <c r="C67" i="13"/>
  <c r="C68" i="13"/>
  <c r="C69" i="13"/>
  <c r="C70" i="13"/>
  <c r="C71" i="13"/>
  <c r="C72" i="13"/>
  <c r="C73" i="13"/>
  <c r="C74" i="13"/>
  <c r="C75" i="13"/>
  <c r="C76" i="13"/>
  <c r="C77" i="13"/>
  <c r="C78" i="13"/>
  <c r="C79" i="13"/>
  <c r="C80" i="13"/>
  <c r="C81" i="13"/>
  <c r="C82" i="13"/>
  <c r="C83" i="13"/>
  <c r="C84" i="13"/>
  <c r="C85" i="13"/>
  <c r="C86" i="13"/>
  <c r="C87" i="13"/>
  <c r="C88" i="13"/>
  <c r="C89" i="13"/>
  <c r="C90" i="13"/>
  <c r="C91" i="13"/>
  <c r="C92" i="13"/>
  <c r="C93" i="13"/>
  <c r="C94" i="13"/>
  <c r="C95" i="13"/>
  <c r="C96" i="13"/>
  <c r="C97" i="13"/>
  <c r="C98" i="13"/>
  <c r="C99" i="13"/>
  <c r="C100" i="13"/>
  <c r="C101" i="13"/>
  <c r="C102" i="13"/>
  <c r="C103" i="13"/>
  <c r="C104" i="13"/>
  <c r="C105" i="13"/>
  <c r="C106" i="13"/>
  <c r="C107" i="13"/>
  <c r="C108" i="13"/>
  <c r="C109" i="13"/>
  <c r="C110" i="13"/>
  <c r="C111" i="13"/>
  <c r="C112" i="13"/>
  <c r="C113" i="13"/>
  <c r="C114" i="13"/>
  <c r="C115" i="13"/>
  <c r="C116" i="13"/>
  <c r="C117" i="13"/>
  <c r="C118" i="13"/>
  <c r="C119" i="13"/>
  <c r="C120" i="13"/>
  <c r="C121" i="13"/>
  <c r="C122" i="13"/>
  <c r="C123" i="13"/>
  <c r="C124" i="13"/>
  <c r="C125" i="13"/>
  <c r="C126" i="13"/>
  <c r="C127" i="13"/>
  <c r="C128" i="13"/>
  <c r="C129" i="13"/>
  <c r="C130" i="13"/>
  <c r="C131" i="13"/>
  <c r="C132" i="13"/>
  <c r="C133" i="13"/>
  <c r="C134" i="13"/>
  <c r="C135" i="13"/>
  <c r="C136" i="13"/>
  <c r="C137" i="13"/>
  <c r="C138" i="13"/>
  <c r="C139" i="13"/>
  <c r="C140" i="13"/>
  <c r="C141" i="13"/>
  <c r="C142" i="13"/>
  <c r="C143" i="13"/>
  <c r="C144" i="13"/>
  <c r="C145" i="13"/>
  <c r="C146" i="13"/>
  <c r="C147" i="13"/>
  <c r="C148" i="13"/>
  <c r="C149" i="13"/>
  <c r="C150" i="13"/>
  <c r="C151" i="13"/>
  <c r="C152" i="13"/>
  <c r="C153" i="13"/>
  <c r="C154" i="13"/>
  <c r="C155" i="13"/>
  <c r="C156" i="13"/>
  <c r="C157" i="13"/>
  <c r="C158" i="13"/>
  <c r="C159" i="13"/>
  <c r="C160" i="13"/>
  <c r="C161" i="13"/>
  <c r="C162" i="13"/>
  <c r="C163" i="13"/>
  <c r="C164" i="13"/>
  <c r="C165" i="13"/>
  <c r="C166" i="13"/>
  <c r="C167" i="13"/>
  <c r="C168" i="13"/>
  <c r="C169" i="13"/>
  <c r="C170" i="13"/>
  <c r="C171" i="13"/>
  <c r="C172" i="13"/>
  <c r="C173" i="13"/>
  <c r="C174" i="13"/>
  <c r="C175" i="13"/>
  <c r="C176" i="13"/>
  <c r="C177" i="13"/>
  <c r="C178" i="13"/>
  <c r="C179" i="13"/>
  <c r="C180" i="13"/>
  <c r="C181" i="13"/>
  <c r="C182" i="13"/>
  <c r="C183" i="13"/>
  <c r="C184" i="13"/>
  <c r="C185" i="13"/>
  <c r="C186" i="13"/>
  <c r="C187" i="13"/>
  <c r="C188" i="13"/>
  <c r="C189" i="13"/>
  <c r="C190" i="13"/>
  <c r="C191" i="13"/>
  <c r="C192" i="13"/>
  <c r="C193" i="13"/>
  <c r="C194" i="13"/>
  <c r="C195" i="13"/>
  <c r="C196" i="13"/>
  <c r="C197" i="13"/>
  <c r="C198" i="13"/>
  <c r="C199" i="13"/>
  <c r="C200" i="13"/>
  <c r="C201" i="13"/>
  <c r="C202" i="13"/>
  <c r="C203" i="13"/>
  <c r="C204" i="13"/>
  <c r="C205" i="13"/>
  <c r="C206" i="13"/>
  <c r="C207" i="13"/>
  <c r="C208" i="13"/>
  <c r="C209" i="13"/>
  <c r="C210" i="13"/>
  <c r="C211" i="13"/>
  <c r="C212" i="13"/>
  <c r="C213" i="13"/>
  <c r="C214" i="13"/>
  <c r="C215" i="13"/>
  <c r="C216" i="13"/>
  <c r="C217" i="13"/>
  <c r="C218" i="13"/>
  <c r="C219" i="13"/>
  <c r="C220" i="13"/>
  <c r="C221" i="13"/>
  <c r="C222" i="13"/>
  <c r="C223" i="13"/>
  <c r="C224" i="13"/>
  <c r="C225" i="13"/>
  <c r="C226" i="13"/>
  <c r="C227" i="13"/>
  <c r="C228" i="13"/>
  <c r="C229" i="13"/>
  <c r="C230" i="13"/>
  <c r="C231" i="13"/>
  <c r="C232" i="13"/>
  <c r="C233" i="13"/>
  <c r="C234" i="13"/>
  <c r="C235" i="13"/>
  <c r="C236" i="13"/>
  <c r="C237" i="13"/>
  <c r="C238" i="13"/>
  <c r="C239" i="13"/>
  <c r="C240" i="13"/>
  <c r="C241" i="13"/>
  <c r="C242" i="13"/>
  <c r="C243" i="13"/>
  <c r="C244" i="13"/>
  <c r="C245" i="13"/>
  <c r="C246" i="13"/>
  <c r="C247" i="13"/>
  <c r="C248" i="13"/>
  <c r="C249" i="13"/>
  <c r="C250" i="13"/>
  <c r="C251" i="13"/>
  <c r="C252" i="13"/>
  <c r="C253" i="13"/>
  <c r="C254" i="13"/>
  <c r="C255" i="13"/>
  <c r="C256" i="13"/>
  <c r="C257" i="13"/>
  <c r="C258" i="13"/>
  <c r="C259" i="13"/>
  <c r="C260" i="13"/>
  <c r="C261" i="13"/>
  <c r="C262" i="13"/>
  <c r="C263" i="13"/>
  <c r="C264" i="13"/>
  <c r="C265" i="13"/>
  <c r="C266" i="13"/>
  <c r="C267" i="13"/>
  <c r="C268" i="13"/>
  <c r="C269" i="13"/>
  <c r="C270" i="13"/>
  <c r="C271" i="13"/>
  <c r="C272" i="13"/>
  <c r="C273" i="13"/>
  <c r="C274" i="13"/>
  <c r="C275" i="13"/>
  <c r="C276" i="13"/>
  <c r="C277" i="13"/>
  <c r="C278" i="13"/>
  <c r="C279" i="13"/>
  <c r="C280" i="13"/>
  <c r="C281" i="13"/>
  <c r="C282" i="13"/>
  <c r="C283" i="13"/>
  <c r="C284" i="13"/>
  <c r="C285" i="13"/>
  <c r="C286" i="13"/>
  <c r="C287" i="13"/>
  <c r="C288" i="13"/>
  <c r="C289" i="13"/>
  <c r="C290" i="13"/>
  <c r="C291" i="13"/>
  <c r="C292" i="13"/>
  <c r="C293" i="13"/>
  <c r="C294" i="13"/>
  <c r="C295" i="13"/>
  <c r="C296" i="13"/>
  <c r="C297" i="13"/>
  <c r="C298" i="13"/>
  <c r="C299" i="13"/>
  <c r="C300" i="13"/>
  <c r="C301" i="13"/>
  <c r="C302" i="13"/>
  <c r="C303" i="13"/>
  <c r="C304" i="13"/>
  <c r="C305" i="13"/>
  <c r="C306" i="13"/>
  <c r="C307" i="13"/>
  <c r="C308" i="13"/>
  <c r="C309" i="13"/>
  <c r="C310" i="13"/>
  <c r="C311" i="13"/>
  <c r="C312" i="13"/>
  <c r="C313" i="13"/>
  <c r="C314" i="13"/>
  <c r="C315" i="13"/>
  <c r="C316" i="13"/>
  <c r="C317" i="13"/>
  <c r="C318" i="13"/>
  <c r="C319" i="13"/>
  <c r="C320" i="13"/>
  <c r="C321" i="13"/>
  <c r="C322" i="13"/>
  <c r="C323" i="13"/>
  <c r="C324" i="13"/>
  <c r="C325" i="13"/>
  <c r="C326" i="13"/>
  <c r="C327" i="13"/>
  <c r="C328" i="13"/>
  <c r="C329" i="13"/>
  <c r="C330" i="13"/>
  <c r="C331" i="13"/>
  <c r="C332" i="13"/>
  <c r="C333" i="13"/>
  <c r="C334" i="13"/>
  <c r="C335" i="13"/>
  <c r="C336" i="13"/>
  <c r="C337" i="13"/>
  <c r="C338" i="13"/>
  <c r="C339" i="13"/>
  <c r="C340" i="13"/>
  <c r="C341" i="13"/>
  <c r="C342" i="13"/>
  <c r="C343" i="13"/>
  <c r="C344" i="13"/>
  <c r="C345" i="13"/>
  <c r="C346" i="13"/>
  <c r="C347" i="13"/>
  <c r="C348" i="13"/>
  <c r="C349" i="13"/>
  <c r="C350" i="13"/>
  <c r="C351" i="13"/>
  <c r="C352" i="13"/>
  <c r="C353" i="13"/>
  <c r="C354" i="13"/>
  <c r="C355" i="13"/>
  <c r="C356" i="13"/>
  <c r="C357" i="13"/>
  <c r="C358" i="13"/>
  <c r="C359" i="13"/>
  <c r="C360" i="13"/>
  <c r="C361" i="13"/>
  <c r="C362" i="13"/>
  <c r="C363" i="13"/>
  <c r="C364" i="13"/>
  <c r="C365" i="13"/>
  <c r="C366" i="13"/>
  <c r="C367" i="13"/>
  <c r="C368" i="13"/>
  <c r="C369" i="13"/>
  <c r="C370" i="13"/>
  <c r="C371" i="13"/>
  <c r="C372" i="13"/>
  <c r="C373" i="13"/>
  <c r="C374" i="13"/>
  <c r="C375" i="13"/>
  <c r="C376" i="13"/>
  <c r="C377" i="13"/>
  <c r="C378" i="13"/>
  <c r="C379" i="13"/>
  <c r="C380" i="13"/>
  <c r="C381" i="13"/>
  <c r="C382" i="13"/>
  <c r="C383" i="13"/>
  <c r="C384" i="13"/>
  <c r="C385" i="13"/>
  <c r="C386" i="13"/>
  <c r="C387" i="13"/>
  <c r="C388" i="13"/>
  <c r="C389" i="13"/>
  <c r="C390" i="13"/>
  <c r="C391" i="13"/>
  <c r="C392" i="13"/>
  <c r="C393" i="13"/>
  <c r="C394" i="13"/>
  <c r="C395" i="13"/>
  <c r="C396" i="13"/>
  <c r="C397" i="13"/>
  <c r="C398" i="13"/>
  <c r="C399" i="13"/>
  <c r="C400" i="13"/>
  <c r="C401" i="13"/>
  <c r="C402" i="13"/>
  <c r="C403" i="13"/>
  <c r="C404" i="13"/>
  <c r="C405" i="13"/>
  <c r="C406" i="13"/>
  <c r="C407" i="13"/>
  <c r="C408" i="13"/>
  <c r="C409" i="13"/>
  <c r="C410" i="13"/>
  <c r="C411" i="13"/>
  <c r="C412" i="13"/>
  <c r="C413" i="13"/>
  <c r="C414" i="13"/>
  <c r="C415" i="13"/>
  <c r="C416" i="13"/>
  <c r="C417" i="13"/>
  <c r="C418" i="13"/>
  <c r="C419" i="13"/>
  <c r="C420" i="13"/>
  <c r="C421" i="13"/>
  <c r="C422" i="13"/>
  <c r="C423" i="13"/>
  <c r="C424" i="13"/>
  <c r="C425" i="13"/>
  <c r="C426" i="13"/>
  <c r="C427" i="13"/>
  <c r="C428" i="13"/>
  <c r="C429" i="13"/>
  <c r="C430" i="13"/>
  <c r="C431" i="13"/>
  <c r="C432" i="13"/>
  <c r="C433" i="13"/>
  <c r="C434" i="13"/>
  <c r="C435" i="13"/>
  <c r="C436" i="13"/>
  <c r="C437" i="13"/>
  <c r="C438" i="13"/>
  <c r="C439" i="13"/>
  <c r="C440" i="13"/>
  <c r="C441" i="13"/>
  <c r="C442" i="13"/>
  <c r="C443" i="13"/>
  <c r="C444" i="13"/>
  <c r="C445" i="13"/>
  <c r="C446" i="13"/>
  <c r="C447" i="13"/>
  <c r="C448" i="13"/>
  <c r="C449" i="13"/>
  <c r="C450" i="13"/>
  <c r="C451" i="13"/>
  <c r="C452" i="13"/>
  <c r="C453" i="13"/>
  <c r="C454" i="13"/>
  <c r="C455" i="13"/>
  <c r="C456" i="13"/>
  <c r="C457" i="13"/>
  <c r="C458" i="13"/>
  <c r="C459" i="13"/>
  <c r="C460" i="13"/>
  <c r="C461" i="13"/>
  <c r="C462" i="13"/>
  <c r="C463" i="13"/>
  <c r="C464" i="13"/>
  <c r="C465" i="13"/>
  <c r="C466" i="13"/>
  <c r="C467" i="13"/>
  <c r="C468" i="13"/>
  <c r="C469" i="13"/>
  <c r="C470" i="13"/>
  <c r="C471" i="13"/>
  <c r="C472" i="13"/>
  <c r="C473" i="13"/>
  <c r="C474" i="13"/>
  <c r="C475" i="13"/>
  <c r="C476" i="13"/>
  <c r="C477" i="13"/>
  <c r="C478" i="13"/>
  <c r="C479" i="13"/>
  <c r="C480" i="13"/>
  <c r="C481" i="13"/>
  <c r="C482" i="13"/>
  <c r="C483" i="13"/>
  <c r="C484" i="13"/>
  <c r="C485" i="13"/>
  <c r="C486" i="13"/>
  <c r="C487" i="13"/>
  <c r="C488" i="13"/>
  <c r="C489" i="13"/>
  <c r="C490" i="13"/>
  <c r="C491" i="13"/>
  <c r="C492" i="13"/>
  <c r="C493" i="13"/>
  <c r="C494" i="13"/>
  <c r="C495" i="13"/>
  <c r="C496" i="13"/>
  <c r="C497" i="13"/>
  <c r="C498" i="13"/>
  <c r="C499" i="13"/>
  <c r="C500" i="13"/>
  <c r="C501" i="13"/>
  <c r="C502" i="13"/>
  <c r="C503" i="13"/>
  <c r="C504" i="13"/>
  <c r="C505" i="13"/>
  <c r="C506" i="13"/>
  <c r="C507" i="13"/>
  <c r="C508" i="13"/>
  <c r="C509" i="13"/>
  <c r="C510" i="13"/>
  <c r="C511" i="13"/>
  <c r="C512" i="13"/>
  <c r="C513" i="13"/>
  <c r="C514" i="13"/>
  <c r="C515" i="13"/>
  <c r="C516" i="13"/>
  <c r="C517" i="13"/>
  <c r="C518" i="13"/>
  <c r="C519" i="13"/>
  <c r="C520" i="13"/>
  <c r="C521" i="13"/>
  <c r="C522" i="13"/>
  <c r="C523" i="13"/>
  <c r="C524" i="13"/>
  <c r="C525" i="13"/>
  <c r="C526" i="13"/>
  <c r="C527" i="13"/>
  <c r="C528" i="13"/>
  <c r="C529" i="13"/>
  <c r="C530" i="13"/>
  <c r="C531" i="13"/>
  <c r="C532" i="13"/>
  <c r="C533" i="13"/>
  <c r="C534" i="13"/>
  <c r="C535" i="13"/>
  <c r="C536" i="13"/>
  <c r="C537" i="13"/>
  <c r="C538" i="13"/>
  <c r="C539" i="13"/>
  <c r="C540" i="13"/>
  <c r="C541" i="13"/>
  <c r="C542" i="13"/>
  <c r="C543" i="13"/>
  <c r="C544" i="13"/>
  <c r="C545" i="13"/>
  <c r="C546" i="13"/>
  <c r="C547" i="13"/>
  <c r="C548" i="13"/>
  <c r="C549" i="13"/>
  <c r="C550" i="13"/>
  <c r="C551" i="13"/>
  <c r="C552" i="13"/>
  <c r="C553" i="13"/>
  <c r="C554" i="13"/>
  <c r="C555" i="13"/>
  <c r="C556" i="13"/>
  <c r="C557" i="13"/>
  <c r="C558" i="13"/>
  <c r="C559" i="13"/>
  <c r="C560" i="13"/>
  <c r="C561" i="13"/>
  <c r="C562" i="13"/>
  <c r="C563" i="13"/>
  <c r="C564" i="13"/>
  <c r="C565" i="13"/>
  <c r="C566" i="13"/>
  <c r="C567" i="13"/>
  <c r="C568" i="13"/>
  <c r="C569" i="13"/>
  <c r="C570" i="13"/>
  <c r="C571" i="13"/>
  <c r="C572" i="13"/>
  <c r="C573" i="13"/>
  <c r="C574" i="13"/>
  <c r="C575" i="13"/>
  <c r="C576" i="13"/>
  <c r="C577" i="13"/>
  <c r="C578" i="13"/>
  <c r="C579" i="13"/>
  <c r="C580" i="13"/>
  <c r="C581" i="13"/>
  <c r="C582" i="13"/>
  <c r="C4" i="13"/>
  <c r="AG5" i="13" l="1"/>
  <c r="AG6" i="13"/>
  <c r="AG7" i="13"/>
  <c r="AG8" i="13"/>
  <c r="AG9" i="13"/>
  <c r="AG10" i="13"/>
  <c r="AG11" i="13"/>
  <c r="AG12" i="13"/>
  <c r="AG13" i="13"/>
  <c r="AG14" i="13"/>
  <c r="AG15" i="13"/>
  <c r="AG16" i="13"/>
  <c r="AG17" i="13"/>
  <c r="AG18" i="13"/>
  <c r="AG19" i="13"/>
  <c r="AG20" i="13"/>
  <c r="AG21" i="13"/>
  <c r="AG22" i="13"/>
  <c r="AG23" i="13"/>
  <c r="AG24" i="13"/>
  <c r="AG25" i="13"/>
  <c r="AG26" i="13"/>
  <c r="AG27" i="13"/>
  <c r="AG28" i="13"/>
  <c r="AG29" i="13"/>
  <c r="AG30" i="13"/>
  <c r="AG31" i="13"/>
  <c r="AG32" i="13"/>
  <c r="AG33" i="13"/>
  <c r="AG34" i="13"/>
  <c r="AG35" i="13"/>
  <c r="AG36" i="13"/>
  <c r="AG37" i="13"/>
  <c r="AG38" i="13"/>
  <c r="AG39" i="13"/>
  <c r="AG40" i="13"/>
  <c r="AG41" i="13"/>
  <c r="AG42" i="13"/>
  <c r="AG43" i="13"/>
  <c r="AG44" i="13"/>
  <c r="AG45" i="13"/>
  <c r="AG46" i="13"/>
  <c r="AG47" i="13"/>
  <c r="AG48" i="13"/>
  <c r="AG49" i="13"/>
  <c r="AG50" i="13"/>
  <c r="AG51" i="13"/>
  <c r="AG52" i="13"/>
  <c r="AG53" i="13"/>
  <c r="AG54" i="13"/>
  <c r="AG55" i="13"/>
  <c r="AG56" i="13"/>
  <c r="AG57" i="13"/>
  <c r="AG58" i="13"/>
  <c r="AG59" i="13"/>
  <c r="AG60" i="13"/>
  <c r="AG61" i="13"/>
  <c r="AG62" i="13"/>
  <c r="AG63" i="13"/>
  <c r="AG64" i="13"/>
  <c r="AG65" i="13"/>
  <c r="AG66" i="13"/>
  <c r="AG67" i="13"/>
  <c r="AG68" i="13"/>
  <c r="AG69" i="13"/>
  <c r="AG70" i="13"/>
  <c r="AG71" i="13"/>
  <c r="AG72" i="13"/>
  <c r="AG73" i="13"/>
  <c r="AG74" i="13"/>
  <c r="AG75" i="13"/>
  <c r="AG76" i="13"/>
  <c r="AG77" i="13"/>
  <c r="AG78" i="13"/>
  <c r="AG79" i="13"/>
  <c r="AG80" i="13"/>
  <c r="AG81" i="13"/>
  <c r="AG82" i="13"/>
  <c r="AG83" i="13"/>
  <c r="AG84" i="13"/>
  <c r="AG85" i="13"/>
  <c r="AG86" i="13"/>
  <c r="AG87" i="13"/>
  <c r="AG88" i="13"/>
  <c r="AG89" i="13"/>
  <c r="AG90" i="13"/>
  <c r="AG91" i="13"/>
  <c r="AG92" i="13"/>
  <c r="AG93" i="13"/>
  <c r="AG94" i="13"/>
  <c r="AG95" i="13"/>
  <c r="AG96" i="13"/>
  <c r="AG97" i="13"/>
  <c r="AG98" i="13"/>
  <c r="AG99" i="13"/>
  <c r="AG100" i="13"/>
  <c r="AG101" i="13"/>
  <c r="AG102" i="13"/>
  <c r="AG103" i="13"/>
  <c r="AG104" i="13"/>
  <c r="AG105" i="13"/>
  <c r="AG106" i="13"/>
  <c r="AG107" i="13"/>
  <c r="AG108" i="13"/>
  <c r="AG109" i="13"/>
  <c r="AG110" i="13"/>
  <c r="AG111" i="13"/>
  <c r="AG112" i="13"/>
  <c r="AG113" i="13"/>
  <c r="AG114" i="13"/>
  <c r="AG115" i="13"/>
  <c r="AG116" i="13"/>
  <c r="AG117" i="13"/>
  <c r="AG118" i="13"/>
  <c r="AG119" i="13"/>
  <c r="AG120" i="13"/>
  <c r="AG121" i="13"/>
  <c r="AG122" i="13"/>
  <c r="AG123" i="13"/>
  <c r="AG124" i="13"/>
  <c r="AG125" i="13"/>
  <c r="AG126" i="13"/>
  <c r="AG127" i="13"/>
  <c r="AG128" i="13"/>
  <c r="AG129" i="13"/>
  <c r="AG130" i="13"/>
  <c r="AG131" i="13"/>
  <c r="AG132" i="13"/>
  <c r="AG133" i="13"/>
  <c r="AG134" i="13"/>
  <c r="AG135" i="13"/>
  <c r="AG136" i="13"/>
  <c r="AG137" i="13"/>
  <c r="AG138" i="13"/>
  <c r="AG139" i="13"/>
  <c r="AG140" i="13"/>
  <c r="AG141" i="13"/>
  <c r="AG142" i="13"/>
  <c r="AG143" i="13"/>
  <c r="AG144" i="13"/>
  <c r="AG145" i="13"/>
  <c r="AG146" i="13"/>
  <c r="AG147" i="13"/>
  <c r="AG148" i="13"/>
  <c r="AG149" i="13"/>
  <c r="AG150" i="13"/>
  <c r="AG151" i="13"/>
  <c r="AG152" i="13"/>
  <c r="AG153" i="13"/>
  <c r="AG154" i="13"/>
  <c r="AG155" i="13"/>
  <c r="AG156" i="13"/>
  <c r="AG157" i="13"/>
  <c r="AG158" i="13"/>
  <c r="AG159" i="13"/>
  <c r="AG160" i="13"/>
  <c r="AG161" i="13"/>
  <c r="AG162" i="13"/>
  <c r="AG163" i="13"/>
  <c r="AG164" i="13"/>
  <c r="AG165" i="13"/>
  <c r="AG166" i="13"/>
  <c r="AG167" i="13"/>
  <c r="AG168" i="13"/>
  <c r="AG169" i="13"/>
  <c r="AG170" i="13"/>
  <c r="AG171" i="13"/>
  <c r="AG172" i="13"/>
  <c r="AG173" i="13"/>
  <c r="AG174" i="13"/>
  <c r="AG175" i="13"/>
  <c r="AG176" i="13"/>
  <c r="AG177" i="13"/>
  <c r="AG178" i="13"/>
  <c r="AG179" i="13"/>
  <c r="AG180" i="13"/>
  <c r="AG181" i="13"/>
  <c r="AG182" i="13"/>
  <c r="AG183" i="13"/>
  <c r="AG184" i="13"/>
  <c r="AG185" i="13"/>
  <c r="AG186" i="13"/>
  <c r="AG187" i="13"/>
  <c r="AG188" i="13"/>
  <c r="AG189" i="13"/>
  <c r="AG190" i="13"/>
  <c r="AG191" i="13"/>
  <c r="AG192" i="13"/>
  <c r="AG193" i="13"/>
  <c r="AG194" i="13"/>
  <c r="AG195" i="13"/>
  <c r="AG196" i="13"/>
  <c r="AG197" i="13"/>
  <c r="AG198" i="13"/>
  <c r="AG199" i="13"/>
  <c r="AG200" i="13"/>
  <c r="AG201" i="13"/>
  <c r="AG202" i="13"/>
  <c r="AG203" i="13"/>
  <c r="AG204" i="13"/>
  <c r="AG205" i="13"/>
  <c r="AG206" i="13"/>
  <c r="AG207" i="13"/>
  <c r="AG208" i="13"/>
  <c r="AG209" i="13"/>
  <c r="AG210" i="13"/>
  <c r="AG211" i="13"/>
  <c r="AG212" i="13"/>
  <c r="AG213" i="13"/>
  <c r="AG214" i="13"/>
  <c r="AG215" i="13"/>
  <c r="AG216" i="13"/>
  <c r="AG217" i="13"/>
  <c r="AG218" i="13"/>
  <c r="AG219" i="13"/>
  <c r="AG220" i="13"/>
  <c r="AG221" i="13"/>
  <c r="AG222" i="13"/>
  <c r="AG223" i="13"/>
  <c r="AG224" i="13"/>
  <c r="AG225" i="13"/>
  <c r="AG226" i="13"/>
  <c r="AG227" i="13"/>
  <c r="AG228" i="13"/>
  <c r="AG229" i="13"/>
  <c r="AG230" i="13"/>
  <c r="AG231" i="13"/>
  <c r="AG232" i="13"/>
  <c r="AG233" i="13"/>
  <c r="AG234" i="13"/>
  <c r="AG235" i="13"/>
  <c r="AG236" i="13"/>
  <c r="AG237" i="13"/>
  <c r="AG238" i="13"/>
  <c r="AG239" i="13"/>
  <c r="AG240" i="13"/>
  <c r="AG241" i="13"/>
  <c r="AG242" i="13"/>
  <c r="AG243" i="13"/>
  <c r="AG244" i="13"/>
  <c r="AG245" i="13"/>
  <c r="AG246" i="13"/>
  <c r="AG247" i="13"/>
  <c r="AG248" i="13"/>
  <c r="AG249" i="13"/>
  <c r="AG250" i="13"/>
  <c r="AG251" i="13"/>
  <c r="AG252" i="13"/>
  <c r="AG253" i="13"/>
  <c r="AG254" i="13"/>
  <c r="AG255" i="13"/>
  <c r="AG256" i="13"/>
  <c r="AG257" i="13"/>
  <c r="AG258" i="13"/>
  <c r="AG259" i="13"/>
  <c r="AG260" i="13"/>
  <c r="AG261" i="13"/>
  <c r="AG262" i="13"/>
  <c r="AG263" i="13"/>
  <c r="AG264" i="13"/>
  <c r="AG265" i="13"/>
  <c r="AG266" i="13"/>
  <c r="AG267" i="13"/>
  <c r="AG268" i="13"/>
  <c r="AG269" i="13"/>
  <c r="AG270" i="13"/>
  <c r="AG271" i="13"/>
  <c r="AG272" i="13"/>
  <c r="AG273" i="13"/>
  <c r="AG274" i="13"/>
  <c r="AG275" i="13"/>
  <c r="AG276" i="13"/>
  <c r="AG277" i="13"/>
  <c r="AG278" i="13"/>
  <c r="AG279" i="13"/>
  <c r="AG280" i="13"/>
  <c r="AG281" i="13"/>
  <c r="AG282" i="13"/>
  <c r="AG283" i="13"/>
  <c r="AG284" i="13"/>
  <c r="AG285" i="13"/>
  <c r="AG286" i="13"/>
  <c r="AG287" i="13"/>
  <c r="AG288" i="13"/>
  <c r="AG289" i="13"/>
  <c r="AG290" i="13"/>
  <c r="AG291" i="13"/>
  <c r="AG292" i="13"/>
  <c r="AG293" i="13"/>
  <c r="AG294" i="13"/>
  <c r="AG295" i="13"/>
  <c r="AG296" i="13"/>
  <c r="AG297" i="13"/>
  <c r="AG298" i="13"/>
  <c r="AG299" i="13"/>
  <c r="AG300" i="13"/>
  <c r="AG301" i="13"/>
  <c r="AG302" i="13"/>
  <c r="AG303" i="13"/>
  <c r="AG304" i="13"/>
  <c r="AG305" i="13"/>
  <c r="AG306" i="13"/>
  <c r="AG307" i="13"/>
  <c r="AG308" i="13"/>
  <c r="AG309" i="13"/>
  <c r="AG310" i="13"/>
  <c r="AG311" i="13"/>
  <c r="AG312" i="13"/>
  <c r="AG313" i="13"/>
  <c r="AG314" i="13"/>
  <c r="AG315" i="13"/>
  <c r="AG316" i="13"/>
  <c r="AG317" i="13"/>
  <c r="AG318" i="13"/>
  <c r="AG319" i="13"/>
  <c r="AG320" i="13"/>
  <c r="AG321" i="13"/>
  <c r="AG322" i="13"/>
  <c r="AG323" i="13"/>
  <c r="AG324" i="13"/>
  <c r="AG325" i="13"/>
  <c r="AG326" i="13"/>
  <c r="AG327" i="13"/>
  <c r="AG328" i="13"/>
  <c r="AG329" i="13"/>
  <c r="AG330" i="13"/>
  <c r="AG331" i="13"/>
  <c r="AG332" i="13"/>
  <c r="AG333" i="13"/>
  <c r="AG334" i="13"/>
  <c r="AG335" i="13"/>
  <c r="AG336" i="13"/>
  <c r="AG337" i="13"/>
  <c r="AG338" i="13"/>
  <c r="AG339" i="13"/>
  <c r="AG340" i="13"/>
  <c r="AG341" i="13"/>
  <c r="AG342" i="13"/>
  <c r="AG343" i="13"/>
  <c r="AG344" i="13"/>
  <c r="AG345" i="13"/>
  <c r="AG346" i="13"/>
  <c r="AG347" i="13"/>
  <c r="AG348" i="13"/>
  <c r="AG349" i="13"/>
  <c r="AG350" i="13"/>
  <c r="AG351" i="13"/>
  <c r="AG352" i="13"/>
  <c r="AG353" i="13"/>
  <c r="AG354" i="13"/>
  <c r="AG355" i="13"/>
  <c r="AG356" i="13"/>
  <c r="AG357" i="13"/>
  <c r="AG358" i="13"/>
  <c r="AG359" i="13"/>
  <c r="AG360" i="13"/>
  <c r="AG361" i="13"/>
  <c r="AG362" i="13"/>
  <c r="AG363" i="13"/>
  <c r="AG364" i="13"/>
  <c r="AG365" i="13"/>
  <c r="AG366" i="13"/>
  <c r="AG367" i="13"/>
  <c r="AG368" i="13"/>
  <c r="AG369" i="13"/>
  <c r="AG370" i="13"/>
  <c r="AG371" i="13"/>
  <c r="AG372" i="13"/>
  <c r="AG373" i="13"/>
  <c r="AG374" i="13"/>
  <c r="AG375" i="13"/>
  <c r="AG376" i="13"/>
  <c r="AG377" i="13"/>
  <c r="AG378" i="13"/>
  <c r="AG379" i="13"/>
  <c r="AG380" i="13"/>
  <c r="AG381" i="13"/>
  <c r="AG382" i="13"/>
  <c r="AG383" i="13"/>
  <c r="AG384" i="13"/>
  <c r="AG385" i="13"/>
  <c r="AG386" i="13"/>
  <c r="AG387" i="13"/>
  <c r="AG388" i="13"/>
  <c r="AG389" i="13"/>
  <c r="AG390" i="13"/>
  <c r="AG391" i="13"/>
  <c r="AG392" i="13"/>
  <c r="AG393" i="13"/>
  <c r="AG394" i="13"/>
  <c r="AG395" i="13"/>
  <c r="AG396" i="13"/>
  <c r="AG397" i="13"/>
  <c r="AG398" i="13"/>
  <c r="AG399" i="13"/>
  <c r="AG400" i="13"/>
  <c r="AG401" i="13"/>
  <c r="AG402" i="13"/>
  <c r="AG403" i="13"/>
  <c r="AG404" i="13"/>
  <c r="AG405" i="13"/>
  <c r="AG406" i="13"/>
  <c r="AG407" i="13"/>
  <c r="AG408" i="13"/>
  <c r="AG409" i="13"/>
  <c r="AG410" i="13"/>
  <c r="AG411" i="13"/>
  <c r="AG412" i="13"/>
  <c r="AG413" i="13"/>
  <c r="AG414" i="13"/>
  <c r="AG415" i="13"/>
  <c r="AG416" i="13"/>
  <c r="AG417" i="13"/>
  <c r="AG418" i="13"/>
  <c r="AG419" i="13"/>
  <c r="AG420" i="13"/>
  <c r="AG421" i="13"/>
  <c r="AG422" i="13"/>
  <c r="AG423" i="13"/>
  <c r="AG424" i="13"/>
  <c r="AG425" i="13"/>
  <c r="AG426" i="13"/>
  <c r="AG427" i="13"/>
  <c r="AG428" i="13"/>
  <c r="AG429" i="13"/>
  <c r="AG430" i="13"/>
  <c r="AG431" i="13"/>
  <c r="AG432" i="13"/>
  <c r="AG433" i="13"/>
  <c r="AG434" i="13"/>
  <c r="AG435" i="13"/>
  <c r="AG436" i="13"/>
  <c r="AG437" i="13"/>
  <c r="AG438" i="13"/>
  <c r="AG439" i="13"/>
  <c r="AG440" i="13"/>
  <c r="AG441" i="13"/>
  <c r="AG442" i="13"/>
  <c r="AG443" i="13"/>
  <c r="AG444" i="13"/>
  <c r="AG445" i="13"/>
  <c r="AG446" i="13"/>
  <c r="AG447" i="13"/>
  <c r="AG448" i="13"/>
  <c r="AG449" i="13"/>
  <c r="AG450" i="13"/>
  <c r="AG451" i="13"/>
  <c r="AG452" i="13"/>
  <c r="AG453" i="13"/>
  <c r="AG454" i="13"/>
  <c r="AG455" i="13"/>
  <c r="AG456" i="13"/>
  <c r="AG457" i="13"/>
  <c r="AG458" i="13"/>
  <c r="AG459" i="13"/>
  <c r="AG460" i="13"/>
  <c r="AG461" i="13"/>
  <c r="AG462" i="13"/>
  <c r="AG463" i="13"/>
  <c r="AG464" i="13"/>
  <c r="AG465" i="13"/>
  <c r="AG466" i="13"/>
  <c r="AG467" i="13"/>
  <c r="AG468" i="13"/>
  <c r="AG469" i="13"/>
  <c r="AG470" i="13"/>
  <c r="AG471" i="13"/>
  <c r="AG472" i="13"/>
  <c r="AG473" i="13"/>
  <c r="AG474" i="13"/>
  <c r="AG475" i="13"/>
  <c r="AG476" i="13"/>
  <c r="AG477" i="13"/>
  <c r="AG478" i="13"/>
  <c r="AG479" i="13"/>
  <c r="AG480" i="13"/>
  <c r="AG481" i="13"/>
  <c r="AG482" i="13"/>
  <c r="AG483" i="13"/>
  <c r="AG484" i="13"/>
  <c r="AG485" i="13"/>
  <c r="AG486" i="13"/>
  <c r="AG487" i="13"/>
  <c r="AG488" i="13"/>
  <c r="AG489" i="13"/>
  <c r="AG490" i="13"/>
  <c r="AG491" i="13"/>
  <c r="AG492" i="13"/>
  <c r="AG493" i="13"/>
  <c r="AG494" i="13"/>
  <c r="AG495" i="13"/>
  <c r="AG496" i="13"/>
  <c r="AG497" i="13"/>
  <c r="AG498" i="13"/>
  <c r="AG499" i="13"/>
  <c r="AG500" i="13"/>
  <c r="AG501" i="13"/>
  <c r="AG502" i="13"/>
  <c r="AG503" i="13"/>
  <c r="AG504" i="13"/>
  <c r="AG505" i="13"/>
  <c r="AG506" i="13"/>
  <c r="AG507" i="13"/>
  <c r="AG508" i="13"/>
  <c r="AG509" i="13"/>
  <c r="AG510" i="13"/>
  <c r="AG511" i="13"/>
  <c r="AG512" i="13"/>
  <c r="AG513" i="13"/>
  <c r="AG514" i="13"/>
  <c r="AG515" i="13"/>
  <c r="AG516" i="13"/>
  <c r="AG517" i="13"/>
  <c r="AG518" i="13"/>
  <c r="AG519" i="13"/>
  <c r="AG520" i="13"/>
  <c r="AG521" i="13"/>
  <c r="AG522" i="13"/>
  <c r="AG523" i="13"/>
  <c r="AG524" i="13"/>
  <c r="AG525" i="13"/>
  <c r="AG526" i="13"/>
  <c r="AG527" i="13"/>
  <c r="AG528" i="13"/>
  <c r="AG529" i="13"/>
  <c r="AG530" i="13"/>
  <c r="AG531" i="13"/>
  <c r="AG532" i="13"/>
  <c r="AG533" i="13"/>
  <c r="AG534" i="13"/>
  <c r="AG535" i="13"/>
  <c r="AG536" i="13"/>
  <c r="AG537" i="13"/>
  <c r="AG538" i="13"/>
  <c r="AG539" i="13"/>
  <c r="AG540" i="13"/>
  <c r="AG541" i="13"/>
  <c r="AG542" i="13"/>
  <c r="AG543" i="13"/>
  <c r="AG544" i="13"/>
  <c r="AG545" i="13"/>
  <c r="AG546" i="13"/>
  <c r="AG547" i="13"/>
  <c r="AG548" i="13"/>
  <c r="AG549" i="13"/>
  <c r="AG550" i="13"/>
  <c r="AG551" i="13"/>
  <c r="AG552" i="13"/>
  <c r="AG553" i="13"/>
  <c r="AG554" i="13"/>
  <c r="AG555" i="13"/>
  <c r="AG556" i="13"/>
  <c r="AG557" i="13"/>
  <c r="AG558" i="13"/>
  <c r="AG559" i="13"/>
  <c r="AG560" i="13"/>
  <c r="AG561" i="13"/>
  <c r="AG562" i="13"/>
  <c r="AG563" i="13"/>
  <c r="AG564" i="13"/>
  <c r="AG565" i="13"/>
  <c r="AG566" i="13"/>
  <c r="AG567" i="13"/>
  <c r="AG568" i="13"/>
  <c r="AG569" i="13"/>
  <c r="AG570" i="13"/>
  <c r="AG571" i="13"/>
  <c r="AG572" i="13"/>
  <c r="AG573" i="13"/>
  <c r="AG574" i="13"/>
  <c r="AG575" i="13"/>
  <c r="AG576" i="13"/>
  <c r="AG577" i="13"/>
  <c r="AG578" i="13"/>
  <c r="AG579" i="13"/>
  <c r="AG580" i="13"/>
  <c r="AG581" i="13"/>
  <c r="AG582" i="13"/>
  <c r="AG4" i="13"/>
  <c r="AF5" i="13"/>
  <c r="AF6" i="13"/>
  <c r="AF7" i="13"/>
  <c r="AF8" i="13"/>
  <c r="AF9" i="13"/>
  <c r="AF10" i="13"/>
  <c r="AF11" i="13"/>
  <c r="AF12" i="13"/>
  <c r="AF13" i="13"/>
  <c r="AF14" i="13"/>
  <c r="AF15" i="13"/>
  <c r="AF16" i="13"/>
  <c r="AF17" i="13"/>
  <c r="AF18" i="13"/>
  <c r="AF19" i="13"/>
  <c r="AF20" i="13"/>
  <c r="AF21" i="13"/>
  <c r="AF22" i="13"/>
  <c r="AF23" i="13"/>
  <c r="AF24" i="13"/>
  <c r="AF25" i="13"/>
  <c r="AF26" i="13"/>
  <c r="AF27" i="13"/>
  <c r="AF28" i="13"/>
  <c r="AF29" i="13"/>
  <c r="AF30" i="13"/>
  <c r="AF31" i="13"/>
  <c r="AF32" i="13"/>
  <c r="AF33" i="13"/>
  <c r="AF34" i="13"/>
  <c r="AF35" i="13"/>
  <c r="AF36" i="13"/>
  <c r="AF37" i="13"/>
  <c r="AF38" i="13"/>
  <c r="AF39" i="13"/>
  <c r="AF40" i="13"/>
  <c r="AF41" i="13"/>
  <c r="AF42" i="13"/>
  <c r="AF43" i="13"/>
  <c r="AF44" i="13"/>
  <c r="AF45" i="13"/>
  <c r="AF46" i="13"/>
  <c r="AF47" i="13"/>
  <c r="AF48" i="13"/>
  <c r="AF49" i="13"/>
  <c r="AF50" i="13"/>
  <c r="AF51" i="13"/>
  <c r="AF52" i="13"/>
  <c r="AF53" i="13"/>
  <c r="AF54" i="13"/>
  <c r="AF55" i="13"/>
  <c r="AF56" i="13"/>
  <c r="AF57" i="13"/>
  <c r="AF58" i="13"/>
  <c r="AF59" i="13"/>
  <c r="AF60" i="13"/>
  <c r="AF61" i="13"/>
  <c r="AF62" i="13"/>
  <c r="AF63" i="13"/>
  <c r="AF64" i="13"/>
  <c r="AF65" i="13"/>
  <c r="AF66" i="13"/>
  <c r="AF67" i="13"/>
  <c r="AF68" i="13"/>
  <c r="AF69" i="13"/>
  <c r="AF70" i="13"/>
  <c r="AF71" i="13"/>
  <c r="AF72" i="13"/>
  <c r="AF73" i="13"/>
  <c r="AF74" i="13"/>
  <c r="AF75" i="13"/>
  <c r="AF76" i="13"/>
  <c r="AF77" i="13"/>
  <c r="AF78" i="13"/>
  <c r="AF79" i="13"/>
  <c r="AF80" i="13"/>
  <c r="AF81" i="13"/>
  <c r="AF82" i="13"/>
  <c r="AF83" i="13"/>
  <c r="AF84" i="13"/>
  <c r="AF85" i="13"/>
  <c r="AF86" i="13"/>
  <c r="AF87" i="13"/>
  <c r="AF88" i="13"/>
  <c r="AF89" i="13"/>
  <c r="AF90" i="13"/>
  <c r="AF91" i="13"/>
  <c r="AF92" i="13"/>
  <c r="AF93" i="13"/>
  <c r="AF94" i="13"/>
  <c r="AF95" i="13"/>
  <c r="AF96" i="13"/>
  <c r="AF97" i="13"/>
  <c r="AF98" i="13"/>
  <c r="AF99" i="13"/>
  <c r="AF100" i="13"/>
  <c r="AF101" i="13"/>
  <c r="AF102" i="13"/>
  <c r="AF103" i="13"/>
  <c r="AF104" i="13"/>
  <c r="AF105" i="13"/>
  <c r="AF106" i="13"/>
  <c r="AF107" i="13"/>
  <c r="AF108" i="13"/>
  <c r="AF109" i="13"/>
  <c r="AF110" i="13"/>
  <c r="AF111" i="13"/>
  <c r="AF112" i="13"/>
  <c r="AF113" i="13"/>
  <c r="AF114" i="13"/>
  <c r="AF115" i="13"/>
  <c r="AF116" i="13"/>
  <c r="AF117" i="13"/>
  <c r="AF118" i="13"/>
  <c r="AF119" i="13"/>
  <c r="AF120" i="13"/>
  <c r="AF121" i="13"/>
  <c r="AF122" i="13"/>
  <c r="AF123" i="13"/>
  <c r="AF124" i="13"/>
  <c r="AF125" i="13"/>
  <c r="AF126" i="13"/>
  <c r="AF127" i="13"/>
  <c r="AF128" i="13"/>
  <c r="AF129" i="13"/>
  <c r="AF130" i="13"/>
  <c r="AF131" i="13"/>
  <c r="AF132" i="13"/>
  <c r="AF133" i="13"/>
  <c r="AF134" i="13"/>
  <c r="AF135" i="13"/>
  <c r="AF136" i="13"/>
  <c r="AF137" i="13"/>
  <c r="AF138" i="13"/>
  <c r="AF139" i="13"/>
  <c r="AF140" i="13"/>
  <c r="AF141" i="13"/>
  <c r="AF142" i="13"/>
  <c r="AF143" i="13"/>
  <c r="AF144" i="13"/>
  <c r="AF145" i="13"/>
  <c r="AF146" i="13"/>
  <c r="AF147" i="13"/>
  <c r="AF148" i="13"/>
  <c r="AF149" i="13"/>
  <c r="AF150" i="13"/>
  <c r="AF151" i="13"/>
  <c r="AF152" i="13"/>
  <c r="AF153" i="13"/>
  <c r="AF154" i="13"/>
  <c r="AF155" i="13"/>
  <c r="AF156" i="13"/>
  <c r="AF157" i="13"/>
  <c r="AF158" i="13"/>
  <c r="AF159" i="13"/>
  <c r="AF160" i="13"/>
  <c r="AF161" i="13"/>
  <c r="AF162" i="13"/>
  <c r="AF163" i="13"/>
  <c r="AF164" i="13"/>
  <c r="AF165" i="13"/>
  <c r="AF166" i="13"/>
  <c r="AF167" i="13"/>
  <c r="AF168" i="13"/>
  <c r="AF169" i="13"/>
  <c r="AF170" i="13"/>
  <c r="AF171" i="13"/>
  <c r="AF172" i="13"/>
  <c r="AF173" i="13"/>
  <c r="AF174" i="13"/>
  <c r="AF175" i="13"/>
  <c r="AF176" i="13"/>
  <c r="AF177" i="13"/>
  <c r="AF178" i="13"/>
  <c r="AF179" i="13"/>
  <c r="AF180" i="13"/>
  <c r="AF181" i="13"/>
  <c r="AF182" i="13"/>
  <c r="AF183" i="13"/>
  <c r="AF184" i="13"/>
  <c r="AF185" i="13"/>
  <c r="AF186" i="13"/>
  <c r="AF187" i="13"/>
  <c r="AF188" i="13"/>
  <c r="AF189" i="13"/>
  <c r="AF190" i="13"/>
  <c r="AF191" i="13"/>
  <c r="AF192" i="13"/>
  <c r="AF193" i="13"/>
  <c r="AF194" i="13"/>
  <c r="AF195" i="13"/>
  <c r="AF196" i="13"/>
  <c r="AF197" i="13"/>
  <c r="AF198" i="13"/>
  <c r="AF199" i="13"/>
  <c r="AF200" i="13"/>
  <c r="AF201" i="13"/>
  <c r="AF202" i="13"/>
  <c r="AF203" i="13"/>
  <c r="AF204" i="13"/>
  <c r="AF205" i="13"/>
  <c r="AF206" i="13"/>
  <c r="AF207" i="13"/>
  <c r="AF208" i="13"/>
  <c r="AF209" i="13"/>
  <c r="AF210" i="13"/>
  <c r="AF211" i="13"/>
  <c r="AF212" i="13"/>
  <c r="AF213" i="13"/>
  <c r="AF214" i="13"/>
  <c r="AF215" i="13"/>
  <c r="AF216" i="13"/>
  <c r="AF217" i="13"/>
  <c r="AF218" i="13"/>
  <c r="AF219" i="13"/>
  <c r="AF220" i="13"/>
  <c r="AF221" i="13"/>
  <c r="AF222" i="13"/>
  <c r="AF223" i="13"/>
  <c r="AF224" i="13"/>
  <c r="AF225" i="13"/>
  <c r="AF226" i="13"/>
  <c r="AF227" i="13"/>
  <c r="AF228" i="13"/>
  <c r="AF229" i="13"/>
  <c r="AF230" i="13"/>
  <c r="AF231" i="13"/>
  <c r="AF232" i="13"/>
  <c r="AF233" i="13"/>
  <c r="AF234" i="13"/>
  <c r="AF235" i="13"/>
  <c r="AF236" i="13"/>
  <c r="AF237" i="13"/>
  <c r="AF238" i="13"/>
  <c r="AF239" i="13"/>
  <c r="AF240" i="13"/>
  <c r="AF241" i="13"/>
  <c r="AF242" i="13"/>
  <c r="AF243" i="13"/>
  <c r="AF244" i="13"/>
  <c r="AF245" i="13"/>
  <c r="AF246" i="13"/>
  <c r="AF247" i="13"/>
  <c r="AF248" i="13"/>
  <c r="AF249" i="13"/>
  <c r="AF250" i="13"/>
  <c r="AF251" i="13"/>
  <c r="AF252" i="13"/>
  <c r="AF253" i="13"/>
  <c r="AF254" i="13"/>
  <c r="AF255" i="13"/>
  <c r="AF256" i="13"/>
  <c r="AF257" i="13"/>
  <c r="AF258" i="13"/>
  <c r="AF259" i="13"/>
  <c r="AF260" i="13"/>
  <c r="AF261" i="13"/>
  <c r="AF262" i="13"/>
  <c r="AF263" i="13"/>
  <c r="AF264" i="13"/>
  <c r="AF265" i="13"/>
  <c r="AF266" i="13"/>
  <c r="AF267" i="13"/>
  <c r="AF268" i="13"/>
  <c r="AF269" i="13"/>
  <c r="AF270" i="13"/>
  <c r="AF271" i="13"/>
  <c r="AF272" i="13"/>
  <c r="AF273" i="13"/>
  <c r="AF274" i="13"/>
  <c r="AF275" i="13"/>
  <c r="AF276" i="13"/>
  <c r="AF277" i="13"/>
  <c r="AF278" i="13"/>
  <c r="AF279" i="13"/>
  <c r="AF280" i="13"/>
  <c r="AF281" i="13"/>
  <c r="AF282" i="13"/>
  <c r="AF283" i="13"/>
  <c r="AF284" i="13"/>
  <c r="AF285" i="13"/>
  <c r="AF286" i="13"/>
  <c r="AF287" i="13"/>
  <c r="AF288" i="13"/>
  <c r="AF289" i="13"/>
  <c r="AF290" i="13"/>
  <c r="AF291" i="13"/>
  <c r="AF292" i="13"/>
  <c r="AF293" i="13"/>
  <c r="AF294" i="13"/>
  <c r="AF295" i="13"/>
  <c r="AF296" i="13"/>
  <c r="AF297" i="13"/>
  <c r="AF298" i="13"/>
  <c r="AF299" i="13"/>
  <c r="AF300" i="13"/>
  <c r="AF301" i="13"/>
  <c r="AF302" i="13"/>
  <c r="AF303" i="13"/>
  <c r="AF304" i="13"/>
  <c r="AF305" i="13"/>
  <c r="AF306" i="13"/>
  <c r="AF307" i="13"/>
  <c r="AF308" i="13"/>
  <c r="AF309" i="13"/>
  <c r="AF310" i="13"/>
  <c r="AF311" i="13"/>
  <c r="AF312" i="13"/>
  <c r="AF313" i="13"/>
  <c r="AF314" i="13"/>
  <c r="AF315" i="13"/>
  <c r="AF316" i="13"/>
  <c r="AF317" i="13"/>
  <c r="AF318" i="13"/>
  <c r="AF319" i="13"/>
  <c r="AF320" i="13"/>
  <c r="AF321" i="13"/>
  <c r="AF322" i="13"/>
  <c r="AF323" i="13"/>
  <c r="AF324" i="13"/>
  <c r="AF325" i="13"/>
  <c r="AF326" i="13"/>
  <c r="AF327" i="13"/>
  <c r="AF328" i="13"/>
  <c r="AF329" i="13"/>
  <c r="AF330" i="13"/>
  <c r="AF331" i="13"/>
  <c r="AF332" i="13"/>
  <c r="AF333" i="13"/>
  <c r="AF334" i="13"/>
  <c r="AF335" i="13"/>
  <c r="AF336" i="13"/>
  <c r="AF337" i="13"/>
  <c r="AF338" i="13"/>
  <c r="AF339" i="13"/>
  <c r="AF340" i="13"/>
  <c r="AF341" i="13"/>
  <c r="AF342" i="13"/>
  <c r="AF343" i="13"/>
  <c r="AF344" i="13"/>
  <c r="AF345" i="13"/>
  <c r="AF346" i="13"/>
  <c r="AF347" i="13"/>
  <c r="AF348" i="13"/>
  <c r="AF349" i="13"/>
  <c r="AF350" i="13"/>
  <c r="AF351" i="13"/>
  <c r="AF352" i="13"/>
  <c r="AF353" i="13"/>
  <c r="AF354" i="13"/>
  <c r="AF355" i="13"/>
  <c r="AF356" i="13"/>
  <c r="AF357" i="13"/>
  <c r="AF358" i="13"/>
  <c r="AF359" i="13"/>
  <c r="AF360" i="13"/>
  <c r="AF361" i="13"/>
  <c r="AF362" i="13"/>
  <c r="AF363" i="13"/>
  <c r="AF364" i="13"/>
  <c r="AF365" i="13"/>
  <c r="AF366" i="13"/>
  <c r="AF367" i="13"/>
  <c r="AF368" i="13"/>
  <c r="AF369" i="13"/>
  <c r="AF370" i="13"/>
  <c r="AF371" i="13"/>
  <c r="AF372" i="13"/>
  <c r="AF373" i="13"/>
  <c r="AF374" i="13"/>
  <c r="AF375" i="13"/>
  <c r="AF376" i="13"/>
  <c r="AF377" i="13"/>
  <c r="AF378" i="13"/>
  <c r="AF379" i="13"/>
  <c r="AF380" i="13"/>
  <c r="AF381" i="13"/>
  <c r="AF382" i="13"/>
  <c r="AF383" i="13"/>
  <c r="AF384" i="13"/>
  <c r="AF385" i="13"/>
  <c r="AF386" i="13"/>
  <c r="AF387" i="13"/>
  <c r="AF388" i="13"/>
  <c r="AF389" i="13"/>
  <c r="AF390" i="13"/>
  <c r="AF391" i="13"/>
  <c r="AF392" i="13"/>
  <c r="AF393" i="13"/>
  <c r="AF394" i="13"/>
  <c r="AF395" i="13"/>
  <c r="AF396" i="13"/>
  <c r="AF397" i="13"/>
  <c r="AF398" i="13"/>
  <c r="AF399" i="13"/>
  <c r="AF400" i="13"/>
  <c r="AF401" i="13"/>
  <c r="AF402" i="13"/>
  <c r="AF403" i="13"/>
  <c r="AF404" i="13"/>
  <c r="AF405" i="13"/>
  <c r="AF406" i="13"/>
  <c r="AF407" i="13"/>
  <c r="AF408" i="13"/>
  <c r="AF409" i="13"/>
  <c r="AF410" i="13"/>
  <c r="AF411" i="13"/>
  <c r="AF412" i="13"/>
  <c r="AF413" i="13"/>
  <c r="AF414" i="13"/>
  <c r="AF415" i="13"/>
  <c r="AF416" i="13"/>
  <c r="AF417" i="13"/>
  <c r="AF418" i="13"/>
  <c r="AF419" i="13"/>
  <c r="AF420" i="13"/>
  <c r="AF421" i="13"/>
  <c r="AF422" i="13"/>
  <c r="AF423" i="13"/>
  <c r="AF424" i="13"/>
  <c r="AF425" i="13"/>
  <c r="AF426" i="13"/>
  <c r="AF427" i="13"/>
  <c r="AF428" i="13"/>
  <c r="AF429" i="13"/>
  <c r="AF430" i="13"/>
  <c r="AF431" i="13"/>
  <c r="AF432" i="13"/>
  <c r="AF433" i="13"/>
  <c r="AF434" i="13"/>
  <c r="AF435" i="13"/>
  <c r="AF436" i="13"/>
  <c r="AF437" i="13"/>
  <c r="AF438" i="13"/>
  <c r="AF439" i="13"/>
  <c r="AF440" i="13"/>
  <c r="AF441" i="13"/>
  <c r="AF442" i="13"/>
  <c r="AF443" i="13"/>
  <c r="AF444" i="13"/>
  <c r="AF445" i="13"/>
  <c r="AF446" i="13"/>
  <c r="AF447" i="13"/>
  <c r="AF448" i="13"/>
  <c r="AF449" i="13"/>
  <c r="AF450" i="13"/>
  <c r="AF451" i="13"/>
  <c r="AF452" i="13"/>
  <c r="AF453" i="13"/>
  <c r="AF454" i="13"/>
  <c r="AF455" i="13"/>
  <c r="AF456" i="13"/>
  <c r="AF457" i="13"/>
  <c r="AF458" i="13"/>
  <c r="AF459" i="13"/>
  <c r="AF460" i="13"/>
  <c r="AF461" i="13"/>
  <c r="AF462" i="13"/>
  <c r="AF463" i="13"/>
  <c r="AF464" i="13"/>
  <c r="AF465" i="13"/>
  <c r="AF466" i="13"/>
  <c r="AF467" i="13"/>
  <c r="AF468" i="13"/>
  <c r="AF469" i="13"/>
  <c r="AF470" i="13"/>
  <c r="AF471" i="13"/>
  <c r="AF472" i="13"/>
  <c r="AF473" i="13"/>
  <c r="AF474" i="13"/>
  <c r="AF475" i="13"/>
  <c r="AF476" i="13"/>
  <c r="AF477" i="13"/>
  <c r="AF478" i="13"/>
  <c r="AF479" i="13"/>
  <c r="AF480" i="13"/>
  <c r="AF481" i="13"/>
  <c r="AF482" i="13"/>
  <c r="AF483" i="13"/>
  <c r="AF484" i="13"/>
  <c r="AF485" i="13"/>
  <c r="AF486" i="13"/>
  <c r="AF487" i="13"/>
  <c r="AF488" i="13"/>
  <c r="AF489" i="13"/>
  <c r="AF490" i="13"/>
  <c r="AF491" i="13"/>
  <c r="AF492" i="13"/>
  <c r="AF493" i="13"/>
  <c r="AF494" i="13"/>
  <c r="AF495" i="13"/>
  <c r="AF496" i="13"/>
  <c r="AF497" i="13"/>
  <c r="AF498" i="13"/>
  <c r="AF499" i="13"/>
  <c r="AF500" i="13"/>
  <c r="AF501" i="13"/>
  <c r="AF502" i="13"/>
  <c r="AF503" i="13"/>
  <c r="AF504" i="13"/>
  <c r="AF505" i="13"/>
  <c r="AF506" i="13"/>
  <c r="AF507" i="13"/>
  <c r="AF508" i="13"/>
  <c r="AF509" i="13"/>
  <c r="AF510" i="13"/>
  <c r="AF511" i="13"/>
  <c r="AF512" i="13"/>
  <c r="AF513" i="13"/>
  <c r="AF514" i="13"/>
  <c r="AF515" i="13"/>
  <c r="AF516" i="13"/>
  <c r="AF517" i="13"/>
  <c r="AF518" i="13"/>
  <c r="AF519" i="13"/>
  <c r="AF520" i="13"/>
  <c r="AF521" i="13"/>
  <c r="AF522" i="13"/>
  <c r="AF523" i="13"/>
  <c r="AF524" i="13"/>
  <c r="AF525" i="13"/>
  <c r="AF526" i="13"/>
  <c r="AF527" i="13"/>
  <c r="AF528" i="13"/>
  <c r="AF529" i="13"/>
  <c r="AF530" i="13"/>
  <c r="AF531" i="13"/>
  <c r="AF532" i="13"/>
  <c r="AF533" i="13"/>
  <c r="AF534" i="13"/>
  <c r="AF535" i="13"/>
  <c r="AF536" i="13"/>
  <c r="AF537" i="13"/>
  <c r="AF538" i="13"/>
  <c r="AF539" i="13"/>
  <c r="AF540" i="13"/>
  <c r="AF541" i="13"/>
  <c r="AF542" i="13"/>
  <c r="AF543" i="13"/>
  <c r="AF544" i="13"/>
  <c r="AF545" i="13"/>
  <c r="AF546" i="13"/>
  <c r="AF547" i="13"/>
  <c r="AF548" i="13"/>
  <c r="AF549" i="13"/>
  <c r="AF550" i="13"/>
  <c r="AF551" i="13"/>
  <c r="AF552" i="13"/>
  <c r="AF553" i="13"/>
  <c r="AF554" i="13"/>
  <c r="AF555" i="13"/>
  <c r="AF556" i="13"/>
  <c r="AF557" i="13"/>
  <c r="AF558" i="13"/>
  <c r="AF559" i="13"/>
  <c r="AF560" i="13"/>
  <c r="AF561" i="13"/>
  <c r="AF562" i="13"/>
  <c r="AF563" i="13"/>
  <c r="AF564" i="13"/>
  <c r="AF565" i="13"/>
  <c r="AF566" i="13"/>
  <c r="AF567" i="13"/>
  <c r="AF568" i="13"/>
  <c r="AF569" i="13"/>
  <c r="AF570" i="13"/>
  <c r="AF571" i="13"/>
  <c r="AF572" i="13"/>
  <c r="AF573" i="13"/>
  <c r="AF574" i="13"/>
  <c r="AF575" i="13"/>
  <c r="AF576" i="13"/>
  <c r="AF577" i="13"/>
  <c r="AF578" i="13"/>
  <c r="AF579" i="13"/>
  <c r="AF580" i="13"/>
  <c r="AF581" i="13"/>
  <c r="AF582" i="13"/>
  <c r="AF4" i="13"/>
  <c r="AE5" i="13"/>
  <c r="AE6" i="13"/>
  <c r="AE7" i="13"/>
  <c r="AE8" i="13"/>
  <c r="AE9" i="13"/>
  <c r="AE10" i="13"/>
  <c r="AE11" i="13"/>
  <c r="AE12" i="13"/>
  <c r="AE13" i="13"/>
  <c r="AE14" i="13"/>
  <c r="AE15" i="13"/>
  <c r="AE16" i="13"/>
  <c r="AE17" i="13"/>
  <c r="AE18" i="13"/>
  <c r="AE19" i="13"/>
  <c r="AE20" i="13"/>
  <c r="AE21" i="13"/>
  <c r="AE22" i="13"/>
  <c r="AE23" i="13"/>
  <c r="AE24" i="13"/>
  <c r="AE25" i="13"/>
  <c r="AE26" i="13"/>
  <c r="AE27" i="13"/>
  <c r="AE28" i="13"/>
  <c r="AE29" i="13"/>
  <c r="AE30" i="13"/>
  <c r="AE31" i="13"/>
  <c r="AE32" i="13"/>
  <c r="AE33" i="13"/>
  <c r="AE34" i="13"/>
  <c r="AE35" i="13"/>
  <c r="AE36" i="13"/>
  <c r="AE37" i="13"/>
  <c r="AE38" i="13"/>
  <c r="AE39" i="13"/>
  <c r="AE40" i="13"/>
  <c r="AE41" i="13"/>
  <c r="AE42" i="13"/>
  <c r="AE43" i="13"/>
  <c r="AE44" i="13"/>
  <c r="AE45" i="13"/>
  <c r="AE46" i="13"/>
  <c r="AE47" i="13"/>
  <c r="AE48" i="13"/>
  <c r="AE49" i="13"/>
  <c r="AE50" i="13"/>
  <c r="AE51" i="13"/>
  <c r="AE52" i="13"/>
  <c r="AE53" i="13"/>
  <c r="AE54" i="13"/>
  <c r="AE55" i="13"/>
  <c r="AE56" i="13"/>
  <c r="AE57" i="13"/>
  <c r="AE58" i="13"/>
  <c r="AE59" i="13"/>
  <c r="AE60" i="13"/>
  <c r="AE61" i="13"/>
  <c r="AE62" i="13"/>
  <c r="AE63" i="13"/>
  <c r="AE64" i="13"/>
  <c r="AE65" i="13"/>
  <c r="AE66" i="13"/>
  <c r="AE67" i="13"/>
  <c r="AE68" i="13"/>
  <c r="AE69" i="13"/>
  <c r="AE70" i="13"/>
  <c r="AE71" i="13"/>
  <c r="AE72" i="13"/>
  <c r="AE73" i="13"/>
  <c r="AE74" i="13"/>
  <c r="AE75" i="13"/>
  <c r="AE76" i="13"/>
  <c r="AE77" i="13"/>
  <c r="AE78" i="13"/>
  <c r="AE79" i="13"/>
  <c r="AE80" i="13"/>
  <c r="AE81" i="13"/>
  <c r="AE82" i="13"/>
  <c r="AE83" i="13"/>
  <c r="AE84" i="13"/>
  <c r="AE85" i="13"/>
  <c r="AE86" i="13"/>
  <c r="AE87" i="13"/>
  <c r="AE88" i="13"/>
  <c r="AE89" i="13"/>
  <c r="AE90" i="13"/>
  <c r="AE91" i="13"/>
  <c r="AE92" i="13"/>
  <c r="AE93" i="13"/>
  <c r="AE94" i="13"/>
  <c r="AE95" i="13"/>
  <c r="AE96" i="13"/>
  <c r="AE97" i="13"/>
  <c r="AE98" i="13"/>
  <c r="AE99" i="13"/>
  <c r="AE100" i="13"/>
  <c r="AE101" i="13"/>
  <c r="AE102" i="13"/>
  <c r="AE103" i="13"/>
  <c r="AE104" i="13"/>
  <c r="AE105" i="13"/>
  <c r="AE106" i="13"/>
  <c r="AE107" i="13"/>
  <c r="AE108" i="13"/>
  <c r="AE109" i="13"/>
  <c r="AE110" i="13"/>
  <c r="AE111" i="13"/>
  <c r="AE112" i="13"/>
  <c r="AE113" i="13"/>
  <c r="AE114" i="13"/>
  <c r="AE115" i="13"/>
  <c r="AE116" i="13"/>
  <c r="AE117" i="13"/>
  <c r="AE118" i="13"/>
  <c r="AE119" i="13"/>
  <c r="AE120" i="13"/>
  <c r="AE121" i="13"/>
  <c r="AE122" i="13"/>
  <c r="AE123" i="13"/>
  <c r="AE124" i="13"/>
  <c r="AE125" i="13"/>
  <c r="AE126" i="13"/>
  <c r="AE127" i="13"/>
  <c r="AE128" i="13"/>
  <c r="AE129" i="13"/>
  <c r="AE130" i="13"/>
  <c r="AE131" i="13"/>
  <c r="AE132" i="13"/>
  <c r="AE133" i="13"/>
  <c r="AE134" i="13"/>
  <c r="AE135" i="13"/>
  <c r="AE136" i="13"/>
  <c r="AE137" i="13"/>
  <c r="AE138" i="13"/>
  <c r="AE139" i="13"/>
  <c r="AE140" i="13"/>
  <c r="AE141" i="13"/>
  <c r="AE142" i="13"/>
  <c r="AE143" i="13"/>
  <c r="AE144" i="13"/>
  <c r="AE145" i="13"/>
  <c r="AE146" i="13"/>
  <c r="AE147" i="13"/>
  <c r="AE148" i="13"/>
  <c r="AE149" i="13"/>
  <c r="AE150" i="13"/>
  <c r="AE151" i="13"/>
  <c r="AE152" i="13"/>
  <c r="AE153" i="13"/>
  <c r="AE154" i="13"/>
  <c r="AE155" i="13"/>
  <c r="AE156" i="13"/>
  <c r="AE157" i="13"/>
  <c r="AE158" i="13"/>
  <c r="AE159" i="13"/>
  <c r="AE160" i="13"/>
  <c r="AE161" i="13"/>
  <c r="AE162" i="13"/>
  <c r="AE163" i="13"/>
  <c r="AE164" i="13"/>
  <c r="AE165" i="13"/>
  <c r="AE166" i="13"/>
  <c r="AE167" i="13"/>
  <c r="AE168" i="13"/>
  <c r="AE169" i="13"/>
  <c r="AE170" i="13"/>
  <c r="AE171" i="13"/>
  <c r="AE172" i="13"/>
  <c r="AE173" i="13"/>
  <c r="AE174" i="13"/>
  <c r="AE175" i="13"/>
  <c r="AE176" i="13"/>
  <c r="AE177" i="13"/>
  <c r="AE178" i="13"/>
  <c r="AE179" i="13"/>
  <c r="AE180" i="13"/>
  <c r="AE181" i="13"/>
  <c r="AE182" i="13"/>
  <c r="AE183" i="13"/>
  <c r="AE184" i="13"/>
  <c r="AE185" i="13"/>
  <c r="AE186" i="13"/>
  <c r="AE187" i="13"/>
  <c r="AE188" i="13"/>
  <c r="AE189" i="13"/>
  <c r="AE190" i="13"/>
  <c r="AE191" i="13"/>
  <c r="AE192" i="13"/>
  <c r="AE193" i="13"/>
  <c r="AE194" i="13"/>
  <c r="AE195" i="13"/>
  <c r="AE196" i="13"/>
  <c r="AE197" i="13"/>
  <c r="AE198" i="13"/>
  <c r="AE199" i="13"/>
  <c r="AE200" i="13"/>
  <c r="AE201" i="13"/>
  <c r="AE202" i="13"/>
  <c r="AE203" i="13"/>
  <c r="AE204" i="13"/>
  <c r="AE205" i="13"/>
  <c r="AE206" i="13"/>
  <c r="AE207" i="13"/>
  <c r="AE208" i="13"/>
  <c r="AE209" i="13"/>
  <c r="AE210" i="13"/>
  <c r="AE211" i="13"/>
  <c r="AE212" i="13"/>
  <c r="AE213" i="13"/>
  <c r="AE214" i="13"/>
  <c r="AE215" i="13"/>
  <c r="AE216" i="13"/>
  <c r="AE217" i="13"/>
  <c r="AE218" i="13"/>
  <c r="AE219" i="13"/>
  <c r="AE220" i="13"/>
  <c r="AE221" i="13"/>
  <c r="AE222" i="13"/>
  <c r="AE223" i="13"/>
  <c r="AE224" i="13"/>
  <c r="AE225" i="13"/>
  <c r="AE226" i="13"/>
  <c r="AE227" i="13"/>
  <c r="AE228" i="13"/>
  <c r="AE229" i="13"/>
  <c r="AE230" i="13"/>
  <c r="AE231" i="13"/>
  <c r="AE232" i="13"/>
  <c r="AE233" i="13"/>
  <c r="AE234" i="13"/>
  <c r="AE235" i="13"/>
  <c r="AE236" i="13"/>
  <c r="AE237" i="13"/>
  <c r="AE238" i="13"/>
  <c r="AE239" i="13"/>
  <c r="AE240" i="13"/>
  <c r="AE241" i="13"/>
  <c r="AE242" i="13"/>
  <c r="AE243" i="13"/>
  <c r="AE244" i="13"/>
  <c r="AE245" i="13"/>
  <c r="AE246" i="13"/>
  <c r="AE247" i="13"/>
  <c r="AE248" i="13"/>
  <c r="AE249" i="13"/>
  <c r="AE250" i="13"/>
  <c r="AE251" i="13"/>
  <c r="AE252" i="13"/>
  <c r="AE253" i="13"/>
  <c r="AE254" i="13"/>
  <c r="AE255" i="13"/>
  <c r="AE256" i="13"/>
  <c r="AE257" i="13"/>
  <c r="AE258" i="13"/>
  <c r="AE259" i="13"/>
  <c r="AE260" i="13"/>
  <c r="AE261" i="13"/>
  <c r="AE262" i="13"/>
  <c r="AE263" i="13"/>
  <c r="AE264" i="13"/>
  <c r="AE265" i="13"/>
  <c r="AE266" i="13"/>
  <c r="AE267" i="13"/>
  <c r="AE268" i="13"/>
  <c r="AE269" i="13"/>
  <c r="AE270" i="13"/>
  <c r="AE271" i="13"/>
  <c r="AE272" i="13"/>
  <c r="AE273" i="13"/>
  <c r="AE274" i="13"/>
  <c r="AE275" i="13"/>
  <c r="AE276" i="13"/>
  <c r="AE277" i="13"/>
  <c r="AE278" i="13"/>
  <c r="AE279" i="13"/>
  <c r="AE280" i="13"/>
  <c r="AE281" i="13"/>
  <c r="AE282" i="13"/>
  <c r="AE283" i="13"/>
  <c r="AE284" i="13"/>
  <c r="AE285" i="13"/>
  <c r="AE286" i="13"/>
  <c r="AE287" i="13"/>
  <c r="AE288" i="13"/>
  <c r="AE289" i="13"/>
  <c r="AE290" i="13"/>
  <c r="AE291" i="13"/>
  <c r="AE292" i="13"/>
  <c r="AE293" i="13"/>
  <c r="AE294" i="13"/>
  <c r="AE295" i="13"/>
  <c r="AE296" i="13"/>
  <c r="AE297" i="13"/>
  <c r="AE298" i="13"/>
  <c r="AE299" i="13"/>
  <c r="AE300" i="13"/>
  <c r="AE301" i="13"/>
  <c r="AE302" i="13"/>
  <c r="AE303" i="13"/>
  <c r="AE304" i="13"/>
  <c r="AE305" i="13"/>
  <c r="AE306" i="13"/>
  <c r="AE307" i="13"/>
  <c r="AE308" i="13"/>
  <c r="AE309" i="13"/>
  <c r="AE310" i="13"/>
  <c r="AE311" i="13"/>
  <c r="AE312" i="13"/>
  <c r="AE313" i="13"/>
  <c r="AE314" i="13"/>
  <c r="AE315" i="13"/>
  <c r="AE316" i="13"/>
  <c r="AE317" i="13"/>
  <c r="AE318" i="13"/>
  <c r="AE319" i="13"/>
  <c r="AE320" i="13"/>
  <c r="AE321" i="13"/>
  <c r="AE322" i="13"/>
  <c r="AE323" i="13"/>
  <c r="AE324" i="13"/>
  <c r="AE325" i="13"/>
  <c r="AE326" i="13"/>
  <c r="AE327" i="13"/>
  <c r="AE328" i="13"/>
  <c r="AE329" i="13"/>
  <c r="AE330" i="13"/>
  <c r="AE331" i="13"/>
  <c r="AE332" i="13"/>
  <c r="AE333" i="13"/>
  <c r="AE334" i="13"/>
  <c r="AE335" i="13"/>
  <c r="AE336" i="13"/>
  <c r="AE337" i="13"/>
  <c r="AE338" i="13"/>
  <c r="AE339" i="13"/>
  <c r="AE340" i="13"/>
  <c r="AE341" i="13"/>
  <c r="AE342" i="13"/>
  <c r="AE343" i="13"/>
  <c r="AE344" i="13"/>
  <c r="AE345" i="13"/>
  <c r="AE346" i="13"/>
  <c r="AE347" i="13"/>
  <c r="AE348" i="13"/>
  <c r="AE349" i="13"/>
  <c r="AE350" i="13"/>
  <c r="AE351" i="13"/>
  <c r="AE352" i="13"/>
  <c r="AE353" i="13"/>
  <c r="AE354" i="13"/>
  <c r="AE355" i="13"/>
  <c r="AE356" i="13"/>
  <c r="AE357" i="13"/>
  <c r="AE358" i="13"/>
  <c r="AE359" i="13"/>
  <c r="AE360" i="13"/>
  <c r="AE361" i="13"/>
  <c r="AE362" i="13"/>
  <c r="AE363" i="13"/>
  <c r="AE364" i="13"/>
  <c r="AE365" i="13"/>
  <c r="AE366" i="13"/>
  <c r="AE367" i="13"/>
  <c r="AE368" i="13"/>
  <c r="AE369" i="13"/>
  <c r="AE370" i="13"/>
  <c r="AE371" i="13"/>
  <c r="AE372" i="13"/>
  <c r="AE373" i="13"/>
  <c r="AE374" i="13"/>
  <c r="AE375" i="13"/>
  <c r="AE376" i="13"/>
  <c r="AE377" i="13"/>
  <c r="AE378" i="13"/>
  <c r="AE379" i="13"/>
  <c r="AE380" i="13"/>
  <c r="AE381" i="13"/>
  <c r="AE382" i="13"/>
  <c r="AE383" i="13"/>
  <c r="AE384" i="13"/>
  <c r="AE385" i="13"/>
  <c r="AE386" i="13"/>
  <c r="AE387" i="13"/>
  <c r="AE388" i="13"/>
  <c r="AE389" i="13"/>
  <c r="AE390" i="13"/>
  <c r="AE391" i="13"/>
  <c r="AE392" i="13"/>
  <c r="AE393" i="13"/>
  <c r="AE394" i="13"/>
  <c r="AE395" i="13"/>
  <c r="AE396" i="13"/>
  <c r="AE397" i="13"/>
  <c r="AE398" i="13"/>
  <c r="AE399" i="13"/>
  <c r="AE400" i="13"/>
  <c r="AE401" i="13"/>
  <c r="AE402" i="13"/>
  <c r="AE403" i="13"/>
  <c r="AE404" i="13"/>
  <c r="AE405" i="13"/>
  <c r="AE406" i="13"/>
  <c r="AE407" i="13"/>
  <c r="AE408" i="13"/>
  <c r="AE409" i="13"/>
  <c r="AE410" i="13"/>
  <c r="AE411" i="13"/>
  <c r="AE412" i="13"/>
  <c r="AE413" i="13"/>
  <c r="AE414" i="13"/>
  <c r="AE415" i="13"/>
  <c r="AE416" i="13"/>
  <c r="AE417" i="13"/>
  <c r="AE418" i="13"/>
  <c r="AE419" i="13"/>
  <c r="AE420" i="13"/>
  <c r="AE421" i="13"/>
  <c r="AE422" i="13"/>
  <c r="AE423" i="13"/>
  <c r="AE424" i="13"/>
  <c r="AE425" i="13"/>
  <c r="AE426" i="13"/>
  <c r="AE427" i="13"/>
  <c r="AE428" i="13"/>
  <c r="AE429" i="13"/>
  <c r="AE430" i="13"/>
  <c r="AE431" i="13"/>
  <c r="AE432" i="13"/>
  <c r="AE433" i="13"/>
  <c r="AE434" i="13"/>
  <c r="AE435" i="13"/>
  <c r="AE436" i="13"/>
  <c r="AE437" i="13"/>
  <c r="AE438" i="13"/>
  <c r="AE439" i="13"/>
  <c r="AE440" i="13"/>
  <c r="AE441" i="13"/>
  <c r="AE442" i="13"/>
  <c r="AE443" i="13"/>
  <c r="AE444" i="13"/>
  <c r="AE445" i="13"/>
  <c r="AE446" i="13"/>
  <c r="AE447" i="13"/>
  <c r="AE448" i="13"/>
  <c r="AE449" i="13"/>
  <c r="AE450" i="13"/>
  <c r="AE451" i="13"/>
  <c r="AE452" i="13"/>
  <c r="AE453" i="13"/>
  <c r="AE454" i="13"/>
  <c r="AE455" i="13"/>
  <c r="AE456" i="13"/>
  <c r="AE457" i="13"/>
  <c r="AE458" i="13"/>
  <c r="AE459" i="13"/>
  <c r="AE460" i="13"/>
  <c r="AE461" i="13"/>
  <c r="AE462" i="13"/>
  <c r="AE463" i="13"/>
  <c r="AE464" i="13"/>
  <c r="AE465" i="13"/>
  <c r="AE466" i="13"/>
  <c r="AE467" i="13"/>
  <c r="AE468" i="13"/>
  <c r="AE469" i="13"/>
  <c r="AE470" i="13"/>
  <c r="AE471" i="13"/>
  <c r="AE472" i="13"/>
  <c r="AE473" i="13"/>
  <c r="AE474" i="13"/>
  <c r="AE475" i="13"/>
  <c r="AE476" i="13"/>
  <c r="AE477" i="13"/>
  <c r="AE478" i="13"/>
  <c r="AE479" i="13"/>
  <c r="AE480" i="13"/>
  <c r="AE481" i="13"/>
  <c r="AE482" i="13"/>
  <c r="AE483" i="13"/>
  <c r="AE484" i="13"/>
  <c r="AE485" i="13"/>
  <c r="AE486" i="13"/>
  <c r="AE487" i="13"/>
  <c r="AE488" i="13"/>
  <c r="AE489" i="13"/>
  <c r="AE490" i="13"/>
  <c r="AE491" i="13"/>
  <c r="AE492" i="13"/>
  <c r="AE493" i="13"/>
  <c r="AE494" i="13"/>
  <c r="AE495" i="13"/>
  <c r="AE496" i="13"/>
  <c r="AE497" i="13"/>
  <c r="AE498" i="13"/>
  <c r="AE499" i="13"/>
  <c r="AE500" i="13"/>
  <c r="AE501" i="13"/>
  <c r="AE502" i="13"/>
  <c r="AE503" i="13"/>
  <c r="AE504" i="13"/>
  <c r="AE505" i="13"/>
  <c r="AE506" i="13"/>
  <c r="AE507" i="13"/>
  <c r="AE508" i="13"/>
  <c r="AE509" i="13"/>
  <c r="AE510" i="13"/>
  <c r="AE511" i="13"/>
  <c r="AE512" i="13"/>
  <c r="AE513" i="13"/>
  <c r="AE514" i="13"/>
  <c r="AE515" i="13"/>
  <c r="AE516" i="13"/>
  <c r="AE517" i="13"/>
  <c r="AE518" i="13"/>
  <c r="AE519" i="13"/>
  <c r="AE520" i="13"/>
  <c r="AE521" i="13"/>
  <c r="AE522" i="13"/>
  <c r="AE523" i="13"/>
  <c r="AE524" i="13"/>
  <c r="AE525" i="13"/>
  <c r="AE526" i="13"/>
  <c r="AE527" i="13"/>
  <c r="AE528" i="13"/>
  <c r="AE529" i="13"/>
  <c r="AE530" i="13"/>
  <c r="AE531" i="13"/>
  <c r="AE532" i="13"/>
  <c r="AE533" i="13"/>
  <c r="AE534" i="13"/>
  <c r="AE535" i="13"/>
  <c r="AE536" i="13"/>
  <c r="AE537" i="13"/>
  <c r="AE538" i="13"/>
  <c r="AE539" i="13"/>
  <c r="AE540" i="13"/>
  <c r="AE541" i="13"/>
  <c r="AE542" i="13"/>
  <c r="AE543" i="13"/>
  <c r="AE544" i="13"/>
  <c r="AE545" i="13"/>
  <c r="AE546" i="13"/>
  <c r="AE547" i="13"/>
  <c r="AE548" i="13"/>
  <c r="AE549" i="13"/>
  <c r="AE550" i="13"/>
  <c r="AE551" i="13"/>
  <c r="AE552" i="13"/>
  <c r="AE553" i="13"/>
  <c r="AE554" i="13"/>
  <c r="AE555" i="13"/>
  <c r="AE556" i="13"/>
  <c r="AE557" i="13"/>
  <c r="AE558" i="13"/>
  <c r="AE559" i="13"/>
  <c r="AE560" i="13"/>
  <c r="AE561" i="13"/>
  <c r="AE562" i="13"/>
  <c r="AE563" i="13"/>
  <c r="AE564" i="13"/>
  <c r="AE565" i="13"/>
  <c r="AE566" i="13"/>
  <c r="AE567" i="13"/>
  <c r="AE568" i="13"/>
  <c r="AE569" i="13"/>
  <c r="AE570" i="13"/>
  <c r="AE571" i="13"/>
  <c r="AE572" i="13"/>
  <c r="AE573" i="13"/>
  <c r="AE574" i="13"/>
  <c r="AE575" i="13"/>
  <c r="AE576" i="13"/>
  <c r="AE577" i="13"/>
  <c r="AE578" i="13"/>
  <c r="AE579" i="13"/>
  <c r="AE580" i="13"/>
  <c r="AE581" i="13"/>
  <c r="AE582" i="13"/>
  <c r="AE4" i="13"/>
  <c r="BM24" i="13"/>
  <c r="BN24" i="13" s="1"/>
  <c r="BL24" i="13"/>
  <c r="BM43" i="13"/>
  <c r="BM41" i="13"/>
  <c r="BU5" i="13"/>
  <c r="BV5" i="13"/>
  <c r="BW5" i="13"/>
  <c r="BX5" i="13"/>
  <c r="BY5" i="13"/>
  <c r="BZ5" i="13"/>
  <c r="CA5" i="13"/>
  <c r="CB5" i="13"/>
  <c r="CC5" i="13"/>
  <c r="CD5" i="13"/>
  <c r="CE5" i="13"/>
  <c r="BT5" i="13"/>
  <c r="Y8" i="13" l="1"/>
  <c r="Y12" i="13"/>
  <c r="Y16" i="13"/>
  <c r="Y20" i="13"/>
  <c r="Y24" i="13"/>
  <c r="Y28" i="13"/>
  <c r="Y32" i="13"/>
  <c r="Y36" i="13"/>
  <c r="Y40" i="13"/>
  <c r="Y44" i="13"/>
  <c r="Y48" i="13"/>
  <c r="Y52" i="13"/>
  <c r="Y56" i="13"/>
  <c r="Y60" i="13"/>
  <c r="Y64" i="13"/>
  <c r="Y68" i="13"/>
  <c r="Y72" i="13"/>
  <c r="Y76" i="13"/>
  <c r="Y80" i="13"/>
  <c r="Y84" i="13"/>
  <c r="Y88" i="13"/>
  <c r="Y92" i="13"/>
  <c r="Y96" i="13"/>
  <c r="Y100" i="13"/>
  <c r="Y104" i="13"/>
  <c r="Y108" i="13"/>
  <c r="Y112" i="13"/>
  <c r="Y116" i="13"/>
  <c r="Y120" i="13"/>
  <c r="Y124" i="13"/>
  <c r="Y128" i="13"/>
  <c r="Y132" i="13"/>
  <c r="Y136" i="13"/>
  <c r="Y140" i="13"/>
  <c r="Y144" i="13"/>
  <c r="Y148" i="13"/>
  <c r="Y152" i="13"/>
  <c r="Y156" i="13"/>
  <c r="Y160" i="13"/>
  <c r="Y164" i="13"/>
  <c r="Y168" i="13"/>
  <c r="Y172" i="13"/>
  <c r="Y176" i="13"/>
  <c r="Y180" i="13"/>
  <c r="Y184" i="13"/>
  <c r="Y188" i="13"/>
  <c r="Y192" i="13"/>
  <c r="Y196" i="13"/>
  <c r="Y200" i="13"/>
  <c r="Y204" i="13"/>
  <c r="Y208" i="13"/>
  <c r="Y212" i="13"/>
  <c r="Y216" i="13"/>
  <c r="Y220" i="13"/>
  <c r="Y224" i="13"/>
  <c r="Y228" i="13"/>
  <c r="Y232" i="13"/>
  <c r="Y236" i="13"/>
  <c r="Y240" i="13"/>
  <c r="Y244" i="13"/>
  <c r="Y248" i="13"/>
  <c r="Y252" i="13"/>
  <c r="Y256" i="13"/>
  <c r="Y260" i="13"/>
  <c r="Y264" i="13"/>
  <c r="Y268" i="13"/>
  <c r="Y272" i="13"/>
  <c r="Y276" i="13"/>
  <c r="Y280" i="13"/>
  <c r="Y284" i="13"/>
  <c r="Y288" i="13"/>
  <c r="Y292" i="13"/>
  <c r="Y296" i="13"/>
  <c r="Y300" i="13"/>
  <c r="Y304" i="13"/>
  <c r="Y308" i="13"/>
  <c r="Y312" i="13"/>
  <c r="Y316" i="13"/>
  <c r="Y320" i="13"/>
  <c r="Y324" i="13"/>
  <c r="Y328" i="13"/>
  <c r="Y332" i="13"/>
  <c r="Y336" i="13"/>
  <c r="Y340" i="13"/>
  <c r="Y344" i="13"/>
  <c r="Y7" i="13"/>
  <c r="Y11" i="13"/>
  <c r="Y15" i="13"/>
  <c r="Y19" i="13"/>
  <c r="Y23" i="13"/>
  <c r="Y27" i="13"/>
  <c r="Y31" i="13"/>
  <c r="Y35" i="13"/>
  <c r="Y39" i="13"/>
  <c r="Y43" i="13"/>
  <c r="Y47" i="13"/>
  <c r="Y51" i="13"/>
  <c r="Y55" i="13"/>
  <c r="Y59" i="13"/>
  <c r="Y63" i="13"/>
  <c r="Y67" i="13"/>
  <c r="Y71" i="13"/>
  <c r="Y75" i="13"/>
  <c r="Y79" i="13"/>
  <c r="Y83" i="13"/>
  <c r="Y87" i="13"/>
  <c r="Y91" i="13"/>
  <c r="Y95" i="13"/>
  <c r="Y99" i="13"/>
  <c r="Y103" i="13"/>
  <c r="Y107" i="13"/>
  <c r="Y111" i="13"/>
  <c r="Y115" i="13"/>
  <c r="Y119" i="13"/>
  <c r="Y123" i="13"/>
  <c r="Y127" i="13"/>
  <c r="Y131" i="13"/>
  <c r="Y135" i="13"/>
  <c r="Y139" i="13"/>
  <c r="Y143" i="13"/>
  <c r="Y147" i="13"/>
  <c r="Y151" i="13"/>
  <c r="Y155" i="13"/>
  <c r="Y159" i="13"/>
  <c r="Y163" i="13"/>
  <c r="Y167" i="13"/>
  <c r="Y171" i="13"/>
  <c r="Y175" i="13"/>
  <c r="Y179" i="13"/>
  <c r="Y183" i="13"/>
  <c r="Y187" i="13"/>
  <c r="Y191" i="13"/>
  <c r="Y195" i="13"/>
  <c r="Y199" i="13"/>
  <c r="Y203" i="13"/>
  <c r="Y207" i="13"/>
  <c r="Y211" i="13"/>
  <c r="Y215" i="13"/>
  <c r="Y219" i="13"/>
  <c r="Y223" i="13"/>
  <c r="Y227" i="13"/>
  <c r="Y231" i="13"/>
  <c r="Y235" i="13"/>
  <c r="Y239" i="13"/>
  <c r="Y243" i="13"/>
  <c r="Y247" i="13"/>
  <c r="Y251" i="13"/>
  <c r="Y255" i="13"/>
  <c r="Y259" i="13"/>
  <c r="Y263" i="13"/>
  <c r="Y267" i="13"/>
  <c r="Y271" i="13"/>
  <c r="Y275" i="13"/>
  <c r="Y279" i="13"/>
  <c r="Y283" i="13"/>
  <c r="Y287" i="13"/>
  <c r="Y291" i="13"/>
  <c r="Y295" i="13"/>
  <c r="Y299" i="13"/>
  <c r="Y303" i="13"/>
  <c r="Y307" i="13"/>
  <c r="Y311" i="13"/>
  <c r="Y315" i="13"/>
  <c r="Y319" i="13"/>
  <c r="Y323" i="13"/>
  <c r="Y327" i="13"/>
  <c r="Y331" i="13"/>
  <c r="Y335" i="13"/>
  <c r="Y339" i="13"/>
  <c r="Y343" i="13"/>
  <c r="Y10" i="13"/>
  <c r="Y18" i="13"/>
  <c r="Y26" i="13"/>
  <c r="Y34" i="13"/>
  <c r="Y42" i="13"/>
  <c r="Y50" i="13"/>
  <c r="Y58" i="13"/>
  <c r="Y66" i="13"/>
  <c r="Y74" i="13"/>
  <c r="Y82" i="13"/>
  <c r="Y90" i="13"/>
  <c r="Y98" i="13"/>
  <c r="Y106" i="13"/>
  <c r="Y114" i="13"/>
  <c r="Y122" i="13"/>
  <c r="Y130" i="13"/>
  <c r="Y138" i="13"/>
  <c r="Y146" i="13"/>
  <c r="Y154" i="13"/>
  <c r="Y162" i="13"/>
  <c r="Y170" i="13"/>
  <c r="Y178" i="13"/>
  <c r="Y186" i="13"/>
  <c r="Y194" i="13"/>
  <c r="Y202" i="13"/>
  <c r="Y210" i="13"/>
  <c r="Y218" i="13"/>
  <c r="Y226" i="13"/>
  <c r="Y234" i="13"/>
  <c r="Y242" i="13"/>
  <c r="Y250" i="13"/>
  <c r="Y258" i="13"/>
  <c r="Y266" i="13"/>
  <c r="Y274" i="13"/>
  <c r="Y282" i="13"/>
  <c r="Y290" i="13"/>
  <c r="Y298" i="13"/>
  <c r="Y306" i="13"/>
  <c r="Y314" i="13"/>
  <c r="Y322" i="13"/>
  <c r="Y330" i="13"/>
  <c r="Y338" i="13"/>
  <c r="Y346" i="13"/>
  <c r="Y350" i="13"/>
  <c r="Y354" i="13"/>
  <c r="Y358" i="13"/>
  <c r="Y362" i="13"/>
  <c r="Y366" i="13"/>
  <c r="Y370" i="13"/>
  <c r="Y374" i="13"/>
  <c r="Y378" i="13"/>
  <c r="Y382" i="13"/>
  <c r="Y386" i="13"/>
  <c r="Y390" i="13"/>
  <c r="Y394" i="13"/>
  <c r="Y398" i="13"/>
  <c r="Y402" i="13"/>
  <c r="Y406" i="13"/>
  <c r="Y410" i="13"/>
  <c r="Y414" i="13"/>
  <c r="Y418" i="13"/>
  <c r="Y422" i="13"/>
  <c r="Y426" i="13"/>
  <c r="Y430" i="13"/>
  <c r="Y434" i="13"/>
  <c r="Y438" i="13"/>
  <c r="Y442" i="13"/>
  <c r="Y446" i="13"/>
  <c r="Y450" i="13"/>
  <c r="Y454" i="13"/>
  <c r="Y458" i="13"/>
  <c r="Y462" i="13"/>
  <c r="Y466" i="13"/>
  <c r="Y470" i="13"/>
  <c r="Y474" i="13"/>
  <c r="Y478" i="13"/>
  <c r="Y482" i="13"/>
  <c r="Y486" i="13"/>
  <c r="Y490" i="13"/>
  <c r="Y494" i="13"/>
  <c r="Y498" i="13"/>
  <c r="Y502" i="13"/>
  <c r="Y506" i="13"/>
  <c r="Y510" i="13"/>
  <c r="Y514" i="13"/>
  <c r="Y6" i="13"/>
  <c r="Y14" i="13"/>
  <c r="Y22" i="13"/>
  <c r="Y30" i="13"/>
  <c r="Y38" i="13"/>
  <c r="Y46" i="13"/>
  <c r="Y54" i="13"/>
  <c r="Y62" i="13"/>
  <c r="Y70" i="13"/>
  <c r="Y78" i="13"/>
  <c r="Y86" i="13"/>
  <c r="Y94" i="13"/>
  <c r="Y102" i="13"/>
  <c r="Y110" i="13"/>
  <c r="Y118" i="13"/>
  <c r="Y126" i="13"/>
  <c r="Y134" i="13"/>
  <c r="Y142" i="13"/>
  <c r="Y150" i="13"/>
  <c r="Y158" i="13"/>
  <c r="Y166" i="13"/>
  <c r="Y174" i="13"/>
  <c r="Y182" i="13"/>
  <c r="Y190" i="13"/>
  <c r="Y198" i="13"/>
  <c r="Y206" i="13"/>
  <c r="Y214" i="13"/>
  <c r="Y222" i="13"/>
  <c r="Y230" i="13"/>
  <c r="Y238" i="13"/>
  <c r="Y246" i="13"/>
  <c r="Y254" i="13"/>
  <c r="Y262" i="13"/>
  <c r="Y270" i="13"/>
  <c r="Y278" i="13"/>
  <c r="Y286" i="13"/>
  <c r="Y294" i="13"/>
  <c r="Y302" i="13"/>
  <c r="Y310" i="13"/>
  <c r="Y318" i="13"/>
  <c r="Y326" i="13"/>
  <c r="Y334" i="13"/>
  <c r="Y342" i="13"/>
  <c r="Y348" i="13"/>
  <c r="Y352" i="13"/>
  <c r="Y356" i="13"/>
  <c r="Y360" i="13"/>
  <c r="Y364" i="13"/>
  <c r="Y368" i="13"/>
  <c r="Y372" i="13"/>
  <c r="Y376" i="13"/>
  <c r="Y380" i="13"/>
  <c r="Y384" i="13"/>
  <c r="Y388" i="13"/>
  <c r="Y392" i="13"/>
  <c r="Y396" i="13"/>
  <c r="Y400" i="13"/>
  <c r="Y404" i="13"/>
  <c r="Y408" i="13"/>
  <c r="Y412" i="13"/>
  <c r="Y416" i="13"/>
  <c r="Y420" i="13"/>
  <c r="Y424" i="13"/>
  <c r="Y428" i="13"/>
  <c r="Y432" i="13"/>
  <c r="Y436" i="13"/>
  <c r="Y440" i="13"/>
  <c r="Y444" i="13"/>
  <c r="Y448" i="13"/>
  <c r="Y452" i="13"/>
  <c r="Y456" i="13"/>
  <c r="Y460" i="13"/>
  <c r="Y464" i="13"/>
  <c r="Y468" i="13"/>
  <c r="Y472" i="13"/>
  <c r="Y476" i="13"/>
  <c r="Y480" i="13"/>
  <c r="Y484" i="13"/>
  <c r="Y488" i="13"/>
  <c r="Y492" i="13"/>
  <c r="Y496" i="13"/>
  <c r="Y500" i="13"/>
  <c r="Y504" i="13"/>
  <c r="Y508" i="13"/>
  <c r="Y512" i="13"/>
  <c r="Y17" i="13"/>
  <c r="Y33" i="13"/>
  <c r="Y49" i="13"/>
  <c r="Y65" i="13"/>
  <c r="Y81" i="13"/>
  <c r="Y97" i="13"/>
  <c r="Y113" i="13"/>
  <c r="Y129" i="13"/>
  <c r="Y145" i="13"/>
  <c r="Y161" i="13"/>
  <c r="Y177" i="13"/>
  <c r="Y193" i="13"/>
  <c r="Y209" i="13"/>
  <c r="Y225" i="13"/>
  <c r="Y241" i="13"/>
  <c r="Y257" i="13"/>
  <c r="Y273" i="13"/>
  <c r="Y289" i="13"/>
  <c r="Y305" i="13"/>
  <c r="Y321" i="13"/>
  <c r="Y337" i="13"/>
  <c r="Y349" i="13"/>
  <c r="Y357" i="13"/>
  <c r="Y365" i="13"/>
  <c r="Y373" i="13"/>
  <c r="Y381" i="13"/>
  <c r="Y389" i="13"/>
  <c r="Y397" i="13"/>
  <c r="Y405" i="13"/>
  <c r="Y413" i="13"/>
  <c r="Y421" i="13"/>
  <c r="Y429" i="13"/>
  <c r="Y437" i="13"/>
  <c r="Y445" i="13"/>
  <c r="Y453" i="13"/>
  <c r="Y461" i="13"/>
  <c r="Y469" i="13"/>
  <c r="Y477" i="13"/>
  <c r="Y485" i="13"/>
  <c r="Y493" i="13"/>
  <c r="Y501" i="13"/>
  <c r="Y509" i="13"/>
  <c r="Y516" i="13"/>
  <c r="Y520" i="13"/>
  <c r="Y524" i="13"/>
  <c r="Y528" i="13"/>
  <c r="Y532" i="13"/>
  <c r="Y536" i="13"/>
  <c r="Y540" i="13"/>
  <c r="Y544" i="13"/>
  <c r="Y548" i="13"/>
  <c r="Y552" i="13"/>
  <c r="Y556" i="13"/>
  <c r="Y560" i="13"/>
  <c r="Y564" i="13"/>
  <c r="Y568" i="13"/>
  <c r="Y572" i="13"/>
  <c r="Y576" i="13"/>
  <c r="Y580" i="13"/>
  <c r="Y9" i="13"/>
  <c r="Y25" i="13"/>
  <c r="Y41" i="13"/>
  <c r="Y57" i="13"/>
  <c r="Y73" i="13"/>
  <c r="Y89" i="13"/>
  <c r="Y105" i="13"/>
  <c r="Y121" i="13"/>
  <c r="Y137" i="13"/>
  <c r="Y153" i="13"/>
  <c r="Y169" i="13"/>
  <c r="Y185" i="13"/>
  <c r="Y201" i="13"/>
  <c r="Y217" i="13"/>
  <c r="Y233" i="13"/>
  <c r="Y249" i="13"/>
  <c r="Y265" i="13"/>
  <c r="Y281" i="13"/>
  <c r="Y297" i="13"/>
  <c r="Y313" i="13"/>
  <c r="Y329" i="13"/>
  <c r="Y345" i="13"/>
  <c r="Y353" i="13"/>
  <c r="Y361" i="13"/>
  <c r="Y369" i="13"/>
  <c r="Y377" i="13"/>
  <c r="Y385" i="13"/>
  <c r="Y393" i="13"/>
  <c r="Y401" i="13"/>
  <c r="Y409" i="13"/>
  <c r="Y417" i="13"/>
  <c r="Y425" i="13"/>
  <c r="Y433" i="13"/>
  <c r="Y441" i="13"/>
  <c r="Y449" i="13"/>
  <c r="Y457" i="13"/>
  <c r="Y465" i="13"/>
  <c r="Y473" i="13"/>
  <c r="Y481" i="13"/>
  <c r="Y489" i="13"/>
  <c r="Y497" i="13"/>
  <c r="Y505" i="13"/>
  <c r="Y513" i="13"/>
  <c r="Y518" i="13"/>
  <c r="Y522" i="13"/>
  <c r="Y526" i="13"/>
  <c r="Y530" i="13"/>
  <c r="Y534" i="13"/>
  <c r="Y538" i="13"/>
  <c r="Y542" i="13"/>
  <c r="Y546" i="13"/>
  <c r="Y550" i="13"/>
  <c r="Y554" i="13"/>
  <c r="Y558" i="13"/>
  <c r="Y562" i="13"/>
  <c r="Y566" i="13"/>
  <c r="Y570" i="13"/>
  <c r="Y574" i="13"/>
  <c r="Y578" i="13"/>
  <c r="Y582" i="13"/>
  <c r="Y29" i="13"/>
  <c r="Y61" i="13"/>
  <c r="Y93" i="13"/>
  <c r="Y125" i="13"/>
  <c r="Y157" i="13"/>
  <c r="Y189" i="13"/>
  <c r="Y221" i="13"/>
  <c r="Y253" i="13"/>
  <c r="Y285" i="13"/>
  <c r="Y317" i="13"/>
  <c r="Y347" i="13"/>
  <c r="Y363" i="13"/>
  <c r="Y379" i="13"/>
  <c r="Y395" i="13"/>
  <c r="Y411" i="13"/>
  <c r="Y427" i="13"/>
  <c r="Y443" i="13"/>
  <c r="Y459" i="13"/>
  <c r="Y475" i="13"/>
  <c r="Y491" i="13"/>
  <c r="Y507" i="13"/>
  <c r="Y519" i="13"/>
  <c r="Y527" i="13"/>
  <c r="Y535" i="13"/>
  <c r="Y543" i="13"/>
  <c r="Y551" i="13"/>
  <c r="Y559" i="13"/>
  <c r="Y567" i="13"/>
  <c r="Y575" i="13"/>
  <c r="Y4" i="13"/>
  <c r="Y5" i="13"/>
  <c r="Y13" i="13"/>
  <c r="Y45" i="13"/>
  <c r="Y77" i="13"/>
  <c r="Y109" i="13"/>
  <c r="Y141" i="13"/>
  <c r="Y173" i="13"/>
  <c r="Y205" i="13"/>
  <c r="Y237" i="13"/>
  <c r="Y269" i="13"/>
  <c r="Y301" i="13"/>
  <c r="Y333" i="13"/>
  <c r="Y355" i="13"/>
  <c r="Y371" i="13"/>
  <c r="Y387" i="13"/>
  <c r="Y403" i="13"/>
  <c r="Y419" i="13"/>
  <c r="Y435" i="13"/>
  <c r="Y451" i="13"/>
  <c r="Y467" i="13"/>
  <c r="Y483" i="13"/>
  <c r="Y499" i="13"/>
  <c r="Y515" i="13"/>
  <c r="Y523" i="13"/>
  <c r="Y531" i="13"/>
  <c r="Y539" i="13"/>
  <c r="Y547" i="13"/>
  <c r="Y555" i="13"/>
  <c r="Y563" i="13"/>
  <c r="Y571" i="13"/>
  <c r="Y579" i="13"/>
  <c r="Y21" i="13"/>
  <c r="Y53" i="13"/>
  <c r="Y85" i="13"/>
  <c r="Y117" i="13"/>
  <c r="Y149" i="13"/>
  <c r="Y181" i="13"/>
  <c r="Y213" i="13"/>
  <c r="Y245" i="13"/>
  <c r="Y277" i="13"/>
  <c r="Y133" i="13"/>
  <c r="Y261" i="13"/>
  <c r="Y341" i="13"/>
  <c r="Y375" i="13"/>
  <c r="Y407" i="13"/>
  <c r="Y439" i="13"/>
  <c r="Y471" i="13"/>
  <c r="Y503" i="13"/>
  <c r="Y525" i="13"/>
  <c r="Y541" i="13"/>
  <c r="Y557" i="13"/>
  <c r="Y573" i="13"/>
  <c r="Y37" i="13"/>
  <c r="Y165" i="13"/>
  <c r="Y293" i="13"/>
  <c r="Y351" i="13"/>
  <c r="Y383" i="13"/>
  <c r="Y415" i="13"/>
  <c r="Y447" i="13"/>
  <c r="Y479" i="13"/>
  <c r="Y511" i="13"/>
  <c r="Y529" i="13"/>
  <c r="Y545" i="13"/>
  <c r="Y561" i="13"/>
  <c r="Y577" i="13"/>
  <c r="Y69" i="13"/>
  <c r="Y197" i="13"/>
  <c r="Y309" i="13"/>
  <c r="Y359" i="13"/>
  <c r="Y391" i="13"/>
  <c r="Y423" i="13"/>
  <c r="Y455" i="13"/>
  <c r="Y487" i="13"/>
  <c r="Y517" i="13"/>
  <c r="Y533" i="13"/>
  <c r="Y549" i="13"/>
  <c r="Y565" i="13"/>
  <c r="Y581" i="13"/>
  <c r="Y101" i="13"/>
  <c r="Y229" i="13"/>
  <c r="Y325" i="13"/>
  <c r="Y367" i="13"/>
  <c r="Y399" i="13"/>
  <c r="Y431" i="13"/>
  <c r="Y463" i="13"/>
  <c r="Y495" i="13"/>
  <c r="Y521" i="13"/>
  <c r="Y537" i="13"/>
  <c r="Y553" i="13"/>
  <c r="Y569" i="13"/>
  <c r="B5" i="13"/>
  <c r="B6" i="13"/>
  <c r="B7" i="13"/>
  <c r="B8" i="13"/>
  <c r="B9" i="13"/>
  <c r="B10" i="13"/>
  <c r="B11" i="13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46" i="13"/>
  <c r="B47" i="13"/>
  <c r="B48" i="13"/>
  <c r="B49" i="13"/>
  <c r="B50" i="13"/>
  <c r="B51" i="13"/>
  <c r="B52" i="13"/>
  <c r="B53" i="13"/>
  <c r="B54" i="13"/>
  <c r="B55" i="13"/>
  <c r="B56" i="13"/>
  <c r="B57" i="13"/>
  <c r="B58" i="13"/>
  <c r="B59" i="13"/>
  <c r="B60" i="13"/>
  <c r="B61" i="13"/>
  <c r="B62" i="13"/>
  <c r="B63" i="13"/>
  <c r="B64" i="13"/>
  <c r="B65" i="13"/>
  <c r="B66" i="13"/>
  <c r="B67" i="13"/>
  <c r="B68" i="13"/>
  <c r="B69" i="13"/>
  <c r="B70" i="13"/>
  <c r="B71" i="13"/>
  <c r="B72" i="13"/>
  <c r="B73" i="13"/>
  <c r="B74" i="13"/>
  <c r="B75" i="13"/>
  <c r="B76" i="13"/>
  <c r="B77" i="13"/>
  <c r="B78" i="13"/>
  <c r="B79" i="13"/>
  <c r="B80" i="13"/>
  <c r="B81" i="13"/>
  <c r="B82" i="13"/>
  <c r="B83" i="13"/>
  <c r="B84" i="13"/>
  <c r="B85" i="13"/>
  <c r="B86" i="13"/>
  <c r="B87" i="13"/>
  <c r="B88" i="13"/>
  <c r="B89" i="13"/>
  <c r="B90" i="13"/>
  <c r="B91" i="13"/>
  <c r="B92" i="13"/>
  <c r="B93" i="13"/>
  <c r="B94" i="13"/>
  <c r="B95" i="13"/>
  <c r="B96" i="13"/>
  <c r="B97" i="13"/>
  <c r="B98" i="13"/>
  <c r="B99" i="13"/>
  <c r="B100" i="13"/>
  <c r="B101" i="13"/>
  <c r="B102" i="13"/>
  <c r="B103" i="13"/>
  <c r="B104" i="13"/>
  <c r="B105" i="13"/>
  <c r="B106" i="13"/>
  <c r="B107" i="13"/>
  <c r="B108" i="13"/>
  <c r="B109" i="13"/>
  <c r="B110" i="13"/>
  <c r="B111" i="13"/>
  <c r="B112" i="13"/>
  <c r="B113" i="13"/>
  <c r="B114" i="13"/>
  <c r="B115" i="13"/>
  <c r="B116" i="13"/>
  <c r="B117" i="13"/>
  <c r="B118" i="13"/>
  <c r="B119" i="13"/>
  <c r="B120" i="13"/>
  <c r="B121" i="13"/>
  <c r="B122" i="13"/>
  <c r="B123" i="13"/>
  <c r="B124" i="13"/>
  <c r="B125" i="13"/>
  <c r="B126" i="13"/>
  <c r="B127" i="13"/>
  <c r="B128" i="13"/>
  <c r="B129" i="13"/>
  <c r="B130" i="13"/>
  <c r="B131" i="13"/>
  <c r="B132" i="13"/>
  <c r="B133" i="13"/>
  <c r="B134" i="13"/>
  <c r="B135" i="13"/>
  <c r="B136" i="13"/>
  <c r="B137" i="13"/>
  <c r="B138" i="13"/>
  <c r="B139" i="13"/>
  <c r="B140" i="13"/>
  <c r="B141" i="13"/>
  <c r="B142" i="13"/>
  <c r="B143" i="13"/>
  <c r="B144" i="13"/>
  <c r="B145" i="13"/>
  <c r="B146" i="13"/>
  <c r="B147" i="13"/>
  <c r="B148" i="13"/>
  <c r="B149" i="13"/>
  <c r="B150" i="13"/>
  <c r="B151" i="13"/>
  <c r="B152" i="13"/>
  <c r="B153" i="13"/>
  <c r="B154" i="13"/>
  <c r="B155" i="13"/>
  <c r="B156" i="13"/>
  <c r="B157" i="13"/>
  <c r="B158" i="13"/>
  <c r="B159" i="13"/>
  <c r="B160" i="13"/>
  <c r="B161" i="13"/>
  <c r="B162" i="13"/>
  <c r="B163" i="13"/>
  <c r="B164" i="13"/>
  <c r="B165" i="13"/>
  <c r="B166" i="13"/>
  <c r="B167" i="13"/>
  <c r="B168" i="13"/>
  <c r="B169" i="13"/>
  <c r="B170" i="13"/>
  <c r="B171" i="13"/>
  <c r="B172" i="13"/>
  <c r="B173" i="13"/>
  <c r="B174" i="13"/>
  <c r="B175" i="13"/>
  <c r="B176" i="13"/>
  <c r="B177" i="13"/>
  <c r="B178" i="13"/>
  <c r="B179" i="13"/>
  <c r="B180" i="13"/>
  <c r="B181" i="13"/>
  <c r="B182" i="13"/>
  <c r="B183" i="13"/>
  <c r="B184" i="13"/>
  <c r="B185" i="13"/>
  <c r="B186" i="13"/>
  <c r="B187" i="13"/>
  <c r="B188" i="13"/>
  <c r="B189" i="13"/>
  <c r="B190" i="13"/>
  <c r="B191" i="13"/>
  <c r="B192" i="13"/>
  <c r="B193" i="13"/>
  <c r="B194" i="13"/>
  <c r="B195" i="13"/>
  <c r="B196" i="13"/>
  <c r="B197" i="13"/>
  <c r="B198" i="13"/>
  <c r="B199" i="13"/>
  <c r="B200" i="13"/>
  <c r="B201" i="13"/>
  <c r="B202" i="13"/>
  <c r="B203" i="13"/>
  <c r="B204" i="13"/>
  <c r="B205" i="13"/>
  <c r="B206" i="13"/>
  <c r="B207" i="13"/>
  <c r="B208" i="13"/>
  <c r="B209" i="13"/>
  <c r="B210" i="13"/>
  <c r="B211" i="13"/>
  <c r="B212" i="13"/>
  <c r="B213" i="13"/>
  <c r="B214" i="13"/>
  <c r="B215" i="13"/>
  <c r="B216" i="13"/>
  <c r="B217" i="13"/>
  <c r="B218" i="13"/>
  <c r="B219" i="13"/>
  <c r="B220" i="13"/>
  <c r="B221" i="13"/>
  <c r="B222" i="13"/>
  <c r="B223" i="13"/>
  <c r="B224" i="13"/>
  <c r="B225" i="13"/>
  <c r="B226" i="13"/>
  <c r="B227" i="13"/>
  <c r="B228" i="13"/>
  <c r="B229" i="13"/>
  <c r="B230" i="13"/>
  <c r="B231" i="13"/>
  <c r="B232" i="13"/>
  <c r="B233" i="13"/>
  <c r="B234" i="13"/>
  <c r="B235" i="13"/>
  <c r="B236" i="13"/>
  <c r="B237" i="13"/>
  <c r="B238" i="13"/>
  <c r="B239" i="13"/>
  <c r="B240" i="13"/>
  <c r="B241" i="13"/>
  <c r="B242" i="13"/>
  <c r="B243" i="13"/>
  <c r="B244" i="13"/>
  <c r="B245" i="13"/>
  <c r="B246" i="13"/>
  <c r="B247" i="13"/>
  <c r="B248" i="13"/>
  <c r="B249" i="13"/>
  <c r="B250" i="13"/>
  <c r="B251" i="13"/>
  <c r="B252" i="13"/>
  <c r="B253" i="13"/>
  <c r="B254" i="13"/>
  <c r="B255" i="13"/>
  <c r="B256" i="13"/>
  <c r="B257" i="13"/>
  <c r="B258" i="13"/>
  <c r="B259" i="13"/>
  <c r="B260" i="13"/>
  <c r="B261" i="13"/>
  <c r="B262" i="13"/>
  <c r="B263" i="13"/>
  <c r="B264" i="13"/>
  <c r="B265" i="13"/>
  <c r="B266" i="13"/>
  <c r="B267" i="13"/>
  <c r="B268" i="13"/>
  <c r="B269" i="13"/>
  <c r="B270" i="13"/>
  <c r="B271" i="13"/>
  <c r="B272" i="13"/>
  <c r="B273" i="13"/>
  <c r="B274" i="13"/>
  <c r="B275" i="13"/>
  <c r="B276" i="13"/>
  <c r="B277" i="13"/>
  <c r="B278" i="13"/>
  <c r="B279" i="13"/>
  <c r="B280" i="13"/>
  <c r="B281" i="13"/>
  <c r="B282" i="13"/>
  <c r="B283" i="13"/>
  <c r="B284" i="13"/>
  <c r="B285" i="13"/>
  <c r="B286" i="13"/>
  <c r="B287" i="13"/>
  <c r="B288" i="13"/>
  <c r="B289" i="13"/>
  <c r="B290" i="13"/>
  <c r="B291" i="13"/>
  <c r="B292" i="13"/>
  <c r="B293" i="13"/>
  <c r="B294" i="13"/>
  <c r="B295" i="13"/>
  <c r="B296" i="13"/>
  <c r="B297" i="13"/>
  <c r="B298" i="13"/>
  <c r="B299" i="13"/>
  <c r="B300" i="13"/>
  <c r="B301" i="13"/>
  <c r="B302" i="13"/>
  <c r="B303" i="13"/>
  <c r="B304" i="13"/>
  <c r="B305" i="13"/>
  <c r="B306" i="13"/>
  <c r="B307" i="13"/>
  <c r="B308" i="13"/>
  <c r="B309" i="13"/>
  <c r="B310" i="13"/>
  <c r="B311" i="13"/>
  <c r="B312" i="13"/>
  <c r="B313" i="13"/>
  <c r="B314" i="13"/>
  <c r="B315" i="13"/>
  <c r="B316" i="13"/>
  <c r="B317" i="13"/>
  <c r="B318" i="13"/>
  <c r="B319" i="13"/>
  <c r="B320" i="13"/>
  <c r="B321" i="13"/>
  <c r="B322" i="13"/>
  <c r="B323" i="13"/>
  <c r="B324" i="13"/>
  <c r="B325" i="13"/>
  <c r="B326" i="13"/>
  <c r="B327" i="13"/>
  <c r="B328" i="13"/>
  <c r="B329" i="13"/>
  <c r="B330" i="13"/>
  <c r="B331" i="13"/>
  <c r="B332" i="13"/>
  <c r="B333" i="13"/>
  <c r="B334" i="13"/>
  <c r="B335" i="13"/>
  <c r="B336" i="13"/>
  <c r="B337" i="13"/>
  <c r="B338" i="13"/>
  <c r="B339" i="13"/>
  <c r="B340" i="13"/>
  <c r="B341" i="13"/>
  <c r="B342" i="13"/>
  <c r="B343" i="13"/>
  <c r="B344" i="13"/>
  <c r="B345" i="13"/>
  <c r="B346" i="13"/>
  <c r="B347" i="13"/>
  <c r="B348" i="13"/>
  <c r="B349" i="13"/>
  <c r="B350" i="13"/>
  <c r="B351" i="13"/>
  <c r="B352" i="13"/>
  <c r="B353" i="13"/>
  <c r="B354" i="13"/>
  <c r="B355" i="13"/>
  <c r="B356" i="13"/>
  <c r="B357" i="13"/>
  <c r="B358" i="13"/>
  <c r="B359" i="13"/>
  <c r="B360" i="13"/>
  <c r="B361" i="13"/>
  <c r="B362" i="13"/>
  <c r="B363" i="13"/>
  <c r="B364" i="13"/>
  <c r="B365" i="13"/>
  <c r="B366" i="13"/>
  <c r="B367" i="13"/>
  <c r="B368" i="13"/>
  <c r="B369" i="13"/>
  <c r="B370" i="13"/>
  <c r="B371" i="13"/>
  <c r="B372" i="13"/>
  <c r="B373" i="13"/>
  <c r="B374" i="13"/>
  <c r="B375" i="13"/>
  <c r="B376" i="13"/>
  <c r="B377" i="13"/>
  <c r="B378" i="13"/>
  <c r="B379" i="13"/>
  <c r="B380" i="13"/>
  <c r="B381" i="13"/>
  <c r="B382" i="13"/>
  <c r="B383" i="13"/>
  <c r="B384" i="13"/>
  <c r="B385" i="13"/>
  <c r="B386" i="13"/>
  <c r="B387" i="13"/>
  <c r="B388" i="13"/>
  <c r="B389" i="13"/>
  <c r="B390" i="13"/>
  <c r="B391" i="13"/>
  <c r="B392" i="13"/>
  <c r="B393" i="13"/>
  <c r="B394" i="13"/>
  <c r="B395" i="13"/>
  <c r="B396" i="13"/>
  <c r="B397" i="13"/>
  <c r="B398" i="13"/>
  <c r="B399" i="13"/>
  <c r="B400" i="13"/>
  <c r="B401" i="13"/>
  <c r="B402" i="13"/>
  <c r="B403" i="13"/>
  <c r="B404" i="13"/>
  <c r="B405" i="13"/>
  <c r="B406" i="13"/>
  <c r="B407" i="13"/>
  <c r="B408" i="13"/>
  <c r="B409" i="13"/>
  <c r="B410" i="13"/>
  <c r="B411" i="13"/>
  <c r="B412" i="13"/>
  <c r="B413" i="13"/>
  <c r="B414" i="13"/>
  <c r="B415" i="13"/>
  <c r="B416" i="13"/>
  <c r="B417" i="13"/>
  <c r="B418" i="13"/>
  <c r="B419" i="13"/>
  <c r="B420" i="13"/>
  <c r="B421" i="13"/>
  <c r="B422" i="13"/>
  <c r="B423" i="13"/>
  <c r="B424" i="13"/>
  <c r="B425" i="13"/>
  <c r="B426" i="13"/>
  <c r="B427" i="13"/>
  <c r="B428" i="13"/>
  <c r="B429" i="13"/>
  <c r="B430" i="13"/>
  <c r="B431" i="13"/>
  <c r="B432" i="13"/>
  <c r="B433" i="13"/>
  <c r="B434" i="13"/>
  <c r="B435" i="13"/>
  <c r="B436" i="13"/>
  <c r="B437" i="13"/>
  <c r="B438" i="13"/>
  <c r="B439" i="13"/>
  <c r="B440" i="13"/>
  <c r="B441" i="13"/>
  <c r="B442" i="13"/>
  <c r="B443" i="13"/>
  <c r="B444" i="13"/>
  <c r="B445" i="13"/>
  <c r="B446" i="13"/>
  <c r="B447" i="13"/>
  <c r="B448" i="13"/>
  <c r="B449" i="13"/>
  <c r="B450" i="13"/>
  <c r="B451" i="13"/>
  <c r="B452" i="13"/>
  <c r="B453" i="13"/>
  <c r="B454" i="13"/>
  <c r="B455" i="13"/>
  <c r="B456" i="13"/>
  <c r="B457" i="13"/>
  <c r="B458" i="13"/>
  <c r="B459" i="13"/>
  <c r="B460" i="13"/>
  <c r="B461" i="13"/>
  <c r="B462" i="13"/>
  <c r="B463" i="13"/>
  <c r="B464" i="13"/>
  <c r="B465" i="13"/>
  <c r="B466" i="13"/>
  <c r="B467" i="13"/>
  <c r="B468" i="13"/>
  <c r="B469" i="13"/>
  <c r="B470" i="13"/>
  <c r="B471" i="13"/>
  <c r="B472" i="13"/>
  <c r="B473" i="13"/>
  <c r="B474" i="13"/>
  <c r="B475" i="13"/>
  <c r="B476" i="13"/>
  <c r="B477" i="13"/>
  <c r="B478" i="13"/>
  <c r="B479" i="13"/>
  <c r="B480" i="13"/>
  <c r="B481" i="13"/>
  <c r="B482" i="13"/>
  <c r="B483" i="13"/>
  <c r="B484" i="13"/>
  <c r="B485" i="13"/>
  <c r="B486" i="13"/>
  <c r="B487" i="13"/>
  <c r="B488" i="13"/>
  <c r="B489" i="13"/>
  <c r="B490" i="13"/>
  <c r="B491" i="13"/>
  <c r="B492" i="13"/>
  <c r="B493" i="13"/>
  <c r="B494" i="13"/>
  <c r="B495" i="13"/>
  <c r="B496" i="13"/>
  <c r="B497" i="13"/>
  <c r="B498" i="13"/>
  <c r="B499" i="13"/>
  <c r="B500" i="13"/>
  <c r="B501" i="13"/>
  <c r="B502" i="13"/>
  <c r="B503" i="13"/>
  <c r="B504" i="13"/>
  <c r="B505" i="13"/>
  <c r="B506" i="13"/>
  <c r="B507" i="13"/>
  <c r="B508" i="13"/>
  <c r="B509" i="13"/>
  <c r="B510" i="13"/>
  <c r="B511" i="13"/>
  <c r="B512" i="13"/>
  <c r="B513" i="13"/>
  <c r="B514" i="13"/>
  <c r="B515" i="13"/>
  <c r="B516" i="13"/>
  <c r="B517" i="13"/>
  <c r="B518" i="13"/>
  <c r="B519" i="13"/>
  <c r="B520" i="13"/>
  <c r="B521" i="13"/>
  <c r="B522" i="13"/>
  <c r="B523" i="13"/>
  <c r="B524" i="13"/>
  <c r="B525" i="13"/>
  <c r="B526" i="13"/>
  <c r="B527" i="13"/>
  <c r="B528" i="13"/>
  <c r="B529" i="13"/>
  <c r="B530" i="13"/>
  <c r="B531" i="13"/>
  <c r="B532" i="13"/>
  <c r="B533" i="13"/>
  <c r="B534" i="13"/>
  <c r="B535" i="13"/>
  <c r="B536" i="13"/>
  <c r="B537" i="13"/>
  <c r="B538" i="13"/>
  <c r="B539" i="13"/>
  <c r="B540" i="13"/>
  <c r="B541" i="13"/>
  <c r="B542" i="13"/>
  <c r="B543" i="13"/>
  <c r="B544" i="13"/>
  <c r="B545" i="13"/>
  <c r="B546" i="13"/>
  <c r="B547" i="13"/>
  <c r="B548" i="13"/>
  <c r="B549" i="13"/>
  <c r="B550" i="13"/>
  <c r="B551" i="13"/>
  <c r="B552" i="13"/>
  <c r="B553" i="13"/>
  <c r="B554" i="13"/>
  <c r="B555" i="13"/>
  <c r="B556" i="13"/>
  <c r="B557" i="13"/>
  <c r="B558" i="13"/>
  <c r="B559" i="13"/>
  <c r="B560" i="13"/>
  <c r="B561" i="13"/>
  <c r="B562" i="13"/>
  <c r="B563" i="13"/>
  <c r="B564" i="13"/>
  <c r="B565" i="13"/>
  <c r="B566" i="13"/>
  <c r="B567" i="13"/>
  <c r="B568" i="13"/>
  <c r="B569" i="13"/>
  <c r="B570" i="13"/>
  <c r="B571" i="13"/>
  <c r="B572" i="13"/>
  <c r="B573" i="13"/>
  <c r="B574" i="13"/>
  <c r="B575" i="13"/>
  <c r="B576" i="13"/>
  <c r="B577" i="13"/>
  <c r="B578" i="13"/>
  <c r="B579" i="13"/>
  <c r="B580" i="13"/>
  <c r="B581" i="13"/>
  <c r="B582" i="13"/>
  <c r="B4" i="13"/>
  <c r="BT15" i="13" l="1"/>
  <c r="BU15" i="13"/>
  <c r="BV15" i="13"/>
  <c r="BW15" i="13"/>
  <c r="BX15" i="13"/>
  <c r="BY15" i="13"/>
  <c r="BZ15" i="13"/>
  <c r="CA15" i="13"/>
  <c r="CB15" i="13"/>
  <c r="CC15" i="13"/>
  <c r="CD15" i="13"/>
  <c r="CE15" i="13"/>
  <c r="BT16" i="13"/>
  <c r="BU16" i="13"/>
  <c r="BV16" i="13"/>
  <c r="BW16" i="13"/>
  <c r="BX16" i="13"/>
  <c r="BY16" i="13"/>
  <c r="BZ16" i="13"/>
  <c r="CA16" i="13"/>
  <c r="CB16" i="13"/>
  <c r="CC16" i="13"/>
  <c r="CD16" i="13"/>
  <c r="CE16" i="13"/>
  <c r="BT17" i="13"/>
  <c r="BU17" i="13"/>
  <c r="BV17" i="13"/>
  <c r="BW17" i="13"/>
  <c r="BX17" i="13"/>
  <c r="BY17" i="13"/>
  <c r="BZ17" i="13"/>
  <c r="CA17" i="13"/>
  <c r="CB17" i="13"/>
  <c r="CC17" i="13"/>
  <c r="CD17" i="13"/>
  <c r="CE17" i="13"/>
  <c r="BM42" i="13"/>
  <c r="BN42" i="13" s="1"/>
  <c r="BN43" i="13"/>
  <c r="BM40" i="13"/>
  <c r="BL41" i="13"/>
  <c r="BL42" i="13"/>
  <c r="BL43" i="13"/>
  <c r="BL40" i="13"/>
  <c r="BU6" i="13"/>
  <c r="BV6" i="13"/>
  <c r="BW6" i="13"/>
  <c r="BX6" i="13"/>
  <c r="BY6" i="13"/>
  <c r="BZ6" i="13"/>
  <c r="CA6" i="13"/>
  <c r="CB6" i="13"/>
  <c r="CC6" i="13"/>
  <c r="CD6" i="13"/>
  <c r="CE6" i="13"/>
  <c r="BU7" i="13"/>
  <c r="BV7" i="13"/>
  <c r="BW7" i="13"/>
  <c r="BX7" i="13"/>
  <c r="BY7" i="13"/>
  <c r="BZ7" i="13"/>
  <c r="CA7" i="13"/>
  <c r="CB7" i="13"/>
  <c r="CC7" i="13"/>
  <c r="CD7" i="13"/>
  <c r="CE7" i="13"/>
  <c r="BU8" i="13"/>
  <c r="BV8" i="13"/>
  <c r="BW8" i="13"/>
  <c r="BX8" i="13"/>
  <c r="BY8" i="13"/>
  <c r="BZ8" i="13"/>
  <c r="CA8" i="13"/>
  <c r="CB8" i="13"/>
  <c r="CC8" i="13"/>
  <c r="CD8" i="13"/>
  <c r="CE8" i="13"/>
  <c r="BU9" i="13"/>
  <c r="BV9" i="13"/>
  <c r="BW9" i="13"/>
  <c r="BX9" i="13"/>
  <c r="BY9" i="13"/>
  <c r="BZ9" i="13"/>
  <c r="CA9" i="13"/>
  <c r="CB9" i="13"/>
  <c r="CC9" i="13"/>
  <c r="CD9" i="13"/>
  <c r="CE9" i="13"/>
  <c r="BU10" i="13"/>
  <c r="BV10" i="13"/>
  <c r="BW10" i="13"/>
  <c r="BX10" i="13"/>
  <c r="BY10" i="13"/>
  <c r="BZ10" i="13"/>
  <c r="CA10" i="13"/>
  <c r="CB10" i="13"/>
  <c r="CC10" i="13"/>
  <c r="CD10" i="13"/>
  <c r="CE10" i="13"/>
  <c r="BU11" i="13"/>
  <c r="BV11" i="13"/>
  <c r="BW11" i="13"/>
  <c r="BX11" i="13"/>
  <c r="BY11" i="13"/>
  <c r="BZ11" i="13"/>
  <c r="CA11" i="13"/>
  <c r="CB11" i="13"/>
  <c r="CC11" i="13"/>
  <c r="CD11" i="13"/>
  <c r="CE11" i="13"/>
  <c r="BU12" i="13"/>
  <c r="BV12" i="13"/>
  <c r="BW12" i="13"/>
  <c r="BX12" i="13"/>
  <c r="BY12" i="13"/>
  <c r="BZ12" i="13"/>
  <c r="CA12" i="13"/>
  <c r="CB12" i="13"/>
  <c r="CC12" i="13"/>
  <c r="CD12" i="13"/>
  <c r="CE12" i="13"/>
  <c r="BU13" i="13"/>
  <c r="BV13" i="13"/>
  <c r="BW13" i="13"/>
  <c r="BX13" i="13"/>
  <c r="BY13" i="13"/>
  <c r="BZ13" i="13"/>
  <c r="CA13" i="13"/>
  <c r="CB13" i="13"/>
  <c r="CC13" i="13"/>
  <c r="CD13" i="13"/>
  <c r="CE13" i="13"/>
  <c r="BU14" i="13"/>
  <c r="BV14" i="13"/>
  <c r="BW14" i="13"/>
  <c r="BX14" i="13"/>
  <c r="BY14" i="13"/>
  <c r="BZ14" i="13"/>
  <c r="CA14" i="13"/>
  <c r="CB14" i="13"/>
  <c r="CC14" i="13"/>
  <c r="CD14" i="13"/>
  <c r="CE14" i="13"/>
  <c r="BT7" i="13"/>
  <c r="BT8" i="13"/>
  <c r="BT9" i="13"/>
  <c r="BT10" i="13"/>
  <c r="BT11" i="13"/>
  <c r="BT12" i="13"/>
  <c r="BT13" i="13"/>
  <c r="BT14" i="13"/>
  <c r="BT6" i="13"/>
  <c r="BM5" i="13"/>
  <c r="BN5" i="13" s="1"/>
  <c r="BM6" i="13"/>
  <c r="BN6" i="13" s="1"/>
  <c r="BM7" i="13"/>
  <c r="BN7" i="13" s="1"/>
  <c r="BM8" i="13"/>
  <c r="BN8" i="13" s="1"/>
  <c r="BM9" i="13"/>
  <c r="BN9" i="13" s="1"/>
  <c r="BM10" i="13"/>
  <c r="BN10" i="13" s="1"/>
  <c r="BM11" i="13"/>
  <c r="BN11" i="13" s="1"/>
  <c r="BM12" i="13"/>
  <c r="BN12" i="13" s="1"/>
  <c r="BM13" i="13"/>
  <c r="BM14" i="13"/>
  <c r="BN14" i="13" s="1"/>
  <c r="BM15" i="13"/>
  <c r="BN15" i="13" s="1"/>
  <c r="BM16" i="13"/>
  <c r="BN16" i="13" s="1"/>
  <c r="BM17" i="13"/>
  <c r="BN17" i="13" s="1"/>
  <c r="BM18" i="13"/>
  <c r="BN18" i="13" s="1"/>
  <c r="BM19" i="13"/>
  <c r="BN19" i="13" s="1"/>
  <c r="BM20" i="13"/>
  <c r="BN20" i="13" s="1"/>
  <c r="BM21" i="13"/>
  <c r="BN21" i="13" s="1"/>
  <c r="BM22" i="13"/>
  <c r="BN22" i="13" s="1"/>
  <c r="BM23" i="13"/>
  <c r="BN23" i="13" s="1"/>
  <c r="BM4" i="13"/>
  <c r="BL5" i="13"/>
  <c r="BL6" i="13"/>
  <c r="BL7" i="13"/>
  <c r="BL8" i="13"/>
  <c r="BL9" i="13"/>
  <c r="BL10" i="13"/>
  <c r="BL11" i="13"/>
  <c r="BL12" i="13"/>
  <c r="BL13" i="13"/>
  <c r="BL14" i="13"/>
  <c r="BL15" i="13"/>
  <c r="BL16" i="13"/>
  <c r="BL17" i="13"/>
  <c r="BL18" i="13"/>
  <c r="BL19" i="13"/>
  <c r="BL20" i="13"/>
  <c r="BL21" i="13"/>
  <c r="BL22" i="13"/>
  <c r="BL23" i="13"/>
  <c r="BL4" i="13"/>
  <c r="AC5" i="13" l="1"/>
  <c r="AC7" i="13"/>
  <c r="AC9" i="13"/>
  <c r="AC11" i="13"/>
  <c r="AC13" i="13"/>
  <c r="AC15" i="13"/>
  <c r="AC17" i="13"/>
  <c r="AC19" i="13"/>
  <c r="AC21" i="13"/>
  <c r="AC23" i="13"/>
  <c r="AC25" i="13"/>
  <c r="AC27" i="13"/>
  <c r="AC29" i="13"/>
  <c r="AC31" i="13"/>
  <c r="AC33" i="13"/>
  <c r="AC35" i="13"/>
  <c r="AC37" i="13"/>
  <c r="AC39" i="13"/>
  <c r="AC41" i="13"/>
  <c r="AC43" i="13"/>
  <c r="AC45" i="13"/>
  <c r="AC47" i="13"/>
  <c r="AC49" i="13"/>
  <c r="AC51" i="13"/>
  <c r="AC53" i="13"/>
  <c r="AC55" i="13"/>
  <c r="AC57" i="13"/>
  <c r="AC59" i="13"/>
  <c r="AC61" i="13"/>
  <c r="AC63" i="13"/>
  <c r="AC65" i="13"/>
  <c r="AC67" i="13"/>
  <c r="AC69" i="13"/>
  <c r="AC71" i="13"/>
  <c r="AC73" i="13"/>
  <c r="AC75" i="13"/>
  <c r="AC77" i="13"/>
  <c r="AC79" i="13"/>
  <c r="AC81" i="13"/>
  <c r="AC83" i="13"/>
  <c r="AC85" i="13"/>
  <c r="AC87" i="13"/>
  <c r="AC89" i="13"/>
  <c r="AC91" i="13"/>
  <c r="AC93" i="13"/>
  <c r="AC95" i="13"/>
  <c r="AC97" i="13"/>
  <c r="AC99" i="13"/>
  <c r="AC101" i="13"/>
  <c r="AC103" i="13"/>
  <c r="AC105" i="13"/>
  <c r="AC6" i="13"/>
  <c r="AC8" i="13"/>
  <c r="AC10" i="13"/>
  <c r="AC12" i="13"/>
  <c r="AC14" i="13"/>
  <c r="AC16" i="13"/>
  <c r="AC18" i="13"/>
  <c r="AC20" i="13"/>
  <c r="AC22" i="13"/>
  <c r="AC24" i="13"/>
  <c r="AC26" i="13"/>
  <c r="AC28" i="13"/>
  <c r="AC30" i="13"/>
  <c r="AC32" i="13"/>
  <c r="AC34" i="13"/>
  <c r="AC36" i="13"/>
  <c r="AC38" i="13"/>
  <c r="AC40" i="13"/>
  <c r="AC42" i="13"/>
  <c r="AC44" i="13"/>
  <c r="AC46" i="13"/>
  <c r="AC48" i="13"/>
  <c r="AC50" i="13"/>
  <c r="AC52" i="13"/>
  <c r="AC54" i="13"/>
  <c r="AC56" i="13"/>
  <c r="AC58" i="13"/>
  <c r="AC60" i="13"/>
  <c r="AC62" i="13"/>
  <c r="AC64" i="13"/>
  <c r="AC66" i="13"/>
  <c r="AC68" i="13"/>
  <c r="AC70" i="13"/>
  <c r="AC72" i="13"/>
  <c r="AC74" i="13"/>
  <c r="AC76" i="13"/>
  <c r="AC78" i="13"/>
  <c r="AC80" i="13"/>
  <c r="AC82" i="13"/>
  <c r="AC84" i="13"/>
  <c r="AC86" i="13"/>
  <c r="AC88" i="13"/>
  <c r="AC90" i="13"/>
  <c r="AC92" i="13"/>
  <c r="AC94" i="13"/>
  <c r="AC96" i="13"/>
  <c r="AC98" i="13"/>
  <c r="AC100" i="13"/>
  <c r="AC102" i="13"/>
  <c r="AC104" i="13"/>
  <c r="AC106" i="13"/>
  <c r="AC107" i="13"/>
  <c r="AC109" i="13"/>
  <c r="AC111" i="13"/>
  <c r="AC113" i="13"/>
  <c r="AC115" i="13"/>
  <c r="AC117" i="13"/>
  <c r="AC119" i="13"/>
  <c r="AC121" i="13"/>
  <c r="AC123" i="13"/>
  <c r="AC125" i="13"/>
  <c r="AC127" i="13"/>
  <c r="AC129" i="13"/>
  <c r="AC131" i="13"/>
  <c r="AC133" i="13"/>
  <c r="AC135" i="13"/>
  <c r="AC137" i="13"/>
  <c r="AC139" i="13"/>
  <c r="AC141" i="13"/>
  <c r="AC143" i="13"/>
  <c r="AC145" i="13"/>
  <c r="AC147" i="13"/>
  <c r="AC149" i="13"/>
  <c r="AC151" i="13"/>
  <c r="AC153" i="13"/>
  <c r="AC155" i="13"/>
  <c r="AC157" i="13"/>
  <c r="AC159" i="13"/>
  <c r="AC161" i="13"/>
  <c r="AC163" i="13"/>
  <c r="AC165" i="13"/>
  <c r="AC167" i="13"/>
  <c r="AC169" i="13"/>
  <c r="AC171" i="13"/>
  <c r="AC173" i="13"/>
  <c r="AC175" i="13"/>
  <c r="AC177" i="13"/>
  <c r="AC179" i="13"/>
  <c r="AC181" i="13"/>
  <c r="AC183" i="13"/>
  <c r="AC185" i="13"/>
  <c r="AC187" i="13"/>
  <c r="AC189" i="13"/>
  <c r="AC191" i="13"/>
  <c r="AC193" i="13"/>
  <c r="AC195" i="13"/>
  <c r="AC197" i="13"/>
  <c r="AC199" i="13"/>
  <c r="AC201" i="13"/>
  <c r="AC203" i="13"/>
  <c r="AC205" i="13"/>
  <c r="AC207" i="13"/>
  <c r="AC209" i="13"/>
  <c r="AC211" i="13"/>
  <c r="AC213" i="13"/>
  <c r="AC215" i="13"/>
  <c r="AC217" i="13"/>
  <c r="AC219" i="13"/>
  <c r="AC221" i="13"/>
  <c r="AC223" i="13"/>
  <c r="AC225" i="13"/>
  <c r="AC227" i="13"/>
  <c r="AC229" i="13"/>
  <c r="AC231" i="13"/>
  <c r="AC233" i="13"/>
  <c r="AC235" i="13"/>
  <c r="AC237" i="13"/>
  <c r="AC239" i="13"/>
  <c r="AC241" i="13"/>
  <c r="AC243" i="13"/>
  <c r="AC245" i="13"/>
  <c r="AC247" i="13"/>
  <c r="AC249" i="13"/>
  <c r="AC251" i="13"/>
  <c r="AC253" i="13"/>
  <c r="AC255" i="13"/>
  <c r="AC257" i="13"/>
  <c r="AC259" i="13"/>
  <c r="AC261" i="13"/>
  <c r="AC263" i="13"/>
  <c r="AC265" i="13"/>
  <c r="AC267" i="13"/>
  <c r="AC269" i="13"/>
  <c r="AC271" i="13"/>
  <c r="AC273" i="13"/>
  <c r="AC275" i="13"/>
  <c r="AC277" i="13"/>
  <c r="AC279" i="13"/>
  <c r="AC281" i="13"/>
  <c r="AC283" i="13"/>
  <c r="AC285" i="13"/>
  <c r="AC287" i="13"/>
  <c r="AC289" i="13"/>
  <c r="AC291" i="13"/>
  <c r="AC293" i="13"/>
  <c r="AC295" i="13"/>
  <c r="AC297" i="13"/>
  <c r="AC299" i="13"/>
  <c r="AC301" i="13"/>
  <c r="AC303" i="13"/>
  <c r="AC305" i="13"/>
  <c r="AC307" i="13"/>
  <c r="AC309" i="13"/>
  <c r="AC311" i="13"/>
  <c r="AC313" i="13"/>
  <c r="AC315" i="13"/>
  <c r="AC317" i="13"/>
  <c r="AC319" i="13"/>
  <c r="AC321" i="13"/>
  <c r="AC323" i="13"/>
  <c r="AC325" i="13"/>
  <c r="AC327" i="13"/>
  <c r="AC329" i="13"/>
  <c r="AC331" i="13"/>
  <c r="AC333" i="13"/>
  <c r="AC335" i="13"/>
  <c r="AC337" i="13"/>
  <c r="AC339" i="13"/>
  <c r="AC341" i="13"/>
  <c r="AC343" i="13"/>
  <c r="AC345" i="13"/>
  <c r="AC347" i="13"/>
  <c r="AC349" i="13"/>
  <c r="AC351" i="13"/>
  <c r="AC353" i="13"/>
  <c r="AC355" i="13"/>
  <c r="AC357" i="13"/>
  <c r="AC359" i="13"/>
  <c r="AC361" i="13"/>
  <c r="AC363" i="13"/>
  <c r="AC365" i="13"/>
  <c r="AC367" i="13"/>
  <c r="AC369" i="13"/>
  <c r="AC371" i="13"/>
  <c r="AC373" i="13"/>
  <c r="AC375" i="13"/>
  <c r="AC377" i="13"/>
  <c r="AC379" i="13"/>
  <c r="AC381" i="13"/>
  <c r="AC383" i="13"/>
  <c r="AC385" i="13"/>
  <c r="AC387" i="13"/>
  <c r="AC389" i="13"/>
  <c r="AC391" i="13"/>
  <c r="AC393" i="13"/>
  <c r="AC395" i="13"/>
  <c r="AC397" i="13"/>
  <c r="AC399" i="13"/>
  <c r="AC401" i="13"/>
  <c r="AC403" i="13"/>
  <c r="AC405" i="13"/>
  <c r="AC407" i="13"/>
  <c r="AC409" i="13"/>
  <c r="AC411" i="13"/>
  <c r="AC413" i="13"/>
  <c r="AC415" i="13"/>
  <c r="AC417" i="13"/>
  <c r="AC419" i="13"/>
  <c r="AC421" i="13"/>
  <c r="AC423" i="13"/>
  <c r="AC425" i="13"/>
  <c r="AC427" i="13"/>
  <c r="AC429" i="13"/>
  <c r="AC431" i="13"/>
  <c r="AC433" i="13"/>
  <c r="AC435" i="13"/>
  <c r="AC437" i="13"/>
  <c r="AC439" i="13"/>
  <c r="AC441" i="13"/>
  <c r="AC443" i="13"/>
  <c r="AC445" i="13"/>
  <c r="AC447" i="13"/>
  <c r="AC108" i="13"/>
  <c r="AC110" i="13"/>
  <c r="AC112" i="13"/>
  <c r="AC114" i="13"/>
  <c r="AC116" i="13"/>
  <c r="AC118" i="13"/>
  <c r="AC120" i="13"/>
  <c r="AC122" i="13"/>
  <c r="AC124" i="13"/>
  <c r="AC126" i="13"/>
  <c r="AC128" i="13"/>
  <c r="AC130" i="13"/>
  <c r="AC132" i="13"/>
  <c r="AC134" i="13"/>
  <c r="AC136" i="13"/>
  <c r="AC138" i="13"/>
  <c r="AC140" i="13"/>
  <c r="AC142" i="13"/>
  <c r="AC144" i="13"/>
  <c r="AC146" i="13"/>
  <c r="AC148" i="13"/>
  <c r="AC150" i="13"/>
  <c r="AC152" i="13"/>
  <c r="AC154" i="13"/>
  <c r="AC156" i="13"/>
  <c r="AC158" i="13"/>
  <c r="AC160" i="13"/>
  <c r="AC162" i="13"/>
  <c r="AC164" i="13"/>
  <c r="AC166" i="13"/>
  <c r="AC168" i="13"/>
  <c r="AC170" i="13"/>
  <c r="AC172" i="13"/>
  <c r="AC174" i="13"/>
  <c r="AC176" i="13"/>
  <c r="AC178" i="13"/>
  <c r="AC180" i="13"/>
  <c r="AC182" i="13"/>
  <c r="AC184" i="13"/>
  <c r="AC186" i="13"/>
  <c r="AC188" i="13"/>
  <c r="AC190" i="13"/>
  <c r="AC192" i="13"/>
  <c r="AC194" i="13"/>
  <c r="AC196" i="13"/>
  <c r="AC198" i="13"/>
  <c r="AC200" i="13"/>
  <c r="AC202" i="13"/>
  <c r="AC204" i="13"/>
  <c r="AC206" i="13"/>
  <c r="AC208" i="13"/>
  <c r="AC210" i="13"/>
  <c r="AC212" i="13"/>
  <c r="AC214" i="13"/>
  <c r="AC216" i="13"/>
  <c r="AC218" i="13"/>
  <c r="AC220" i="13"/>
  <c r="AC222" i="13"/>
  <c r="AC224" i="13"/>
  <c r="AC226" i="13"/>
  <c r="AC228" i="13"/>
  <c r="AC230" i="13"/>
  <c r="AC232" i="13"/>
  <c r="AC234" i="13"/>
  <c r="AC236" i="13"/>
  <c r="AC238" i="13"/>
  <c r="AC240" i="13"/>
  <c r="AC242" i="13"/>
  <c r="AC244" i="13"/>
  <c r="AC246" i="13"/>
  <c r="AC248" i="13"/>
  <c r="AC250" i="13"/>
  <c r="AC252" i="13"/>
  <c r="AC254" i="13"/>
  <c r="AC256" i="13"/>
  <c r="AC258" i="13"/>
  <c r="AC260" i="13"/>
  <c r="AC262" i="13"/>
  <c r="AC264" i="13"/>
  <c r="AC266" i="13"/>
  <c r="AC268" i="13"/>
  <c r="AC270" i="13"/>
  <c r="AC272" i="13"/>
  <c r="AC274" i="13"/>
  <c r="AC276" i="13"/>
  <c r="AC278" i="13"/>
  <c r="AC280" i="13"/>
  <c r="AC282" i="13"/>
  <c r="AC284" i="13"/>
  <c r="AC286" i="13"/>
  <c r="AC288" i="13"/>
  <c r="AC290" i="13"/>
  <c r="AC292" i="13"/>
  <c r="AC294" i="13"/>
  <c r="AC296" i="13"/>
  <c r="AC298" i="13"/>
  <c r="AC300" i="13"/>
  <c r="AC302" i="13"/>
  <c r="AC304" i="13"/>
  <c r="AC306" i="13"/>
  <c r="AC308" i="13"/>
  <c r="AC310" i="13"/>
  <c r="AC312" i="13"/>
  <c r="AC314" i="13"/>
  <c r="AC316" i="13"/>
  <c r="AC318" i="13"/>
  <c r="AC320" i="13"/>
  <c r="AC322" i="13"/>
  <c r="AC324" i="13"/>
  <c r="AC326" i="13"/>
  <c r="AC328" i="13"/>
  <c r="AC330" i="13"/>
  <c r="AC332" i="13"/>
  <c r="AC334" i="13"/>
  <c r="AC336" i="13"/>
  <c r="AC338" i="13"/>
  <c r="AC340" i="13"/>
  <c r="AC342" i="13"/>
  <c r="AC344" i="13"/>
  <c r="AC346" i="13"/>
  <c r="AC348" i="13"/>
  <c r="AC350" i="13"/>
  <c r="AC352" i="13"/>
  <c r="AC354" i="13"/>
  <c r="AC356" i="13"/>
  <c r="AC358" i="13"/>
  <c r="AC360" i="13"/>
  <c r="AC362" i="13"/>
  <c r="AC364" i="13"/>
  <c r="AC366" i="13"/>
  <c r="AC368" i="13"/>
  <c r="AC370" i="13"/>
  <c r="AC372" i="13"/>
  <c r="AC374" i="13"/>
  <c r="AC376" i="13"/>
  <c r="AC378" i="13"/>
  <c r="AC380" i="13"/>
  <c r="AC382" i="13"/>
  <c r="AC384" i="13"/>
  <c r="AC386" i="13"/>
  <c r="AC388" i="13"/>
  <c r="AC390" i="13"/>
  <c r="AC392" i="13"/>
  <c r="AC394" i="13"/>
  <c r="AC396" i="13"/>
  <c r="AC398" i="13"/>
  <c r="AC400" i="13"/>
  <c r="AC402" i="13"/>
  <c r="AC404" i="13"/>
  <c r="AC406" i="13"/>
  <c r="AC408" i="13"/>
  <c r="AC410" i="13"/>
  <c r="AC412" i="13"/>
  <c r="AC414" i="13"/>
  <c r="AC416" i="13"/>
  <c r="AC418" i="13"/>
  <c r="AC420" i="13"/>
  <c r="AC422" i="13"/>
  <c r="AC424" i="13"/>
  <c r="AC426" i="13"/>
  <c r="AC428" i="13"/>
  <c r="AC430" i="13"/>
  <c r="AC432" i="13"/>
  <c r="AC434" i="13"/>
  <c r="AC436" i="13"/>
  <c r="AC438" i="13"/>
  <c r="AC440" i="13"/>
  <c r="AC442" i="13"/>
  <c r="AC444" i="13"/>
  <c r="AC446" i="13"/>
  <c r="AC448" i="13"/>
  <c r="AC450" i="13"/>
  <c r="AC452" i="13"/>
  <c r="AC454" i="13"/>
  <c r="AC456" i="13"/>
  <c r="AC458" i="13"/>
  <c r="AC460" i="13"/>
  <c r="AC462" i="13"/>
  <c r="AC464" i="13"/>
  <c r="AC466" i="13"/>
  <c r="AC468" i="13"/>
  <c r="AC470" i="13"/>
  <c r="AC472" i="13"/>
  <c r="AC474" i="13"/>
  <c r="AC476" i="13"/>
  <c r="AC478" i="13"/>
  <c r="AC480" i="13"/>
  <c r="AC482" i="13"/>
  <c r="AC484" i="13"/>
  <c r="AC486" i="13"/>
  <c r="AC488" i="13"/>
  <c r="AC490" i="13"/>
  <c r="AC492" i="13"/>
  <c r="AC494" i="13"/>
  <c r="AC496" i="13"/>
  <c r="AC498" i="13"/>
  <c r="AC500" i="13"/>
  <c r="AC502" i="13"/>
  <c r="AC504" i="13"/>
  <c r="AC506" i="13"/>
  <c r="AC508" i="13"/>
  <c r="AC510" i="13"/>
  <c r="AC512" i="13"/>
  <c r="AC514" i="13"/>
  <c r="AC516" i="13"/>
  <c r="AC518" i="13"/>
  <c r="AC520" i="13"/>
  <c r="AC522" i="13"/>
  <c r="AC524" i="13"/>
  <c r="AC526" i="13"/>
  <c r="AC528" i="13"/>
  <c r="AC530" i="13"/>
  <c r="AC532" i="13"/>
  <c r="AC534" i="13"/>
  <c r="AC536" i="13"/>
  <c r="AC538" i="13"/>
  <c r="AC540" i="13"/>
  <c r="AC542" i="13"/>
  <c r="AC544" i="13"/>
  <c r="AC546" i="13"/>
  <c r="AC548" i="13"/>
  <c r="AC550" i="13"/>
  <c r="AC552" i="13"/>
  <c r="AC554" i="13"/>
  <c r="AC556" i="13"/>
  <c r="AC558" i="13"/>
  <c r="AC560" i="13"/>
  <c r="AC562" i="13"/>
  <c r="AC564" i="13"/>
  <c r="AC566" i="13"/>
  <c r="AC568" i="13"/>
  <c r="AC570" i="13"/>
  <c r="AC572" i="13"/>
  <c r="AC574" i="13"/>
  <c r="AC576" i="13"/>
  <c r="AC578" i="13"/>
  <c r="AC580" i="13"/>
  <c r="AC582" i="13"/>
  <c r="AC449" i="13"/>
  <c r="AC451" i="13"/>
  <c r="AC453" i="13"/>
  <c r="AC455" i="13"/>
  <c r="AC457" i="13"/>
  <c r="AC459" i="13"/>
  <c r="AC461" i="13"/>
  <c r="AC463" i="13"/>
  <c r="AC465" i="13"/>
  <c r="AC467" i="13"/>
  <c r="AC469" i="13"/>
  <c r="AC471" i="13"/>
  <c r="AC473" i="13"/>
  <c r="AC475" i="13"/>
  <c r="AC477" i="13"/>
  <c r="AC479" i="13"/>
  <c r="AC481" i="13"/>
  <c r="AC483" i="13"/>
  <c r="AC485" i="13"/>
  <c r="AC487" i="13"/>
  <c r="AC489" i="13"/>
  <c r="AC491" i="13"/>
  <c r="AC493" i="13"/>
  <c r="AC495" i="13"/>
  <c r="AC497" i="13"/>
  <c r="AC499" i="13"/>
  <c r="AC501" i="13"/>
  <c r="AC503" i="13"/>
  <c r="AC505" i="13"/>
  <c r="AC507" i="13"/>
  <c r="AC509" i="13"/>
  <c r="AC511" i="13"/>
  <c r="AC513" i="13"/>
  <c r="AC515" i="13"/>
  <c r="AC517" i="13"/>
  <c r="AC519" i="13"/>
  <c r="AC521" i="13"/>
  <c r="AC523" i="13"/>
  <c r="AC525" i="13"/>
  <c r="AC527" i="13"/>
  <c r="AC529" i="13"/>
  <c r="AC531" i="13"/>
  <c r="AC533" i="13"/>
  <c r="AC535" i="13"/>
  <c r="AC537" i="13"/>
  <c r="AC539" i="13"/>
  <c r="AC541" i="13"/>
  <c r="AC543" i="13"/>
  <c r="AC545" i="13"/>
  <c r="AC547" i="13"/>
  <c r="AC549" i="13"/>
  <c r="AC551" i="13"/>
  <c r="AC553" i="13"/>
  <c r="AC555" i="13"/>
  <c r="AC557" i="13"/>
  <c r="AC559" i="13"/>
  <c r="AC561" i="13"/>
  <c r="AC563" i="13"/>
  <c r="AC565" i="13"/>
  <c r="AC567" i="13"/>
  <c r="AC569" i="13"/>
  <c r="AC571" i="13"/>
  <c r="AC573" i="13"/>
  <c r="AC575" i="13"/>
  <c r="AC577" i="13"/>
  <c r="AC579" i="13"/>
  <c r="AC581" i="13"/>
  <c r="AC4" i="13"/>
  <c r="BN4" i="13"/>
  <c r="AD5" i="13"/>
  <c r="AD7" i="13"/>
  <c r="AD9" i="13"/>
  <c r="AD11" i="13"/>
  <c r="AD13" i="13"/>
  <c r="AD15" i="13"/>
  <c r="AD17" i="13"/>
  <c r="AD19" i="13"/>
  <c r="AD21" i="13"/>
  <c r="AD23" i="13"/>
  <c r="AD25" i="13"/>
  <c r="AD27" i="13"/>
  <c r="AD29" i="13"/>
  <c r="AD31" i="13"/>
  <c r="AD33" i="13"/>
  <c r="AD35" i="13"/>
  <c r="AD37" i="13"/>
  <c r="AD39" i="13"/>
  <c r="AD41" i="13"/>
  <c r="AD43" i="13"/>
  <c r="AD45" i="13"/>
  <c r="AD47" i="13"/>
  <c r="AD49" i="13"/>
  <c r="AD51" i="13"/>
  <c r="AD53" i="13"/>
  <c r="AD55" i="13"/>
  <c r="AD57" i="13"/>
  <c r="AD59" i="13"/>
  <c r="AD61" i="13"/>
  <c r="AD63" i="13"/>
  <c r="AD65" i="13"/>
  <c r="AD67" i="13"/>
  <c r="AD69" i="13"/>
  <c r="AD71" i="13"/>
  <c r="AD73" i="13"/>
  <c r="AD75" i="13"/>
  <c r="AD77" i="13"/>
  <c r="AD79" i="13"/>
  <c r="AD81" i="13"/>
  <c r="AD83" i="13"/>
  <c r="AD85" i="13"/>
  <c r="AD87" i="13"/>
  <c r="AD89" i="13"/>
  <c r="AD91" i="13"/>
  <c r="AD93" i="13"/>
  <c r="AD95" i="13"/>
  <c r="AD97" i="13"/>
  <c r="AD99" i="13"/>
  <c r="AD101" i="13"/>
  <c r="AD103" i="13"/>
  <c r="AD105" i="13"/>
  <c r="AD107" i="13"/>
  <c r="AD109" i="13"/>
  <c r="AD111" i="13"/>
  <c r="AD113" i="13"/>
  <c r="AD115" i="13"/>
  <c r="AD117" i="13"/>
  <c r="AD119" i="13"/>
  <c r="AD121" i="13"/>
  <c r="AD123" i="13"/>
  <c r="AD125" i="13"/>
  <c r="AD127" i="13"/>
  <c r="AD129" i="13"/>
  <c r="AD131" i="13"/>
  <c r="AD133" i="13"/>
  <c r="AD135" i="13"/>
  <c r="AD137" i="13"/>
  <c r="AD139" i="13"/>
  <c r="AD141" i="13"/>
  <c r="AD143" i="13"/>
  <c r="AD145" i="13"/>
  <c r="AD147" i="13"/>
  <c r="AD149" i="13"/>
  <c r="AD151" i="13"/>
  <c r="AD153" i="13"/>
  <c r="AD155" i="13"/>
  <c r="AD157" i="13"/>
  <c r="AD159" i="13"/>
  <c r="AD161" i="13"/>
  <c r="AD163" i="13"/>
  <c r="AD165" i="13"/>
  <c r="AD167" i="13"/>
  <c r="AD169" i="13"/>
  <c r="AD171" i="13"/>
  <c r="AD173" i="13"/>
  <c r="AD6" i="13"/>
  <c r="AD8" i="13"/>
  <c r="AD10" i="13"/>
  <c r="AD12" i="13"/>
  <c r="AD14" i="13"/>
  <c r="AD16" i="13"/>
  <c r="AD18" i="13"/>
  <c r="AD20" i="13"/>
  <c r="AD22" i="13"/>
  <c r="AD24" i="13"/>
  <c r="AD26" i="13"/>
  <c r="AD28" i="13"/>
  <c r="AD30" i="13"/>
  <c r="AD32" i="13"/>
  <c r="AD34" i="13"/>
  <c r="AD36" i="13"/>
  <c r="AD38" i="13"/>
  <c r="AD40" i="13"/>
  <c r="AD42" i="13"/>
  <c r="AD44" i="13"/>
  <c r="AD46" i="13"/>
  <c r="AD48" i="13"/>
  <c r="AD50" i="13"/>
  <c r="AD52" i="13"/>
  <c r="AD54" i="13"/>
  <c r="AD56" i="13"/>
  <c r="AD58" i="13"/>
  <c r="AD60" i="13"/>
  <c r="AD62" i="13"/>
  <c r="AD64" i="13"/>
  <c r="AD66" i="13"/>
  <c r="AD68" i="13"/>
  <c r="AD70" i="13"/>
  <c r="AD72" i="13"/>
  <c r="AD74" i="13"/>
  <c r="AD76" i="13"/>
  <c r="AD78" i="13"/>
  <c r="AD80" i="13"/>
  <c r="AD82" i="13"/>
  <c r="AD84" i="13"/>
  <c r="AD86" i="13"/>
  <c r="AD88" i="13"/>
  <c r="AD90" i="13"/>
  <c r="AD92" i="13"/>
  <c r="AD94" i="13"/>
  <c r="AD96" i="13"/>
  <c r="AD98" i="13"/>
  <c r="AD100" i="13"/>
  <c r="AD102" i="13"/>
  <c r="AD104" i="13"/>
  <c r="AD106" i="13"/>
  <c r="AD108" i="13"/>
  <c r="AD110" i="13"/>
  <c r="AD112" i="13"/>
  <c r="AD114" i="13"/>
  <c r="AD116" i="13"/>
  <c r="AD118" i="13"/>
  <c r="AD120" i="13"/>
  <c r="AD122" i="13"/>
  <c r="AD124" i="13"/>
  <c r="AD126" i="13"/>
  <c r="AD128" i="13"/>
  <c r="AD130" i="13"/>
  <c r="AD132" i="13"/>
  <c r="AD134" i="13"/>
  <c r="AD136" i="13"/>
  <c r="AD138" i="13"/>
  <c r="AD140" i="13"/>
  <c r="AD142" i="13"/>
  <c r="AD144" i="13"/>
  <c r="AD146" i="13"/>
  <c r="AD148" i="13"/>
  <c r="AD150" i="13"/>
  <c r="AD152" i="13"/>
  <c r="AD154" i="13"/>
  <c r="AD156" i="13"/>
  <c r="AD158" i="13"/>
  <c r="AD160" i="13"/>
  <c r="AD162" i="13"/>
  <c r="AD164" i="13"/>
  <c r="AD166" i="13"/>
  <c r="AD168" i="13"/>
  <c r="AD170" i="13"/>
  <c r="AD172" i="13"/>
  <c r="AD174" i="13"/>
  <c r="AD175" i="13"/>
  <c r="AD177" i="13"/>
  <c r="AD179" i="13"/>
  <c r="AD181" i="13"/>
  <c r="AD183" i="13"/>
  <c r="AD185" i="13"/>
  <c r="AD187" i="13"/>
  <c r="AD189" i="13"/>
  <c r="AD191" i="13"/>
  <c r="AD193" i="13"/>
  <c r="AD195" i="13"/>
  <c r="AD197" i="13"/>
  <c r="AD199" i="13"/>
  <c r="AD201" i="13"/>
  <c r="AD203" i="13"/>
  <c r="AD205" i="13"/>
  <c r="AD207" i="13"/>
  <c r="AD209" i="13"/>
  <c r="AD211" i="13"/>
  <c r="AD213" i="13"/>
  <c r="AD215" i="13"/>
  <c r="AD217" i="13"/>
  <c r="AD219" i="13"/>
  <c r="AD221" i="13"/>
  <c r="AD223" i="13"/>
  <c r="AD225" i="13"/>
  <c r="AD227" i="13"/>
  <c r="AD229" i="13"/>
  <c r="AD231" i="13"/>
  <c r="AD233" i="13"/>
  <c r="AD235" i="13"/>
  <c r="AD237" i="13"/>
  <c r="AD239" i="13"/>
  <c r="AD241" i="13"/>
  <c r="AD243" i="13"/>
  <c r="AD245" i="13"/>
  <c r="AD247" i="13"/>
  <c r="AD249" i="13"/>
  <c r="AD251" i="13"/>
  <c r="AD253" i="13"/>
  <c r="AD255" i="13"/>
  <c r="AD257" i="13"/>
  <c r="AD259" i="13"/>
  <c r="AD261" i="13"/>
  <c r="AD263" i="13"/>
  <c r="AD265" i="13"/>
  <c r="AD267" i="13"/>
  <c r="AD269" i="13"/>
  <c r="AD271" i="13"/>
  <c r="AD273" i="13"/>
  <c r="AD275" i="13"/>
  <c r="AD277" i="13"/>
  <c r="AD279" i="13"/>
  <c r="AD281" i="13"/>
  <c r="AD283" i="13"/>
  <c r="AD285" i="13"/>
  <c r="AD287" i="13"/>
  <c r="AD289" i="13"/>
  <c r="AD291" i="13"/>
  <c r="AD293" i="13"/>
  <c r="AD295" i="13"/>
  <c r="AD297" i="13"/>
  <c r="AD299" i="13"/>
  <c r="AD301" i="13"/>
  <c r="AD303" i="13"/>
  <c r="AD305" i="13"/>
  <c r="AD307" i="13"/>
  <c r="AD309" i="13"/>
  <c r="AD311" i="13"/>
  <c r="AD313" i="13"/>
  <c r="AD315" i="13"/>
  <c r="AD317" i="13"/>
  <c r="AD319" i="13"/>
  <c r="AD321" i="13"/>
  <c r="AD323" i="13"/>
  <c r="AD325" i="13"/>
  <c r="AD327" i="13"/>
  <c r="AD329" i="13"/>
  <c r="AD331" i="13"/>
  <c r="AD333" i="13"/>
  <c r="AD335" i="13"/>
  <c r="AD337" i="13"/>
  <c r="AD339" i="13"/>
  <c r="AD341" i="13"/>
  <c r="AD343" i="13"/>
  <c r="AD345" i="13"/>
  <c r="AD176" i="13"/>
  <c r="AD178" i="13"/>
  <c r="AD180" i="13"/>
  <c r="AD182" i="13"/>
  <c r="AD184" i="13"/>
  <c r="AD186" i="13"/>
  <c r="AD188" i="13"/>
  <c r="AD190" i="13"/>
  <c r="AD192" i="13"/>
  <c r="AD194" i="13"/>
  <c r="AD196" i="13"/>
  <c r="AD198" i="13"/>
  <c r="AD200" i="13"/>
  <c r="AD202" i="13"/>
  <c r="AD204" i="13"/>
  <c r="AD206" i="13"/>
  <c r="AD208" i="13"/>
  <c r="AD210" i="13"/>
  <c r="AD212" i="13"/>
  <c r="AD214" i="13"/>
  <c r="AD216" i="13"/>
  <c r="AD218" i="13"/>
  <c r="AD220" i="13"/>
  <c r="AD222" i="13"/>
  <c r="AD224" i="13"/>
  <c r="AD226" i="13"/>
  <c r="AD228" i="13"/>
  <c r="AD230" i="13"/>
  <c r="AD232" i="13"/>
  <c r="AD234" i="13"/>
  <c r="AD236" i="13"/>
  <c r="AD238" i="13"/>
  <c r="AD240" i="13"/>
  <c r="AD242" i="13"/>
  <c r="AD244" i="13"/>
  <c r="AD246" i="13"/>
  <c r="AD248" i="13"/>
  <c r="AD250" i="13"/>
  <c r="AD252" i="13"/>
  <c r="AD254" i="13"/>
  <c r="AD256" i="13"/>
  <c r="AD258" i="13"/>
  <c r="AD260" i="13"/>
  <c r="AD262" i="13"/>
  <c r="AD264" i="13"/>
  <c r="AD266" i="13"/>
  <c r="AD268" i="13"/>
  <c r="AD270" i="13"/>
  <c r="AD272" i="13"/>
  <c r="AD274" i="13"/>
  <c r="AD276" i="13"/>
  <c r="AD278" i="13"/>
  <c r="AD280" i="13"/>
  <c r="AD282" i="13"/>
  <c r="AD284" i="13"/>
  <c r="AD286" i="13"/>
  <c r="AD288" i="13"/>
  <c r="AD290" i="13"/>
  <c r="AD292" i="13"/>
  <c r="AD294" i="13"/>
  <c r="AD296" i="13"/>
  <c r="AD298" i="13"/>
  <c r="AD300" i="13"/>
  <c r="AD302" i="13"/>
  <c r="AD304" i="13"/>
  <c r="AD306" i="13"/>
  <c r="AD308" i="13"/>
  <c r="AD310" i="13"/>
  <c r="AD312" i="13"/>
  <c r="AD314" i="13"/>
  <c r="AD316" i="13"/>
  <c r="AD318" i="13"/>
  <c r="AD320" i="13"/>
  <c r="AD322" i="13"/>
  <c r="AD324" i="13"/>
  <c r="AD326" i="13"/>
  <c r="AD328" i="13"/>
  <c r="AD330" i="13"/>
  <c r="AD332" i="13"/>
  <c r="AD334" i="13"/>
  <c r="AD336" i="13"/>
  <c r="AD338" i="13"/>
  <c r="AD340" i="13"/>
  <c r="AD342" i="13"/>
  <c r="AD344" i="13"/>
  <c r="AD346" i="13"/>
  <c r="AD348" i="13"/>
  <c r="AD350" i="13"/>
  <c r="AD352" i="13"/>
  <c r="AD354" i="13"/>
  <c r="AD356" i="13"/>
  <c r="AD358" i="13"/>
  <c r="AD360" i="13"/>
  <c r="AD362" i="13"/>
  <c r="AD364" i="13"/>
  <c r="AD366" i="13"/>
  <c r="AD368" i="13"/>
  <c r="AD370" i="13"/>
  <c r="AD372" i="13"/>
  <c r="AD374" i="13"/>
  <c r="AD376" i="13"/>
  <c r="AD378" i="13"/>
  <c r="AD380" i="13"/>
  <c r="AD382" i="13"/>
  <c r="AD384" i="13"/>
  <c r="AD386" i="13"/>
  <c r="AD388" i="13"/>
  <c r="AD390" i="13"/>
  <c r="AD392" i="13"/>
  <c r="AD394" i="13"/>
  <c r="AD396" i="13"/>
  <c r="AD398" i="13"/>
  <c r="AD400" i="13"/>
  <c r="AD402" i="13"/>
  <c r="AD404" i="13"/>
  <c r="AD406" i="13"/>
  <c r="AD408" i="13"/>
  <c r="AD410" i="13"/>
  <c r="AD412" i="13"/>
  <c r="AD414" i="13"/>
  <c r="AD416" i="13"/>
  <c r="AD418" i="13"/>
  <c r="AD420" i="13"/>
  <c r="AD422" i="13"/>
  <c r="AD424" i="13"/>
  <c r="AD426" i="13"/>
  <c r="AD428" i="13"/>
  <c r="AD430" i="13"/>
  <c r="AD432" i="13"/>
  <c r="AD434" i="13"/>
  <c r="AD436" i="13"/>
  <c r="AD438" i="13"/>
  <c r="AD440" i="13"/>
  <c r="AD442" i="13"/>
  <c r="AD444" i="13"/>
  <c r="AD446" i="13"/>
  <c r="AD448" i="13"/>
  <c r="AD450" i="13"/>
  <c r="AD452" i="13"/>
  <c r="AD454" i="13"/>
  <c r="AD456" i="13"/>
  <c r="AD458" i="13"/>
  <c r="AD460" i="13"/>
  <c r="AD462" i="13"/>
  <c r="AD464" i="13"/>
  <c r="AD466" i="13"/>
  <c r="AD468" i="13"/>
  <c r="AD470" i="13"/>
  <c r="AD472" i="13"/>
  <c r="AD474" i="13"/>
  <c r="AD476" i="13"/>
  <c r="AD478" i="13"/>
  <c r="AD480" i="13"/>
  <c r="AD482" i="13"/>
  <c r="AD484" i="13"/>
  <c r="AD486" i="13"/>
  <c r="AD488" i="13"/>
  <c r="AD490" i="13"/>
  <c r="AD492" i="13"/>
  <c r="AD494" i="13"/>
  <c r="AD496" i="13"/>
  <c r="AD498" i="13"/>
  <c r="AD500" i="13"/>
  <c r="AD502" i="13"/>
  <c r="AD504" i="13"/>
  <c r="AD506" i="13"/>
  <c r="AD508" i="13"/>
  <c r="AD510" i="13"/>
  <c r="AD512" i="13"/>
  <c r="AD514" i="13"/>
  <c r="AD516" i="13"/>
  <c r="AD518" i="13"/>
  <c r="AD520" i="13"/>
  <c r="AD522" i="13"/>
  <c r="AD524" i="13"/>
  <c r="AD526" i="13"/>
  <c r="AD528" i="13"/>
  <c r="AD530" i="13"/>
  <c r="AD532" i="13"/>
  <c r="AD534" i="13"/>
  <c r="AD536" i="13"/>
  <c r="AD538" i="13"/>
  <c r="AD540" i="13"/>
  <c r="AD542" i="13"/>
  <c r="AD544" i="13"/>
  <c r="AD546" i="13"/>
  <c r="AD548" i="13"/>
  <c r="AD550" i="13"/>
  <c r="AD552" i="13"/>
  <c r="AD554" i="13"/>
  <c r="AD556" i="13"/>
  <c r="AD558" i="13"/>
  <c r="AD560" i="13"/>
  <c r="AD562" i="13"/>
  <c r="AD564" i="13"/>
  <c r="AD566" i="13"/>
  <c r="AD568" i="13"/>
  <c r="AD570" i="13"/>
  <c r="AD572" i="13"/>
  <c r="AD574" i="13"/>
  <c r="AD576" i="13"/>
  <c r="AD578" i="13"/>
  <c r="AD580" i="13"/>
  <c r="AD582" i="13"/>
  <c r="AD347" i="13"/>
  <c r="AD349" i="13"/>
  <c r="AD351" i="13"/>
  <c r="AD353" i="13"/>
  <c r="AD355" i="13"/>
  <c r="AD357" i="13"/>
  <c r="AD359" i="13"/>
  <c r="AD361" i="13"/>
  <c r="AD363" i="13"/>
  <c r="AD365" i="13"/>
  <c r="AD367" i="13"/>
  <c r="AD369" i="13"/>
  <c r="AD371" i="13"/>
  <c r="AD373" i="13"/>
  <c r="AD375" i="13"/>
  <c r="AD377" i="13"/>
  <c r="AD379" i="13"/>
  <c r="AD381" i="13"/>
  <c r="AD383" i="13"/>
  <c r="AD385" i="13"/>
  <c r="AD387" i="13"/>
  <c r="AD389" i="13"/>
  <c r="AD391" i="13"/>
  <c r="AD393" i="13"/>
  <c r="AD395" i="13"/>
  <c r="AD397" i="13"/>
  <c r="AD399" i="13"/>
  <c r="AD401" i="13"/>
  <c r="AD403" i="13"/>
  <c r="AD405" i="13"/>
  <c r="AD407" i="13"/>
  <c r="AD409" i="13"/>
  <c r="AD411" i="13"/>
  <c r="AD413" i="13"/>
  <c r="AD415" i="13"/>
  <c r="AD417" i="13"/>
  <c r="AD419" i="13"/>
  <c r="AD421" i="13"/>
  <c r="AD423" i="13"/>
  <c r="AD425" i="13"/>
  <c r="AD427" i="13"/>
  <c r="AD429" i="13"/>
  <c r="AD431" i="13"/>
  <c r="AD433" i="13"/>
  <c r="AD435" i="13"/>
  <c r="AD437" i="13"/>
  <c r="AD439" i="13"/>
  <c r="AD441" i="13"/>
  <c r="AD443" i="13"/>
  <c r="AD445" i="13"/>
  <c r="AD447" i="13"/>
  <c r="AD449" i="13"/>
  <c r="AD451" i="13"/>
  <c r="AD453" i="13"/>
  <c r="AD455" i="13"/>
  <c r="AD457" i="13"/>
  <c r="AD459" i="13"/>
  <c r="AD461" i="13"/>
  <c r="AD463" i="13"/>
  <c r="AD465" i="13"/>
  <c r="AD467" i="13"/>
  <c r="AD469" i="13"/>
  <c r="AD471" i="13"/>
  <c r="AD473" i="13"/>
  <c r="AD475" i="13"/>
  <c r="AD477" i="13"/>
  <c r="AD479" i="13"/>
  <c r="AD481" i="13"/>
  <c r="AD483" i="13"/>
  <c r="AD485" i="13"/>
  <c r="AD487" i="13"/>
  <c r="AD489" i="13"/>
  <c r="AD491" i="13"/>
  <c r="AD493" i="13"/>
  <c r="AD495" i="13"/>
  <c r="AD497" i="13"/>
  <c r="AD499" i="13"/>
  <c r="AD501" i="13"/>
  <c r="AD503" i="13"/>
  <c r="AD505" i="13"/>
  <c r="AD507" i="13"/>
  <c r="AD509" i="13"/>
  <c r="AD511" i="13"/>
  <c r="AD513" i="13"/>
  <c r="AD515" i="13"/>
  <c r="AD517" i="13"/>
  <c r="AD519" i="13"/>
  <c r="AD521" i="13"/>
  <c r="AD523" i="13"/>
  <c r="AD525" i="13"/>
  <c r="AD527" i="13"/>
  <c r="AD529" i="13"/>
  <c r="AD531" i="13"/>
  <c r="AD533" i="13"/>
  <c r="AD535" i="13"/>
  <c r="AD537" i="13"/>
  <c r="AD539" i="13"/>
  <c r="AD541" i="13"/>
  <c r="AD543" i="13"/>
  <c r="AD545" i="13"/>
  <c r="AD547" i="13"/>
  <c r="AD549" i="13"/>
  <c r="AD551" i="13"/>
  <c r="AD553" i="13"/>
  <c r="AD555" i="13"/>
  <c r="AD557" i="13"/>
  <c r="AD559" i="13"/>
  <c r="AD561" i="13"/>
  <c r="AD563" i="13"/>
  <c r="AD565" i="13"/>
  <c r="AD567" i="13"/>
  <c r="AD569" i="13"/>
  <c r="AD571" i="13"/>
  <c r="AD573" i="13"/>
  <c r="AD575" i="13"/>
  <c r="AD577" i="13"/>
  <c r="AD579" i="13"/>
  <c r="AD581" i="13"/>
  <c r="AD4" i="13"/>
  <c r="Z6" i="13"/>
  <c r="Z10" i="13"/>
  <c r="Z14" i="13"/>
  <c r="Z18" i="13"/>
  <c r="Z22" i="13"/>
  <c r="Z26" i="13"/>
  <c r="Z30" i="13"/>
  <c r="Z34" i="13"/>
  <c r="Z38" i="13"/>
  <c r="Z42" i="13"/>
  <c r="Z46" i="13"/>
  <c r="Z50" i="13"/>
  <c r="Z54" i="13"/>
  <c r="Z58" i="13"/>
  <c r="Z62" i="13"/>
  <c r="Z66" i="13"/>
  <c r="Z70" i="13"/>
  <c r="Z74" i="13"/>
  <c r="Z78" i="13"/>
  <c r="Z82" i="13"/>
  <c r="Z86" i="13"/>
  <c r="Z90" i="13"/>
  <c r="Z94" i="13"/>
  <c r="Z98" i="13"/>
  <c r="Z102" i="13"/>
  <c r="Z106" i="13"/>
  <c r="Z8" i="13"/>
  <c r="Z12" i="13"/>
  <c r="Z16" i="13"/>
  <c r="Z20" i="13"/>
  <c r="Z24" i="13"/>
  <c r="Z28" i="13"/>
  <c r="Z32" i="13"/>
  <c r="Z36" i="13"/>
  <c r="Z40" i="13"/>
  <c r="Z44" i="13"/>
  <c r="Z48" i="13"/>
  <c r="Z52" i="13"/>
  <c r="Z56" i="13"/>
  <c r="Z60" i="13"/>
  <c r="Z64" i="13"/>
  <c r="Z68" i="13"/>
  <c r="Z72" i="13"/>
  <c r="Z76" i="13"/>
  <c r="Z80" i="13"/>
  <c r="Z84" i="13"/>
  <c r="Z88" i="13"/>
  <c r="Z92" i="13"/>
  <c r="Z96" i="13"/>
  <c r="Z100" i="13"/>
  <c r="Z104" i="13"/>
  <c r="Z108" i="13"/>
  <c r="Z112" i="13"/>
  <c r="Z116" i="13"/>
  <c r="Z5" i="13"/>
  <c r="Z13" i="13"/>
  <c r="Z21" i="13"/>
  <c r="Z29" i="13"/>
  <c r="Z37" i="13"/>
  <c r="Z45" i="13"/>
  <c r="Z53" i="13"/>
  <c r="Z61" i="13"/>
  <c r="Z69" i="13"/>
  <c r="Z77" i="13"/>
  <c r="Z85" i="13"/>
  <c r="Z93" i="13"/>
  <c r="Z101" i="13"/>
  <c r="Z109" i="13"/>
  <c r="Z114" i="13"/>
  <c r="Z119" i="13"/>
  <c r="Z123" i="13"/>
  <c r="Z127" i="13"/>
  <c r="Z131" i="13"/>
  <c r="Z135" i="13"/>
  <c r="Z139" i="13"/>
  <c r="Z143" i="13"/>
  <c r="Z147" i="13"/>
  <c r="Z151" i="13"/>
  <c r="Z155" i="13"/>
  <c r="Z159" i="13"/>
  <c r="Z163" i="13"/>
  <c r="Z167" i="13"/>
  <c r="Z171" i="13"/>
  <c r="Z175" i="13"/>
  <c r="Z179" i="13"/>
  <c r="Z183" i="13"/>
  <c r="Z187" i="13"/>
  <c r="Z191" i="13"/>
  <c r="Z195" i="13"/>
  <c r="Z199" i="13"/>
  <c r="Z203" i="13"/>
  <c r="Z207" i="13"/>
  <c r="Z211" i="13"/>
  <c r="Z215" i="13"/>
  <c r="Z219" i="13"/>
  <c r="Z223" i="13"/>
  <c r="Z227" i="13"/>
  <c r="Z231" i="13"/>
  <c r="Z235" i="13"/>
  <c r="Z239" i="13"/>
  <c r="Z243" i="13"/>
  <c r="Z247" i="13"/>
  <c r="Z251" i="13"/>
  <c r="Z255" i="13"/>
  <c r="Z259" i="13"/>
  <c r="Z263" i="13"/>
  <c r="Z267" i="13"/>
  <c r="Z271" i="13"/>
  <c r="Z275" i="13"/>
  <c r="Z279" i="13"/>
  <c r="Z283" i="13"/>
  <c r="Z287" i="13"/>
  <c r="Z291" i="13"/>
  <c r="Z295" i="13"/>
  <c r="Z299" i="13"/>
  <c r="Z303" i="13"/>
  <c r="Z307" i="13"/>
  <c r="Z311" i="13"/>
  <c r="Z315" i="13"/>
  <c r="Z319" i="13"/>
  <c r="Z323" i="13"/>
  <c r="Z327" i="13"/>
  <c r="Z331" i="13"/>
  <c r="Z335" i="13"/>
  <c r="Z339" i="13"/>
  <c r="Z343" i="13"/>
  <c r="Z347" i="13"/>
  <c r="Z351" i="13"/>
  <c r="Z355" i="13"/>
  <c r="Z359" i="13"/>
  <c r="Z363" i="13"/>
  <c r="Z367" i="13"/>
  <c r="Z371" i="13"/>
  <c r="Z375" i="13"/>
  <c r="Z379" i="13"/>
  <c r="Z383" i="13"/>
  <c r="Z387" i="13"/>
  <c r="Z391" i="13"/>
  <c r="Z395" i="13"/>
  <c r="Z399" i="13"/>
  <c r="Z403" i="13"/>
  <c r="Z407" i="13"/>
  <c r="Z411" i="13"/>
  <c r="Z415" i="13"/>
  <c r="Z419" i="13"/>
  <c r="Z423" i="13"/>
  <c r="Z427" i="13"/>
  <c r="Z431" i="13"/>
  <c r="Z435" i="13"/>
  <c r="Z439" i="13"/>
  <c r="Z443" i="13"/>
  <c r="Z447" i="13"/>
  <c r="Z451" i="13"/>
  <c r="Z455" i="13"/>
  <c r="Z459" i="13"/>
  <c r="Z463" i="13"/>
  <c r="Z467" i="13"/>
  <c r="Z471" i="13"/>
  <c r="Z475" i="13"/>
  <c r="Z479" i="13"/>
  <c r="Z483" i="13"/>
  <c r="Z487" i="13"/>
  <c r="Z491" i="13"/>
  <c r="Z495" i="13"/>
  <c r="Z499" i="13"/>
  <c r="Z503" i="13"/>
  <c r="Z507" i="13"/>
  <c r="Z511" i="13"/>
  <c r="Z515" i="13"/>
  <c r="Z519" i="13"/>
  <c r="Z523" i="13"/>
  <c r="Z527" i="13"/>
  <c r="Z531" i="13"/>
  <c r="Z535" i="13"/>
  <c r="Z539" i="13"/>
  <c r="Z543" i="13"/>
  <c r="Z547" i="13"/>
  <c r="Z551" i="13"/>
  <c r="Z555" i="13"/>
  <c r="Z559" i="13"/>
  <c r="Z563" i="13"/>
  <c r="Z567" i="13"/>
  <c r="Z571" i="13"/>
  <c r="Z575" i="13"/>
  <c r="Z579" i="13"/>
  <c r="Z9" i="13"/>
  <c r="Z17" i="13"/>
  <c r="Z25" i="13"/>
  <c r="Z33" i="13"/>
  <c r="Z41" i="13"/>
  <c r="Z49" i="13"/>
  <c r="Z57" i="13"/>
  <c r="Z65" i="13"/>
  <c r="Z73" i="13"/>
  <c r="Z81" i="13"/>
  <c r="Z89" i="13"/>
  <c r="Z97" i="13"/>
  <c r="Z105" i="13"/>
  <c r="Z111" i="13"/>
  <c r="Z117" i="13"/>
  <c r="Z121" i="13"/>
  <c r="Z125" i="13"/>
  <c r="Z129" i="13"/>
  <c r="Z133" i="13"/>
  <c r="Z137" i="13"/>
  <c r="Z141" i="13"/>
  <c r="Z145" i="13"/>
  <c r="Z149" i="13"/>
  <c r="Z153" i="13"/>
  <c r="Z157" i="13"/>
  <c r="Z161" i="13"/>
  <c r="Z165" i="13"/>
  <c r="Z169" i="13"/>
  <c r="Z173" i="13"/>
  <c r="Z177" i="13"/>
  <c r="Z181" i="13"/>
  <c r="Z185" i="13"/>
  <c r="Z189" i="13"/>
  <c r="Z193" i="13"/>
  <c r="Z197" i="13"/>
  <c r="Z201" i="13"/>
  <c r="Z205" i="13"/>
  <c r="Z209" i="13"/>
  <c r="Z213" i="13"/>
  <c r="Z217" i="13"/>
  <c r="Z221" i="13"/>
  <c r="Z225" i="13"/>
  <c r="Z229" i="13"/>
  <c r="Z233" i="13"/>
  <c r="Z237" i="13"/>
  <c r="Z241" i="13"/>
  <c r="Z245" i="13"/>
  <c r="Z249" i="13"/>
  <c r="Z253" i="13"/>
  <c r="Z257" i="13"/>
  <c r="Z261" i="13"/>
  <c r="Z265" i="13"/>
  <c r="Z269" i="13"/>
  <c r="Z273" i="13"/>
  <c r="Z277" i="13"/>
  <c r="Z281" i="13"/>
  <c r="Z285" i="13"/>
  <c r="Z289" i="13"/>
  <c r="Z293" i="13"/>
  <c r="Z297" i="13"/>
  <c r="Z301" i="13"/>
  <c r="Z305" i="13"/>
  <c r="Z309" i="13"/>
  <c r="Z313" i="13"/>
  <c r="Z317" i="13"/>
  <c r="Z321" i="13"/>
  <c r="Z325" i="13"/>
  <c r="Z329" i="13"/>
  <c r="Z333" i="13"/>
  <c r="Z337" i="13"/>
  <c r="Z341" i="13"/>
  <c r="Z345" i="13"/>
  <c r="Z349" i="13"/>
  <c r="Z353" i="13"/>
  <c r="Z357" i="13"/>
  <c r="Z361" i="13"/>
  <c r="Z365" i="13"/>
  <c r="Z369" i="13"/>
  <c r="Z373" i="13"/>
  <c r="Z377" i="13"/>
  <c r="Z381" i="13"/>
  <c r="Z385" i="13"/>
  <c r="Z389" i="13"/>
  <c r="Z393" i="13"/>
  <c r="Z397" i="13"/>
  <c r="Z401" i="13"/>
  <c r="Z405" i="13"/>
  <c r="Z409" i="13"/>
  <c r="Z413" i="13"/>
  <c r="Z417" i="13"/>
  <c r="Z421" i="13"/>
  <c r="Z425" i="13"/>
  <c r="Z429" i="13"/>
  <c r="Z433" i="13"/>
  <c r="Z437" i="13"/>
  <c r="Z441" i="13"/>
  <c r="Z445" i="13"/>
  <c r="Z449" i="13"/>
  <c r="Z453" i="13"/>
  <c r="Z457" i="13"/>
  <c r="Z461" i="13"/>
  <c r="Z465" i="13"/>
  <c r="Z469" i="13"/>
  <c r="Z473" i="13"/>
  <c r="Z477" i="13"/>
  <c r="Z481" i="13"/>
  <c r="Z485" i="13"/>
  <c r="Z489" i="13"/>
  <c r="Z493" i="13"/>
  <c r="Z497" i="13"/>
  <c r="Z501" i="13"/>
  <c r="Z505" i="13"/>
  <c r="Z509" i="13"/>
  <c r="Z513" i="13"/>
  <c r="Z517" i="13"/>
  <c r="Z521" i="13"/>
  <c r="Z525" i="13"/>
  <c r="Z529" i="13"/>
  <c r="Z533" i="13"/>
  <c r="Z537" i="13"/>
  <c r="Z541" i="13"/>
  <c r="Z545" i="13"/>
  <c r="Z549" i="13"/>
  <c r="Z553" i="13"/>
  <c r="Z557" i="13"/>
  <c r="Z561" i="13"/>
  <c r="Z565" i="13"/>
  <c r="Z569" i="13"/>
  <c r="Z573" i="13"/>
  <c r="Z577" i="13"/>
  <c r="Z581" i="13"/>
  <c r="Z11" i="13"/>
  <c r="Z27" i="13"/>
  <c r="Z43" i="13"/>
  <c r="Z59" i="13"/>
  <c r="Z75" i="13"/>
  <c r="Z91" i="13"/>
  <c r="Z107" i="13"/>
  <c r="Z118" i="13"/>
  <c r="Z126" i="13"/>
  <c r="Z134" i="13"/>
  <c r="Z142" i="13"/>
  <c r="Z150" i="13"/>
  <c r="Z158" i="13"/>
  <c r="Z166" i="13"/>
  <c r="Z174" i="13"/>
  <c r="Z182" i="13"/>
  <c r="Z190" i="13"/>
  <c r="Z198" i="13"/>
  <c r="Z206" i="13"/>
  <c r="Z214" i="13"/>
  <c r="Z222" i="13"/>
  <c r="Z230" i="13"/>
  <c r="Z238" i="13"/>
  <c r="Z246" i="13"/>
  <c r="Z254" i="13"/>
  <c r="Z262" i="13"/>
  <c r="Z270" i="13"/>
  <c r="Z278" i="13"/>
  <c r="Z286" i="13"/>
  <c r="Z294" i="13"/>
  <c r="Z302" i="13"/>
  <c r="Z310" i="13"/>
  <c r="Z318" i="13"/>
  <c r="Z326" i="13"/>
  <c r="Z334" i="13"/>
  <c r="Z342" i="13"/>
  <c r="Z350" i="13"/>
  <c r="Z358" i="13"/>
  <c r="Z366" i="13"/>
  <c r="Z374" i="13"/>
  <c r="Z382" i="13"/>
  <c r="Z390" i="13"/>
  <c r="Z398" i="13"/>
  <c r="Z406" i="13"/>
  <c r="Z414" i="13"/>
  <c r="Z422" i="13"/>
  <c r="Z430" i="13"/>
  <c r="Z438" i="13"/>
  <c r="Z446" i="13"/>
  <c r="Z454" i="13"/>
  <c r="Z462" i="13"/>
  <c r="Z470" i="13"/>
  <c r="Z478" i="13"/>
  <c r="Z486" i="13"/>
  <c r="Z494" i="13"/>
  <c r="Z502" i="13"/>
  <c r="Z510" i="13"/>
  <c r="Z518" i="13"/>
  <c r="Z526" i="13"/>
  <c r="Z534" i="13"/>
  <c r="Z542" i="13"/>
  <c r="Z550" i="13"/>
  <c r="Z558" i="13"/>
  <c r="Z566" i="13"/>
  <c r="Z574" i="13"/>
  <c r="Z582" i="13"/>
  <c r="Z15" i="13"/>
  <c r="Z31" i="13"/>
  <c r="Z47" i="13"/>
  <c r="Z63" i="13"/>
  <c r="Z79" i="13"/>
  <c r="Z95" i="13"/>
  <c r="Z110" i="13"/>
  <c r="Z120" i="13"/>
  <c r="Z128" i="13"/>
  <c r="Z136" i="13"/>
  <c r="Z144" i="13"/>
  <c r="Z152" i="13"/>
  <c r="Z160" i="13"/>
  <c r="Z168" i="13"/>
  <c r="Z176" i="13"/>
  <c r="Z184" i="13"/>
  <c r="Z192" i="13"/>
  <c r="Z200" i="13"/>
  <c r="Z208" i="13"/>
  <c r="Z216" i="13"/>
  <c r="Z224" i="13"/>
  <c r="Z232" i="13"/>
  <c r="Z240" i="13"/>
  <c r="Z248" i="13"/>
  <c r="Z256" i="13"/>
  <c r="Z264" i="13"/>
  <c r="Z272" i="13"/>
  <c r="Z280" i="13"/>
  <c r="Z288" i="13"/>
  <c r="Z296" i="13"/>
  <c r="Z304" i="13"/>
  <c r="Z312" i="13"/>
  <c r="Z320" i="13"/>
  <c r="Z328" i="13"/>
  <c r="Z336" i="13"/>
  <c r="Z344" i="13"/>
  <c r="Z352" i="13"/>
  <c r="Z360" i="13"/>
  <c r="Z368" i="13"/>
  <c r="Z376" i="13"/>
  <c r="Z384" i="13"/>
  <c r="Z392" i="13"/>
  <c r="Z400" i="13"/>
  <c r="Z408" i="13"/>
  <c r="Z416" i="13"/>
  <c r="Z424" i="13"/>
  <c r="Z432" i="13"/>
  <c r="Z440" i="13"/>
  <c r="Z448" i="13"/>
  <c r="Z456" i="13"/>
  <c r="Z464" i="13"/>
  <c r="Z472" i="13"/>
  <c r="Z480" i="13"/>
  <c r="Z488" i="13"/>
  <c r="Z496" i="13"/>
  <c r="Z504" i="13"/>
  <c r="Z512" i="13"/>
  <c r="Z520" i="13"/>
  <c r="Z528" i="13"/>
  <c r="Z536" i="13"/>
  <c r="Z544" i="13"/>
  <c r="Z552" i="13"/>
  <c r="Z560" i="13"/>
  <c r="Z568" i="13"/>
  <c r="Z576" i="13"/>
  <c r="Z4" i="13"/>
  <c r="Z532" i="13"/>
  <c r="Z548" i="13"/>
  <c r="Z564" i="13"/>
  <c r="Z580" i="13"/>
  <c r="Z19" i="13"/>
  <c r="Z35" i="13"/>
  <c r="Z51" i="13"/>
  <c r="Z67" i="13"/>
  <c r="Z83" i="13"/>
  <c r="Z99" i="13"/>
  <c r="Z113" i="13"/>
  <c r="Z122" i="13"/>
  <c r="Z130" i="13"/>
  <c r="Z138" i="13"/>
  <c r="Z146" i="13"/>
  <c r="Z154" i="13"/>
  <c r="Z162" i="13"/>
  <c r="Z170" i="13"/>
  <c r="Z178" i="13"/>
  <c r="Z186" i="13"/>
  <c r="Z194" i="13"/>
  <c r="Z202" i="13"/>
  <c r="Z210" i="13"/>
  <c r="Z218" i="13"/>
  <c r="Z226" i="13"/>
  <c r="Z234" i="13"/>
  <c r="Z242" i="13"/>
  <c r="Z250" i="13"/>
  <c r="Z258" i="13"/>
  <c r="Z266" i="13"/>
  <c r="Z274" i="13"/>
  <c r="Z282" i="13"/>
  <c r="Z290" i="13"/>
  <c r="Z298" i="13"/>
  <c r="Z306" i="13"/>
  <c r="Z314" i="13"/>
  <c r="Z322" i="13"/>
  <c r="Z330" i="13"/>
  <c r="Z338" i="13"/>
  <c r="Z346" i="13"/>
  <c r="Z354" i="13"/>
  <c r="Z362" i="13"/>
  <c r="Z370" i="13"/>
  <c r="Z378" i="13"/>
  <c r="Z386" i="13"/>
  <c r="Z394" i="13"/>
  <c r="Z402" i="13"/>
  <c r="Z410" i="13"/>
  <c r="Z418" i="13"/>
  <c r="Z426" i="13"/>
  <c r="Z434" i="13"/>
  <c r="Z442" i="13"/>
  <c r="Z450" i="13"/>
  <c r="Z458" i="13"/>
  <c r="Z466" i="13"/>
  <c r="Z474" i="13"/>
  <c r="Z482" i="13"/>
  <c r="Z490" i="13"/>
  <c r="Z498" i="13"/>
  <c r="Z506" i="13"/>
  <c r="Z514" i="13"/>
  <c r="Z522" i="13"/>
  <c r="Z530" i="13"/>
  <c r="Z538" i="13"/>
  <c r="Z546" i="13"/>
  <c r="Z554" i="13"/>
  <c r="Z562" i="13"/>
  <c r="Z570" i="13"/>
  <c r="Z578" i="13"/>
  <c r="Z7" i="13"/>
  <c r="Z23" i="13"/>
  <c r="Z39" i="13"/>
  <c r="Z55" i="13"/>
  <c r="Z71" i="13"/>
  <c r="Z87" i="13"/>
  <c r="Z103" i="13"/>
  <c r="Z115" i="13"/>
  <c r="Z124" i="13"/>
  <c r="Z132" i="13"/>
  <c r="Z140" i="13"/>
  <c r="Z148" i="13"/>
  <c r="Z156" i="13"/>
  <c r="Z164" i="13"/>
  <c r="Z172" i="13"/>
  <c r="Z180" i="13"/>
  <c r="Z188" i="13"/>
  <c r="Z196" i="13"/>
  <c r="Z204" i="13"/>
  <c r="Z212" i="13"/>
  <c r="Z220" i="13"/>
  <c r="Z228" i="13"/>
  <c r="Z236" i="13"/>
  <c r="Z244" i="13"/>
  <c r="Z252" i="13"/>
  <c r="Z260" i="13"/>
  <c r="Z268" i="13"/>
  <c r="Z276" i="13"/>
  <c r="Z284" i="13"/>
  <c r="Z292" i="13"/>
  <c r="Z300" i="13"/>
  <c r="Z308" i="13"/>
  <c r="Z316" i="13"/>
  <c r="Z324" i="13"/>
  <c r="Z332" i="13"/>
  <c r="Z340" i="13"/>
  <c r="Z348" i="13"/>
  <c r="Z356" i="13"/>
  <c r="Z364" i="13"/>
  <c r="Z372" i="13"/>
  <c r="Z380" i="13"/>
  <c r="Z388" i="13"/>
  <c r="Z396" i="13"/>
  <c r="Z404" i="13"/>
  <c r="Z412" i="13"/>
  <c r="Z420" i="13"/>
  <c r="Z428" i="13"/>
  <c r="Z436" i="13"/>
  <c r="Z444" i="13"/>
  <c r="Z452" i="13"/>
  <c r="Z460" i="13"/>
  <c r="Z468" i="13"/>
  <c r="Z476" i="13"/>
  <c r="Z484" i="13"/>
  <c r="Z492" i="13"/>
  <c r="Z500" i="13"/>
  <c r="Z508" i="13"/>
  <c r="Z516" i="13"/>
  <c r="Z524" i="13"/>
  <c r="Z540" i="13"/>
  <c r="Z556" i="13"/>
  <c r="Z572" i="13"/>
  <c r="BN13" i="13"/>
  <c r="AA7" i="13"/>
  <c r="AA11" i="13"/>
  <c r="AA15" i="13"/>
  <c r="AA19" i="13"/>
  <c r="AA23" i="13"/>
  <c r="AA27" i="13"/>
  <c r="AA31" i="13"/>
  <c r="AA35" i="13"/>
  <c r="AA39" i="13"/>
  <c r="AA43" i="13"/>
  <c r="AA47" i="13"/>
  <c r="AA51" i="13"/>
  <c r="AA55" i="13"/>
  <c r="AA59" i="13"/>
  <c r="AA63" i="13"/>
  <c r="AA67" i="13"/>
  <c r="AA71" i="13"/>
  <c r="AA75" i="13"/>
  <c r="AA79" i="13"/>
  <c r="AA83" i="13"/>
  <c r="AA87" i="13"/>
  <c r="AA91" i="13"/>
  <c r="AA95" i="13"/>
  <c r="AA99" i="13"/>
  <c r="AA103" i="13"/>
  <c r="AA107" i="13"/>
  <c r="AA111" i="13"/>
  <c r="AA115" i="13"/>
  <c r="AA119" i="13"/>
  <c r="AA123" i="13"/>
  <c r="AA127" i="13"/>
  <c r="AA131" i="13"/>
  <c r="AA135" i="13"/>
  <c r="AA139" i="13"/>
  <c r="AA143" i="13"/>
  <c r="AA147" i="13"/>
  <c r="AA151" i="13"/>
  <c r="AA155" i="13"/>
  <c r="AA159" i="13"/>
  <c r="AA163" i="13"/>
  <c r="AA167" i="13"/>
  <c r="AA171" i="13"/>
  <c r="AA175" i="13"/>
  <c r="AA179" i="13"/>
  <c r="AA183" i="13"/>
  <c r="AA187" i="13"/>
  <c r="AA191" i="13"/>
  <c r="AA195" i="13"/>
  <c r="AA199" i="13"/>
  <c r="AA203" i="13"/>
  <c r="AA207" i="13"/>
  <c r="AA211" i="13"/>
  <c r="AA215" i="13"/>
  <c r="AA219" i="13"/>
  <c r="AA223" i="13"/>
  <c r="AA227" i="13"/>
  <c r="AA231" i="13"/>
  <c r="AA235" i="13"/>
  <c r="AA239" i="13"/>
  <c r="AA243" i="13"/>
  <c r="AA247" i="13"/>
  <c r="AA251" i="13"/>
  <c r="AA255" i="13"/>
  <c r="AA259" i="13"/>
  <c r="AA263" i="13"/>
  <c r="AA267" i="13"/>
  <c r="AA271" i="13"/>
  <c r="AA275" i="13"/>
  <c r="AA279" i="13"/>
  <c r="AA283" i="13"/>
  <c r="AA287" i="13"/>
  <c r="AA291" i="13"/>
  <c r="AA295" i="13"/>
  <c r="AA299" i="13"/>
  <c r="AA303" i="13"/>
  <c r="AA307" i="13"/>
  <c r="AA311" i="13"/>
  <c r="AA315" i="13"/>
  <c r="AA319" i="13"/>
  <c r="AA323" i="13"/>
  <c r="AA327" i="13"/>
  <c r="AA331" i="13"/>
  <c r="AA335" i="13"/>
  <c r="AA339" i="13"/>
  <c r="AA343" i="13"/>
  <c r="AA6" i="13"/>
  <c r="AA10" i="13"/>
  <c r="AA14" i="13"/>
  <c r="AA18" i="13"/>
  <c r="AA22" i="13"/>
  <c r="AA26" i="13"/>
  <c r="AA30" i="13"/>
  <c r="AA34" i="13"/>
  <c r="AA38" i="13"/>
  <c r="AA42" i="13"/>
  <c r="AA46" i="13"/>
  <c r="AA50" i="13"/>
  <c r="AA54" i="13"/>
  <c r="AA58" i="13"/>
  <c r="AA62" i="13"/>
  <c r="AA66" i="13"/>
  <c r="AA70" i="13"/>
  <c r="AA74" i="13"/>
  <c r="AA78" i="13"/>
  <c r="AA82" i="13"/>
  <c r="AA86" i="13"/>
  <c r="AA90" i="13"/>
  <c r="AA94" i="13"/>
  <c r="AA98" i="13"/>
  <c r="AA102" i="13"/>
  <c r="AA106" i="13"/>
  <c r="AA110" i="13"/>
  <c r="AA114" i="13"/>
  <c r="AA118" i="13"/>
  <c r="AA122" i="13"/>
  <c r="AA126" i="13"/>
  <c r="AA130" i="13"/>
  <c r="AA134" i="13"/>
  <c r="AA138" i="13"/>
  <c r="AA142" i="13"/>
  <c r="AA146" i="13"/>
  <c r="AA150" i="13"/>
  <c r="AA154" i="13"/>
  <c r="AA158" i="13"/>
  <c r="AA162" i="13"/>
  <c r="AA166" i="13"/>
  <c r="AA170" i="13"/>
  <c r="AA174" i="13"/>
  <c r="AA178" i="13"/>
  <c r="AA182" i="13"/>
  <c r="AA186" i="13"/>
  <c r="AA190" i="13"/>
  <c r="AA194" i="13"/>
  <c r="AA198" i="13"/>
  <c r="AA202" i="13"/>
  <c r="AA206" i="13"/>
  <c r="AA210" i="13"/>
  <c r="AA214" i="13"/>
  <c r="AA218" i="13"/>
  <c r="AA222" i="13"/>
  <c r="AA226" i="13"/>
  <c r="AA230" i="13"/>
  <c r="AA234" i="13"/>
  <c r="AA238" i="13"/>
  <c r="AA242" i="13"/>
  <c r="AA246" i="13"/>
  <c r="AA250" i="13"/>
  <c r="AA254" i="13"/>
  <c r="AA258" i="13"/>
  <c r="AA262" i="13"/>
  <c r="AA266" i="13"/>
  <c r="AA270" i="13"/>
  <c r="AA274" i="13"/>
  <c r="AA278" i="13"/>
  <c r="AA282" i="13"/>
  <c r="AA286" i="13"/>
  <c r="AA290" i="13"/>
  <c r="AA294" i="13"/>
  <c r="AA298" i="13"/>
  <c r="AA302" i="13"/>
  <c r="AA306" i="13"/>
  <c r="AA310" i="13"/>
  <c r="AA314" i="13"/>
  <c r="AA318" i="13"/>
  <c r="AA322" i="13"/>
  <c r="AA326" i="13"/>
  <c r="AA330" i="13"/>
  <c r="AA334" i="13"/>
  <c r="AA338" i="13"/>
  <c r="AA342" i="13"/>
  <c r="AA9" i="13"/>
  <c r="AA17" i="13"/>
  <c r="AA25" i="13"/>
  <c r="AA33" i="13"/>
  <c r="AA41" i="13"/>
  <c r="AA49" i="13"/>
  <c r="AA57" i="13"/>
  <c r="AA65" i="13"/>
  <c r="AA73" i="13"/>
  <c r="AA81" i="13"/>
  <c r="AA89" i="13"/>
  <c r="AA97" i="13"/>
  <c r="AA105" i="13"/>
  <c r="AA113" i="13"/>
  <c r="AA121" i="13"/>
  <c r="AA129" i="13"/>
  <c r="AA137" i="13"/>
  <c r="AA145" i="13"/>
  <c r="AA153" i="13"/>
  <c r="AA161" i="13"/>
  <c r="AA169" i="13"/>
  <c r="AA177" i="13"/>
  <c r="AA185" i="13"/>
  <c r="AA193" i="13"/>
  <c r="AA201" i="13"/>
  <c r="AA209" i="13"/>
  <c r="AA217" i="13"/>
  <c r="AA225" i="13"/>
  <c r="AA233" i="13"/>
  <c r="AA241" i="13"/>
  <c r="AA249" i="13"/>
  <c r="AA257" i="13"/>
  <c r="AA265" i="13"/>
  <c r="AA273" i="13"/>
  <c r="AA281" i="13"/>
  <c r="AA289" i="13"/>
  <c r="AA297" i="13"/>
  <c r="AA305" i="13"/>
  <c r="AA313" i="13"/>
  <c r="AA321" i="13"/>
  <c r="AA329" i="13"/>
  <c r="AA337" i="13"/>
  <c r="AA345" i="13"/>
  <c r="AA349" i="13"/>
  <c r="AA353" i="13"/>
  <c r="AA357" i="13"/>
  <c r="AA361" i="13"/>
  <c r="AA365" i="13"/>
  <c r="AA369" i="13"/>
  <c r="AA373" i="13"/>
  <c r="AA377" i="13"/>
  <c r="AA381" i="13"/>
  <c r="AA385" i="13"/>
  <c r="AA389" i="13"/>
  <c r="AA393" i="13"/>
  <c r="AA397" i="13"/>
  <c r="AA401" i="13"/>
  <c r="AA405" i="13"/>
  <c r="AA409" i="13"/>
  <c r="AA413" i="13"/>
  <c r="AA417" i="13"/>
  <c r="AA421" i="13"/>
  <c r="AA425" i="13"/>
  <c r="AA429" i="13"/>
  <c r="AA433" i="13"/>
  <c r="AA437" i="13"/>
  <c r="AA441" i="13"/>
  <c r="AA445" i="13"/>
  <c r="AA449" i="13"/>
  <c r="AA453" i="13"/>
  <c r="AA457" i="13"/>
  <c r="AA461" i="13"/>
  <c r="AA465" i="13"/>
  <c r="AA469" i="13"/>
  <c r="AA473" i="13"/>
  <c r="AA477" i="13"/>
  <c r="AA481" i="13"/>
  <c r="AA485" i="13"/>
  <c r="AA489" i="13"/>
  <c r="AA493" i="13"/>
  <c r="AA497" i="13"/>
  <c r="AA501" i="13"/>
  <c r="AA505" i="13"/>
  <c r="AA509" i="13"/>
  <c r="AA513" i="13"/>
  <c r="AA12" i="13"/>
  <c r="AA20" i="13"/>
  <c r="AA28" i="13"/>
  <c r="AA36" i="13"/>
  <c r="AA44" i="13"/>
  <c r="AA52" i="13"/>
  <c r="AA60" i="13"/>
  <c r="AA68" i="13"/>
  <c r="AA76" i="13"/>
  <c r="AA84" i="13"/>
  <c r="AA92" i="13"/>
  <c r="AA100" i="13"/>
  <c r="AA108" i="13"/>
  <c r="AA116" i="13"/>
  <c r="AA124" i="13"/>
  <c r="AA132" i="13"/>
  <c r="AA140" i="13"/>
  <c r="AA148" i="13"/>
  <c r="AA156" i="13"/>
  <c r="AA164" i="13"/>
  <c r="AA172" i="13"/>
  <c r="AA180" i="13"/>
  <c r="AA188" i="13"/>
  <c r="AA196" i="13"/>
  <c r="AA204" i="13"/>
  <c r="AA212" i="13"/>
  <c r="AA220" i="13"/>
  <c r="AA228" i="13"/>
  <c r="AA236" i="13"/>
  <c r="AA244" i="13"/>
  <c r="AA252" i="13"/>
  <c r="AA260" i="13"/>
  <c r="AA268" i="13"/>
  <c r="AA276" i="13"/>
  <c r="AA284" i="13"/>
  <c r="AA292" i="13"/>
  <c r="AA300" i="13"/>
  <c r="AA308" i="13"/>
  <c r="AA316" i="13"/>
  <c r="AA324" i="13"/>
  <c r="AA332" i="13"/>
  <c r="AA340" i="13"/>
  <c r="AA346" i="13"/>
  <c r="AA350" i="13"/>
  <c r="AA354" i="13"/>
  <c r="AA358" i="13"/>
  <c r="AA362" i="13"/>
  <c r="AA366" i="13"/>
  <c r="AA370" i="13"/>
  <c r="AA374" i="13"/>
  <c r="AA378" i="13"/>
  <c r="AA382" i="13"/>
  <c r="AA386" i="13"/>
  <c r="AA390" i="13"/>
  <c r="AA394" i="13"/>
  <c r="AA398" i="13"/>
  <c r="AA402" i="13"/>
  <c r="AA406" i="13"/>
  <c r="AA410" i="13"/>
  <c r="AA414" i="13"/>
  <c r="AA418" i="13"/>
  <c r="AA422" i="13"/>
  <c r="AA426" i="13"/>
  <c r="AA430" i="13"/>
  <c r="AA434" i="13"/>
  <c r="AA438" i="13"/>
  <c r="AA442" i="13"/>
  <c r="AA446" i="13"/>
  <c r="AA450" i="13"/>
  <c r="AA454" i="13"/>
  <c r="AA458" i="13"/>
  <c r="AA462" i="13"/>
  <c r="AA466" i="13"/>
  <c r="AA470" i="13"/>
  <c r="AA474" i="13"/>
  <c r="AA478" i="13"/>
  <c r="AA482" i="13"/>
  <c r="AA486" i="13"/>
  <c r="AA490" i="13"/>
  <c r="AA494" i="13"/>
  <c r="AA498" i="13"/>
  <c r="AA502" i="13"/>
  <c r="AA506" i="13"/>
  <c r="AA510" i="13"/>
  <c r="AA514" i="13"/>
  <c r="AA13" i="13"/>
  <c r="AA29" i="13"/>
  <c r="AA45" i="13"/>
  <c r="AA61" i="13"/>
  <c r="AA77" i="13"/>
  <c r="AA93" i="13"/>
  <c r="AA109" i="13"/>
  <c r="AA125" i="13"/>
  <c r="AA141" i="13"/>
  <c r="AA157" i="13"/>
  <c r="AA173" i="13"/>
  <c r="AA189" i="13"/>
  <c r="AA205" i="13"/>
  <c r="AA221" i="13"/>
  <c r="AA237" i="13"/>
  <c r="AA253" i="13"/>
  <c r="AA269" i="13"/>
  <c r="AA285" i="13"/>
  <c r="AA301" i="13"/>
  <c r="AA317" i="13"/>
  <c r="AA333" i="13"/>
  <c r="AA347" i="13"/>
  <c r="AA355" i="13"/>
  <c r="AA363" i="13"/>
  <c r="AA371" i="13"/>
  <c r="AA379" i="13"/>
  <c r="AA387" i="13"/>
  <c r="AA395" i="13"/>
  <c r="AA403" i="13"/>
  <c r="AA411" i="13"/>
  <c r="AA419" i="13"/>
  <c r="AA427" i="13"/>
  <c r="AA435" i="13"/>
  <c r="AA443" i="13"/>
  <c r="AA451" i="13"/>
  <c r="AA459" i="13"/>
  <c r="AA467" i="13"/>
  <c r="AA475" i="13"/>
  <c r="AA483" i="13"/>
  <c r="AA491" i="13"/>
  <c r="AA499" i="13"/>
  <c r="AA507" i="13"/>
  <c r="AA515" i="13"/>
  <c r="AA519" i="13"/>
  <c r="AA523" i="13"/>
  <c r="AA527" i="13"/>
  <c r="AA531" i="13"/>
  <c r="AA535" i="13"/>
  <c r="AA539" i="13"/>
  <c r="AA543" i="13"/>
  <c r="AA547" i="13"/>
  <c r="AA551" i="13"/>
  <c r="AA555" i="13"/>
  <c r="AA559" i="13"/>
  <c r="AA563" i="13"/>
  <c r="AA567" i="13"/>
  <c r="AA571" i="13"/>
  <c r="AA575" i="13"/>
  <c r="AA579" i="13"/>
  <c r="AA21" i="13"/>
  <c r="AA37" i="13"/>
  <c r="AA69" i="13"/>
  <c r="AA101" i="13"/>
  <c r="AA149" i="13"/>
  <c r="AA181" i="13"/>
  <c r="AA213" i="13"/>
  <c r="AA245" i="13"/>
  <c r="AA277" i="13"/>
  <c r="AA309" i="13"/>
  <c r="AA341" i="13"/>
  <c r="AA367" i="13"/>
  <c r="AA383" i="13"/>
  <c r="AA399" i="13"/>
  <c r="AA415" i="13"/>
  <c r="AA431" i="13"/>
  <c r="AA455" i="13"/>
  <c r="AA471" i="13"/>
  <c r="AA487" i="13"/>
  <c r="AA503" i="13"/>
  <c r="AA517" i="13"/>
  <c r="AA525" i="13"/>
  <c r="AA533" i="13"/>
  <c r="AA541" i="13"/>
  <c r="AA549" i="13"/>
  <c r="AA561" i="13"/>
  <c r="AA16" i="13"/>
  <c r="AA32" i="13"/>
  <c r="AA48" i="13"/>
  <c r="AA64" i="13"/>
  <c r="AA80" i="13"/>
  <c r="AA96" i="13"/>
  <c r="AA112" i="13"/>
  <c r="AA128" i="13"/>
  <c r="AA144" i="13"/>
  <c r="AA160" i="13"/>
  <c r="AA176" i="13"/>
  <c r="AA192" i="13"/>
  <c r="AA208" i="13"/>
  <c r="AA224" i="13"/>
  <c r="AA240" i="13"/>
  <c r="AA256" i="13"/>
  <c r="AA272" i="13"/>
  <c r="AA288" i="13"/>
  <c r="AA304" i="13"/>
  <c r="AA320" i="13"/>
  <c r="AA336" i="13"/>
  <c r="AA348" i="13"/>
  <c r="AA356" i="13"/>
  <c r="AA364" i="13"/>
  <c r="AA372" i="13"/>
  <c r="AA380" i="13"/>
  <c r="AA388" i="13"/>
  <c r="AA396" i="13"/>
  <c r="AA404" i="13"/>
  <c r="AA412" i="13"/>
  <c r="AA420" i="13"/>
  <c r="AA428" i="13"/>
  <c r="AA436" i="13"/>
  <c r="AA444" i="13"/>
  <c r="AA452" i="13"/>
  <c r="AA460" i="13"/>
  <c r="AA468" i="13"/>
  <c r="AA476" i="13"/>
  <c r="AA484" i="13"/>
  <c r="AA492" i="13"/>
  <c r="AA500" i="13"/>
  <c r="AA508" i="13"/>
  <c r="AA516" i="13"/>
  <c r="AA520" i="13"/>
  <c r="AA524" i="13"/>
  <c r="AA528" i="13"/>
  <c r="AA532" i="13"/>
  <c r="AA536" i="13"/>
  <c r="AA540" i="13"/>
  <c r="AA544" i="13"/>
  <c r="AA548" i="13"/>
  <c r="AA552" i="13"/>
  <c r="AA556" i="13"/>
  <c r="AA560" i="13"/>
  <c r="AA564" i="13"/>
  <c r="AA568" i="13"/>
  <c r="AA572" i="13"/>
  <c r="AA576" i="13"/>
  <c r="AA580" i="13"/>
  <c r="AA5" i="13"/>
  <c r="AA53" i="13"/>
  <c r="AA85" i="13"/>
  <c r="AA117" i="13"/>
  <c r="AA133" i="13"/>
  <c r="AA165" i="13"/>
  <c r="AA197" i="13"/>
  <c r="AA229" i="13"/>
  <c r="AA261" i="13"/>
  <c r="AA293" i="13"/>
  <c r="AA325" i="13"/>
  <c r="AA351" i="13"/>
  <c r="AA359" i="13"/>
  <c r="AA375" i="13"/>
  <c r="AA391" i="13"/>
  <c r="AA407" i="13"/>
  <c r="AA423" i="13"/>
  <c r="AA439" i="13"/>
  <c r="AA447" i="13"/>
  <c r="AA463" i="13"/>
  <c r="AA479" i="13"/>
  <c r="AA495" i="13"/>
  <c r="AA511" i="13"/>
  <c r="AA521" i="13"/>
  <c r="AA529" i="13"/>
  <c r="AA537" i="13"/>
  <c r="AA545" i="13"/>
  <c r="AA553" i="13"/>
  <c r="AA557" i="13"/>
  <c r="AA565" i="13"/>
  <c r="AA40" i="13"/>
  <c r="AA104" i="13"/>
  <c r="AA168" i="13"/>
  <c r="AA232" i="13"/>
  <c r="AA296" i="13"/>
  <c r="AA352" i="13"/>
  <c r="AA384" i="13"/>
  <c r="AA416" i="13"/>
  <c r="AA448" i="13"/>
  <c r="AA480" i="13"/>
  <c r="AA512" i="13"/>
  <c r="AA530" i="13"/>
  <c r="AA546" i="13"/>
  <c r="AA562" i="13"/>
  <c r="AA573" i="13"/>
  <c r="AA581" i="13"/>
  <c r="AA120" i="13"/>
  <c r="AA248" i="13"/>
  <c r="AA360" i="13"/>
  <c r="AA424" i="13"/>
  <c r="AA488" i="13"/>
  <c r="AA534" i="13"/>
  <c r="AA566" i="13"/>
  <c r="AA582" i="13"/>
  <c r="AA8" i="13"/>
  <c r="AA136" i="13"/>
  <c r="AA264" i="13"/>
  <c r="AA368" i="13"/>
  <c r="AA432" i="13"/>
  <c r="AA496" i="13"/>
  <c r="AA538" i="13"/>
  <c r="AA577" i="13"/>
  <c r="AA24" i="13"/>
  <c r="AA88" i="13"/>
  <c r="AA152" i="13"/>
  <c r="AA216" i="13"/>
  <c r="AA280" i="13"/>
  <c r="AA344" i="13"/>
  <c r="AA376" i="13"/>
  <c r="AA408" i="13"/>
  <c r="AA440" i="13"/>
  <c r="AA472" i="13"/>
  <c r="AA504" i="13"/>
  <c r="AA526" i="13"/>
  <c r="AA542" i="13"/>
  <c r="AA558" i="13"/>
  <c r="AA570" i="13"/>
  <c r="AA578" i="13"/>
  <c r="AA56" i="13"/>
  <c r="AA184" i="13"/>
  <c r="AA312" i="13"/>
  <c r="AA392" i="13"/>
  <c r="AA456" i="13"/>
  <c r="AA518" i="13"/>
  <c r="AA550" i="13"/>
  <c r="AA574" i="13"/>
  <c r="AA72" i="13"/>
  <c r="AA200" i="13"/>
  <c r="AA328" i="13"/>
  <c r="AA400" i="13"/>
  <c r="AA464" i="13"/>
  <c r="AA522" i="13"/>
  <c r="AA554" i="13"/>
  <c r="AA569" i="13"/>
  <c r="BN40" i="13"/>
  <c r="AA4" i="13"/>
  <c r="BN41" i="13"/>
  <c r="AB12" i="13" l="1"/>
  <c r="AH12" i="13" s="1"/>
  <c r="M12" i="13" s="1"/>
  <c r="AB20" i="13"/>
  <c r="AH20" i="13" s="1"/>
  <c r="M20" i="13" s="1"/>
  <c r="AB28" i="13"/>
  <c r="AB36" i="13"/>
  <c r="AB44" i="13"/>
  <c r="AH44" i="13" s="1"/>
  <c r="M44" i="13" s="1"/>
  <c r="AB52" i="13"/>
  <c r="AH52" i="13" s="1"/>
  <c r="M52" i="13" s="1"/>
  <c r="AB60" i="13"/>
  <c r="AH60" i="13" s="1"/>
  <c r="M60" i="13" s="1"/>
  <c r="AB68" i="13"/>
  <c r="AH68" i="13" s="1"/>
  <c r="M68" i="13" s="1"/>
  <c r="AB76" i="13"/>
  <c r="AB84" i="13"/>
  <c r="AB92" i="13"/>
  <c r="AH92" i="13" s="1"/>
  <c r="M92" i="13" s="1"/>
  <c r="AB100" i="13"/>
  <c r="AH100" i="13" s="1"/>
  <c r="M100" i="13" s="1"/>
  <c r="AB108" i="13"/>
  <c r="AB116" i="13"/>
  <c r="AB124" i="13"/>
  <c r="AH124" i="13" s="1"/>
  <c r="M124" i="13" s="1"/>
  <c r="AB132" i="13"/>
  <c r="AB140" i="13"/>
  <c r="AH140" i="13" s="1"/>
  <c r="M140" i="13" s="1"/>
  <c r="AB148" i="13"/>
  <c r="AB156" i="13"/>
  <c r="AH156" i="13" s="1"/>
  <c r="M156" i="13" s="1"/>
  <c r="AB164" i="13"/>
  <c r="AB172" i="13"/>
  <c r="AH172" i="13" s="1"/>
  <c r="M172" i="13" s="1"/>
  <c r="AB180" i="13"/>
  <c r="AB188" i="13"/>
  <c r="AH188" i="13" s="1"/>
  <c r="M188" i="13" s="1"/>
  <c r="AB196" i="13"/>
  <c r="AH196" i="13" s="1"/>
  <c r="M196" i="13" s="1"/>
  <c r="AB204" i="13"/>
  <c r="AH204" i="13" s="1"/>
  <c r="M204" i="13" s="1"/>
  <c r="AB212" i="13"/>
  <c r="AH212" i="13" s="1"/>
  <c r="M212" i="13" s="1"/>
  <c r="AB220" i="13"/>
  <c r="AH220" i="13" s="1"/>
  <c r="M220" i="13" s="1"/>
  <c r="AB228" i="13"/>
  <c r="AH228" i="13" s="1"/>
  <c r="M228" i="13" s="1"/>
  <c r="AB236" i="13"/>
  <c r="AH236" i="13" s="1"/>
  <c r="M236" i="13" s="1"/>
  <c r="AB244" i="13"/>
  <c r="AH244" i="13" s="1"/>
  <c r="M244" i="13" s="1"/>
  <c r="AB252" i="13"/>
  <c r="AH252" i="13" s="1"/>
  <c r="M252" i="13" s="1"/>
  <c r="AB260" i="13"/>
  <c r="AH260" i="13" s="1"/>
  <c r="M260" i="13" s="1"/>
  <c r="AB268" i="13"/>
  <c r="AH268" i="13" s="1"/>
  <c r="M268" i="13" s="1"/>
  <c r="AB275" i="13"/>
  <c r="AH275" i="13" s="1"/>
  <c r="M275" i="13" s="1"/>
  <c r="AB280" i="13"/>
  <c r="AH280" i="13" s="1"/>
  <c r="M280" i="13" s="1"/>
  <c r="AB286" i="13"/>
  <c r="AH286" i="13" s="1"/>
  <c r="M286" i="13" s="1"/>
  <c r="AB291" i="13"/>
  <c r="AH291" i="13" s="1"/>
  <c r="M291" i="13" s="1"/>
  <c r="AB296" i="13"/>
  <c r="AH296" i="13" s="1"/>
  <c r="M296" i="13" s="1"/>
  <c r="AB302" i="13"/>
  <c r="AH302" i="13" s="1"/>
  <c r="M302" i="13" s="1"/>
  <c r="AB307" i="13"/>
  <c r="AH307" i="13" s="1"/>
  <c r="M307" i="13" s="1"/>
  <c r="AB312" i="13"/>
  <c r="AH312" i="13" s="1"/>
  <c r="M312" i="13" s="1"/>
  <c r="AB318" i="13"/>
  <c r="AH318" i="13" s="1"/>
  <c r="M318" i="13" s="1"/>
  <c r="AB323" i="13"/>
  <c r="AH323" i="13" s="1"/>
  <c r="M323" i="13" s="1"/>
  <c r="AB328" i="13"/>
  <c r="AH328" i="13" s="1"/>
  <c r="M328" i="13" s="1"/>
  <c r="AB334" i="13"/>
  <c r="AH334" i="13" s="1"/>
  <c r="M334" i="13" s="1"/>
  <c r="AB339" i="13"/>
  <c r="AH339" i="13" s="1"/>
  <c r="M339" i="13" s="1"/>
  <c r="AB344" i="13"/>
  <c r="AH344" i="13" s="1"/>
  <c r="M344" i="13" s="1"/>
  <c r="AB348" i="13"/>
  <c r="AH348" i="13" s="1"/>
  <c r="M348" i="13" s="1"/>
  <c r="AB352" i="13"/>
  <c r="AH352" i="13" s="1"/>
  <c r="M352" i="13" s="1"/>
  <c r="AB356" i="13"/>
  <c r="AH356" i="13" s="1"/>
  <c r="M356" i="13" s="1"/>
  <c r="AB360" i="13"/>
  <c r="AH360" i="13" s="1"/>
  <c r="M360" i="13" s="1"/>
  <c r="AB364" i="13"/>
  <c r="AH364" i="13" s="1"/>
  <c r="M364" i="13" s="1"/>
  <c r="AB368" i="13"/>
  <c r="AH368" i="13" s="1"/>
  <c r="M368" i="13" s="1"/>
  <c r="AB372" i="13"/>
  <c r="AH372" i="13" s="1"/>
  <c r="M372" i="13" s="1"/>
  <c r="AB376" i="13"/>
  <c r="AH376" i="13" s="1"/>
  <c r="M376" i="13" s="1"/>
  <c r="AB380" i="13"/>
  <c r="AH380" i="13" s="1"/>
  <c r="M380" i="13" s="1"/>
  <c r="AB384" i="13"/>
  <c r="AB388" i="13"/>
  <c r="AH388" i="13" s="1"/>
  <c r="M388" i="13" s="1"/>
  <c r="AB392" i="13"/>
  <c r="AH392" i="13" s="1"/>
  <c r="M392" i="13" s="1"/>
  <c r="AB396" i="13"/>
  <c r="AH396" i="13" s="1"/>
  <c r="M396" i="13" s="1"/>
  <c r="AB400" i="13"/>
  <c r="AH400" i="13" s="1"/>
  <c r="M400" i="13" s="1"/>
  <c r="AB404" i="13"/>
  <c r="AH404" i="13" s="1"/>
  <c r="M404" i="13" s="1"/>
  <c r="AB408" i="13"/>
  <c r="AH408" i="13" s="1"/>
  <c r="M408" i="13" s="1"/>
  <c r="AB412" i="13"/>
  <c r="AH412" i="13" s="1"/>
  <c r="M412" i="13" s="1"/>
  <c r="AB416" i="13"/>
  <c r="AH416" i="13" s="1"/>
  <c r="M416" i="13" s="1"/>
  <c r="AB420" i="13"/>
  <c r="AH420" i="13" s="1"/>
  <c r="M420" i="13" s="1"/>
  <c r="AB424" i="13"/>
  <c r="AH424" i="13" s="1"/>
  <c r="M424" i="13" s="1"/>
  <c r="AB428" i="13"/>
  <c r="AH428" i="13" s="1"/>
  <c r="M428" i="13" s="1"/>
  <c r="AB432" i="13"/>
  <c r="AH432" i="13" s="1"/>
  <c r="M432" i="13" s="1"/>
  <c r="AB436" i="13"/>
  <c r="AH436" i="13" s="1"/>
  <c r="M436" i="13" s="1"/>
  <c r="AB440" i="13"/>
  <c r="AH440" i="13" s="1"/>
  <c r="M440" i="13" s="1"/>
  <c r="AB444" i="13"/>
  <c r="AH444" i="13" s="1"/>
  <c r="M444" i="13" s="1"/>
  <c r="AB448" i="13"/>
  <c r="AB452" i="13"/>
  <c r="AH452" i="13" s="1"/>
  <c r="M452" i="13" s="1"/>
  <c r="AB456" i="13"/>
  <c r="AH456" i="13" s="1"/>
  <c r="M456" i="13" s="1"/>
  <c r="AB460" i="13"/>
  <c r="AH460" i="13" s="1"/>
  <c r="M460" i="13" s="1"/>
  <c r="AB464" i="13"/>
  <c r="AH464" i="13" s="1"/>
  <c r="M464" i="13" s="1"/>
  <c r="AB468" i="13"/>
  <c r="AH468" i="13" s="1"/>
  <c r="M468" i="13" s="1"/>
  <c r="AB472" i="13"/>
  <c r="AH472" i="13" s="1"/>
  <c r="M472" i="13" s="1"/>
  <c r="AB476" i="13"/>
  <c r="AH476" i="13" s="1"/>
  <c r="M476" i="13" s="1"/>
  <c r="AB480" i="13"/>
  <c r="AH480" i="13" s="1"/>
  <c r="M480" i="13" s="1"/>
  <c r="AB484" i="13"/>
  <c r="AH484" i="13" s="1"/>
  <c r="M484" i="13" s="1"/>
  <c r="AB488" i="13"/>
  <c r="AH488" i="13" s="1"/>
  <c r="M488" i="13" s="1"/>
  <c r="AB492" i="13"/>
  <c r="AH492" i="13" s="1"/>
  <c r="M492" i="13" s="1"/>
  <c r="AB496" i="13"/>
  <c r="AB222" i="13"/>
  <c r="AH222" i="13" s="1"/>
  <c r="M222" i="13" s="1"/>
  <c r="AB230" i="13"/>
  <c r="AH230" i="13" s="1"/>
  <c r="M230" i="13" s="1"/>
  <c r="AB238" i="13"/>
  <c r="AH238" i="13" s="1"/>
  <c r="M238" i="13" s="1"/>
  <c r="AB246" i="13"/>
  <c r="AH246" i="13" s="1"/>
  <c r="M246" i="13" s="1"/>
  <c r="AB254" i="13"/>
  <c r="AH254" i="13" s="1"/>
  <c r="M254" i="13" s="1"/>
  <c r="AB262" i="13"/>
  <c r="AH262" i="13" s="1"/>
  <c r="M262" i="13" s="1"/>
  <c r="AB270" i="13"/>
  <c r="AH270" i="13" s="1"/>
  <c r="M270" i="13" s="1"/>
  <c r="AB276" i="13"/>
  <c r="AH276" i="13" s="1"/>
  <c r="M276" i="13" s="1"/>
  <c r="AB282" i="13"/>
  <c r="AH282" i="13" s="1"/>
  <c r="M282" i="13" s="1"/>
  <c r="AB287" i="13"/>
  <c r="AH287" i="13" s="1"/>
  <c r="M287" i="13" s="1"/>
  <c r="AB292" i="13"/>
  <c r="AH292" i="13" s="1"/>
  <c r="M292" i="13" s="1"/>
  <c r="AB298" i="13"/>
  <c r="AB303" i="13"/>
  <c r="AH303" i="13" s="1"/>
  <c r="M303" i="13" s="1"/>
  <c r="AB308" i="13"/>
  <c r="AH308" i="13" s="1"/>
  <c r="M308" i="13" s="1"/>
  <c r="AB314" i="13"/>
  <c r="AH314" i="13" s="1"/>
  <c r="M314" i="13" s="1"/>
  <c r="AB319" i="13"/>
  <c r="AB324" i="13"/>
  <c r="AH324" i="13" s="1"/>
  <c r="M324" i="13" s="1"/>
  <c r="AB330" i="13"/>
  <c r="AH330" i="13" s="1"/>
  <c r="M330" i="13" s="1"/>
  <c r="AB335" i="13"/>
  <c r="AH335" i="13" s="1"/>
  <c r="M335" i="13" s="1"/>
  <c r="AB340" i="13"/>
  <c r="AH340" i="13" s="1"/>
  <c r="M340" i="13" s="1"/>
  <c r="AB345" i="13"/>
  <c r="AH345" i="13" s="1"/>
  <c r="M345" i="13" s="1"/>
  <c r="AB349" i="13"/>
  <c r="AH349" i="13" s="1"/>
  <c r="M349" i="13" s="1"/>
  <c r="AB353" i="13"/>
  <c r="AH353" i="13" s="1"/>
  <c r="M353" i="13" s="1"/>
  <c r="AB357" i="13"/>
  <c r="AH357" i="13" s="1"/>
  <c r="M357" i="13" s="1"/>
  <c r="AB361" i="13"/>
  <c r="AH361" i="13" s="1"/>
  <c r="M361" i="13" s="1"/>
  <c r="AB365" i="13"/>
  <c r="AH365" i="13" s="1"/>
  <c r="M365" i="13" s="1"/>
  <c r="AB369" i="13"/>
  <c r="AH369" i="13" s="1"/>
  <c r="M369" i="13" s="1"/>
  <c r="AB373" i="13"/>
  <c r="AH373" i="13" s="1"/>
  <c r="M373" i="13" s="1"/>
  <c r="AB377" i="13"/>
  <c r="AH377" i="13" s="1"/>
  <c r="M377" i="13" s="1"/>
  <c r="AB381" i="13"/>
  <c r="AH381" i="13" s="1"/>
  <c r="M381" i="13" s="1"/>
  <c r="AB385" i="13"/>
  <c r="AH385" i="13" s="1"/>
  <c r="M385" i="13" s="1"/>
  <c r="AB389" i="13"/>
  <c r="AH389" i="13" s="1"/>
  <c r="M389" i="13" s="1"/>
  <c r="AB393" i="13"/>
  <c r="AH393" i="13" s="1"/>
  <c r="M393" i="13" s="1"/>
  <c r="AB397" i="13"/>
  <c r="AH397" i="13" s="1"/>
  <c r="M397" i="13" s="1"/>
  <c r="AB401" i="13"/>
  <c r="AH401" i="13" s="1"/>
  <c r="M401" i="13" s="1"/>
  <c r="AB405" i="13"/>
  <c r="AH405" i="13" s="1"/>
  <c r="M405" i="13" s="1"/>
  <c r="AB409" i="13"/>
  <c r="AH409" i="13" s="1"/>
  <c r="M409" i="13" s="1"/>
  <c r="AB413" i="13"/>
  <c r="AH413" i="13" s="1"/>
  <c r="M413" i="13" s="1"/>
  <c r="AB417" i="13"/>
  <c r="AH417" i="13" s="1"/>
  <c r="M417" i="13" s="1"/>
  <c r="AB421" i="13"/>
  <c r="AH421" i="13" s="1"/>
  <c r="M421" i="13" s="1"/>
  <c r="AB425" i="13"/>
  <c r="AH425" i="13" s="1"/>
  <c r="M425" i="13" s="1"/>
  <c r="AB429" i="13"/>
  <c r="AH429" i="13" s="1"/>
  <c r="M429" i="13" s="1"/>
  <c r="AB433" i="13"/>
  <c r="AH433" i="13" s="1"/>
  <c r="M433" i="13" s="1"/>
  <c r="AB437" i="13"/>
  <c r="AB441" i="13"/>
  <c r="AH441" i="13" s="1"/>
  <c r="M441" i="13" s="1"/>
  <c r="AB445" i="13"/>
  <c r="AH445" i="13" s="1"/>
  <c r="M445" i="13" s="1"/>
  <c r="AB449" i="13"/>
  <c r="AH449" i="13" s="1"/>
  <c r="M449" i="13" s="1"/>
  <c r="AB453" i="13"/>
  <c r="AH453" i="13" s="1"/>
  <c r="M453" i="13" s="1"/>
  <c r="AB457" i="13"/>
  <c r="AH457" i="13" s="1"/>
  <c r="M457" i="13" s="1"/>
  <c r="AB461" i="13"/>
  <c r="AH461" i="13" s="1"/>
  <c r="M461" i="13" s="1"/>
  <c r="AB465" i="13"/>
  <c r="AH465" i="13" s="1"/>
  <c r="M465" i="13" s="1"/>
  <c r="AB469" i="13"/>
  <c r="AH469" i="13" s="1"/>
  <c r="M469" i="13" s="1"/>
  <c r="AB473" i="13"/>
  <c r="AH473" i="13" s="1"/>
  <c r="M473" i="13" s="1"/>
  <c r="AB477" i="13"/>
  <c r="AH477" i="13" s="1"/>
  <c r="M477" i="13" s="1"/>
  <c r="AB481" i="13"/>
  <c r="AH481" i="13" s="1"/>
  <c r="M481" i="13" s="1"/>
  <c r="AB485" i="13"/>
  <c r="AH485" i="13" s="1"/>
  <c r="M485" i="13" s="1"/>
  <c r="AB489" i="13"/>
  <c r="AH489" i="13" s="1"/>
  <c r="M489" i="13" s="1"/>
  <c r="AB493" i="13"/>
  <c r="AH493" i="13" s="1"/>
  <c r="M493" i="13" s="1"/>
  <c r="AB497" i="13"/>
  <c r="AH497" i="13" s="1"/>
  <c r="M497" i="13" s="1"/>
  <c r="AB501" i="13"/>
  <c r="AH501" i="13" s="1"/>
  <c r="M501" i="13" s="1"/>
  <c r="AB505" i="13"/>
  <c r="AH505" i="13" s="1"/>
  <c r="M505" i="13" s="1"/>
  <c r="AB509" i="13"/>
  <c r="AH509" i="13" s="1"/>
  <c r="M509" i="13" s="1"/>
  <c r="AB513" i="13"/>
  <c r="AH513" i="13" s="1"/>
  <c r="M513" i="13" s="1"/>
  <c r="AB517" i="13"/>
  <c r="AH517" i="13" s="1"/>
  <c r="M517" i="13" s="1"/>
  <c r="AB521" i="13"/>
  <c r="AH521" i="13" s="1"/>
  <c r="M521" i="13" s="1"/>
  <c r="AB525" i="13"/>
  <c r="AB529" i="13"/>
  <c r="AH529" i="13" s="1"/>
  <c r="M529" i="13" s="1"/>
  <c r="AB533" i="13"/>
  <c r="AH533" i="13" s="1"/>
  <c r="M533" i="13" s="1"/>
  <c r="AB537" i="13"/>
  <c r="AH537" i="13" s="1"/>
  <c r="M537" i="13" s="1"/>
  <c r="AB541" i="13"/>
  <c r="AH541" i="13" s="1"/>
  <c r="M541" i="13" s="1"/>
  <c r="AB545" i="13"/>
  <c r="AH545" i="13" s="1"/>
  <c r="M545" i="13" s="1"/>
  <c r="AB549" i="13"/>
  <c r="AH549" i="13" s="1"/>
  <c r="M549" i="13" s="1"/>
  <c r="AB553" i="13"/>
  <c r="AH553" i="13" s="1"/>
  <c r="M553" i="13" s="1"/>
  <c r="AB557" i="13"/>
  <c r="AH557" i="13" s="1"/>
  <c r="M557" i="13" s="1"/>
  <c r="AB561" i="13"/>
  <c r="AH561" i="13" s="1"/>
  <c r="M561" i="13" s="1"/>
  <c r="AB565" i="13"/>
  <c r="AH565" i="13" s="1"/>
  <c r="M565" i="13" s="1"/>
  <c r="AB569" i="13"/>
  <c r="AH569" i="13" s="1"/>
  <c r="M569" i="13" s="1"/>
  <c r="AB573" i="13"/>
  <c r="AH573" i="13" s="1"/>
  <c r="M573" i="13" s="1"/>
  <c r="AB577" i="13"/>
  <c r="AH577" i="13" s="1"/>
  <c r="M577" i="13" s="1"/>
  <c r="AB581" i="13"/>
  <c r="AH581" i="13" s="1"/>
  <c r="M581" i="13" s="1"/>
  <c r="AB18" i="13"/>
  <c r="AB34" i="13"/>
  <c r="AB50" i="13"/>
  <c r="AH50" i="13" s="1"/>
  <c r="M50" i="13" s="1"/>
  <c r="AB66" i="13"/>
  <c r="AH66" i="13" s="1"/>
  <c r="M66" i="13" s="1"/>
  <c r="AB82" i="13"/>
  <c r="AH82" i="13" s="1"/>
  <c r="M82" i="13" s="1"/>
  <c r="AB98" i="13"/>
  <c r="AH98" i="13" s="1"/>
  <c r="M98" i="13" s="1"/>
  <c r="AB114" i="13"/>
  <c r="AH114" i="13" s="1"/>
  <c r="M114" i="13" s="1"/>
  <c r="AB130" i="13"/>
  <c r="AB146" i="13"/>
  <c r="AH146" i="13" s="1"/>
  <c r="M146" i="13" s="1"/>
  <c r="AB162" i="13"/>
  <c r="AH162" i="13" s="1"/>
  <c r="M162" i="13" s="1"/>
  <c r="AB178" i="13"/>
  <c r="AB194" i="13"/>
  <c r="AB210" i="13"/>
  <c r="AH210" i="13" s="1"/>
  <c r="M210" i="13" s="1"/>
  <c r="AB226" i="13"/>
  <c r="AH226" i="13" s="1"/>
  <c r="M226" i="13" s="1"/>
  <c r="AB242" i="13"/>
  <c r="AH242" i="13" s="1"/>
  <c r="M242" i="13" s="1"/>
  <c r="AB258" i="13"/>
  <c r="AH258" i="13" s="1"/>
  <c r="M258" i="13" s="1"/>
  <c r="AB274" i="13"/>
  <c r="AH274" i="13" s="1"/>
  <c r="M274" i="13" s="1"/>
  <c r="AB284" i="13"/>
  <c r="AH284" i="13" s="1"/>
  <c r="M284" i="13" s="1"/>
  <c r="AB295" i="13"/>
  <c r="AH295" i="13" s="1"/>
  <c r="M295" i="13" s="1"/>
  <c r="AB306" i="13"/>
  <c r="AH306" i="13" s="1"/>
  <c r="M306" i="13" s="1"/>
  <c r="AB316" i="13"/>
  <c r="AH316" i="13" s="1"/>
  <c r="M316" i="13" s="1"/>
  <c r="AB327" i="13"/>
  <c r="AH327" i="13" s="1"/>
  <c r="M327" i="13" s="1"/>
  <c r="AB338" i="13"/>
  <c r="AH338" i="13" s="1"/>
  <c r="M338" i="13" s="1"/>
  <c r="AB347" i="13"/>
  <c r="AH347" i="13" s="1"/>
  <c r="M347" i="13" s="1"/>
  <c r="AB355" i="13"/>
  <c r="AH355" i="13" s="1"/>
  <c r="M355" i="13" s="1"/>
  <c r="AB363" i="13"/>
  <c r="AH363" i="13" s="1"/>
  <c r="M363" i="13" s="1"/>
  <c r="AB371" i="13"/>
  <c r="AH371" i="13" s="1"/>
  <c r="M371" i="13" s="1"/>
  <c r="AB379" i="13"/>
  <c r="AH379" i="13" s="1"/>
  <c r="M379" i="13" s="1"/>
  <c r="AB387" i="13"/>
  <c r="AH387" i="13" s="1"/>
  <c r="M387" i="13" s="1"/>
  <c r="AB395" i="13"/>
  <c r="AH395" i="13" s="1"/>
  <c r="M395" i="13" s="1"/>
  <c r="AB403" i="13"/>
  <c r="AH403" i="13" s="1"/>
  <c r="M403" i="13" s="1"/>
  <c r="AB411" i="13"/>
  <c r="AH411" i="13" s="1"/>
  <c r="M411" i="13" s="1"/>
  <c r="AB419" i="13"/>
  <c r="AH419" i="13" s="1"/>
  <c r="M419" i="13" s="1"/>
  <c r="AB427" i="13"/>
  <c r="AH427" i="13" s="1"/>
  <c r="M427" i="13" s="1"/>
  <c r="AB435" i="13"/>
  <c r="AH435" i="13" s="1"/>
  <c r="M435" i="13" s="1"/>
  <c r="AB443" i="13"/>
  <c r="AH443" i="13" s="1"/>
  <c r="M443" i="13" s="1"/>
  <c r="AB451" i="13"/>
  <c r="AH451" i="13" s="1"/>
  <c r="M451" i="13" s="1"/>
  <c r="AB459" i="13"/>
  <c r="AH459" i="13" s="1"/>
  <c r="M459" i="13" s="1"/>
  <c r="AB467" i="13"/>
  <c r="AH467" i="13" s="1"/>
  <c r="M467" i="13" s="1"/>
  <c r="AB475" i="13"/>
  <c r="AH475" i="13" s="1"/>
  <c r="M475" i="13" s="1"/>
  <c r="AB483" i="13"/>
  <c r="AH483" i="13" s="1"/>
  <c r="M483" i="13" s="1"/>
  <c r="AB491" i="13"/>
  <c r="AH491" i="13" s="1"/>
  <c r="M491" i="13" s="1"/>
  <c r="AB499" i="13"/>
  <c r="AH499" i="13" s="1"/>
  <c r="M499" i="13" s="1"/>
  <c r="AB504" i="13"/>
  <c r="AH504" i="13" s="1"/>
  <c r="M504" i="13" s="1"/>
  <c r="AB510" i="13"/>
  <c r="AH510" i="13" s="1"/>
  <c r="M510" i="13" s="1"/>
  <c r="AB515" i="13"/>
  <c r="AH515" i="13" s="1"/>
  <c r="M515" i="13" s="1"/>
  <c r="AB520" i="13"/>
  <c r="AH520" i="13" s="1"/>
  <c r="M520" i="13" s="1"/>
  <c r="AB526" i="13"/>
  <c r="AH526" i="13" s="1"/>
  <c r="M526" i="13" s="1"/>
  <c r="AB531" i="13"/>
  <c r="AH531" i="13" s="1"/>
  <c r="M531" i="13" s="1"/>
  <c r="AB536" i="13"/>
  <c r="AH536" i="13" s="1"/>
  <c r="M536" i="13" s="1"/>
  <c r="AB542" i="13"/>
  <c r="AH542" i="13" s="1"/>
  <c r="M542" i="13" s="1"/>
  <c r="AB547" i="13"/>
  <c r="AH547" i="13" s="1"/>
  <c r="M547" i="13" s="1"/>
  <c r="AB552" i="13"/>
  <c r="AH552" i="13" s="1"/>
  <c r="M552" i="13" s="1"/>
  <c r="AB558" i="13"/>
  <c r="AH558" i="13" s="1"/>
  <c r="M558" i="13" s="1"/>
  <c r="AB563" i="13"/>
  <c r="AH563" i="13" s="1"/>
  <c r="M563" i="13" s="1"/>
  <c r="AB568" i="13"/>
  <c r="AH568" i="13" s="1"/>
  <c r="M568" i="13" s="1"/>
  <c r="AB574" i="13"/>
  <c r="AH574" i="13" s="1"/>
  <c r="M574" i="13" s="1"/>
  <c r="AB579" i="13"/>
  <c r="AH579" i="13" s="1"/>
  <c r="M579" i="13" s="1"/>
  <c r="AB532" i="13"/>
  <c r="AH532" i="13" s="1"/>
  <c r="M532" i="13" s="1"/>
  <c r="AB10" i="13"/>
  <c r="AB42" i="13"/>
  <c r="AH42" i="13" s="1"/>
  <c r="M42" i="13" s="1"/>
  <c r="AB90" i="13"/>
  <c r="AH90" i="13" s="1"/>
  <c r="M90" i="13" s="1"/>
  <c r="AB122" i="13"/>
  <c r="AH122" i="13" s="1"/>
  <c r="M122" i="13" s="1"/>
  <c r="AB170" i="13"/>
  <c r="AH170" i="13" s="1"/>
  <c r="M170" i="13" s="1"/>
  <c r="AB218" i="13"/>
  <c r="AB250" i="13"/>
  <c r="AH250" i="13" s="1"/>
  <c r="M250" i="13" s="1"/>
  <c r="AB290" i="13"/>
  <c r="AH290" i="13" s="1"/>
  <c r="M290" i="13" s="1"/>
  <c r="AB311" i="13"/>
  <c r="AH311" i="13" s="1"/>
  <c r="M311" i="13" s="1"/>
  <c r="AB332" i="13"/>
  <c r="AH332" i="13" s="1"/>
  <c r="M332" i="13" s="1"/>
  <c r="AB359" i="13"/>
  <c r="AH359" i="13" s="1"/>
  <c r="M359" i="13" s="1"/>
  <c r="AB375" i="13"/>
  <c r="AH375" i="13" s="1"/>
  <c r="M375" i="13" s="1"/>
  <c r="AB399" i="13"/>
  <c r="AH399" i="13" s="1"/>
  <c r="M399" i="13" s="1"/>
  <c r="AB415" i="13"/>
  <c r="AH415" i="13" s="1"/>
  <c r="M415" i="13" s="1"/>
  <c r="AB439" i="13"/>
  <c r="AH439" i="13" s="1"/>
  <c r="M439" i="13" s="1"/>
  <c r="AB455" i="13"/>
  <c r="AH455" i="13" s="1"/>
  <c r="M455" i="13" s="1"/>
  <c r="AB479" i="13"/>
  <c r="AH479" i="13" s="1"/>
  <c r="M479" i="13" s="1"/>
  <c r="AB495" i="13"/>
  <c r="AH495" i="13" s="1"/>
  <c r="M495" i="13" s="1"/>
  <c r="AB512" i="13"/>
  <c r="AH512" i="13" s="1"/>
  <c r="M512" i="13" s="1"/>
  <c r="AB523" i="13"/>
  <c r="AH523" i="13" s="1"/>
  <c r="M523" i="13" s="1"/>
  <c r="AB539" i="13"/>
  <c r="AH539" i="13" s="1"/>
  <c r="M539" i="13" s="1"/>
  <c r="AB555" i="13"/>
  <c r="AH555" i="13" s="1"/>
  <c r="M555" i="13" s="1"/>
  <c r="AB571" i="13"/>
  <c r="AH571" i="13" s="1"/>
  <c r="M571" i="13" s="1"/>
  <c r="AB582" i="13"/>
  <c r="AH582" i="13" s="1"/>
  <c r="M582" i="13" s="1"/>
  <c r="AB8" i="13"/>
  <c r="AB24" i="13"/>
  <c r="AH24" i="13" s="1"/>
  <c r="M24" i="13" s="1"/>
  <c r="AB40" i="13"/>
  <c r="AH40" i="13" s="1"/>
  <c r="M40" i="13" s="1"/>
  <c r="AB56" i="13"/>
  <c r="AH56" i="13" s="1"/>
  <c r="M56" i="13" s="1"/>
  <c r="AB72" i="13"/>
  <c r="AB88" i="13"/>
  <c r="AB104" i="13"/>
  <c r="AH104" i="13" s="1"/>
  <c r="M104" i="13" s="1"/>
  <c r="AB120" i="13"/>
  <c r="AB136" i="13"/>
  <c r="AH136" i="13" s="1"/>
  <c r="M136" i="13" s="1"/>
  <c r="AB152" i="13"/>
  <c r="AH152" i="13" s="1"/>
  <c r="M152" i="13" s="1"/>
  <c r="AB168" i="13"/>
  <c r="AH168" i="13" s="1"/>
  <c r="M168" i="13" s="1"/>
  <c r="AB184" i="13"/>
  <c r="AH184" i="13" s="1"/>
  <c r="M184" i="13" s="1"/>
  <c r="AB200" i="13"/>
  <c r="AH200" i="13" s="1"/>
  <c r="M200" i="13" s="1"/>
  <c r="AB216" i="13"/>
  <c r="AB232" i="13"/>
  <c r="AH232" i="13" s="1"/>
  <c r="M232" i="13" s="1"/>
  <c r="AB248" i="13"/>
  <c r="AH248" i="13" s="1"/>
  <c r="M248" i="13" s="1"/>
  <c r="AB264" i="13"/>
  <c r="AH264" i="13" s="1"/>
  <c r="M264" i="13" s="1"/>
  <c r="AB278" i="13"/>
  <c r="AH278" i="13" s="1"/>
  <c r="M278" i="13" s="1"/>
  <c r="AB288" i="13"/>
  <c r="AH288" i="13" s="1"/>
  <c r="M288" i="13" s="1"/>
  <c r="AB299" i="13"/>
  <c r="AH299" i="13" s="1"/>
  <c r="M299" i="13" s="1"/>
  <c r="AB310" i="13"/>
  <c r="AH310" i="13" s="1"/>
  <c r="M310" i="13" s="1"/>
  <c r="AB320" i="13"/>
  <c r="AH320" i="13" s="1"/>
  <c r="M320" i="13" s="1"/>
  <c r="AB331" i="13"/>
  <c r="AH331" i="13" s="1"/>
  <c r="M331" i="13" s="1"/>
  <c r="AB342" i="13"/>
  <c r="AH342" i="13" s="1"/>
  <c r="M342" i="13" s="1"/>
  <c r="AB350" i="13"/>
  <c r="AH350" i="13" s="1"/>
  <c r="M350" i="13" s="1"/>
  <c r="AB358" i="13"/>
  <c r="AH358" i="13" s="1"/>
  <c r="M358" i="13" s="1"/>
  <c r="AB366" i="13"/>
  <c r="AH366" i="13" s="1"/>
  <c r="M366" i="13" s="1"/>
  <c r="AB374" i="13"/>
  <c r="AH374" i="13" s="1"/>
  <c r="M374" i="13" s="1"/>
  <c r="AB382" i="13"/>
  <c r="AB390" i="13"/>
  <c r="AH390" i="13" s="1"/>
  <c r="M390" i="13" s="1"/>
  <c r="AB398" i="13"/>
  <c r="AH398" i="13" s="1"/>
  <c r="M398" i="13" s="1"/>
  <c r="AB406" i="13"/>
  <c r="AH406" i="13" s="1"/>
  <c r="M406" i="13" s="1"/>
  <c r="AB414" i="13"/>
  <c r="AH414" i="13" s="1"/>
  <c r="M414" i="13" s="1"/>
  <c r="AB422" i="13"/>
  <c r="AH422" i="13" s="1"/>
  <c r="M422" i="13" s="1"/>
  <c r="AB430" i="13"/>
  <c r="AH430" i="13" s="1"/>
  <c r="M430" i="13" s="1"/>
  <c r="AB438" i="13"/>
  <c r="AH438" i="13" s="1"/>
  <c r="M438" i="13" s="1"/>
  <c r="AB446" i="13"/>
  <c r="AH446" i="13" s="1"/>
  <c r="M446" i="13" s="1"/>
  <c r="AB454" i="13"/>
  <c r="AH454" i="13" s="1"/>
  <c r="M454" i="13" s="1"/>
  <c r="AB462" i="13"/>
  <c r="AH462" i="13" s="1"/>
  <c r="M462" i="13" s="1"/>
  <c r="AB470" i="13"/>
  <c r="AH470" i="13" s="1"/>
  <c r="M470" i="13" s="1"/>
  <c r="AB478" i="13"/>
  <c r="AH478" i="13" s="1"/>
  <c r="M478" i="13" s="1"/>
  <c r="AB486" i="13"/>
  <c r="AH486" i="13" s="1"/>
  <c r="M486" i="13" s="1"/>
  <c r="AB494" i="13"/>
  <c r="AH494" i="13" s="1"/>
  <c r="M494" i="13" s="1"/>
  <c r="AB500" i="13"/>
  <c r="AH500" i="13" s="1"/>
  <c r="M500" i="13" s="1"/>
  <c r="AB506" i="13"/>
  <c r="AH506" i="13" s="1"/>
  <c r="M506" i="13" s="1"/>
  <c r="AB511" i="13"/>
  <c r="AH511" i="13" s="1"/>
  <c r="M511" i="13" s="1"/>
  <c r="AB516" i="13"/>
  <c r="AH516" i="13" s="1"/>
  <c r="M516" i="13" s="1"/>
  <c r="AB522" i="13"/>
  <c r="AH522" i="13" s="1"/>
  <c r="M522" i="13" s="1"/>
  <c r="AB527" i="13"/>
  <c r="AH527" i="13" s="1"/>
  <c r="M527" i="13" s="1"/>
  <c r="AB538" i="13"/>
  <c r="AH538" i="13" s="1"/>
  <c r="M538" i="13" s="1"/>
  <c r="AB543" i="13"/>
  <c r="AH543" i="13" s="1"/>
  <c r="M543" i="13" s="1"/>
  <c r="AB548" i="13"/>
  <c r="AH548" i="13" s="1"/>
  <c r="M548" i="13" s="1"/>
  <c r="AB554" i="13"/>
  <c r="AH554" i="13" s="1"/>
  <c r="M554" i="13" s="1"/>
  <c r="AB559" i="13"/>
  <c r="AH559" i="13" s="1"/>
  <c r="M559" i="13" s="1"/>
  <c r="AB564" i="13"/>
  <c r="AH564" i="13" s="1"/>
  <c r="M564" i="13" s="1"/>
  <c r="AB570" i="13"/>
  <c r="AH570" i="13" s="1"/>
  <c r="M570" i="13" s="1"/>
  <c r="AB575" i="13"/>
  <c r="AB580" i="13"/>
  <c r="AB26" i="13"/>
  <c r="AB58" i="13"/>
  <c r="AH58" i="13" s="1"/>
  <c r="M58" i="13" s="1"/>
  <c r="AB74" i="13"/>
  <c r="AH74" i="13" s="1"/>
  <c r="M74" i="13" s="1"/>
  <c r="AB106" i="13"/>
  <c r="AH106" i="13" s="1"/>
  <c r="M106" i="13" s="1"/>
  <c r="AB138" i="13"/>
  <c r="AB154" i="13"/>
  <c r="AH154" i="13" s="1"/>
  <c r="M154" i="13" s="1"/>
  <c r="AB186" i="13"/>
  <c r="AH186" i="13" s="1"/>
  <c r="M186" i="13" s="1"/>
  <c r="AB202" i="13"/>
  <c r="AH202" i="13" s="1"/>
  <c r="M202" i="13" s="1"/>
  <c r="AB234" i="13"/>
  <c r="AH234" i="13" s="1"/>
  <c r="M234" i="13" s="1"/>
  <c r="AB266" i="13"/>
  <c r="AH266" i="13" s="1"/>
  <c r="M266" i="13" s="1"/>
  <c r="AB279" i="13"/>
  <c r="AH279" i="13" s="1"/>
  <c r="M279" i="13" s="1"/>
  <c r="AB300" i="13"/>
  <c r="AH300" i="13" s="1"/>
  <c r="M300" i="13" s="1"/>
  <c r="AB322" i="13"/>
  <c r="AH322" i="13" s="1"/>
  <c r="M322" i="13" s="1"/>
  <c r="AB343" i="13"/>
  <c r="AH343" i="13" s="1"/>
  <c r="M343" i="13" s="1"/>
  <c r="AB351" i="13"/>
  <c r="AH351" i="13" s="1"/>
  <c r="M351" i="13" s="1"/>
  <c r="AB367" i="13"/>
  <c r="AH367" i="13" s="1"/>
  <c r="M367" i="13" s="1"/>
  <c r="AB383" i="13"/>
  <c r="AH383" i="13" s="1"/>
  <c r="M383" i="13" s="1"/>
  <c r="AB391" i="13"/>
  <c r="AH391" i="13" s="1"/>
  <c r="M391" i="13" s="1"/>
  <c r="AB407" i="13"/>
  <c r="AH407" i="13" s="1"/>
  <c r="M407" i="13" s="1"/>
  <c r="AB423" i="13"/>
  <c r="AH423" i="13" s="1"/>
  <c r="M423" i="13" s="1"/>
  <c r="AB431" i="13"/>
  <c r="AH431" i="13" s="1"/>
  <c r="M431" i="13" s="1"/>
  <c r="AB447" i="13"/>
  <c r="AH447" i="13" s="1"/>
  <c r="M447" i="13" s="1"/>
  <c r="AB463" i="13"/>
  <c r="AH463" i="13" s="1"/>
  <c r="M463" i="13" s="1"/>
  <c r="AB471" i="13"/>
  <c r="AH471" i="13" s="1"/>
  <c r="M471" i="13" s="1"/>
  <c r="AB487" i="13"/>
  <c r="AH487" i="13" s="1"/>
  <c r="M487" i="13" s="1"/>
  <c r="AB502" i="13"/>
  <c r="AH502" i="13" s="1"/>
  <c r="M502" i="13" s="1"/>
  <c r="AB507" i="13"/>
  <c r="AH507" i="13" s="1"/>
  <c r="M507" i="13" s="1"/>
  <c r="AB518" i="13"/>
  <c r="AH518" i="13" s="1"/>
  <c r="M518" i="13" s="1"/>
  <c r="AB528" i="13"/>
  <c r="AH528" i="13" s="1"/>
  <c r="M528" i="13" s="1"/>
  <c r="AB534" i="13"/>
  <c r="AH534" i="13" s="1"/>
  <c r="M534" i="13" s="1"/>
  <c r="AB544" i="13"/>
  <c r="AH544" i="13" s="1"/>
  <c r="M544" i="13" s="1"/>
  <c r="AB550" i="13"/>
  <c r="AH550" i="13" s="1"/>
  <c r="M550" i="13" s="1"/>
  <c r="AB560" i="13"/>
  <c r="AH560" i="13" s="1"/>
  <c r="M560" i="13" s="1"/>
  <c r="AB566" i="13"/>
  <c r="AH566" i="13" s="1"/>
  <c r="M566" i="13" s="1"/>
  <c r="AB576" i="13"/>
  <c r="AH576" i="13" s="1"/>
  <c r="M576" i="13" s="1"/>
  <c r="AB16" i="13"/>
  <c r="AH16" i="13" s="1"/>
  <c r="M16" i="13" s="1"/>
  <c r="AB32" i="13"/>
  <c r="AB48" i="13"/>
  <c r="AH48" i="13" s="1"/>
  <c r="M48" i="13" s="1"/>
  <c r="AB64" i="13"/>
  <c r="AB80" i="13"/>
  <c r="AB96" i="13"/>
  <c r="AB112" i="13"/>
  <c r="AH112" i="13" s="1"/>
  <c r="M112" i="13" s="1"/>
  <c r="AB128" i="13"/>
  <c r="AH128" i="13" s="1"/>
  <c r="M128" i="13" s="1"/>
  <c r="AB144" i="13"/>
  <c r="AH144" i="13" s="1"/>
  <c r="M144" i="13" s="1"/>
  <c r="AB160" i="13"/>
  <c r="AH160" i="13" s="1"/>
  <c r="M160" i="13" s="1"/>
  <c r="AB176" i="13"/>
  <c r="AH176" i="13" s="1"/>
  <c r="M176" i="13" s="1"/>
  <c r="AB192" i="13"/>
  <c r="AH192" i="13" s="1"/>
  <c r="M192" i="13" s="1"/>
  <c r="AB208" i="13"/>
  <c r="AH208" i="13" s="1"/>
  <c r="M208" i="13" s="1"/>
  <c r="AB224" i="13"/>
  <c r="AH224" i="13" s="1"/>
  <c r="M224" i="13" s="1"/>
  <c r="AB240" i="13"/>
  <c r="AH240" i="13" s="1"/>
  <c r="M240" i="13" s="1"/>
  <c r="AB256" i="13"/>
  <c r="AH256" i="13" s="1"/>
  <c r="M256" i="13" s="1"/>
  <c r="AB272" i="13"/>
  <c r="AH272" i="13" s="1"/>
  <c r="M272" i="13" s="1"/>
  <c r="AB283" i="13"/>
  <c r="AH283" i="13" s="1"/>
  <c r="M283" i="13" s="1"/>
  <c r="AB294" i="13"/>
  <c r="AH294" i="13" s="1"/>
  <c r="M294" i="13" s="1"/>
  <c r="AB304" i="13"/>
  <c r="AH304" i="13" s="1"/>
  <c r="M304" i="13" s="1"/>
  <c r="AB315" i="13"/>
  <c r="AH315" i="13" s="1"/>
  <c r="M315" i="13" s="1"/>
  <c r="AB326" i="13"/>
  <c r="AH326" i="13" s="1"/>
  <c r="M326" i="13" s="1"/>
  <c r="AB336" i="13"/>
  <c r="AH336" i="13" s="1"/>
  <c r="M336" i="13" s="1"/>
  <c r="AB346" i="13"/>
  <c r="AH346" i="13" s="1"/>
  <c r="M346" i="13" s="1"/>
  <c r="AB354" i="13"/>
  <c r="AH354" i="13" s="1"/>
  <c r="M354" i="13" s="1"/>
  <c r="AB362" i="13"/>
  <c r="AH362" i="13" s="1"/>
  <c r="M362" i="13" s="1"/>
  <c r="AB370" i="13"/>
  <c r="AH370" i="13" s="1"/>
  <c r="M370" i="13" s="1"/>
  <c r="AB378" i="13"/>
  <c r="AH378" i="13" s="1"/>
  <c r="M378" i="13" s="1"/>
  <c r="AB386" i="13"/>
  <c r="AH386" i="13" s="1"/>
  <c r="M386" i="13" s="1"/>
  <c r="AB394" i="13"/>
  <c r="AH394" i="13" s="1"/>
  <c r="M394" i="13" s="1"/>
  <c r="AB402" i="13"/>
  <c r="AH402" i="13" s="1"/>
  <c r="M402" i="13" s="1"/>
  <c r="AB410" i="13"/>
  <c r="AH410" i="13" s="1"/>
  <c r="M410" i="13" s="1"/>
  <c r="AB418" i="13"/>
  <c r="AH418" i="13" s="1"/>
  <c r="M418" i="13" s="1"/>
  <c r="AB426" i="13"/>
  <c r="AH426" i="13" s="1"/>
  <c r="M426" i="13" s="1"/>
  <c r="AB434" i="13"/>
  <c r="AH434" i="13" s="1"/>
  <c r="M434" i="13" s="1"/>
  <c r="AB442" i="13"/>
  <c r="AH442" i="13" s="1"/>
  <c r="M442" i="13" s="1"/>
  <c r="AB450" i="13"/>
  <c r="AH450" i="13" s="1"/>
  <c r="M450" i="13" s="1"/>
  <c r="AB458" i="13"/>
  <c r="AH458" i="13" s="1"/>
  <c r="M458" i="13" s="1"/>
  <c r="AB466" i="13"/>
  <c r="AH466" i="13" s="1"/>
  <c r="M466" i="13" s="1"/>
  <c r="AB474" i="13"/>
  <c r="AH474" i="13" s="1"/>
  <c r="M474" i="13" s="1"/>
  <c r="AB482" i="13"/>
  <c r="AH482" i="13" s="1"/>
  <c r="M482" i="13" s="1"/>
  <c r="AB490" i="13"/>
  <c r="AH490" i="13" s="1"/>
  <c r="M490" i="13" s="1"/>
  <c r="AB498" i="13"/>
  <c r="AH498" i="13" s="1"/>
  <c r="M498" i="13" s="1"/>
  <c r="AB503" i="13"/>
  <c r="AB508" i="13"/>
  <c r="AH508" i="13" s="1"/>
  <c r="M508" i="13" s="1"/>
  <c r="AB514" i="13"/>
  <c r="AH514" i="13" s="1"/>
  <c r="M514" i="13" s="1"/>
  <c r="AB519" i="13"/>
  <c r="AH519" i="13" s="1"/>
  <c r="M519" i="13" s="1"/>
  <c r="AB524" i="13"/>
  <c r="AH524" i="13" s="1"/>
  <c r="M524" i="13" s="1"/>
  <c r="AB530" i="13"/>
  <c r="AH530" i="13" s="1"/>
  <c r="M530" i="13" s="1"/>
  <c r="AB535" i="13"/>
  <c r="AH535" i="13" s="1"/>
  <c r="M535" i="13" s="1"/>
  <c r="AB540" i="13"/>
  <c r="AH540" i="13" s="1"/>
  <c r="M540" i="13" s="1"/>
  <c r="AB546" i="13"/>
  <c r="AH546" i="13" s="1"/>
  <c r="M546" i="13" s="1"/>
  <c r="AB551" i="13"/>
  <c r="AH551" i="13" s="1"/>
  <c r="M551" i="13" s="1"/>
  <c r="AB556" i="13"/>
  <c r="AH556" i="13" s="1"/>
  <c r="M556" i="13" s="1"/>
  <c r="AB562" i="13"/>
  <c r="AH562" i="13" s="1"/>
  <c r="M562" i="13" s="1"/>
  <c r="AB567" i="13"/>
  <c r="AH567" i="13" s="1"/>
  <c r="M567" i="13" s="1"/>
  <c r="AB572" i="13"/>
  <c r="AH572" i="13" s="1"/>
  <c r="M572" i="13" s="1"/>
  <c r="AB578" i="13"/>
  <c r="AH578" i="13" s="1"/>
  <c r="M578" i="13" s="1"/>
  <c r="AB6" i="13"/>
  <c r="AH6" i="13" s="1"/>
  <c r="M6" i="13" s="1"/>
  <c r="AB190" i="13"/>
  <c r="AH190" i="13" s="1"/>
  <c r="M190" i="13" s="1"/>
  <c r="AB158" i="13"/>
  <c r="AH158" i="13" s="1"/>
  <c r="M158" i="13" s="1"/>
  <c r="AB126" i="13"/>
  <c r="AH126" i="13" s="1"/>
  <c r="M126" i="13" s="1"/>
  <c r="AB94" i="13"/>
  <c r="AB62" i="13"/>
  <c r="AB30" i="13"/>
  <c r="AB9" i="13"/>
  <c r="AH9" i="13" s="1"/>
  <c r="M9" i="13" s="1"/>
  <c r="AB25" i="13"/>
  <c r="AB41" i="13"/>
  <c r="AB57" i="13"/>
  <c r="AH57" i="13" s="1"/>
  <c r="M57" i="13" s="1"/>
  <c r="AB73" i="13"/>
  <c r="AH73" i="13" s="1"/>
  <c r="M73" i="13" s="1"/>
  <c r="AB89" i="13"/>
  <c r="AH89" i="13" s="1"/>
  <c r="M89" i="13" s="1"/>
  <c r="AB105" i="13"/>
  <c r="AH105" i="13" s="1"/>
  <c r="M105" i="13" s="1"/>
  <c r="AB121" i="13"/>
  <c r="AB137" i="13"/>
  <c r="AH137" i="13" s="1"/>
  <c r="M137" i="13" s="1"/>
  <c r="AB153" i="13"/>
  <c r="AH153" i="13" s="1"/>
  <c r="M153" i="13" s="1"/>
  <c r="AB169" i="13"/>
  <c r="AB185" i="13"/>
  <c r="AH185" i="13" s="1"/>
  <c r="M185" i="13" s="1"/>
  <c r="AB201" i="13"/>
  <c r="AB217" i="13"/>
  <c r="AH217" i="13" s="1"/>
  <c r="M217" i="13" s="1"/>
  <c r="AB233" i="13"/>
  <c r="AB249" i="13"/>
  <c r="AH249" i="13" s="1"/>
  <c r="M249" i="13" s="1"/>
  <c r="AB265" i="13"/>
  <c r="AH265" i="13" s="1"/>
  <c r="M265" i="13" s="1"/>
  <c r="AB281" i="13"/>
  <c r="AH281" i="13" s="1"/>
  <c r="M281" i="13" s="1"/>
  <c r="AB297" i="13"/>
  <c r="AH297" i="13" s="1"/>
  <c r="M297" i="13" s="1"/>
  <c r="AB313" i="13"/>
  <c r="AH313" i="13" s="1"/>
  <c r="M313" i="13" s="1"/>
  <c r="AB329" i="13"/>
  <c r="AH329" i="13" s="1"/>
  <c r="M329" i="13" s="1"/>
  <c r="AB7" i="13"/>
  <c r="AH7" i="13" s="1"/>
  <c r="M7" i="13" s="1"/>
  <c r="AB23" i="13"/>
  <c r="AB39" i="13"/>
  <c r="AH39" i="13" s="1"/>
  <c r="M39" i="13" s="1"/>
  <c r="AB55" i="13"/>
  <c r="AH55" i="13" s="1"/>
  <c r="M55" i="13" s="1"/>
  <c r="AB71" i="13"/>
  <c r="AH71" i="13" s="1"/>
  <c r="M71" i="13" s="1"/>
  <c r="AB87" i="13"/>
  <c r="AH87" i="13" s="1"/>
  <c r="M87" i="13" s="1"/>
  <c r="AB103" i="13"/>
  <c r="AB119" i="13"/>
  <c r="AH119" i="13" s="1"/>
  <c r="M119" i="13" s="1"/>
  <c r="AB135" i="13"/>
  <c r="AH135" i="13" s="1"/>
  <c r="M135" i="13" s="1"/>
  <c r="AB151" i="13"/>
  <c r="AH151" i="13" s="1"/>
  <c r="M151" i="13" s="1"/>
  <c r="AB167" i="13"/>
  <c r="AH167" i="13" s="1"/>
  <c r="M167" i="13" s="1"/>
  <c r="AB183" i="13"/>
  <c r="AH183" i="13" s="1"/>
  <c r="M183" i="13" s="1"/>
  <c r="AB199" i="13"/>
  <c r="AH199" i="13" s="1"/>
  <c r="M199" i="13" s="1"/>
  <c r="AB215" i="13"/>
  <c r="AH215" i="13" s="1"/>
  <c r="M215" i="13" s="1"/>
  <c r="AB231" i="13"/>
  <c r="AH231" i="13" s="1"/>
  <c r="M231" i="13" s="1"/>
  <c r="AB247" i="13"/>
  <c r="AH247" i="13" s="1"/>
  <c r="M247" i="13" s="1"/>
  <c r="AB263" i="13"/>
  <c r="AH263" i="13" s="1"/>
  <c r="M263" i="13" s="1"/>
  <c r="AB214" i="13"/>
  <c r="AH214" i="13" s="1"/>
  <c r="M214" i="13" s="1"/>
  <c r="AB150" i="13"/>
  <c r="AH150" i="13" s="1"/>
  <c r="M150" i="13" s="1"/>
  <c r="AB118" i="13"/>
  <c r="AB86" i="13"/>
  <c r="AB54" i="13"/>
  <c r="AH54" i="13" s="1"/>
  <c r="M54" i="13" s="1"/>
  <c r="AB27" i="13"/>
  <c r="AH27" i="13" s="1"/>
  <c r="M27" i="13" s="1"/>
  <c r="AB91" i="13"/>
  <c r="AB123" i="13"/>
  <c r="AB155" i="13"/>
  <c r="AH155" i="13" s="1"/>
  <c r="M155" i="13" s="1"/>
  <c r="AB187" i="13"/>
  <c r="AH187" i="13" s="1"/>
  <c r="M187" i="13" s="1"/>
  <c r="AB219" i="13"/>
  <c r="AH219" i="13" s="1"/>
  <c r="M219" i="13" s="1"/>
  <c r="AB251" i="13"/>
  <c r="AH251" i="13" s="1"/>
  <c r="M251" i="13" s="1"/>
  <c r="AB206" i="13"/>
  <c r="AH206" i="13" s="1"/>
  <c r="M206" i="13" s="1"/>
  <c r="AB142" i="13"/>
  <c r="AH142" i="13" s="1"/>
  <c r="M142" i="13" s="1"/>
  <c r="AB78" i="13"/>
  <c r="AH78" i="13" s="1"/>
  <c r="M78" i="13" s="1"/>
  <c r="AB14" i="13"/>
  <c r="AH14" i="13" s="1"/>
  <c r="M14" i="13" s="1"/>
  <c r="AB33" i="13"/>
  <c r="AH33" i="13" s="1"/>
  <c r="M33" i="13" s="1"/>
  <c r="AB65" i="13"/>
  <c r="AB97" i="13"/>
  <c r="AH97" i="13" s="1"/>
  <c r="M97" i="13" s="1"/>
  <c r="AB129" i="13"/>
  <c r="AH129" i="13" s="1"/>
  <c r="M129" i="13" s="1"/>
  <c r="AB198" i="13"/>
  <c r="AH198" i="13" s="1"/>
  <c r="M198" i="13" s="1"/>
  <c r="AB166" i="13"/>
  <c r="AB134" i="13"/>
  <c r="AH134" i="13" s="1"/>
  <c r="M134" i="13" s="1"/>
  <c r="AB102" i="13"/>
  <c r="AH102" i="13" s="1"/>
  <c r="M102" i="13" s="1"/>
  <c r="AB70" i="13"/>
  <c r="AB38" i="13"/>
  <c r="AH38" i="13" s="1"/>
  <c r="M38" i="13" s="1"/>
  <c r="AB5" i="13"/>
  <c r="AB21" i="13"/>
  <c r="AH21" i="13" s="1"/>
  <c r="M21" i="13" s="1"/>
  <c r="AB37" i="13"/>
  <c r="AH37" i="13" s="1"/>
  <c r="M37" i="13" s="1"/>
  <c r="AB53" i="13"/>
  <c r="AB69" i="13"/>
  <c r="AH69" i="13" s="1"/>
  <c r="M69" i="13" s="1"/>
  <c r="AB85" i="13"/>
  <c r="AB101" i="13"/>
  <c r="AB117" i="13"/>
  <c r="AB133" i="13"/>
  <c r="AH133" i="13" s="1"/>
  <c r="M133" i="13" s="1"/>
  <c r="AB149" i="13"/>
  <c r="AH149" i="13" s="1"/>
  <c r="M149" i="13" s="1"/>
  <c r="AB165" i="13"/>
  <c r="AB181" i="13"/>
  <c r="AH181" i="13" s="1"/>
  <c r="M181" i="13" s="1"/>
  <c r="AB197" i="13"/>
  <c r="AH197" i="13" s="1"/>
  <c r="M197" i="13" s="1"/>
  <c r="AB213" i="13"/>
  <c r="AB229" i="13"/>
  <c r="AH229" i="13" s="1"/>
  <c r="M229" i="13" s="1"/>
  <c r="AB245" i="13"/>
  <c r="AH245" i="13" s="1"/>
  <c r="M245" i="13" s="1"/>
  <c r="AB261" i="13"/>
  <c r="AH261" i="13" s="1"/>
  <c r="M261" i="13" s="1"/>
  <c r="AB277" i="13"/>
  <c r="AH277" i="13" s="1"/>
  <c r="M277" i="13" s="1"/>
  <c r="AB293" i="13"/>
  <c r="AH293" i="13" s="1"/>
  <c r="M293" i="13" s="1"/>
  <c r="AB309" i="13"/>
  <c r="AH309" i="13" s="1"/>
  <c r="M309" i="13" s="1"/>
  <c r="AB325" i="13"/>
  <c r="AH325" i="13" s="1"/>
  <c r="M325" i="13" s="1"/>
  <c r="AB341" i="13"/>
  <c r="AH341" i="13" s="1"/>
  <c r="M341" i="13" s="1"/>
  <c r="AB19" i="13"/>
  <c r="AB35" i="13"/>
  <c r="AB51" i="13"/>
  <c r="AH51" i="13" s="1"/>
  <c r="M51" i="13" s="1"/>
  <c r="AB67" i="13"/>
  <c r="AH67" i="13" s="1"/>
  <c r="M67" i="13" s="1"/>
  <c r="AB83" i="13"/>
  <c r="AH83" i="13" s="1"/>
  <c r="M83" i="13" s="1"/>
  <c r="AB99" i="13"/>
  <c r="AH99" i="13" s="1"/>
  <c r="M99" i="13" s="1"/>
  <c r="AB115" i="13"/>
  <c r="AH115" i="13" s="1"/>
  <c r="M115" i="13" s="1"/>
  <c r="AB131" i="13"/>
  <c r="AH131" i="13" s="1"/>
  <c r="M131" i="13" s="1"/>
  <c r="AB147" i="13"/>
  <c r="AH147" i="13" s="1"/>
  <c r="M147" i="13" s="1"/>
  <c r="AB163" i="13"/>
  <c r="AH163" i="13" s="1"/>
  <c r="M163" i="13" s="1"/>
  <c r="AB179" i="13"/>
  <c r="AH179" i="13" s="1"/>
  <c r="M179" i="13" s="1"/>
  <c r="AB195" i="13"/>
  <c r="AH195" i="13" s="1"/>
  <c r="M195" i="13" s="1"/>
  <c r="AB211" i="13"/>
  <c r="AH211" i="13" s="1"/>
  <c r="M211" i="13" s="1"/>
  <c r="AB227" i="13"/>
  <c r="AH227" i="13" s="1"/>
  <c r="M227" i="13" s="1"/>
  <c r="AB243" i="13"/>
  <c r="AH243" i="13" s="1"/>
  <c r="M243" i="13" s="1"/>
  <c r="AB259" i="13"/>
  <c r="AH259" i="13" s="1"/>
  <c r="M259" i="13" s="1"/>
  <c r="AB182" i="13"/>
  <c r="AH182" i="13" s="1"/>
  <c r="M182" i="13" s="1"/>
  <c r="AB22" i="13"/>
  <c r="AH22" i="13" s="1"/>
  <c r="M22" i="13" s="1"/>
  <c r="AB13" i="13"/>
  <c r="AH13" i="13" s="1"/>
  <c r="M13" i="13" s="1"/>
  <c r="AB29" i="13"/>
  <c r="AB45" i="13"/>
  <c r="AH45" i="13" s="1"/>
  <c r="M45" i="13" s="1"/>
  <c r="AB61" i="13"/>
  <c r="AB77" i="13"/>
  <c r="AH77" i="13" s="1"/>
  <c r="M77" i="13" s="1"/>
  <c r="AB93" i="13"/>
  <c r="AH93" i="13" s="1"/>
  <c r="M93" i="13" s="1"/>
  <c r="AB109" i="13"/>
  <c r="AH109" i="13" s="1"/>
  <c r="M109" i="13" s="1"/>
  <c r="AB125" i="13"/>
  <c r="AH125" i="13" s="1"/>
  <c r="M125" i="13" s="1"/>
  <c r="AB141" i="13"/>
  <c r="AH141" i="13" s="1"/>
  <c r="M141" i="13" s="1"/>
  <c r="AB157" i="13"/>
  <c r="AH157" i="13" s="1"/>
  <c r="M157" i="13" s="1"/>
  <c r="AB173" i="13"/>
  <c r="AB189" i="13"/>
  <c r="AB205" i="13"/>
  <c r="AH205" i="13" s="1"/>
  <c r="M205" i="13" s="1"/>
  <c r="AB221" i="13"/>
  <c r="AH221" i="13" s="1"/>
  <c r="M221" i="13" s="1"/>
  <c r="AB237" i="13"/>
  <c r="AH237" i="13" s="1"/>
  <c r="M237" i="13" s="1"/>
  <c r="AB253" i="13"/>
  <c r="AH253" i="13" s="1"/>
  <c r="M253" i="13" s="1"/>
  <c r="AB269" i="13"/>
  <c r="AH269" i="13" s="1"/>
  <c r="M269" i="13" s="1"/>
  <c r="AB285" i="13"/>
  <c r="AH285" i="13" s="1"/>
  <c r="M285" i="13" s="1"/>
  <c r="AB301" i="13"/>
  <c r="AH301" i="13" s="1"/>
  <c r="M301" i="13" s="1"/>
  <c r="AB317" i="13"/>
  <c r="AH317" i="13" s="1"/>
  <c r="M317" i="13" s="1"/>
  <c r="AB333" i="13"/>
  <c r="AH333" i="13" s="1"/>
  <c r="M333" i="13" s="1"/>
  <c r="AB11" i="13"/>
  <c r="AH11" i="13" s="1"/>
  <c r="M11" i="13" s="1"/>
  <c r="AB43" i="13"/>
  <c r="AB59" i="13"/>
  <c r="AB75" i="13"/>
  <c r="AB107" i="13"/>
  <c r="AH107" i="13" s="1"/>
  <c r="M107" i="13" s="1"/>
  <c r="AB139" i="13"/>
  <c r="AB171" i="13"/>
  <c r="AH171" i="13" s="1"/>
  <c r="M171" i="13" s="1"/>
  <c r="AB203" i="13"/>
  <c r="AB235" i="13"/>
  <c r="AH235" i="13" s="1"/>
  <c r="M235" i="13" s="1"/>
  <c r="AB267" i="13"/>
  <c r="AH267" i="13" s="1"/>
  <c r="M267" i="13" s="1"/>
  <c r="AB174" i="13"/>
  <c r="AH174" i="13" s="1"/>
  <c r="M174" i="13" s="1"/>
  <c r="AB110" i="13"/>
  <c r="AH110" i="13" s="1"/>
  <c r="M110" i="13" s="1"/>
  <c r="AB46" i="13"/>
  <c r="AH46" i="13" s="1"/>
  <c r="M46" i="13" s="1"/>
  <c r="AB17" i="13"/>
  <c r="AH17" i="13" s="1"/>
  <c r="M17" i="13" s="1"/>
  <c r="AB49" i="13"/>
  <c r="AB81" i="13"/>
  <c r="AH81" i="13" s="1"/>
  <c r="M81" i="13" s="1"/>
  <c r="AB113" i="13"/>
  <c r="AH113" i="13" s="1"/>
  <c r="M113" i="13" s="1"/>
  <c r="AB145" i="13"/>
  <c r="AH145" i="13" s="1"/>
  <c r="M145" i="13" s="1"/>
  <c r="AB161" i="13"/>
  <c r="AB225" i="13"/>
  <c r="AH225" i="13" s="1"/>
  <c r="M225" i="13" s="1"/>
  <c r="AB289" i="13"/>
  <c r="AH289" i="13" s="1"/>
  <c r="M289" i="13" s="1"/>
  <c r="AB15" i="13"/>
  <c r="AH15" i="13" s="1"/>
  <c r="M15" i="13" s="1"/>
  <c r="AB79" i="13"/>
  <c r="AB143" i="13"/>
  <c r="AH143" i="13" s="1"/>
  <c r="M143" i="13" s="1"/>
  <c r="AB207" i="13"/>
  <c r="AH207" i="13" s="1"/>
  <c r="M207" i="13" s="1"/>
  <c r="AB271" i="13"/>
  <c r="AH271" i="13" s="1"/>
  <c r="M271" i="13" s="1"/>
  <c r="AB177" i="13"/>
  <c r="AH177" i="13" s="1"/>
  <c r="M177" i="13" s="1"/>
  <c r="AB305" i="13"/>
  <c r="AH305" i="13" s="1"/>
  <c r="M305" i="13" s="1"/>
  <c r="AB31" i="13"/>
  <c r="AH31" i="13" s="1"/>
  <c r="M31" i="13" s="1"/>
  <c r="AB95" i="13"/>
  <c r="AB159" i="13"/>
  <c r="AH159" i="13" s="1"/>
  <c r="M159" i="13" s="1"/>
  <c r="AB257" i="13"/>
  <c r="AH257" i="13" s="1"/>
  <c r="M257" i="13" s="1"/>
  <c r="AB321" i="13"/>
  <c r="AH321" i="13" s="1"/>
  <c r="M321" i="13" s="1"/>
  <c r="AB111" i="13"/>
  <c r="AH111" i="13" s="1"/>
  <c r="M111" i="13" s="1"/>
  <c r="AB239" i="13"/>
  <c r="AH239" i="13" s="1"/>
  <c r="M239" i="13" s="1"/>
  <c r="AB209" i="13"/>
  <c r="AH209" i="13" s="1"/>
  <c r="M209" i="13" s="1"/>
  <c r="AB273" i="13"/>
  <c r="AH273" i="13" s="1"/>
  <c r="M273" i="13" s="1"/>
  <c r="AB337" i="13"/>
  <c r="AH337" i="13" s="1"/>
  <c r="M337" i="13" s="1"/>
  <c r="AB63" i="13"/>
  <c r="AH63" i="13" s="1"/>
  <c r="M63" i="13" s="1"/>
  <c r="AB127" i="13"/>
  <c r="AB191" i="13"/>
  <c r="AB255" i="13"/>
  <c r="AH255" i="13" s="1"/>
  <c r="M255" i="13" s="1"/>
  <c r="AB241" i="13"/>
  <c r="AH241" i="13" s="1"/>
  <c r="M241" i="13" s="1"/>
  <c r="AB223" i="13"/>
  <c r="AH223" i="13" s="1"/>
  <c r="M223" i="13" s="1"/>
  <c r="AB193" i="13"/>
  <c r="AH193" i="13" s="1"/>
  <c r="M193" i="13" s="1"/>
  <c r="AB47" i="13"/>
  <c r="AH47" i="13" s="1"/>
  <c r="M47" i="13" s="1"/>
  <c r="AB175" i="13"/>
  <c r="AH175" i="13" s="1"/>
  <c r="M175" i="13" s="1"/>
  <c r="AH525" i="13"/>
  <c r="M525" i="13" s="1"/>
  <c r="AH213" i="13"/>
  <c r="M213" i="13" s="1"/>
  <c r="AH437" i="13"/>
  <c r="M437" i="13" s="1"/>
  <c r="AH580" i="13"/>
  <c r="M580" i="13" s="1"/>
  <c r="AB4" i="13"/>
  <c r="AH4" i="13" s="1"/>
  <c r="M4" i="13" s="1"/>
  <c r="AH194" i="13"/>
  <c r="M194" i="13" s="1"/>
  <c r="AH173" i="13"/>
  <c r="M173" i="13" s="1"/>
  <c r="AH298" i="13"/>
  <c r="M298" i="13" s="1"/>
  <c r="AH503" i="13"/>
  <c r="M503" i="13" s="1"/>
  <c r="AH233" i="13"/>
  <c r="M233" i="13" s="1"/>
  <c r="AH108" i="13"/>
  <c r="M108" i="13" s="1"/>
  <c r="AH382" i="13"/>
  <c r="M382" i="13" s="1"/>
  <c r="AH496" i="13"/>
  <c r="M496" i="13" s="1"/>
  <c r="AH448" i="13"/>
  <c r="M448" i="13" s="1"/>
  <c r="AH319" i="13"/>
  <c r="M319" i="13" s="1"/>
  <c r="AH384" i="13"/>
  <c r="M384" i="13" s="1"/>
  <c r="AH575" i="13"/>
  <c r="M575" i="13" s="1"/>
  <c r="AH84" i="13"/>
  <c r="M84" i="13" s="1"/>
  <c r="N11" i="13" l="1"/>
  <c r="AI10" i="21" s="1"/>
  <c r="N14" i="13"/>
  <c r="F13" i="21" s="1"/>
  <c r="N6" i="13"/>
  <c r="K5" i="21" s="1"/>
  <c r="N13" i="13"/>
  <c r="W12" i="21" s="1"/>
  <c r="N9" i="13"/>
  <c r="Y8" i="21" s="1"/>
  <c r="N16" i="13"/>
  <c r="AD15" i="21" s="1"/>
  <c r="N20" i="13"/>
  <c r="Z19" i="21" s="1"/>
  <c r="N7" i="13"/>
  <c r="M6" i="21" s="1"/>
  <c r="N15" i="13"/>
  <c r="W14" i="21" s="1"/>
  <c r="N17" i="13"/>
  <c r="S16" i="21" s="1"/>
  <c r="N12" i="13"/>
  <c r="AG11" i="21" s="1"/>
  <c r="N4" i="13"/>
  <c r="N337" i="13"/>
  <c r="N111" i="13"/>
  <c r="N271" i="13"/>
  <c r="N501" i="13"/>
  <c r="N222" i="13"/>
  <c r="N351" i="13"/>
  <c r="N87" i="13"/>
  <c r="N66" i="13"/>
  <c r="N233" i="13"/>
  <c r="N405" i="13"/>
  <c r="N246" i="13"/>
  <c r="N256" i="13"/>
  <c r="N410" i="13"/>
  <c r="N389" i="13"/>
  <c r="N295" i="13"/>
  <c r="N416" i="13"/>
  <c r="N489" i="13"/>
  <c r="N503" i="13"/>
  <c r="N414" i="13"/>
  <c r="N576" i="13"/>
  <c r="N442" i="13"/>
  <c r="N304" i="13"/>
  <c r="N267" i="13"/>
  <c r="N255" i="13"/>
  <c r="N400" i="13"/>
  <c r="N298" i="13"/>
  <c r="N533" i="13"/>
  <c r="N470" i="13"/>
  <c r="N469" i="13"/>
  <c r="N345" i="13"/>
  <c r="N375" i="13"/>
  <c r="N172" i="13"/>
  <c r="N158" i="13"/>
  <c r="N348" i="13"/>
  <c r="N200" i="13"/>
  <c r="N463" i="13"/>
  <c r="N204" i="13"/>
  <c r="N310" i="13"/>
  <c r="N198" i="13"/>
  <c r="N392" i="13"/>
  <c r="N237" i="13"/>
  <c r="N443" i="13"/>
  <c r="N347" i="13"/>
  <c r="N128" i="13"/>
  <c r="N274" i="13"/>
  <c r="N146" i="13"/>
  <c r="N211" i="13"/>
  <c r="N239" i="13"/>
  <c r="N145" i="13"/>
  <c r="N479" i="13"/>
  <c r="N437" i="13"/>
  <c r="N525" i="13"/>
  <c r="N223" i="13"/>
  <c r="N209" i="13"/>
  <c r="N257" i="13"/>
  <c r="N305" i="13"/>
  <c r="N143" i="13"/>
  <c r="N225" i="13"/>
  <c r="N81" i="13"/>
  <c r="N110" i="13"/>
  <c r="N253" i="13"/>
  <c r="N291" i="13"/>
  <c r="N468" i="13"/>
  <c r="N245" i="13"/>
  <c r="N574" i="13"/>
  <c r="N140" i="13"/>
  <c r="N547" i="13"/>
  <c r="N335" i="13"/>
  <c r="N136" i="13"/>
  <c r="N546" i="13"/>
  <c r="N497" i="13"/>
  <c r="N356" i="13"/>
  <c r="N170" i="13"/>
  <c r="N575" i="13"/>
  <c r="N151" i="13"/>
  <c r="N483" i="13"/>
  <c r="N384" i="13"/>
  <c r="N167" i="13"/>
  <c r="N311" i="13"/>
  <c r="N475" i="13"/>
  <c r="N109" i="13"/>
  <c r="N236" i="13"/>
  <c r="N319" i="13"/>
  <c r="N371" i="13"/>
  <c r="N448" i="13"/>
  <c r="N403" i="13"/>
  <c r="N268" i="13"/>
  <c r="N279" i="13"/>
  <c r="N478" i="13"/>
  <c r="N229" i="13"/>
  <c r="N553" i="13"/>
  <c r="N357" i="13"/>
  <c r="N258" i="13"/>
  <c r="N460" i="13"/>
  <c r="N276" i="13"/>
  <c r="N550" i="13"/>
  <c r="N506" i="13"/>
  <c r="N297" i="13"/>
  <c r="N192" i="13"/>
  <c r="N534" i="13"/>
  <c r="N482" i="13"/>
  <c r="N421" i="13"/>
  <c r="N190" i="13"/>
  <c r="N272" i="13"/>
  <c r="N453" i="13"/>
  <c r="N378" i="13"/>
  <c r="N186" i="13"/>
  <c r="N352" i="13"/>
  <c r="N185" i="13"/>
  <c r="N373" i="13"/>
  <c r="N549" i="13"/>
  <c r="N557" i="13"/>
  <c r="N474" i="13"/>
  <c r="N346" i="13"/>
  <c r="N350" i="13"/>
  <c r="N340" i="13"/>
  <c r="N417" i="13"/>
  <c r="N248" i="13"/>
  <c r="N74" i="13"/>
  <c r="N293" i="13"/>
  <c r="N147" i="13"/>
  <c r="N473" i="13"/>
  <c r="N407" i="13"/>
  <c r="N215" i="13"/>
  <c r="N254" i="13"/>
  <c r="N428" i="13"/>
  <c r="N264" i="13"/>
  <c r="N399" i="13"/>
  <c r="N68" i="13"/>
  <c r="N214" i="13"/>
  <c r="N504" i="13"/>
  <c r="N301" i="13"/>
  <c r="N135" i="13"/>
  <c r="N411" i="13"/>
  <c r="N173" i="13"/>
  <c r="N144" i="13"/>
  <c r="N338" i="13"/>
  <c r="N194" i="13"/>
  <c r="N206" i="13"/>
  <c r="N296" i="13"/>
  <c r="N539" i="13"/>
  <c r="N580" i="13"/>
  <c r="N213" i="13"/>
  <c r="N175" i="13"/>
  <c r="N193" i="13"/>
  <c r="N241" i="13"/>
  <c r="N273" i="13"/>
  <c r="N321" i="13"/>
  <c r="N159" i="13"/>
  <c r="N177" i="13"/>
  <c r="N207" i="13"/>
  <c r="N289" i="13"/>
  <c r="N113" i="13"/>
  <c r="N174" i="13"/>
  <c r="N235" i="13"/>
  <c r="N171" i="13"/>
  <c r="N107" i="13"/>
  <c r="N317" i="13"/>
  <c r="N285" i="13"/>
  <c r="N221" i="13"/>
  <c r="N157" i="13"/>
  <c r="N125" i="13"/>
  <c r="N93" i="13"/>
  <c r="N259" i="13"/>
  <c r="N227" i="13"/>
  <c r="N195" i="13"/>
  <c r="N163" i="13"/>
  <c r="N131" i="13"/>
  <c r="N99" i="13"/>
  <c r="N67" i="13"/>
  <c r="N341" i="13"/>
  <c r="N309" i="13"/>
  <c r="N277" i="13"/>
  <c r="N181" i="13"/>
  <c r="N149" i="13"/>
  <c r="N102" i="13"/>
  <c r="N129" i="13"/>
  <c r="N142" i="13"/>
  <c r="N251" i="13"/>
  <c r="N187" i="13"/>
  <c r="N150" i="13"/>
  <c r="N263" i="13"/>
  <c r="N231" i="13"/>
  <c r="N199" i="13"/>
  <c r="N71" i="13"/>
  <c r="N313" i="13"/>
  <c r="N281" i="13"/>
  <c r="N249" i="13"/>
  <c r="N217" i="13"/>
  <c r="N153" i="13"/>
  <c r="N89" i="13"/>
  <c r="N572" i="13"/>
  <c r="N562" i="13"/>
  <c r="N551" i="13"/>
  <c r="N540" i="13"/>
  <c r="N530" i="13"/>
  <c r="N508" i="13"/>
  <c r="N498" i="13"/>
  <c r="N466" i="13"/>
  <c r="N450" i="13"/>
  <c r="N434" i="13"/>
  <c r="N418" i="13"/>
  <c r="N402" i="13"/>
  <c r="N386" i="13"/>
  <c r="N370" i="13"/>
  <c r="N354" i="13"/>
  <c r="N336" i="13"/>
  <c r="N294" i="13"/>
  <c r="N240" i="13"/>
  <c r="N208" i="13"/>
  <c r="N176" i="13"/>
  <c r="N112" i="13"/>
  <c r="N566" i="13"/>
  <c r="N518" i="13"/>
  <c r="N502" i="13"/>
  <c r="N471" i="13"/>
  <c r="N447" i="13"/>
  <c r="N423" i="13"/>
  <c r="N391" i="13"/>
  <c r="N367" i="13"/>
  <c r="N343" i="13"/>
  <c r="N300" i="13"/>
  <c r="N266" i="13"/>
  <c r="N202" i="13"/>
  <c r="N106" i="13"/>
  <c r="N570" i="13"/>
  <c r="N559" i="13"/>
  <c r="N548" i="13"/>
  <c r="N538" i="13"/>
  <c r="N522" i="13"/>
  <c r="N511" i="13"/>
  <c r="N500" i="13"/>
  <c r="N486" i="13"/>
  <c r="N454" i="13"/>
  <c r="N438" i="13"/>
  <c r="N422" i="13"/>
  <c r="N406" i="13"/>
  <c r="N390" i="13"/>
  <c r="N374" i="13"/>
  <c r="N358" i="13"/>
  <c r="N342" i="13"/>
  <c r="N320" i="13"/>
  <c r="N299" i="13"/>
  <c r="N278" i="13"/>
  <c r="N184" i="13"/>
  <c r="N152" i="13"/>
  <c r="N555" i="13"/>
  <c r="N523" i="13"/>
  <c r="N495" i="13"/>
  <c r="N455" i="13"/>
  <c r="N415" i="13"/>
  <c r="N332" i="13"/>
  <c r="N290" i="13"/>
  <c r="N122" i="13"/>
  <c r="N532" i="13"/>
  <c r="N563" i="13"/>
  <c r="N542" i="13"/>
  <c r="N531" i="13"/>
  <c r="N520" i="13"/>
  <c r="N510" i="13"/>
  <c r="N499" i="13"/>
  <c r="N467" i="13"/>
  <c r="N451" i="13"/>
  <c r="N435" i="13"/>
  <c r="N419" i="13"/>
  <c r="N355" i="13"/>
  <c r="N316" i="13"/>
  <c r="N242" i="13"/>
  <c r="N210" i="13"/>
  <c r="N114" i="13"/>
  <c r="N82" i="13"/>
  <c r="N577" i="13"/>
  <c r="N569" i="13"/>
  <c r="N561" i="13"/>
  <c r="N545" i="13"/>
  <c r="N537" i="13"/>
  <c r="N529" i="13"/>
  <c r="N521" i="13"/>
  <c r="N513" i="13"/>
  <c r="N505" i="13"/>
  <c r="N481" i="13"/>
  <c r="N465" i="13"/>
  <c r="N457" i="13"/>
  <c r="N449" i="13"/>
  <c r="N441" i="13"/>
  <c r="N433" i="13"/>
  <c r="N425" i="13"/>
  <c r="N409" i="13"/>
  <c r="N401" i="13"/>
  <c r="N393" i="13"/>
  <c r="N385" i="13"/>
  <c r="N377" i="13"/>
  <c r="N369" i="13"/>
  <c r="N361" i="13"/>
  <c r="N353" i="13"/>
  <c r="N324" i="13"/>
  <c r="N314" i="13"/>
  <c r="N303" i="13"/>
  <c r="N292" i="13"/>
  <c r="N282" i="13"/>
  <c r="N270" i="13"/>
  <c r="N492" i="13"/>
  <c r="N484" i="13"/>
  <c r="N476" i="13"/>
  <c r="N452" i="13"/>
  <c r="N444" i="13"/>
  <c r="N436" i="13"/>
  <c r="N420" i="13"/>
  <c r="N412" i="13"/>
  <c r="N404" i="13"/>
  <c r="N396" i="13"/>
  <c r="N388" i="13"/>
  <c r="N380" i="13"/>
  <c r="N372" i="13"/>
  <c r="N364" i="13"/>
  <c r="N339" i="13"/>
  <c r="N318" i="13"/>
  <c r="N307" i="13"/>
  <c r="N286" i="13"/>
  <c r="N275" i="13"/>
  <c r="N260" i="13"/>
  <c r="N244" i="13"/>
  <c r="N228" i="13"/>
  <c r="N212" i="13"/>
  <c r="N196" i="13"/>
  <c r="N100" i="13"/>
  <c r="N582" i="13"/>
  <c r="N84" i="13"/>
  <c r="N526" i="13"/>
  <c r="N527" i="13"/>
  <c r="N581" i="13"/>
  <c r="N464" i="13"/>
  <c r="N512" i="13"/>
  <c r="N517" i="13"/>
  <c r="N565" i="13"/>
  <c r="N306" i="13"/>
  <c r="N334" i="13"/>
  <c r="N432" i="13"/>
  <c r="N552" i="13"/>
  <c r="N83" i="13"/>
  <c r="N544" i="13"/>
  <c r="N328" i="13"/>
  <c r="N379" i="13"/>
  <c r="N480" i="13"/>
  <c r="N105" i="13"/>
  <c r="N567" i="13"/>
  <c r="N368" i="13"/>
  <c r="N238" i="13"/>
  <c r="N312" i="13"/>
  <c r="N507" i="13"/>
  <c r="N568" i="13"/>
  <c r="N387" i="13"/>
  <c r="N496" i="13"/>
  <c r="N446" i="13"/>
  <c r="N154" i="13"/>
  <c r="N382" i="13"/>
  <c r="N108" i="13"/>
  <c r="N524" i="13"/>
  <c r="N315" i="13"/>
  <c r="N155" i="13"/>
  <c r="N554" i="13"/>
  <c r="N485" i="13"/>
  <c r="N182" i="13"/>
  <c r="N160" i="13"/>
  <c r="N519" i="13"/>
  <c r="N333" i="13"/>
  <c r="N269" i="13"/>
  <c r="N205" i="13"/>
  <c r="N141" i="13"/>
  <c r="N77" i="13"/>
  <c r="N243" i="13"/>
  <c r="N179" i="13"/>
  <c r="N115" i="13"/>
  <c r="N325" i="13"/>
  <c r="N261" i="13"/>
  <c r="N197" i="13"/>
  <c r="N133" i="13"/>
  <c r="N69" i="13"/>
  <c r="N134" i="13"/>
  <c r="N97" i="13"/>
  <c r="N78" i="13"/>
  <c r="N219" i="13"/>
  <c r="N247" i="13"/>
  <c r="N183" i="13"/>
  <c r="N119" i="13"/>
  <c r="N329" i="13"/>
  <c r="N265" i="13"/>
  <c r="N137" i="13"/>
  <c r="N73" i="13"/>
  <c r="N126" i="13"/>
  <c r="N578" i="13"/>
  <c r="N556" i="13"/>
  <c r="N535" i="13"/>
  <c r="N514" i="13"/>
  <c r="N490" i="13"/>
  <c r="N458" i="13"/>
  <c r="N426" i="13"/>
  <c r="N394" i="13"/>
  <c r="N362" i="13"/>
  <c r="N326" i="13"/>
  <c r="N283" i="13"/>
  <c r="N224" i="13"/>
  <c r="N560" i="13"/>
  <c r="N528" i="13"/>
  <c r="N487" i="13"/>
  <c r="N431" i="13"/>
  <c r="N383" i="13"/>
  <c r="N322" i="13"/>
  <c r="N234" i="13"/>
  <c r="N564" i="13"/>
  <c r="N543" i="13"/>
  <c r="N516" i="13"/>
  <c r="N494" i="13"/>
  <c r="N462" i="13"/>
  <c r="N430" i="13"/>
  <c r="N398" i="13"/>
  <c r="N366" i="13"/>
  <c r="N331" i="13"/>
  <c r="N288" i="13"/>
  <c r="N232" i="13"/>
  <c r="N168" i="13"/>
  <c r="N104" i="13"/>
  <c r="N571" i="13"/>
  <c r="N439" i="13"/>
  <c r="N359" i="13"/>
  <c r="N250" i="13"/>
  <c r="N90" i="13"/>
  <c r="N579" i="13"/>
  <c r="N558" i="13"/>
  <c r="N536" i="13"/>
  <c r="N515" i="13"/>
  <c r="N491" i="13"/>
  <c r="N459" i="13"/>
  <c r="N427" i="13"/>
  <c r="N395" i="13"/>
  <c r="N363" i="13"/>
  <c r="N327" i="13"/>
  <c r="N284" i="13"/>
  <c r="N226" i="13"/>
  <c r="N162" i="13"/>
  <c r="N98" i="13"/>
  <c r="N573" i="13"/>
  <c r="N541" i="13"/>
  <c r="N509" i="13"/>
  <c r="N493" i="13"/>
  <c r="N477" i="13"/>
  <c r="N461" i="13"/>
  <c r="N445" i="13"/>
  <c r="N429" i="13"/>
  <c r="N413" i="13"/>
  <c r="N397" i="13"/>
  <c r="N381" i="13"/>
  <c r="N365" i="13"/>
  <c r="N349" i="13"/>
  <c r="N330" i="13"/>
  <c r="N308" i="13"/>
  <c r="N287" i="13"/>
  <c r="N262" i="13"/>
  <c r="N230" i="13"/>
  <c r="N488" i="13"/>
  <c r="N472" i="13"/>
  <c r="N456" i="13"/>
  <c r="N440" i="13"/>
  <c r="N424" i="13"/>
  <c r="N408" i="13"/>
  <c r="N376" i="13"/>
  <c r="N360" i="13"/>
  <c r="N344" i="13"/>
  <c r="N323" i="13"/>
  <c r="N302" i="13"/>
  <c r="N280" i="13"/>
  <c r="N252" i="13"/>
  <c r="N220" i="13"/>
  <c r="N188" i="13"/>
  <c r="N156" i="13"/>
  <c r="N124" i="13"/>
  <c r="N92" i="13"/>
  <c r="N47" i="13"/>
  <c r="N37" i="13"/>
  <c r="N44" i="13"/>
  <c r="N54" i="13"/>
  <c r="N45" i="13"/>
  <c r="N51" i="13"/>
  <c r="N55" i="13"/>
  <c r="N40" i="13"/>
  <c r="N60" i="13"/>
  <c r="N57" i="13"/>
  <c r="N63" i="13"/>
  <c r="N46" i="13"/>
  <c r="N38" i="13"/>
  <c r="N39" i="13"/>
  <c r="N48" i="13"/>
  <c r="N58" i="13"/>
  <c r="N56" i="13"/>
  <c r="N42" i="13"/>
  <c r="N50" i="13"/>
  <c r="N52" i="13"/>
  <c r="N31" i="13"/>
  <c r="N33" i="13"/>
  <c r="N27" i="13"/>
  <c r="N22" i="13"/>
  <c r="N24" i="13"/>
  <c r="N21" i="13"/>
  <c r="AH75" i="13"/>
  <c r="M75" i="13" s="1"/>
  <c r="AH65" i="13"/>
  <c r="M65" i="13" s="1"/>
  <c r="AH166" i="13"/>
  <c r="M166" i="13" s="1"/>
  <c r="AH49" i="13"/>
  <c r="M49" i="13" s="1"/>
  <c r="AH32" i="13"/>
  <c r="M32" i="13" s="1"/>
  <c r="AH164" i="13"/>
  <c r="M164" i="13" s="1"/>
  <c r="AH85" i="13"/>
  <c r="M85" i="13" s="1"/>
  <c r="AH95" i="13"/>
  <c r="M95" i="13" s="1"/>
  <c r="AH34" i="13"/>
  <c r="M34" i="13" s="1"/>
  <c r="AH29" i="13"/>
  <c r="M29" i="13" s="1"/>
  <c r="AH103" i="13"/>
  <c r="M103" i="13" s="1"/>
  <c r="AH53" i="13"/>
  <c r="M53" i="13" s="1"/>
  <c r="AH61" i="13"/>
  <c r="M61" i="13" s="1"/>
  <c r="AH101" i="13"/>
  <c r="M101" i="13" s="1"/>
  <c r="AH117" i="13"/>
  <c r="M117" i="13" s="1"/>
  <c r="AH28" i="13"/>
  <c r="M28" i="13" s="1"/>
  <c r="AH218" i="13"/>
  <c r="M218" i="13" s="1"/>
  <c r="AH116" i="13"/>
  <c r="M116" i="13" s="1"/>
  <c r="AH23" i="13"/>
  <c r="M23" i="13" s="1"/>
  <c r="AH79" i="13"/>
  <c r="M79" i="13" s="1"/>
  <c r="AH127" i="13"/>
  <c r="M127" i="13" s="1"/>
  <c r="AH30" i="13"/>
  <c r="M30" i="13" s="1"/>
  <c r="AH130" i="13"/>
  <c r="M130" i="13" s="1"/>
  <c r="AH216" i="13"/>
  <c r="M216" i="13" s="1"/>
  <c r="AH161" i="13"/>
  <c r="M161" i="13" s="1"/>
  <c r="AH191" i="13"/>
  <c r="M191" i="13" s="1"/>
  <c r="AH88" i="13"/>
  <c r="M88" i="13" s="1"/>
  <c r="AH80" i="13"/>
  <c r="M80" i="13" s="1"/>
  <c r="AH72" i="13"/>
  <c r="M72" i="13" s="1"/>
  <c r="AH76" i="13"/>
  <c r="M76" i="13" s="1"/>
  <c r="AH201" i="13"/>
  <c r="M201" i="13" s="1"/>
  <c r="AH5" i="13"/>
  <c r="M5" i="13" s="1"/>
  <c r="AH25" i="13"/>
  <c r="M25" i="13" s="1"/>
  <c r="AH41" i="13"/>
  <c r="M41" i="13" s="1"/>
  <c r="AH121" i="13"/>
  <c r="M121" i="13" s="1"/>
  <c r="AH8" i="13"/>
  <c r="M8" i="13" s="1"/>
  <c r="AH178" i="13"/>
  <c r="M178" i="13" s="1"/>
  <c r="AH96" i="13"/>
  <c r="M96" i="13" s="1"/>
  <c r="AH189" i="13"/>
  <c r="M189" i="13" s="1"/>
  <c r="AH148" i="13"/>
  <c r="M148" i="13" s="1"/>
  <c r="AH132" i="13"/>
  <c r="M132" i="13" s="1"/>
  <c r="AH64" i="13"/>
  <c r="M64" i="13" s="1"/>
  <c r="AH120" i="13"/>
  <c r="M120" i="13" s="1"/>
  <c r="AH36" i="13"/>
  <c r="M36" i="13" s="1"/>
  <c r="AH19" i="13"/>
  <c r="M19" i="13" s="1"/>
  <c r="AH35" i="13"/>
  <c r="M35" i="13" s="1"/>
  <c r="AH43" i="13"/>
  <c r="M43" i="13" s="1"/>
  <c r="AH59" i="13"/>
  <c r="M59" i="13" s="1"/>
  <c r="AH91" i="13"/>
  <c r="M91" i="13" s="1"/>
  <c r="AH123" i="13"/>
  <c r="M123" i="13" s="1"/>
  <c r="AH139" i="13"/>
  <c r="M139" i="13" s="1"/>
  <c r="AH10" i="13"/>
  <c r="M10" i="13" s="1"/>
  <c r="AH18" i="13"/>
  <c r="M18" i="13" s="1"/>
  <c r="AH26" i="13"/>
  <c r="M26" i="13" s="1"/>
  <c r="AH62" i="13"/>
  <c r="M62" i="13" s="1"/>
  <c r="AH70" i="13"/>
  <c r="M70" i="13" s="1"/>
  <c r="AH86" i="13"/>
  <c r="M86" i="13" s="1"/>
  <c r="AH94" i="13"/>
  <c r="M94" i="13" s="1"/>
  <c r="AH118" i="13"/>
  <c r="M118" i="13" s="1"/>
  <c r="AH138" i="13"/>
  <c r="M138" i="13" s="1"/>
  <c r="AH180" i="13"/>
  <c r="M180" i="13" s="1"/>
  <c r="AH169" i="13"/>
  <c r="M169" i="13" s="1"/>
  <c r="AH203" i="13"/>
  <c r="M203" i="13" s="1"/>
  <c r="AH165" i="13"/>
  <c r="M165" i="13" s="1"/>
  <c r="M8" i="21" l="1"/>
  <c r="O13" i="21"/>
  <c r="J8" i="21"/>
  <c r="AC14" i="21"/>
  <c r="AI8" i="21"/>
  <c r="S10" i="21"/>
  <c r="AF10" i="21"/>
  <c r="W10" i="21"/>
  <c r="AF14" i="21"/>
  <c r="AF8" i="21"/>
  <c r="AA8" i="21"/>
  <c r="F8" i="21"/>
  <c r="B10" i="21"/>
  <c r="AH10" i="21"/>
  <c r="AB10" i="21"/>
  <c r="O10" i="21"/>
  <c r="M14" i="21"/>
  <c r="AI14" i="21"/>
  <c r="W8" i="21"/>
  <c r="AH8" i="21"/>
  <c r="AC8" i="21"/>
  <c r="F10" i="21"/>
  <c r="AG10" i="21"/>
  <c r="K10" i="21"/>
  <c r="AL14" i="21"/>
  <c r="AJ8" i="21"/>
  <c r="AD8" i="21"/>
  <c r="AL10" i="21"/>
  <c r="Y10" i="21"/>
  <c r="AF16" i="21"/>
  <c r="Y13" i="21"/>
  <c r="AE16" i="21"/>
  <c r="AA13" i="21"/>
  <c r="B16" i="21"/>
  <c r="AF13" i="21"/>
  <c r="AL11" i="21"/>
  <c r="K6" i="21"/>
  <c r="AH19" i="21"/>
  <c r="AL5" i="21"/>
  <c r="AA5" i="21"/>
  <c r="Y5" i="21"/>
  <c r="W16" i="21"/>
  <c r="U16" i="21"/>
  <c r="Y15" i="21"/>
  <c r="Z5" i="21"/>
  <c r="S5" i="21"/>
  <c r="J13" i="21"/>
  <c r="K13" i="21"/>
  <c r="AK16" i="21"/>
  <c r="J5" i="21"/>
  <c r="AL6" i="21"/>
  <c r="W6" i="21"/>
  <c r="U11" i="21"/>
  <c r="AK6" i="21"/>
  <c r="U19" i="21"/>
  <c r="L19" i="21"/>
  <c r="AJ12" i="21"/>
  <c r="F12" i="21"/>
  <c r="AH5" i="21"/>
  <c r="F5" i="21"/>
  <c r="AF5" i="21"/>
  <c r="AI15" i="21"/>
  <c r="AD12" i="21"/>
  <c r="S11" i="21"/>
  <c r="AF6" i="21"/>
  <c r="AE19" i="21"/>
  <c r="AJ19" i="21"/>
  <c r="AF12" i="21"/>
  <c r="Y12" i="21"/>
  <c r="M5" i="21"/>
  <c r="AK5" i="21"/>
  <c r="AB5" i="21"/>
  <c r="O14" i="21"/>
  <c r="AL16" i="21"/>
  <c r="AB16" i="21"/>
  <c r="AA16" i="21"/>
  <c r="L16" i="21"/>
  <c r="M13" i="21"/>
  <c r="AB13" i="21"/>
  <c r="AG16" i="21"/>
  <c r="AD16" i="21"/>
  <c r="J16" i="21"/>
  <c r="Q16" i="21"/>
  <c r="O16" i="21"/>
  <c r="F16" i="21"/>
  <c r="B14" i="21"/>
  <c r="AD14" i="21"/>
  <c r="AB14" i="21"/>
  <c r="B8" i="21"/>
  <c r="AE8" i="21"/>
  <c r="AB8" i="21"/>
  <c r="O8" i="21"/>
  <c r="Z8" i="21"/>
  <c r="AK8" i="21"/>
  <c r="S8" i="21"/>
  <c r="AI13" i="21"/>
  <c r="AE13" i="21"/>
  <c r="AD13" i="21"/>
  <c r="AG13" i="21"/>
  <c r="L13" i="21"/>
  <c r="X13" i="21"/>
  <c r="AD10" i="21"/>
  <c r="U10" i="21"/>
  <c r="Z10" i="21"/>
  <c r="L10" i="21"/>
  <c r="X10" i="21"/>
  <c r="AE10" i="21"/>
  <c r="J10" i="21"/>
  <c r="AA6" i="21"/>
  <c r="AC12" i="21"/>
  <c r="M15" i="21"/>
  <c r="AH16" i="21"/>
  <c r="AC16" i="21"/>
  <c r="M16" i="21"/>
  <c r="S15" i="21"/>
  <c r="F15" i="21"/>
  <c r="Z13" i="21"/>
  <c r="AL13" i="21"/>
  <c r="AK13" i="21"/>
  <c r="S13" i="21"/>
  <c r="AA14" i="21"/>
  <c r="X16" i="21"/>
  <c r="K16" i="21"/>
  <c r="AJ16" i="21"/>
  <c r="AI16" i="21"/>
  <c r="Z16" i="21"/>
  <c r="Y16" i="21"/>
  <c r="AH14" i="21"/>
  <c r="AK14" i="21"/>
  <c r="K14" i="21"/>
  <c r="AG15" i="21"/>
  <c r="O15" i="21"/>
  <c r="K8" i="21"/>
  <c r="X8" i="21"/>
  <c r="Q8" i="21"/>
  <c r="AL8" i="21"/>
  <c r="U8" i="21"/>
  <c r="AG8" i="21"/>
  <c r="L8" i="21"/>
  <c r="B13" i="21"/>
  <c r="AH13" i="21"/>
  <c r="W13" i="21"/>
  <c r="U13" i="21"/>
  <c r="AC13" i="21"/>
  <c r="AJ13" i="21"/>
  <c r="Q13" i="21"/>
  <c r="AC10" i="21"/>
  <c r="AK10" i="21"/>
  <c r="M10" i="21"/>
  <c r="AJ10" i="21"/>
  <c r="Q10" i="21"/>
  <c r="AA10" i="21"/>
  <c r="Z11" i="21"/>
  <c r="AB19" i="21"/>
  <c r="Q5" i="21"/>
  <c r="B6" i="21"/>
  <c r="AD6" i="21"/>
  <c r="AB6" i="21"/>
  <c r="AI6" i="21"/>
  <c r="Q12" i="21"/>
  <c r="J12" i="21"/>
  <c r="Z12" i="21"/>
  <c r="AK12" i="21"/>
  <c r="S12" i="21"/>
  <c r="X11" i="21"/>
  <c r="AH6" i="21"/>
  <c r="Z6" i="21"/>
  <c r="U6" i="21"/>
  <c r="S6" i="21"/>
  <c r="X6" i="21"/>
  <c r="AE6" i="21"/>
  <c r="J6" i="21"/>
  <c r="F19" i="21"/>
  <c r="AG19" i="21"/>
  <c r="X19" i="21"/>
  <c r="AB12" i="21"/>
  <c r="AI12" i="21"/>
  <c r="K12" i="21"/>
  <c r="AL12" i="21"/>
  <c r="U12" i="21"/>
  <c r="AG12" i="21"/>
  <c r="L12" i="21"/>
  <c r="AI5" i="21"/>
  <c r="AE5" i="21"/>
  <c r="AD5" i="21"/>
  <c r="AG5" i="21"/>
  <c r="L5" i="21"/>
  <c r="X5" i="21"/>
  <c r="L6" i="21"/>
  <c r="AC6" i="21"/>
  <c r="O6" i="21"/>
  <c r="B12" i="21"/>
  <c r="X12" i="21"/>
  <c r="AA11" i="21"/>
  <c r="AG6" i="21"/>
  <c r="Y6" i="21"/>
  <c r="F6" i="21"/>
  <c r="AJ6" i="21"/>
  <c r="Q6" i="21"/>
  <c r="B19" i="21"/>
  <c r="AI19" i="21"/>
  <c r="AC19" i="21"/>
  <c r="Q19" i="21"/>
  <c r="AA12" i="21"/>
  <c r="O12" i="21"/>
  <c r="AE12" i="21"/>
  <c r="AH12" i="21"/>
  <c r="M12" i="21"/>
  <c r="B5" i="21"/>
  <c r="O5" i="21"/>
  <c r="W5" i="21"/>
  <c r="U5" i="21"/>
  <c r="AC5" i="21"/>
  <c r="AJ5" i="21"/>
  <c r="N10" i="13"/>
  <c r="Z9" i="21" s="1"/>
  <c r="N8" i="13"/>
  <c r="M7" i="21" s="1"/>
  <c r="B11" i="21"/>
  <c r="Y11" i="21"/>
  <c r="W11" i="21"/>
  <c r="M11" i="21"/>
  <c r="AF15" i="21"/>
  <c r="AE15" i="21"/>
  <c r="Z15" i="21"/>
  <c r="AK11" i="21"/>
  <c r="AC11" i="21"/>
  <c r="L11" i="21"/>
  <c r="AI11" i="21"/>
  <c r="O11" i="21"/>
  <c r="AD11" i="21"/>
  <c r="F11" i="21"/>
  <c r="Z14" i="21"/>
  <c r="AG14" i="21"/>
  <c r="U14" i="21"/>
  <c r="S14" i="21"/>
  <c r="X14" i="21"/>
  <c r="AE14" i="21"/>
  <c r="J14" i="21"/>
  <c r="AL19" i="21"/>
  <c r="J19" i="21"/>
  <c r="AA19" i="21"/>
  <c r="M19" i="21"/>
  <c r="Y19" i="21"/>
  <c r="AF19" i="21"/>
  <c r="K19" i="21"/>
  <c r="L15" i="21"/>
  <c r="AK15" i="21"/>
  <c r="AB15" i="21"/>
  <c r="AA15" i="21"/>
  <c r="AL15" i="21"/>
  <c r="U15" i="21"/>
  <c r="N18" i="13"/>
  <c r="S17" i="21" s="1"/>
  <c r="N19" i="13"/>
  <c r="AI18" i="21" s="1"/>
  <c r="N5" i="13"/>
  <c r="F4" i="21" s="1"/>
  <c r="N28" i="13"/>
  <c r="Q11" i="21"/>
  <c r="K11" i="21"/>
  <c r="AH11" i="21"/>
  <c r="X15" i="21"/>
  <c r="AJ15" i="21"/>
  <c r="J15" i="21"/>
  <c r="N35" i="13"/>
  <c r="AJ11" i="21"/>
  <c r="AB11" i="21"/>
  <c r="AF11" i="21"/>
  <c r="AE11" i="21"/>
  <c r="J11" i="21"/>
  <c r="Y14" i="21"/>
  <c r="L14" i="21"/>
  <c r="F14" i="21"/>
  <c r="AJ14" i="21"/>
  <c r="Q14" i="21"/>
  <c r="W19" i="21"/>
  <c r="AD19" i="21"/>
  <c r="O19" i="21"/>
  <c r="AK19" i="21"/>
  <c r="S19" i="21"/>
  <c r="B15" i="21"/>
  <c r="K15" i="21"/>
  <c r="AC15" i="21"/>
  <c r="Q15" i="21"/>
  <c r="W15" i="21"/>
  <c r="AH15" i="21"/>
  <c r="L322" i="21"/>
  <c r="S322" i="21"/>
  <c r="Y322" i="21"/>
  <c r="AC322" i="21"/>
  <c r="AG322" i="21"/>
  <c r="AK322" i="21"/>
  <c r="F322" i="21"/>
  <c r="M322" i="21"/>
  <c r="U322" i="21"/>
  <c r="Z322" i="21"/>
  <c r="AD322" i="21"/>
  <c r="AH322" i="21"/>
  <c r="AL322" i="21"/>
  <c r="J322" i="21"/>
  <c r="W322" i="21"/>
  <c r="AE322" i="21"/>
  <c r="O322" i="21"/>
  <c r="AB322" i="21"/>
  <c r="B322" i="21"/>
  <c r="X322" i="21"/>
  <c r="Q322" i="21"/>
  <c r="AF322" i="21"/>
  <c r="AI322" i="21"/>
  <c r="K322" i="21"/>
  <c r="AA322" i="21"/>
  <c r="AJ322" i="21"/>
  <c r="F219" i="21"/>
  <c r="M219" i="21"/>
  <c r="U219" i="21"/>
  <c r="Z219" i="21"/>
  <c r="AD219" i="21"/>
  <c r="AH219" i="21"/>
  <c r="AL219" i="21"/>
  <c r="J219" i="21"/>
  <c r="O219" i="21"/>
  <c r="W219" i="21"/>
  <c r="AA219" i="21"/>
  <c r="AE219" i="21"/>
  <c r="AI219" i="21"/>
  <c r="K219" i="21"/>
  <c r="X219" i="21"/>
  <c r="AF219" i="21"/>
  <c r="L219" i="21"/>
  <c r="Y219" i="21"/>
  <c r="AG219" i="21"/>
  <c r="AB219" i="21"/>
  <c r="S219" i="21"/>
  <c r="AJ219" i="21"/>
  <c r="Q219" i="21"/>
  <c r="AC219" i="21"/>
  <c r="B219" i="21"/>
  <c r="AK219" i="21"/>
  <c r="F21" i="21"/>
  <c r="M21" i="21"/>
  <c r="U21" i="21"/>
  <c r="Z21" i="21"/>
  <c r="AD21" i="21"/>
  <c r="AH21" i="21"/>
  <c r="AL21" i="21"/>
  <c r="J21" i="21"/>
  <c r="O21" i="21"/>
  <c r="W21" i="21"/>
  <c r="AA21" i="21"/>
  <c r="AE21" i="21"/>
  <c r="AI21" i="21"/>
  <c r="K21" i="21"/>
  <c r="X21" i="21"/>
  <c r="AF21" i="21"/>
  <c r="L21" i="21"/>
  <c r="Y21" i="21"/>
  <c r="AG21" i="21"/>
  <c r="AB21" i="21"/>
  <c r="AC21" i="21"/>
  <c r="AJ21" i="21"/>
  <c r="AK21" i="21"/>
  <c r="Q21" i="21"/>
  <c r="S21" i="21"/>
  <c r="B21" i="21"/>
  <c r="F57" i="21"/>
  <c r="M57" i="21"/>
  <c r="U57" i="21"/>
  <c r="Z57" i="21"/>
  <c r="AD57" i="21"/>
  <c r="AH57" i="21"/>
  <c r="AL57" i="21"/>
  <c r="J57" i="21"/>
  <c r="O57" i="21"/>
  <c r="W57" i="21"/>
  <c r="AA57" i="21"/>
  <c r="AE57" i="21"/>
  <c r="AI57" i="21"/>
  <c r="Q57" i="21"/>
  <c r="AB57" i="21"/>
  <c r="AJ57" i="21"/>
  <c r="S57" i="21"/>
  <c r="AC57" i="21"/>
  <c r="AK57" i="21"/>
  <c r="K57" i="21"/>
  <c r="AF57" i="21"/>
  <c r="L57" i="21"/>
  <c r="AG57" i="21"/>
  <c r="X57" i="21"/>
  <c r="Y57" i="21"/>
  <c r="B57" i="21"/>
  <c r="K91" i="21"/>
  <c r="Q91" i="21"/>
  <c r="X91" i="21"/>
  <c r="AB91" i="21"/>
  <c r="AF91" i="21"/>
  <c r="AJ91" i="21"/>
  <c r="L91" i="21"/>
  <c r="S91" i="21"/>
  <c r="Y91" i="21"/>
  <c r="AC91" i="21"/>
  <c r="AG91" i="21"/>
  <c r="AK91" i="21"/>
  <c r="M91" i="21"/>
  <c r="Z91" i="21"/>
  <c r="AH91" i="21"/>
  <c r="O91" i="21"/>
  <c r="AA91" i="21"/>
  <c r="AI91" i="21"/>
  <c r="F91" i="21"/>
  <c r="AD91" i="21"/>
  <c r="J91" i="21"/>
  <c r="AE91" i="21"/>
  <c r="AL91" i="21"/>
  <c r="U91" i="21"/>
  <c r="W91" i="21"/>
  <c r="B91" i="21"/>
  <c r="L51" i="21"/>
  <c r="S51" i="21"/>
  <c r="Y51" i="21"/>
  <c r="AC51" i="21"/>
  <c r="AG51" i="21"/>
  <c r="AK51" i="21"/>
  <c r="J51" i="21"/>
  <c r="Q51" i="21"/>
  <c r="Z51" i="21"/>
  <c r="AE51" i="21"/>
  <c r="AJ51" i="21"/>
  <c r="K51" i="21"/>
  <c r="U51" i="21"/>
  <c r="AA51" i="21"/>
  <c r="AF51" i="21"/>
  <c r="AL51" i="21"/>
  <c r="W51" i="21"/>
  <c r="AH51" i="21"/>
  <c r="F51" i="21"/>
  <c r="X51" i="21"/>
  <c r="AI51" i="21"/>
  <c r="AB51" i="21"/>
  <c r="AD51" i="21"/>
  <c r="M51" i="21"/>
  <c r="O51" i="21"/>
  <c r="B51" i="21"/>
  <c r="F45" i="21"/>
  <c r="M45" i="21"/>
  <c r="U45" i="21"/>
  <c r="Z45" i="21"/>
  <c r="AD45" i="21"/>
  <c r="AH45" i="21"/>
  <c r="AL45" i="21"/>
  <c r="J45" i="21"/>
  <c r="O45" i="21"/>
  <c r="W45" i="21"/>
  <c r="AA45" i="21"/>
  <c r="AE45" i="21"/>
  <c r="AI45" i="21"/>
  <c r="Q45" i="21"/>
  <c r="AB45" i="21"/>
  <c r="AJ45" i="21"/>
  <c r="S45" i="21"/>
  <c r="AC45" i="21"/>
  <c r="AK45" i="21"/>
  <c r="X45" i="21"/>
  <c r="Y45" i="21"/>
  <c r="AF45" i="21"/>
  <c r="AG45" i="21"/>
  <c r="K45" i="21"/>
  <c r="L45" i="21"/>
  <c r="B45" i="21"/>
  <c r="K39" i="21"/>
  <c r="Q39" i="21"/>
  <c r="X39" i="21"/>
  <c r="AB39" i="21"/>
  <c r="AF39" i="21"/>
  <c r="AJ39" i="21"/>
  <c r="L39" i="21"/>
  <c r="S39" i="21"/>
  <c r="Y39" i="21"/>
  <c r="AC39" i="21"/>
  <c r="AG39" i="21"/>
  <c r="AK39" i="21"/>
  <c r="M39" i="21"/>
  <c r="Z39" i="21"/>
  <c r="AH39" i="21"/>
  <c r="O39" i="21"/>
  <c r="AA39" i="21"/>
  <c r="AI39" i="21"/>
  <c r="F39" i="21"/>
  <c r="AD39" i="21"/>
  <c r="J39" i="21"/>
  <c r="AE39" i="21"/>
  <c r="U39" i="21"/>
  <c r="W39" i="21"/>
  <c r="AL39" i="21"/>
  <c r="B39" i="21"/>
  <c r="J53" i="21"/>
  <c r="M53" i="21"/>
  <c r="U53" i="21"/>
  <c r="Z53" i="21"/>
  <c r="AD53" i="21"/>
  <c r="AH53" i="21"/>
  <c r="AL53" i="21"/>
  <c r="F53" i="21"/>
  <c r="O53" i="21"/>
  <c r="W53" i="21"/>
  <c r="AA53" i="21"/>
  <c r="AE53" i="21"/>
  <c r="AI53" i="21"/>
  <c r="K53" i="21"/>
  <c r="X53" i="21"/>
  <c r="AF53" i="21"/>
  <c r="L53" i="21"/>
  <c r="Y53" i="21"/>
  <c r="AG53" i="21"/>
  <c r="Q53" i="21"/>
  <c r="AJ53" i="21"/>
  <c r="S53" i="21"/>
  <c r="AK53" i="21"/>
  <c r="AB53" i="21"/>
  <c r="AC53" i="21"/>
  <c r="B53" i="21"/>
  <c r="F471" i="21"/>
  <c r="M471" i="21"/>
  <c r="U471" i="21"/>
  <c r="Z471" i="21"/>
  <c r="AD471" i="21"/>
  <c r="AH471" i="21"/>
  <c r="AL471" i="21"/>
  <c r="J471" i="21"/>
  <c r="Q471" i="21"/>
  <c r="Y471" i="21"/>
  <c r="AE471" i="21"/>
  <c r="AJ471" i="21"/>
  <c r="K471" i="21"/>
  <c r="S471" i="21"/>
  <c r="AA471" i="21"/>
  <c r="AF471" i="21"/>
  <c r="AK471" i="21"/>
  <c r="B471" i="21"/>
  <c r="L471" i="21"/>
  <c r="W471" i="21"/>
  <c r="AB471" i="21"/>
  <c r="AG471" i="21"/>
  <c r="AI471" i="21"/>
  <c r="X471" i="21"/>
  <c r="AC471" i="21"/>
  <c r="O471" i="21"/>
  <c r="J364" i="21"/>
  <c r="O364" i="21"/>
  <c r="W364" i="21"/>
  <c r="AA364" i="21"/>
  <c r="AE364" i="21"/>
  <c r="AI364" i="21"/>
  <c r="K364" i="21"/>
  <c r="Q364" i="21"/>
  <c r="X364" i="21"/>
  <c r="AB364" i="21"/>
  <c r="AF364" i="21"/>
  <c r="AJ364" i="21"/>
  <c r="S364" i="21"/>
  <c r="AC364" i="21"/>
  <c r="AK364" i="21"/>
  <c r="F364" i="21"/>
  <c r="Y364" i="21"/>
  <c r="AH364" i="21"/>
  <c r="M364" i="21"/>
  <c r="L364" i="21"/>
  <c r="Z364" i="21"/>
  <c r="AL364" i="21"/>
  <c r="AD364" i="21"/>
  <c r="B364" i="21"/>
  <c r="AG364" i="21"/>
  <c r="U364" i="21"/>
  <c r="J20" i="21"/>
  <c r="O20" i="21"/>
  <c r="W20" i="21"/>
  <c r="AA20" i="21"/>
  <c r="AE20" i="21"/>
  <c r="AI20" i="21"/>
  <c r="K20" i="21"/>
  <c r="Q20" i="21"/>
  <c r="X20" i="21"/>
  <c r="AB20" i="21"/>
  <c r="AF20" i="21"/>
  <c r="AJ20" i="21"/>
  <c r="L20" i="21"/>
  <c r="Y20" i="21"/>
  <c r="AG20" i="21"/>
  <c r="M20" i="21"/>
  <c r="Z20" i="21"/>
  <c r="AH20" i="21"/>
  <c r="S20" i="21"/>
  <c r="AK20" i="21"/>
  <c r="U20" i="21"/>
  <c r="AL20" i="21"/>
  <c r="AC20" i="21"/>
  <c r="AD20" i="21"/>
  <c r="F20" i="21"/>
  <c r="B20" i="21"/>
  <c r="J32" i="21"/>
  <c r="O32" i="21"/>
  <c r="W32" i="21"/>
  <c r="AA32" i="21"/>
  <c r="AE32" i="21"/>
  <c r="AI32" i="21"/>
  <c r="K32" i="21"/>
  <c r="Q32" i="21"/>
  <c r="X32" i="21"/>
  <c r="AB32" i="21"/>
  <c r="AF32" i="21"/>
  <c r="AJ32" i="21"/>
  <c r="S32" i="21"/>
  <c r="AC32" i="21"/>
  <c r="AK32" i="21"/>
  <c r="F32" i="21"/>
  <c r="U32" i="21"/>
  <c r="AD32" i="21"/>
  <c r="AL32" i="21"/>
  <c r="Y32" i="21"/>
  <c r="Z32" i="21"/>
  <c r="L32" i="21"/>
  <c r="M32" i="21"/>
  <c r="AG32" i="21"/>
  <c r="AH32" i="21"/>
  <c r="B32" i="21"/>
  <c r="F41" i="21"/>
  <c r="M41" i="21"/>
  <c r="U41" i="21"/>
  <c r="Z41" i="21"/>
  <c r="AD41" i="21"/>
  <c r="AH41" i="21"/>
  <c r="AL41" i="21"/>
  <c r="J41" i="21"/>
  <c r="O41" i="21"/>
  <c r="W41" i="21"/>
  <c r="AA41" i="21"/>
  <c r="AE41" i="21"/>
  <c r="AI41" i="21"/>
  <c r="K41" i="21"/>
  <c r="X41" i="21"/>
  <c r="AF41" i="21"/>
  <c r="L41" i="21"/>
  <c r="Y41" i="21"/>
  <c r="AG41" i="21"/>
  <c r="AB41" i="21"/>
  <c r="AC41" i="21"/>
  <c r="AJ41" i="21"/>
  <c r="AK41" i="21"/>
  <c r="Q41" i="21"/>
  <c r="S41" i="21"/>
  <c r="B41" i="21"/>
  <c r="L38" i="21"/>
  <c r="S38" i="21"/>
  <c r="Y38" i="21"/>
  <c r="AC38" i="21"/>
  <c r="AG38" i="21"/>
  <c r="AK38" i="21"/>
  <c r="F38" i="21"/>
  <c r="M38" i="21"/>
  <c r="U38" i="21"/>
  <c r="Z38" i="21"/>
  <c r="AD38" i="21"/>
  <c r="AH38" i="21"/>
  <c r="AL38" i="21"/>
  <c r="O38" i="21"/>
  <c r="AA38" i="21"/>
  <c r="AI38" i="21"/>
  <c r="Q38" i="21"/>
  <c r="AB38" i="21"/>
  <c r="AJ38" i="21"/>
  <c r="W38" i="21"/>
  <c r="X38" i="21"/>
  <c r="J38" i="21"/>
  <c r="K38" i="21"/>
  <c r="AE38" i="21"/>
  <c r="B38" i="21"/>
  <c r="AF38" i="21"/>
  <c r="J56" i="21"/>
  <c r="O56" i="21"/>
  <c r="W56" i="21"/>
  <c r="AA56" i="21"/>
  <c r="AE56" i="21"/>
  <c r="AI56" i="21"/>
  <c r="K56" i="21"/>
  <c r="Q56" i="21"/>
  <c r="X56" i="21"/>
  <c r="AB56" i="21"/>
  <c r="AF56" i="21"/>
  <c r="AJ56" i="21"/>
  <c r="S56" i="21"/>
  <c r="AC56" i="21"/>
  <c r="AK56" i="21"/>
  <c r="F56" i="21"/>
  <c r="U56" i="21"/>
  <c r="AD56" i="21"/>
  <c r="AL56" i="21"/>
  <c r="Y56" i="21"/>
  <c r="Z56" i="21"/>
  <c r="L56" i="21"/>
  <c r="M56" i="21"/>
  <c r="AG56" i="21"/>
  <c r="AH56" i="21"/>
  <c r="B56" i="21"/>
  <c r="L50" i="21"/>
  <c r="S50" i="21"/>
  <c r="Y50" i="21"/>
  <c r="F50" i="21"/>
  <c r="M50" i="21"/>
  <c r="U50" i="21"/>
  <c r="Z50" i="21"/>
  <c r="AD50" i="21"/>
  <c r="AH50" i="21"/>
  <c r="AL50" i="21"/>
  <c r="J50" i="21"/>
  <c r="W50" i="21"/>
  <c r="AC50" i="21"/>
  <c r="AI50" i="21"/>
  <c r="K50" i="21"/>
  <c r="X50" i="21"/>
  <c r="AE50" i="21"/>
  <c r="AJ50" i="21"/>
  <c r="AA50" i="21"/>
  <c r="AK50" i="21"/>
  <c r="AB50" i="21"/>
  <c r="AF50" i="21"/>
  <c r="AG50" i="21"/>
  <c r="O50" i="21"/>
  <c r="Q50" i="21"/>
  <c r="B50" i="21"/>
  <c r="J36" i="21"/>
  <c r="O36" i="21"/>
  <c r="W36" i="21"/>
  <c r="AA36" i="21"/>
  <c r="AE36" i="21"/>
  <c r="AI36" i="21"/>
  <c r="K36" i="21"/>
  <c r="Q36" i="21"/>
  <c r="X36" i="21"/>
  <c r="AB36" i="21"/>
  <c r="AF36" i="21"/>
  <c r="AJ36" i="21"/>
  <c r="L36" i="21"/>
  <c r="Y36" i="21"/>
  <c r="AG36" i="21"/>
  <c r="M36" i="21"/>
  <c r="Z36" i="21"/>
  <c r="AH36" i="21"/>
  <c r="S36" i="21"/>
  <c r="AK36" i="21"/>
  <c r="U36" i="21"/>
  <c r="AL36" i="21"/>
  <c r="F36" i="21"/>
  <c r="AC36" i="21"/>
  <c r="AD36" i="21"/>
  <c r="B36" i="21"/>
  <c r="F155" i="21"/>
  <c r="M155" i="21"/>
  <c r="U155" i="21"/>
  <c r="Z155" i="21"/>
  <c r="AD155" i="21"/>
  <c r="AH155" i="21"/>
  <c r="AL155" i="21"/>
  <c r="J155" i="21"/>
  <c r="O155" i="21"/>
  <c r="W155" i="21"/>
  <c r="AA155" i="21"/>
  <c r="AE155" i="21"/>
  <c r="AI155" i="21"/>
  <c r="Q155" i="21"/>
  <c r="AB155" i="21"/>
  <c r="AJ155" i="21"/>
  <c r="S155" i="21"/>
  <c r="AC155" i="21"/>
  <c r="AK155" i="21"/>
  <c r="X155" i="21"/>
  <c r="Y155" i="21"/>
  <c r="K155" i="21"/>
  <c r="L155" i="21"/>
  <c r="AF155" i="21"/>
  <c r="AG155" i="21"/>
  <c r="B155" i="21"/>
  <c r="K279" i="21"/>
  <c r="Q279" i="21"/>
  <c r="X279" i="21"/>
  <c r="AB279" i="21"/>
  <c r="AF279" i="21"/>
  <c r="AJ279" i="21"/>
  <c r="L279" i="21"/>
  <c r="S279" i="21"/>
  <c r="Y279" i="21"/>
  <c r="AC279" i="21"/>
  <c r="AG279" i="21"/>
  <c r="AK279" i="21"/>
  <c r="M279" i="21"/>
  <c r="Z279" i="21"/>
  <c r="AH279" i="21"/>
  <c r="J279" i="21"/>
  <c r="AA279" i="21"/>
  <c r="AL279" i="21"/>
  <c r="U279" i="21"/>
  <c r="W279" i="21"/>
  <c r="AI279" i="21"/>
  <c r="O279" i="21"/>
  <c r="AD279" i="21"/>
  <c r="B279" i="21"/>
  <c r="AE279" i="21"/>
  <c r="F279" i="21"/>
  <c r="K359" i="21"/>
  <c r="Q359" i="21"/>
  <c r="X359" i="21"/>
  <c r="AB359" i="21"/>
  <c r="AF359" i="21"/>
  <c r="AJ359" i="21"/>
  <c r="L359" i="21"/>
  <c r="S359" i="21"/>
  <c r="Y359" i="21"/>
  <c r="AC359" i="21"/>
  <c r="AG359" i="21"/>
  <c r="AK359" i="21"/>
  <c r="M359" i="21"/>
  <c r="Z359" i="21"/>
  <c r="AH359" i="21"/>
  <c r="U359" i="21"/>
  <c r="AE359" i="21"/>
  <c r="AA359" i="21"/>
  <c r="F359" i="21"/>
  <c r="W359" i="21"/>
  <c r="AI359" i="21"/>
  <c r="B359" i="21"/>
  <c r="J359" i="21"/>
  <c r="AL359" i="21"/>
  <c r="AD359" i="21"/>
  <c r="O359" i="21"/>
  <c r="F439" i="21"/>
  <c r="M439" i="21"/>
  <c r="U439" i="21"/>
  <c r="Z439" i="21"/>
  <c r="AD439" i="21"/>
  <c r="AH439" i="21"/>
  <c r="AL439" i="21"/>
  <c r="J439" i="21"/>
  <c r="Q439" i="21"/>
  <c r="Y439" i="21"/>
  <c r="AE439" i="21"/>
  <c r="AJ439" i="21"/>
  <c r="L439" i="21"/>
  <c r="AG439" i="21"/>
  <c r="K439" i="21"/>
  <c r="S439" i="21"/>
  <c r="AA439" i="21"/>
  <c r="AF439" i="21"/>
  <c r="AK439" i="21"/>
  <c r="B439" i="21"/>
  <c r="W439" i="21"/>
  <c r="AB439" i="21"/>
  <c r="X439" i="21"/>
  <c r="O439" i="21"/>
  <c r="AC439" i="21"/>
  <c r="AI439" i="21"/>
  <c r="F229" i="21"/>
  <c r="M229" i="21"/>
  <c r="U229" i="21"/>
  <c r="Z229" i="21"/>
  <c r="AD229" i="21"/>
  <c r="AH229" i="21"/>
  <c r="AL229" i="21"/>
  <c r="J229" i="21"/>
  <c r="O229" i="21"/>
  <c r="W229" i="21"/>
  <c r="AA229" i="21"/>
  <c r="AE229" i="21"/>
  <c r="AI229" i="21"/>
  <c r="Q229" i="21"/>
  <c r="AB229" i="21"/>
  <c r="AJ229" i="21"/>
  <c r="L229" i="21"/>
  <c r="AC229" i="21"/>
  <c r="X229" i="21"/>
  <c r="K229" i="21"/>
  <c r="AK229" i="21"/>
  <c r="S229" i="21"/>
  <c r="AF229" i="21"/>
  <c r="AG229" i="21"/>
  <c r="Y229" i="21"/>
  <c r="B229" i="21"/>
  <c r="F329" i="21"/>
  <c r="M329" i="21"/>
  <c r="U329" i="21"/>
  <c r="Z329" i="21"/>
  <c r="AD329" i="21"/>
  <c r="AH329" i="21"/>
  <c r="AL329" i="21"/>
  <c r="J329" i="21"/>
  <c r="O329" i="21"/>
  <c r="W329" i="21"/>
  <c r="AA329" i="21"/>
  <c r="AE329" i="21"/>
  <c r="AI329" i="21"/>
  <c r="K329" i="21"/>
  <c r="X329" i="21"/>
  <c r="AF329" i="21"/>
  <c r="Y329" i="21"/>
  <c r="AJ329" i="21"/>
  <c r="Q329" i="21"/>
  <c r="L329" i="21"/>
  <c r="AB329" i="21"/>
  <c r="AK329" i="21"/>
  <c r="AC329" i="21"/>
  <c r="B329" i="21"/>
  <c r="AG329" i="21"/>
  <c r="S329" i="21"/>
  <c r="L396" i="21"/>
  <c r="S396" i="21"/>
  <c r="Y396" i="21"/>
  <c r="AC396" i="21"/>
  <c r="AG396" i="21"/>
  <c r="AK396" i="21"/>
  <c r="M396" i="21"/>
  <c r="W396" i="21"/>
  <c r="AB396" i="21"/>
  <c r="AH396" i="21"/>
  <c r="J396" i="21"/>
  <c r="Z396" i="21"/>
  <c r="F396" i="21"/>
  <c r="O396" i="21"/>
  <c r="X396" i="21"/>
  <c r="AD396" i="21"/>
  <c r="AI396" i="21"/>
  <c r="Q396" i="21"/>
  <c r="AE396" i="21"/>
  <c r="AJ396" i="21"/>
  <c r="B396" i="21"/>
  <c r="AF396" i="21"/>
  <c r="K396" i="21"/>
  <c r="AL396" i="21"/>
  <c r="U396" i="21"/>
  <c r="AA396" i="21"/>
  <c r="L460" i="21"/>
  <c r="S460" i="21"/>
  <c r="Y460" i="21"/>
  <c r="AC460" i="21"/>
  <c r="AG460" i="21"/>
  <c r="AK460" i="21"/>
  <c r="M460" i="21"/>
  <c r="W460" i="21"/>
  <c r="AB460" i="21"/>
  <c r="AH460" i="21"/>
  <c r="Q460" i="21"/>
  <c r="AE460" i="21"/>
  <c r="F460" i="21"/>
  <c r="O460" i="21"/>
  <c r="X460" i="21"/>
  <c r="AD460" i="21"/>
  <c r="AI460" i="21"/>
  <c r="J460" i="21"/>
  <c r="Z460" i="21"/>
  <c r="AJ460" i="21"/>
  <c r="B460" i="21"/>
  <c r="AF460" i="21"/>
  <c r="K460" i="21"/>
  <c r="AL460" i="21"/>
  <c r="U460" i="21"/>
  <c r="AA460" i="21"/>
  <c r="L540" i="21"/>
  <c r="S540" i="21"/>
  <c r="Y540" i="21"/>
  <c r="AC540" i="21"/>
  <c r="AG540" i="21"/>
  <c r="AK540" i="21"/>
  <c r="J540" i="21"/>
  <c r="W540" i="21"/>
  <c r="AI540" i="21"/>
  <c r="B540" i="21"/>
  <c r="F540" i="21"/>
  <c r="M540" i="21"/>
  <c r="U540" i="21"/>
  <c r="Z540" i="21"/>
  <c r="AD540" i="21"/>
  <c r="AH540" i="21"/>
  <c r="AL540" i="21"/>
  <c r="O540" i="21"/>
  <c r="AA540" i="21"/>
  <c r="AE540" i="21"/>
  <c r="X540" i="21"/>
  <c r="K540" i="21"/>
  <c r="Q540" i="21"/>
  <c r="AB540" i="21"/>
  <c r="AF540" i="21"/>
  <c r="AJ540" i="21"/>
  <c r="K225" i="21"/>
  <c r="Q225" i="21"/>
  <c r="X225" i="21"/>
  <c r="AB225" i="21"/>
  <c r="AF225" i="21"/>
  <c r="AJ225" i="21"/>
  <c r="L225" i="21"/>
  <c r="U225" i="21"/>
  <c r="AA225" i="21"/>
  <c r="AG225" i="21"/>
  <c r="AL225" i="21"/>
  <c r="M225" i="21"/>
  <c r="W225" i="21"/>
  <c r="AC225" i="21"/>
  <c r="AH225" i="21"/>
  <c r="O225" i="21"/>
  <c r="AD225" i="21"/>
  <c r="Y225" i="21"/>
  <c r="AK225" i="21"/>
  <c r="AI225" i="21"/>
  <c r="F225" i="21"/>
  <c r="Z225" i="21"/>
  <c r="J225" i="21"/>
  <c r="AE225" i="21"/>
  <c r="S225" i="21"/>
  <c r="B225" i="21"/>
  <c r="J394" i="21"/>
  <c r="O394" i="21"/>
  <c r="W394" i="21"/>
  <c r="AA394" i="21"/>
  <c r="AE394" i="21"/>
  <c r="AI394" i="21"/>
  <c r="F394" i="21"/>
  <c r="Q394" i="21"/>
  <c r="Y394" i="21"/>
  <c r="AD394" i="21"/>
  <c r="AJ394" i="21"/>
  <c r="B394" i="21"/>
  <c r="L394" i="21"/>
  <c r="AB394" i="21"/>
  <c r="AL394" i="21"/>
  <c r="K394" i="21"/>
  <c r="S394" i="21"/>
  <c r="Z394" i="21"/>
  <c r="AF394" i="21"/>
  <c r="AK394" i="21"/>
  <c r="U394" i="21"/>
  <c r="AG394" i="21"/>
  <c r="M394" i="21"/>
  <c r="AH394" i="21"/>
  <c r="X394" i="21"/>
  <c r="AC394" i="21"/>
  <c r="J514" i="21"/>
  <c r="O514" i="21"/>
  <c r="W514" i="21"/>
  <c r="AA514" i="21"/>
  <c r="AE514" i="21"/>
  <c r="AI514" i="21"/>
  <c r="B514" i="21"/>
  <c r="L514" i="21"/>
  <c r="Y514" i="21"/>
  <c r="AG514" i="21"/>
  <c r="K514" i="21"/>
  <c r="Q514" i="21"/>
  <c r="X514" i="21"/>
  <c r="AB514" i="21"/>
  <c r="AF514" i="21"/>
  <c r="AJ514" i="21"/>
  <c r="S514" i="21"/>
  <c r="AC514" i="21"/>
  <c r="AK514" i="21"/>
  <c r="M514" i="21"/>
  <c r="AH514" i="21"/>
  <c r="Z514" i="21"/>
  <c r="F514" i="21"/>
  <c r="U514" i="21"/>
  <c r="AL514" i="21"/>
  <c r="AD514" i="21"/>
  <c r="F89" i="21"/>
  <c r="M89" i="21"/>
  <c r="U89" i="21"/>
  <c r="Z89" i="21"/>
  <c r="AD89" i="21"/>
  <c r="AH89" i="21"/>
  <c r="AL89" i="21"/>
  <c r="J89" i="21"/>
  <c r="O89" i="21"/>
  <c r="W89" i="21"/>
  <c r="AA89" i="21"/>
  <c r="AE89" i="21"/>
  <c r="AI89" i="21"/>
  <c r="Q89" i="21"/>
  <c r="AB89" i="21"/>
  <c r="AJ89" i="21"/>
  <c r="S89" i="21"/>
  <c r="AC89" i="21"/>
  <c r="AK89" i="21"/>
  <c r="K89" i="21"/>
  <c r="AF89" i="21"/>
  <c r="L89" i="21"/>
  <c r="AG89" i="21"/>
  <c r="X89" i="21"/>
  <c r="Y89" i="21"/>
  <c r="B89" i="21"/>
  <c r="J570" i="21"/>
  <c r="O570" i="21"/>
  <c r="W570" i="21"/>
  <c r="AA570" i="21"/>
  <c r="AE570" i="21"/>
  <c r="AI570" i="21"/>
  <c r="B570" i="21"/>
  <c r="L570" i="21"/>
  <c r="Y570" i="21"/>
  <c r="AK570" i="21"/>
  <c r="K570" i="21"/>
  <c r="Q570" i="21"/>
  <c r="X570" i="21"/>
  <c r="AB570" i="21"/>
  <c r="AF570" i="21"/>
  <c r="AJ570" i="21"/>
  <c r="S570" i="21"/>
  <c r="AC570" i="21"/>
  <c r="AG570" i="21"/>
  <c r="Z570" i="21"/>
  <c r="M570" i="21"/>
  <c r="AL570" i="21"/>
  <c r="F570" i="21"/>
  <c r="AD570" i="21"/>
  <c r="AH570" i="21"/>
  <c r="U570" i="21"/>
  <c r="K287" i="21"/>
  <c r="Q287" i="21"/>
  <c r="X287" i="21"/>
  <c r="AB287" i="21"/>
  <c r="AF287" i="21"/>
  <c r="AJ287" i="21"/>
  <c r="L287" i="21"/>
  <c r="S287" i="21"/>
  <c r="Y287" i="21"/>
  <c r="AC287" i="21"/>
  <c r="AG287" i="21"/>
  <c r="AK287" i="21"/>
  <c r="M287" i="21"/>
  <c r="Z287" i="21"/>
  <c r="AH287" i="21"/>
  <c r="O287" i="21"/>
  <c r="AD287" i="21"/>
  <c r="F287" i="21"/>
  <c r="AA287" i="21"/>
  <c r="U287" i="21"/>
  <c r="AE287" i="21"/>
  <c r="B287" i="21"/>
  <c r="W287" i="21"/>
  <c r="AI287" i="21"/>
  <c r="J287" i="21"/>
  <c r="AL287" i="21"/>
  <c r="K429" i="21"/>
  <c r="Q429" i="21"/>
  <c r="X429" i="21"/>
  <c r="AB429" i="21"/>
  <c r="AF429" i="21"/>
  <c r="AJ429" i="21"/>
  <c r="F429" i="21"/>
  <c r="O429" i="21"/>
  <c r="Y429" i="21"/>
  <c r="AD429" i="21"/>
  <c r="AI429" i="21"/>
  <c r="U429" i="21"/>
  <c r="AG429" i="21"/>
  <c r="J429" i="21"/>
  <c r="S429" i="21"/>
  <c r="Z429" i="21"/>
  <c r="AE429" i="21"/>
  <c r="AK429" i="21"/>
  <c r="L429" i="21"/>
  <c r="AA429" i="21"/>
  <c r="AL429" i="21"/>
  <c r="M429" i="21"/>
  <c r="AC429" i="21"/>
  <c r="W429" i="21"/>
  <c r="B429" i="21"/>
  <c r="AH429" i="21"/>
  <c r="J542" i="21"/>
  <c r="O542" i="21"/>
  <c r="W542" i="21"/>
  <c r="AA542" i="21"/>
  <c r="AE542" i="21"/>
  <c r="AI542" i="21"/>
  <c r="B542" i="21"/>
  <c r="L542" i="21"/>
  <c r="Y542" i="21"/>
  <c r="AK542" i="21"/>
  <c r="K542" i="21"/>
  <c r="Q542" i="21"/>
  <c r="X542" i="21"/>
  <c r="AB542" i="21"/>
  <c r="AF542" i="21"/>
  <c r="AJ542" i="21"/>
  <c r="S542" i="21"/>
  <c r="AC542" i="21"/>
  <c r="AG542" i="21"/>
  <c r="U542" i="21"/>
  <c r="AL542" i="21"/>
  <c r="AD542" i="21"/>
  <c r="Z542" i="21"/>
  <c r="F542" i="21"/>
  <c r="M542" i="21"/>
  <c r="AH542" i="21"/>
  <c r="L382" i="21"/>
  <c r="S382" i="21"/>
  <c r="Y382" i="21"/>
  <c r="AC382" i="21"/>
  <c r="AG382" i="21"/>
  <c r="AK382" i="21"/>
  <c r="F382" i="21"/>
  <c r="M382" i="21"/>
  <c r="U382" i="21"/>
  <c r="Z382" i="21"/>
  <c r="AD382" i="21"/>
  <c r="AH382" i="21"/>
  <c r="AL382" i="21"/>
  <c r="O382" i="21"/>
  <c r="AA382" i="21"/>
  <c r="AI382" i="21"/>
  <c r="W382" i="21"/>
  <c r="AF382" i="21"/>
  <c r="B382" i="21"/>
  <c r="K382" i="21"/>
  <c r="J382" i="21"/>
  <c r="X382" i="21"/>
  <c r="AJ382" i="21"/>
  <c r="AB382" i="21"/>
  <c r="Q382" i="21"/>
  <c r="AE382" i="21"/>
  <c r="F559" i="21"/>
  <c r="M559" i="21"/>
  <c r="U559" i="21"/>
  <c r="Z559" i="21"/>
  <c r="AD559" i="21"/>
  <c r="AH559" i="21"/>
  <c r="AL559" i="21"/>
  <c r="K559" i="21"/>
  <c r="X559" i="21"/>
  <c r="AF559" i="21"/>
  <c r="J559" i="21"/>
  <c r="O559" i="21"/>
  <c r="W559" i="21"/>
  <c r="AA559" i="21"/>
  <c r="AE559" i="21"/>
  <c r="AI559" i="21"/>
  <c r="B559" i="21"/>
  <c r="Q559" i="21"/>
  <c r="AB559" i="21"/>
  <c r="AJ559" i="21"/>
  <c r="AC559" i="21"/>
  <c r="S559" i="21"/>
  <c r="L559" i="21"/>
  <c r="AG559" i="21"/>
  <c r="AK559" i="21"/>
  <c r="Y559" i="21"/>
  <c r="F361" i="21"/>
  <c r="M361" i="21"/>
  <c r="U361" i="21"/>
  <c r="Z361" i="21"/>
  <c r="AD361" i="21"/>
  <c r="AH361" i="21"/>
  <c r="AL361" i="21"/>
  <c r="J361" i="21"/>
  <c r="O361" i="21"/>
  <c r="W361" i="21"/>
  <c r="AA361" i="21"/>
  <c r="AE361" i="21"/>
  <c r="AI361" i="21"/>
  <c r="K361" i="21"/>
  <c r="X361" i="21"/>
  <c r="AF361" i="21"/>
  <c r="Y361" i="21"/>
  <c r="AJ361" i="21"/>
  <c r="Q361" i="21"/>
  <c r="AC361" i="21"/>
  <c r="L361" i="21"/>
  <c r="AB361" i="21"/>
  <c r="AK361" i="21"/>
  <c r="S361" i="21"/>
  <c r="B361" i="21"/>
  <c r="AG361" i="21"/>
  <c r="K489" i="21"/>
  <c r="Q489" i="21"/>
  <c r="X489" i="21"/>
  <c r="AB489" i="21"/>
  <c r="AF489" i="21"/>
  <c r="AJ489" i="21"/>
  <c r="M489" i="21"/>
  <c r="W489" i="21"/>
  <c r="AC489" i="21"/>
  <c r="AH489" i="21"/>
  <c r="S489" i="21"/>
  <c r="AE489" i="21"/>
  <c r="F489" i="21"/>
  <c r="O489" i="21"/>
  <c r="Y489" i="21"/>
  <c r="AD489" i="21"/>
  <c r="AI489" i="21"/>
  <c r="J489" i="21"/>
  <c r="Z489" i="21"/>
  <c r="AK489" i="21"/>
  <c r="AG489" i="21"/>
  <c r="B489" i="21"/>
  <c r="U489" i="21"/>
  <c r="AA489" i="21"/>
  <c r="L489" i="21"/>
  <c r="AL489" i="21"/>
  <c r="K577" i="21"/>
  <c r="Q577" i="21"/>
  <c r="X577" i="21"/>
  <c r="AB577" i="21"/>
  <c r="AF577" i="21"/>
  <c r="AJ577" i="21"/>
  <c r="F577" i="21"/>
  <c r="U577" i="21"/>
  <c r="AH577" i="21"/>
  <c r="L577" i="21"/>
  <c r="S577" i="21"/>
  <c r="Y577" i="21"/>
  <c r="AC577" i="21"/>
  <c r="AG577" i="21"/>
  <c r="AK577" i="21"/>
  <c r="M577" i="21"/>
  <c r="Z577" i="21"/>
  <c r="AD577" i="21"/>
  <c r="AL577" i="21"/>
  <c r="AA577" i="21"/>
  <c r="AI577" i="21"/>
  <c r="J577" i="21"/>
  <c r="AE577" i="21"/>
  <c r="O577" i="21"/>
  <c r="B577" i="21"/>
  <c r="W577" i="21"/>
  <c r="J264" i="21"/>
  <c r="O264" i="21"/>
  <c r="W264" i="21"/>
  <c r="AA264" i="21"/>
  <c r="AE264" i="21"/>
  <c r="AI264" i="21"/>
  <c r="K264" i="21"/>
  <c r="Q264" i="21"/>
  <c r="X264" i="21"/>
  <c r="AB264" i="21"/>
  <c r="AF264" i="21"/>
  <c r="AJ264" i="21"/>
  <c r="L264" i="21"/>
  <c r="Y264" i="21"/>
  <c r="AG264" i="21"/>
  <c r="M264" i="21"/>
  <c r="AC264" i="21"/>
  <c r="AL264" i="21"/>
  <c r="U264" i="21"/>
  <c r="B264" i="21"/>
  <c r="F264" i="21"/>
  <c r="AK264" i="21"/>
  <c r="S264" i="21"/>
  <c r="AD264" i="21"/>
  <c r="AH264" i="21"/>
  <c r="Z264" i="21"/>
  <c r="L246" i="21"/>
  <c r="S246" i="21"/>
  <c r="Y246" i="21"/>
  <c r="AC246" i="21"/>
  <c r="AG246" i="21"/>
  <c r="AK246" i="21"/>
  <c r="F246" i="21"/>
  <c r="M246" i="21"/>
  <c r="U246" i="21"/>
  <c r="Z246" i="21"/>
  <c r="AD246" i="21"/>
  <c r="AH246" i="21"/>
  <c r="AL246" i="21"/>
  <c r="O246" i="21"/>
  <c r="AA246" i="21"/>
  <c r="AI246" i="21"/>
  <c r="Q246" i="21"/>
  <c r="AE246" i="21"/>
  <c r="B246" i="21"/>
  <c r="X246" i="21"/>
  <c r="AB246" i="21"/>
  <c r="W246" i="21"/>
  <c r="AF246" i="21"/>
  <c r="J246" i="21"/>
  <c r="AJ246" i="21"/>
  <c r="K246" i="21"/>
  <c r="K133" i="21"/>
  <c r="Q133" i="21"/>
  <c r="X133" i="21"/>
  <c r="AB133" i="21"/>
  <c r="AF133" i="21"/>
  <c r="AJ133" i="21"/>
  <c r="L133" i="21"/>
  <c r="S133" i="21"/>
  <c r="Y133" i="21"/>
  <c r="AC133" i="21"/>
  <c r="AG133" i="21"/>
  <c r="AK133" i="21"/>
  <c r="M133" i="21"/>
  <c r="Z133" i="21"/>
  <c r="AH133" i="21"/>
  <c r="O133" i="21"/>
  <c r="AA133" i="21"/>
  <c r="AI133" i="21"/>
  <c r="F133" i="21"/>
  <c r="AD133" i="21"/>
  <c r="J133" i="21"/>
  <c r="AE133" i="21"/>
  <c r="U133" i="21"/>
  <c r="W133" i="21"/>
  <c r="AL133" i="21"/>
  <c r="B133" i="21"/>
  <c r="J260" i="21"/>
  <c r="O260" i="21"/>
  <c r="W260" i="21"/>
  <c r="AA260" i="21"/>
  <c r="AE260" i="21"/>
  <c r="AI260" i="21"/>
  <c r="K260" i="21"/>
  <c r="Q260" i="21"/>
  <c r="X260" i="21"/>
  <c r="AB260" i="21"/>
  <c r="AF260" i="21"/>
  <c r="AJ260" i="21"/>
  <c r="S260" i="21"/>
  <c r="AC260" i="21"/>
  <c r="AK260" i="21"/>
  <c r="U260" i="21"/>
  <c r="AG260" i="21"/>
  <c r="Z260" i="21"/>
  <c r="F260" i="21"/>
  <c r="Y260" i="21"/>
  <c r="AH260" i="21"/>
  <c r="L260" i="21"/>
  <c r="AL260" i="21"/>
  <c r="B260" i="21"/>
  <c r="M260" i="21"/>
  <c r="AD260" i="21"/>
  <c r="L242" i="21"/>
  <c r="S242" i="21"/>
  <c r="Y242" i="21"/>
  <c r="AC242" i="21"/>
  <c r="AG242" i="21"/>
  <c r="AK242" i="21"/>
  <c r="F242" i="21"/>
  <c r="M242" i="21"/>
  <c r="U242" i="21"/>
  <c r="Z242" i="21"/>
  <c r="AD242" i="21"/>
  <c r="AH242" i="21"/>
  <c r="AL242" i="21"/>
  <c r="J242" i="21"/>
  <c r="W242" i="21"/>
  <c r="AE242" i="21"/>
  <c r="X242" i="21"/>
  <c r="AI242" i="21"/>
  <c r="B242" i="21"/>
  <c r="K242" i="21"/>
  <c r="AA242" i="21"/>
  <c r="AJ242" i="21"/>
  <c r="O242" i="21"/>
  <c r="AB242" i="21"/>
  <c r="Q242" i="21"/>
  <c r="AF242" i="21"/>
  <c r="J268" i="21"/>
  <c r="O268" i="21"/>
  <c r="W268" i="21"/>
  <c r="AA268" i="21"/>
  <c r="AE268" i="21"/>
  <c r="AI268" i="21"/>
  <c r="K268" i="21"/>
  <c r="Q268" i="21"/>
  <c r="X268" i="21"/>
  <c r="AB268" i="21"/>
  <c r="AF268" i="21"/>
  <c r="AJ268" i="21"/>
  <c r="S268" i="21"/>
  <c r="AC268" i="21"/>
  <c r="AK268" i="21"/>
  <c r="F268" i="21"/>
  <c r="Y268" i="21"/>
  <c r="AH268" i="21"/>
  <c r="M268" i="21"/>
  <c r="AG268" i="21"/>
  <c r="L268" i="21"/>
  <c r="Z268" i="21"/>
  <c r="AL268" i="21"/>
  <c r="AD268" i="21"/>
  <c r="B268" i="21"/>
  <c r="U268" i="21"/>
  <c r="K181" i="21"/>
  <c r="Q181" i="21"/>
  <c r="X181" i="21"/>
  <c r="AB181" i="21"/>
  <c r="AF181" i="21"/>
  <c r="AJ181" i="21"/>
  <c r="L181" i="21"/>
  <c r="S181" i="21"/>
  <c r="Y181" i="21"/>
  <c r="AC181" i="21"/>
  <c r="AG181" i="21"/>
  <c r="AK181" i="21"/>
  <c r="F181" i="21"/>
  <c r="U181" i="21"/>
  <c r="AD181" i="21"/>
  <c r="AL181" i="21"/>
  <c r="J181" i="21"/>
  <c r="W181" i="21"/>
  <c r="AE181" i="21"/>
  <c r="M181" i="21"/>
  <c r="AH181" i="21"/>
  <c r="O181" i="21"/>
  <c r="AI181" i="21"/>
  <c r="Z181" i="21"/>
  <c r="AA181" i="21"/>
  <c r="B181" i="21"/>
  <c r="L314" i="21"/>
  <c r="S314" i="21"/>
  <c r="Y314" i="21"/>
  <c r="AC314" i="21"/>
  <c r="AG314" i="21"/>
  <c r="AK314" i="21"/>
  <c r="F314" i="21"/>
  <c r="M314" i="21"/>
  <c r="U314" i="21"/>
  <c r="Z314" i="21"/>
  <c r="AD314" i="21"/>
  <c r="AH314" i="21"/>
  <c r="AL314" i="21"/>
  <c r="J314" i="21"/>
  <c r="W314" i="21"/>
  <c r="AE314" i="21"/>
  <c r="K314" i="21"/>
  <c r="AA314" i="21"/>
  <c r="AJ314" i="21"/>
  <c r="B314" i="21"/>
  <c r="O314" i="21"/>
  <c r="AB314" i="21"/>
  <c r="Q314" i="21"/>
  <c r="AF314" i="21"/>
  <c r="X314" i="21"/>
  <c r="AI314" i="21"/>
  <c r="K153" i="21"/>
  <c r="Q153" i="21"/>
  <c r="X153" i="21"/>
  <c r="AB153" i="21"/>
  <c r="AF153" i="21"/>
  <c r="AJ153" i="21"/>
  <c r="L153" i="21"/>
  <c r="S153" i="21"/>
  <c r="Y153" i="21"/>
  <c r="AC153" i="21"/>
  <c r="AG153" i="21"/>
  <c r="AK153" i="21"/>
  <c r="F153" i="21"/>
  <c r="U153" i="21"/>
  <c r="AD153" i="21"/>
  <c r="AL153" i="21"/>
  <c r="J153" i="21"/>
  <c r="W153" i="21"/>
  <c r="AE153" i="21"/>
  <c r="Z153" i="21"/>
  <c r="AA153" i="21"/>
  <c r="AH153" i="21"/>
  <c r="AI153" i="21"/>
  <c r="M153" i="21"/>
  <c r="O153" i="21"/>
  <c r="B153" i="21"/>
  <c r="F567" i="21"/>
  <c r="M567" i="21"/>
  <c r="U567" i="21"/>
  <c r="Z567" i="21"/>
  <c r="AD567" i="21"/>
  <c r="AH567" i="21"/>
  <c r="AL567" i="21"/>
  <c r="Q567" i="21"/>
  <c r="AF567" i="21"/>
  <c r="J567" i="21"/>
  <c r="O567" i="21"/>
  <c r="W567" i="21"/>
  <c r="AA567" i="21"/>
  <c r="AE567" i="21"/>
  <c r="AI567" i="21"/>
  <c r="B567" i="21"/>
  <c r="K567" i="21"/>
  <c r="X567" i="21"/>
  <c r="AB567" i="21"/>
  <c r="AJ567" i="21"/>
  <c r="S567" i="21"/>
  <c r="AK567" i="21"/>
  <c r="AC567" i="21"/>
  <c r="Y567" i="21"/>
  <c r="L567" i="21"/>
  <c r="AG567" i="21"/>
  <c r="K367" i="21"/>
  <c r="Q367" i="21"/>
  <c r="X367" i="21"/>
  <c r="AB367" i="21"/>
  <c r="AF367" i="21"/>
  <c r="AJ367" i="21"/>
  <c r="L367" i="21"/>
  <c r="S367" i="21"/>
  <c r="Y367" i="21"/>
  <c r="AC367" i="21"/>
  <c r="AG367" i="21"/>
  <c r="AK367" i="21"/>
  <c r="M367" i="21"/>
  <c r="Z367" i="21"/>
  <c r="AH367" i="21"/>
  <c r="F367" i="21"/>
  <c r="W367" i="21"/>
  <c r="AI367" i="21"/>
  <c r="O367" i="21"/>
  <c r="J367" i="21"/>
  <c r="AA367" i="21"/>
  <c r="AL367" i="21"/>
  <c r="B367" i="21"/>
  <c r="AD367" i="21"/>
  <c r="U367" i="21"/>
  <c r="AE367" i="21"/>
  <c r="L378" i="21"/>
  <c r="S378" i="21"/>
  <c r="Y378" i="21"/>
  <c r="AC378" i="21"/>
  <c r="AG378" i="21"/>
  <c r="AK378" i="21"/>
  <c r="F378" i="21"/>
  <c r="M378" i="21"/>
  <c r="U378" i="21"/>
  <c r="Z378" i="21"/>
  <c r="AD378" i="21"/>
  <c r="AH378" i="21"/>
  <c r="AL378" i="21"/>
  <c r="J378" i="21"/>
  <c r="W378" i="21"/>
  <c r="AE378" i="21"/>
  <c r="K378" i="21"/>
  <c r="AA378" i="21"/>
  <c r="AJ378" i="21"/>
  <c r="B378" i="21"/>
  <c r="AF378" i="21"/>
  <c r="O378" i="21"/>
  <c r="AB378" i="21"/>
  <c r="Q378" i="21"/>
  <c r="X378" i="21"/>
  <c r="AI378" i="21"/>
  <c r="F551" i="21"/>
  <c r="M551" i="21"/>
  <c r="U551" i="21"/>
  <c r="Z551" i="21"/>
  <c r="AD551" i="21"/>
  <c r="AH551" i="21"/>
  <c r="AL551" i="21"/>
  <c r="Q551" i="21"/>
  <c r="AF551" i="21"/>
  <c r="J551" i="21"/>
  <c r="O551" i="21"/>
  <c r="W551" i="21"/>
  <c r="AA551" i="21"/>
  <c r="AE551" i="21"/>
  <c r="AI551" i="21"/>
  <c r="B551" i="21"/>
  <c r="K551" i="21"/>
  <c r="X551" i="21"/>
  <c r="AB551" i="21"/>
  <c r="AJ551" i="21"/>
  <c r="S551" i="21"/>
  <c r="AK551" i="21"/>
  <c r="AC551" i="21"/>
  <c r="AG551" i="21"/>
  <c r="Y551" i="21"/>
  <c r="L551" i="21"/>
  <c r="L564" i="21"/>
  <c r="S564" i="21"/>
  <c r="Y564" i="21"/>
  <c r="AC564" i="21"/>
  <c r="AG564" i="21"/>
  <c r="AK564" i="21"/>
  <c r="O564" i="21"/>
  <c r="AE564" i="21"/>
  <c r="F564" i="21"/>
  <c r="M564" i="21"/>
  <c r="U564" i="21"/>
  <c r="Z564" i="21"/>
  <c r="AD564" i="21"/>
  <c r="AH564" i="21"/>
  <c r="AL564" i="21"/>
  <c r="J564" i="21"/>
  <c r="W564" i="21"/>
  <c r="AA564" i="21"/>
  <c r="AI564" i="21"/>
  <c r="B564" i="21"/>
  <c r="K564" i="21"/>
  <c r="AF564" i="21"/>
  <c r="X564" i="21"/>
  <c r="Q564" i="21"/>
  <c r="AJ564" i="21"/>
  <c r="AB564" i="21"/>
  <c r="L580" i="21"/>
  <c r="S580" i="21"/>
  <c r="Y580" i="21"/>
  <c r="AC580" i="21"/>
  <c r="AG580" i="21"/>
  <c r="AK580" i="21"/>
  <c r="O580" i="21"/>
  <c r="AA580" i="21"/>
  <c r="AI580" i="21"/>
  <c r="F580" i="21"/>
  <c r="M580" i="21"/>
  <c r="U580" i="21"/>
  <c r="Z580" i="21"/>
  <c r="AD580" i="21"/>
  <c r="AH580" i="21"/>
  <c r="AL580" i="21"/>
  <c r="J580" i="21"/>
  <c r="W580" i="21"/>
  <c r="AE580" i="21"/>
  <c r="B580" i="21"/>
  <c r="K580" i="21"/>
  <c r="AF580" i="21"/>
  <c r="Q580" i="21"/>
  <c r="AJ580" i="21"/>
  <c r="X580" i="21"/>
  <c r="AB580" i="21"/>
  <c r="K581" i="21"/>
  <c r="Q581" i="21"/>
  <c r="X581" i="21"/>
  <c r="AB581" i="21"/>
  <c r="AF581" i="21"/>
  <c r="AJ581" i="21"/>
  <c r="M581" i="21"/>
  <c r="AD581" i="21"/>
  <c r="L581" i="21"/>
  <c r="S581" i="21"/>
  <c r="Y581" i="21"/>
  <c r="AC581" i="21"/>
  <c r="AG581" i="21"/>
  <c r="AK581" i="21"/>
  <c r="F581" i="21"/>
  <c r="U581" i="21"/>
  <c r="Z581" i="21"/>
  <c r="AH581" i="21"/>
  <c r="AL581" i="21"/>
  <c r="W581" i="21"/>
  <c r="J581" i="21"/>
  <c r="AI581" i="21"/>
  <c r="B581" i="21"/>
  <c r="AA581" i="21"/>
  <c r="AE581" i="21"/>
  <c r="O581" i="21"/>
  <c r="F227" i="21"/>
  <c r="M227" i="21"/>
  <c r="U227" i="21"/>
  <c r="Z227" i="21"/>
  <c r="AD227" i="21"/>
  <c r="AH227" i="21"/>
  <c r="AL227" i="21"/>
  <c r="J227" i="21"/>
  <c r="Q227" i="21"/>
  <c r="Y227" i="21"/>
  <c r="AE227" i="21"/>
  <c r="AJ227" i="21"/>
  <c r="K227" i="21"/>
  <c r="S227" i="21"/>
  <c r="AA227" i="21"/>
  <c r="AF227" i="21"/>
  <c r="AK227" i="21"/>
  <c r="W227" i="21"/>
  <c r="AG227" i="21"/>
  <c r="L227" i="21"/>
  <c r="AC227" i="21"/>
  <c r="X227" i="21"/>
  <c r="O227" i="21"/>
  <c r="AI227" i="21"/>
  <c r="B227" i="21"/>
  <c r="AB227" i="21"/>
  <c r="F285" i="21"/>
  <c r="M285" i="21"/>
  <c r="U285" i="21"/>
  <c r="Z285" i="21"/>
  <c r="AD285" i="21"/>
  <c r="AH285" i="21"/>
  <c r="AL285" i="21"/>
  <c r="J285" i="21"/>
  <c r="O285" i="21"/>
  <c r="W285" i="21"/>
  <c r="AA285" i="21"/>
  <c r="AE285" i="21"/>
  <c r="AI285" i="21"/>
  <c r="Q285" i="21"/>
  <c r="AB285" i="21"/>
  <c r="AJ285" i="21"/>
  <c r="K285" i="21"/>
  <c r="Y285" i="21"/>
  <c r="AK285" i="21"/>
  <c r="S285" i="21"/>
  <c r="X285" i="21"/>
  <c r="AG285" i="21"/>
  <c r="L285" i="21"/>
  <c r="AC285" i="21"/>
  <c r="AF285" i="21"/>
  <c r="B285" i="21"/>
  <c r="K363" i="21"/>
  <c r="Q363" i="21"/>
  <c r="X363" i="21"/>
  <c r="AB363" i="21"/>
  <c r="AF363" i="21"/>
  <c r="AJ363" i="21"/>
  <c r="L363" i="21"/>
  <c r="S363" i="21"/>
  <c r="Y363" i="21"/>
  <c r="AC363" i="21"/>
  <c r="AG363" i="21"/>
  <c r="AK363" i="21"/>
  <c r="F363" i="21"/>
  <c r="U363" i="21"/>
  <c r="AD363" i="21"/>
  <c r="AL363" i="21"/>
  <c r="M363" i="21"/>
  <c r="AA363" i="21"/>
  <c r="W363" i="21"/>
  <c r="O363" i="21"/>
  <c r="AE363" i="21"/>
  <c r="B363" i="21"/>
  <c r="AH363" i="21"/>
  <c r="J363" i="21"/>
  <c r="AI363" i="21"/>
  <c r="Z363" i="21"/>
  <c r="F395" i="21"/>
  <c r="M395" i="21"/>
  <c r="U395" i="21"/>
  <c r="Z395" i="21"/>
  <c r="AD395" i="21"/>
  <c r="AH395" i="21"/>
  <c r="AL395" i="21"/>
  <c r="K395" i="21"/>
  <c r="S395" i="21"/>
  <c r="AA395" i="21"/>
  <c r="AF395" i="21"/>
  <c r="AK395" i="21"/>
  <c r="X395" i="21"/>
  <c r="L395" i="21"/>
  <c r="W395" i="21"/>
  <c r="AB395" i="21"/>
  <c r="AG395" i="21"/>
  <c r="B395" i="21"/>
  <c r="O395" i="21"/>
  <c r="AC395" i="21"/>
  <c r="AI395" i="21"/>
  <c r="J395" i="21"/>
  <c r="AJ395" i="21"/>
  <c r="Y395" i="21"/>
  <c r="Q395" i="21"/>
  <c r="AE395" i="21"/>
  <c r="F435" i="21"/>
  <c r="M435" i="21"/>
  <c r="U435" i="21"/>
  <c r="Z435" i="21"/>
  <c r="AD435" i="21"/>
  <c r="AH435" i="21"/>
  <c r="AL435" i="21"/>
  <c r="O435" i="21"/>
  <c r="X435" i="21"/>
  <c r="AC435" i="21"/>
  <c r="AI435" i="21"/>
  <c r="K435" i="21"/>
  <c r="AA435" i="21"/>
  <c r="J435" i="21"/>
  <c r="Q435" i="21"/>
  <c r="Y435" i="21"/>
  <c r="AE435" i="21"/>
  <c r="AJ435" i="21"/>
  <c r="B435" i="21"/>
  <c r="S435" i="21"/>
  <c r="AF435" i="21"/>
  <c r="AK435" i="21"/>
  <c r="L435" i="21"/>
  <c r="AG435" i="21"/>
  <c r="W435" i="21"/>
  <c r="AB435" i="21"/>
  <c r="F483" i="21"/>
  <c r="M483" i="21"/>
  <c r="U483" i="21"/>
  <c r="Z483" i="21"/>
  <c r="AD483" i="21"/>
  <c r="AH483" i="21"/>
  <c r="AL483" i="21"/>
  <c r="O483" i="21"/>
  <c r="X483" i="21"/>
  <c r="AC483" i="21"/>
  <c r="AI483" i="21"/>
  <c r="S483" i="21"/>
  <c r="AK483" i="21"/>
  <c r="J483" i="21"/>
  <c r="Q483" i="21"/>
  <c r="Y483" i="21"/>
  <c r="AE483" i="21"/>
  <c r="AJ483" i="21"/>
  <c r="B483" i="21"/>
  <c r="K483" i="21"/>
  <c r="AA483" i="21"/>
  <c r="AF483" i="21"/>
  <c r="AG483" i="21"/>
  <c r="L483" i="21"/>
  <c r="W483" i="21"/>
  <c r="AB483" i="21"/>
  <c r="K291" i="21"/>
  <c r="Q291" i="21"/>
  <c r="X291" i="21"/>
  <c r="AB291" i="21"/>
  <c r="AF291" i="21"/>
  <c r="AJ291" i="21"/>
  <c r="L291" i="21"/>
  <c r="S291" i="21"/>
  <c r="Y291" i="21"/>
  <c r="AC291" i="21"/>
  <c r="AG291" i="21"/>
  <c r="AK291" i="21"/>
  <c r="F291" i="21"/>
  <c r="U291" i="21"/>
  <c r="AD291" i="21"/>
  <c r="AL291" i="21"/>
  <c r="J291" i="21"/>
  <c r="Z291" i="21"/>
  <c r="AI291" i="21"/>
  <c r="O291" i="21"/>
  <c r="AH291" i="21"/>
  <c r="M291" i="21"/>
  <c r="AA291" i="21"/>
  <c r="B291" i="21"/>
  <c r="AE291" i="21"/>
  <c r="W291" i="21"/>
  <c r="J352" i="21"/>
  <c r="O352" i="21"/>
  <c r="W352" i="21"/>
  <c r="AA352" i="21"/>
  <c r="AE352" i="21"/>
  <c r="AI352" i="21"/>
  <c r="K352" i="21"/>
  <c r="Q352" i="21"/>
  <c r="X352" i="21"/>
  <c r="AB352" i="21"/>
  <c r="AF352" i="21"/>
  <c r="AJ352" i="21"/>
  <c r="L352" i="21"/>
  <c r="Y352" i="21"/>
  <c r="AG352" i="21"/>
  <c r="F352" i="21"/>
  <c r="Z352" i="21"/>
  <c r="AK352" i="21"/>
  <c r="S352" i="21"/>
  <c r="M352" i="21"/>
  <c r="AC352" i="21"/>
  <c r="AL352" i="21"/>
  <c r="AD352" i="21"/>
  <c r="B352" i="21"/>
  <c r="AH352" i="21"/>
  <c r="U352" i="21"/>
  <c r="J384" i="21"/>
  <c r="O384" i="21"/>
  <c r="W384" i="21"/>
  <c r="AA384" i="21"/>
  <c r="AE384" i="21"/>
  <c r="AI384" i="21"/>
  <c r="K384" i="21"/>
  <c r="Q384" i="21"/>
  <c r="X384" i="21"/>
  <c r="AB384" i="21"/>
  <c r="AF384" i="21"/>
  <c r="AJ384" i="21"/>
  <c r="L384" i="21"/>
  <c r="Y384" i="21"/>
  <c r="AG384" i="21"/>
  <c r="F384" i="21"/>
  <c r="Z384" i="21"/>
  <c r="AK384" i="21"/>
  <c r="AD384" i="21"/>
  <c r="B384" i="21"/>
  <c r="M384" i="21"/>
  <c r="AC384" i="21"/>
  <c r="AL384" i="21"/>
  <c r="S384" i="21"/>
  <c r="U384" i="21"/>
  <c r="AH384" i="21"/>
  <c r="L424" i="21"/>
  <c r="S424" i="21"/>
  <c r="Y424" i="21"/>
  <c r="AC424" i="21"/>
  <c r="AG424" i="21"/>
  <c r="AK424" i="21"/>
  <c r="K424" i="21"/>
  <c r="U424" i="21"/>
  <c r="AA424" i="21"/>
  <c r="AF424" i="21"/>
  <c r="AL424" i="21"/>
  <c r="O424" i="21"/>
  <c r="AI424" i="21"/>
  <c r="B424" i="21"/>
  <c r="M424" i="21"/>
  <c r="W424" i="21"/>
  <c r="AB424" i="21"/>
  <c r="AH424" i="21"/>
  <c r="F424" i="21"/>
  <c r="X424" i="21"/>
  <c r="AD424" i="21"/>
  <c r="J424" i="21"/>
  <c r="AJ424" i="21"/>
  <c r="Z424" i="21"/>
  <c r="Q424" i="21"/>
  <c r="AE424" i="21"/>
  <c r="L456" i="21"/>
  <c r="S456" i="21"/>
  <c r="Y456" i="21"/>
  <c r="AC456" i="21"/>
  <c r="AG456" i="21"/>
  <c r="AK456" i="21"/>
  <c r="K456" i="21"/>
  <c r="U456" i="21"/>
  <c r="AA456" i="21"/>
  <c r="AF456" i="21"/>
  <c r="AL456" i="21"/>
  <c r="F456" i="21"/>
  <c r="X456" i="21"/>
  <c r="AI456" i="21"/>
  <c r="B456" i="21"/>
  <c r="M456" i="21"/>
  <c r="W456" i="21"/>
  <c r="AB456" i="21"/>
  <c r="AH456" i="21"/>
  <c r="O456" i="21"/>
  <c r="AD456" i="21"/>
  <c r="Z456" i="21"/>
  <c r="Q456" i="21"/>
  <c r="AE456" i="21"/>
  <c r="J456" i="21"/>
  <c r="AJ456" i="21"/>
  <c r="L512" i="21"/>
  <c r="S512" i="21"/>
  <c r="Y512" i="21"/>
  <c r="AC512" i="21"/>
  <c r="AG512" i="21"/>
  <c r="AK512" i="21"/>
  <c r="J512" i="21"/>
  <c r="W512" i="21"/>
  <c r="AI512" i="21"/>
  <c r="F512" i="21"/>
  <c r="M512" i="21"/>
  <c r="U512" i="21"/>
  <c r="Z512" i="21"/>
  <c r="AD512" i="21"/>
  <c r="AH512" i="21"/>
  <c r="AL512" i="21"/>
  <c r="O512" i="21"/>
  <c r="AA512" i="21"/>
  <c r="AE512" i="21"/>
  <c r="B512" i="21"/>
  <c r="Q512" i="21"/>
  <c r="AJ512" i="21"/>
  <c r="AF512" i="21"/>
  <c r="X512" i="21"/>
  <c r="AB512" i="21"/>
  <c r="K512" i="21"/>
  <c r="L544" i="21"/>
  <c r="S544" i="21"/>
  <c r="Y544" i="21"/>
  <c r="AC544" i="21"/>
  <c r="AG544" i="21"/>
  <c r="AK544" i="21"/>
  <c r="W544" i="21"/>
  <c r="AE544" i="21"/>
  <c r="F544" i="21"/>
  <c r="M544" i="21"/>
  <c r="U544" i="21"/>
  <c r="Z544" i="21"/>
  <c r="AD544" i="21"/>
  <c r="AH544" i="21"/>
  <c r="AL544" i="21"/>
  <c r="J544" i="21"/>
  <c r="O544" i="21"/>
  <c r="AA544" i="21"/>
  <c r="AI544" i="21"/>
  <c r="B544" i="21"/>
  <c r="Q544" i="21"/>
  <c r="AJ544" i="21"/>
  <c r="AB544" i="21"/>
  <c r="AF544" i="21"/>
  <c r="X544" i="21"/>
  <c r="K544" i="21"/>
  <c r="F81" i="21"/>
  <c r="M81" i="21"/>
  <c r="U81" i="21"/>
  <c r="Z81" i="21"/>
  <c r="AD81" i="21"/>
  <c r="AH81" i="21"/>
  <c r="AL81" i="21"/>
  <c r="J81" i="21"/>
  <c r="O81" i="21"/>
  <c r="W81" i="21"/>
  <c r="AA81" i="21"/>
  <c r="AE81" i="21"/>
  <c r="AI81" i="21"/>
  <c r="Q81" i="21"/>
  <c r="AB81" i="21"/>
  <c r="AJ81" i="21"/>
  <c r="S81" i="21"/>
  <c r="AC81" i="21"/>
  <c r="AK81" i="21"/>
  <c r="X81" i="21"/>
  <c r="Y81" i="21"/>
  <c r="AF81" i="21"/>
  <c r="AG81" i="21"/>
  <c r="K81" i="21"/>
  <c r="L81" i="21"/>
  <c r="B81" i="21"/>
  <c r="K315" i="21"/>
  <c r="Q315" i="21"/>
  <c r="X315" i="21"/>
  <c r="AB315" i="21"/>
  <c r="AF315" i="21"/>
  <c r="AJ315" i="21"/>
  <c r="L315" i="21"/>
  <c r="S315" i="21"/>
  <c r="Y315" i="21"/>
  <c r="AC315" i="21"/>
  <c r="AG315" i="21"/>
  <c r="AK315" i="21"/>
  <c r="F315" i="21"/>
  <c r="U315" i="21"/>
  <c r="AD315" i="21"/>
  <c r="AL315" i="21"/>
  <c r="W315" i="21"/>
  <c r="AH315" i="21"/>
  <c r="M315" i="21"/>
  <c r="O315" i="21"/>
  <c r="J315" i="21"/>
  <c r="Z315" i="21"/>
  <c r="AI315" i="21"/>
  <c r="B315" i="21"/>
  <c r="AA315" i="21"/>
  <c r="AE315" i="21"/>
  <c r="J450" i="21"/>
  <c r="O450" i="21"/>
  <c r="W450" i="21"/>
  <c r="AA450" i="21"/>
  <c r="AE450" i="21"/>
  <c r="AI450" i="21"/>
  <c r="L450" i="21"/>
  <c r="U450" i="21"/>
  <c r="AB450" i="21"/>
  <c r="AG450" i="21"/>
  <c r="AL450" i="21"/>
  <c r="B450" i="21"/>
  <c r="F450" i="21"/>
  <c r="Y450" i="21"/>
  <c r="AD450" i="21"/>
  <c r="M450" i="21"/>
  <c r="X450" i="21"/>
  <c r="AC450" i="21"/>
  <c r="AH450" i="21"/>
  <c r="Q450" i="21"/>
  <c r="AJ450" i="21"/>
  <c r="Z450" i="21"/>
  <c r="AK450" i="21"/>
  <c r="S450" i="21"/>
  <c r="AF450" i="21"/>
  <c r="K450" i="21"/>
  <c r="F519" i="21"/>
  <c r="M519" i="21"/>
  <c r="U519" i="21"/>
  <c r="Z519" i="21"/>
  <c r="AD519" i="21"/>
  <c r="AH519" i="21"/>
  <c r="AL519" i="21"/>
  <c r="Q519" i="21"/>
  <c r="AB519" i="21"/>
  <c r="J519" i="21"/>
  <c r="O519" i="21"/>
  <c r="W519" i="21"/>
  <c r="AA519" i="21"/>
  <c r="AE519" i="21"/>
  <c r="AI519" i="21"/>
  <c r="B519" i="21"/>
  <c r="K519" i="21"/>
  <c r="X519" i="21"/>
  <c r="AF519" i="21"/>
  <c r="AJ519" i="21"/>
  <c r="S519" i="21"/>
  <c r="AK519" i="21"/>
  <c r="AC519" i="21"/>
  <c r="AG519" i="21"/>
  <c r="Y519" i="21"/>
  <c r="L519" i="21"/>
  <c r="F531" i="21"/>
  <c r="M531" i="21"/>
  <c r="U531" i="21"/>
  <c r="Z531" i="21"/>
  <c r="AD531" i="21"/>
  <c r="AH531" i="21"/>
  <c r="AL531" i="21"/>
  <c r="X531" i="21"/>
  <c r="AF531" i="21"/>
  <c r="J531" i="21"/>
  <c r="O531" i="21"/>
  <c r="W531" i="21"/>
  <c r="AA531" i="21"/>
  <c r="AE531" i="21"/>
  <c r="AI531" i="21"/>
  <c r="B531" i="21"/>
  <c r="K531" i="21"/>
  <c r="Q531" i="21"/>
  <c r="AB531" i="21"/>
  <c r="AJ531" i="21"/>
  <c r="Y531" i="21"/>
  <c r="L531" i="21"/>
  <c r="AC531" i="21"/>
  <c r="AG531" i="21"/>
  <c r="S531" i="21"/>
  <c r="AK531" i="21"/>
  <c r="J414" i="21"/>
  <c r="O414" i="21"/>
  <c r="W414" i="21"/>
  <c r="AA414" i="21"/>
  <c r="AE414" i="21"/>
  <c r="AI414" i="21"/>
  <c r="K414" i="21"/>
  <c r="S414" i="21"/>
  <c r="Z414" i="21"/>
  <c r="AF414" i="21"/>
  <c r="AK414" i="21"/>
  <c r="B414" i="21"/>
  <c r="X414" i="21"/>
  <c r="AH414" i="21"/>
  <c r="L414" i="21"/>
  <c r="U414" i="21"/>
  <c r="AB414" i="21"/>
  <c r="AG414" i="21"/>
  <c r="AL414" i="21"/>
  <c r="M414" i="21"/>
  <c r="AC414" i="21"/>
  <c r="AD414" i="21"/>
  <c r="Q414" i="21"/>
  <c r="F414" i="21"/>
  <c r="AJ414" i="21"/>
  <c r="Y414" i="21"/>
  <c r="J554" i="21"/>
  <c r="O554" i="21"/>
  <c r="W554" i="21"/>
  <c r="AA554" i="21"/>
  <c r="AE554" i="21"/>
  <c r="AI554" i="21"/>
  <c r="B554" i="21"/>
  <c r="L554" i="21"/>
  <c r="Y554" i="21"/>
  <c r="AK554" i="21"/>
  <c r="K554" i="21"/>
  <c r="Q554" i="21"/>
  <c r="X554" i="21"/>
  <c r="AB554" i="21"/>
  <c r="AF554" i="21"/>
  <c r="AJ554" i="21"/>
  <c r="S554" i="21"/>
  <c r="AC554" i="21"/>
  <c r="AG554" i="21"/>
  <c r="Z554" i="21"/>
  <c r="M554" i="21"/>
  <c r="U554" i="21"/>
  <c r="F554" i="21"/>
  <c r="AD554" i="21"/>
  <c r="AH554" i="21"/>
  <c r="AL554" i="21"/>
  <c r="L298" i="21"/>
  <c r="S298" i="21"/>
  <c r="Y298" i="21"/>
  <c r="AC298" i="21"/>
  <c r="AG298" i="21"/>
  <c r="AK298" i="21"/>
  <c r="F298" i="21"/>
  <c r="M298" i="21"/>
  <c r="U298" i="21"/>
  <c r="Z298" i="21"/>
  <c r="AD298" i="21"/>
  <c r="AH298" i="21"/>
  <c r="AL298" i="21"/>
  <c r="J298" i="21"/>
  <c r="W298" i="21"/>
  <c r="AE298" i="21"/>
  <c r="Q298" i="21"/>
  <c r="AF298" i="21"/>
  <c r="B298" i="21"/>
  <c r="AA298" i="21"/>
  <c r="O298" i="21"/>
  <c r="X298" i="21"/>
  <c r="AI298" i="21"/>
  <c r="K298" i="21"/>
  <c r="AJ298" i="21"/>
  <c r="AB298" i="21"/>
  <c r="F373" i="21"/>
  <c r="M373" i="21"/>
  <c r="U373" i="21"/>
  <c r="Z373" i="21"/>
  <c r="AD373" i="21"/>
  <c r="AH373" i="21"/>
  <c r="AL373" i="21"/>
  <c r="J373" i="21"/>
  <c r="O373" i="21"/>
  <c r="W373" i="21"/>
  <c r="AA373" i="21"/>
  <c r="AE373" i="21"/>
  <c r="AI373" i="21"/>
  <c r="Q373" i="21"/>
  <c r="AB373" i="21"/>
  <c r="AJ373" i="21"/>
  <c r="X373" i="21"/>
  <c r="AG373" i="21"/>
  <c r="AC373" i="21"/>
  <c r="K373" i="21"/>
  <c r="Y373" i="21"/>
  <c r="AK373" i="21"/>
  <c r="L373" i="21"/>
  <c r="S373" i="21"/>
  <c r="AF373" i="21"/>
  <c r="B373" i="21"/>
  <c r="K437" i="21"/>
  <c r="Q437" i="21"/>
  <c r="X437" i="21"/>
  <c r="AB437" i="21"/>
  <c r="AF437" i="21"/>
  <c r="AJ437" i="21"/>
  <c r="L437" i="21"/>
  <c r="U437" i="21"/>
  <c r="AA437" i="21"/>
  <c r="AG437" i="21"/>
  <c r="AL437" i="21"/>
  <c r="O437" i="21"/>
  <c r="AD437" i="21"/>
  <c r="M437" i="21"/>
  <c r="W437" i="21"/>
  <c r="AC437" i="21"/>
  <c r="AH437" i="21"/>
  <c r="F437" i="21"/>
  <c r="Y437" i="21"/>
  <c r="AI437" i="21"/>
  <c r="AE437" i="21"/>
  <c r="Z437" i="21"/>
  <c r="J437" i="21"/>
  <c r="AK437" i="21"/>
  <c r="S437" i="21"/>
  <c r="B437" i="21"/>
  <c r="J510" i="21"/>
  <c r="O510" i="21"/>
  <c r="W510" i="21"/>
  <c r="AA510" i="21"/>
  <c r="AE510" i="21"/>
  <c r="AI510" i="21"/>
  <c r="B510" i="21"/>
  <c r="L510" i="21"/>
  <c r="Y510" i="21"/>
  <c r="AK510" i="21"/>
  <c r="K510" i="21"/>
  <c r="Q510" i="21"/>
  <c r="X510" i="21"/>
  <c r="AB510" i="21"/>
  <c r="AF510" i="21"/>
  <c r="AJ510" i="21"/>
  <c r="S510" i="21"/>
  <c r="AC510" i="21"/>
  <c r="AG510" i="21"/>
  <c r="U510" i="21"/>
  <c r="AL510" i="21"/>
  <c r="AD510" i="21"/>
  <c r="M510" i="21"/>
  <c r="Z510" i="21"/>
  <c r="F510" i="21"/>
  <c r="AH510" i="21"/>
  <c r="J558" i="21"/>
  <c r="O558" i="21"/>
  <c r="W558" i="21"/>
  <c r="AA558" i="21"/>
  <c r="AE558" i="21"/>
  <c r="AI558" i="21"/>
  <c r="B558" i="21"/>
  <c r="L558" i="21"/>
  <c r="Y558" i="21"/>
  <c r="AG558" i="21"/>
  <c r="K558" i="21"/>
  <c r="Q558" i="21"/>
  <c r="X558" i="21"/>
  <c r="AB558" i="21"/>
  <c r="AF558" i="21"/>
  <c r="AJ558" i="21"/>
  <c r="S558" i="21"/>
  <c r="AC558" i="21"/>
  <c r="AK558" i="21"/>
  <c r="U558" i="21"/>
  <c r="AL558" i="21"/>
  <c r="F558" i="21"/>
  <c r="AH558" i="21"/>
  <c r="Z558" i="21"/>
  <c r="AD558" i="21"/>
  <c r="M558" i="21"/>
  <c r="F265" i="21"/>
  <c r="M265" i="21"/>
  <c r="U265" i="21"/>
  <c r="Z265" i="21"/>
  <c r="AD265" i="21"/>
  <c r="AH265" i="21"/>
  <c r="AL265" i="21"/>
  <c r="J265" i="21"/>
  <c r="O265" i="21"/>
  <c r="W265" i="21"/>
  <c r="AA265" i="21"/>
  <c r="AE265" i="21"/>
  <c r="AI265" i="21"/>
  <c r="K265" i="21"/>
  <c r="X265" i="21"/>
  <c r="AF265" i="21"/>
  <c r="Y265" i="21"/>
  <c r="AJ265" i="21"/>
  <c r="AC265" i="21"/>
  <c r="L265" i="21"/>
  <c r="AB265" i="21"/>
  <c r="AK265" i="21"/>
  <c r="Q265" i="21"/>
  <c r="S265" i="21"/>
  <c r="AG265" i="21"/>
  <c r="B265" i="21"/>
  <c r="L390" i="21"/>
  <c r="S390" i="21"/>
  <c r="Y390" i="21"/>
  <c r="AC390" i="21"/>
  <c r="AG390" i="21"/>
  <c r="AK390" i="21"/>
  <c r="F390" i="21"/>
  <c r="M390" i="21"/>
  <c r="U390" i="21"/>
  <c r="Z390" i="21"/>
  <c r="AD390" i="21"/>
  <c r="AH390" i="21"/>
  <c r="AL390" i="21"/>
  <c r="O390" i="21"/>
  <c r="AA390" i="21"/>
  <c r="AI390" i="21"/>
  <c r="J390" i="21"/>
  <c r="X390" i="21"/>
  <c r="AJ390" i="21"/>
  <c r="B390" i="21"/>
  <c r="AE390" i="21"/>
  <c r="K390" i="21"/>
  <c r="AB390" i="21"/>
  <c r="Q390" i="21"/>
  <c r="W390" i="21"/>
  <c r="AF390" i="21"/>
  <c r="K501" i="21"/>
  <c r="Q501" i="21"/>
  <c r="X501" i="21"/>
  <c r="AB501" i="21"/>
  <c r="AF501" i="21"/>
  <c r="AJ501" i="21"/>
  <c r="M501" i="21"/>
  <c r="Z501" i="21"/>
  <c r="AH501" i="21"/>
  <c r="L501" i="21"/>
  <c r="S501" i="21"/>
  <c r="Y501" i="21"/>
  <c r="AC501" i="21"/>
  <c r="AG501" i="21"/>
  <c r="AK501" i="21"/>
  <c r="F501" i="21"/>
  <c r="U501" i="21"/>
  <c r="AD501" i="21"/>
  <c r="AL501" i="21"/>
  <c r="W501" i="21"/>
  <c r="AE501" i="21"/>
  <c r="O501" i="21"/>
  <c r="AA501" i="21"/>
  <c r="J501" i="21"/>
  <c r="AI501" i="21"/>
  <c r="B501" i="21"/>
  <c r="F175" i="21"/>
  <c r="M175" i="21"/>
  <c r="U175" i="21"/>
  <c r="Z175" i="21"/>
  <c r="AD175" i="21"/>
  <c r="AH175" i="21"/>
  <c r="AL175" i="21"/>
  <c r="J175" i="21"/>
  <c r="O175" i="21"/>
  <c r="W175" i="21"/>
  <c r="AA175" i="21"/>
  <c r="AE175" i="21"/>
  <c r="AI175" i="21"/>
  <c r="Q175" i="21"/>
  <c r="AB175" i="21"/>
  <c r="AJ175" i="21"/>
  <c r="S175" i="21"/>
  <c r="AC175" i="21"/>
  <c r="AK175" i="21"/>
  <c r="X175" i="21"/>
  <c r="Y175" i="21"/>
  <c r="K175" i="21"/>
  <c r="AF175" i="21"/>
  <c r="AG175" i="21"/>
  <c r="L175" i="21"/>
  <c r="B175" i="21"/>
  <c r="K335" i="21"/>
  <c r="Q335" i="21"/>
  <c r="X335" i="21"/>
  <c r="AB335" i="21"/>
  <c r="AF335" i="21"/>
  <c r="AJ335" i="21"/>
  <c r="L335" i="21"/>
  <c r="S335" i="21"/>
  <c r="Y335" i="21"/>
  <c r="AC335" i="21"/>
  <c r="AG335" i="21"/>
  <c r="AK335" i="21"/>
  <c r="M335" i="21"/>
  <c r="Z335" i="21"/>
  <c r="AH335" i="21"/>
  <c r="F335" i="21"/>
  <c r="W335" i="21"/>
  <c r="AI335" i="21"/>
  <c r="J335" i="21"/>
  <c r="AA335" i="21"/>
  <c r="AL335" i="21"/>
  <c r="B335" i="21"/>
  <c r="O335" i="21"/>
  <c r="AD335" i="21"/>
  <c r="AE335" i="21"/>
  <c r="U335" i="21"/>
  <c r="K401" i="21"/>
  <c r="Q401" i="21"/>
  <c r="X401" i="21"/>
  <c r="AB401" i="21"/>
  <c r="AF401" i="21"/>
  <c r="AJ401" i="21"/>
  <c r="J401" i="21"/>
  <c r="S401" i="21"/>
  <c r="Z401" i="21"/>
  <c r="AE401" i="21"/>
  <c r="AK401" i="21"/>
  <c r="W401" i="21"/>
  <c r="AH401" i="21"/>
  <c r="L401" i="21"/>
  <c r="U401" i="21"/>
  <c r="AA401" i="21"/>
  <c r="AG401" i="21"/>
  <c r="AL401" i="21"/>
  <c r="M401" i="21"/>
  <c r="AC401" i="21"/>
  <c r="F401" i="21"/>
  <c r="AI401" i="21"/>
  <c r="B401" i="21"/>
  <c r="O401" i="21"/>
  <c r="Y401" i="21"/>
  <c r="AD401" i="21"/>
  <c r="K465" i="21"/>
  <c r="Q465" i="21"/>
  <c r="X465" i="21"/>
  <c r="AB465" i="21"/>
  <c r="AF465" i="21"/>
  <c r="AJ465" i="21"/>
  <c r="J465" i="21"/>
  <c r="S465" i="21"/>
  <c r="Z465" i="21"/>
  <c r="AE465" i="21"/>
  <c r="AK465" i="21"/>
  <c r="W465" i="21"/>
  <c r="AH465" i="21"/>
  <c r="L465" i="21"/>
  <c r="U465" i="21"/>
  <c r="AA465" i="21"/>
  <c r="AG465" i="21"/>
  <c r="AL465" i="21"/>
  <c r="M465" i="21"/>
  <c r="AC465" i="21"/>
  <c r="F465" i="21"/>
  <c r="AI465" i="21"/>
  <c r="Y465" i="21"/>
  <c r="B465" i="21"/>
  <c r="AD465" i="21"/>
  <c r="O465" i="21"/>
  <c r="F539" i="21"/>
  <c r="M539" i="21"/>
  <c r="U539" i="21"/>
  <c r="Z539" i="21"/>
  <c r="AD539" i="21"/>
  <c r="AH539" i="21"/>
  <c r="AL539" i="21"/>
  <c r="Q539" i="21"/>
  <c r="AB539" i="21"/>
  <c r="J539" i="21"/>
  <c r="O539" i="21"/>
  <c r="W539" i="21"/>
  <c r="AA539" i="21"/>
  <c r="AE539" i="21"/>
  <c r="AI539" i="21"/>
  <c r="B539" i="21"/>
  <c r="K539" i="21"/>
  <c r="X539" i="21"/>
  <c r="AF539" i="21"/>
  <c r="AJ539" i="21"/>
  <c r="L539" i="21"/>
  <c r="AG539" i="21"/>
  <c r="S539" i="21"/>
  <c r="AK539" i="21"/>
  <c r="Y539" i="21"/>
  <c r="AC539" i="21"/>
  <c r="J88" i="21"/>
  <c r="O88" i="21"/>
  <c r="W88" i="21"/>
  <c r="AA88" i="21"/>
  <c r="AE88" i="21"/>
  <c r="AI88" i="21"/>
  <c r="K88" i="21"/>
  <c r="Q88" i="21"/>
  <c r="X88" i="21"/>
  <c r="AB88" i="21"/>
  <c r="AF88" i="21"/>
  <c r="AJ88" i="21"/>
  <c r="S88" i="21"/>
  <c r="AC88" i="21"/>
  <c r="AK88" i="21"/>
  <c r="F88" i="21"/>
  <c r="U88" i="21"/>
  <c r="AD88" i="21"/>
  <c r="AL88" i="21"/>
  <c r="Y88" i="21"/>
  <c r="Z88" i="21"/>
  <c r="L88" i="21"/>
  <c r="M88" i="21"/>
  <c r="AG88" i="21"/>
  <c r="B88" i="21"/>
  <c r="AH88" i="21"/>
  <c r="J280" i="21"/>
  <c r="O280" i="21"/>
  <c r="W280" i="21"/>
  <c r="AA280" i="21"/>
  <c r="AE280" i="21"/>
  <c r="AI280" i="21"/>
  <c r="K280" i="21"/>
  <c r="Q280" i="21"/>
  <c r="X280" i="21"/>
  <c r="AB280" i="21"/>
  <c r="AF280" i="21"/>
  <c r="AJ280" i="21"/>
  <c r="L280" i="21"/>
  <c r="Y280" i="21"/>
  <c r="AG280" i="21"/>
  <c r="U280" i="21"/>
  <c r="AH280" i="21"/>
  <c r="M280" i="21"/>
  <c r="AL280" i="21"/>
  <c r="B280" i="21"/>
  <c r="AD280" i="21"/>
  <c r="F280" i="21"/>
  <c r="Z280" i="21"/>
  <c r="AK280" i="21"/>
  <c r="AC280" i="21"/>
  <c r="S280" i="21"/>
  <c r="L230" i="21"/>
  <c r="S230" i="21"/>
  <c r="Y230" i="21"/>
  <c r="AC230" i="21"/>
  <c r="AG230" i="21"/>
  <c r="AK230" i="21"/>
  <c r="F230" i="21"/>
  <c r="M230" i="21"/>
  <c r="U230" i="21"/>
  <c r="Z230" i="21"/>
  <c r="AD230" i="21"/>
  <c r="AH230" i="21"/>
  <c r="AL230" i="21"/>
  <c r="O230" i="21"/>
  <c r="AA230" i="21"/>
  <c r="AI230" i="21"/>
  <c r="J230" i="21"/>
  <c r="X230" i="21"/>
  <c r="AJ230" i="21"/>
  <c r="B230" i="21"/>
  <c r="AE230" i="21"/>
  <c r="AF230" i="21"/>
  <c r="K230" i="21"/>
  <c r="AB230" i="21"/>
  <c r="Q230" i="21"/>
  <c r="W230" i="21"/>
  <c r="L250" i="21"/>
  <c r="S250" i="21"/>
  <c r="Y250" i="21"/>
  <c r="AC250" i="21"/>
  <c r="AG250" i="21"/>
  <c r="AK250" i="21"/>
  <c r="F250" i="21"/>
  <c r="M250" i="21"/>
  <c r="U250" i="21"/>
  <c r="Z250" i="21"/>
  <c r="AD250" i="21"/>
  <c r="AH250" i="21"/>
  <c r="AL250" i="21"/>
  <c r="J250" i="21"/>
  <c r="W250" i="21"/>
  <c r="AE250" i="21"/>
  <c r="K250" i="21"/>
  <c r="AA250" i="21"/>
  <c r="AJ250" i="21"/>
  <c r="B250" i="21"/>
  <c r="AF250" i="21"/>
  <c r="X250" i="21"/>
  <c r="O250" i="21"/>
  <c r="AB250" i="21"/>
  <c r="Q250" i="21"/>
  <c r="AI250" i="21"/>
  <c r="L148" i="21"/>
  <c r="S148" i="21"/>
  <c r="Y148" i="21"/>
  <c r="AC148" i="21"/>
  <c r="AG148" i="21"/>
  <c r="AK148" i="21"/>
  <c r="F148" i="21"/>
  <c r="M148" i="21"/>
  <c r="U148" i="21"/>
  <c r="Z148" i="21"/>
  <c r="AD148" i="21"/>
  <c r="AH148" i="21"/>
  <c r="AL148" i="21"/>
  <c r="O148" i="21"/>
  <c r="AA148" i="21"/>
  <c r="AI148" i="21"/>
  <c r="Q148" i="21"/>
  <c r="AB148" i="21"/>
  <c r="AJ148" i="21"/>
  <c r="W148" i="21"/>
  <c r="X148" i="21"/>
  <c r="AE148" i="21"/>
  <c r="AF148" i="21"/>
  <c r="J148" i="21"/>
  <c r="B148" i="21"/>
  <c r="K148" i="21"/>
  <c r="J340" i="21"/>
  <c r="O340" i="21"/>
  <c r="W340" i="21"/>
  <c r="AA340" i="21"/>
  <c r="AE340" i="21"/>
  <c r="AI340" i="21"/>
  <c r="K340" i="21"/>
  <c r="Q340" i="21"/>
  <c r="X340" i="21"/>
  <c r="AB340" i="21"/>
  <c r="AF340" i="21"/>
  <c r="AJ340" i="21"/>
  <c r="S340" i="21"/>
  <c r="AC340" i="21"/>
  <c r="AK340" i="21"/>
  <c r="L340" i="21"/>
  <c r="Z340" i="21"/>
  <c r="AL340" i="21"/>
  <c r="AG340" i="21"/>
  <c r="M340" i="21"/>
  <c r="AD340" i="21"/>
  <c r="U340" i="21"/>
  <c r="B340" i="21"/>
  <c r="AH340" i="21"/>
  <c r="Y340" i="21"/>
  <c r="F340" i="21"/>
  <c r="J162" i="21"/>
  <c r="O162" i="21"/>
  <c r="W162" i="21"/>
  <c r="AA162" i="21"/>
  <c r="AE162" i="21"/>
  <c r="AI162" i="21"/>
  <c r="K162" i="21"/>
  <c r="Q162" i="21"/>
  <c r="X162" i="21"/>
  <c r="AB162" i="21"/>
  <c r="AF162" i="21"/>
  <c r="AJ162" i="21"/>
  <c r="S162" i="21"/>
  <c r="AC162" i="21"/>
  <c r="AK162" i="21"/>
  <c r="F162" i="21"/>
  <c r="U162" i="21"/>
  <c r="AD162" i="21"/>
  <c r="AL162" i="21"/>
  <c r="Y162" i="21"/>
  <c r="Z162" i="21"/>
  <c r="AG162" i="21"/>
  <c r="AH162" i="21"/>
  <c r="B162" i="21"/>
  <c r="L162" i="21"/>
  <c r="M162" i="21"/>
  <c r="J92" i="21"/>
  <c r="K92" i="21"/>
  <c r="L92" i="21"/>
  <c r="S92" i="21"/>
  <c r="Y92" i="21"/>
  <c r="AC92" i="21"/>
  <c r="AG92" i="21"/>
  <c r="AK92" i="21"/>
  <c r="M92" i="21"/>
  <c r="U92" i="21"/>
  <c r="Z92" i="21"/>
  <c r="AD92" i="21"/>
  <c r="AH92" i="21"/>
  <c r="AL92" i="21"/>
  <c r="O92" i="21"/>
  <c r="AA92" i="21"/>
  <c r="AI92" i="21"/>
  <c r="Q92" i="21"/>
  <c r="AB92" i="21"/>
  <c r="AJ92" i="21"/>
  <c r="AE92" i="21"/>
  <c r="F92" i="21"/>
  <c r="AF92" i="21"/>
  <c r="W92" i="21"/>
  <c r="X92" i="21"/>
  <c r="B92" i="21"/>
  <c r="J284" i="21"/>
  <c r="O284" i="21"/>
  <c r="W284" i="21"/>
  <c r="AA284" i="21"/>
  <c r="AE284" i="21"/>
  <c r="AI284" i="21"/>
  <c r="K284" i="21"/>
  <c r="Q284" i="21"/>
  <c r="X284" i="21"/>
  <c r="AB284" i="21"/>
  <c r="AF284" i="21"/>
  <c r="AJ284" i="21"/>
  <c r="S284" i="21"/>
  <c r="AC284" i="21"/>
  <c r="AK284" i="21"/>
  <c r="M284" i="21"/>
  <c r="AD284" i="21"/>
  <c r="Y284" i="21"/>
  <c r="L284" i="21"/>
  <c r="U284" i="21"/>
  <c r="AG284" i="21"/>
  <c r="F284" i="21"/>
  <c r="AH284" i="21"/>
  <c r="B284" i="21"/>
  <c r="Z284" i="21"/>
  <c r="AL284" i="21"/>
  <c r="L234" i="21"/>
  <c r="S234" i="21"/>
  <c r="Y234" i="21"/>
  <c r="AC234" i="21"/>
  <c r="AG234" i="21"/>
  <c r="AK234" i="21"/>
  <c r="F234" i="21"/>
  <c r="M234" i="21"/>
  <c r="U234" i="21"/>
  <c r="Z234" i="21"/>
  <c r="AD234" i="21"/>
  <c r="AH234" i="21"/>
  <c r="AL234" i="21"/>
  <c r="J234" i="21"/>
  <c r="W234" i="21"/>
  <c r="AE234" i="21"/>
  <c r="Q234" i="21"/>
  <c r="AF234" i="21"/>
  <c r="B234" i="21"/>
  <c r="K234" i="21"/>
  <c r="AA234" i="21"/>
  <c r="AB234" i="21"/>
  <c r="X234" i="21"/>
  <c r="AI234" i="21"/>
  <c r="AJ234" i="21"/>
  <c r="O234" i="21"/>
  <c r="J206" i="21"/>
  <c r="O206" i="21"/>
  <c r="W206" i="21"/>
  <c r="AA206" i="21"/>
  <c r="AE206" i="21"/>
  <c r="AI206" i="21"/>
  <c r="K206" i="21"/>
  <c r="Q206" i="21"/>
  <c r="X206" i="21"/>
  <c r="AB206" i="21"/>
  <c r="AF206" i="21"/>
  <c r="AJ206" i="21"/>
  <c r="S206" i="21"/>
  <c r="AC206" i="21"/>
  <c r="AK206" i="21"/>
  <c r="F206" i="21"/>
  <c r="U206" i="21"/>
  <c r="AD206" i="21"/>
  <c r="AL206" i="21"/>
  <c r="L206" i="21"/>
  <c r="AG206" i="21"/>
  <c r="Z206" i="21"/>
  <c r="B206" i="21"/>
  <c r="Y206" i="21"/>
  <c r="AH206" i="21"/>
  <c r="M206" i="21"/>
  <c r="J272" i="21"/>
  <c r="O272" i="21"/>
  <c r="W272" i="21"/>
  <c r="AA272" i="21"/>
  <c r="AE272" i="21"/>
  <c r="AI272" i="21"/>
  <c r="K272" i="21"/>
  <c r="Q272" i="21"/>
  <c r="X272" i="21"/>
  <c r="AB272" i="21"/>
  <c r="AF272" i="21"/>
  <c r="AJ272" i="21"/>
  <c r="L272" i="21"/>
  <c r="Y272" i="21"/>
  <c r="AG272" i="21"/>
  <c r="S272" i="21"/>
  <c r="AD272" i="21"/>
  <c r="Z272" i="21"/>
  <c r="B272" i="21"/>
  <c r="AC272" i="21"/>
  <c r="U272" i="21"/>
  <c r="AH272" i="21"/>
  <c r="F272" i="21"/>
  <c r="AK272" i="21"/>
  <c r="M272" i="21"/>
  <c r="AL272" i="21"/>
  <c r="L212" i="21"/>
  <c r="S212" i="21"/>
  <c r="Y212" i="21"/>
  <c r="AC212" i="21"/>
  <c r="AG212" i="21"/>
  <c r="AK212" i="21"/>
  <c r="F212" i="21"/>
  <c r="M212" i="21"/>
  <c r="U212" i="21"/>
  <c r="Z212" i="21"/>
  <c r="AD212" i="21"/>
  <c r="AH212" i="21"/>
  <c r="AL212" i="21"/>
  <c r="J212" i="21"/>
  <c r="W212" i="21"/>
  <c r="AE212" i="21"/>
  <c r="K212" i="21"/>
  <c r="X212" i="21"/>
  <c r="AF212" i="21"/>
  <c r="AA212" i="21"/>
  <c r="AB212" i="21"/>
  <c r="O212" i="21"/>
  <c r="B212" i="21"/>
  <c r="Q212" i="21"/>
  <c r="AI212" i="21"/>
  <c r="AJ212" i="21"/>
  <c r="K205" i="21"/>
  <c r="Q205" i="21"/>
  <c r="X205" i="21"/>
  <c r="AB205" i="21"/>
  <c r="AF205" i="21"/>
  <c r="AJ205" i="21"/>
  <c r="L205" i="21"/>
  <c r="S205" i="21"/>
  <c r="Y205" i="21"/>
  <c r="AC205" i="21"/>
  <c r="AG205" i="21"/>
  <c r="AK205" i="21"/>
  <c r="F205" i="21"/>
  <c r="U205" i="21"/>
  <c r="AD205" i="21"/>
  <c r="AL205" i="21"/>
  <c r="J205" i="21"/>
  <c r="W205" i="21"/>
  <c r="AE205" i="21"/>
  <c r="Z205" i="21"/>
  <c r="AH205" i="21"/>
  <c r="O205" i="21"/>
  <c r="M205" i="21"/>
  <c r="AI205" i="21"/>
  <c r="AA205" i="21"/>
  <c r="B205" i="21"/>
  <c r="L172" i="21"/>
  <c r="S172" i="21"/>
  <c r="Y172" i="21"/>
  <c r="AC172" i="21"/>
  <c r="AG172" i="21"/>
  <c r="AK172" i="21"/>
  <c r="F172" i="21"/>
  <c r="M172" i="21"/>
  <c r="U172" i="21"/>
  <c r="Z172" i="21"/>
  <c r="AD172" i="21"/>
  <c r="AH172" i="21"/>
  <c r="AL172" i="21"/>
  <c r="O172" i="21"/>
  <c r="AA172" i="21"/>
  <c r="AI172" i="21"/>
  <c r="Q172" i="21"/>
  <c r="AB172" i="21"/>
  <c r="AJ172" i="21"/>
  <c r="J172" i="21"/>
  <c r="AE172" i="21"/>
  <c r="K172" i="21"/>
  <c r="AF172" i="21"/>
  <c r="W172" i="21"/>
  <c r="B172" i="21"/>
  <c r="X172" i="21"/>
  <c r="F503" i="21"/>
  <c r="M503" i="21"/>
  <c r="U503" i="21"/>
  <c r="Z503" i="21"/>
  <c r="AD503" i="21"/>
  <c r="AH503" i="21"/>
  <c r="AL503" i="21"/>
  <c r="K503" i="21"/>
  <c r="X503" i="21"/>
  <c r="AF503" i="21"/>
  <c r="J503" i="21"/>
  <c r="O503" i="21"/>
  <c r="W503" i="21"/>
  <c r="AA503" i="21"/>
  <c r="AE503" i="21"/>
  <c r="AI503" i="21"/>
  <c r="B503" i="21"/>
  <c r="Q503" i="21"/>
  <c r="AB503" i="21"/>
  <c r="AJ503" i="21"/>
  <c r="S503" i="21"/>
  <c r="AK503" i="21"/>
  <c r="AG503" i="21"/>
  <c r="Y503" i="21"/>
  <c r="AC503" i="21"/>
  <c r="L503" i="21"/>
  <c r="K263" i="21"/>
  <c r="Q263" i="21"/>
  <c r="X263" i="21"/>
  <c r="AB263" i="21"/>
  <c r="AF263" i="21"/>
  <c r="AJ263" i="21"/>
  <c r="L263" i="21"/>
  <c r="S263" i="21"/>
  <c r="Y263" i="21"/>
  <c r="AC263" i="21"/>
  <c r="AG263" i="21"/>
  <c r="AK263" i="21"/>
  <c r="M263" i="21"/>
  <c r="Z263" i="21"/>
  <c r="AH263" i="21"/>
  <c r="U263" i="21"/>
  <c r="AE263" i="21"/>
  <c r="AA263" i="21"/>
  <c r="F263" i="21"/>
  <c r="W263" i="21"/>
  <c r="AI263" i="21"/>
  <c r="B263" i="21"/>
  <c r="J263" i="21"/>
  <c r="AL263" i="21"/>
  <c r="O263" i="21"/>
  <c r="AD263" i="21"/>
  <c r="J406" i="21"/>
  <c r="O406" i="21"/>
  <c r="W406" i="21"/>
  <c r="AA406" i="21"/>
  <c r="AE406" i="21"/>
  <c r="AI406" i="21"/>
  <c r="M406" i="21"/>
  <c r="X406" i="21"/>
  <c r="AC406" i="21"/>
  <c r="AH406" i="21"/>
  <c r="B406" i="21"/>
  <c r="K406" i="21"/>
  <c r="Z406" i="21"/>
  <c r="AK406" i="21"/>
  <c r="F406" i="21"/>
  <c r="Q406" i="21"/>
  <c r="Y406" i="21"/>
  <c r="AD406" i="21"/>
  <c r="AJ406" i="21"/>
  <c r="S406" i="21"/>
  <c r="AF406" i="21"/>
  <c r="L406" i="21"/>
  <c r="AL406" i="21"/>
  <c r="U406" i="21"/>
  <c r="AB406" i="21"/>
  <c r="AG406" i="21"/>
  <c r="F73" i="21"/>
  <c r="M73" i="21"/>
  <c r="U73" i="21"/>
  <c r="Z73" i="21"/>
  <c r="AD73" i="21"/>
  <c r="AH73" i="21"/>
  <c r="AL73" i="21"/>
  <c r="J73" i="21"/>
  <c r="O73" i="21"/>
  <c r="W73" i="21"/>
  <c r="AA73" i="21"/>
  <c r="AE73" i="21"/>
  <c r="AI73" i="21"/>
  <c r="Q73" i="21"/>
  <c r="AB73" i="21"/>
  <c r="AJ73" i="21"/>
  <c r="S73" i="21"/>
  <c r="AC73" i="21"/>
  <c r="AK73" i="21"/>
  <c r="K73" i="21"/>
  <c r="AF73" i="21"/>
  <c r="L73" i="21"/>
  <c r="AG73" i="21"/>
  <c r="Y73" i="21"/>
  <c r="X73" i="21"/>
  <c r="B73" i="21"/>
  <c r="F349" i="21"/>
  <c r="M349" i="21"/>
  <c r="U349" i="21"/>
  <c r="Z349" i="21"/>
  <c r="AD349" i="21"/>
  <c r="AH349" i="21"/>
  <c r="AL349" i="21"/>
  <c r="J349" i="21"/>
  <c r="O349" i="21"/>
  <c r="W349" i="21"/>
  <c r="AA349" i="21"/>
  <c r="AE349" i="21"/>
  <c r="AI349" i="21"/>
  <c r="Q349" i="21"/>
  <c r="AB349" i="21"/>
  <c r="AJ349" i="21"/>
  <c r="K349" i="21"/>
  <c r="Y349" i="21"/>
  <c r="AK349" i="21"/>
  <c r="S349" i="21"/>
  <c r="L349" i="21"/>
  <c r="AC349" i="21"/>
  <c r="AF349" i="21"/>
  <c r="X349" i="21"/>
  <c r="AG349" i="21"/>
  <c r="B349" i="21"/>
  <c r="L548" i="21"/>
  <c r="S548" i="21"/>
  <c r="Y548" i="21"/>
  <c r="AC548" i="21"/>
  <c r="AG548" i="21"/>
  <c r="AK548" i="21"/>
  <c r="O548" i="21"/>
  <c r="AA548" i="21"/>
  <c r="F548" i="21"/>
  <c r="M548" i="21"/>
  <c r="U548" i="21"/>
  <c r="Z548" i="21"/>
  <c r="AD548" i="21"/>
  <c r="AH548" i="21"/>
  <c r="AL548" i="21"/>
  <c r="J548" i="21"/>
  <c r="W548" i="21"/>
  <c r="AE548" i="21"/>
  <c r="AI548" i="21"/>
  <c r="B548" i="21"/>
  <c r="K548" i="21"/>
  <c r="AF548" i="21"/>
  <c r="X548" i="21"/>
  <c r="AB548" i="21"/>
  <c r="Q548" i="21"/>
  <c r="AJ548" i="21"/>
  <c r="K185" i="21"/>
  <c r="Q185" i="21"/>
  <c r="X185" i="21"/>
  <c r="AB185" i="21"/>
  <c r="AF185" i="21"/>
  <c r="AJ185" i="21"/>
  <c r="L185" i="21"/>
  <c r="S185" i="21"/>
  <c r="Y185" i="21"/>
  <c r="AC185" i="21"/>
  <c r="AG185" i="21"/>
  <c r="AK185" i="21"/>
  <c r="M185" i="21"/>
  <c r="Z185" i="21"/>
  <c r="AH185" i="21"/>
  <c r="O185" i="21"/>
  <c r="AA185" i="21"/>
  <c r="AI185" i="21"/>
  <c r="F185" i="21"/>
  <c r="AD185" i="21"/>
  <c r="J185" i="21"/>
  <c r="AE185" i="21"/>
  <c r="U185" i="21"/>
  <c r="AL185" i="21"/>
  <c r="W185" i="21"/>
  <c r="B185" i="21"/>
  <c r="K189" i="21"/>
  <c r="Q189" i="21"/>
  <c r="X189" i="21"/>
  <c r="AB189" i="21"/>
  <c r="AF189" i="21"/>
  <c r="AJ189" i="21"/>
  <c r="L189" i="21"/>
  <c r="S189" i="21"/>
  <c r="Y189" i="21"/>
  <c r="AC189" i="21"/>
  <c r="AG189" i="21"/>
  <c r="AK189" i="21"/>
  <c r="F189" i="21"/>
  <c r="U189" i="21"/>
  <c r="AD189" i="21"/>
  <c r="AL189" i="21"/>
  <c r="J189" i="21"/>
  <c r="W189" i="21"/>
  <c r="AE189" i="21"/>
  <c r="Z189" i="21"/>
  <c r="AA189" i="21"/>
  <c r="M189" i="21"/>
  <c r="AH189" i="21"/>
  <c r="O189" i="21"/>
  <c r="AI189" i="21"/>
  <c r="B189" i="21"/>
  <c r="F191" i="21"/>
  <c r="M191" i="21"/>
  <c r="U191" i="21"/>
  <c r="Z191" i="21"/>
  <c r="AD191" i="21"/>
  <c r="AH191" i="21"/>
  <c r="AL191" i="21"/>
  <c r="J191" i="21"/>
  <c r="O191" i="21"/>
  <c r="W191" i="21"/>
  <c r="AA191" i="21"/>
  <c r="AE191" i="21"/>
  <c r="AI191" i="21"/>
  <c r="Q191" i="21"/>
  <c r="AB191" i="21"/>
  <c r="AJ191" i="21"/>
  <c r="S191" i="21"/>
  <c r="AC191" i="21"/>
  <c r="AK191" i="21"/>
  <c r="X191" i="21"/>
  <c r="Y191" i="21"/>
  <c r="AF191" i="21"/>
  <c r="L191" i="21"/>
  <c r="AG191" i="21"/>
  <c r="B191" i="21"/>
  <c r="K191" i="21"/>
  <c r="K275" i="21"/>
  <c r="Q275" i="21"/>
  <c r="X275" i="21"/>
  <c r="AB275" i="21"/>
  <c r="AF275" i="21"/>
  <c r="AJ275" i="21"/>
  <c r="L275" i="21"/>
  <c r="S275" i="21"/>
  <c r="Y275" i="21"/>
  <c r="AC275" i="21"/>
  <c r="AG275" i="21"/>
  <c r="AK275" i="21"/>
  <c r="F275" i="21"/>
  <c r="U275" i="21"/>
  <c r="AD275" i="21"/>
  <c r="AL275" i="21"/>
  <c r="O275" i="21"/>
  <c r="AE275" i="21"/>
  <c r="Z275" i="21"/>
  <c r="W275" i="21"/>
  <c r="AH275" i="21"/>
  <c r="B275" i="21"/>
  <c r="J275" i="21"/>
  <c r="AI275" i="21"/>
  <c r="M275" i="21"/>
  <c r="AA275" i="21"/>
  <c r="L552" i="21"/>
  <c r="S552" i="21"/>
  <c r="Y552" i="21"/>
  <c r="AC552" i="21"/>
  <c r="AG552" i="21"/>
  <c r="AK552" i="21"/>
  <c r="J552" i="21"/>
  <c r="AA552" i="21"/>
  <c r="AI552" i="21"/>
  <c r="B552" i="21"/>
  <c r="F552" i="21"/>
  <c r="M552" i="21"/>
  <c r="U552" i="21"/>
  <c r="Z552" i="21"/>
  <c r="AD552" i="21"/>
  <c r="AH552" i="21"/>
  <c r="AL552" i="21"/>
  <c r="O552" i="21"/>
  <c r="W552" i="21"/>
  <c r="AE552" i="21"/>
  <c r="AB552" i="21"/>
  <c r="AJ552" i="21"/>
  <c r="K552" i="21"/>
  <c r="AF552" i="21"/>
  <c r="Q552" i="21"/>
  <c r="X552" i="21"/>
  <c r="K267" i="21"/>
  <c r="Q267" i="21"/>
  <c r="X267" i="21"/>
  <c r="AB267" i="21"/>
  <c r="AF267" i="21"/>
  <c r="AJ267" i="21"/>
  <c r="L267" i="21"/>
  <c r="S267" i="21"/>
  <c r="Y267" i="21"/>
  <c r="AC267" i="21"/>
  <c r="AG267" i="21"/>
  <c r="AK267" i="21"/>
  <c r="F267" i="21"/>
  <c r="U267" i="21"/>
  <c r="AD267" i="21"/>
  <c r="AL267" i="21"/>
  <c r="M267" i="21"/>
  <c r="AA267" i="21"/>
  <c r="W267" i="21"/>
  <c r="Z267" i="21"/>
  <c r="O267" i="21"/>
  <c r="AE267" i="21"/>
  <c r="B267" i="21"/>
  <c r="AH267" i="21"/>
  <c r="J267" i="21"/>
  <c r="AI267" i="21"/>
  <c r="L318" i="21"/>
  <c r="S318" i="21"/>
  <c r="Y318" i="21"/>
  <c r="AC318" i="21"/>
  <c r="AG318" i="21"/>
  <c r="AK318" i="21"/>
  <c r="F318" i="21"/>
  <c r="M318" i="21"/>
  <c r="U318" i="21"/>
  <c r="Z318" i="21"/>
  <c r="AD318" i="21"/>
  <c r="AH318" i="21"/>
  <c r="AL318" i="21"/>
  <c r="O318" i="21"/>
  <c r="AA318" i="21"/>
  <c r="AI318" i="21"/>
  <c r="W318" i="21"/>
  <c r="AF318" i="21"/>
  <c r="B318" i="21"/>
  <c r="K318" i="21"/>
  <c r="J318" i="21"/>
  <c r="X318" i="21"/>
  <c r="AJ318" i="21"/>
  <c r="AB318" i="21"/>
  <c r="AE318" i="21"/>
  <c r="Q318" i="21"/>
  <c r="L310" i="21"/>
  <c r="S310" i="21"/>
  <c r="Y310" i="21"/>
  <c r="AC310" i="21"/>
  <c r="AG310" i="21"/>
  <c r="AK310" i="21"/>
  <c r="F310" i="21"/>
  <c r="M310" i="21"/>
  <c r="U310" i="21"/>
  <c r="Z310" i="21"/>
  <c r="AD310" i="21"/>
  <c r="AH310" i="21"/>
  <c r="AL310" i="21"/>
  <c r="O310" i="21"/>
  <c r="AA310" i="21"/>
  <c r="AI310" i="21"/>
  <c r="Q310" i="21"/>
  <c r="AE310" i="21"/>
  <c r="B310" i="21"/>
  <c r="X310" i="21"/>
  <c r="W310" i="21"/>
  <c r="AF310" i="21"/>
  <c r="J310" i="21"/>
  <c r="AJ310" i="21"/>
  <c r="K310" i="21"/>
  <c r="AB310" i="21"/>
  <c r="J150" i="21"/>
  <c r="O150" i="21"/>
  <c r="W150" i="21"/>
  <c r="AA150" i="21"/>
  <c r="AE150" i="21"/>
  <c r="AI150" i="21"/>
  <c r="K150" i="21"/>
  <c r="Q150" i="21"/>
  <c r="X150" i="21"/>
  <c r="AB150" i="21"/>
  <c r="AF150" i="21"/>
  <c r="AJ150" i="21"/>
  <c r="L150" i="21"/>
  <c r="Y150" i="21"/>
  <c r="AG150" i="21"/>
  <c r="M150" i="21"/>
  <c r="Z150" i="21"/>
  <c r="AH150" i="21"/>
  <c r="S150" i="21"/>
  <c r="AK150" i="21"/>
  <c r="U150" i="21"/>
  <c r="AL150" i="21"/>
  <c r="F150" i="21"/>
  <c r="AC150" i="21"/>
  <c r="B150" i="21"/>
  <c r="AD150" i="21"/>
  <c r="L496" i="21"/>
  <c r="S496" i="21"/>
  <c r="Y496" i="21"/>
  <c r="AC496" i="21"/>
  <c r="AG496" i="21"/>
  <c r="AK496" i="21"/>
  <c r="F496" i="21"/>
  <c r="O496" i="21"/>
  <c r="X496" i="21"/>
  <c r="AD496" i="21"/>
  <c r="AI496" i="21"/>
  <c r="K496" i="21"/>
  <c r="AF496" i="21"/>
  <c r="J496" i="21"/>
  <c r="Q496" i="21"/>
  <c r="Z496" i="21"/>
  <c r="AE496" i="21"/>
  <c r="AJ496" i="21"/>
  <c r="U496" i="21"/>
  <c r="AA496" i="21"/>
  <c r="AL496" i="21"/>
  <c r="B496" i="21"/>
  <c r="AB496" i="21"/>
  <c r="AH496" i="21"/>
  <c r="M496" i="21"/>
  <c r="W496" i="21"/>
  <c r="J546" i="21"/>
  <c r="O546" i="21"/>
  <c r="W546" i="21"/>
  <c r="AA546" i="21"/>
  <c r="AE546" i="21"/>
  <c r="AI546" i="21"/>
  <c r="B546" i="21"/>
  <c r="S546" i="21"/>
  <c r="AG546" i="21"/>
  <c r="K546" i="21"/>
  <c r="Q546" i="21"/>
  <c r="X546" i="21"/>
  <c r="AB546" i="21"/>
  <c r="AF546" i="21"/>
  <c r="AJ546" i="21"/>
  <c r="L546" i="21"/>
  <c r="Y546" i="21"/>
  <c r="AC546" i="21"/>
  <c r="AK546" i="21"/>
  <c r="M546" i="21"/>
  <c r="AH546" i="21"/>
  <c r="F546" i="21"/>
  <c r="U546" i="21"/>
  <c r="AL546" i="21"/>
  <c r="Z546" i="21"/>
  <c r="AD546" i="21"/>
  <c r="F467" i="21"/>
  <c r="M467" i="21"/>
  <c r="U467" i="21"/>
  <c r="Z467" i="21"/>
  <c r="AD467" i="21"/>
  <c r="AH467" i="21"/>
  <c r="AL467" i="21"/>
  <c r="O467" i="21"/>
  <c r="X467" i="21"/>
  <c r="AC467" i="21"/>
  <c r="AI467" i="21"/>
  <c r="K467" i="21"/>
  <c r="AA467" i="21"/>
  <c r="AK467" i="21"/>
  <c r="J467" i="21"/>
  <c r="Q467" i="21"/>
  <c r="Y467" i="21"/>
  <c r="AE467" i="21"/>
  <c r="AJ467" i="21"/>
  <c r="B467" i="21"/>
  <c r="S467" i="21"/>
  <c r="AF467" i="21"/>
  <c r="AB467" i="21"/>
  <c r="W467" i="21"/>
  <c r="AG467" i="21"/>
  <c r="L467" i="21"/>
  <c r="J80" i="21"/>
  <c r="O80" i="21"/>
  <c r="W80" i="21"/>
  <c r="AA80" i="21"/>
  <c r="AE80" i="21"/>
  <c r="AI80" i="21"/>
  <c r="K80" i="21"/>
  <c r="Q80" i="21"/>
  <c r="X80" i="21"/>
  <c r="AB80" i="21"/>
  <c r="AF80" i="21"/>
  <c r="AJ80" i="21"/>
  <c r="S80" i="21"/>
  <c r="AC80" i="21"/>
  <c r="AK80" i="21"/>
  <c r="F80" i="21"/>
  <c r="U80" i="21"/>
  <c r="AD80" i="21"/>
  <c r="AL80" i="21"/>
  <c r="L80" i="21"/>
  <c r="AG80" i="21"/>
  <c r="M80" i="21"/>
  <c r="AH80" i="21"/>
  <c r="Y80" i="21"/>
  <c r="Z80" i="21"/>
  <c r="B80" i="21"/>
  <c r="J256" i="21"/>
  <c r="O256" i="21"/>
  <c r="W256" i="21"/>
  <c r="AA256" i="21"/>
  <c r="AE256" i="21"/>
  <c r="AI256" i="21"/>
  <c r="K256" i="21"/>
  <c r="Q256" i="21"/>
  <c r="X256" i="21"/>
  <c r="AB256" i="21"/>
  <c r="AF256" i="21"/>
  <c r="AJ256" i="21"/>
  <c r="L256" i="21"/>
  <c r="Y256" i="21"/>
  <c r="AG256" i="21"/>
  <c r="F256" i="21"/>
  <c r="Z256" i="21"/>
  <c r="AK256" i="21"/>
  <c r="AD256" i="21"/>
  <c r="B256" i="21"/>
  <c r="U256" i="21"/>
  <c r="M256" i="21"/>
  <c r="AC256" i="21"/>
  <c r="AL256" i="21"/>
  <c r="S256" i="21"/>
  <c r="AH256" i="21"/>
  <c r="L436" i="21"/>
  <c r="S436" i="21"/>
  <c r="Y436" i="21"/>
  <c r="AC436" i="21"/>
  <c r="AG436" i="21"/>
  <c r="AK436" i="21"/>
  <c r="J436" i="21"/>
  <c r="Q436" i="21"/>
  <c r="Z436" i="21"/>
  <c r="AE436" i="21"/>
  <c r="AJ436" i="21"/>
  <c r="M436" i="21"/>
  <c r="AB436" i="21"/>
  <c r="K436" i="21"/>
  <c r="U436" i="21"/>
  <c r="AA436" i="21"/>
  <c r="AF436" i="21"/>
  <c r="AL436" i="21"/>
  <c r="W436" i="21"/>
  <c r="AH436" i="21"/>
  <c r="B436" i="21"/>
  <c r="F436" i="21"/>
  <c r="AI436" i="21"/>
  <c r="X436" i="21"/>
  <c r="O436" i="21"/>
  <c r="AD436" i="21"/>
  <c r="J210" i="21"/>
  <c r="O210" i="21"/>
  <c r="W210" i="21"/>
  <c r="AA210" i="21"/>
  <c r="AE210" i="21"/>
  <c r="AI210" i="21"/>
  <c r="K210" i="21"/>
  <c r="Q210" i="21"/>
  <c r="X210" i="21"/>
  <c r="AB210" i="21"/>
  <c r="AF210" i="21"/>
  <c r="AJ210" i="21"/>
  <c r="L210" i="21"/>
  <c r="Y210" i="21"/>
  <c r="AG210" i="21"/>
  <c r="M210" i="21"/>
  <c r="Z210" i="21"/>
  <c r="AH210" i="21"/>
  <c r="AC210" i="21"/>
  <c r="F210" i="21"/>
  <c r="AK210" i="21"/>
  <c r="B210" i="21"/>
  <c r="AD210" i="21"/>
  <c r="S210" i="21"/>
  <c r="AL210" i="21"/>
  <c r="U210" i="21"/>
  <c r="L346" i="21"/>
  <c r="S346" i="21"/>
  <c r="Y346" i="21"/>
  <c r="AC346" i="21"/>
  <c r="AG346" i="21"/>
  <c r="AK346" i="21"/>
  <c r="F346" i="21"/>
  <c r="M346" i="21"/>
  <c r="U346" i="21"/>
  <c r="Z346" i="21"/>
  <c r="AD346" i="21"/>
  <c r="AH346" i="21"/>
  <c r="AL346" i="21"/>
  <c r="J346" i="21"/>
  <c r="W346" i="21"/>
  <c r="AE346" i="21"/>
  <c r="K346" i="21"/>
  <c r="AA346" i="21"/>
  <c r="AJ346" i="21"/>
  <c r="B346" i="21"/>
  <c r="Q346" i="21"/>
  <c r="O346" i="21"/>
  <c r="AB346" i="21"/>
  <c r="AF346" i="21"/>
  <c r="AI346" i="21"/>
  <c r="X346" i="21"/>
  <c r="K197" i="21"/>
  <c r="Q197" i="21"/>
  <c r="X197" i="21"/>
  <c r="AB197" i="21"/>
  <c r="AF197" i="21"/>
  <c r="AJ197" i="21"/>
  <c r="L197" i="21"/>
  <c r="S197" i="21"/>
  <c r="Y197" i="21"/>
  <c r="AC197" i="21"/>
  <c r="AG197" i="21"/>
  <c r="AK197" i="21"/>
  <c r="F197" i="21"/>
  <c r="U197" i="21"/>
  <c r="AD197" i="21"/>
  <c r="AL197" i="21"/>
  <c r="J197" i="21"/>
  <c r="W197" i="21"/>
  <c r="AE197" i="21"/>
  <c r="M197" i="21"/>
  <c r="AH197" i="21"/>
  <c r="O197" i="21"/>
  <c r="AI197" i="21"/>
  <c r="Z197" i="21"/>
  <c r="AA197" i="21"/>
  <c r="B197" i="21"/>
  <c r="F199" i="21"/>
  <c r="M199" i="21"/>
  <c r="U199" i="21"/>
  <c r="Z199" i="21"/>
  <c r="AD199" i="21"/>
  <c r="AH199" i="21"/>
  <c r="AL199" i="21"/>
  <c r="J199" i="21"/>
  <c r="O199" i="21"/>
  <c r="W199" i="21"/>
  <c r="AA199" i="21"/>
  <c r="AE199" i="21"/>
  <c r="AI199" i="21"/>
  <c r="Q199" i="21"/>
  <c r="AB199" i="21"/>
  <c r="AJ199" i="21"/>
  <c r="S199" i="21"/>
  <c r="AC199" i="21"/>
  <c r="AK199" i="21"/>
  <c r="K199" i="21"/>
  <c r="AF199" i="21"/>
  <c r="AG199" i="21"/>
  <c r="X199" i="21"/>
  <c r="L199" i="21"/>
  <c r="B199" i="21"/>
  <c r="Y199" i="21"/>
  <c r="L374" i="21"/>
  <c r="S374" i="21"/>
  <c r="Y374" i="21"/>
  <c r="AC374" i="21"/>
  <c r="AG374" i="21"/>
  <c r="AK374" i="21"/>
  <c r="F374" i="21"/>
  <c r="M374" i="21"/>
  <c r="U374" i="21"/>
  <c r="Z374" i="21"/>
  <c r="AD374" i="21"/>
  <c r="AH374" i="21"/>
  <c r="AL374" i="21"/>
  <c r="O374" i="21"/>
  <c r="AA374" i="21"/>
  <c r="AI374" i="21"/>
  <c r="Q374" i="21"/>
  <c r="AE374" i="21"/>
  <c r="B374" i="21"/>
  <c r="X374" i="21"/>
  <c r="W374" i="21"/>
  <c r="AF374" i="21"/>
  <c r="J374" i="21"/>
  <c r="AJ374" i="21"/>
  <c r="K374" i="21"/>
  <c r="AB374" i="21"/>
  <c r="L532" i="21"/>
  <c r="S532" i="21"/>
  <c r="Y532" i="21"/>
  <c r="AC532" i="21"/>
  <c r="AG532" i="21"/>
  <c r="AK532" i="21"/>
  <c r="O532" i="21"/>
  <c r="AA532" i="21"/>
  <c r="B532" i="21"/>
  <c r="F532" i="21"/>
  <c r="M532" i="21"/>
  <c r="U532" i="21"/>
  <c r="Z532" i="21"/>
  <c r="AD532" i="21"/>
  <c r="AH532" i="21"/>
  <c r="AL532" i="21"/>
  <c r="J532" i="21"/>
  <c r="W532" i="21"/>
  <c r="AE532" i="21"/>
  <c r="AI532" i="21"/>
  <c r="K532" i="21"/>
  <c r="AF532" i="21"/>
  <c r="X532" i="21"/>
  <c r="AB532" i="21"/>
  <c r="Q532" i="21"/>
  <c r="AJ532" i="21"/>
  <c r="L266" i="21"/>
  <c r="S266" i="21"/>
  <c r="Y266" i="21"/>
  <c r="AC266" i="21"/>
  <c r="AG266" i="21"/>
  <c r="AK266" i="21"/>
  <c r="F266" i="21"/>
  <c r="M266" i="21"/>
  <c r="U266" i="21"/>
  <c r="Z266" i="21"/>
  <c r="AD266" i="21"/>
  <c r="AH266" i="21"/>
  <c r="AL266" i="21"/>
  <c r="J266" i="21"/>
  <c r="W266" i="21"/>
  <c r="AE266" i="21"/>
  <c r="Q266" i="21"/>
  <c r="AF266" i="21"/>
  <c r="B266" i="21"/>
  <c r="AA266" i="21"/>
  <c r="O266" i="21"/>
  <c r="X266" i="21"/>
  <c r="AI266" i="21"/>
  <c r="K266" i="21"/>
  <c r="AJ266" i="21"/>
  <c r="AB266" i="21"/>
  <c r="K413" i="21"/>
  <c r="Q413" i="21"/>
  <c r="X413" i="21"/>
  <c r="AB413" i="21"/>
  <c r="AF413" i="21"/>
  <c r="AJ413" i="21"/>
  <c r="F413" i="21"/>
  <c r="O413" i="21"/>
  <c r="Y413" i="21"/>
  <c r="AD413" i="21"/>
  <c r="AI413" i="21"/>
  <c r="U413" i="21"/>
  <c r="AG413" i="21"/>
  <c r="J413" i="21"/>
  <c r="S413" i="21"/>
  <c r="Z413" i="21"/>
  <c r="AE413" i="21"/>
  <c r="AK413" i="21"/>
  <c r="L413" i="21"/>
  <c r="AA413" i="21"/>
  <c r="AL413" i="21"/>
  <c r="AH413" i="21"/>
  <c r="AC413" i="21"/>
  <c r="M413" i="21"/>
  <c r="B413" i="21"/>
  <c r="W413" i="21"/>
  <c r="L294" i="21"/>
  <c r="S294" i="21"/>
  <c r="Y294" i="21"/>
  <c r="AC294" i="21"/>
  <c r="AG294" i="21"/>
  <c r="AK294" i="21"/>
  <c r="F294" i="21"/>
  <c r="M294" i="21"/>
  <c r="U294" i="21"/>
  <c r="Z294" i="21"/>
  <c r="AD294" i="21"/>
  <c r="AH294" i="21"/>
  <c r="AL294" i="21"/>
  <c r="O294" i="21"/>
  <c r="AA294" i="21"/>
  <c r="AI294" i="21"/>
  <c r="J294" i="21"/>
  <c r="X294" i="21"/>
  <c r="AJ294" i="21"/>
  <c r="B294" i="21"/>
  <c r="AF294" i="21"/>
  <c r="K294" i="21"/>
  <c r="AB294" i="21"/>
  <c r="Q294" i="21"/>
  <c r="AE294" i="21"/>
  <c r="W294" i="21"/>
  <c r="F245" i="21"/>
  <c r="M245" i="21"/>
  <c r="U245" i="21"/>
  <c r="Z245" i="21"/>
  <c r="AD245" i="21"/>
  <c r="AH245" i="21"/>
  <c r="AL245" i="21"/>
  <c r="J245" i="21"/>
  <c r="O245" i="21"/>
  <c r="W245" i="21"/>
  <c r="AA245" i="21"/>
  <c r="AE245" i="21"/>
  <c r="AI245" i="21"/>
  <c r="Q245" i="21"/>
  <c r="AB245" i="21"/>
  <c r="AJ245" i="21"/>
  <c r="X245" i="21"/>
  <c r="AG245" i="21"/>
  <c r="AC245" i="21"/>
  <c r="AF245" i="21"/>
  <c r="K245" i="21"/>
  <c r="Y245" i="21"/>
  <c r="AK245" i="21"/>
  <c r="L245" i="21"/>
  <c r="S245" i="21"/>
  <c r="B245" i="21"/>
  <c r="L86" i="21"/>
  <c r="S86" i="21"/>
  <c r="Y86" i="21"/>
  <c r="AC86" i="21"/>
  <c r="AG86" i="21"/>
  <c r="AK86" i="21"/>
  <c r="F86" i="21"/>
  <c r="M86" i="21"/>
  <c r="U86" i="21"/>
  <c r="Z86" i="21"/>
  <c r="AD86" i="21"/>
  <c r="AH86" i="21"/>
  <c r="AL86" i="21"/>
  <c r="J86" i="21"/>
  <c r="W86" i="21"/>
  <c r="AE86" i="21"/>
  <c r="K86" i="21"/>
  <c r="X86" i="21"/>
  <c r="AF86" i="21"/>
  <c r="AA86" i="21"/>
  <c r="AB86" i="21"/>
  <c r="AI86" i="21"/>
  <c r="AJ86" i="21"/>
  <c r="O86" i="21"/>
  <c r="B86" i="21"/>
  <c r="Q86" i="21"/>
  <c r="L270" i="21"/>
  <c r="S270" i="21"/>
  <c r="Y270" i="21"/>
  <c r="AC270" i="21"/>
  <c r="AG270" i="21"/>
  <c r="AK270" i="21"/>
  <c r="F270" i="21"/>
  <c r="M270" i="21"/>
  <c r="U270" i="21"/>
  <c r="Z270" i="21"/>
  <c r="AD270" i="21"/>
  <c r="AH270" i="21"/>
  <c r="AL270" i="21"/>
  <c r="O270" i="21"/>
  <c r="AA270" i="21"/>
  <c r="AI270" i="21"/>
  <c r="K270" i="21"/>
  <c r="AB270" i="21"/>
  <c r="B270" i="21"/>
  <c r="AF270" i="21"/>
  <c r="X270" i="21"/>
  <c r="Q270" i="21"/>
  <c r="AE270" i="21"/>
  <c r="W270" i="21"/>
  <c r="J270" i="21"/>
  <c r="AJ270" i="21"/>
  <c r="K23" i="21"/>
  <c r="Q23" i="21"/>
  <c r="X23" i="21"/>
  <c r="AB23" i="21"/>
  <c r="AF23" i="21"/>
  <c r="AJ23" i="21"/>
  <c r="L23" i="21"/>
  <c r="S23" i="21"/>
  <c r="Y23" i="21"/>
  <c r="AC23" i="21"/>
  <c r="AG23" i="21"/>
  <c r="AK23" i="21"/>
  <c r="F23" i="21"/>
  <c r="U23" i="21"/>
  <c r="AD23" i="21"/>
  <c r="AL23" i="21"/>
  <c r="J23" i="21"/>
  <c r="W23" i="21"/>
  <c r="AE23" i="21"/>
  <c r="Z23" i="21"/>
  <c r="AA23" i="21"/>
  <c r="M23" i="21"/>
  <c r="O23" i="21"/>
  <c r="AH23" i="21"/>
  <c r="AI23" i="21"/>
  <c r="B23" i="21"/>
  <c r="L30" i="21"/>
  <c r="S30" i="21"/>
  <c r="Y30" i="21"/>
  <c r="AC30" i="21"/>
  <c r="AG30" i="21"/>
  <c r="AK30" i="21"/>
  <c r="F30" i="21"/>
  <c r="M30" i="21"/>
  <c r="U30" i="21"/>
  <c r="Z30" i="21"/>
  <c r="AD30" i="21"/>
  <c r="AH30" i="21"/>
  <c r="AL30" i="21"/>
  <c r="J30" i="21"/>
  <c r="W30" i="21"/>
  <c r="AE30" i="21"/>
  <c r="K30" i="21"/>
  <c r="X30" i="21"/>
  <c r="AF30" i="21"/>
  <c r="AA30" i="21"/>
  <c r="AB30" i="21"/>
  <c r="AI30" i="21"/>
  <c r="AJ30" i="21"/>
  <c r="B30" i="21"/>
  <c r="O30" i="21"/>
  <c r="Q30" i="21"/>
  <c r="K55" i="21"/>
  <c r="Q55" i="21"/>
  <c r="X55" i="21"/>
  <c r="AB55" i="21"/>
  <c r="AF55" i="21"/>
  <c r="AJ55" i="21"/>
  <c r="L55" i="21"/>
  <c r="S55" i="21"/>
  <c r="Y55" i="21"/>
  <c r="AC55" i="21"/>
  <c r="AG55" i="21"/>
  <c r="AK55" i="21"/>
  <c r="F55" i="21"/>
  <c r="U55" i="21"/>
  <c r="AD55" i="21"/>
  <c r="AL55" i="21"/>
  <c r="J55" i="21"/>
  <c r="W55" i="21"/>
  <c r="AE55" i="21"/>
  <c r="M55" i="21"/>
  <c r="AH55" i="21"/>
  <c r="O55" i="21"/>
  <c r="AI55" i="21"/>
  <c r="Z55" i="21"/>
  <c r="AA55" i="21"/>
  <c r="B55" i="21"/>
  <c r="F37" i="21"/>
  <c r="M37" i="21"/>
  <c r="U37" i="21"/>
  <c r="Z37" i="21"/>
  <c r="AD37" i="21"/>
  <c r="AH37" i="21"/>
  <c r="AL37" i="21"/>
  <c r="J37" i="21"/>
  <c r="O37" i="21"/>
  <c r="W37" i="21"/>
  <c r="AA37" i="21"/>
  <c r="AE37" i="21"/>
  <c r="AI37" i="21"/>
  <c r="Q37" i="21"/>
  <c r="AB37" i="21"/>
  <c r="AJ37" i="21"/>
  <c r="S37" i="21"/>
  <c r="AC37" i="21"/>
  <c r="AK37" i="21"/>
  <c r="K37" i="21"/>
  <c r="AF37" i="21"/>
  <c r="L37" i="21"/>
  <c r="AG37" i="21"/>
  <c r="X37" i="21"/>
  <c r="Y37" i="21"/>
  <c r="B37" i="21"/>
  <c r="K59" i="21"/>
  <c r="Q59" i="21"/>
  <c r="X59" i="21"/>
  <c r="AB59" i="21"/>
  <c r="AF59" i="21"/>
  <c r="AJ59" i="21"/>
  <c r="L59" i="21"/>
  <c r="S59" i="21"/>
  <c r="Y59" i="21"/>
  <c r="AC59" i="21"/>
  <c r="AG59" i="21"/>
  <c r="AK59" i="21"/>
  <c r="M59" i="21"/>
  <c r="Z59" i="21"/>
  <c r="AH59" i="21"/>
  <c r="O59" i="21"/>
  <c r="AA59" i="21"/>
  <c r="AI59" i="21"/>
  <c r="F59" i="21"/>
  <c r="AD59" i="21"/>
  <c r="J59" i="21"/>
  <c r="AE59" i="21"/>
  <c r="AL59" i="21"/>
  <c r="U59" i="21"/>
  <c r="W59" i="21"/>
  <c r="B59" i="21"/>
  <c r="J44" i="21"/>
  <c r="O44" i="21"/>
  <c r="W44" i="21"/>
  <c r="AA44" i="21"/>
  <c r="AE44" i="21"/>
  <c r="AI44" i="21"/>
  <c r="K44" i="21"/>
  <c r="Q44" i="21"/>
  <c r="X44" i="21"/>
  <c r="AB44" i="21"/>
  <c r="AF44" i="21"/>
  <c r="AJ44" i="21"/>
  <c r="S44" i="21"/>
  <c r="AC44" i="21"/>
  <c r="AK44" i="21"/>
  <c r="F44" i="21"/>
  <c r="U44" i="21"/>
  <c r="AD44" i="21"/>
  <c r="AL44" i="21"/>
  <c r="L44" i="21"/>
  <c r="AG44" i="21"/>
  <c r="M44" i="21"/>
  <c r="AH44" i="21"/>
  <c r="Y44" i="21"/>
  <c r="Z44" i="21"/>
  <c r="B44" i="21"/>
  <c r="L46" i="21"/>
  <c r="S46" i="21"/>
  <c r="Y46" i="21"/>
  <c r="AC46" i="21"/>
  <c r="AG46" i="21"/>
  <c r="AK46" i="21"/>
  <c r="F46" i="21"/>
  <c r="M46" i="21"/>
  <c r="U46" i="21"/>
  <c r="Z46" i="21"/>
  <c r="AD46" i="21"/>
  <c r="AH46" i="21"/>
  <c r="AL46" i="21"/>
  <c r="O46" i="21"/>
  <c r="AA46" i="21"/>
  <c r="AI46" i="21"/>
  <c r="Q46" i="21"/>
  <c r="AB46" i="21"/>
  <c r="AJ46" i="21"/>
  <c r="J46" i="21"/>
  <c r="AE46" i="21"/>
  <c r="K46" i="21"/>
  <c r="AF46" i="21"/>
  <c r="W46" i="21"/>
  <c r="X46" i="21"/>
  <c r="B46" i="21"/>
  <c r="F187" i="21"/>
  <c r="M187" i="21"/>
  <c r="U187" i="21"/>
  <c r="Z187" i="21"/>
  <c r="AD187" i="21"/>
  <c r="AH187" i="21"/>
  <c r="AL187" i="21"/>
  <c r="J187" i="21"/>
  <c r="O187" i="21"/>
  <c r="W187" i="21"/>
  <c r="AA187" i="21"/>
  <c r="AE187" i="21"/>
  <c r="AI187" i="21"/>
  <c r="K187" i="21"/>
  <c r="X187" i="21"/>
  <c r="AF187" i="21"/>
  <c r="L187" i="21"/>
  <c r="Y187" i="21"/>
  <c r="AG187" i="21"/>
  <c r="AB187" i="21"/>
  <c r="AC187" i="21"/>
  <c r="AJ187" i="21"/>
  <c r="Q187" i="21"/>
  <c r="AK187" i="21"/>
  <c r="B187" i="21"/>
  <c r="S187" i="21"/>
  <c r="F301" i="21"/>
  <c r="M301" i="21"/>
  <c r="U301" i="21"/>
  <c r="Z301" i="21"/>
  <c r="AD301" i="21"/>
  <c r="AH301" i="21"/>
  <c r="AL301" i="21"/>
  <c r="J301" i="21"/>
  <c r="O301" i="21"/>
  <c r="W301" i="21"/>
  <c r="AA301" i="21"/>
  <c r="AE301" i="21"/>
  <c r="AI301" i="21"/>
  <c r="Q301" i="21"/>
  <c r="AB301" i="21"/>
  <c r="AJ301" i="21"/>
  <c r="S301" i="21"/>
  <c r="AF301" i="21"/>
  <c r="Y301" i="21"/>
  <c r="AC301" i="21"/>
  <c r="X301" i="21"/>
  <c r="AG301" i="21"/>
  <c r="K301" i="21"/>
  <c r="AK301" i="21"/>
  <c r="L301" i="21"/>
  <c r="B301" i="21"/>
  <c r="K375" i="21"/>
  <c r="Q375" i="21"/>
  <c r="X375" i="21"/>
  <c r="AB375" i="21"/>
  <c r="AF375" i="21"/>
  <c r="AJ375" i="21"/>
  <c r="L375" i="21"/>
  <c r="S375" i="21"/>
  <c r="Y375" i="21"/>
  <c r="AC375" i="21"/>
  <c r="AG375" i="21"/>
  <c r="AK375" i="21"/>
  <c r="M375" i="21"/>
  <c r="Z375" i="21"/>
  <c r="AH375" i="21"/>
  <c r="J375" i="21"/>
  <c r="AA375" i="21"/>
  <c r="AL375" i="21"/>
  <c r="U375" i="21"/>
  <c r="O375" i="21"/>
  <c r="AD375" i="21"/>
  <c r="B375" i="21"/>
  <c r="AE375" i="21"/>
  <c r="F375" i="21"/>
  <c r="W375" i="21"/>
  <c r="AI375" i="21"/>
  <c r="F455" i="21"/>
  <c r="M455" i="21"/>
  <c r="U455" i="21"/>
  <c r="Z455" i="21"/>
  <c r="AD455" i="21"/>
  <c r="AH455" i="21"/>
  <c r="AL455" i="21"/>
  <c r="J455" i="21"/>
  <c r="Q455" i="21"/>
  <c r="Y455" i="21"/>
  <c r="AE455" i="21"/>
  <c r="AJ455" i="21"/>
  <c r="L455" i="21"/>
  <c r="AB455" i="21"/>
  <c r="K455" i="21"/>
  <c r="S455" i="21"/>
  <c r="AA455" i="21"/>
  <c r="AF455" i="21"/>
  <c r="AK455" i="21"/>
  <c r="B455" i="21"/>
  <c r="W455" i="21"/>
  <c r="AG455" i="21"/>
  <c r="AC455" i="21"/>
  <c r="O455" i="21"/>
  <c r="AI455" i="21"/>
  <c r="X455" i="21"/>
  <c r="F261" i="21"/>
  <c r="M261" i="21"/>
  <c r="U261" i="21"/>
  <c r="Z261" i="21"/>
  <c r="AD261" i="21"/>
  <c r="AH261" i="21"/>
  <c r="AL261" i="21"/>
  <c r="J261" i="21"/>
  <c r="O261" i="21"/>
  <c r="W261" i="21"/>
  <c r="AA261" i="21"/>
  <c r="AE261" i="21"/>
  <c r="AI261" i="21"/>
  <c r="Q261" i="21"/>
  <c r="AB261" i="21"/>
  <c r="AJ261" i="21"/>
  <c r="L261" i="21"/>
  <c r="AC261" i="21"/>
  <c r="X261" i="21"/>
  <c r="K261" i="21"/>
  <c r="AK261" i="21"/>
  <c r="S261" i="21"/>
  <c r="AF261" i="21"/>
  <c r="AG261" i="21"/>
  <c r="Y261" i="21"/>
  <c r="B261" i="21"/>
  <c r="J348" i="21"/>
  <c r="O348" i="21"/>
  <c r="W348" i="21"/>
  <c r="AA348" i="21"/>
  <c r="AE348" i="21"/>
  <c r="AI348" i="21"/>
  <c r="K348" i="21"/>
  <c r="Q348" i="21"/>
  <c r="X348" i="21"/>
  <c r="AB348" i="21"/>
  <c r="AF348" i="21"/>
  <c r="AJ348" i="21"/>
  <c r="S348" i="21"/>
  <c r="AC348" i="21"/>
  <c r="AK348" i="21"/>
  <c r="M348" i="21"/>
  <c r="AD348" i="21"/>
  <c r="F348" i="21"/>
  <c r="Y348" i="21"/>
  <c r="B348" i="21"/>
  <c r="U348" i="21"/>
  <c r="AG348" i="21"/>
  <c r="AH348" i="21"/>
  <c r="L348" i="21"/>
  <c r="Z348" i="21"/>
  <c r="AL348" i="21"/>
  <c r="L412" i="21"/>
  <c r="S412" i="21"/>
  <c r="Y412" i="21"/>
  <c r="AC412" i="21"/>
  <c r="AG412" i="21"/>
  <c r="AK412" i="21"/>
  <c r="M412" i="21"/>
  <c r="W412" i="21"/>
  <c r="AB412" i="21"/>
  <c r="AH412" i="21"/>
  <c r="Q412" i="21"/>
  <c r="AE412" i="21"/>
  <c r="F412" i="21"/>
  <c r="O412" i="21"/>
  <c r="X412" i="21"/>
  <c r="AD412" i="21"/>
  <c r="AI412" i="21"/>
  <c r="J412" i="21"/>
  <c r="Z412" i="21"/>
  <c r="AJ412" i="21"/>
  <c r="B412" i="21"/>
  <c r="K412" i="21"/>
  <c r="AL412" i="21"/>
  <c r="AA412" i="21"/>
  <c r="U412" i="21"/>
  <c r="AF412" i="21"/>
  <c r="L476" i="21"/>
  <c r="S476" i="21"/>
  <c r="Y476" i="21"/>
  <c r="AC476" i="21"/>
  <c r="AG476" i="21"/>
  <c r="AK476" i="21"/>
  <c r="M476" i="21"/>
  <c r="W476" i="21"/>
  <c r="AB476" i="21"/>
  <c r="AH476" i="21"/>
  <c r="J476" i="21"/>
  <c r="Z476" i="21"/>
  <c r="F476" i="21"/>
  <c r="O476" i="21"/>
  <c r="X476" i="21"/>
  <c r="AD476" i="21"/>
  <c r="AI476" i="21"/>
  <c r="Q476" i="21"/>
  <c r="AE476" i="21"/>
  <c r="AJ476" i="21"/>
  <c r="B476" i="21"/>
  <c r="K476" i="21"/>
  <c r="AL476" i="21"/>
  <c r="AA476" i="21"/>
  <c r="AF476" i="21"/>
  <c r="U476" i="21"/>
  <c r="L572" i="21"/>
  <c r="S572" i="21"/>
  <c r="Y572" i="21"/>
  <c r="AC572" i="21"/>
  <c r="AG572" i="21"/>
  <c r="AK572" i="21"/>
  <c r="J572" i="21"/>
  <c r="AA572" i="21"/>
  <c r="AI572" i="21"/>
  <c r="F572" i="21"/>
  <c r="M572" i="21"/>
  <c r="U572" i="21"/>
  <c r="Z572" i="21"/>
  <c r="AD572" i="21"/>
  <c r="AH572" i="21"/>
  <c r="AL572" i="21"/>
  <c r="O572" i="21"/>
  <c r="W572" i="21"/>
  <c r="AE572" i="21"/>
  <c r="B572" i="21"/>
  <c r="X572" i="21"/>
  <c r="K572" i="21"/>
  <c r="Q572" i="21"/>
  <c r="AB572" i="21"/>
  <c r="AF572" i="21"/>
  <c r="AJ572" i="21"/>
  <c r="K283" i="21"/>
  <c r="Q283" i="21"/>
  <c r="X283" i="21"/>
  <c r="AB283" i="21"/>
  <c r="AF283" i="21"/>
  <c r="AJ283" i="21"/>
  <c r="L283" i="21"/>
  <c r="S283" i="21"/>
  <c r="Y283" i="21"/>
  <c r="AC283" i="21"/>
  <c r="AG283" i="21"/>
  <c r="AK283" i="21"/>
  <c r="F283" i="21"/>
  <c r="U283" i="21"/>
  <c r="AD283" i="21"/>
  <c r="AL283" i="21"/>
  <c r="W283" i="21"/>
  <c r="AH283" i="21"/>
  <c r="M283" i="21"/>
  <c r="O283" i="21"/>
  <c r="J283" i="21"/>
  <c r="Z283" i="21"/>
  <c r="AI283" i="21"/>
  <c r="B283" i="21"/>
  <c r="AA283" i="21"/>
  <c r="AE283" i="21"/>
  <c r="J426" i="21"/>
  <c r="O426" i="21"/>
  <c r="W426" i="21"/>
  <c r="AA426" i="21"/>
  <c r="AE426" i="21"/>
  <c r="AI426" i="21"/>
  <c r="F426" i="21"/>
  <c r="Q426" i="21"/>
  <c r="Y426" i="21"/>
  <c r="AD426" i="21"/>
  <c r="AJ426" i="21"/>
  <c r="B426" i="21"/>
  <c r="U426" i="21"/>
  <c r="AL426" i="21"/>
  <c r="K426" i="21"/>
  <c r="S426" i="21"/>
  <c r="Z426" i="21"/>
  <c r="AF426" i="21"/>
  <c r="AK426" i="21"/>
  <c r="L426" i="21"/>
  <c r="AB426" i="21"/>
  <c r="AG426" i="21"/>
  <c r="AC426" i="21"/>
  <c r="M426" i="21"/>
  <c r="AH426" i="21"/>
  <c r="X426" i="21"/>
  <c r="F535" i="21"/>
  <c r="M535" i="21"/>
  <c r="U535" i="21"/>
  <c r="Z535" i="21"/>
  <c r="AD535" i="21"/>
  <c r="AH535" i="21"/>
  <c r="AL535" i="21"/>
  <c r="X535" i="21"/>
  <c r="AF535" i="21"/>
  <c r="J535" i="21"/>
  <c r="O535" i="21"/>
  <c r="W535" i="21"/>
  <c r="AA535" i="21"/>
  <c r="AE535" i="21"/>
  <c r="AI535" i="21"/>
  <c r="B535" i="21"/>
  <c r="K535" i="21"/>
  <c r="Q535" i="21"/>
  <c r="AB535" i="21"/>
  <c r="AJ535" i="21"/>
  <c r="S535" i="21"/>
  <c r="AK535" i="21"/>
  <c r="AG535" i="21"/>
  <c r="Y535" i="21"/>
  <c r="AC535" i="21"/>
  <c r="L535" i="21"/>
  <c r="F249" i="21"/>
  <c r="M249" i="21"/>
  <c r="U249" i="21"/>
  <c r="Z249" i="21"/>
  <c r="AD249" i="21"/>
  <c r="AH249" i="21"/>
  <c r="AL249" i="21"/>
  <c r="J249" i="21"/>
  <c r="O249" i="21"/>
  <c r="W249" i="21"/>
  <c r="AA249" i="21"/>
  <c r="AE249" i="21"/>
  <c r="AI249" i="21"/>
  <c r="K249" i="21"/>
  <c r="X249" i="21"/>
  <c r="AF249" i="21"/>
  <c r="Q249" i="21"/>
  <c r="AC249" i="21"/>
  <c r="AJ249" i="21"/>
  <c r="AB249" i="21"/>
  <c r="S249" i="21"/>
  <c r="AG249" i="21"/>
  <c r="Y249" i="21"/>
  <c r="L249" i="21"/>
  <c r="AK249" i="21"/>
  <c r="B249" i="21"/>
  <c r="F103" i="21"/>
  <c r="M103" i="21"/>
  <c r="U103" i="21"/>
  <c r="Z103" i="21"/>
  <c r="AD103" i="21"/>
  <c r="AH103" i="21"/>
  <c r="AL103" i="21"/>
  <c r="J103" i="21"/>
  <c r="O103" i="21"/>
  <c r="W103" i="21"/>
  <c r="AA103" i="21"/>
  <c r="AE103" i="21"/>
  <c r="AI103" i="21"/>
  <c r="K103" i="21"/>
  <c r="X103" i="21"/>
  <c r="AF103" i="21"/>
  <c r="L103" i="21"/>
  <c r="Y103" i="21"/>
  <c r="AG103" i="21"/>
  <c r="AB103" i="21"/>
  <c r="AC103" i="21"/>
  <c r="AJ103" i="21"/>
  <c r="AK103" i="21"/>
  <c r="S103" i="21"/>
  <c r="B103" i="21"/>
  <c r="Q103" i="21"/>
  <c r="L330" i="21"/>
  <c r="S330" i="21"/>
  <c r="Y330" i="21"/>
  <c r="AC330" i="21"/>
  <c r="AG330" i="21"/>
  <c r="AK330" i="21"/>
  <c r="F330" i="21"/>
  <c r="M330" i="21"/>
  <c r="U330" i="21"/>
  <c r="Z330" i="21"/>
  <c r="AD330" i="21"/>
  <c r="AH330" i="21"/>
  <c r="AL330" i="21"/>
  <c r="J330" i="21"/>
  <c r="W330" i="21"/>
  <c r="AE330" i="21"/>
  <c r="Q330" i="21"/>
  <c r="AF330" i="21"/>
  <c r="B330" i="21"/>
  <c r="AA330" i="21"/>
  <c r="X330" i="21"/>
  <c r="AI330" i="21"/>
  <c r="K330" i="21"/>
  <c r="AJ330" i="21"/>
  <c r="AB330" i="21"/>
  <c r="O330" i="21"/>
  <c r="K461" i="21"/>
  <c r="Q461" i="21"/>
  <c r="X461" i="21"/>
  <c r="AB461" i="21"/>
  <c r="AF461" i="21"/>
  <c r="AJ461" i="21"/>
  <c r="F461" i="21"/>
  <c r="O461" i="21"/>
  <c r="Y461" i="21"/>
  <c r="AD461" i="21"/>
  <c r="AI461" i="21"/>
  <c r="L461" i="21"/>
  <c r="AA461" i="21"/>
  <c r="AL461" i="21"/>
  <c r="J461" i="21"/>
  <c r="S461" i="21"/>
  <c r="Z461" i="21"/>
  <c r="AE461" i="21"/>
  <c r="AK461" i="21"/>
  <c r="U461" i="21"/>
  <c r="AG461" i="21"/>
  <c r="AC461" i="21"/>
  <c r="W461" i="21"/>
  <c r="AH461" i="21"/>
  <c r="B461" i="21"/>
  <c r="M461" i="21"/>
  <c r="F563" i="21"/>
  <c r="M563" i="21"/>
  <c r="U563" i="21"/>
  <c r="Z563" i="21"/>
  <c r="AD563" i="21"/>
  <c r="AH563" i="21"/>
  <c r="AL563" i="21"/>
  <c r="Q563" i="21"/>
  <c r="AB563" i="21"/>
  <c r="AJ563" i="21"/>
  <c r="J563" i="21"/>
  <c r="O563" i="21"/>
  <c r="W563" i="21"/>
  <c r="AA563" i="21"/>
  <c r="AE563" i="21"/>
  <c r="AI563" i="21"/>
  <c r="B563" i="21"/>
  <c r="K563" i="21"/>
  <c r="X563" i="21"/>
  <c r="AF563" i="21"/>
  <c r="Y563" i="21"/>
  <c r="L563" i="21"/>
  <c r="S563" i="21"/>
  <c r="AC563" i="21"/>
  <c r="AG563" i="21"/>
  <c r="AK563" i="21"/>
  <c r="J430" i="21"/>
  <c r="O430" i="21"/>
  <c r="W430" i="21"/>
  <c r="AA430" i="21"/>
  <c r="AE430" i="21"/>
  <c r="AI430" i="21"/>
  <c r="K430" i="21"/>
  <c r="S430" i="21"/>
  <c r="Z430" i="21"/>
  <c r="AF430" i="21"/>
  <c r="AK430" i="21"/>
  <c r="B430" i="21"/>
  <c r="M430" i="21"/>
  <c r="AH430" i="21"/>
  <c r="L430" i="21"/>
  <c r="U430" i="21"/>
  <c r="AB430" i="21"/>
  <c r="AG430" i="21"/>
  <c r="AL430" i="21"/>
  <c r="X430" i="21"/>
  <c r="AC430" i="21"/>
  <c r="F430" i="21"/>
  <c r="AJ430" i="21"/>
  <c r="Y430" i="21"/>
  <c r="AD430" i="21"/>
  <c r="Q430" i="21"/>
  <c r="F223" i="21"/>
  <c r="M223" i="21"/>
  <c r="U223" i="21"/>
  <c r="Z223" i="21"/>
  <c r="AD223" i="21"/>
  <c r="AH223" i="21"/>
  <c r="AL223" i="21"/>
  <c r="J223" i="21"/>
  <c r="O223" i="21"/>
  <c r="W223" i="21"/>
  <c r="AA223" i="21"/>
  <c r="AE223" i="21"/>
  <c r="Q223" i="21"/>
  <c r="AB223" i="21"/>
  <c r="AI223" i="21"/>
  <c r="S223" i="21"/>
  <c r="AC223" i="21"/>
  <c r="AJ223" i="21"/>
  <c r="X223" i="21"/>
  <c r="AK223" i="21"/>
  <c r="AF223" i="21"/>
  <c r="K223" i="21"/>
  <c r="AG223" i="21"/>
  <c r="B223" i="21"/>
  <c r="L223" i="21"/>
  <c r="Y223" i="21"/>
  <c r="K393" i="21"/>
  <c r="Q393" i="21"/>
  <c r="X393" i="21"/>
  <c r="AB393" i="21"/>
  <c r="AF393" i="21"/>
  <c r="AJ393" i="21"/>
  <c r="M393" i="21"/>
  <c r="W393" i="21"/>
  <c r="AC393" i="21"/>
  <c r="AH393" i="21"/>
  <c r="J393" i="21"/>
  <c r="Z393" i="21"/>
  <c r="F393" i="21"/>
  <c r="O393" i="21"/>
  <c r="Y393" i="21"/>
  <c r="AD393" i="21"/>
  <c r="AI393" i="21"/>
  <c r="S393" i="21"/>
  <c r="AE393" i="21"/>
  <c r="AK393" i="21"/>
  <c r="U393" i="21"/>
  <c r="B393" i="21"/>
  <c r="AG393" i="21"/>
  <c r="L393" i="21"/>
  <c r="AA393" i="21"/>
  <c r="AL393" i="21"/>
  <c r="K513" i="21"/>
  <c r="Q513" i="21"/>
  <c r="X513" i="21"/>
  <c r="AB513" i="21"/>
  <c r="AF513" i="21"/>
  <c r="AJ513" i="21"/>
  <c r="M513" i="21"/>
  <c r="Z513" i="21"/>
  <c r="AL513" i="21"/>
  <c r="L513" i="21"/>
  <c r="S513" i="21"/>
  <c r="Y513" i="21"/>
  <c r="AC513" i="21"/>
  <c r="AG513" i="21"/>
  <c r="AK513" i="21"/>
  <c r="F513" i="21"/>
  <c r="U513" i="21"/>
  <c r="AD513" i="21"/>
  <c r="AH513" i="21"/>
  <c r="AA513" i="21"/>
  <c r="O513" i="21"/>
  <c r="J513" i="21"/>
  <c r="AE513" i="21"/>
  <c r="AI513" i="21"/>
  <c r="B513" i="21"/>
  <c r="W513" i="21"/>
  <c r="K125" i="21"/>
  <c r="Q125" i="21"/>
  <c r="X125" i="21"/>
  <c r="AB125" i="21"/>
  <c r="AF125" i="21"/>
  <c r="AJ125" i="21"/>
  <c r="L125" i="21"/>
  <c r="S125" i="21"/>
  <c r="Y125" i="21"/>
  <c r="AC125" i="21"/>
  <c r="AG125" i="21"/>
  <c r="AK125" i="21"/>
  <c r="M125" i="21"/>
  <c r="Z125" i="21"/>
  <c r="AH125" i="21"/>
  <c r="O125" i="21"/>
  <c r="AA125" i="21"/>
  <c r="AI125" i="21"/>
  <c r="U125" i="21"/>
  <c r="AL125" i="21"/>
  <c r="W125" i="21"/>
  <c r="AD125" i="21"/>
  <c r="AE125" i="21"/>
  <c r="F125" i="21"/>
  <c r="J125" i="21"/>
  <c r="B125" i="21"/>
  <c r="J328" i="21"/>
  <c r="O328" i="21"/>
  <c r="W328" i="21"/>
  <c r="AA328" i="21"/>
  <c r="AE328" i="21"/>
  <c r="AI328" i="21"/>
  <c r="K328" i="21"/>
  <c r="Q328" i="21"/>
  <c r="X328" i="21"/>
  <c r="AB328" i="21"/>
  <c r="AF328" i="21"/>
  <c r="AJ328" i="21"/>
  <c r="L328" i="21"/>
  <c r="Y328" i="21"/>
  <c r="AG328" i="21"/>
  <c r="M328" i="21"/>
  <c r="AC328" i="21"/>
  <c r="AL328" i="21"/>
  <c r="U328" i="21"/>
  <c r="B328" i="21"/>
  <c r="S328" i="21"/>
  <c r="AD328" i="21"/>
  <c r="AH328" i="21"/>
  <c r="AK328" i="21"/>
  <c r="F328" i="21"/>
  <c r="Z328" i="21"/>
  <c r="J218" i="21"/>
  <c r="O218" i="21"/>
  <c r="W218" i="21"/>
  <c r="AA218" i="21"/>
  <c r="AE218" i="21"/>
  <c r="AI218" i="21"/>
  <c r="K218" i="21"/>
  <c r="Q218" i="21"/>
  <c r="X218" i="21"/>
  <c r="AB218" i="21"/>
  <c r="AF218" i="21"/>
  <c r="AJ218" i="21"/>
  <c r="L218" i="21"/>
  <c r="Y218" i="21"/>
  <c r="AG218" i="21"/>
  <c r="M218" i="21"/>
  <c r="Z218" i="21"/>
  <c r="AH218" i="21"/>
  <c r="S218" i="21"/>
  <c r="AK218" i="21"/>
  <c r="AC218" i="21"/>
  <c r="B218" i="21"/>
  <c r="AD218" i="21"/>
  <c r="F218" i="21"/>
  <c r="AL218" i="21"/>
  <c r="U218" i="21"/>
  <c r="J68" i="21"/>
  <c r="O68" i="21"/>
  <c r="W68" i="21"/>
  <c r="AA68" i="21"/>
  <c r="AE68" i="21"/>
  <c r="AI68" i="21"/>
  <c r="K68" i="21"/>
  <c r="Q68" i="21"/>
  <c r="X68" i="21"/>
  <c r="AB68" i="21"/>
  <c r="AF68" i="21"/>
  <c r="AJ68" i="21"/>
  <c r="L68" i="21"/>
  <c r="Y68" i="21"/>
  <c r="AG68" i="21"/>
  <c r="M68" i="21"/>
  <c r="Z68" i="21"/>
  <c r="AH68" i="21"/>
  <c r="AC68" i="21"/>
  <c r="F68" i="21"/>
  <c r="AD68" i="21"/>
  <c r="AK68" i="21"/>
  <c r="AL68" i="21"/>
  <c r="S68" i="21"/>
  <c r="B68" i="21"/>
  <c r="U68" i="21"/>
  <c r="J324" i="21"/>
  <c r="O324" i="21"/>
  <c r="W324" i="21"/>
  <c r="AA324" i="21"/>
  <c r="AE324" i="21"/>
  <c r="AI324" i="21"/>
  <c r="K324" i="21"/>
  <c r="Q324" i="21"/>
  <c r="X324" i="21"/>
  <c r="AB324" i="21"/>
  <c r="AF324" i="21"/>
  <c r="AJ324" i="21"/>
  <c r="S324" i="21"/>
  <c r="AC324" i="21"/>
  <c r="AK324" i="21"/>
  <c r="U324" i="21"/>
  <c r="AG324" i="21"/>
  <c r="L324" i="21"/>
  <c r="AL324" i="21"/>
  <c r="F324" i="21"/>
  <c r="Y324" i="21"/>
  <c r="AH324" i="21"/>
  <c r="Z324" i="21"/>
  <c r="B324" i="21"/>
  <c r="M324" i="21"/>
  <c r="AD324" i="21"/>
  <c r="J76" i="21"/>
  <c r="O76" i="21"/>
  <c r="W76" i="21"/>
  <c r="AA76" i="21"/>
  <c r="AE76" i="21"/>
  <c r="AI76" i="21"/>
  <c r="K76" i="21"/>
  <c r="Q76" i="21"/>
  <c r="X76" i="21"/>
  <c r="AB76" i="21"/>
  <c r="AF76" i="21"/>
  <c r="AJ76" i="21"/>
  <c r="L76" i="21"/>
  <c r="Y76" i="21"/>
  <c r="AG76" i="21"/>
  <c r="M76" i="21"/>
  <c r="Z76" i="21"/>
  <c r="AH76" i="21"/>
  <c r="S76" i="21"/>
  <c r="AK76" i="21"/>
  <c r="U76" i="21"/>
  <c r="AL76" i="21"/>
  <c r="AC76" i="21"/>
  <c r="AD76" i="21"/>
  <c r="B76" i="21"/>
  <c r="F76" i="21"/>
  <c r="J332" i="21"/>
  <c r="O332" i="21"/>
  <c r="W332" i="21"/>
  <c r="AA332" i="21"/>
  <c r="AE332" i="21"/>
  <c r="AI332" i="21"/>
  <c r="K332" i="21"/>
  <c r="Q332" i="21"/>
  <c r="X332" i="21"/>
  <c r="AB332" i="21"/>
  <c r="AF332" i="21"/>
  <c r="AJ332" i="21"/>
  <c r="S332" i="21"/>
  <c r="AC332" i="21"/>
  <c r="AK332" i="21"/>
  <c r="F332" i="21"/>
  <c r="Y332" i="21"/>
  <c r="AH332" i="21"/>
  <c r="M332" i="21"/>
  <c r="L332" i="21"/>
  <c r="Z332" i="21"/>
  <c r="AL332" i="21"/>
  <c r="AD332" i="21"/>
  <c r="B332" i="21"/>
  <c r="U332" i="21"/>
  <c r="AG332" i="21"/>
  <c r="L484" i="21"/>
  <c r="S484" i="21"/>
  <c r="Y484" i="21"/>
  <c r="AC484" i="21"/>
  <c r="AG484" i="21"/>
  <c r="AK484" i="21"/>
  <c r="J484" i="21"/>
  <c r="Q484" i="21"/>
  <c r="Z484" i="21"/>
  <c r="AE484" i="21"/>
  <c r="AJ484" i="21"/>
  <c r="W484" i="21"/>
  <c r="B484" i="21"/>
  <c r="K484" i="21"/>
  <c r="U484" i="21"/>
  <c r="AA484" i="21"/>
  <c r="AF484" i="21"/>
  <c r="AL484" i="21"/>
  <c r="M484" i="21"/>
  <c r="AB484" i="21"/>
  <c r="AH484" i="21"/>
  <c r="AD484" i="21"/>
  <c r="O484" i="21"/>
  <c r="F484" i="21"/>
  <c r="AI484" i="21"/>
  <c r="X484" i="21"/>
  <c r="F523" i="21"/>
  <c r="M523" i="21"/>
  <c r="U523" i="21"/>
  <c r="Z523" i="21"/>
  <c r="AD523" i="21"/>
  <c r="AH523" i="21"/>
  <c r="AL523" i="21"/>
  <c r="Q523" i="21"/>
  <c r="AB523" i="21"/>
  <c r="J523" i="21"/>
  <c r="O523" i="21"/>
  <c r="W523" i="21"/>
  <c r="AA523" i="21"/>
  <c r="AE523" i="21"/>
  <c r="AI523" i="21"/>
  <c r="B523" i="21"/>
  <c r="K523" i="21"/>
  <c r="X523" i="21"/>
  <c r="AF523" i="21"/>
  <c r="AJ523" i="21"/>
  <c r="L523" i="21"/>
  <c r="AG523" i="21"/>
  <c r="Y523" i="21"/>
  <c r="S523" i="21"/>
  <c r="AK523" i="21"/>
  <c r="AC523" i="21"/>
  <c r="K445" i="21"/>
  <c r="Q445" i="21"/>
  <c r="X445" i="21"/>
  <c r="AB445" i="21"/>
  <c r="AF445" i="21"/>
  <c r="AJ445" i="21"/>
  <c r="F445" i="21"/>
  <c r="O445" i="21"/>
  <c r="Y445" i="21"/>
  <c r="AD445" i="21"/>
  <c r="AI445" i="21"/>
  <c r="L445" i="21"/>
  <c r="U445" i="21"/>
  <c r="AA445" i="21"/>
  <c r="AG445" i="21"/>
  <c r="AL445" i="21"/>
  <c r="J445" i="21"/>
  <c r="S445" i="21"/>
  <c r="Z445" i="21"/>
  <c r="AE445" i="21"/>
  <c r="AK445" i="21"/>
  <c r="W445" i="21"/>
  <c r="M445" i="21"/>
  <c r="AC445" i="21"/>
  <c r="B445" i="21"/>
  <c r="AH445" i="21"/>
  <c r="J506" i="21"/>
  <c r="O506" i="21"/>
  <c r="W506" i="21"/>
  <c r="AA506" i="21"/>
  <c r="AE506" i="21"/>
  <c r="AI506" i="21"/>
  <c r="B506" i="21"/>
  <c r="L506" i="21"/>
  <c r="AC506" i="21"/>
  <c r="AG506" i="21"/>
  <c r="K506" i="21"/>
  <c r="Q506" i="21"/>
  <c r="X506" i="21"/>
  <c r="AB506" i="21"/>
  <c r="AF506" i="21"/>
  <c r="AJ506" i="21"/>
  <c r="S506" i="21"/>
  <c r="Y506" i="21"/>
  <c r="AK506" i="21"/>
  <c r="Z506" i="21"/>
  <c r="AH506" i="21"/>
  <c r="U506" i="21"/>
  <c r="F506" i="21"/>
  <c r="AD506" i="21"/>
  <c r="M506" i="21"/>
  <c r="AL506" i="21"/>
  <c r="J566" i="21"/>
  <c r="O566" i="21"/>
  <c r="W566" i="21"/>
  <c r="AA566" i="21"/>
  <c r="AE566" i="21"/>
  <c r="AI566" i="21"/>
  <c r="B566" i="21"/>
  <c r="L566" i="21"/>
  <c r="AC566" i="21"/>
  <c r="AK566" i="21"/>
  <c r="K566" i="21"/>
  <c r="Q566" i="21"/>
  <c r="X566" i="21"/>
  <c r="AB566" i="21"/>
  <c r="AF566" i="21"/>
  <c r="AJ566" i="21"/>
  <c r="S566" i="21"/>
  <c r="Y566" i="21"/>
  <c r="AG566" i="21"/>
  <c r="F566" i="21"/>
  <c r="AD566" i="21"/>
  <c r="Z566" i="21"/>
  <c r="M566" i="21"/>
  <c r="AH566" i="21"/>
  <c r="U566" i="21"/>
  <c r="AL566" i="21"/>
  <c r="K327" i="21"/>
  <c r="Q327" i="21"/>
  <c r="X327" i="21"/>
  <c r="AB327" i="21"/>
  <c r="AF327" i="21"/>
  <c r="AJ327" i="21"/>
  <c r="L327" i="21"/>
  <c r="S327" i="21"/>
  <c r="Y327" i="21"/>
  <c r="AC327" i="21"/>
  <c r="AG327" i="21"/>
  <c r="AK327" i="21"/>
  <c r="M327" i="21"/>
  <c r="Z327" i="21"/>
  <c r="AH327" i="21"/>
  <c r="U327" i="21"/>
  <c r="AE327" i="21"/>
  <c r="AA327" i="21"/>
  <c r="F327" i="21"/>
  <c r="W327" i="21"/>
  <c r="AI327" i="21"/>
  <c r="B327" i="21"/>
  <c r="J327" i="21"/>
  <c r="AL327" i="21"/>
  <c r="O327" i="21"/>
  <c r="AD327" i="21"/>
  <c r="F431" i="21"/>
  <c r="M431" i="21"/>
  <c r="U431" i="21"/>
  <c r="Z431" i="21"/>
  <c r="AD431" i="21"/>
  <c r="AH431" i="21"/>
  <c r="AL431" i="21"/>
  <c r="L431" i="21"/>
  <c r="W431" i="21"/>
  <c r="AB431" i="21"/>
  <c r="AG431" i="21"/>
  <c r="Q431" i="21"/>
  <c r="AE431" i="21"/>
  <c r="O431" i="21"/>
  <c r="X431" i="21"/>
  <c r="AC431" i="21"/>
  <c r="AI431" i="21"/>
  <c r="B431" i="21"/>
  <c r="J431" i="21"/>
  <c r="Y431" i="21"/>
  <c r="AJ431" i="21"/>
  <c r="AF431" i="21"/>
  <c r="K431" i="21"/>
  <c r="AK431" i="21"/>
  <c r="S431" i="21"/>
  <c r="AA431" i="21"/>
  <c r="L516" i="21"/>
  <c r="S516" i="21"/>
  <c r="Y516" i="21"/>
  <c r="AC516" i="21"/>
  <c r="AG516" i="21"/>
  <c r="AK516" i="21"/>
  <c r="J516" i="21"/>
  <c r="W516" i="21"/>
  <c r="AE516" i="21"/>
  <c r="B516" i="21"/>
  <c r="F516" i="21"/>
  <c r="M516" i="21"/>
  <c r="U516" i="21"/>
  <c r="Z516" i="21"/>
  <c r="AD516" i="21"/>
  <c r="AH516" i="21"/>
  <c r="AL516" i="21"/>
  <c r="O516" i="21"/>
  <c r="AA516" i="21"/>
  <c r="AI516" i="21"/>
  <c r="K516" i="21"/>
  <c r="AF516" i="21"/>
  <c r="Q516" i="21"/>
  <c r="AJ516" i="21"/>
  <c r="X516" i="21"/>
  <c r="AB516" i="21"/>
  <c r="J526" i="21"/>
  <c r="O526" i="21"/>
  <c r="W526" i="21"/>
  <c r="AA526" i="21"/>
  <c r="AE526" i="21"/>
  <c r="AI526" i="21"/>
  <c r="B526" i="21"/>
  <c r="S526" i="21"/>
  <c r="AC526" i="21"/>
  <c r="AK526" i="21"/>
  <c r="K526" i="21"/>
  <c r="Q526" i="21"/>
  <c r="X526" i="21"/>
  <c r="AB526" i="21"/>
  <c r="AF526" i="21"/>
  <c r="AJ526" i="21"/>
  <c r="L526" i="21"/>
  <c r="Y526" i="21"/>
  <c r="AG526" i="21"/>
  <c r="U526" i="21"/>
  <c r="AL526" i="21"/>
  <c r="AD526" i="21"/>
  <c r="M526" i="21"/>
  <c r="Z526" i="21"/>
  <c r="F526" i="21"/>
  <c r="AH526" i="21"/>
  <c r="F99" i="21"/>
  <c r="M99" i="21"/>
  <c r="U99" i="21"/>
  <c r="Z99" i="21"/>
  <c r="AD99" i="21"/>
  <c r="AH99" i="21"/>
  <c r="AL99" i="21"/>
  <c r="J99" i="21"/>
  <c r="O99" i="21"/>
  <c r="W99" i="21"/>
  <c r="AA99" i="21"/>
  <c r="AE99" i="21"/>
  <c r="AI99" i="21"/>
  <c r="Q99" i="21"/>
  <c r="AB99" i="21"/>
  <c r="AJ99" i="21"/>
  <c r="S99" i="21"/>
  <c r="AC99" i="21"/>
  <c r="AK99" i="21"/>
  <c r="K99" i="21"/>
  <c r="AF99" i="21"/>
  <c r="L99" i="21"/>
  <c r="AG99" i="21"/>
  <c r="X99" i="21"/>
  <c r="Y99" i="21"/>
  <c r="B99" i="21"/>
  <c r="K243" i="21"/>
  <c r="Q243" i="21"/>
  <c r="X243" i="21"/>
  <c r="AB243" i="21"/>
  <c r="AF243" i="21"/>
  <c r="AJ243" i="21"/>
  <c r="L243" i="21"/>
  <c r="S243" i="21"/>
  <c r="Y243" i="21"/>
  <c r="AC243" i="21"/>
  <c r="AG243" i="21"/>
  <c r="AK243" i="21"/>
  <c r="F243" i="21"/>
  <c r="U243" i="21"/>
  <c r="AD243" i="21"/>
  <c r="AL243" i="21"/>
  <c r="O243" i="21"/>
  <c r="AE243" i="21"/>
  <c r="J243" i="21"/>
  <c r="AI243" i="21"/>
  <c r="AA243" i="21"/>
  <c r="W243" i="21"/>
  <c r="AH243" i="21"/>
  <c r="B243" i="21"/>
  <c r="Z243" i="21"/>
  <c r="M243" i="21"/>
  <c r="L306" i="21"/>
  <c r="S306" i="21"/>
  <c r="Y306" i="21"/>
  <c r="AC306" i="21"/>
  <c r="AG306" i="21"/>
  <c r="AK306" i="21"/>
  <c r="F306" i="21"/>
  <c r="M306" i="21"/>
  <c r="U306" i="21"/>
  <c r="Z306" i="21"/>
  <c r="AD306" i="21"/>
  <c r="AH306" i="21"/>
  <c r="AL306" i="21"/>
  <c r="J306" i="21"/>
  <c r="W306" i="21"/>
  <c r="AE306" i="21"/>
  <c r="X306" i="21"/>
  <c r="AI306" i="21"/>
  <c r="B306" i="21"/>
  <c r="O306" i="21"/>
  <c r="K306" i="21"/>
  <c r="AA306" i="21"/>
  <c r="AJ306" i="21"/>
  <c r="AB306" i="21"/>
  <c r="Q306" i="21"/>
  <c r="AF306" i="21"/>
  <c r="K371" i="21"/>
  <c r="Q371" i="21"/>
  <c r="X371" i="21"/>
  <c r="AB371" i="21"/>
  <c r="AF371" i="21"/>
  <c r="AJ371" i="21"/>
  <c r="L371" i="21"/>
  <c r="S371" i="21"/>
  <c r="Y371" i="21"/>
  <c r="AC371" i="21"/>
  <c r="AG371" i="21"/>
  <c r="AK371" i="21"/>
  <c r="F371" i="21"/>
  <c r="U371" i="21"/>
  <c r="AD371" i="21"/>
  <c r="AL371" i="21"/>
  <c r="O371" i="21"/>
  <c r="AE371" i="21"/>
  <c r="AI371" i="21"/>
  <c r="W371" i="21"/>
  <c r="AH371" i="21"/>
  <c r="B371" i="21"/>
  <c r="J371" i="21"/>
  <c r="Z371" i="21"/>
  <c r="AA371" i="21"/>
  <c r="M371" i="21"/>
  <c r="F403" i="21"/>
  <c r="M403" i="21"/>
  <c r="U403" i="21"/>
  <c r="Z403" i="21"/>
  <c r="AD403" i="21"/>
  <c r="AH403" i="21"/>
  <c r="AL403" i="21"/>
  <c r="O403" i="21"/>
  <c r="X403" i="21"/>
  <c r="AC403" i="21"/>
  <c r="AI403" i="21"/>
  <c r="K403" i="21"/>
  <c r="AA403" i="21"/>
  <c r="J403" i="21"/>
  <c r="Q403" i="21"/>
  <c r="Y403" i="21"/>
  <c r="AE403" i="21"/>
  <c r="AJ403" i="21"/>
  <c r="B403" i="21"/>
  <c r="S403" i="21"/>
  <c r="AF403" i="21"/>
  <c r="AK403" i="21"/>
  <c r="AB403" i="21"/>
  <c r="W403" i="21"/>
  <c r="AG403" i="21"/>
  <c r="L403" i="21"/>
  <c r="F443" i="21"/>
  <c r="M443" i="21"/>
  <c r="U443" i="21"/>
  <c r="Z443" i="21"/>
  <c r="AD443" i="21"/>
  <c r="AH443" i="21"/>
  <c r="AL443" i="21"/>
  <c r="K443" i="21"/>
  <c r="S443" i="21"/>
  <c r="AA443" i="21"/>
  <c r="AF443" i="21"/>
  <c r="AK443" i="21"/>
  <c r="X443" i="21"/>
  <c r="AI443" i="21"/>
  <c r="L443" i="21"/>
  <c r="W443" i="21"/>
  <c r="AB443" i="21"/>
  <c r="AG443" i="21"/>
  <c r="B443" i="21"/>
  <c r="O443" i="21"/>
  <c r="AC443" i="21"/>
  <c r="AE443" i="21"/>
  <c r="Y443" i="21"/>
  <c r="J443" i="21"/>
  <c r="AJ443" i="21"/>
  <c r="Q443" i="21"/>
  <c r="F491" i="21"/>
  <c r="M491" i="21"/>
  <c r="U491" i="21"/>
  <c r="Z491" i="21"/>
  <c r="AD491" i="21"/>
  <c r="AH491" i="21"/>
  <c r="AL491" i="21"/>
  <c r="K491" i="21"/>
  <c r="S491" i="21"/>
  <c r="AA491" i="21"/>
  <c r="AF491" i="21"/>
  <c r="AK491" i="21"/>
  <c r="O491" i="21"/>
  <c r="AI491" i="21"/>
  <c r="L491" i="21"/>
  <c r="W491" i="21"/>
  <c r="AB491" i="21"/>
  <c r="AG491" i="21"/>
  <c r="B491" i="21"/>
  <c r="X491" i="21"/>
  <c r="AC491" i="21"/>
  <c r="Y491" i="21"/>
  <c r="J491" i="21"/>
  <c r="Q491" i="21"/>
  <c r="AE491" i="21"/>
  <c r="AJ491" i="21"/>
  <c r="L302" i="21"/>
  <c r="S302" i="21"/>
  <c r="Y302" i="21"/>
  <c r="AC302" i="21"/>
  <c r="AG302" i="21"/>
  <c r="AK302" i="21"/>
  <c r="F302" i="21"/>
  <c r="M302" i="21"/>
  <c r="U302" i="21"/>
  <c r="Z302" i="21"/>
  <c r="AD302" i="21"/>
  <c r="AH302" i="21"/>
  <c r="AL302" i="21"/>
  <c r="O302" i="21"/>
  <c r="AA302" i="21"/>
  <c r="AI302" i="21"/>
  <c r="K302" i="21"/>
  <c r="AB302" i="21"/>
  <c r="B302" i="21"/>
  <c r="W302" i="21"/>
  <c r="AJ302" i="21"/>
  <c r="Q302" i="21"/>
  <c r="AE302" i="21"/>
  <c r="AF302" i="21"/>
  <c r="J302" i="21"/>
  <c r="X302" i="21"/>
  <c r="J360" i="21"/>
  <c r="O360" i="21"/>
  <c r="W360" i="21"/>
  <c r="AA360" i="21"/>
  <c r="AE360" i="21"/>
  <c r="AI360" i="21"/>
  <c r="K360" i="21"/>
  <c r="Q360" i="21"/>
  <c r="X360" i="21"/>
  <c r="AB360" i="21"/>
  <c r="AF360" i="21"/>
  <c r="AJ360" i="21"/>
  <c r="L360" i="21"/>
  <c r="Y360" i="21"/>
  <c r="AG360" i="21"/>
  <c r="M360" i="21"/>
  <c r="AC360" i="21"/>
  <c r="AL360" i="21"/>
  <c r="U360" i="21"/>
  <c r="S360" i="21"/>
  <c r="AD360" i="21"/>
  <c r="AH360" i="21"/>
  <c r="B360" i="21"/>
  <c r="Z360" i="21"/>
  <c r="F360" i="21"/>
  <c r="AK360" i="21"/>
  <c r="L392" i="21"/>
  <c r="S392" i="21"/>
  <c r="Y392" i="21"/>
  <c r="AC392" i="21"/>
  <c r="AG392" i="21"/>
  <c r="AK392" i="21"/>
  <c r="K392" i="21"/>
  <c r="U392" i="21"/>
  <c r="AA392" i="21"/>
  <c r="AF392" i="21"/>
  <c r="AL392" i="21"/>
  <c r="F392" i="21"/>
  <c r="X392" i="21"/>
  <c r="B392" i="21"/>
  <c r="M392" i="21"/>
  <c r="W392" i="21"/>
  <c r="AB392" i="21"/>
  <c r="AH392" i="21"/>
  <c r="O392" i="21"/>
  <c r="AD392" i="21"/>
  <c r="AI392" i="21"/>
  <c r="Z392" i="21"/>
  <c r="AE392" i="21"/>
  <c r="J392" i="21"/>
  <c r="AJ392" i="21"/>
  <c r="Q392" i="21"/>
  <c r="L432" i="21"/>
  <c r="S432" i="21"/>
  <c r="Y432" i="21"/>
  <c r="AC432" i="21"/>
  <c r="AG432" i="21"/>
  <c r="AK432" i="21"/>
  <c r="F432" i="21"/>
  <c r="O432" i="21"/>
  <c r="X432" i="21"/>
  <c r="AD432" i="21"/>
  <c r="AI432" i="21"/>
  <c r="U432" i="21"/>
  <c r="AF432" i="21"/>
  <c r="B432" i="21"/>
  <c r="J432" i="21"/>
  <c r="Q432" i="21"/>
  <c r="Z432" i="21"/>
  <c r="AE432" i="21"/>
  <c r="AJ432" i="21"/>
  <c r="K432" i="21"/>
  <c r="AA432" i="21"/>
  <c r="AL432" i="21"/>
  <c r="AB432" i="21"/>
  <c r="M432" i="21"/>
  <c r="W432" i="21"/>
  <c r="AH432" i="21"/>
  <c r="L464" i="21"/>
  <c r="S464" i="21"/>
  <c r="Y464" i="21"/>
  <c r="AC464" i="21"/>
  <c r="AG464" i="21"/>
  <c r="AK464" i="21"/>
  <c r="F464" i="21"/>
  <c r="O464" i="21"/>
  <c r="X464" i="21"/>
  <c r="AD464" i="21"/>
  <c r="AI464" i="21"/>
  <c r="K464" i="21"/>
  <c r="AA464" i="21"/>
  <c r="AL464" i="21"/>
  <c r="B464" i="21"/>
  <c r="J464" i="21"/>
  <c r="Q464" i="21"/>
  <c r="Z464" i="21"/>
  <c r="AE464" i="21"/>
  <c r="AJ464" i="21"/>
  <c r="U464" i="21"/>
  <c r="AF464" i="21"/>
  <c r="M464" i="21"/>
  <c r="W464" i="21"/>
  <c r="AB464" i="21"/>
  <c r="AH464" i="21"/>
  <c r="L520" i="21"/>
  <c r="S520" i="21"/>
  <c r="Y520" i="21"/>
  <c r="AC520" i="21"/>
  <c r="AG520" i="21"/>
  <c r="AK520" i="21"/>
  <c r="J520" i="21"/>
  <c r="W520" i="21"/>
  <c r="AI520" i="21"/>
  <c r="F520" i="21"/>
  <c r="M520" i="21"/>
  <c r="U520" i="21"/>
  <c r="Z520" i="21"/>
  <c r="AD520" i="21"/>
  <c r="AH520" i="21"/>
  <c r="AL520" i="21"/>
  <c r="O520" i="21"/>
  <c r="AA520" i="21"/>
  <c r="AE520" i="21"/>
  <c r="B520" i="21"/>
  <c r="AB520" i="21"/>
  <c r="AJ520" i="21"/>
  <c r="K520" i="21"/>
  <c r="AF520" i="21"/>
  <c r="Q520" i="21"/>
  <c r="X520" i="21"/>
  <c r="L560" i="21"/>
  <c r="S560" i="21"/>
  <c r="Y560" i="21"/>
  <c r="AC560" i="21"/>
  <c r="AG560" i="21"/>
  <c r="AK560" i="21"/>
  <c r="J560" i="21"/>
  <c r="W560" i="21"/>
  <c r="AE560" i="21"/>
  <c r="B560" i="21"/>
  <c r="F560" i="21"/>
  <c r="M560" i="21"/>
  <c r="U560" i="21"/>
  <c r="Z560" i="21"/>
  <c r="AD560" i="21"/>
  <c r="AH560" i="21"/>
  <c r="AL560" i="21"/>
  <c r="O560" i="21"/>
  <c r="AA560" i="21"/>
  <c r="AI560" i="21"/>
  <c r="Q560" i="21"/>
  <c r="AJ560" i="21"/>
  <c r="AB560" i="21"/>
  <c r="AF560" i="21"/>
  <c r="X560" i="21"/>
  <c r="K560" i="21"/>
  <c r="K113" i="21"/>
  <c r="Q113" i="21"/>
  <c r="X113" i="21"/>
  <c r="AB113" i="21"/>
  <c r="AF113" i="21"/>
  <c r="AJ113" i="21"/>
  <c r="L113" i="21"/>
  <c r="S113" i="21"/>
  <c r="Y113" i="21"/>
  <c r="AC113" i="21"/>
  <c r="AG113" i="21"/>
  <c r="AK113" i="21"/>
  <c r="F113" i="21"/>
  <c r="U113" i="21"/>
  <c r="AD113" i="21"/>
  <c r="AL113" i="21"/>
  <c r="J113" i="21"/>
  <c r="W113" i="21"/>
  <c r="AE113" i="21"/>
  <c r="M113" i="21"/>
  <c r="AH113" i="21"/>
  <c r="O113" i="21"/>
  <c r="AI113" i="21"/>
  <c r="Z113" i="21"/>
  <c r="AA113" i="21"/>
  <c r="B113" i="21"/>
  <c r="L354" i="21"/>
  <c r="S354" i="21"/>
  <c r="Y354" i="21"/>
  <c r="AC354" i="21"/>
  <c r="AG354" i="21"/>
  <c r="AK354" i="21"/>
  <c r="F354" i="21"/>
  <c r="M354" i="21"/>
  <c r="U354" i="21"/>
  <c r="Z354" i="21"/>
  <c r="AD354" i="21"/>
  <c r="AH354" i="21"/>
  <c r="AL354" i="21"/>
  <c r="J354" i="21"/>
  <c r="W354" i="21"/>
  <c r="AE354" i="21"/>
  <c r="O354" i="21"/>
  <c r="AB354" i="21"/>
  <c r="B354" i="21"/>
  <c r="AI354" i="21"/>
  <c r="Q354" i="21"/>
  <c r="AF354" i="21"/>
  <c r="X354" i="21"/>
  <c r="AA354" i="21"/>
  <c r="K354" i="21"/>
  <c r="AJ354" i="21"/>
  <c r="J466" i="21"/>
  <c r="O466" i="21"/>
  <c r="W466" i="21"/>
  <c r="AA466" i="21"/>
  <c r="AE466" i="21"/>
  <c r="AI466" i="21"/>
  <c r="L466" i="21"/>
  <c r="U466" i="21"/>
  <c r="AB466" i="21"/>
  <c r="AG466" i="21"/>
  <c r="AL466" i="21"/>
  <c r="B466" i="21"/>
  <c r="Q466" i="21"/>
  <c r="AD466" i="21"/>
  <c r="M466" i="21"/>
  <c r="X466" i="21"/>
  <c r="AC466" i="21"/>
  <c r="AH466" i="21"/>
  <c r="F466" i="21"/>
  <c r="Y466" i="21"/>
  <c r="AJ466" i="21"/>
  <c r="AF466" i="21"/>
  <c r="K466" i="21"/>
  <c r="AK466" i="21"/>
  <c r="S466" i="21"/>
  <c r="Z466" i="21"/>
  <c r="J530" i="21"/>
  <c r="O530" i="21"/>
  <c r="W530" i="21"/>
  <c r="AA530" i="21"/>
  <c r="AE530" i="21"/>
  <c r="AI530" i="21"/>
  <c r="B530" i="21"/>
  <c r="L530" i="21"/>
  <c r="AC530" i="21"/>
  <c r="AK530" i="21"/>
  <c r="K530" i="21"/>
  <c r="Q530" i="21"/>
  <c r="X530" i="21"/>
  <c r="AB530" i="21"/>
  <c r="AF530" i="21"/>
  <c r="AJ530" i="21"/>
  <c r="S530" i="21"/>
  <c r="Y530" i="21"/>
  <c r="AG530" i="21"/>
  <c r="M530" i="21"/>
  <c r="AH530" i="21"/>
  <c r="AD530" i="21"/>
  <c r="U530" i="21"/>
  <c r="AL530" i="21"/>
  <c r="Z530" i="21"/>
  <c r="F530" i="21"/>
  <c r="K121" i="21"/>
  <c r="Q121" i="21"/>
  <c r="X121" i="21"/>
  <c r="AB121" i="21"/>
  <c r="AF121" i="21"/>
  <c r="AJ121" i="21"/>
  <c r="L121" i="21"/>
  <c r="S121" i="21"/>
  <c r="Y121" i="21"/>
  <c r="AC121" i="21"/>
  <c r="AG121" i="21"/>
  <c r="AK121" i="21"/>
  <c r="F121" i="21"/>
  <c r="U121" i="21"/>
  <c r="AD121" i="21"/>
  <c r="AL121" i="21"/>
  <c r="J121" i="21"/>
  <c r="W121" i="21"/>
  <c r="AE121" i="21"/>
  <c r="Z121" i="21"/>
  <c r="AA121" i="21"/>
  <c r="AH121" i="21"/>
  <c r="AI121" i="21"/>
  <c r="M121" i="21"/>
  <c r="O121" i="21"/>
  <c r="B121" i="21"/>
  <c r="J454" i="21"/>
  <c r="O454" i="21"/>
  <c r="W454" i="21"/>
  <c r="AA454" i="21"/>
  <c r="AE454" i="21"/>
  <c r="AI454" i="21"/>
  <c r="M454" i="21"/>
  <c r="X454" i="21"/>
  <c r="AC454" i="21"/>
  <c r="AH454" i="21"/>
  <c r="B454" i="21"/>
  <c r="S454" i="21"/>
  <c r="AF454" i="21"/>
  <c r="F454" i="21"/>
  <c r="Q454" i="21"/>
  <c r="Y454" i="21"/>
  <c r="AD454" i="21"/>
  <c r="AJ454" i="21"/>
  <c r="K454" i="21"/>
  <c r="Z454" i="21"/>
  <c r="AK454" i="21"/>
  <c r="AG454" i="21"/>
  <c r="AB454" i="21"/>
  <c r="L454" i="21"/>
  <c r="AL454" i="21"/>
  <c r="U454" i="21"/>
  <c r="F151" i="21"/>
  <c r="M151" i="21"/>
  <c r="U151" i="21"/>
  <c r="Z151" i="21"/>
  <c r="AD151" i="21"/>
  <c r="AH151" i="21"/>
  <c r="AL151" i="21"/>
  <c r="J151" i="21"/>
  <c r="O151" i="21"/>
  <c r="W151" i="21"/>
  <c r="AA151" i="21"/>
  <c r="AE151" i="21"/>
  <c r="AI151" i="21"/>
  <c r="K151" i="21"/>
  <c r="X151" i="21"/>
  <c r="AF151" i="21"/>
  <c r="L151" i="21"/>
  <c r="Y151" i="21"/>
  <c r="AG151" i="21"/>
  <c r="AB151" i="21"/>
  <c r="AC151" i="21"/>
  <c r="Q151" i="21"/>
  <c r="S151" i="21"/>
  <c r="AJ151" i="21"/>
  <c r="B151" i="21"/>
  <c r="AK151" i="21"/>
  <c r="K319" i="21"/>
  <c r="Q319" i="21"/>
  <c r="X319" i="21"/>
  <c r="AB319" i="21"/>
  <c r="AF319" i="21"/>
  <c r="AJ319" i="21"/>
  <c r="L319" i="21"/>
  <c r="S319" i="21"/>
  <c r="Y319" i="21"/>
  <c r="AC319" i="21"/>
  <c r="AG319" i="21"/>
  <c r="AK319" i="21"/>
  <c r="M319" i="21"/>
  <c r="Z319" i="21"/>
  <c r="AH319" i="21"/>
  <c r="O319" i="21"/>
  <c r="AD319" i="21"/>
  <c r="W319" i="21"/>
  <c r="U319" i="21"/>
  <c r="AE319" i="21"/>
  <c r="B319" i="21"/>
  <c r="F319" i="21"/>
  <c r="AI319" i="21"/>
  <c r="AL319" i="21"/>
  <c r="J319" i="21"/>
  <c r="AA319" i="21"/>
  <c r="F389" i="21"/>
  <c r="M389" i="21"/>
  <c r="U389" i="21"/>
  <c r="Z389" i="21"/>
  <c r="AD389" i="21"/>
  <c r="AH389" i="21"/>
  <c r="AL389" i="21"/>
  <c r="J389" i="21"/>
  <c r="O389" i="21"/>
  <c r="W389" i="21"/>
  <c r="AA389" i="21"/>
  <c r="AE389" i="21"/>
  <c r="AI389" i="21"/>
  <c r="Q389" i="21"/>
  <c r="AB389" i="21"/>
  <c r="AJ389" i="21"/>
  <c r="L389" i="21"/>
  <c r="AC389" i="21"/>
  <c r="AG389" i="21"/>
  <c r="S389" i="21"/>
  <c r="AF389" i="21"/>
  <c r="X389" i="21"/>
  <c r="AK389" i="21"/>
  <c r="B389" i="21"/>
  <c r="K389" i="21"/>
  <c r="Y389" i="21"/>
  <c r="K453" i="21"/>
  <c r="Q453" i="21"/>
  <c r="X453" i="21"/>
  <c r="AB453" i="21"/>
  <c r="AF453" i="21"/>
  <c r="AJ453" i="21"/>
  <c r="L453" i="21"/>
  <c r="U453" i="21"/>
  <c r="AA453" i="21"/>
  <c r="AG453" i="21"/>
  <c r="AL453" i="21"/>
  <c r="F453" i="21"/>
  <c r="Y453" i="21"/>
  <c r="AI453" i="21"/>
  <c r="M453" i="21"/>
  <c r="W453" i="21"/>
  <c r="AC453" i="21"/>
  <c r="AH453" i="21"/>
  <c r="O453" i="21"/>
  <c r="AD453" i="21"/>
  <c r="J453" i="21"/>
  <c r="AK453" i="21"/>
  <c r="Z453" i="21"/>
  <c r="B453" i="21"/>
  <c r="S453" i="21"/>
  <c r="AE453" i="21"/>
  <c r="K521" i="21"/>
  <c r="Q521" i="21"/>
  <c r="X521" i="21"/>
  <c r="AB521" i="21"/>
  <c r="AF521" i="21"/>
  <c r="AJ521" i="21"/>
  <c r="M521" i="21"/>
  <c r="AD521" i="21"/>
  <c r="L521" i="21"/>
  <c r="S521" i="21"/>
  <c r="Y521" i="21"/>
  <c r="AC521" i="21"/>
  <c r="AG521" i="21"/>
  <c r="AK521" i="21"/>
  <c r="F521" i="21"/>
  <c r="U521" i="21"/>
  <c r="Z521" i="21"/>
  <c r="AH521" i="21"/>
  <c r="AL521" i="21"/>
  <c r="O521" i="21"/>
  <c r="AI521" i="21"/>
  <c r="B521" i="21"/>
  <c r="J521" i="21"/>
  <c r="W521" i="21"/>
  <c r="AA521" i="21"/>
  <c r="AE521" i="21"/>
  <c r="K569" i="21"/>
  <c r="Q569" i="21"/>
  <c r="X569" i="21"/>
  <c r="AB569" i="21"/>
  <c r="AF569" i="21"/>
  <c r="AJ569" i="21"/>
  <c r="U569" i="21"/>
  <c r="AH569" i="21"/>
  <c r="L569" i="21"/>
  <c r="S569" i="21"/>
  <c r="Y569" i="21"/>
  <c r="AC569" i="21"/>
  <c r="AG569" i="21"/>
  <c r="AK569" i="21"/>
  <c r="F569" i="21"/>
  <c r="M569" i="21"/>
  <c r="Z569" i="21"/>
  <c r="AD569" i="21"/>
  <c r="AL569" i="21"/>
  <c r="O569" i="21"/>
  <c r="AI569" i="21"/>
  <c r="B569" i="21"/>
  <c r="AE569" i="21"/>
  <c r="W569" i="21"/>
  <c r="AA569" i="21"/>
  <c r="J569" i="21"/>
  <c r="K299" i="21"/>
  <c r="Q299" i="21"/>
  <c r="X299" i="21"/>
  <c r="AB299" i="21"/>
  <c r="AF299" i="21"/>
  <c r="AJ299" i="21"/>
  <c r="L299" i="21"/>
  <c r="S299" i="21"/>
  <c r="Y299" i="21"/>
  <c r="AC299" i="21"/>
  <c r="AG299" i="21"/>
  <c r="AK299" i="21"/>
  <c r="F299" i="21"/>
  <c r="U299" i="21"/>
  <c r="AD299" i="21"/>
  <c r="AL299" i="21"/>
  <c r="M299" i="21"/>
  <c r="AA299" i="21"/>
  <c r="W299" i="21"/>
  <c r="J299" i="21"/>
  <c r="AI299" i="21"/>
  <c r="O299" i="21"/>
  <c r="AE299" i="21"/>
  <c r="B299" i="21"/>
  <c r="AH299" i="21"/>
  <c r="Z299" i="21"/>
  <c r="J422" i="21"/>
  <c r="O422" i="21"/>
  <c r="W422" i="21"/>
  <c r="AA422" i="21"/>
  <c r="AE422" i="21"/>
  <c r="AI422" i="21"/>
  <c r="M422" i="21"/>
  <c r="X422" i="21"/>
  <c r="AC422" i="21"/>
  <c r="AH422" i="21"/>
  <c r="B422" i="21"/>
  <c r="K422" i="21"/>
  <c r="Z422" i="21"/>
  <c r="AK422" i="21"/>
  <c r="F422" i="21"/>
  <c r="Q422" i="21"/>
  <c r="Y422" i="21"/>
  <c r="AD422" i="21"/>
  <c r="AJ422" i="21"/>
  <c r="S422" i="21"/>
  <c r="AF422" i="21"/>
  <c r="U422" i="21"/>
  <c r="AL422" i="21"/>
  <c r="AB422" i="21"/>
  <c r="AG422" i="21"/>
  <c r="L422" i="21"/>
  <c r="K517" i="21"/>
  <c r="Q517" i="21"/>
  <c r="X517" i="21"/>
  <c r="AB517" i="21"/>
  <c r="AF517" i="21"/>
  <c r="AJ517" i="21"/>
  <c r="F517" i="21"/>
  <c r="U517" i="21"/>
  <c r="AD517" i="21"/>
  <c r="AL517" i="21"/>
  <c r="L517" i="21"/>
  <c r="S517" i="21"/>
  <c r="Y517" i="21"/>
  <c r="AC517" i="21"/>
  <c r="AG517" i="21"/>
  <c r="AK517" i="21"/>
  <c r="M517" i="21"/>
  <c r="Z517" i="21"/>
  <c r="AH517" i="21"/>
  <c r="W517" i="21"/>
  <c r="J517" i="21"/>
  <c r="O517" i="21"/>
  <c r="B517" i="21"/>
  <c r="AA517" i="21"/>
  <c r="AE517" i="21"/>
  <c r="AI517" i="21"/>
  <c r="F207" i="21"/>
  <c r="M207" i="21"/>
  <c r="U207" i="21"/>
  <c r="Z207" i="21"/>
  <c r="AD207" i="21"/>
  <c r="AH207" i="21"/>
  <c r="AL207" i="21"/>
  <c r="J207" i="21"/>
  <c r="O207" i="21"/>
  <c r="W207" i="21"/>
  <c r="AA207" i="21"/>
  <c r="AE207" i="21"/>
  <c r="AI207" i="21"/>
  <c r="Q207" i="21"/>
  <c r="AB207" i="21"/>
  <c r="AJ207" i="21"/>
  <c r="S207" i="21"/>
  <c r="AC207" i="21"/>
  <c r="AK207" i="21"/>
  <c r="X207" i="21"/>
  <c r="Y207" i="21"/>
  <c r="K207" i="21"/>
  <c r="AF207" i="21"/>
  <c r="B207" i="21"/>
  <c r="AG207" i="21"/>
  <c r="L207" i="21"/>
  <c r="F353" i="21"/>
  <c r="M353" i="21"/>
  <c r="U353" i="21"/>
  <c r="Z353" i="21"/>
  <c r="AD353" i="21"/>
  <c r="AH353" i="21"/>
  <c r="AL353" i="21"/>
  <c r="J353" i="21"/>
  <c r="O353" i="21"/>
  <c r="W353" i="21"/>
  <c r="AA353" i="21"/>
  <c r="AE353" i="21"/>
  <c r="AI353" i="21"/>
  <c r="K353" i="21"/>
  <c r="X353" i="21"/>
  <c r="AF353" i="21"/>
  <c r="S353" i="21"/>
  <c r="AG353" i="21"/>
  <c r="L353" i="21"/>
  <c r="AK353" i="21"/>
  <c r="Y353" i="21"/>
  <c r="AJ353" i="21"/>
  <c r="AB353" i="21"/>
  <c r="AC353" i="21"/>
  <c r="B353" i="21"/>
  <c r="Q353" i="21"/>
  <c r="K417" i="21"/>
  <c r="Q417" i="21"/>
  <c r="X417" i="21"/>
  <c r="AB417" i="21"/>
  <c r="AF417" i="21"/>
  <c r="AJ417" i="21"/>
  <c r="J417" i="21"/>
  <c r="S417" i="21"/>
  <c r="Z417" i="21"/>
  <c r="AE417" i="21"/>
  <c r="AK417" i="21"/>
  <c r="M417" i="21"/>
  <c r="AC417" i="21"/>
  <c r="L417" i="21"/>
  <c r="U417" i="21"/>
  <c r="AA417" i="21"/>
  <c r="AG417" i="21"/>
  <c r="AL417" i="21"/>
  <c r="W417" i="21"/>
  <c r="AH417" i="21"/>
  <c r="O417" i="21"/>
  <c r="AI417" i="21"/>
  <c r="Y417" i="21"/>
  <c r="AD417" i="21"/>
  <c r="B417" i="21"/>
  <c r="F417" i="21"/>
  <c r="K497" i="21"/>
  <c r="Q497" i="21"/>
  <c r="X497" i="21"/>
  <c r="AB497" i="21"/>
  <c r="AF497" i="21"/>
  <c r="AJ497" i="21"/>
  <c r="J497" i="21"/>
  <c r="S497" i="21"/>
  <c r="Z497" i="21"/>
  <c r="AE497" i="21"/>
  <c r="AK497" i="21"/>
  <c r="M497" i="21"/>
  <c r="AH497" i="21"/>
  <c r="L497" i="21"/>
  <c r="U497" i="21"/>
  <c r="AA497" i="21"/>
  <c r="AG497" i="21"/>
  <c r="AL497" i="21"/>
  <c r="W497" i="21"/>
  <c r="AC497" i="21"/>
  <c r="Y497" i="21"/>
  <c r="F497" i="21"/>
  <c r="B497" i="21"/>
  <c r="O497" i="21"/>
  <c r="AD497" i="21"/>
  <c r="AI497" i="21"/>
  <c r="J550" i="21"/>
  <c r="O550" i="21"/>
  <c r="W550" i="21"/>
  <c r="AA550" i="21"/>
  <c r="AE550" i="21"/>
  <c r="AI550" i="21"/>
  <c r="B550" i="21"/>
  <c r="L550" i="21"/>
  <c r="Y550" i="21"/>
  <c r="AK550" i="21"/>
  <c r="K550" i="21"/>
  <c r="Q550" i="21"/>
  <c r="X550" i="21"/>
  <c r="AB550" i="21"/>
  <c r="AF550" i="21"/>
  <c r="AJ550" i="21"/>
  <c r="S550" i="21"/>
  <c r="AC550" i="21"/>
  <c r="AG550" i="21"/>
  <c r="F550" i="21"/>
  <c r="AD550" i="21"/>
  <c r="Z550" i="21"/>
  <c r="M550" i="21"/>
  <c r="AH550" i="21"/>
  <c r="U550" i="21"/>
  <c r="AL550" i="21"/>
  <c r="L152" i="21"/>
  <c r="S152" i="21"/>
  <c r="Y152" i="21"/>
  <c r="AC152" i="21"/>
  <c r="AG152" i="21"/>
  <c r="AK152" i="21"/>
  <c r="F152" i="21"/>
  <c r="M152" i="21"/>
  <c r="U152" i="21"/>
  <c r="Z152" i="21"/>
  <c r="AD152" i="21"/>
  <c r="AH152" i="21"/>
  <c r="AL152" i="21"/>
  <c r="J152" i="21"/>
  <c r="W152" i="21"/>
  <c r="AE152" i="21"/>
  <c r="K152" i="21"/>
  <c r="X152" i="21"/>
  <c r="AF152" i="21"/>
  <c r="O152" i="21"/>
  <c r="AI152" i="21"/>
  <c r="Q152" i="21"/>
  <c r="AJ152" i="21"/>
  <c r="AA152" i="21"/>
  <c r="AB152" i="21"/>
  <c r="B152" i="21"/>
  <c r="J312" i="21"/>
  <c r="O312" i="21"/>
  <c r="W312" i="21"/>
  <c r="AA312" i="21"/>
  <c r="AE312" i="21"/>
  <c r="AI312" i="21"/>
  <c r="K312" i="21"/>
  <c r="Q312" i="21"/>
  <c r="X312" i="21"/>
  <c r="AB312" i="21"/>
  <c r="AF312" i="21"/>
  <c r="AJ312" i="21"/>
  <c r="L312" i="21"/>
  <c r="Y312" i="21"/>
  <c r="AG312" i="21"/>
  <c r="U312" i="21"/>
  <c r="AH312" i="21"/>
  <c r="M312" i="21"/>
  <c r="AL312" i="21"/>
  <c r="AD312" i="21"/>
  <c r="F312" i="21"/>
  <c r="Z312" i="21"/>
  <c r="AK312" i="21"/>
  <c r="AC312" i="21"/>
  <c r="B312" i="21"/>
  <c r="S312" i="21"/>
  <c r="L262" i="21"/>
  <c r="S262" i="21"/>
  <c r="Y262" i="21"/>
  <c r="AC262" i="21"/>
  <c r="AG262" i="21"/>
  <c r="AK262" i="21"/>
  <c r="F262" i="21"/>
  <c r="M262" i="21"/>
  <c r="U262" i="21"/>
  <c r="Z262" i="21"/>
  <c r="AD262" i="21"/>
  <c r="AH262" i="21"/>
  <c r="AL262" i="21"/>
  <c r="O262" i="21"/>
  <c r="AA262" i="21"/>
  <c r="AI262" i="21"/>
  <c r="J262" i="21"/>
  <c r="X262" i="21"/>
  <c r="AJ262" i="21"/>
  <c r="B262" i="21"/>
  <c r="AE262" i="21"/>
  <c r="AF262" i="21"/>
  <c r="K262" i="21"/>
  <c r="AB262" i="21"/>
  <c r="Q262" i="21"/>
  <c r="W262" i="21"/>
  <c r="K141" i="21"/>
  <c r="Q141" i="21"/>
  <c r="X141" i="21"/>
  <c r="AB141" i="21"/>
  <c r="AF141" i="21"/>
  <c r="AJ141" i="21"/>
  <c r="L141" i="21"/>
  <c r="S141" i="21"/>
  <c r="Y141" i="21"/>
  <c r="AC141" i="21"/>
  <c r="AG141" i="21"/>
  <c r="AK141" i="21"/>
  <c r="M141" i="21"/>
  <c r="Z141" i="21"/>
  <c r="AH141" i="21"/>
  <c r="O141" i="21"/>
  <c r="AA141" i="21"/>
  <c r="AI141" i="21"/>
  <c r="U141" i="21"/>
  <c r="AL141" i="21"/>
  <c r="W141" i="21"/>
  <c r="F141" i="21"/>
  <c r="J141" i="21"/>
  <c r="AD141" i="21"/>
  <c r="AE141" i="21"/>
  <c r="B141" i="21"/>
  <c r="L180" i="21"/>
  <c r="S180" i="21"/>
  <c r="Y180" i="21"/>
  <c r="AC180" i="21"/>
  <c r="AG180" i="21"/>
  <c r="AK180" i="21"/>
  <c r="F180" i="21"/>
  <c r="M180" i="21"/>
  <c r="U180" i="21"/>
  <c r="Z180" i="21"/>
  <c r="AD180" i="21"/>
  <c r="AH180" i="21"/>
  <c r="AL180" i="21"/>
  <c r="J180" i="21"/>
  <c r="W180" i="21"/>
  <c r="AE180" i="21"/>
  <c r="K180" i="21"/>
  <c r="X180" i="21"/>
  <c r="AF180" i="21"/>
  <c r="AA180" i="21"/>
  <c r="AB180" i="21"/>
  <c r="O180" i="21"/>
  <c r="AI180" i="21"/>
  <c r="AJ180" i="21"/>
  <c r="Q180" i="21"/>
  <c r="B180" i="21"/>
  <c r="L66" i="21"/>
  <c r="S66" i="21"/>
  <c r="Y66" i="21"/>
  <c r="AC66" i="21"/>
  <c r="AG66" i="21"/>
  <c r="AK66" i="21"/>
  <c r="F66" i="21"/>
  <c r="M66" i="21"/>
  <c r="U66" i="21"/>
  <c r="Z66" i="21"/>
  <c r="AD66" i="21"/>
  <c r="AH66" i="21"/>
  <c r="AL66" i="21"/>
  <c r="O66" i="21"/>
  <c r="AA66" i="21"/>
  <c r="AI66" i="21"/>
  <c r="Q66" i="21"/>
  <c r="AB66" i="21"/>
  <c r="AJ66" i="21"/>
  <c r="J66" i="21"/>
  <c r="AE66" i="21"/>
  <c r="K66" i="21"/>
  <c r="AF66" i="21"/>
  <c r="W66" i="21"/>
  <c r="X66" i="21"/>
  <c r="B66" i="21"/>
  <c r="J194" i="21"/>
  <c r="O194" i="21"/>
  <c r="W194" i="21"/>
  <c r="AA194" i="21"/>
  <c r="AE194" i="21"/>
  <c r="AI194" i="21"/>
  <c r="K194" i="21"/>
  <c r="Q194" i="21"/>
  <c r="X194" i="21"/>
  <c r="AB194" i="21"/>
  <c r="AF194" i="21"/>
  <c r="AJ194" i="21"/>
  <c r="L194" i="21"/>
  <c r="Y194" i="21"/>
  <c r="AG194" i="21"/>
  <c r="M194" i="21"/>
  <c r="Z194" i="21"/>
  <c r="AH194" i="21"/>
  <c r="AC194" i="21"/>
  <c r="AD194" i="21"/>
  <c r="B194" i="21"/>
  <c r="S194" i="21"/>
  <c r="AL194" i="21"/>
  <c r="U194" i="21"/>
  <c r="F194" i="21"/>
  <c r="AK194" i="21"/>
  <c r="L124" i="21"/>
  <c r="S124" i="21"/>
  <c r="Y124" i="21"/>
  <c r="AC124" i="21"/>
  <c r="AG124" i="21"/>
  <c r="AK124" i="21"/>
  <c r="F124" i="21"/>
  <c r="M124" i="21"/>
  <c r="U124" i="21"/>
  <c r="Z124" i="21"/>
  <c r="AD124" i="21"/>
  <c r="AH124" i="21"/>
  <c r="AL124" i="21"/>
  <c r="O124" i="21"/>
  <c r="AA124" i="21"/>
  <c r="AI124" i="21"/>
  <c r="Q124" i="21"/>
  <c r="AB124" i="21"/>
  <c r="AJ124" i="21"/>
  <c r="J124" i="21"/>
  <c r="AE124" i="21"/>
  <c r="K124" i="21"/>
  <c r="AF124" i="21"/>
  <c r="W124" i="21"/>
  <c r="X124" i="21"/>
  <c r="B124" i="21"/>
  <c r="J316" i="21"/>
  <c r="O316" i="21"/>
  <c r="W316" i="21"/>
  <c r="AA316" i="21"/>
  <c r="AE316" i="21"/>
  <c r="AI316" i="21"/>
  <c r="K316" i="21"/>
  <c r="Q316" i="21"/>
  <c r="X316" i="21"/>
  <c r="AB316" i="21"/>
  <c r="AF316" i="21"/>
  <c r="AJ316" i="21"/>
  <c r="S316" i="21"/>
  <c r="AC316" i="21"/>
  <c r="AK316" i="21"/>
  <c r="M316" i="21"/>
  <c r="AD316" i="21"/>
  <c r="F316" i="21"/>
  <c r="AH316" i="21"/>
  <c r="U316" i="21"/>
  <c r="AG316" i="21"/>
  <c r="Y316" i="21"/>
  <c r="B316" i="21"/>
  <c r="AL316" i="21"/>
  <c r="Z316" i="21"/>
  <c r="L316" i="21"/>
  <c r="K173" i="21"/>
  <c r="Q173" i="21"/>
  <c r="X173" i="21"/>
  <c r="AB173" i="21"/>
  <c r="AF173" i="21"/>
  <c r="AJ173" i="21"/>
  <c r="L173" i="21"/>
  <c r="S173" i="21"/>
  <c r="Y173" i="21"/>
  <c r="AC173" i="21"/>
  <c r="AG173" i="21"/>
  <c r="AK173" i="21"/>
  <c r="M173" i="21"/>
  <c r="Z173" i="21"/>
  <c r="AH173" i="21"/>
  <c r="O173" i="21"/>
  <c r="AA173" i="21"/>
  <c r="AI173" i="21"/>
  <c r="U173" i="21"/>
  <c r="AL173" i="21"/>
  <c r="W173" i="21"/>
  <c r="F173" i="21"/>
  <c r="J173" i="21"/>
  <c r="AD173" i="21"/>
  <c r="AE173" i="21"/>
  <c r="B173" i="21"/>
  <c r="L176" i="21"/>
  <c r="S176" i="21"/>
  <c r="Y176" i="21"/>
  <c r="AC176" i="21"/>
  <c r="AG176" i="21"/>
  <c r="AK176" i="21"/>
  <c r="F176" i="21"/>
  <c r="M176" i="21"/>
  <c r="U176" i="21"/>
  <c r="Z176" i="21"/>
  <c r="AD176" i="21"/>
  <c r="AH176" i="21"/>
  <c r="AL176" i="21"/>
  <c r="O176" i="21"/>
  <c r="AA176" i="21"/>
  <c r="AI176" i="21"/>
  <c r="Q176" i="21"/>
  <c r="AB176" i="21"/>
  <c r="AJ176" i="21"/>
  <c r="J176" i="21"/>
  <c r="AE176" i="21"/>
  <c r="K176" i="21"/>
  <c r="AF176" i="21"/>
  <c r="W176" i="21"/>
  <c r="B176" i="21"/>
  <c r="X176" i="21"/>
  <c r="J240" i="21"/>
  <c r="O240" i="21"/>
  <c r="W240" i="21"/>
  <c r="AA240" i="21"/>
  <c r="AE240" i="21"/>
  <c r="AI240" i="21"/>
  <c r="K240" i="21"/>
  <c r="Q240" i="21"/>
  <c r="X240" i="21"/>
  <c r="AB240" i="21"/>
  <c r="AF240" i="21"/>
  <c r="AJ240" i="21"/>
  <c r="L240" i="21"/>
  <c r="Y240" i="21"/>
  <c r="AG240" i="21"/>
  <c r="S240" i="21"/>
  <c r="AD240" i="21"/>
  <c r="F240" i="21"/>
  <c r="AK240" i="21"/>
  <c r="B240" i="21"/>
  <c r="AL240" i="21"/>
  <c r="U240" i="21"/>
  <c r="AH240" i="21"/>
  <c r="Z240" i="21"/>
  <c r="M240" i="21"/>
  <c r="AC240" i="21"/>
  <c r="F579" i="21"/>
  <c r="M579" i="21"/>
  <c r="U579" i="21"/>
  <c r="Z579" i="21"/>
  <c r="AD579" i="21"/>
  <c r="AH579" i="21"/>
  <c r="AL579" i="21"/>
  <c r="Q579" i="21"/>
  <c r="AF579" i="21"/>
  <c r="J579" i="21"/>
  <c r="O579" i="21"/>
  <c r="W579" i="21"/>
  <c r="AA579" i="21"/>
  <c r="AE579" i="21"/>
  <c r="AI579" i="21"/>
  <c r="B579" i="21"/>
  <c r="K579" i="21"/>
  <c r="X579" i="21"/>
  <c r="AB579" i="21"/>
  <c r="AJ579" i="21"/>
  <c r="Y579" i="21"/>
  <c r="AG579" i="21"/>
  <c r="AK579" i="21"/>
  <c r="AC579" i="21"/>
  <c r="L579" i="21"/>
  <c r="S579" i="21"/>
  <c r="K193" i="21"/>
  <c r="Q193" i="21"/>
  <c r="X193" i="21"/>
  <c r="AB193" i="21"/>
  <c r="AF193" i="21"/>
  <c r="AJ193" i="21"/>
  <c r="L193" i="21"/>
  <c r="S193" i="21"/>
  <c r="Y193" i="21"/>
  <c r="AC193" i="21"/>
  <c r="AG193" i="21"/>
  <c r="AK193" i="21"/>
  <c r="M193" i="21"/>
  <c r="Z193" i="21"/>
  <c r="AH193" i="21"/>
  <c r="O193" i="21"/>
  <c r="AA193" i="21"/>
  <c r="AI193" i="21"/>
  <c r="U193" i="21"/>
  <c r="AL193" i="21"/>
  <c r="F193" i="21"/>
  <c r="AE193" i="21"/>
  <c r="J193" i="21"/>
  <c r="W193" i="21"/>
  <c r="AD193" i="21"/>
  <c r="B193" i="21"/>
  <c r="J410" i="21"/>
  <c r="O410" i="21"/>
  <c r="W410" i="21"/>
  <c r="AA410" i="21"/>
  <c r="AE410" i="21"/>
  <c r="AI410" i="21"/>
  <c r="F410" i="21"/>
  <c r="Q410" i="21"/>
  <c r="Y410" i="21"/>
  <c r="AD410" i="21"/>
  <c r="AJ410" i="21"/>
  <c r="B410" i="21"/>
  <c r="L410" i="21"/>
  <c r="AG410" i="21"/>
  <c r="K410" i="21"/>
  <c r="S410" i="21"/>
  <c r="Z410" i="21"/>
  <c r="AF410" i="21"/>
  <c r="AK410" i="21"/>
  <c r="U410" i="21"/>
  <c r="AB410" i="21"/>
  <c r="AL410" i="21"/>
  <c r="X410" i="21"/>
  <c r="AH410" i="21"/>
  <c r="AC410" i="21"/>
  <c r="M410" i="21"/>
  <c r="K213" i="21"/>
  <c r="Q213" i="21"/>
  <c r="X213" i="21"/>
  <c r="AB213" i="21"/>
  <c r="AF213" i="21"/>
  <c r="AJ213" i="21"/>
  <c r="L213" i="21"/>
  <c r="S213" i="21"/>
  <c r="Y213" i="21"/>
  <c r="AC213" i="21"/>
  <c r="AG213" i="21"/>
  <c r="AK213" i="21"/>
  <c r="F213" i="21"/>
  <c r="U213" i="21"/>
  <c r="AD213" i="21"/>
  <c r="AL213" i="21"/>
  <c r="J213" i="21"/>
  <c r="W213" i="21"/>
  <c r="AE213" i="21"/>
  <c r="M213" i="21"/>
  <c r="AH213" i="21"/>
  <c r="Z213" i="21"/>
  <c r="AI213" i="21"/>
  <c r="AA213" i="21"/>
  <c r="O213" i="21"/>
  <c r="B213" i="21"/>
  <c r="F427" i="21"/>
  <c r="M427" i="21"/>
  <c r="U427" i="21"/>
  <c r="Z427" i="21"/>
  <c r="AD427" i="21"/>
  <c r="AH427" i="21"/>
  <c r="AL427" i="21"/>
  <c r="K427" i="21"/>
  <c r="S427" i="21"/>
  <c r="AA427" i="21"/>
  <c r="AF427" i="21"/>
  <c r="AK427" i="21"/>
  <c r="X427" i="21"/>
  <c r="AI427" i="21"/>
  <c r="L427" i="21"/>
  <c r="W427" i="21"/>
  <c r="AB427" i="21"/>
  <c r="AG427" i="21"/>
  <c r="B427" i="21"/>
  <c r="O427" i="21"/>
  <c r="AC427" i="21"/>
  <c r="Y427" i="21"/>
  <c r="AJ427" i="21"/>
  <c r="Q427" i="21"/>
  <c r="AE427" i="21"/>
  <c r="J427" i="21"/>
  <c r="L472" i="21"/>
  <c r="S472" i="21"/>
  <c r="Y472" i="21"/>
  <c r="AC472" i="21"/>
  <c r="AG472" i="21"/>
  <c r="AK472" i="21"/>
  <c r="K472" i="21"/>
  <c r="U472" i="21"/>
  <c r="AA472" i="21"/>
  <c r="AF472" i="21"/>
  <c r="AL472" i="21"/>
  <c r="B472" i="21"/>
  <c r="M472" i="21"/>
  <c r="W472" i="21"/>
  <c r="AB472" i="21"/>
  <c r="AH472" i="21"/>
  <c r="F472" i="21"/>
  <c r="O472" i="21"/>
  <c r="X472" i="21"/>
  <c r="AD472" i="21"/>
  <c r="AI472" i="21"/>
  <c r="AE472" i="21"/>
  <c r="J472" i="21"/>
  <c r="AJ472" i="21"/>
  <c r="Q472" i="21"/>
  <c r="Z472" i="21"/>
  <c r="K247" i="21"/>
  <c r="Q247" i="21"/>
  <c r="X247" i="21"/>
  <c r="AB247" i="21"/>
  <c r="AF247" i="21"/>
  <c r="AJ247" i="21"/>
  <c r="L247" i="21"/>
  <c r="S247" i="21"/>
  <c r="Y247" i="21"/>
  <c r="AC247" i="21"/>
  <c r="AG247" i="21"/>
  <c r="AK247" i="21"/>
  <c r="M247" i="21"/>
  <c r="Z247" i="21"/>
  <c r="AH247" i="21"/>
  <c r="J247" i="21"/>
  <c r="AA247" i="21"/>
  <c r="AL247" i="21"/>
  <c r="AE247" i="21"/>
  <c r="W247" i="21"/>
  <c r="O247" i="21"/>
  <c r="AD247" i="21"/>
  <c r="B247" i="21"/>
  <c r="U247" i="21"/>
  <c r="F247" i="21"/>
  <c r="AI247" i="21"/>
  <c r="F345" i="21"/>
  <c r="M345" i="21"/>
  <c r="U345" i="21"/>
  <c r="Z345" i="21"/>
  <c r="AD345" i="21"/>
  <c r="AH345" i="21"/>
  <c r="AL345" i="21"/>
  <c r="J345" i="21"/>
  <c r="O345" i="21"/>
  <c r="W345" i="21"/>
  <c r="AA345" i="21"/>
  <c r="AE345" i="21"/>
  <c r="AI345" i="21"/>
  <c r="K345" i="21"/>
  <c r="X345" i="21"/>
  <c r="AF345" i="21"/>
  <c r="Q345" i="21"/>
  <c r="AC345" i="21"/>
  <c r="S345" i="21"/>
  <c r="AG345" i="21"/>
  <c r="Y345" i="21"/>
  <c r="AJ345" i="21"/>
  <c r="AK345" i="21"/>
  <c r="B345" i="21"/>
  <c r="L345" i="21"/>
  <c r="AB345" i="21"/>
  <c r="J372" i="21"/>
  <c r="O372" i="21"/>
  <c r="W372" i="21"/>
  <c r="AA372" i="21"/>
  <c r="AE372" i="21"/>
  <c r="AI372" i="21"/>
  <c r="K372" i="21"/>
  <c r="Q372" i="21"/>
  <c r="X372" i="21"/>
  <c r="AB372" i="21"/>
  <c r="AF372" i="21"/>
  <c r="AJ372" i="21"/>
  <c r="S372" i="21"/>
  <c r="AC372" i="21"/>
  <c r="AK372" i="21"/>
  <c r="L372" i="21"/>
  <c r="Z372" i="21"/>
  <c r="AL372" i="21"/>
  <c r="AG372" i="21"/>
  <c r="M372" i="21"/>
  <c r="AD372" i="21"/>
  <c r="U372" i="21"/>
  <c r="B372" i="21"/>
  <c r="AH372" i="21"/>
  <c r="F372" i="21"/>
  <c r="Y372" i="21"/>
  <c r="F377" i="21"/>
  <c r="M377" i="21"/>
  <c r="U377" i="21"/>
  <c r="Z377" i="21"/>
  <c r="AD377" i="21"/>
  <c r="AH377" i="21"/>
  <c r="AL377" i="21"/>
  <c r="J377" i="21"/>
  <c r="O377" i="21"/>
  <c r="W377" i="21"/>
  <c r="AA377" i="21"/>
  <c r="AE377" i="21"/>
  <c r="AI377" i="21"/>
  <c r="K377" i="21"/>
  <c r="X377" i="21"/>
  <c r="AF377" i="21"/>
  <c r="Q377" i="21"/>
  <c r="AC377" i="21"/>
  <c r="AJ377" i="21"/>
  <c r="S377" i="21"/>
  <c r="AG377" i="21"/>
  <c r="Y377" i="21"/>
  <c r="B377" i="21"/>
  <c r="AK377" i="21"/>
  <c r="L377" i="21"/>
  <c r="AB377" i="21"/>
  <c r="L420" i="21"/>
  <c r="S420" i="21"/>
  <c r="Y420" i="21"/>
  <c r="AC420" i="21"/>
  <c r="AG420" i="21"/>
  <c r="AK420" i="21"/>
  <c r="J420" i="21"/>
  <c r="Q420" i="21"/>
  <c r="Z420" i="21"/>
  <c r="AE420" i="21"/>
  <c r="AJ420" i="21"/>
  <c r="W420" i="21"/>
  <c r="AH420" i="21"/>
  <c r="K420" i="21"/>
  <c r="U420" i="21"/>
  <c r="AA420" i="21"/>
  <c r="AF420" i="21"/>
  <c r="AL420" i="21"/>
  <c r="M420" i="21"/>
  <c r="AB420" i="21"/>
  <c r="B420" i="21"/>
  <c r="AD420" i="21"/>
  <c r="O420" i="21"/>
  <c r="F420" i="21"/>
  <c r="AI420" i="21"/>
  <c r="X420" i="21"/>
  <c r="J296" i="21"/>
  <c r="O296" i="21"/>
  <c r="W296" i="21"/>
  <c r="AA296" i="21"/>
  <c r="AE296" i="21"/>
  <c r="AI296" i="21"/>
  <c r="K296" i="21"/>
  <c r="Q296" i="21"/>
  <c r="X296" i="21"/>
  <c r="AB296" i="21"/>
  <c r="AF296" i="21"/>
  <c r="AJ296" i="21"/>
  <c r="L296" i="21"/>
  <c r="Y296" i="21"/>
  <c r="AG296" i="21"/>
  <c r="M296" i="21"/>
  <c r="AC296" i="21"/>
  <c r="AL296" i="21"/>
  <c r="U296" i="21"/>
  <c r="F296" i="21"/>
  <c r="AK296" i="21"/>
  <c r="S296" i="21"/>
  <c r="AD296" i="21"/>
  <c r="AH296" i="21"/>
  <c r="B296" i="21"/>
  <c r="Z296" i="21"/>
  <c r="F459" i="21"/>
  <c r="M459" i="21"/>
  <c r="U459" i="21"/>
  <c r="Z459" i="21"/>
  <c r="AD459" i="21"/>
  <c r="AH459" i="21"/>
  <c r="AL459" i="21"/>
  <c r="K459" i="21"/>
  <c r="S459" i="21"/>
  <c r="AA459" i="21"/>
  <c r="AF459" i="21"/>
  <c r="AK459" i="21"/>
  <c r="X459" i="21"/>
  <c r="AI459" i="21"/>
  <c r="L459" i="21"/>
  <c r="W459" i="21"/>
  <c r="AB459" i="21"/>
  <c r="AG459" i="21"/>
  <c r="B459" i="21"/>
  <c r="O459" i="21"/>
  <c r="AC459" i="21"/>
  <c r="J459" i="21"/>
  <c r="AJ459" i="21"/>
  <c r="Y459" i="21"/>
  <c r="AE459" i="21"/>
  <c r="Q459" i="21"/>
  <c r="L228" i="21"/>
  <c r="S228" i="21"/>
  <c r="Y228" i="21"/>
  <c r="K228" i="21"/>
  <c r="U228" i="21"/>
  <c r="AA228" i="21"/>
  <c r="AE228" i="21"/>
  <c r="AI228" i="21"/>
  <c r="M228" i="21"/>
  <c r="W228" i="21"/>
  <c r="AB228" i="21"/>
  <c r="AF228" i="21"/>
  <c r="AJ228" i="21"/>
  <c r="O228" i="21"/>
  <c r="AC228" i="21"/>
  <c r="AK228" i="21"/>
  <c r="Q228" i="21"/>
  <c r="AG228" i="21"/>
  <c r="Z228" i="21"/>
  <c r="J228" i="21"/>
  <c r="X228" i="21"/>
  <c r="AH228" i="21"/>
  <c r="F228" i="21"/>
  <c r="AL228" i="21"/>
  <c r="B228" i="21"/>
  <c r="AD228" i="21"/>
  <c r="J402" i="21"/>
  <c r="O402" i="21"/>
  <c r="W402" i="21"/>
  <c r="AA402" i="21"/>
  <c r="AE402" i="21"/>
  <c r="AI402" i="21"/>
  <c r="L402" i="21"/>
  <c r="U402" i="21"/>
  <c r="AB402" i="21"/>
  <c r="AG402" i="21"/>
  <c r="AL402" i="21"/>
  <c r="B402" i="21"/>
  <c r="Q402" i="21"/>
  <c r="AD402" i="21"/>
  <c r="M402" i="21"/>
  <c r="X402" i="21"/>
  <c r="AC402" i="21"/>
  <c r="AH402" i="21"/>
  <c r="F402" i="21"/>
  <c r="Y402" i="21"/>
  <c r="AJ402" i="21"/>
  <c r="AF402" i="21"/>
  <c r="S402" i="21"/>
  <c r="K402" i="21"/>
  <c r="AK402" i="21"/>
  <c r="Z402" i="21"/>
  <c r="K235" i="21"/>
  <c r="Q235" i="21"/>
  <c r="X235" i="21"/>
  <c r="AB235" i="21"/>
  <c r="AF235" i="21"/>
  <c r="AJ235" i="21"/>
  <c r="L235" i="21"/>
  <c r="S235" i="21"/>
  <c r="Y235" i="21"/>
  <c r="AC235" i="21"/>
  <c r="AG235" i="21"/>
  <c r="AK235" i="21"/>
  <c r="F235" i="21"/>
  <c r="U235" i="21"/>
  <c r="AD235" i="21"/>
  <c r="AL235" i="21"/>
  <c r="M235" i="21"/>
  <c r="AA235" i="21"/>
  <c r="AI235" i="21"/>
  <c r="O235" i="21"/>
  <c r="AE235" i="21"/>
  <c r="B235" i="21"/>
  <c r="W235" i="21"/>
  <c r="AH235" i="21"/>
  <c r="J235" i="21"/>
  <c r="Z235" i="21"/>
  <c r="J166" i="21"/>
  <c r="O166" i="21"/>
  <c r="W166" i="21"/>
  <c r="AA166" i="21"/>
  <c r="AE166" i="21"/>
  <c r="AI166" i="21"/>
  <c r="K166" i="21"/>
  <c r="Q166" i="21"/>
  <c r="X166" i="21"/>
  <c r="AB166" i="21"/>
  <c r="AF166" i="21"/>
  <c r="AJ166" i="21"/>
  <c r="L166" i="21"/>
  <c r="Y166" i="21"/>
  <c r="AG166" i="21"/>
  <c r="M166" i="21"/>
  <c r="Z166" i="21"/>
  <c r="AH166" i="21"/>
  <c r="S166" i="21"/>
  <c r="AK166" i="21"/>
  <c r="U166" i="21"/>
  <c r="AL166" i="21"/>
  <c r="AC166" i="21"/>
  <c r="AD166" i="21"/>
  <c r="B166" i="21"/>
  <c r="F166" i="21"/>
  <c r="J574" i="21"/>
  <c r="O574" i="21"/>
  <c r="W574" i="21"/>
  <c r="AA574" i="21"/>
  <c r="AE574" i="21"/>
  <c r="AI574" i="21"/>
  <c r="B574" i="21"/>
  <c r="S574" i="21"/>
  <c r="AG574" i="21"/>
  <c r="K574" i="21"/>
  <c r="Q574" i="21"/>
  <c r="X574" i="21"/>
  <c r="AB574" i="21"/>
  <c r="AF574" i="21"/>
  <c r="AJ574" i="21"/>
  <c r="L574" i="21"/>
  <c r="Y574" i="21"/>
  <c r="AC574" i="21"/>
  <c r="AK574" i="21"/>
  <c r="U574" i="21"/>
  <c r="AL574" i="21"/>
  <c r="M574" i="21"/>
  <c r="Z574" i="21"/>
  <c r="F574" i="21"/>
  <c r="AD574" i="21"/>
  <c r="AH574" i="21"/>
  <c r="K545" i="21"/>
  <c r="Q545" i="21"/>
  <c r="X545" i="21"/>
  <c r="AB545" i="21"/>
  <c r="AF545" i="21"/>
  <c r="AJ545" i="21"/>
  <c r="M545" i="21"/>
  <c r="Z545" i="21"/>
  <c r="AL545" i="21"/>
  <c r="L545" i="21"/>
  <c r="S545" i="21"/>
  <c r="Y545" i="21"/>
  <c r="AC545" i="21"/>
  <c r="AG545" i="21"/>
  <c r="AK545" i="21"/>
  <c r="F545" i="21"/>
  <c r="U545" i="21"/>
  <c r="AD545" i="21"/>
  <c r="AH545" i="21"/>
  <c r="AA545" i="21"/>
  <c r="AI545" i="21"/>
  <c r="J545" i="21"/>
  <c r="AE545" i="21"/>
  <c r="O545" i="21"/>
  <c r="B545" i="21"/>
  <c r="W545" i="21"/>
  <c r="F139" i="21"/>
  <c r="M139" i="21"/>
  <c r="U139" i="21"/>
  <c r="Z139" i="21"/>
  <c r="AD139" i="21"/>
  <c r="AH139" i="21"/>
  <c r="AL139" i="21"/>
  <c r="J139" i="21"/>
  <c r="O139" i="21"/>
  <c r="W139" i="21"/>
  <c r="AA139" i="21"/>
  <c r="AE139" i="21"/>
  <c r="AI139" i="21"/>
  <c r="Q139" i="21"/>
  <c r="AB139" i="21"/>
  <c r="AJ139" i="21"/>
  <c r="S139" i="21"/>
  <c r="AC139" i="21"/>
  <c r="AK139" i="21"/>
  <c r="X139" i="21"/>
  <c r="Y139" i="21"/>
  <c r="AF139" i="21"/>
  <c r="AG139" i="21"/>
  <c r="B139" i="21"/>
  <c r="K139" i="21"/>
  <c r="L139" i="21"/>
  <c r="L290" i="21"/>
  <c r="S290" i="21"/>
  <c r="Y290" i="21"/>
  <c r="AC290" i="21"/>
  <c r="AG290" i="21"/>
  <c r="AK290" i="21"/>
  <c r="F290" i="21"/>
  <c r="M290" i="21"/>
  <c r="U290" i="21"/>
  <c r="Z290" i="21"/>
  <c r="AD290" i="21"/>
  <c r="AH290" i="21"/>
  <c r="AL290" i="21"/>
  <c r="J290" i="21"/>
  <c r="W290" i="21"/>
  <c r="AE290" i="21"/>
  <c r="O290" i="21"/>
  <c r="AB290" i="21"/>
  <c r="B290" i="21"/>
  <c r="K290" i="21"/>
  <c r="AJ290" i="21"/>
  <c r="Q290" i="21"/>
  <c r="AF290" i="21"/>
  <c r="X290" i="21"/>
  <c r="AI290" i="21"/>
  <c r="AA290" i="21"/>
  <c r="L224" i="21"/>
  <c r="S224" i="21"/>
  <c r="Y224" i="21"/>
  <c r="AC224" i="21"/>
  <c r="AG224" i="21"/>
  <c r="AK224" i="21"/>
  <c r="J224" i="21"/>
  <c r="Q224" i="21"/>
  <c r="Z224" i="21"/>
  <c r="AE224" i="21"/>
  <c r="AJ224" i="21"/>
  <c r="K224" i="21"/>
  <c r="U224" i="21"/>
  <c r="AA224" i="21"/>
  <c r="AF224" i="21"/>
  <c r="AL224" i="21"/>
  <c r="W224" i="21"/>
  <c r="AH224" i="21"/>
  <c r="O224" i="21"/>
  <c r="AI224" i="21"/>
  <c r="F224" i="21"/>
  <c r="M224" i="21"/>
  <c r="X224" i="21"/>
  <c r="AB224" i="21"/>
  <c r="B224" i="21"/>
  <c r="AD224" i="21"/>
  <c r="L208" i="21"/>
  <c r="S208" i="21"/>
  <c r="Y208" i="21"/>
  <c r="AC208" i="21"/>
  <c r="AG208" i="21"/>
  <c r="AK208" i="21"/>
  <c r="F208" i="21"/>
  <c r="M208" i="21"/>
  <c r="U208" i="21"/>
  <c r="Z208" i="21"/>
  <c r="AD208" i="21"/>
  <c r="AH208" i="21"/>
  <c r="AL208" i="21"/>
  <c r="O208" i="21"/>
  <c r="AA208" i="21"/>
  <c r="AI208" i="21"/>
  <c r="Q208" i="21"/>
  <c r="AB208" i="21"/>
  <c r="AJ208" i="21"/>
  <c r="J208" i="21"/>
  <c r="AE208" i="21"/>
  <c r="W208" i="21"/>
  <c r="AF208" i="21"/>
  <c r="K208" i="21"/>
  <c r="X208" i="21"/>
  <c r="B208" i="21"/>
  <c r="J478" i="21"/>
  <c r="O478" i="21"/>
  <c r="W478" i="21"/>
  <c r="AA478" i="21"/>
  <c r="AE478" i="21"/>
  <c r="AI478" i="21"/>
  <c r="K478" i="21"/>
  <c r="S478" i="21"/>
  <c r="Z478" i="21"/>
  <c r="AF478" i="21"/>
  <c r="AK478" i="21"/>
  <c r="B478" i="21"/>
  <c r="M478" i="21"/>
  <c r="AC478" i="21"/>
  <c r="L478" i="21"/>
  <c r="U478" i="21"/>
  <c r="AB478" i="21"/>
  <c r="AG478" i="21"/>
  <c r="AL478" i="21"/>
  <c r="X478" i="21"/>
  <c r="AH478" i="21"/>
  <c r="AD478" i="21"/>
  <c r="Q478" i="21"/>
  <c r="F478" i="21"/>
  <c r="AJ478" i="21"/>
  <c r="Y478" i="21"/>
  <c r="K145" i="21"/>
  <c r="Q145" i="21"/>
  <c r="X145" i="21"/>
  <c r="AB145" i="21"/>
  <c r="AF145" i="21"/>
  <c r="AJ145" i="21"/>
  <c r="L145" i="21"/>
  <c r="S145" i="21"/>
  <c r="Y145" i="21"/>
  <c r="AC145" i="21"/>
  <c r="AG145" i="21"/>
  <c r="AK145" i="21"/>
  <c r="F145" i="21"/>
  <c r="U145" i="21"/>
  <c r="AD145" i="21"/>
  <c r="AL145" i="21"/>
  <c r="J145" i="21"/>
  <c r="W145" i="21"/>
  <c r="AE145" i="21"/>
  <c r="M145" i="21"/>
  <c r="AH145" i="21"/>
  <c r="O145" i="21"/>
  <c r="AI145" i="21"/>
  <c r="Z145" i="21"/>
  <c r="AA145" i="21"/>
  <c r="B145" i="21"/>
  <c r="J442" i="21"/>
  <c r="O442" i="21"/>
  <c r="W442" i="21"/>
  <c r="AA442" i="21"/>
  <c r="AE442" i="21"/>
  <c r="AI442" i="21"/>
  <c r="F442" i="21"/>
  <c r="Q442" i="21"/>
  <c r="Y442" i="21"/>
  <c r="AD442" i="21"/>
  <c r="AJ442" i="21"/>
  <c r="B442" i="21"/>
  <c r="AB442" i="21"/>
  <c r="AL442" i="21"/>
  <c r="K442" i="21"/>
  <c r="S442" i="21"/>
  <c r="Z442" i="21"/>
  <c r="AF442" i="21"/>
  <c r="AK442" i="21"/>
  <c r="L442" i="21"/>
  <c r="U442" i="21"/>
  <c r="AG442" i="21"/>
  <c r="AH442" i="21"/>
  <c r="X442" i="21"/>
  <c r="M442" i="21"/>
  <c r="AC442" i="21"/>
  <c r="F309" i="21"/>
  <c r="M309" i="21"/>
  <c r="U309" i="21"/>
  <c r="Z309" i="21"/>
  <c r="AD309" i="21"/>
  <c r="AH309" i="21"/>
  <c r="AL309" i="21"/>
  <c r="J309" i="21"/>
  <c r="O309" i="21"/>
  <c r="W309" i="21"/>
  <c r="AA309" i="21"/>
  <c r="AE309" i="21"/>
  <c r="AI309" i="21"/>
  <c r="Q309" i="21"/>
  <c r="AB309" i="21"/>
  <c r="AJ309" i="21"/>
  <c r="X309" i="21"/>
  <c r="AG309" i="21"/>
  <c r="AC309" i="21"/>
  <c r="AF309" i="21"/>
  <c r="K309" i="21"/>
  <c r="Y309" i="21"/>
  <c r="AK309" i="21"/>
  <c r="L309" i="21"/>
  <c r="S309" i="21"/>
  <c r="B309" i="21"/>
  <c r="K347" i="21"/>
  <c r="Q347" i="21"/>
  <c r="X347" i="21"/>
  <c r="AB347" i="21"/>
  <c r="AF347" i="21"/>
  <c r="AJ347" i="21"/>
  <c r="L347" i="21"/>
  <c r="S347" i="21"/>
  <c r="Y347" i="21"/>
  <c r="AC347" i="21"/>
  <c r="AG347" i="21"/>
  <c r="AK347" i="21"/>
  <c r="F347" i="21"/>
  <c r="U347" i="21"/>
  <c r="AD347" i="21"/>
  <c r="AL347" i="21"/>
  <c r="W347" i="21"/>
  <c r="AH347" i="21"/>
  <c r="M347" i="21"/>
  <c r="J347" i="21"/>
  <c r="Z347" i="21"/>
  <c r="AI347" i="21"/>
  <c r="B347" i="21"/>
  <c r="AA347" i="21"/>
  <c r="AE347" i="21"/>
  <c r="O347" i="21"/>
  <c r="J344" i="21"/>
  <c r="O344" i="21"/>
  <c r="W344" i="21"/>
  <c r="AA344" i="21"/>
  <c r="AE344" i="21"/>
  <c r="AI344" i="21"/>
  <c r="K344" i="21"/>
  <c r="Q344" i="21"/>
  <c r="X344" i="21"/>
  <c r="AB344" i="21"/>
  <c r="AF344" i="21"/>
  <c r="AJ344" i="21"/>
  <c r="L344" i="21"/>
  <c r="Y344" i="21"/>
  <c r="AG344" i="21"/>
  <c r="U344" i="21"/>
  <c r="AH344" i="21"/>
  <c r="M344" i="21"/>
  <c r="AL344" i="21"/>
  <c r="B344" i="21"/>
  <c r="F344" i="21"/>
  <c r="Z344" i="21"/>
  <c r="AK344" i="21"/>
  <c r="AC344" i="21"/>
  <c r="S344" i="21"/>
  <c r="AD344" i="21"/>
  <c r="F297" i="21"/>
  <c r="M297" i="21"/>
  <c r="U297" i="21"/>
  <c r="Z297" i="21"/>
  <c r="AD297" i="21"/>
  <c r="AH297" i="21"/>
  <c r="AL297" i="21"/>
  <c r="J297" i="21"/>
  <c r="O297" i="21"/>
  <c r="W297" i="21"/>
  <c r="AA297" i="21"/>
  <c r="AE297" i="21"/>
  <c r="AI297" i="21"/>
  <c r="K297" i="21"/>
  <c r="X297" i="21"/>
  <c r="AF297" i="21"/>
  <c r="Y297" i="21"/>
  <c r="AJ297" i="21"/>
  <c r="AC297" i="21"/>
  <c r="L297" i="21"/>
  <c r="AB297" i="21"/>
  <c r="AK297" i="21"/>
  <c r="Q297" i="21"/>
  <c r="S297" i="21"/>
  <c r="AG297" i="21"/>
  <c r="B297" i="21"/>
  <c r="K303" i="21"/>
  <c r="Q303" i="21"/>
  <c r="X303" i="21"/>
  <c r="AB303" i="21"/>
  <c r="AF303" i="21"/>
  <c r="AJ303" i="21"/>
  <c r="L303" i="21"/>
  <c r="S303" i="21"/>
  <c r="Y303" i="21"/>
  <c r="AC303" i="21"/>
  <c r="AG303" i="21"/>
  <c r="AK303" i="21"/>
  <c r="M303" i="21"/>
  <c r="Z303" i="21"/>
  <c r="AH303" i="21"/>
  <c r="F303" i="21"/>
  <c r="W303" i="21"/>
  <c r="AI303" i="21"/>
  <c r="O303" i="21"/>
  <c r="J303" i="21"/>
  <c r="AA303" i="21"/>
  <c r="AL303" i="21"/>
  <c r="B303" i="21"/>
  <c r="AD303" i="21"/>
  <c r="U303" i="21"/>
  <c r="AE303" i="21"/>
  <c r="J502" i="21"/>
  <c r="O502" i="21"/>
  <c r="W502" i="21"/>
  <c r="AA502" i="21"/>
  <c r="AE502" i="21"/>
  <c r="AI502" i="21"/>
  <c r="B502" i="21"/>
  <c r="L502" i="21"/>
  <c r="Y502" i="21"/>
  <c r="AG502" i="21"/>
  <c r="K502" i="21"/>
  <c r="Q502" i="21"/>
  <c r="X502" i="21"/>
  <c r="AB502" i="21"/>
  <c r="AF502" i="21"/>
  <c r="AJ502" i="21"/>
  <c r="S502" i="21"/>
  <c r="AC502" i="21"/>
  <c r="AK502" i="21"/>
  <c r="F502" i="21"/>
  <c r="AD502" i="21"/>
  <c r="AL502" i="21"/>
  <c r="Z502" i="21"/>
  <c r="M502" i="21"/>
  <c r="AH502" i="21"/>
  <c r="U502" i="21"/>
  <c r="J388" i="21"/>
  <c r="O388" i="21"/>
  <c r="W388" i="21"/>
  <c r="AA388" i="21"/>
  <c r="AE388" i="21"/>
  <c r="AI388" i="21"/>
  <c r="K388" i="21"/>
  <c r="Q388" i="21"/>
  <c r="X388" i="21"/>
  <c r="AB388" i="21"/>
  <c r="AF388" i="21"/>
  <c r="AJ388" i="21"/>
  <c r="S388" i="21"/>
  <c r="AC388" i="21"/>
  <c r="AK388" i="21"/>
  <c r="U388" i="21"/>
  <c r="AG388" i="21"/>
  <c r="Z388" i="21"/>
  <c r="F388" i="21"/>
  <c r="Y388" i="21"/>
  <c r="AH388" i="21"/>
  <c r="L388" i="21"/>
  <c r="AL388" i="21"/>
  <c r="B388" i="21"/>
  <c r="AD388" i="21"/>
  <c r="M388" i="21"/>
  <c r="L404" i="21"/>
  <c r="S404" i="21"/>
  <c r="Y404" i="21"/>
  <c r="AC404" i="21"/>
  <c r="AG404" i="21"/>
  <c r="AK404" i="21"/>
  <c r="J404" i="21"/>
  <c r="Q404" i="21"/>
  <c r="Z404" i="21"/>
  <c r="AE404" i="21"/>
  <c r="AJ404" i="21"/>
  <c r="M404" i="21"/>
  <c r="AB404" i="21"/>
  <c r="K404" i="21"/>
  <c r="U404" i="21"/>
  <c r="AA404" i="21"/>
  <c r="AF404" i="21"/>
  <c r="AL404" i="21"/>
  <c r="W404" i="21"/>
  <c r="AH404" i="21"/>
  <c r="B404" i="21"/>
  <c r="X404" i="21"/>
  <c r="F404" i="21"/>
  <c r="AD404" i="21"/>
  <c r="AI404" i="21"/>
  <c r="O404" i="21"/>
  <c r="L350" i="21"/>
  <c r="S350" i="21"/>
  <c r="Y350" i="21"/>
  <c r="AC350" i="21"/>
  <c r="AG350" i="21"/>
  <c r="AK350" i="21"/>
  <c r="F350" i="21"/>
  <c r="M350" i="21"/>
  <c r="U350" i="21"/>
  <c r="Z350" i="21"/>
  <c r="AD350" i="21"/>
  <c r="AH350" i="21"/>
  <c r="AL350" i="21"/>
  <c r="O350" i="21"/>
  <c r="AA350" i="21"/>
  <c r="AI350" i="21"/>
  <c r="W350" i="21"/>
  <c r="AF350" i="21"/>
  <c r="B350" i="21"/>
  <c r="K350" i="21"/>
  <c r="AB350" i="21"/>
  <c r="J350" i="21"/>
  <c r="X350" i="21"/>
  <c r="AJ350" i="21"/>
  <c r="Q350" i="21"/>
  <c r="AE350" i="21"/>
  <c r="J110" i="21"/>
  <c r="O110" i="21"/>
  <c r="W110" i="21"/>
  <c r="AA110" i="21"/>
  <c r="AE110" i="21"/>
  <c r="AI110" i="21"/>
  <c r="K110" i="21"/>
  <c r="Q110" i="21"/>
  <c r="X110" i="21"/>
  <c r="AB110" i="21"/>
  <c r="AF110" i="21"/>
  <c r="AJ110" i="21"/>
  <c r="L110" i="21"/>
  <c r="Y110" i="21"/>
  <c r="AG110" i="21"/>
  <c r="M110" i="21"/>
  <c r="Z110" i="21"/>
  <c r="AH110" i="21"/>
  <c r="AC110" i="21"/>
  <c r="F110" i="21"/>
  <c r="AD110" i="21"/>
  <c r="S110" i="21"/>
  <c r="U110" i="21"/>
  <c r="B110" i="21"/>
  <c r="AL110" i="21"/>
  <c r="AK110" i="21"/>
  <c r="F407" i="21"/>
  <c r="M407" i="21"/>
  <c r="U407" i="21"/>
  <c r="Z407" i="21"/>
  <c r="AD407" i="21"/>
  <c r="AH407" i="21"/>
  <c r="AL407" i="21"/>
  <c r="J407" i="21"/>
  <c r="Q407" i="21"/>
  <c r="Y407" i="21"/>
  <c r="AE407" i="21"/>
  <c r="AJ407" i="21"/>
  <c r="W407" i="21"/>
  <c r="AG407" i="21"/>
  <c r="K407" i="21"/>
  <c r="S407" i="21"/>
  <c r="AA407" i="21"/>
  <c r="AF407" i="21"/>
  <c r="AK407" i="21"/>
  <c r="B407" i="21"/>
  <c r="L407" i="21"/>
  <c r="AB407" i="21"/>
  <c r="AI407" i="21"/>
  <c r="X407" i="21"/>
  <c r="AC407" i="21"/>
  <c r="O407" i="21"/>
  <c r="L286" i="21"/>
  <c r="S286" i="21"/>
  <c r="Y286" i="21"/>
  <c r="AC286" i="21"/>
  <c r="AG286" i="21"/>
  <c r="AK286" i="21"/>
  <c r="F286" i="21"/>
  <c r="M286" i="21"/>
  <c r="U286" i="21"/>
  <c r="Z286" i="21"/>
  <c r="AD286" i="21"/>
  <c r="AH286" i="21"/>
  <c r="AL286" i="21"/>
  <c r="O286" i="21"/>
  <c r="AA286" i="21"/>
  <c r="AI286" i="21"/>
  <c r="W286" i="21"/>
  <c r="AF286" i="21"/>
  <c r="B286" i="21"/>
  <c r="K286" i="21"/>
  <c r="AE286" i="21"/>
  <c r="J286" i="21"/>
  <c r="X286" i="21"/>
  <c r="AJ286" i="21"/>
  <c r="AB286" i="21"/>
  <c r="Q286" i="21"/>
  <c r="L428" i="21"/>
  <c r="S428" i="21"/>
  <c r="Y428" i="21"/>
  <c r="AC428" i="21"/>
  <c r="AG428" i="21"/>
  <c r="AK428" i="21"/>
  <c r="M428" i="21"/>
  <c r="W428" i="21"/>
  <c r="AB428" i="21"/>
  <c r="AH428" i="21"/>
  <c r="Q428" i="21"/>
  <c r="AE428" i="21"/>
  <c r="F428" i="21"/>
  <c r="O428" i="21"/>
  <c r="X428" i="21"/>
  <c r="AD428" i="21"/>
  <c r="AI428" i="21"/>
  <c r="J428" i="21"/>
  <c r="Z428" i="21"/>
  <c r="AJ428" i="21"/>
  <c r="B428" i="21"/>
  <c r="U428" i="21"/>
  <c r="AL428" i="21"/>
  <c r="AA428" i="21"/>
  <c r="AF428" i="21"/>
  <c r="K428" i="21"/>
  <c r="L492" i="21"/>
  <c r="S492" i="21"/>
  <c r="Y492" i="21"/>
  <c r="AC492" i="21"/>
  <c r="AG492" i="21"/>
  <c r="AK492" i="21"/>
  <c r="M492" i="21"/>
  <c r="W492" i="21"/>
  <c r="AB492" i="21"/>
  <c r="AH492" i="21"/>
  <c r="Q492" i="21"/>
  <c r="AJ492" i="21"/>
  <c r="B492" i="21"/>
  <c r="F492" i="21"/>
  <c r="O492" i="21"/>
  <c r="X492" i="21"/>
  <c r="AD492" i="21"/>
  <c r="AI492" i="21"/>
  <c r="J492" i="21"/>
  <c r="Z492" i="21"/>
  <c r="AE492" i="21"/>
  <c r="U492" i="21"/>
  <c r="AL492" i="21"/>
  <c r="AA492" i="21"/>
  <c r="AF492" i="21"/>
  <c r="K492" i="21"/>
  <c r="K97" i="21"/>
  <c r="Q97" i="21"/>
  <c r="X97" i="21"/>
  <c r="AB97" i="21"/>
  <c r="AF97" i="21"/>
  <c r="AJ97" i="21"/>
  <c r="L97" i="21"/>
  <c r="S97" i="21"/>
  <c r="Y97" i="21"/>
  <c r="AC97" i="21"/>
  <c r="AG97" i="21"/>
  <c r="AK97" i="21"/>
  <c r="F97" i="21"/>
  <c r="U97" i="21"/>
  <c r="AD97" i="21"/>
  <c r="AL97" i="21"/>
  <c r="J97" i="21"/>
  <c r="W97" i="21"/>
  <c r="AE97" i="21"/>
  <c r="M97" i="21"/>
  <c r="AH97" i="21"/>
  <c r="O97" i="21"/>
  <c r="AI97" i="21"/>
  <c r="Z97" i="21"/>
  <c r="AA97" i="21"/>
  <c r="B97" i="21"/>
  <c r="L326" i="21"/>
  <c r="S326" i="21"/>
  <c r="Y326" i="21"/>
  <c r="AC326" i="21"/>
  <c r="AG326" i="21"/>
  <c r="AK326" i="21"/>
  <c r="F326" i="21"/>
  <c r="M326" i="21"/>
  <c r="U326" i="21"/>
  <c r="Z326" i="21"/>
  <c r="AD326" i="21"/>
  <c r="AH326" i="21"/>
  <c r="AL326" i="21"/>
  <c r="O326" i="21"/>
  <c r="AA326" i="21"/>
  <c r="AI326" i="21"/>
  <c r="J326" i="21"/>
  <c r="X326" i="21"/>
  <c r="AJ326" i="21"/>
  <c r="B326" i="21"/>
  <c r="AE326" i="21"/>
  <c r="K326" i="21"/>
  <c r="AB326" i="21"/>
  <c r="Q326" i="21"/>
  <c r="AF326" i="21"/>
  <c r="W326" i="21"/>
  <c r="J458" i="21"/>
  <c r="O458" i="21"/>
  <c r="W458" i="21"/>
  <c r="AA458" i="21"/>
  <c r="AE458" i="21"/>
  <c r="AI458" i="21"/>
  <c r="F458" i="21"/>
  <c r="Q458" i="21"/>
  <c r="Y458" i="21"/>
  <c r="AD458" i="21"/>
  <c r="AJ458" i="21"/>
  <c r="B458" i="21"/>
  <c r="U458" i="21"/>
  <c r="AG458" i="21"/>
  <c r="K458" i="21"/>
  <c r="S458" i="21"/>
  <c r="Z458" i="21"/>
  <c r="AF458" i="21"/>
  <c r="AK458" i="21"/>
  <c r="L458" i="21"/>
  <c r="AB458" i="21"/>
  <c r="AL458" i="21"/>
  <c r="M458" i="21"/>
  <c r="X458" i="21"/>
  <c r="AC458" i="21"/>
  <c r="AH458" i="21"/>
  <c r="K557" i="21"/>
  <c r="Q557" i="21"/>
  <c r="X557" i="21"/>
  <c r="AB557" i="21"/>
  <c r="AF557" i="21"/>
  <c r="AJ557" i="21"/>
  <c r="M557" i="21"/>
  <c r="Z557" i="21"/>
  <c r="AH557" i="21"/>
  <c r="L557" i="21"/>
  <c r="S557" i="21"/>
  <c r="Y557" i="21"/>
  <c r="AC557" i="21"/>
  <c r="AG557" i="21"/>
  <c r="AK557" i="21"/>
  <c r="F557" i="21"/>
  <c r="U557" i="21"/>
  <c r="AD557" i="21"/>
  <c r="AL557" i="21"/>
  <c r="J557" i="21"/>
  <c r="AE557" i="21"/>
  <c r="AA557" i="21"/>
  <c r="O557" i="21"/>
  <c r="AI557" i="21"/>
  <c r="B557" i="21"/>
  <c r="W557" i="21"/>
  <c r="L358" i="21"/>
  <c r="S358" i="21"/>
  <c r="Y358" i="21"/>
  <c r="AC358" i="21"/>
  <c r="AG358" i="21"/>
  <c r="AK358" i="21"/>
  <c r="F358" i="21"/>
  <c r="M358" i="21"/>
  <c r="U358" i="21"/>
  <c r="Z358" i="21"/>
  <c r="AD358" i="21"/>
  <c r="AH358" i="21"/>
  <c r="AL358" i="21"/>
  <c r="O358" i="21"/>
  <c r="AA358" i="21"/>
  <c r="AI358" i="21"/>
  <c r="J358" i="21"/>
  <c r="X358" i="21"/>
  <c r="AJ358" i="21"/>
  <c r="B358" i="21"/>
  <c r="AE358" i="21"/>
  <c r="K358" i="21"/>
  <c r="AB358" i="21"/>
  <c r="Q358" i="21"/>
  <c r="W358" i="21"/>
  <c r="AF358" i="21"/>
  <c r="F167" i="21"/>
  <c r="M167" i="21"/>
  <c r="U167" i="21"/>
  <c r="Z167" i="21"/>
  <c r="AD167" i="21"/>
  <c r="AH167" i="21"/>
  <c r="AL167" i="21"/>
  <c r="J167" i="21"/>
  <c r="O167" i="21"/>
  <c r="W167" i="21"/>
  <c r="AA167" i="21"/>
  <c r="AE167" i="21"/>
  <c r="AI167" i="21"/>
  <c r="K167" i="21"/>
  <c r="X167" i="21"/>
  <c r="AF167" i="21"/>
  <c r="L167" i="21"/>
  <c r="Y167" i="21"/>
  <c r="AG167" i="21"/>
  <c r="AB167" i="21"/>
  <c r="AC167" i="21"/>
  <c r="AJ167" i="21"/>
  <c r="AK167" i="21"/>
  <c r="Q167" i="21"/>
  <c r="B167" i="21"/>
  <c r="S167" i="21"/>
  <c r="F365" i="21"/>
  <c r="M365" i="21"/>
  <c r="U365" i="21"/>
  <c r="Z365" i="21"/>
  <c r="AD365" i="21"/>
  <c r="AH365" i="21"/>
  <c r="AL365" i="21"/>
  <c r="J365" i="21"/>
  <c r="O365" i="21"/>
  <c r="W365" i="21"/>
  <c r="AA365" i="21"/>
  <c r="AE365" i="21"/>
  <c r="AI365" i="21"/>
  <c r="Q365" i="21"/>
  <c r="AB365" i="21"/>
  <c r="AJ365" i="21"/>
  <c r="S365" i="21"/>
  <c r="AF365" i="21"/>
  <c r="K365" i="21"/>
  <c r="AK365" i="21"/>
  <c r="X365" i="21"/>
  <c r="AG365" i="21"/>
  <c r="Y365" i="21"/>
  <c r="L365" i="21"/>
  <c r="B365" i="21"/>
  <c r="AC365" i="21"/>
  <c r="K493" i="21"/>
  <c r="Q493" i="21"/>
  <c r="X493" i="21"/>
  <c r="AB493" i="21"/>
  <c r="AF493" i="21"/>
  <c r="AJ493" i="21"/>
  <c r="F493" i="21"/>
  <c r="O493" i="21"/>
  <c r="Y493" i="21"/>
  <c r="AD493" i="21"/>
  <c r="AI493" i="21"/>
  <c r="U493" i="21"/>
  <c r="AL493" i="21"/>
  <c r="J493" i="21"/>
  <c r="S493" i="21"/>
  <c r="Z493" i="21"/>
  <c r="AE493" i="21"/>
  <c r="AK493" i="21"/>
  <c r="L493" i="21"/>
  <c r="AA493" i="21"/>
  <c r="AG493" i="21"/>
  <c r="M493" i="21"/>
  <c r="AC493" i="21"/>
  <c r="W493" i="21"/>
  <c r="B493" i="21"/>
  <c r="AH493" i="21"/>
  <c r="F233" i="21"/>
  <c r="M233" i="21"/>
  <c r="U233" i="21"/>
  <c r="Z233" i="21"/>
  <c r="AD233" i="21"/>
  <c r="AH233" i="21"/>
  <c r="AL233" i="21"/>
  <c r="J233" i="21"/>
  <c r="O233" i="21"/>
  <c r="W233" i="21"/>
  <c r="AA233" i="21"/>
  <c r="AE233" i="21"/>
  <c r="AI233" i="21"/>
  <c r="K233" i="21"/>
  <c r="X233" i="21"/>
  <c r="AF233" i="21"/>
  <c r="Y233" i="21"/>
  <c r="AJ233" i="21"/>
  <c r="AC233" i="21"/>
  <c r="AG233" i="21"/>
  <c r="L233" i="21"/>
  <c r="AB233" i="21"/>
  <c r="AK233" i="21"/>
  <c r="Q233" i="21"/>
  <c r="S233" i="21"/>
  <c r="B233" i="21"/>
  <c r="J486" i="21"/>
  <c r="O486" i="21"/>
  <c r="W486" i="21"/>
  <c r="AA486" i="21"/>
  <c r="AE486" i="21"/>
  <c r="AI486" i="21"/>
  <c r="M486" i="21"/>
  <c r="X486" i="21"/>
  <c r="AC486" i="21"/>
  <c r="AH486" i="21"/>
  <c r="B486" i="21"/>
  <c r="K486" i="21"/>
  <c r="Z486" i="21"/>
  <c r="F486" i="21"/>
  <c r="Q486" i="21"/>
  <c r="Y486" i="21"/>
  <c r="AD486" i="21"/>
  <c r="AJ486" i="21"/>
  <c r="S486" i="21"/>
  <c r="AF486" i="21"/>
  <c r="AK486" i="21"/>
  <c r="U486" i="21"/>
  <c r="AL486" i="21"/>
  <c r="AB486" i="21"/>
  <c r="AG486" i="21"/>
  <c r="L486" i="21"/>
  <c r="L282" i="21"/>
  <c r="S282" i="21"/>
  <c r="Y282" i="21"/>
  <c r="AC282" i="21"/>
  <c r="AG282" i="21"/>
  <c r="AK282" i="21"/>
  <c r="F282" i="21"/>
  <c r="M282" i="21"/>
  <c r="U282" i="21"/>
  <c r="Z282" i="21"/>
  <c r="AD282" i="21"/>
  <c r="AH282" i="21"/>
  <c r="AL282" i="21"/>
  <c r="J282" i="21"/>
  <c r="W282" i="21"/>
  <c r="AE282" i="21"/>
  <c r="K282" i="21"/>
  <c r="AA282" i="21"/>
  <c r="AJ282" i="21"/>
  <c r="B282" i="21"/>
  <c r="Q282" i="21"/>
  <c r="O282" i="21"/>
  <c r="AB282" i="21"/>
  <c r="AF282" i="21"/>
  <c r="X282" i="21"/>
  <c r="AI282" i="21"/>
  <c r="K425" i="21"/>
  <c r="Q425" i="21"/>
  <c r="X425" i="21"/>
  <c r="AB425" i="21"/>
  <c r="AF425" i="21"/>
  <c r="AJ425" i="21"/>
  <c r="M425" i="21"/>
  <c r="W425" i="21"/>
  <c r="AC425" i="21"/>
  <c r="AH425" i="21"/>
  <c r="S425" i="21"/>
  <c r="AK425" i="21"/>
  <c r="F425" i="21"/>
  <c r="O425" i="21"/>
  <c r="Y425" i="21"/>
  <c r="AD425" i="21"/>
  <c r="AI425" i="21"/>
  <c r="J425" i="21"/>
  <c r="Z425" i="21"/>
  <c r="AE425" i="21"/>
  <c r="AG425" i="21"/>
  <c r="B425" i="21"/>
  <c r="AA425" i="21"/>
  <c r="L425" i="21"/>
  <c r="AL425" i="21"/>
  <c r="U425" i="21"/>
  <c r="J534" i="21"/>
  <c r="O534" i="21"/>
  <c r="W534" i="21"/>
  <c r="AA534" i="21"/>
  <c r="AE534" i="21"/>
  <c r="AI534" i="21"/>
  <c r="B534" i="21"/>
  <c r="L534" i="21"/>
  <c r="AC534" i="21"/>
  <c r="AK534" i="21"/>
  <c r="K534" i="21"/>
  <c r="Q534" i="21"/>
  <c r="X534" i="21"/>
  <c r="AB534" i="21"/>
  <c r="AF534" i="21"/>
  <c r="AJ534" i="21"/>
  <c r="S534" i="21"/>
  <c r="Y534" i="21"/>
  <c r="AG534" i="21"/>
  <c r="F534" i="21"/>
  <c r="AD534" i="21"/>
  <c r="AL534" i="21"/>
  <c r="M534" i="21"/>
  <c r="AH534" i="21"/>
  <c r="U534" i="21"/>
  <c r="Z534" i="21"/>
  <c r="J72" i="21"/>
  <c r="O72" i="21"/>
  <c r="W72" i="21"/>
  <c r="AA72" i="21"/>
  <c r="AE72" i="21"/>
  <c r="AI72" i="21"/>
  <c r="K72" i="21"/>
  <c r="Q72" i="21"/>
  <c r="X72" i="21"/>
  <c r="AB72" i="21"/>
  <c r="AF72" i="21"/>
  <c r="AJ72" i="21"/>
  <c r="S72" i="21"/>
  <c r="AC72" i="21"/>
  <c r="AK72" i="21"/>
  <c r="F72" i="21"/>
  <c r="U72" i="21"/>
  <c r="AD72" i="21"/>
  <c r="AL72" i="21"/>
  <c r="Y72" i="21"/>
  <c r="Z72" i="21"/>
  <c r="AG72" i="21"/>
  <c r="AH72" i="21"/>
  <c r="L72" i="21"/>
  <c r="M72" i="21"/>
  <c r="B72" i="21"/>
  <c r="J118" i="21"/>
  <c r="O118" i="21"/>
  <c r="W118" i="21"/>
  <c r="AA118" i="21"/>
  <c r="AE118" i="21"/>
  <c r="AI118" i="21"/>
  <c r="K118" i="21"/>
  <c r="Q118" i="21"/>
  <c r="X118" i="21"/>
  <c r="AB118" i="21"/>
  <c r="AF118" i="21"/>
  <c r="AJ118" i="21"/>
  <c r="L118" i="21"/>
  <c r="Y118" i="21"/>
  <c r="AG118" i="21"/>
  <c r="M118" i="21"/>
  <c r="Z118" i="21"/>
  <c r="AH118" i="21"/>
  <c r="S118" i="21"/>
  <c r="AK118" i="21"/>
  <c r="U118" i="21"/>
  <c r="AL118" i="21"/>
  <c r="F118" i="21"/>
  <c r="B118" i="21"/>
  <c r="AC118" i="21"/>
  <c r="AD118" i="21"/>
  <c r="F77" i="21"/>
  <c r="M77" i="21"/>
  <c r="U77" i="21"/>
  <c r="Z77" i="21"/>
  <c r="AD77" i="21"/>
  <c r="AH77" i="21"/>
  <c r="AL77" i="21"/>
  <c r="J77" i="21"/>
  <c r="O77" i="21"/>
  <c r="W77" i="21"/>
  <c r="AA77" i="21"/>
  <c r="AE77" i="21"/>
  <c r="AI77" i="21"/>
  <c r="K77" i="21"/>
  <c r="X77" i="21"/>
  <c r="AF77" i="21"/>
  <c r="L77" i="21"/>
  <c r="Y77" i="21"/>
  <c r="AG77" i="21"/>
  <c r="AB77" i="21"/>
  <c r="AC77" i="21"/>
  <c r="AJ77" i="21"/>
  <c r="AK77" i="21"/>
  <c r="Q77" i="21"/>
  <c r="S77" i="21"/>
  <c r="B77" i="21"/>
  <c r="L132" i="21"/>
  <c r="S132" i="21"/>
  <c r="Y132" i="21"/>
  <c r="AC132" i="21"/>
  <c r="AG132" i="21"/>
  <c r="AK132" i="21"/>
  <c r="F132" i="21"/>
  <c r="M132" i="21"/>
  <c r="U132" i="21"/>
  <c r="Z132" i="21"/>
  <c r="AD132" i="21"/>
  <c r="AH132" i="21"/>
  <c r="AL132" i="21"/>
  <c r="O132" i="21"/>
  <c r="AA132" i="21"/>
  <c r="AI132" i="21"/>
  <c r="Q132" i="21"/>
  <c r="AB132" i="21"/>
  <c r="AJ132" i="21"/>
  <c r="W132" i="21"/>
  <c r="X132" i="21"/>
  <c r="J132" i="21"/>
  <c r="K132" i="21"/>
  <c r="AE132" i="21"/>
  <c r="B132" i="21"/>
  <c r="AF132" i="21"/>
  <c r="J114" i="21"/>
  <c r="O114" i="21"/>
  <c r="W114" i="21"/>
  <c r="AA114" i="21"/>
  <c r="AE114" i="21"/>
  <c r="AI114" i="21"/>
  <c r="K114" i="21"/>
  <c r="Q114" i="21"/>
  <c r="X114" i="21"/>
  <c r="AB114" i="21"/>
  <c r="AF114" i="21"/>
  <c r="AJ114" i="21"/>
  <c r="S114" i="21"/>
  <c r="AC114" i="21"/>
  <c r="AK114" i="21"/>
  <c r="F114" i="21"/>
  <c r="U114" i="21"/>
  <c r="AD114" i="21"/>
  <c r="AL114" i="21"/>
  <c r="Y114" i="21"/>
  <c r="Z114" i="21"/>
  <c r="L114" i="21"/>
  <c r="M114" i="21"/>
  <c r="AG114" i="21"/>
  <c r="B114" i="21"/>
  <c r="AH114" i="21"/>
  <c r="L140" i="21"/>
  <c r="S140" i="21"/>
  <c r="Y140" i="21"/>
  <c r="AC140" i="21"/>
  <c r="AG140" i="21"/>
  <c r="AK140" i="21"/>
  <c r="F140" i="21"/>
  <c r="M140" i="21"/>
  <c r="U140" i="21"/>
  <c r="Z140" i="21"/>
  <c r="AD140" i="21"/>
  <c r="AH140" i="21"/>
  <c r="AL140" i="21"/>
  <c r="O140" i="21"/>
  <c r="AA140" i="21"/>
  <c r="AI140" i="21"/>
  <c r="Q140" i="21"/>
  <c r="AB140" i="21"/>
  <c r="AJ140" i="21"/>
  <c r="J140" i="21"/>
  <c r="AE140" i="21"/>
  <c r="K140" i="21"/>
  <c r="AF140" i="21"/>
  <c r="W140" i="21"/>
  <c r="B140" i="21"/>
  <c r="X140" i="21"/>
  <c r="J518" i="21"/>
  <c r="O518" i="21"/>
  <c r="W518" i="21"/>
  <c r="AA518" i="21"/>
  <c r="AE518" i="21"/>
  <c r="AI518" i="21"/>
  <c r="B518" i="21"/>
  <c r="S518" i="21"/>
  <c r="AC518" i="21"/>
  <c r="AK518" i="21"/>
  <c r="K518" i="21"/>
  <c r="Q518" i="21"/>
  <c r="X518" i="21"/>
  <c r="AB518" i="21"/>
  <c r="AF518" i="21"/>
  <c r="AJ518" i="21"/>
  <c r="L518" i="21"/>
  <c r="Y518" i="21"/>
  <c r="AG518" i="21"/>
  <c r="F518" i="21"/>
  <c r="AD518" i="21"/>
  <c r="U518" i="21"/>
  <c r="Z518" i="21"/>
  <c r="M518" i="21"/>
  <c r="AH518" i="21"/>
  <c r="AL518" i="21"/>
  <c r="K553" i="21"/>
  <c r="Q553" i="21"/>
  <c r="X553" i="21"/>
  <c r="AB553" i="21"/>
  <c r="AF553" i="21"/>
  <c r="AJ553" i="21"/>
  <c r="U553" i="21"/>
  <c r="AD553" i="21"/>
  <c r="L553" i="21"/>
  <c r="S553" i="21"/>
  <c r="Y553" i="21"/>
  <c r="AC553" i="21"/>
  <c r="AG553" i="21"/>
  <c r="AK553" i="21"/>
  <c r="F553" i="21"/>
  <c r="M553" i="21"/>
  <c r="Z553" i="21"/>
  <c r="AH553" i="21"/>
  <c r="AL553" i="21"/>
  <c r="O553" i="21"/>
  <c r="AI553" i="21"/>
  <c r="B553" i="21"/>
  <c r="J553" i="21"/>
  <c r="W553" i="21"/>
  <c r="AA553" i="21"/>
  <c r="AE553" i="21"/>
  <c r="F107" i="21"/>
  <c r="M107" i="21"/>
  <c r="U107" i="21"/>
  <c r="Z107" i="21"/>
  <c r="AD107" i="21"/>
  <c r="AH107" i="21"/>
  <c r="AL107" i="21"/>
  <c r="J107" i="21"/>
  <c r="O107" i="21"/>
  <c r="W107" i="21"/>
  <c r="AA107" i="21"/>
  <c r="AE107" i="21"/>
  <c r="AI107" i="21"/>
  <c r="Q107" i="21"/>
  <c r="AB107" i="21"/>
  <c r="AJ107" i="21"/>
  <c r="S107" i="21"/>
  <c r="AC107" i="21"/>
  <c r="AK107" i="21"/>
  <c r="X107" i="21"/>
  <c r="Y107" i="21"/>
  <c r="AF107" i="21"/>
  <c r="AG107" i="21"/>
  <c r="K107" i="21"/>
  <c r="L107" i="21"/>
  <c r="B107" i="21"/>
  <c r="F495" i="21"/>
  <c r="M495" i="21"/>
  <c r="U495" i="21"/>
  <c r="Z495" i="21"/>
  <c r="AD495" i="21"/>
  <c r="AH495" i="21"/>
  <c r="AL495" i="21"/>
  <c r="L495" i="21"/>
  <c r="W495" i="21"/>
  <c r="AB495" i="21"/>
  <c r="AG495" i="21"/>
  <c r="J495" i="21"/>
  <c r="AE495" i="21"/>
  <c r="O495" i="21"/>
  <c r="X495" i="21"/>
  <c r="AC495" i="21"/>
  <c r="AI495" i="21"/>
  <c r="B495" i="21"/>
  <c r="Q495" i="21"/>
  <c r="Y495" i="21"/>
  <c r="AJ495" i="21"/>
  <c r="AF495" i="21"/>
  <c r="S495" i="21"/>
  <c r="AA495" i="21"/>
  <c r="K495" i="21"/>
  <c r="AK495" i="21"/>
  <c r="K311" i="21"/>
  <c r="Q311" i="21"/>
  <c r="X311" i="21"/>
  <c r="AB311" i="21"/>
  <c r="AF311" i="21"/>
  <c r="AJ311" i="21"/>
  <c r="L311" i="21"/>
  <c r="S311" i="21"/>
  <c r="Y311" i="21"/>
  <c r="AC311" i="21"/>
  <c r="AG311" i="21"/>
  <c r="AK311" i="21"/>
  <c r="M311" i="21"/>
  <c r="Z311" i="21"/>
  <c r="AH311" i="21"/>
  <c r="J311" i="21"/>
  <c r="AA311" i="21"/>
  <c r="AL311" i="21"/>
  <c r="AE311" i="21"/>
  <c r="F311" i="21"/>
  <c r="AI311" i="21"/>
  <c r="O311" i="21"/>
  <c r="AD311" i="21"/>
  <c r="B311" i="21"/>
  <c r="U311" i="21"/>
  <c r="W311" i="21"/>
  <c r="L104" i="21"/>
  <c r="S104" i="21"/>
  <c r="Y104" i="21"/>
  <c r="AC104" i="21"/>
  <c r="AG104" i="21"/>
  <c r="AK104" i="21"/>
  <c r="F104" i="21"/>
  <c r="M104" i="21"/>
  <c r="U104" i="21"/>
  <c r="Z104" i="21"/>
  <c r="AD104" i="21"/>
  <c r="AH104" i="21"/>
  <c r="AL104" i="21"/>
  <c r="J104" i="21"/>
  <c r="W104" i="21"/>
  <c r="AE104" i="21"/>
  <c r="K104" i="21"/>
  <c r="X104" i="21"/>
  <c r="AF104" i="21"/>
  <c r="O104" i="21"/>
  <c r="AI104" i="21"/>
  <c r="Q104" i="21"/>
  <c r="AJ104" i="21"/>
  <c r="AA104" i="21"/>
  <c r="B104" i="21"/>
  <c r="AB104" i="21"/>
  <c r="F543" i="21"/>
  <c r="M543" i="21"/>
  <c r="U543" i="21"/>
  <c r="Z543" i="21"/>
  <c r="AD543" i="21"/>
  <c r="AH543" i="21"/>
  <c r="AL543" i="21"/>
  <c r="Q543" i="21"/>
  <c r="AB543" i="21"/>
  <c r="AJ543" i="21"/>
  <c r="J543" i="21"/>
  <c r="O543" i="21"/>
  <c r="W543" i="21"/>
  <c r="AA543" i="21"/>
  <c r="AE543" i="21"/>
  <c r="AI543" i="21"/>
  <c r="B543" i="21"/>
  <c r="K543" i="21"/>
  <c r="X543" i="21"/>
  <c r="AF543" i="21"/>
  <c r="AC543" i="21"/>
  <c r="Y543" i="21"/>
  <c r="L543" i="21"/>
  <c r="AG543" i="21"/>
  <c r="S543" i="21"/>
  <c r="AK543" i="21"/>
  <c r="F333" i="21"/>
  <c r="M333" i="21"/>
  <c r="U333" i="21"/>
  <c r="Z333" i="21"/>
  <c r="AD333" i="21"/>
  <c r="AH333" i="21"/>
  <c r="AL333" i="21"/>
  <c r="J333" i="21"/>
  <c r="O333" i="21"/>
  <c r="W333" i="21"/>
  <c r="AA333" i="21"/>
  <c r="AE333" i="21"/>
  <c r="AI333" i="21"/>
  <c r="Q333" i="21"/>
  <c r="AB333" i="21"/>
  <c r="AJ333" i="21"/>
  <c r="S333" i="21"/>
  <c r="AF333" i="21"/>
  <c r="K333" i="21"/>
  <c r="AK333" i="21"/>
  <c r="X333" i="21"/>
  <c r="AG333" i="21"/>
  <c r="Y333" i="21"/>
  <c r="L333" i="21"/>
  <c r="AC333" i="21"/>
  <c r="B333" i="21"/>
  <c r="F511" i="21"/>
  <c r="M511" i="21"/>
  <c r="U511" i="21"/>
  <c r="Z511" i="21"/>
  <c r="AD511" i="21"/>
  <c r="AH511" i="21"/>
  <c r="AL511" i="21"/>
  <c r="Q511" i="21"/>
  <c r="AF511" i="21"/>
  <c r="J511" i="21"/>
  <c r="O511" i="21"/>
  <c r="W511" i="21"/>
  <c r="AA511" i="21"/>
  <c r="AE511" i="21"/>
  <c r="AI511" i="21"/>
  <c r="B511" i="21"/>
  <c r="K511" i="21"/>
  <c r="X511" i="21"/>
  <c r="AB511" i="21"/>
  <c r="AJ511" i="21"/>
  <c r="AC511" i="21"/>
  <c r="AK511" i="21"/>
  <c r="Y511" i="21"/>
  <c r="L511" i="21"/>
  <c r="AG511" i="21"/>
  <c r="S511" i="21"/>
  <c r="K525" i="21"/>
  <c r="Q525" i="21"/>
  <c r="X525" i="21"/>
  <c r="AB525" i="21"/>
  <c r="AF525" i="21"/>
  <c r="AJ525" i="21"/>
  <c r="M525" i="21"/>
  <c r="AD525" i="21"/>
  <c r="AL525" i="21"/>
  <c r="L525" i="21"/>
  <c r="S525" i="21"/>
  <c r="Y525" i="21"/>
  <c r="AC525" i="21"/>
  <c r="AG525" i="21"/>
  <c r="AK525" i="21"/>
  <c r="F525" i="21"/>
  <c r="U525" i="21"/>
  <c r="Z525" i="21"/>
  <c r="AH525" i="21"/>
  <c r="J525" i="21"/>
  <c r="AE525" i="21"/>
  <c r="O525" i="21"/>
  <c r="AI525" i="21"/>
  <c r="B525" i="21"/>
  <c r="W525" i="21"/>
  <c r="AA525" i="21"/>
  <c r="F195" i="21"/>
  <c r="M195" i="21"/>
  <c r="U195" i="21"/>
  <c r="Z195" i="21"/>
  <c r="AD195" i="21"/>
  <c r="AH195" i="21"/>
  <c r="AL195" i="21"/>
  <c r="J195" i="21"/>
  <c r="O195" i="21"/>
  <c r="W195" i="21"/>
  <c r="AA195" i="21"/>
  <c r="AE195" i="21"/>
  <c r="AI195" i="21"/>
  <c r="K195" i="21"/>
  <c r="X195" i="21"/>
  <c r="AF195" i="21"/>
  <c r="L195" i="21"/>
  <c r="Y195" i="21"/>
  <c r="AG195" i="21"/>
  <c r="Q195" i="21"/>
  <c r="AJ195" i="21"/>
  <c r="AB195" i="21"/>
  <c r="AC195" i="21"/>
  <c r="B195" i="21"/>
  <c r="AK195" i="21"/>
  <c r="S195" i="21"/>
  <c r="K259" i="21"/>
  <c r="Q259" i="21"/>
  <c r="X259" i="21"/>
  <c r="AB259" i="21"/>
  <c r="AF259" i="21"/>
  <c r="AJ259" i="21"/>
  <c r="L259" i="21"/>
  <c r="S259" i="21"/>
  <c r="Y259" i="21"/>
  <c r="AC259" i="21"/>
  <c r="AG259" i="21"/>
  <c r="AK259" i="21"/>
  <c r="F259" i="21"/>
  <c r="U259" i="21"/>
  <c r="AD259" i="21"/>
  <c r="AL259" i="21"/>
  <c r="J259" i="21"/>
  <c r="Z259" i="21"/>
  <c r="AI259" i="21"/>
  <c r="AE259" i="21"/>
  <c r="AH259" i="21"/>
  <c r="M259" i="21"/>
  <c r="AA259" i="21"/>
  <c r="B259" i="21"/>
  <c r="O259" i="21"/>
  <c r="W259" i="21"/>
  <c r="F317" i="21"/>
  <c r="M317" i="21"/>
  <c r="U317" i="21"/>
  <c r="Z317" i="21"/>
  <c r="AD317" i="21"/>
  <c r="AH317" i="21"/>
  <c r="AL317" i="21"/>
  <c r="J317" i="21"/>
  <c r="O317" i="21"/>
  <c r="W317" i="21"/>
  <c r="AA317" i="21"/>
  <c r="AE317" i="21"/>
  <c r="AI317" i="21"/>
  <c r="Q317" i="21"/>
  <c r="AB317" i="21"/>
  <c r="AJ317" i="21"/>
  <c r="K317" i="21"/>
  <c r="Y317" i="21"/>
  <c r="AK317" i="21"/>
  <c r="L317" i="21"/>
  <c r="AC317" i="21"/>
  <c r="S317" i="21"/>
  <c r="AF317" i="21"/>
  <c r="AG317" i="21"/>
  <c r="X317" i="21"/>
  <c r="B317" i="21"/>
  <c r="K379" i="21"/>
  <c r="Q379" i="21"/>
  <c r="X379" i="21"/>
  <c r="AB379" i="21"/>
  <c r="AF379" i="21"/>
  <c r="AJ379" i="21"/>
  <c r="L379" i="21"/>
  <c r="S379" i="21"/>
  <c r="Y379" i="21"/>
  <c r="AC379" i="21"/>
  <c r="AG379" i="21"/>
  <c r="AK379" i="21"/>
  <c r="F379" i="21"/>
  <c r="U379" i="21"/>
  <c r="AD379" i="21"/>
  <c r="AL379" i="21"/>
  <c r="W379" i="21"/>
  <c r="AH379" i="21"/>
  <c r="AA379" i="21"/>
  <c r="J379" i="21"/>
  <c r="Z379" i="21"/>
  <c r="AI379" i="21"/>
  <c r="B379" i="21"/>
  <c r="M379" i="21"/>
  <c r="O379" i="21"/>
  <c r="AE379" i="21"/>
  <c r="F411" i="21"/>
  <c r="M411" i="21"/>
  <c r="U411" i="21"/>
  <c r="Z411" i="21"/>
  <c r="AD411" i="21"/>
  <c r="AH411" i="21"/>
  <c r="AL411" i="21"/>
  <c r="K411" i="21"/>
  <c r="S411" i="21"/>
  <c r="AA411" i="21"/>
  <c r="AF411" i="21"/>
  <c r="AK411" i="21"/>
  <c r="O411" i="21"/>
  <c r="AI411" i="21"/>
  <c r="L411" i="21"/>
  <c r="W411" i="21"/>
  <c r="AB411" i="21"/>
  <c r="AG411" i="21"/>
  <c r="B411" i="21"/>
  <c r="X411" i="21"/>
  <c r="AC411" i="21"/>
  <c r="Q411" i="21"/>
  <c r="AJ411" i="21"/>
  <c r="Y411" i="21"/>
  <c r="AE411" i="21"/>
  <c r="J411" i="21"/>
  <c r="F451" i="21"/>
  <c r="M451" i="21"/>
  <c r="U451" i="21"/>
  <c r="Z451" i="21"/>
  <c r="AD451" i="21"/>
  <c r="AH451" i="21"/>
  <c r="AL451" i="21"/>
  <c r="O451" i="21"/>
  <c r="X451" i="21"/>
  <c r="AC451" i="21"/>
  <c r="AI451" i="21"/>
  <c r="K451" i="21"/>
  <c r="AA451" i="21"/>
  <c r="J451" i="21"/>
  <c r="Q451" i="21"/>
  <c r="Y451" i="21"/>
  <c r="AE451" i="21"/>
  <c r="AJ451" i="21"/>
  <c r="B451" i="21"/>
  <c r="S451" i="21"/>
  <c r="AF451" i="21"/>
  <c r="AK451" i="21"/>
  <c r="W451" i="21"/>
  <c r="AB451" i="21"/>
  <c r="AG451" i="21"/>
  <c r="L451" i="21"/>
  <c r="F269" i="21"/>
  <c r="M269" i="21"/>
  <c r="U269" i="21"/>
  <c r="Z269" i="21"/>
  <c r="AD269" i="21"/>
  <c r="AH269" i="21"/>
  <c r="AL269" i="21"/>
  <c r="J269" i="21"/>
  <c r="O269" i="21"/>
  <c r="W269" i="21"/>
  <c r="AA269" i="21"/>
  <c r="AE269" i="21"/>
  <c r="AI269" i="21"/>
  <c r="Q269" i="21"/>
  <c r="AB269" i="21"/>
  <c r="AJ269" i="21"/>
  <c r="S269" i="21"/>
  <c r="AF269" i="21"/>
  <c r="K269" i="21"/>
  <c r="AK269" i="21"/>
  <c r="AC269" i="21"/>
  <c r="X269" i="21"/>
  <c r="AG269" i="21"/>
  <c r="Y269" i="21"/>
  <c r="L269" i="21"/>
  <c r="B269" i="21"/>
  <c r="F313" i="21"/>
  <c r="M313" i="21"/>
  <c r="U313" i="21"/>
  <c r="Z313" i="21"/>
  <c r="AD313" i="21"/>
  <c r="AH313" i="21"/>
  <c r="AL313" i="21"/>
  <c r="J313" i="21"/>
  <c r="O313" i="21"/>
  <c r="W313" i="21"/>
  <c r="AA313" i="21"/>
  <c r="AE313" i="21"/>
  <c r="AI313" i="21"/>
  <c r="K313" i="21"/>
  <c r="X313" i="21"/>
  <c r="AF313" i="21"/>
  <c r="Q313" i="21"/>
  <c r="AC313" i="21"/>
  <c r="AJ313" i="21"/>
  <c r="L313" i="21"/>
  <c r="AK313" i="21"/>
  <c r="S313" i="21"/>
  <c r="AG313" i="21"/>
  <c r="Y313" i="21"/>
  <c r="AB313" i="21"/>
  <c r="B313" i="21"/>
  <c r="J368" i="21"/>
  <c r="O368" i="21"/>
  <c r="W368" i="21"/>
  <c r="AA368" i="21"/>
  <c r="AE368" i="21"/>
  <c r="AI368" i="21"/>
  <c r="K368" i="21"/>
  <c r="Q368" i="21"/>
  <c r="X368" i="21"/>
  <c r="AB368" i="21"/>
  <c r="AF368" i="21"/>
  <c r="AJ368" i="21"/>
  <c r="L368" i="21"/>
  <c r="Y368" i="21"/>
  <c r="AG368" i="21"/>
  <c r="S368" i="21"/>
  <c r="AD368" i="21"/>
  <c r="F368" i="21"/>
  <c r="AK368" i="21"/>
  <c r="B368" i="21"/>
  <c r="U368" i="21"/>
  <c r="AH368" i="21"/>
  <c r="Z368" i="21"/>
  <c r="M368" i="21"/>
  <c r="AC368" i="21"/>
  <c r="AL368" i="21"/>
  <c r="L400" i="21"/>
  <c r="S400" i="21"/>
  <c r="Y400" i="21"/>
  <c r="AC400" i="21"/>
  <c r="AG400" i="21"/>
  <c r="AK400" i="21"/>
  <c r="F400" i="21"/>
  <c r="O400" i="21"/>
  <c r="X400" i="21"/>
  <c r="AD400" i="21"/>
  <c r="AI400" i="21"/>
  <c r="K400" i="21"/>
  <c r="AA400" i="21"/>
  <c r="AL400" i="21"/>
  <c r="B400" i="21"/>
  <c r="J400" i="21"/>
  <c r="Q400" i="21"/>
  <c r="Z400" i="21"/>
  <c r="AE400" i="21"/>
  <c r="AJ400" i="21"/>
  <c r="U400" i="21"/>
  <c r="AF400" i="21"/>
  <c r="M400" i="21"/>
  <c r="AB400" i="21"/>
  <c r="AH400" i="21"/>
  <c r="W400" i="21"/>
  <c r="L440" i="21"/>
  <c r="S440" i="21"/>
  <c r="Y440" i="21"/>
  <c r="AC440" i="21"/>
  <c r="AG440" i="21"/>
  <c r="AK440" i="21"/>
  <c r="K440" i="21"/>
  <c r="U440" i="21"/>
  <c r="AA440" i="21"/>
  <c r="AF440" i="21"/>
  <c r="AL440" i="21"/>
  <c r="O440" i="21"/>
  <c r="AD440" i="21"/>
  <c r="B440" i="21"/>
  <c r="M440" i="21"/>
  <c r="W440" i="21"/>
  <c r="AB440" i="21"/>
  <c r="AH440" i="21"/>
  <c r="F440" i="21"/>
  <c r="X440" i="21"/>
  <c r="AI440" i="21"/>
  <c r="Q440" i="21"/>
  <c r="AE440" i="21"/>
  <c r="AJ440" i="21"/>
  <c r="Z440" i="21"/>
  <c r="J440" i="21"/>
  <c r="L480" i="21"/>
  <c r="S480" i="21"/>
  <c r="Y480" i="21"/>
  <c r="AC480" i="21"/>
  <c r="AG480" i="21"/>
  <c r="AK480" i="21"/>
  <c r="F480" i="21"/>
  <c r="O480" i="21"/>
  <c r="X480" i="21"/>
  <c r="AD480" i="21"/>
  <c r="AI480" i="21"/>
  <c r="K480" i="21"/>
  <c r="AF480" i="21"/>
  <c r="J480" i="21"/>
  <c r="Q480" i="21"/>
  <c r="Z480" i="21"/>
  <c r="AE480" i="21"/>
  <c r="AJ480" i="21"/>
  <c r="U480" i="21"/>
  <c r="AA480" i="21"/>
  <c r="AL480" i="21"/>
  <c r="B480" i="21"/>
  <c r="W480" i="21"/>
  <c r="AH480" i="21"/>
  <c r="AB480" i="21"/>
  <c r="M480" i="21"/>
  <c r="L528" i="21"/>
  <c r="S528" i="21"/>
  <c r="Y528" i="21"/>
  <c r="AC528" i="21"/>
  <c r="AG528" i="21"/>
  <c r="AK528" i="21"/>
  <c r="O528" i="21"/>
  <c r="AA528" i="21"/>
  <c r="F528" i="21"/>
  <c r="M528" i="21"/>
  <c r="U528" i="21"/>
  <c r="Z528" i="21"/>
  <c r="AD528" i="21"/>
  <c r="AH528" i="21"/>
  <c r="AL528" i="21"/>
  <c r="J528" i="21"/>
  <c r="W528" i="21"/>
  <c r="AE528" i="21"/>
  <c r="AI528" i="21"/>
  <c r="B528" i="21"/>
  <c r="Q528" i="21"/>
  <c r="AJ528" i="21"/>
  <c r="X528" i="21"/>
  <c r="AB528" i="21"/>
  <c r="K528" i="21"/>
  <c r="AF528" i="21"/>
  <c r="L568" i="21"/>
  <c r="S568" i="21"/>
  <c r="Y568" i="21"/>
  <c r="AC568" i="21"/>
  <c r="AG568" i="21"/>
  <c r="AK568" i="21"/>
  <c r="J568" i="21"/>
  <c r="AA568" i="21"/>
  <c r="AI568" i="21"/>
  <c r="B568" i="21"/>
  <c r="F568" i="21"/>
  <c r="M568" i="21"/>
  <c r="U568" i="21"/>
  <c r="Z568" i="21"/>
  <c r="AD568" i="21"/>
  <c r="AH568" i="21"/>
  <c r="AL568" i="21"/>
  <c r="O568" i="21"/>
  <c r="W568" i="21"/>
  <c r="AE568" i="21"/>
  <c r="AB568" i="21"/>
  <c r="AJ568" i="21"/>
  <c r="X568" i="21"/>
  <c r="K568" i="21"/>
  <c r="AF568" i="21"/>
  <c r="Q568" i="21"/>
  <c r="K209" i="21"/>
  <c r="Q209" i="21"/>
  <c r="X209" i="21"/>
  <c r="AB209" i="21"/>
  <c r="AF209" i="21"/>
  <c r="AJ209" i="21"/>
  <c r="L209" i="21"/>
  <c r="S209" i="21"/>
  <c r="Y209" i="21"/>
  <c r="AC209" i="21"/>
  <c r="AG209" i="21"/>
  <c r="AK209" i="21"/>
  <c r="M209" i="21"/>
  <c r="Z209" i="21"/>
  <c r="AH209" i="21"/>
  <c r="O209" i="21"/>
  <c r="AA209" i="21"/>
  <c r="AI209" i="21"/>
  <c r="U209" i="21"/>
  <c r="AL209" i="21"/>
  <c r="J209" i="21"/>
  <c r="AD209" i="21"/>
  <c r="W209" i="21"/>
  <c r="F209" i="21"/>
  <c r="AE209" i="21"/>
  <c r="B209" i="21"/>
  <c r="J418" i="21"/>
  <c r="O418" i="21"/>
  <c r="W418" i="21"/>
  <c r="AA418" i="21"/>
  <c r="AE418" i="21"/>
  <c r="AI418" i="21"/>
  <c r="L418" i="21"/>
  <c r="U418" i="21"/>
  <c r="AB418" i="21"/>
  <c r="AG418" i="21"/>
  <c r="AL418" i="21"/>
  <c r="B418" i="21"/>
  <c r="Q418" i="21"/>
  <c r="AD418" i="21"/>
  <c r="M418" i="21"/>
  <c r="X418" i="21"/>
  <c r="AC418" i="21"/>
  <c r="AH418" i="21"/>
  <c r="F418" i="21"/>
  <c r="Y418" i="21"/>
  <c r="AJ418" i="21"/>
  <c r="K418" i="21"/>
  <c r="AK418" i="21"/>
  <c r="Z418" i="21"/>
  <c r="S418" i="21"/>
  <c r="AF418" i="21"/>
  <c r="J498" i="21"/>
  <c r="O498" i="21"/>
  <c r="W498" i="21"/>
  <c r="AA498" i="21"/>
  <c r="AE498" i="21"/>
  <c r="AI498" i="21"/>
  <c r="L498" i="21"/>
  <c r="U498" i="21"/>
  <c r="AB498" i="21"/>
  <c r="AG498" i="21"/>
  <c r="AL498" i="21"/>
  <c r="B498" i="21"/>
  <c r="Q498" i="21"/>
  <c r="AJ498" i="21"/>
  <c r="M498" i="21"/>
  <c r="X498" i="21"/>
  <c r="AC498" i="21"/>
  <c r="AH498" i="21"/>
  <c r="F498" i="21"/>
  <c r="Y498" i="21"/>
  <c r="AD498" i="21"/>
  <c r="S498" i="21"/>
  <c r="AF498" i="21"/>
  <c r="AK498" i="21"/>
  <c r="Z498" i="21"/>
  <c r="K498" i="21"/>
  <c r="K541" i="21"/>
  <c r="Q541" i="21"/>
  <c r="X541" i="21"/>
  <c r="AB541" i="21"/>
  <c r="AF541" i="21"/>
  <c r="AJ541" i="21"/>
  <c r="M541" i="21"/>
  <c r="AD541" i="21"/>
  <c r="L541" i="21"/>
  <c r="S541" i="21"/>
  <c r="Y541" i="21"/>
  <c r="AC541" i="21"/>
  <c r="AG541" i="21"/>
  <c r="AK541" i="21"/>
  <c r="F541" i="21"/>
  <c r="U541" i="21"/>
  <c r="Z541" i="21"/>
  <c r="AH541" i="21"/>
  <c r="AL541" i="21"/>
  <c r="J541" i="21"/>
  <c r="AE541" i="21"/>
  <c r="W541" i="21"/>
  <c r="AA541" i="21"/>
  <c r="O541" i="21"/>
  <c r="AI541" i="21"/>
  <c r="B541" i="21"/>
  <c r="F289" i="21"/>
  <c r="M289" i="21"/>
  <c r="U289" i="21"/>
  <c r="Z289" i="21"/>
  <c r="AD289" i="21"/>
  <c r="AH289" i="21"/>
  <c r="AL289" i="21"/>
  <c r="J289" i="21"/>
  <c r="O289" i="21"/>
  <c r="W289" i="21"/>
  <c r="AA289" i="21"/>
  <c r="AE289" i="21"/>
  <c r="AI289" i="21"/>
  <c r="K289" i="21"/>
  <c r="X289" i="21"/>
  <c r="AF289" i="21"/>
  <c r="S289" i="21"/>
  <c r="AG289" i="21"/>
  <c r="L289" i="21"/>
  <c r="AK289" i="21"/>
  <c r="Q289" i="21"/>
  <c r="Y289" i="21"/>
  <c r="AJ289" i="21"/>
  <c r="AB289" i="21"/>
  <c r="AC289" i="21"/>
  <c r="B289" i="21"/>
  <c r="J494" i="21"/>
  <c r="O494" i="21"/>
  <c r="W494" i="21"/>
  <c r="AA494" i="21"/>
  <c r="AE494" i="21"/>
  <c r="AI494" i="21"/>
  <c r="K494" i="21"/>
  <c r="S494" i="21"/>
  <c r="Z494" i="21"/>
  <c r="AF494" i="21"/>
  <c r="AK494" i="21"/>
  <c r="B494" i="21"/>
  <c r="X494" i="21"/>
  <c r="L494" i="21"/>
  <c r="U494" i="21"/>
  <c r="AB494" i="21"/>
  <c r="AG494" i="21"/>
  <c r="AL494" i="21"/>
  <c r="M494" i="21"/>
  <c r="AC494" i="21"/>
  <c r="AH494" i="21"/>
  <c r="F494" i="21"/>
  <c r="AJ494" i="21"/>
  <c r="Q494" i="21"/>
  <c r="Y494" i="21"/>
  <c r="AD494" i="21"/>
  <c r="F183" i="21"/>
  <c r="M183" i="21"/>
  <c r="U183" i="21"/>
  <c r="Z183" i="21"/>
  <c r="AD183" i="21"/>
  <c r="AH183" i="21"/>
  <c r="AL183" i="21"/>
  <c r="J183" i="21"/>
  <c r="O183" i="21"/>
  <c r="W183" i="21"/>
  <c r="AA183" i="21"/>
  <c r="AE183" i="21"/>
  <c r="AI183" i="21"/>
  <c r="Q183" i="21"/>
  <c r="AB183" i="21"/>
  <c r="AJ183" i="21"/>
  <c r="S183" i="21"/>
  <c r="AC183" i="21"/>
  <c r="AK183" i="21"/>
  <c r="K183" i="21"/>
  <c r="AF183" i="21"/>
  <c r="L183" i="21"/>
  <c r="AG183" i="21"/>
  <c r="X183" i="21"/>
  <c r="Y183" i="21"/>
  <c r="B183" i="21"/>
  <c r="F341" i="21"/>
  <c r="M341" i="21"/>
  <c r="U341" i="21"/>
  <c r="Z341" i="21"/>
  <c r="AD341" i="21"/>
  <c r="AH341" i="21"/>
  <c r="AL341" i="21"/>
  <c r="J341" i="21"/>
  <c r="O341" i="21"/>
  <c r="W341" i="21"/>
  <c r="AA341" i="21"/>
  <c r="AE341" i="21"/>
  <c r="AI341" i="21"/>
  <c r="Q341" i="21"/>
  <c r="AB341" i="21"/>
  <c r="AJ341" i="21"/>
  <c r="X341" i="21"/>
  <c r="AG341" i="21"/>
  <c r="AC341" i="21"/>
  <c r="K341" i="21"/>
  <c r="Y341" i="21"/>
  <c r="AK341" i="21"/>
  <c r="L341" i="21"/>
  <c r="AF341" i="21"/>
  <c r="S341" i="21"/>
  <c r="B341" i="21"/>
  <c r="K405" i="21"/>
  <c r="Q405" i="21"/>
  <c r="X405" i="21"/>
  <c r="AB405" i="21"/>
  <c r="AF405" i="21"/>
  <c r="AJ405" i="21"/>
  <c r="L405" i="21"/>
  <c r="U405" i="21"/>
  <c r="AA405" i="21"/>
  <c r="AG405" i="21"/>
  <c r="AL405" i="21"/>
  <c r="O405" i="21"/>
  <c r="AD405" i="21"/>
  <c r="M405" i="21"/>
  <c r="W405" i="21"/>
  <c r="AC405" i="21"/>
  <c r="AH405" i="21"/>
  <c r="F405" i="21"/>
  <c r="Y405" i="21"/>
  <c r="AI405" i="21"/>
  <c r="S405" i="21"/>
  <c r="AE405" i="21"/>
  <c r="J405" i="21"/>
  <c r="Z405" i="21"/>
  <c r="AK405" i="21"/>
  <c r="B405" i="21"/>
  <c r="K485" i="21"/>
  <c r="Q485" i="21"/>
  <c r="X485" i="21"/>
  <c r="AB485" i="21"/>
  <c r="AF485" i="21"/>
  <c r="AJ485" i="21"/>
  <c r="L485" i="21"/>
  <c r="U485" i="21"/>
  <c r="AA485" i="21"/>
  <c r="AG485" i="21"/>
  <c r="AL485" i="21"/>
  <c r="F485" i="21"/>
  <c r="AD485" i="21"/>
  <c r="M485" i="21"/>
  <c r="W485" i="21"/>
  <c r="AC485" i="21"/>
  <c r="AH485" i="21"/>
  <c r="O485" i="21"/>
  <c r="Y485" i="21"/>
  <c r="AI485" i="21"/>
  <c r="Z485" i="21"/>
  <c r="AK485" i="21"/>
  <c r="S485" i="21"/>
  <c r="B485" i="21"/>
  <c r="AE485" i="21"/>
  <c r="J485" i="21"/>
  <c r="K537" i="21"/>
  <c r="Q537" i="21"/>
  <c r="X537" i="21"/>
  <c r="AB537" i="21"/>
  <c r="AF537" i="21"/>
  <c r="AJ537" i="21"/>
  <c r="M537" i="21"/>
  <c r="AD537" i="21"/>
  <c r="AL537" i="21"/>
  <c r="L537" i="21"/>
  <c r="S537" i="21"/>
  <c r="Y537" i="21"/>
  <c r="AC537" i="21"/>
  <c r="AG537" i="21"/>
  <c r="AK537" i="21"/>
  <c r="F537" i="21"/>
  <c r="U537" i="21"/>
  <c r="Z537" i="21"/>
  <c r="AH537" i="21"/>
  <c r="O537" i="21"/>
  <c r="AI537" i="21"/>
  <c r="B537" i="21"/>
  <c r="J537" i="21"/>
  <c r="W537" i="21"/>
  <c r="AA537" i="21"/>
  <c r="AE537" i="21"/>
  <c r="K105" i="21"/>
  <c r="Q105" i="21"/>
  <c r="X105" i="21"/>
  <c r="AB105" i="21"/>
  <c r="AF105" i="21"/>
  <c r="AJ105" i="21"/>
  <c r="L105" i="21"/>
  <c r="S105" i="21"/>
  <c r="Y105" i="21"/>
  <c r="AC105" i="21"/>
  <c r="AG105" i="21"/>
  <c r="AK105" i="21"/>
  <c r="F105" i="21"/>
  <c r="U105" i="21"/>
  <c r="AD105" i="21"/>
  <c r="AL105" i="21"/>
  <c r="J105" i="21"/>
  <c r="W105" i="21"/>
  <c r="AE105" i="21"/>
  <c r="Z105" i="21"/>
  <c r="AA105" i="21"/>
  <c r="M105" i="21"/>
  <c r="O105" i="21"/>
  <c r="AH105" i="21"/>
  <c r="AI105" i="21"/>
  <c r="B105" i="21"/>
  <c r="L342" i="21"/>
  <c r="S342" i="21"/>
  <c r="Y342" i="21"/>
  <c r="AC342" i="21"/>
  <c r="AG342" i="21"/>
  <c r="AK342" i="21"/>
  <c r="F342" i="21"/>
  <c r="M342" i="21"/>
  <c r="U342" i="21"/>
  <c r="Z342" i="21"/>
  <c r="AD342" i="21"/>
  <c r="AH342" i="21"/>
  <c r="AL342" i="21"/>
  <c r="O342" i="21"/>
  <c r="AA342" i="21"/>
  <c r="AI342" i="21"/>
  <c r="Q342" i="21"/>
  <c r="AE342" i="21"/>
  <c r="B342" i="21"/>
  <c r="J342" i="21"/>
  <c r="W342" i="21"/>
  <c r="AF342" i="21"/>
  <c r="X342" i="21"/>
  <c r="AJ342" i="21"/>
  <c r="AB342" i="21"/>
  <c r="K342" i="21"/>
  <c r="J446" i="21"/>
  <c r="O446" i="21"/>
  <c r="W446" i="21"/>
  <c r="AA446" i="21"/>
  <c r="AE446" i="21"/>
  <c r="AI446" i="21"/>
  <c r="K446" i="21"/>
  <c r="S446" i="21"/>
  <c r="Z446" i="21"/>
  <c r="AF446" i="21"/>
  <c r="AK446" i="21"/>
  <c r="B446" i="21"/>
  <c r="M446" i="21"/>
  <c r="X446" i="21"/>
  <c r="AC446" i="21"/>
  <c r="AH446" i="21"/>
  <c r="L446" i="21"/>
  <c r="U446" i="21"/>
  <c r="AB446" i="21"/>
  <c r="AG446" i="21"/>
  <c r="AL446" i="21"/>
  <c r="Q446" i="21"/>
  <c r="AD446" i="21"/>
  <c r="AJ446" i="21"/>
  <c r="Y446" i="21"/>
  <c r="F446" i="21"/>
  <c r="K565" i="21"/>
  <c r="Q565" i="21"/>
  <c r="X565" i="21"/>
  <c r="AB565" i="21"/>
  <c r="AF565" i="21"/>
  <c r="AJ565" i="21"/>
  <c r="F565" i="21"/>
  <c r="U565" i="21"/>
  <c r="AH565" i="21"/>
  <c r="L565" i="21"/>
  <c r="S565" i="21"/>
  <c r="Y565" i="21"/>
  <c r="AC565" i="21"/>
  <c r="AG565" i="21"/>
  <c r="AK565" i="21"/>
  <c r="M565" i="21"/>
  <c r="Z565" i="21"/>
  <c r="AD565" i="21"/>
  <c r="AL565" i="21"/>
  <c r="W565" i="21"/>
  <c r="AE565" i="21"/>
  <c r="O565" i="21"/>
  <c r="AA565" i="21"/>
  <c r="J565" i="21"/>
  <c r="AI565" i="21"/>
  <c r="B565" i="21"/>
  <c r="K239" i="21"/>
  <c r="Q239" i="21"/>
  <c r="X239" i="21"/>
  <c r="AB239" i="21"/>
  <c r="AF239" i="21"/>
  <c r="AJ239" i="21"/>
  <c r="L239" i="21"/>
  <c r="S239" i="21"/>
  <c r="Y239" i="21"/>
  <c r="AC239" i="21"/>
  <c r="AG239" i="21"/>
  <c r="AK239" i="21"/>
  <c r="M239" i="21"/>
  <c r="Z239" i="21"/>
  <c r="AH239" i="21"/>
  <c r="F239" i="21"/>
  <c r="W239" i="21"/>
  <c r="AI239" i="21"/>
  <c r="AE239" i="21"/>
  <c r="J239" i="21"/>
  <c r="AA239" i="21"/>
  <c r="AL239" i="21"/>
  <c r="B239" i="21"/>
  <c r="O239" i="21"/>
  <c r="AD239" i="21"/>
  <c r="U239" i="21"/>
  <c r="F369" i="21"/>
  <c r="M369" i="21"/>
  <c r="U369" i="21"/>
  <c r="Z369" i="21"/>
  <c r="AD369" i="21"/>
  <c r="AH369" i="21"/>
  <c r="AL369" i="21"/>
  <c r="J369" i="21"/>
  <c r="O369" i="21"/>
  <c r="W369" i="21"/>
  <c r="AA369" i="21"/>
  <c r="AE369" i="21"/>
  <c r="AI369" i="21"/>
  <c r="K369" i="21"/>
  <c r="X369" i="21"/>
  <c r="AF369" i="21"/>
  <c r="L369" i="21"/>
  <c r="AB369" i="21"/>
  <c r="AK369" i="21"/>
  <c r="AG369" i="21"/>
  <c r="Q369" i="21"/>
  <c r="AC369" i="21"/>
  <c r="S369" i="21"/>
  <c r="AJ369" i="21"/>
  <c r="Y369" i="21"/>
  <c r="B369" i="21"/>
  <c r="K433" i="21"/>
  <c r="Q433" i="21"/>
  <c r="X433" i="21"/>
  <c r="AB433" i="21"/>
  <c r="AF433" i="21"/>
  <c r="AJ433" i="21"/>
  <c r="J433" i="21"/>
  <c r="S433" i="21"/>
  <c r="Z433" i="21"/>
  <c r="AE433" i="21"/>
  <c r="AK433" i="21"/>
  <c r="M433" i="21"/>
  <c r="AC433" i="21"/>
  <c r="L433" i="21"/>
  <c r="U433" i="21"/>
  <c r="AA433" i="21"/>
  <c r="AG433" i="21"/>
  <c r="AL433" i="21"/>
  <c r="W433" i="21"/>
  <c r="AH433" i="21"/>
  <c r="Y433" i="21"/>
  <c r="AI433" i="21"/>
  <c r="B433" i="21"/>
  <c r="AD433" i="21"/>
  <c r="F433" i="21"/>
  <c r="O433" i="21"/>
  <c r="F507" i="21"/>
  <c r="M507" i="21"/>
  <c r="U507" i="21"/>
  <c r="Z507" i="21"/>
  <c r="AD507" i="21"/>
  <c r="AH507" i="21"/>
  <c r="AL507" i="21"/>
  <c r="K507" i="21"/>
  <c r="AB507" i="21"/>
  <c r="AJ507" i="21"/>
  <c r="J507" i="21"/>
  <c r="O507" i="21"/>
  <c r="W507" i="21"/>
  <c r="AA507" i="21"/>
  <c r="AE507" i="21"/>
  <c r="AI507" i="21"/>
  <c r="B507" i="21"/>
  <c r="Q507" i="21"/>
  <c r="X507" i="21"/>
  <c r="AF507" i="21"/>
  <c r="L507" i="21"/>
  <c r="AG507" i="21"/>
  <c r="AC507" i="21"/>
  <c r="S507" i="21"/>
  <c r="AK507" i="21"/>
  <c r="Y507" i="21"/>
  <c r="K561" i="21"/>
  <c r="Q561" i="21"/>
  <c r="X561" i="21"/>
  <c r="AB561" i="21"/>
  <c r="AF561" i="21"/>
  <c r="AJ561" i="21"/>
  <c r="F561" i="21"/>
  <c r="U561" i="21"/>
  <c r="AD561" i="21"/>
  <c r="AL561" i="21"/>
  <c r="L561" i="21"/>
  <c r="S561" i="21"/>
  <c r="Y561" i="21"/>
  <c r="AC561" i="21"/>
  <c r="AG561" i="21"/>
  <c r="AK561" i="21"/>
  <c r="M561" i="21"/>
  <c r="Z561" i="21"/>
  <c r="AH561" i="21"/>
  <c r="AA561" i="21"/>
  <c r="AI561" i="21"/>
  <c r="B561" i="21"/>
  <c r="J561" i="21"/>
  <c r="AE561" i="21"/>
  <c r="O561" i="21"/>
  <c r="W561" i="21"/>
  <c r="L216" i="21"/>
  <c r="S216" i="21"/>
  <c r="Y216" i="21"/>
  <c r="AC216" i="21"/>
  <c r="AG216" i="21"/>
  <c r="AK216" i="21"/>
  <c r="F216" i="21"/>
  <c r="M216" i="21"/>
  <c r="U216" i="21"/>
  <c r="Z216" i="21"/>
  <c r="AD216" i="21"/>
  <c r="AH216" i="21"/>
  <c r="AL216" i="21"/>
  <c r="O216" i="21"/>
  <c r="AA216" i="21"/>
  <c r="AI216" i="21"/>
  <c r="Q216" i="21"/>
  <c r="AB216" i="21"/>
  <c r="AJ216" i="21"/>
  <c r="W216" i="21"/>
  <c r="J216" i="21"/>
  <c r="AF216" i="21"/>
  <c r="AE216" i="21"/>
  <c r="K216" i="21"/>
  <c r="X216" i="21"/>
  <c r="B216" i="21"/>
  <c r="L70" i="21"/>
  <c r="S70" i="21"/>
  <c r="Y70" i="21"/>
  <c r="AC70" i="21"/>
  <c r="AG70" i="21"/>
  <c r="AK70" i="21"/>
  <c r="F70" i="21"/>
  <c r="M70" i="21"/>
  <c r="U70" i="21"/>
  <c r="Z70" i="21"/>
  <c r="AD70" i="21"/>
  <c r="AH70" i="21"/>
  <c r="AL70" i="21"/>
  <c r="J70" i="21"/>
  <c r="W70" i="21"/>
  <c r="AE70" i="21"/>
  <c r="K70" i="21"/>
  <c r="X70" i="21"/>
  <c r="AF70" i="21"/>
  <c r="AA70" i="21"/>
  <c r="AB70" i="21"/>
  <c r="O70" i="21"/>
  <c r="Q70" i="21"/>
  <c r="AI70" i="21"/>
  <c r="B70" i="21"/>
  <c r="AJ70" i="21"/>
  <c r="K149" i="21"/>
  <c r="Q149" i="21"/>
  <c r="X149" i="21"/>
  <c r="AB149" i="21"/>
  <c r="AF149" i="21"/>
  <c r="AJ149" i="21"/>
  <c r="L149" i="21"/>
  <c r="S149" i="21"/>
  <c r="Y149" i="21"/>
  <c r="AC149" i="21"/>
  <c r="AG149" i="21"/>
  <c r="AK149" i="21"/>
  <c r="M149" i="21"/>
  <c r="Z149" i="21"/>
  <c r="AH149" i="21"/>
  <c r="O149" i="21"/>
  <c r="AA149" i="21"/>
  <c r="AI149" i="21"/>
  <c r="F149" i="21"/>
  <c r="AD149" i="21"/>
  <c r="J149" i="21"/>
  <c r="AE149" i="21"/>
  <c r="AL149" i="21"/>
  <c r="W149" i="21"/>
  <c r="U149" i="21"/>
  <c r="B149" i="21"/>
  <c r="L128" i="21"/>
  <c r="S128" i="21"/>
  <c r="Y128" i="21"/>
  <c r="AC128" i="21"/>
  <c r="AG128" i="21"/>
  <c r="AK128" i="21"/>
  <c r="F128" i="21"/>
  <c r="M128" i="21"/>
  <c r="U128" i="21"/>
  <c r="Z128" i="21"/>
  <c r="AD128" i="21"/>
  <c r="AH128" i="21"/>
  <c r="AL128" i="21"/>
  <c r="J128" i="21"/>
  <c r="W128" i="21"/>
  <c r="AE128" i="21"/>
  <c r="K128" i="21"/>
  <c r="X128" i="21"/>
  <c r="AF128" i="21"/>
  <c r="AA128" i="21"/>
  <c r="AB128" i="21"/>
  <c r="O128" i="21"/>
  <c r="Q128" i="21"/>
  <c r="AI128" i="21"/>
  <c r="B128" i="21"/>
  <c r="AJ128" i="21"/>
  <c r="J276" i="21"/>
  <c r="O276" i="21"/>
  <c r="W276" i="21"/>
  <c r="AA276" i="21"/>
  <c r="AE276" i="21"/>
  <c r="AI276" i="21"/>
  <c r="K276" i="21"/>
  <c r="Q276" i="21"/>
  <c r="X276" i="21"/>
  <c r="AB276" i="21"/>
  <c r="AF276" i="21"/>
  <c r="AJ276" i="21"/>
  <c r="S276" i="21"/>
  <c r="AC276" i="21"/>
  <c r="AK276" i="21"/>
  <c r="L276" i="21"/>
  <c r="Z276" i="21"/>
  <c r="AL276" i="21"/>
  <c r="U276" i="21"/>
  <c r="F276" i="21"/>
  <c r="M276" i="21"/>
  <c r="AD276" i="21"/>
  <c r="AG276" i="21"/>
  <c r="B276" i="21"/>
  <c r="Y276" i="21"/>
  <c r="AH276" i="21"/>
  <c r="J98" i="21"/>
  <c r="O98" i="21"/>
  <c r="W98" i="21"/>
  <c r="AA98" i="21"/>
  <c r="AE98" i="21"/>
  <c r="AI98" i="21"/>
  <c r="K98" i="21"/>
  <c r="Q98" i="21"/>
  <c r="X98" i="21"/>
  <c r="AB98" i="21"/>
  <c r="AF98" i="21"/>
  <c r="AJ98" i="21"/>
  <c r="S98" i="21"/>
  <c r="AC98" i="21"/>
  <c r="AK98" i="21"/>
  <c r="F98" i="21"/>
  <c r="U98" i="21"/>
  <c r="AD98" i="21"/>
  <c r="AL98" i="21"/>
  <c r="Y98" i="21"/>
  <c r="Z98" i="21"/>
  <c r="AG98" i="21"/>
  <c r="AH98" i="21"/>
  <c r="B98" i="21"/>
  <c r="L98" i="21"/>
  <c r="M98" i="21"/>
  <c r="J226" i="21"/>
  <c r="O226" i="21"/>
  <c r="W226" i="21"/>
  <c r="AA226" i="21"/>
  <c r="AE226" i="21"/>
  <c r="AI226" i="21"/>
  <c r="M226" i="21"/>
  <c r="X226" i="21"/>
  <c r="AC226" i="21"/>
  <c r="AH226" i="21"/>
  <c r="F226" i="21"/>
  <c r="Q226" i="21"/>
  <c r="Y226" i="21"/>
  <c r="AD226" i="21"/>
  <c r="AJ226" i="21"/>
  <c r="K226" i="21"/>
  <c r="Z226" i="21"/>
  <c r="AK226" i="21"/>
  <c r="AB226" i="21"/>
  <c r="B226" i="21"/>
  <c r="S226" i="21"/>
  <c r="AL226" i="21"/>
  <c r="L226" i="21"/>
  <c r="AF226" i="21"/>
  <c r="AG226" i="21"/>
  <c r="U226" i="21"/>
  <c r="L156" i="21"/>
  <c r="S156" i="21"/>
  <c r="Y156" i="21"/>
  <c r="AC156" i="21"/>
  <c r="AG156" i="21"/>
  <c r="AK156" i="21"/>
  <c r="F156" i="21"/>
  <c r="M156" i="21"/>
  <c r="U156" i="21"/>
  <c r="Z156" i="21"/>
  <c r="AD156" i="21"/>
  <c r="AH156" i="21"/>
  <c r="AL156" i="21"/>
  <c r="O156" i="21"/>
  <c r="AA156" i="21"/>
  <c r="AI156" i="21"/>
  <c r="Q156" i="21"/>
  <c r="AB156" i="21"/>
  <c r="AJ156" i="21"/>
  <c r="J156" i="21"/>
  <c r="AE156" i="21"/>
  <c r="K156" i="21"/>
  <c r="AF156" i="21"/>
  <c r="W156" i="21"/>
  <c r="X156" i="21"/>
  <c r="B156" i="21"/>
  <c r="J106" i="21"/>
  <c r="O106" i="21"/>
  <c r="W106" i="21"/>
  <c r="AA106" i="21"/>
  <c r="AE106" i="21"/>
  <c r="AI106" i="21"/>
  <c r="K106" i="21"/>
  <c r="Q106" i="21"/>
  <c r="X106" i="21"/>
  <c r="AB106" i="21"/>
  <c r="AF106" i="21"/>
  <c r="AJ106" i="21"/>
  <c r="S106" i="21"/>
  <c r="AC106" i="21"/>
  <c r="AK106" i="21"/>
  <c r="F106" i="21"/>
  <c r="U106" i="21"/>
  <c r="AD106" i="21"/>
  <c r="AL106" i="21"/>
  <c r="L106" i="21"/>
  <c r="AG106" i="21"/>
  <c r="M106" i="21"/>
  <c r="AH106" i="21"/>
  <c r="Y106" i="21"/>
  <c r="Z106" i="21"/>
  <c r="B106" i="21"/>
  <c r="L112" i="21"/>
  <c r="S112" i="21"/>
  <c r="Y112" i="21"/>
  <c r="AC112" i="21"/>
  <c r="AG112" i="21"/>
  <c r="AK112" i="21"/>
  <c r="F112" i="21"/>
  <c r="M112" i="21"/>
  <c r="U112" i="21"/>
  <c r="Z112" i="21"/>
  <c r="AD112" i="21"/>
  <c r="AH112" i="21"/>
  <c r="AL112" i="21"/>
  <c r="J112" i="21"/>
  <c r="W112" i="21"/>
  <c r="AE112" i="21"/>
  <c r="K112" i="21"/>
  <c r="X112" i="21"/>
  <c r="AF112" i="21"/>
  <c r="AA112" i="21"/>
  <c r="AB112" i="21"/>
  <c r="AI112" i="21"/>
  <c r="AJ112" i="21"/>
  <c r="O112" i="21"/>
  <c r="B112" i="21"/>
  <c r="Q112" i="21"/>
  <c r="J158" i="21"/>
  <c r="O158" i="21"/>
  <c r="W158" i="21"/>
  <c r="AA158" i="21"/>
  <c r="AE158" i="21"/>
  <c r="AI158" i="21"/>
  <c r="K158" i="21"/>
  <c r="Q158" i="21"/>
  <c r="X158" i="21"/>
  <c r="AB158" i="21"/>
  <c r="AF158" i="21"/>
  <c r="AJ158" i="21"/>
  <c r="L158" i="21"/>
  <c r="Y158" i="21"/>
  <c r="AG158" i="21"/>
  <c r="M158" i="21"/>
  <c r="Z158" i="21"/>
  <c r="AH158" i="21"/>
  <c r="AC158" i="21"/>
  <c r="F158" i="21"/>
  <c r="AD158" i="21"/>
  <c r="AK158" i="21"/>
  <c r="AL158" i="21"/>
  <c r="S158" i="21"/>
  <c r="B158" i="21"/>
  <c r="U158" i="21"/>
  <c r="L192" i="21"/>
  <c r="S192" i="21"/>
  <c r="Y192" i="21"/>
  <c r="AC192" i="21"/>
  <c r="AG192" i="21"/>
  <c r="AK192" i="21"/>
  <c r="F192" i="21"/>
  <c r="M192" i="21"/>
  <c r="U192" i="21"/>
  <c r="Z192" i="21"/>
  <c r="AD192" i="21"/>
  <c r="AH192" i="21"/>
  <c r="AL192" i="21"/>
  <c r="O192" i="21"/>
  <c r="AA192" i="21"/>
  <c r="AI192" i="21"/>
  <c r="Q192" i="21"/>
  <c r="AB192" i="21"/>
  <c r="AJ192" i="21"/>
  <c r="J192" i="21"/>
  <c r="AE192" i="21"/>
  <c r="K192" i="21"/>
  <c r="AF192" i="21"/>
  <c r="W192" i="21"/>
  <c r="B192" i="21"/>
  <c r="X192" i="21"/>
  <c r="J538" i="21"/>
  <c r="O538" i="21"/>
  <c r="W538" i="21"/>
  <c r="AA538" i="21"/>
  <c r="AE538" i="21"/>
  <c r="AI538" i="21"/>
  <c r="B538" i="21"/>
  <c r="Y538" i="21"/>
  <c r="AG538" i="21"/>
  <c r="K538" i="21"/>
  <c r="Q538" i="21"/>
  <c r="X538" i="21"/>
  <c r="AB538" i="21"/>
  <c r="AF538" i="21"/>
  <c r="AJ538" i="21"/>
  <c r="L538" i="21"/>
  <c r="S538" i="21"/>
  <c r="AC538" i="21"/>
  <c r="AK538" i="21"/>
  <c r="Z538" i="21"/>
  <c r="M538" i="21"/>
  <c r="U538" i="21"/>
  <c r="F538" i="21"/>
  <c r="AD538" i="21"/>
  <c r="AH538" i="21"/>
  <c r="AL538" i="21"/>
  <c r="F337" i="21"/>
  <c r="M337" i="21"/>
  <c r="U337" i="21"/>
  <c r="Z337" i="21"/>
  <c r="AD337" i="21"/>
  <c r="AH337" i="21"/>
  <c r="AL337" i="21"/>
  <c r="J337" i="21"/>
  <c r="O337" i="21"/>
  <c r="W337" i="21"/>
  <c r="AA337" i="21"/>
  <c r="AE337" i="21"/>
  <c r="AI337" i="21"/>
  <c r="K337" i="21"/>
  <c r="X337" i="21"/>
  <c r="AF337" i="21"/>
  <c r="L337" i="21"/>
  <c r="AB337" i="21"/>
  <c r="AK337" i="21"/>
  <c r="AG337" i="21"/>
  <c r="Q337" i="21"/>
  <c r="AC337" i="21"/>
  <c r="S337" i="21"/>
  <c r="Y337" i="21"/>
  <c r="AJ337" i="21"/>
  <c r="B337" i="21"/>
  <c r="J134" i="21"/>
  <c r="O134" i="21"/>
  <c r="W134" i="21"/>
  <c r="AA134" i="21"/>
  <c r="AE134" i="21"/>
  <c r="AI134" i="21"/>
  <c r="K134" i="21"/>
  <c r="Q134" i="21"/>
  <c r="X134" i="21"/>
  <c r="AB134" i="21"/>
  <c r="AF134" i="21"/>
  <c r="AJ134" i="21"/>
  <c r="L134" i="21"/>
  <c r="Y134" i="21"/>
  <c r="AG134" i="21"/>
  <c r="M134" i="21"/>
  <c r="Z134" i="21"/>
  <c r="AH134" i="21"/>
  <c r="S134" i="21"/>
  <c r="AK134" i="21"/>
  <c r="U134" i="21"/>
  <c r="AL134" i="21"/>
  <c r="AC134" i="21"/>
  <c r="AD134" i="21"/>
  <c r="B134" i="21"/>
  <c r="F134" i="21"/>
  <c r="K67" i="21"/>
  <c r="Q67" i="21"/>
  <c r="X67" i="21"/>
  <c r="AB67" i="21"/>
  <c r="AF67" i="21"/>
  <c r="AJ67" i="21"/>
  <c r="L67" i="21"/>
  <c r="S67" i="21"/>
  <c r="Y67" i="21"/>
  <c r="AC67" i="21"/>
  <c r="AG67" i="21"/>
  <c r="AK67" i="21"/>
  <c r="M67" i="21"/>
  <c r="Z67" i="21"/>
  <c r="AH67" i="21"/>
  <c r="O67" i="21"/>
  <c r="AA67" i="21"/>
  <c r="AI67" i="21"/>
  <c r="U67" i="21"/>
  <c r="AL67" i="21"/>
  <c r="W67" i="21"/>
  <c r="AD67" i="21"/>
  <c r="AE67" i="21"/>
  <c r="F67" i="21"/>
  <c r="J67" i="21"/>
  <c r="B67" i="21"/>
  <c r="F253" i="21"/>
  <c r="M253" i="21"/>
  <c r="U253" i="21"/>
  <c r="Z253" i="21"/>
  <c r="AD253" i="21"/>
  <c r="AH253" i="21"/>
  <c r="AL253" i="21"/>
  <c r="J253" i="21"/>
  <c r="O253" i="21"/>
  <c r="W253" i="21"/>
  <c r="AA253" i="21"/>
  <c r="AE253" i="21"/>
  <c r="AI253" i="21"/>
  <c r="Q253" i="21"/>
  <c r="AB253" i="21"/>
  <c r="AJ253" i="21"/>
  <c r="K253" i="21"/>
  <c r="Y253" i="21"/>
  <c r="AK253" i="21"/>
  <c r="AG253" i="21"/>
  <c r="L253" i="21"/>
  <c r="AC253" i="21"/>
  <c r="S253" i="21"/>
  <c r="AF253" i="21"/>
  <c r="X253" i="21"/>
  <c r="B253" i="21"/>
  <c r="J146" i="21"/>
  <c r="O146" i="21"/>
  <c r="W146" i="21"/>
  <c r="AA146" i="21"/>
  <c r="AE146" i="21"/>
  <c r="AI146" i="21"/>
  <c r="K146" i="21"/>
  <c r="Q146" i="21"/>
  <c r="X146" i="21"/>
  <c r="AB146" i="21"/>
  <c r="AF146" i="21"/>
  <c r="AJ146" i="21"/>
  <c r="S146" i="21"/>
  <c r="AC146" i="21"/>
  <c r="AK146" i="21"/>
  <c r="F146" i="21"/>
  <c r="U146" i="21"/>
  <c r="AD146" i="21"/>
  <c r="AL146" i="21"/>
  <c r="Y146" i="21"/>
  <c r="Z146" i="21"/>
  <c r="L146" i="21"/>
  <c r="M146" i="21"/>
  <c r="B146" i="21"/>
  <c r="AG146" i="21"/>
  <c r="AH146" i="21"/>
  <c r="L416" i="21"/>
  <c r="S416" i="21"/>
  <c r="Y416" i="21"/>
  <c r="AC416" i="21"/>
  <c r="AG416" i="21"/>
  <c r="AK416" i="21"/>
  <c r="F416" i="21"/>
  <c r="O416" i="21"/>
  <c r="X416" i="21"/>
  <c r="AD416" i="21"/>
  <c r="AI416" i="21"/>
  <c r="K416" i="21"/>
  <c r="AA416" i="21"/>
  <c r="B416" i="21"/>
  <c r="J416" i="21"/>
  <c r="Q416" i="21"/>
  <c r="Z416" i="21"/>
  <c r="AE416" i="21"/>
  <c r="AJ416" i="21"/>
  <c r="U416" i="21"/>
  <c r="AF416" i="21"/>
  <c r="AL416" i="21"/>
  <c r="W416" i="21"/>
  <c r="AH416" i="21"/>
  <c r="AB416" i="21"/>
  <c r="M416" i="21"/>
  <c r="K473" i="21"/>
  <c r="Q473" i="21"/>
  <c r="X473" i="21"/>
  <c r="AB473" i="21"/>
  <c r="AF473" i="21"/>
  <c r="AJ473" i="21"/>
  <c r="M473" i="21"/>
  <c r="W473" i="21"/>
  <c r="AC473" i="21"/>
  <c r="AH473" i="21"/>
  <c r="Z473" i="21"/>
  <c r="F473" i="21"/>
  <c r="O473" i="21"/>
  <c r="Y473" i="21"/>
  <c r="AD473" i="21"/>
  <c r="AI473" i="21"/>
  <c r="J473" i="21"/>
  <c r="S473" i="21"/>
  <c r="AE473" i="21"/>
  <c r="AK473" i="21"/>
  <c r="AA473" i="21"/>
  <c r="B473" i="21"/>
  <c r="L473" i="21"/>
  <c r="U473" i="21"/>
  <c r="AG473" i="21"/>
  <c r="AL473" i="21"/>
  <c r="L184" i="21"/>
  <c r="S184" i="21"/>
  <c r="Y184" i="21"/>
  <c r="AC184" i="21"/>
  <c r="AG184" i="21"/>
  <c r="AK184" i="21"/>
  <c r="F184" i="21"/>
  <c r="M184" i="21"/>
  <c r="U184" i="21"/>
  <c r="Z184" i="21"/>
  <c r="AD184" i="21"/>
  <c r="AH184" i="21"/>
  <c r="AL184" i="21"/>
  <c r="O184" i="21"/>
  <c r="AA184" i="21"/>
  <c r="AI184" i="21"/>
  <c r="Q184" i="21"/>
  <c r="AB184" i="21"/>
  <c r="AJ184" i="21"/>
  <c r="W184" i="21"/>
  <c r="X184" i="21"/>
  <c r="J184" i="21"/>
  <c r="B184" i="21"/>
  <c r="K184" i="21"/>
  <c r="AE184" i="21"/>
  <c r="AF184" i="21"/>
  <c r="L452" i="21"/>
  <c r="S452" i="21"/>
  <c r="Y452" i="21"/>
  <c r="AC452" i="21"/>
  <c r="AG452" i="21"/>
  <c r="AK452" i="21"/>
  <c r="J452" i="21"/>
  <c r="Q452" i="21"/>
  <c r="Z452" i="21"/>
  <c r="AE452" i="21"/>
  <c r="AJ452" i="21"/>
  <c r="M452" i="21"/>
  <c r="AB452" i="21"/>
  <c r="K452" i="21"/>
  <c r="U452" i="21"/>
  <c r="AA452" i="21"/>
  <c r="AF452" i="21"/>
  <c r="AL452" i="21"/>
  <c r="W452" i="21"/>
  <c r="AH452" i="21"/>
  <c r="B452" i="21"/>
  <c r="O452" i="21"/>
  <c r="F452" i="21"/>
  <c r="X452" i="21"/>
  <c r="AD452" i="21"/>
  <c r="AI452" i="21"/>
  <c r="K481" i="21"/>
  <c r="Q481" i="21"/>
  <c r="X481" i="21"/>
  <c r="AB481" i="21"/>
  <c r="AF481" i="21"/>
  <c r="AJ481" i="21"/>
  <c r="J481" i="21"/>
  <c r="S481" i="21"/>
  <c r="Z481" i="21"/>
  <c r="AE481" i="21"/>
  <c r="AK481" i="21"/>
  <c r="M481" i="21"/>
  <c r="AH481" i="21"/>
  <c r="L481" i="21"/>
  <c r="U481" i="21"/>
  <c r="AA481" i="21"/>
  <c r="AG481" i="21"/>
  <c r="AL481" i="21"/>
  <c r="W481" i="21"/>
  <c r="AC481" i="21"/>
  <c r="O481" i="21"/>
  <c r="F481" i="21"/>
  <c r="Y481" i="21"/>
  <c r="AD481" i="21"/>
  <c r="B481" i="21"/>
  <c r="AI481" i="21"/>
  <c r="K505" i="21"/>
  <c r="Q505" i="21"/>
  <c r="X505" i="21"/>
  <c r="AB505" i="21"/>
  <c r="AF505" i="21"/>
  <c r="AJ505" i="21"/>
  <c r="F505" i="21"/>
  <c r="U505" i="21"/>
  <c r="AH505" i="21"/>
  <c r="L505" i="21"/>
  <c r="S505" i="21"/>
  <c r="Y505" i="21"/>
  <c r="AC505" i="21"/>
  <c r="AG505" i="21"/>
  <c r="AK505" i="21"/>
  <c r="M505" i="21"/>
  <c r="Z505" i="21"/>
  <c r="AD505" i="21"/>
  <c r="AL505" i="21"/>
  <c r="O505" i="21"/>
  <c r="AI505" i="21"/>
  <c r="B505" i="21"/>
  <c r="AA505" i="21"/>
  <c r="J505" i="21"/>
  <c r="W505" i="21"/>
  <c r="AE505" i="21"/>
  <c r="F257" i="21"/>
  <c r="M257" i="21"/>
  <c r="U257" i="21"/>
  <c r="Z257" i="21"/>
  <c r="AD257" i="21"/>
  <c r="AH257" i="21"/>
  <c r="AL257" i="21"/>
  <c r="J257" i="21"/>
  <c r="O257" i="21"/>
  <c r="W257" i="21"/>
  <c r="AA257" i="21"/>
  <c r="AE257" i="21"/>
  <c r="AI257" i="21"/>
  <c r="K257" i="21"/>
  <c r="X257" i="21"/>
  <c r="AF257" i="21"/>
  <c r="S257" i="21"/>
  <c r="AG257" i="21"/>
  <c r="AB257" i="21"/>
  <c r="Q257" i="21"/>
  <c r="Y257" i="21"/>
  <c r="AJ257" i="21"/>
  <c r="L257" i="21"/>
  <c r="AK257" i="21"/>
  <c r="AC257" i="21"/>
  <c r="B257" i="21"/>
  <c r="K477" i="21"/>
  <c r="Q477" i="21"/>
  <c r="X477" i="21"/>
  <c r="AB477" i="21"/>
  <c r="AF477" i="21"/>
  <c r="AJ477" i="21"/>
  <c r="F477" i="21"/>
  <c r="O477" i="21"/>
  <c r="Y477" i="21"/>
  <c r="AD477" i="21"/>
  <c r="AI477" i="21"/>
  <c r="L477" i="21"/>
  <c r="AA477" i="21"/>
  <c r="J477" i="21"/>
  <c r="S477" i="21"/>
  <c r="Z477" i="21"/>
  <c r="AE477" i="21"/>
  <c r="AK477" i="21"/>
  <c r="U477" i="21"/>
  <c r="AG477" i="21"/>
  <c r="AL477" i="21"/>
  <c r="AH477" i="21"/>
  <c r="M477" i="21"/>
  <c r="B477" i="21"/>
  <c r="W477" i="21"/>
  <c r="AC477" i="21"/>
  <c r="F447" i="21"/>
  <c r="M447" i="21"/>
  <c r="U447" i="21"/>
  <c r="Z447" i="21"/>
  <c r="AD447" i="21"/>
  <c r="AH447" i="21"/>
  <c r="AL447" i="21"/>
  <c r="L447" i="21"/>
  <c r="W447" i="21"/>
  <c r="AB447" i="21"/>
  <c r="AG447" i="21"/>
  <c r="J447" i="21"/>
  <c r="Q447" i="21"/>
  <c r="Y447" i="21"/>
  <c r="AE447" i="21"/>
  <c r="O447" i="21"/>
  <c r="X447" i="21"/>
  <c r="AC447" i="21"/>
  <c r="AI447" i="21"/>
  <c r="B447" i="21"/>
  <c r="AJ447" i="21"/>
  <c r="K447" i="21"/>
  <c r="AK447" i="21"/>
  <c r="S447" i="21"/>
  <c r="AA447" i="21"/>
  <c r="AF447" i="21"/>
  <c r="L108" i="21"/>
  <c r="S108" i="21"/>
  <c r="Y108" i="21"/>
  <c r="AC108" i="21"/>
  <c r="AG108" i="21"/>
  <c r="AK108" i="21"/>
  <c r="F108" i="21"/>
  <c r="M108" i="21"/>
  <c r="U108" i="21"/>
  <c r="Z108" i="21"/>
  <c r="AD108" i="21"/>
  <c r="AH108" i="21"/>
  <c r="AL108" i="21"/>
  <c r="O108" i="21"/>
  <c r="AA108" i="21"/>
  <c r="AI108" i="21"/>
  <c r="Q108" i="21"/>
  <c r="AB108" i="21"/>
  <c r="AJ108" i="21"/>
  <c r="J108" i="21"/>
  <c r="AE108" i="21"/>
  <c r="K108" i="21"/>
  <c r="AF108" i="21"/>
  <c r="W108" i="21"/>
  <c r="B108" i="21"/>
  <c r="X108" i="21"/>
  <c r="K383" i="21"/>
  <c r="Q383" i="21"/>
  <c r="X383" i="21"/>
  <c r="AB383" i="21"/>
  <c r="AF383" i="21"/>
  <c r="AJ383" i="21"/>
  <c r="L383" i="21"/>
  <c r="S383" i="21"/>
  <c r="Y383" i="21"/>
  <c r="AC383" i="21"/>
  <c r="AG383" i="21"/>
  <c r="AK383" i="21"/>
  <c r="M383" i="21"/>
  <c r="Z383" i="21"/>
  <c r="AH383" i="21"/>
  <c r="O383" i="21"/>
  <c r="AD383" i="21"/>
  <c r="F383" i="21"/>
  <c r="AI383" i="21"/>
  <c r="U383" i="21"/>
  <c r="AE383" i="21"/>
  <c r="B383" i="21"/>
  <c r="W383" i="21"/>
  <c r="AA383" i="21"/>
  <c r="AL383" i="21"/>
  <c r="J383" i="21"/>
  <c r="K169" i="21"/>
  <c r="Q169" i="21"/>
  <c r="X169" i="21"/>
  <c r="AB169" i="21"/>
  <c r="AF169" i="21"/>
  <c r="AJ169" i="21"/>
  <c r="L169" i="21"/>
  <c r="S169" i="21"/>
  <c r="Y169" i="21"/>
  <c r="AC169" i="21"/>
  <c r="AG169" i="21"/>
  <c r="AK169" i="21"/>
  <c r="F169" i="21"/>
  <c r="U169" i="21"/>
  <c r="AD169" i="21"/>
  <c r="AL169" i="21"/>
  <c r="J169" i="21"/>
  <c r="W169" i="21"/>
  <c r="AE169" i="21"/>
  <c r="Z169" i="21"/>
  <c r="AA169" i="21"/>
  <c r="M169" i="21"/>
  <c r="O169" i="21"/>
  <c r="AI169" i="21"/>
  <c r="AH169" i="21"/>
  <c r="B169" i="21"/>
  <c r="F135" i="21"/>
  <c r="M135" i="21"/>
  <c r="U135" i="21"/>
  <c r="Z135" i="21"/>
  <c r="AD135" i="21"/>
  <c r="AH135" i="21"/>
  <c r="AL135" i="21"/>
  <c r="J135" i="21"/>
  <c r="O135" i="21"/>
  <c r="W135" i="21"/>
  <c r="AA135" i="21"/>
  <c r="AE135" i="21"/>
  <c r="AI135" i="21"/>
  <c r="K135" i="21"/>
  <c r="X135" i="21"/>
  <c r="AF135" i="21"/>
  <c r="L135" i="21"/>
  <c r="Y135" i="21"/>
  <c r="AG135" i="21"/>
  <c r="AB135" i="21"/>
  <c r="AC135" i="21"/>
  <c r="AJ135" i="21"/>
  <c r="AK135" i="21"/>
  <c r="Q135" i="21"/>
  <c r="S135" i="21"/>
  <c r="B135" i="21"/>
  <c r="K573" i="21"/>
  <c r="Q573" i="21"/>
  <c r="X573" i="21"/>
  <c r="AB573" i="21"/>
  <c r="AF573" i="21"/>
  <c r="AJ573" i="21"/>
  <c r="U573" i="21"/>
  <c r="AD573" i="21"/>
  <c r="AL573" i="21"/>
  <c r="L573" i="21"/>
  <c r="S573" i="21"/>
  <c r="Y573" i="21"/>
  <c r="AC573" i="21"/>
  <c r="AG573" i="21"/>
  <c r="AK573" i="21"/>
  <c r="F573" i="21"/>
  <c r="M573" i="21"/>
  <c r="Z573" i="21"/>
  <c r="AH573" i="21"/>
  <c r="J573" i="21"/>
  <c r="AE573" i="21"/>
  <c r="W573" i="21"/>
  <c r="O573" i="21"/>
  <c r="AI573" i="21"/>
  <c r="B573" i="21"/>
  <c r="AA573" i="21"/>
  <c r="J252" i="21"/>
  <c r="O252" i="21"/>
  <c r="W252" i="21"/>
  <c r="AA252" i="21"/>
  <c r="AE252" i="21"/>
  <c r="AI252" i="21"/>
  <c r="K252" i="21"/>
  <c r="Q252" i="21"/>
  <c r="X252" i="21"/>
  <c r="AB252" i="21"/>
  <c r="AF252" i="21"/>
  <c r="AJ252" i="21"/>
  <c r="S252" i="21"/>
  <c r="AC252" i="21"/>
  <c r="AK252" i="21"/>
  <c r="M252" i="21"/>
  <c r="AD252" i="21"/>
  <c r="F252" i="21"/>
  <c r="AH252" i="21"/>
  <c r="Z252" i="21"/>
  <c r="U252" i="21"/>
  <c r="AG252" i="21"/>
  <c r="Y252" i="21"/>
  <c r="B252" i="21"/>
  <c r="L252" i="21"/>
  <c r="AL252" i="21"/>
  <c r="J142" i="21"/>
  <c r="O142" i="21"/>
  <c r="W142" i="21"/>
  <c r="AA142" i="21"/>
  <c r="AE142" i="21"/>
  <c r="AI142" i="21"/>
  <c r="K142" i="21"/>
  <c r="Q142" i="21"/>
  <c r="X142" i="21"/>
  <c r="AB142" i="21"/>
  <c r="AF142" i="21"/>
  <c r="AJ142" i="21"/>
  <c r="L142" i="21"/>
  <c r="Y142" i="21"/>
  <c r="AG142" i="21"/>
  <c r="M142" i="21"/>
  <c r="Z142" i="21"/>
  <c r="AH142" i="21"/>
  <c r="AC142" i="21"/>
  <c r="F142" i="21"/>
  <c r="AD142" i="21"/>
  <c r="S142" i="21"/>
  <c r="U142" i="21"/>
  <c r="AK142" i="21"/>
  <c r="B142" i="21"/>
  <c r="AL142" i="21"/>
  <c r="J222" i="21"/>
  <c r="O222" i="21"/>
  <c r="W222" i="21"/>
  <c r="AA222" i="21"/>
  <c r="AE222" i="21"/>
  <c r="AI222" i="21"/>
  <c r="K222" i="21"/>
  <c r="Q222" i="21"/>
  <c r="X222" i="21"/>
  <c r="AB222" i="21"/>
  <c r="AF222" i="21"/>
  <c r="AJ222" i="21"/>
  <c r="S222" i="21"/>
  <c r="AC222" i="21"/>
  <c r="AK222" i="21"/>
  <c r="F222" i="21"/>
  <c r="U222" i="21"/>
  <c r="AD222" i="21"/>
  <c r="AL222" i="21"/>
  <c r="L222" i="21"/>
  <c r="AG222" i="21"/>
  <c r="AH222" i="21"/>
  <c r="B222" i="21"/>
  <c r="Y222" i="21"/>
  <c r="Z222" i="21"/>
  <c r="M222" i="21"/>
  <c r="L144" i="21"/>
  <c r="S144" i="21"/>
  <c r="Y144" i="21"/>
  <c r="AC144" i="21"/>
  <c r="AG144" i="21"/>
  <c r="AK144" i="21"/>
  <c r="F144" i="21"/>
  <c r="M144" i="21"/>
  <c r="U144" i="21"/>
  <c r="Z144" i="21"/>
  <c r="AD144" i="21"/>
  <c r="AH144" i="21"/>
  <c r="AL144" i="21"/>
  <c r="J144" i="21"/>
  <c r="W144" i="21"/>
  <c r="AE144" i="21"/>
  <c r="K144" i="21"/>
  <c r="X144" i="21"/>
  <c r="AF144" i="21"/>
  <c r="AA144" i="21"/>
  <c r="AB144" i="21"/>
  <c r="AI144" i="21"/>
  <c r="AJ144" i="21"/>
  <c r="Q144" i="21"/>
  <c r="O144" i="21"/>
  <c r="B144" i="21"/>
  <c r="F273" i="21"/>
  <c r="M273" i="21"/>
  <c r="U273" i="21"/>
  <c r="Z273" i="21"/>
  <c r="AD273" i="21"/>
  <c r="AH273" i="21"/>
  <c r="AL273" i="21"/>
  <c r="J273" i="21"/>
  <c r="O273" i="21"/>
  <c r="W273" i="21"/>
  <c r="AA273" i="21"/>
  <c r="AE273" i="21"/>
  <c r="AI273" i="21"/>
  <c r="K273" i="21"/>
  <c r="X273" i="21"/>
  <c r="AF273" i="21"/>
  <c r="L273" i="21"/>
  <c r="AB273" i="21"/>
  <c r="AK273" i="21"/>
  <c r="S273" i="21"/>
  <c r="AJ273" i="21"/>
  <c r="Q273" i="21"/>
  <c r="AC273" i="21"/>
  <c r="AG273" i="21"/>
  <c r="Y273" i="21"/>
  <c r="B273" i="21"/>
  <c r="J236" i="21"/>
  <c r="O236" i="21"/>
  <c r="W236" i="21"/>
  <c r="AA236" i="21"/>
  <c r="AE236" i="21"/>
  <c r="AI236" i="21"/>
  <c r="K236" i="21"/>
  <c r="Q236" i="21"/>
  <c r="X236" i="21"/>
  <c r="AB236" i="21"/>
  <c r="AF236" i="21"/>
  <c r="AJ236" i="21"/>
  <c r="S236" i="21"/>
  <c r="AC236" i="21"/>
  <c r="AK236" i="21"/>
  <c r="F236" i="21"/>
  <c r="Y236" i="21"/>
  <c r="AH236" i="21"/>
  <c r="U236" i="21"/>
  <c r="L236" i="21"/>
  <c r="Z236" i="21"/>
  <c r="AL236" i="21"/>
  <c r="M236" i="21"/>
  <c r="AD236" i="21"/>
  <c r="B236" i="21"/>
  <c r="AG236" i="21"/>
  <c r="F203" i="21"/>
  <c r="M203" i="21"/>
  <c r="U203" i="21"/>
  <c r="Z203" i="21"/>
  <c r="AD203" i="21"/>
  <c r="AH203" i="21"/>
  <c r="AL203" i="21"/>
  <c r="J203" i="21"/>
  <c r="O203" i="21"/>
  <c r="W203" i="21"/>
  <c r="AA203" i="21"/>
  <c r="AE203" i="21"/>
  <c r="AI203" i="21"/>
  <c r="K203" i="21"/>
  <c r="X203" i="21"/>
  <c r="AF203" i="21"/>
  <c r="L203" i="21"/>
  <c r="Y203" i="21"/>
  <c r="AG203" i="21"/>
  <c r="AB203" i="21"/>
  <c r="Q203" i="21"/>
  <c r="AK203" i="21"/>
  <c r="AC203" i="21"/>
  <c r="S203" i="21"/>
  <c r="B203" i="21"/>
  <c r="AJ203" i="21"/>
  <c r="K157" i="21"/>
  <c r="Q157" i="21"/>
  <c r="X157" i="21"/>
  <c r="AB157" i="21"/>
  <c r="AF157" i="21"/>
  <c r="AJ157" i="21"/>
  <c r="L157" i="21"/>
  <c r="S157" i="21"/>
  <c r="Y157" i="21"/>
  <c r="AC157" i="21"/>
  <c r="AG157" i="21"/>
  <c r="AK157" i="21"/>
  <c r="M157" i="21"/>
  <c r="Z157" i="21"/>
  <c r="AH157" i="21"/>
  <c r="O157" i="21"/>
  <c r="AA157" i="21"/>
  <c r="AI157" i="21"/>
  <c r="U157" i="21"/>
  <c r="AL157" i="21"/>
  <c r="W157" i="21"/>
  <c r="AD157" i="21"/>
  <c r="AE157" i="21"/>
  <c r="F157" i="21"/>
  <c r="J157" i="21"/>
  <c r="B157" i="21"/>
  <c r="L468" i="21"/>
  <c r="S468" i="21"/>
  <c r="Y468" i="21"/>
  <c r="AC468" i="21"/>
  <c r="AG468" i="21"/>
  <c r="AK468" i="21"/>
  <c r="J468" i="21"/>
  <c r="Q468" i="21"/>
  <c r="Z468" i="21"/>
  <c r="AE468" i="21"/>
  <c r="AJ468" i="21"/>
  <c r="W468" i="21"/>
  <c r="AH468" i="21"/>
  <c r="K468" i="21"/>
  <c r="U468" i="21"/>
  <c r="AA468" i="21"/>
  <c r="AF468" i="21"/>
  <c r="AL468" i="21"/>
  <c r="M468" i="21"/>
  <c r="AB468" i="21"/>
  <c r="B468" i="21"/>
  <c r="X468" i="21"/>
  <c r="F468" i="21"/>
  <c r="AD468" i="21"/>
  <c r="AI468" i="21"/>
  <c r="O468" i="21"/>
  <c r="F399" i="21"/>
  <c r="M399" i="21"/>
  <c r="U399" i="21"/>
  <c r="Z399" i="21"/>
  <c r="AD399" i="21"/>
  <c r="AH399" i="21"/>
  <c r="AL399" i="21"/>
  <c r="L399" i="21"/>
  <c r="W399" i="21"/>
  <c r="AB399" i="21"/>
  <c r="AG399" i="21"/>
  <c r="J399" i="21"/>
  <c r="Y399" i="21"/>
  <c r="O399" i="21"/>
  <c r="X399" i="21"/>
  <c r="AC399" i="21"/>
  <c r="AI399" i="21"/>
  <c r="B399" i="21"/>
  <c r="Q399" i="21"/>
  <c r="AE399" i="21"/>
  <c r="AJ399" i="21"/>
  <c r="S399" i="21"/>
  <c r="K399" i="21"/>
  <c r="AA399" i="21"/>
  <c r="AF399" i="21"/>
  <c r="AK399" i="21"/>
  <c r="K441" i="21"/>
  <c r="Q441" i="21"/>
  <c r="X441" i="21"/>
  <c r="AB441" i="21"/>
  <c r="AF441" i="21"/>
  <c r="AJ441" i="21"/>
  <c r="M441" i="21"/>
  <c r="W441" i="21"/>
  <c r="AC441" i="21"/>
  <c r="AH441" i="21"/>
  <c r="S441" i="21"/>
  <c r="Z441" i="21"/>
  <c r="AK441" i="21"/>
  <c r="F441" i="21"/>
  <c r="O441" i="21"/>
  <c r="Y441" i="21"/>
  <c r="AD441" i="21"/>
  <c r="AI441" i="21"/>
  <c r="J441" i="21"/>
  <c r="AE441" i="21"/>
  <c r="L441" i="21"/>
  <c r="AL441" i="21"/>
  <c r="B441" i="21"/>
  <c r="U441" i="21"/>
  <c r="AA441" i="21"/>
  <c r="AG441" i="21"/>
  <c r="L488" i="21"/>
  <c r="S488" i="21"/>
  <c r="Y488" i="21"/>
  <c r="AC488" i="21"/>
  <c r="AG488" i="21"/>
  <c r="AK488" i="21"/>
  <c r="K488" i="21"/>
  <c r="U488" i="21"/>
  <c r="AA488" i="21"/>
  <c r="AF488" i="21"/>
  <c r="AL488" i="21"/>
  <c r="O488" i="21"/>
  <c r="AD488" i="21"/>
  <c r="M488" i="21"/>
  <c r="W488" i="21"/>
  <c r="AB488" i="21"/>
  <c r="AH488" i="21"/>
  <c r="F488" i="21"/>
  <c r="X488" i="21"/>
  <c r="AI488" i="21"/>
  <c r="B488" i="21"/>
  <c r="J488" i="21"/>
  <c r="AJ488" i="21"/>
  <c r="Q488" i="21"/>
  <c r="Z488" i="21"/>
  <c r="AE488" i="21"/>
  <c r="K409" i="21"/>
  <c r="Q409" i="21"/>
  <c r="X409" i="21"/>
  <c r="AB409" i="21"/>
  <c r="AF409" i="21"/>
  <c r="AJ409" i="21"/>
  <c r="M409" i="21"/>
  <c r="W409" i="21"/>
  <c r="AC409" i="21"/>
  <c r="AH409" i="21"/>
  <c r="J409" i="21"/>
  <c r="AE409" i="21"/>
  <c r="F409" i="21"/>
  <c r="O409" i="21"/>
  <c r="Y409" i="21"/>
  <c r="AD409" i="21"/>
  <c r="AI409" i="21"/>
  <c r="S409" i="21"/>
  <c r="Z409" i="21"/>
  <c r="AK409" i="21"/>
  <c r="AA409" i="21"/>
  <c r="B409" i="21"/>
  <c r="L409" i="21"/>
  <c r="U409" i="21"/>
  <c r="AG409" i="21"/>
  <c r="AL409" i="21"/>
  <c r="J232" i="21"/>
  <c r="O232" i="21"/>
  <c r="W232" i="21"/>
  <c r="AA232" i="21"/>
  <c r="AE232" i="21"/>
  <c r="AI232" i="21"/>
  <c r="K232" i="21"/>
  <c r="Q232" i="21"/>
  <c r="X232" i="21"/>
  <c r="AB232" i="21"/>
  <c r="AF232" i="21"/>
  <c r="AJ232" i="21"/>
  <c r="L232" i="21"/>
  <c r="Y232" i="21"/>
  <c r="AG232" i="21"/>
  <c r="M232" i="21"/>
  <c r="AC232" i="21"/>
  <c r="AL232" i="21"/>
  <c r="U232" i="21"/>
  <c r="B232" i="21"/>
  <c r="Z232" i="21"/>
  <c r="S232" i="21"/>
  <c r="AD232" i="21"/>
  <c r="AH232" i="21"/>
  <c r="F232" i="21"/>
  <c r="AK232" i="21"/>
  <c r="K221" i="21"/>
  <c r="Q221" i="21"/>
  <c r="X221" i="21"/>
  <c r="AB221" i="21"/>
  <c r="AF221" i="21"/>
  <c r="AJ221" i="21"/>
  <c r="L221" i="21"/>
  <c r="S221" i="21"/>
  <c r="Y221" i="21"/>
  <c r="AC221" i="21"/>
  <c r="AG221" i="21"/>
  <c r="AK221" i="21"/>
  <c r="F221" i="21"/>
  <c r="U221" i="21"/>
  <c r="AD221" i="21"/>
  <c r="AL221" i="21"/>
  <c r="J221" i="21"/>
  <c r="W221" i="21"/>
  <c r="AE221" i="21"/>
  <c r="Z221" i="21"/>
  <c r="M221" i="21"/>
  <c r="AI221" i="21"/>
  <c r="O221" i="21"/>
  <c r="AA221" i="21"/>
  <c r="AH221" i="21"/>
  <c r="B221" i="21"/>
  <c r="J336" i="21"/>
  <c r="O336" i="21"/>
  <c r="W336" i="21"/>
  <c r="AA336" i="21"/>
  <c r="AE336" i="21"/>
  <c r="AI336" i="21"/>
  <c r="K336" i="21"/>
  <c r="Q336" i="21"/>
  <c r="X336" i="21"/>
  <c r="AB336" i="21"/>
  <c r="AF336" i="21"/>
  <c r="AJ336" i="21"/>
  <c r="L336" i="21"/>
  <c r="Y336" i="21"/>
  <c r="AG336" i="21"/>
  <c r="S336" i="21"/>
  <c r="AD336" i="21"/>
  <c r="F336" i="21"/>
  <c r="AK336" i="21"/>
  <c r="B336" i="21"/>
  <c r="U336" i="21"/>
  <c r="AH336" i="21"/>
  <c r="Z336" i="21"/>
  <c r="AC336" i="21"/>
  <c r="AL336" i="21"/>
  <c r="M336" i="21"/>
  <c r="L26" i="21"/>
  <c r="S26" i="21"/>
  <c r="Y26" i="21"/>
  <c r="AC26" i="21"/>
  <c r="AG26" i="21"/>
  <c r="AK26" i="21"/>
  <c r="F26" i="21"/>
  <c r="M26" i="21"/>
  <c r="U26" i="21"/>
  <c r="Z26" i="21"/>
  <c r="AD26" i="21"/>
  <c r="AH26" i="21"/>
  <c r="AL26" i="21"/>
  <c r="O26" i="21"/>
  <c r="AA26" i="21"/>
  <c r="AI26" i="21"/>
  <c r="Q26" i="21"/>
  <c r="AB26" i="21"/>
  <c r="AJ26" i="21"/>
  <c r="J26" i="21"/>
  <c r="AE26" i="21"/>
  <c r="K26" i="21"/>
  <c r="AF26" i="21"/>
  <c r="W26" i="21"/>
  <c r="X26" i="21"/>
  <c r="B26" i="21"/>
  <c r="F49" i="21"/>
  <c r="M49" i="21"/>
  <c r="U49" i="21"/>
  <c r="Z49" i="21"/>
  <c r="AD49" i="21"/>
  <c r="AH49" i="21"/>
  <c r="AL49" i="21"/>
  <c r="J49" i="21"/>
  <c r="O49" i="21"/>
  <c r="W49" i="21"/>
  <c r="AA49" i="21"/>
  <c r="AE49" i="21"/>
  <c r="AI49" i="21"/>
  <c r="K49" i="21"/>
  <c r="X49" i="21"/>
  <c r="AF49" i="21"/>
  <c r="L49" i="21"/>
  <c r="Y49" i="21"/>
  <c r="AG49" i="21"/>
  <c r="Q49" i="21"/>
  <c r="AJ49" i="21"/>
  <c r="S49" i="21"/>
  <c r="AK49" i="21"/>
  <c r="AB49" i="21"/>
  <c r="AC49" i="21"/>
  <c r="B49" i="21"/>
  <c r="K47" i="21"/>
  <c r="Q47" i="21"/>
  <c r="X47" i="21"/>
  <c r="AB47" i="21"/>
  <c r="AF47" i="21"/>
  <c r="AJ47" i="21"/>
  <c r="L47" i="21"/>
  <c r="S47" i="21"/>
  <c r="Y47" i="21"/>
  <c r="AC47" i="21"/>
  <c r="AG47" i="21"/>
  <c r="AK47" i="21"/>
  <c r="M47" i="21"/>
  <c r="Z47" i="21"/>
  <c r="AH47" i="21"/>
  <c r="O47" i="21"/>
  <c r="AA47" i="21"/>
  <c r="AI47" i="21"/>
  <c r="U47" i="21"/>
  <c r="AL47" i="21"/>
  <c r="W47" i="21"/>
  <c r="F47" i="21"/>
  <c r="J47" i="21"/>
  <c r="AD47" i="21"/>
  <c r="AE47" i="21"/>
  <c r="B47" i="21"/>
  <c r="L62" i="21"/>
  <c r="S62" i="21"/>
  <c r="Y62" i="21"/>
  <c r="AC62" i="21"/>
  <c r="AG62" i="21"/>
  <c r="AK62" i="21"/>
  <c r="F62" i="21"/>
  <c r="M62" i="21"/>
  <c r="U62" i="21"/>
  <c r="Z62" i="21"/>
  <c r="AD62" i="21"/>
  <c r="AH62" i="21"/>
  <c r="AL62" i="21"/>
  <c r="J62" i="21"/>
  <c r="W62" i="21"/>
  <c r="AE62" i="21"/>
  <c r="K62" i="21"/>
  <c r="X62" i="21"/>
  <c r="AF62" i="21"/>
  <c r="O62" i="21"/>
  <c r="AI62" i="21"/>
  <c r="Q62" i="21"/>
  <c r="AJ62" i="21"/>
  <c r="AA62" i="21"/>
  <c r="AB62" i="21"/>
  <c r="B62" i="21"/>
  <c r="L54" i="21"/>
  <c r="S54" i="21"/>
  <c r="Y54" i="21"/>
  <c r="AC54" i="21"/>
  <c r="AG54" i="21"/>
  <c r="AK54" i="21"/>
  <c r="F54" i="21"/>
  <c r="M54" i="21"/>
  <c r="U54" i="21"/>
  <c r="Z54" i="21"/>
  <c r="AD54" i="21"/>
  <c r="AH54" i="21"/>
  <c r="AL54" i="21"/>
  <c r="J54" i="21"/>
  <c r="W54" i="21"/>
  <c r="AE54" i="21"/>
  <c r="K54" i="21"/>
  <c r="X54" i="21"/>
  <c r="AF54" i="21"/>
  <c r="AA54" i="21"/>
  <c r="AB54" i="21"/>
  <c r="AI54" i="21"/>
  <c r="AJ54" i="21"/>
  <c r="O54" i="21"/>
  <c r="Q54" i="21"/>
  <c r="B54" i="21"/>
  <c r="K43" i="21"/>
  <c r="Q43" i="21"/>
  <c r="X43" i="21"/>
  <c r="AB43" i="21"/>
  <c r="AF43" i="21"/>
  <c r="AJ43" i="21"/>
  <c r="L43" i="21"/>
  <c r="S43" i="21"/>
  <c r="Y43" i="21"/>
  <c r="AC43" i="21"/>
  <c r="AG43" i="21"/>
  <c r="AK43" i="21"/>
  <c r="F43" i="21"/>
  <c r="U43" i="21"/>
  <c r="AD43" i="21"/>
  <c r="AL43" i="21"/>
  <c r="J43" i="21"/>
  <c r="W43" i="21"/>
  <c r="AE43" i="21"/>
  <c r="Z43" i="21"/>
  <c r="AA43" i="21"/>
  <c r="M43" i="21"/>
  <c r="O43" i="21"/>
  <c r="B43" i="21"/>
  <c r="AH43" i="21"/>
  <c r="AI43" i="21"/>
  <c r="F123" i="21"/>
  <c r="M123" i="21"/>
  <c r="U123" i="21"/>
  <c r="Z123" i="21"/>
  <c r="AD123" i="21"/>
  <c r="AH123" i="21"/>
  <c r="AL123" i="21"/>
  <c r="J123" i="21"/>
  <c r="O123" i="21"/>
  <c r="W123" i="21"/>
  <c r="AA123" i="21"/>
  <c r="AE123" i="21"/>
  <c r="AI123" i="21"/>
  <c r="Q123" i="21"/>
  <c r="AB123" i="21"/>
  <c r="AJ123" i="21"/>
  <c r="S123" i="21"/>
  <c r="AC123" i="21"/>
  <c r="AK123" i="21"/>
  <c r="X123" i="21"/>
  <c r="Y123" i="21"/>
  <c r="K123" i="21"/>
  <c r="L123" i="21"/>
  <c r="B123" i="21"/>
  <c r="AF123" i="21"/>
  <c r="AG123" i="21"/>
  <c r="K251" i="21"/>
  <c r="Q251" i="21"/>
  <c r="X251" i="21"/>
  <c r="AB251" i="21"/>
  <c r="AF251" i="21"/>
  <c r="AJ251" i="21"/>
  <c r="L251" i="21"/>
  <c r="S251" i="21"/>
  <c r="Y251" i="21"/>
  <c r="AC251" i="21"/>
  <c r="AG251" i="21"/>
  <c r="AK251" i="21"/>
  <c r="F251" i="21"/>
  <c r="U251" i="21"/>
  <c r="AD251" i="21"/>
  <c r="AL251" i="21"/>
  <c r="W251" i="21"/>
  <c r="AH251" i="21"/>
  <c r="AE251" i="21"/>
  <c r="J251" i="21"/>
  <c r="Z251" i="21"/>
  <c r="AI251" i="21"/>
  <c r="B251" i="21"/>
  <c r="M251" i="21"/>
  <c r="AA251" i="21"/>
  <c r="O251" i="21"/>
  <c r="K343" i="21"/>
  <c r="Q343" i="21"/>
  <c r="X343" i="21"/>
  <c r="AB343" i="21"/>
  <c r="AF343" i="21"/>
  <c r="AJ343" i="21"/>
  <c r="L343" i="21"/>
  <c r="S343" i="21"/>
  <c r="Y343" i="21"/>
  <c r="AC343" i="21"/>
  <c r="AG343" i="21"/>
  <c r="AK343" i="21"/>
  <c r="M343" i="21"/>
  <c r="Z343" i="21"/>
  <c r="AH343" i="21"/>
  <c r="J343" i="21"/>
  <c r="AA343" i="21"/>
  <c r="AL343" i="21"/>
  <c r="U343" i="21"/>
  <c r="O343" i="21"/>
  <c r="AD343" i="21"/>
  <c r="B343" i="21"/>
  <c r="AE343" i="21"/>
  <c r="W343" i="21"/>
  <c r="AI343" i="21"/>
  <c r="F343" i="21"/>
  <c r="F423" i="21"/>
  <c r="M423" i="21"/>
  <c r="U423" i="21"/>
  <c r="Z423" i="21"/>
  <c r="AD423" i="21"/>
  <c r="AH423" i="21"/>
  <c r="AL423" i="21"/>
  <c r="J423" i="21"/>
  <c r="Q423" i="21"/>
  <c r="Y423" i="21"/>
  <c r="AE423" i="21"/>
  <c r="AJ423" i="21"/>
  <c r="W423" i="21"/>
  <c r="AG423" i="21"/>
  <c r="K423" i="21"/>
  <c r="S423" i="21"/>
  <c r="AA423" i="21"/>
  <c r="AF423" i="21"/>
  <c r="AK423" i="21"/>
  <c r="B423" i="21"/>
  <c r="L423" i="21"/>
  <c r="AB423" i="21"/>
  <c r="O423" i="21"/>
  <c r="X423" i="21"/>
  <c r="AC423" i="21"/>
  <c r="AI423" i="21"/>
  <c r="F487" i="21"/>
  <c r="M487" i="21"/>
  <c r="U487" i="21"/>
  <c r="Z487" i="21"/>
  <c r="AD487" i="21"/>
  <c r="AH487" i="21"/>
  <c r="AL487" i="21"/>
  <c r="J487" i="21"/>
  <c r="Q487" i="21"/>
  <c r="Y487" i="21"/>
  <c r="AE487" i="21"/>
  <c r="AJ487" i="21"/>
  <c r="L487" i="21"/>
  <c r="AB487" i="21"/>
  <c r="K487" i="21"/>
  <c r="S487" i="21"/>
  <c r="AA487" i="21"/>
  <c r="AF487" i="21"/>
  <c r="AK487" i="21"/>
  <c r="B487" i="21"/>
  <c r="W487" i="21"/>
  <c r="AG487" i="21"/>
  <c r="O487" i="21"/>
  <c r="AC487" i="21"/>
  <c r="X487" i="21"/>
  <c r="AI487" i="21"/>
  <c r="K307" i="21"/>
  <c r="Q307" i="21"/>
  <c r="X307" i="21"/>
  <c r="AB307" i="21"/>
  <c r="AF307" i="21"/>
  <c r="AJ307" i="21"/>
  <c r="L307" i="21"/>
  <c r="S307" i="21"/>
  <c r="Y307" i="21"/>
  <c r="AC307" i="21"/>
  <c r="AG307" i="21"/>
  <c r="AK307" i="21"/>
  <c r="F307" i="21"/>
  <c r="U307" i="21"/>
  <c r="AD307" i="21"/>
  <c r="AL307" i="21"/>
  <c r="O307" i="21"/>
  <c r="AE307" i="21"/>
  <c r="Z307" i="21"/>
  <c r="AA307" i="21"/>
  <c r="W307" i="21"/>
  <c r="AH307" i="21"/>
  <c r="B307" i="21"/>
  <c r="J307" i="21"/>
  <c r="AI307" i="21"/>
  <c r="M307" i="21"/>
  <c r="J380" i="21"/>
  <c r="O380" i="21"/>
  <c r="W380" i="21"/>
  <c r="AA380" i="21"/>
  <c r="AE380" i="21"/>
  <c r="AI380" i="21"/>
  <c r="K380" i="21"/>
  <c r="Q380" i="21"/>
  <c r="X380" i="21"/>
  <c r="AB380" i="21"/>
  <c r="AF380" i="21"/>
  <c r="AJ380" i="21"/>
  <c r="S380" i="21"/>
  <c r="AC380" i="21"/>
  <c r="AK380" i="21"/>
  <c r="M380" i="21"/>
  <c r="AD380" i="21"/>
  <c r="Y380" i="21"/>
  <c r="U380" i="21"/>
  <c r="AG380" i="21"/>
  <c r="F380" i="21"/>
  <c r="AH380" i="21"/>
  <c r="B380" i="21"/>
  <c r="L380" i="21"/>
  <c r="Z380" i="21"/>
  <c r="AL380" i="21"/>
  <c r="L444" i="21"/>
  <c r="S444" i="21"/>
  <c r="Y444" i="21"/>
  <c r="AC444" i="21"/>
  <c r="AG444" i="21"/>
  <c r="AK444" i="21"/>
  <c r="M444" i="21"/>
  <c r="W444" i="21"/>
  <c r="AB444" i="21"/>
  <c r="AH444" i="21"/>
  <c r="Q444" i="21"/>
  <c r="Z444" i="21"/>
  <c r="AE444" i="21"/>
  <c r="AJ444" i="21"/>
  <c r="F444" i="21"/>
  <c r="O444" i="21"/>
  <c r="X444" i="21"/>
  <c r="AD444" i="21"/>
  <c r="AI444" i="21"/>
  <c r="J444" i="21"/>
  <c r="B444" i="21"/>
  <c r="AA444" i="21"/>
  <c r="AL444" i="21"/>
  <c r="AF444" i="21"/>
  <c r="K444" i="21"/>
  <c r="U444" i="21"/>
  <c r="L508" i="21"/>
  <c r="S508" i="21"/>
  <c r="Y508" i="21"/>
  <c r="AC508" i="21"/>
  <c r="AG508" i="21"/>
  <c r="AK508" i="21"/>
  <c r="O508" i="21"/>
  <c r="AE508" i="21"/>
  <c r="B508" i="21"/>
  <c r="F508" i="21"/>
  <c r="M508" i="21"/>
  <c r="U508" i="21"/>
  <c r="Z508" i="21"/>
  <c r="AD508" i="21"/>
  <c r="AH508" i="21"/>
  <c r="AL508" i="21"/>
  <c r="J508" i="21"/>
  <c r="W508" i="21"/>
  <c r="AA508" i="21"/>
  <c r="AI508" i="21"/>
  <c r="X508" i="21"/>
  <c r="K508" i="21"/>
  <c r="AJ508" i="21"/>
  <c r="AB508" i="21"/>
  <c r="AF508" i="21"/>
  <c r="Q508" i="21"/>
  <c r="K161" i="21"/>
  <c r="Q161" i="21"/>
  <c r="X161" i="21"/>
  <c r="AB161" i="21"/>
  <c r="AF161" i="21"/>
  <c r="AJ161" i="21"/>
  <c r="L161" i="21"/>
  <c r="S161" i="21"/>
  <c r="Y161" i="21"/>
  <c r="AC161" i="21"/>
  <c r="AG161" i="21"/>
  <c r="AK161" i="21"/>
  <c r="F161" i="21"/>
  <c r="U161" i="21"/>
  <c r="AD161" i="21"/>
  <c r="AL161" i="21"/>
  <c r="J161" i="21"/>
  <c r="W161" i="21"/>
  <c r="AE161" i="21"/>
  <c r="M161" i="21"/>
  <c r="AH161" i="21"/>
  <c r="O161" i="21"/>
  <c r="AI161" i="21"/>
  <c r="Z161" i="21"/>
  <c r="AA161" i="21"/>
  <c r="B161" i="21"/>
  <c r="L362" i="21"/>
  <c r="S362" i="21"/>
  <c r="Y362" i="21"/>
  <c r="AC362" i="21"/>
  <c r="AG362" i="21"/>
  <c r="AK362" i="21"/>
  <c r="F362" i="21"/>
  <c r="M362" i="21"/>
  <c r="U362" i="21"/>
  <c r="Z362" i="21"/>
  <c r="AD362" i="21"/>
  <c r="AH362" i="21"/>
  <c r="AL362" i="21"/>
  <c r="J362" i="21"/>
  <c r="W362" i="21"/>
  <c r="AE362" i="21"/>
  <c r="Q362" i="21"/>
  <c r="AF362" i="21"/>
  <c r="B362" i="21"/>
  <c r="AA362" i="21"/>
  <c r="X362" i="21"/>
  <c r="AI362" i="21"/>
  <c r="K362" i="21"/>
  <c r="AJ362" i="21"/>
  <c r="AB362" i="21"/>
  <c r="O362" i="21"/>
  <c r="J490" i="21"/>
  <c r="O490" i="21"/>
  <c r="W490" i="21"/>
  <c r="AA490" i="21"/>
  <c r="AE490" i="21"/>
  <c r="AI490" i="21"/>
  <c r="F490" i="21"/>
  <c r="Q490" i="21"/>
  <c r="Y490" i="21"/>
  <c r="AD490" i="21"/>
  <c r="AJ490" i="21"/>
  <c r="B490" i="21"/>
  <c r="L490" i="21"/>
  <c r="AG490" i="21"/>
  <c r="K490" i="21"/>
  <c r="S490" i="21"/>
  <c r="Z490" i="21"/>
  <c r="AF490" i="21"/>
  <c r="AK490" i="21"/>
  <c r="U490" i="21"/>
  <c r="AB490" i="21"/>
  <c r="AL490" i="21"/>
  <c r="AC490" i="21"/>
  <c r="AH490" i="21"/>
  <c r="M490" i="21"/>
  <c r="X490" i="21"/>
  <c r="J578" i="21"/>
  <c r="O578" i="21"/>
  <c r="W578" i="21"/>
  <c r="AA578" i="21"/>
  <c r="AE578" i="21"/>
  <c r="AI578" i="21"/>
  <c r="B578" i="21"/>
  <c r="L578" i="21"/>
  <c r="Y578" i="21"/>
  <c r="AK578" i="21"/>
  <c r="K578" i="21"/>
  <c r="Q578" i="21"/>
  <c r="X578" i="21"/>
  <c r="AB578" i="21"/>
  <c r="AF578" i="21"/>
  <c r="AJ578" i="21"/>
  <c r="S578" i="21"/>
  <c r="AC578" i="21"/>
  <c r="AG578" i="21"/>
  <c r="M578" i="21"/>
  <c r="AH578" i="21"/>
  <c r="AD578" i="21"/>
  <c r="U578" i="21"/>
  <c r="AL578" i="21"/>
  <c r="Z578" i="21"/>
  <c r="F578" i="21"/>
  <c r="J438" i="21"/>
  <c r="O438" i="21"/>
  <c r="W438" i="21"/>
  <c r="AA438" i="21"/>
  <c r="AE438" i="21"/>
  <c r="AI438" i="21"/>
  <c r="M438" i="21"/>
  <c r="X438" i="21"/>
  <c r="AC438" i="21"/>
  <c r="AH438" i="21"/>
  <c r="B438" i="21"/>
  <c r="K438" i="21"/>
  <c r="Z438" i="21"/>
  <c r="F438" i="21"/>
  <c r="Q438" i="21"/>
  <c r="Y438" i="21"/>
  <c r="AD438" i="21"/>
  <c r="AJ438" i="21"/>
  <c r="S438" i="21"/>
  <c r="AF438" i="21"/>
  <c r="AK438" i="21"/>
  <c r="AB438" i="21"/>
  <c r="L438" i="21"/>
  <c r="AG438" i="21"/>
  <c r="AL438" i="21"/>
  <c r="U438" i="21"/>
  <c r="K231" i="21"/>
  <c r="Q231" i="21"/>
  <c r="X231" i="21"/>
  <c r="AB231" i="21"/>
  <c r="AF231" i="21"/>
  <c r="AJ231" i="21"/>
  <c r="L231" i="21"/>
  <c r="S231" i="21"/>
  <c r="Y231" i="21"/>
  <c r="AC231" i="21"/>
  <c r="AG231" i="21"/>
  <c r="AK231" i="21"/>
  <c r="M231" i="21"/>
  <c r="Z231" i="21"/>
  <c r="AH231" i="21"/>
  <c r="U231" i="21"/>
  <c r="AE231" i="21"/>
  <c r="AA231" i="21"/>
  <c r="AD231" i="21"/>
  <c r="F231" i="21"/>
  <c r="W231" i="21"/>
  <c r="AI231" i="21"/>
  <c r="B231" i="21"/>
  <c r="J231" i="21"/>
  <c r="AL231" i="21"/>
  <c r="O231" i="21"/>
  <c r="K397" i="21"/>
  <c r="Q397" i="21"/>
  <c r="X397" i="21"/>
  <c r="AB397" i="21"/>
  <c r="AF397" i="21"/>
  <c r="AJ397" i="21"/>
  <c r="F397" i="21"/>
  <c r="O397" i="21"/>
  <c r="Y397" i="21"/>
  <c r="AD397" i="21"/>
  <c r="AI397" i="21"/>
  <c r="L397" i="21"/>
  <c r="AA397" i="21"/>
  <c r="J397" i="21"/>
  <c r="S397" i="21"/>
  <c r="Z397" i="21"/>
  <c r="AE397" i="21"/>
  <c r="AK397" i="21"/>
  <c r="U397" i="21"/>
  <c r="AG397" i="21"/>
  <c r="AL397" i="21"/>
  <c r="AC397" i="21"/>
  <c r="M397" i="21"/>
  <c r="W397" i="21"/>
  <c r="AH397" i="21"/>
  <c r="B397" i="21"/>
  <c r="F515" i="21"/>
  <c r="M515" i="21"/>
  <c r="U515" i="21"/>
  <c r="Z515" i="21"/>
  <c r="AD515" i="21"/>
  <c r="AH515" i="21"/>
  <c r="AL515" i="21"/>
  <c r="K515" i="21"/>
  <c r="X515" i="21"/>
  <c r="AF515" i="21"/>
  <c r="J515" i="21"/>
  <c r="O515" i="21"/>
  <c r="W515" i="21"/>
  <c r="AA515" i="21"/>
  <c r="AE515" i="21"/>
  <c r="AI515" i="21"/>
  <c r="B515" i="21"/>
  <c r="Q515" i="21"/>
  <c r="AB515" i="21"/>
  <c r="AJ515" i="21"/>
  <c r="Y515" i="21"/>
  <c r="AG515" i="21"/>
  <c r="AK515" i="21"/>
  <c r="AC515" i="21"/>
  <c r="L515" i="21"/>
  <c r="S515" i="21"/>
  <c r="F321" i="21"/>
  <c r="M321" i="21"/>
  <c r="U321" i="21"/>
  <c r="Z321" i="21"/>
  <c r="AD321" i="21"/>
  <c r="AH321" i="21"/>
  <c r="AL321" i="21"/>
  <c r="J321" i="21"/>
  <c r="O321" i="21"/>
  <c r="W321" i="21"/>
  <c r="AA321" i="21"/>
  <c r="AE321" i="21"/>
  <c r="AI321" i="21"/>
  <c r="K321" i="21"/>
  <c r="X321" i="21"/>
  <c r="AF321" i="21"/>
  <c r="S321" i="21"/>
  <c r="AG321" i="21"/>
  <c r="AB321" i="21"/>
  <c r="Y321" i="21"/>
  <c r="AJ321" i="21"/>
  <c r="L321" i="21"/>
  <c r="AK321" i="21"/>
  <c r="B321" i="21"/>
  <c r="Q321" i="21"/>
  <c r="AC321" i="21"/>
  <c r="F527" i="21"/>
  <c r="M527" i="21"/>
  <c r="U527" i="21"/>
  <c r="Z527" i="21"/>
  <c r="AD527" i="21"/>
  <c r="AH527" i="21"/>
  <c r="AL527" i="21"/>
  <c r="Q527" i="21"/>
  <c r="AF527" i="21"/>
  <c r="J527" i="21"/>
  <c r="O527" i="21"/>
  <c r="W527" i="21"/>
  <c r="AA527" i="21"/>
  <c r="AE527" i="21"/>
  <c r="AI527" i="21"/>
  <c r="B527" i="21"/>
  <c r="K527" i="21"/>
  <c r="X527" i="21"/>
  <c r="AB527" i="21"/>
  <c r="AJ527" i="21"/>
  <c r="AC527" i="21"/>
  <c r="AK527" i="21"/>
  <c r="Y527" i="21"/>
  <c r="L527" i="21"/>
  <c r="AG527" i="21"/>
  <c r="S527" i="21"/>
  <c r="F325" i="21"/>
  <c r="M325" i="21"/>
  <c r="U325" i="21"/>
  <c r="Z325" i="21"/>
  <c r="AD325" i="21"/>
  <c r="AH325" i="21"/>
  <c r="AL325" i="21"/>
  <c r="J325" i="21"/>
  <c r="O325" i="21"/>
  <c r="W325" i="21"/>
  <c r="AA325" i="21"/>
  <c r="AE325" i="21"/>
  <c r="AI325" i="21"/>
  <c r="Q325" i="21"/>
  <c r="AB325" i="21"/>
  <c r="AJ325" i="21"/>
  <c r="L325" i="21"/>
  <c r="AC325" i="21"/>
  <c r="AG325" i="21"/>
  <c r="S325" i="21"/>
  <c r="AF325" i="21"/>
  <c r="X325" i="21"/>
  <c r="Y325" i="21"/>
  <c r="AK325" i="21"/>
  <c r="K325" i="21"/>
  <c r="B325" i="21"/>
  <c r="K457" i="21"/>
  <c r="Q457" i="21"/>
  <c r="X457" i="21"/>
  <c r="AB457" i="21"/>
  <c r="AF457" i="21"/>
  <c r="AJ457" i="21"/>
  <c r="M457" i="21"/>
  <c r="W457" i="21"/>
  <c r="AC457" i="21"/>
  <c r="AH457" i="21"/>
  <c r="S457" i="21"/>
  <c r="AE457" i="21"/>
  <c r="F457" i="21"/>
  <c r="O457" i="21"/>
  <c r="Y457" i="21"/>
  <c r="AD457" i="21"/>
  <c r="AI457" i="21"/>
  <c r="J457" i="21"/>
  <c r="Z457" i="21"/>
  <c r="AK457" i="21"/>
  <c r="U457" i="21"/>
  <c r="B457" i="21"/>
  <c r="AG457" i="21"/>
  <c r="AL457" i="21"/>
  <c r="AA457" i="21"/>
  <c r="L457" i="21"/>
  <c r="F555" i="21"/>
  <c r="M555" i="21"/>
  <c r="U555" i="21"/>
  <c r="Z555" i="21"/>
  <c r="AD555" i="21"/>
  <c r="AH555" i="21"/>
  <c r="AL555" i="21"/>
  <c r="K555" i="21"/>
  <c r="Q555" i="21"/>
  <c r="X555" i="21"/>
  <c r="AB555" i="21"/>
  <c r="AF555" i="21"/>
  <c r="AJ555" i="21"/>
  <c r="J555" i="21"/>
  <c r="O555" i="21"/>
  <c r="W555" i="21"/>
  <c r="AA555" i="21"/>
  <c r="AE555" i="21"/>
  <c r="AI555" i="21"/>
  <c r="B555" i="21"/>
  <c r="L555" i="21"/>
  <c r="AG555" i="21"/>
  <c r="Y555" i="21"/>
  <c r="S555" i="21"/>
  <c r="AK555" i="21"/>
  <c r="AC555" i="21"/>
  <c r="L136" i="21"/>
  <c r="S136" i="21"/>
  <c r="Y136" i="21"/>
  <c r="AC136" i="21"/>
  <c r="AG136" i="21"/>
  <c r="AK136" i="21"/>
  <c r="F136" i="21"/>
  <c r="M136" i="21"/>
  <c r="U136" i="21"/>
  <c r="Z136" i="21"/>
  <c r="AD136" i="21"/>
  <c r="AH136" i="21"/>
  <c r="AL136" i="21"/>
  <c r="J136" i="21"/>
  <c r="W136" i="21"/>
  <c r="AE136" i="21"/>
  <c r="K136" i="21"/>
  <c r="X136" i="21"/>
  <c r="AF136" i="21"/>
  <c r="O136" i="21"/>
  <c r="AI136" i="21"/>
  <c r="Q136" i="21"/>
  <c r="AJ136" i="21"/>
  <c r="AA136" i="21"/>
  <c r="AB136" i="21"/>
  <c r="B136" i="21"/>
  <c r="J182" i="21"/>
  <c r="O182" i="21"/>
  <c r="W182" i="21"/>
  <c r="AA182" i="21"/>
  <c r="AE182" i="21"/>
  <c r="AI182" i="21"/>
  <c r="K182" i="21"/>
  <c r="Q182" i="21"/>
  <c r="X182" i="21"/>
  <c r="AB182" i="21"/>
  <c r="AF182" i="21"/>
  <c r="AJ182" i="21"/>
  <c r="S182" i="21"/>
  <c r="AC182" i="21"/>
  <c r="AK182" i="21"/>
  <c r="F182" i="21"/>
  <c r="U182" i="21"/>
  <c r="AD182" i="21"/>
  <c r="AL182" i="21"/>
  <c r="Y182" i="21"/>
  <c r="Z182" i="21"/>
  <c r="AG182" i="21"/>
  <c r="B182" i="21"/>
  <c r="AH182" i="21"/>
  <c r="L182" i="21"/>
  <c r="M182" i="21"/>
  <c r="L96" i="21"/>
  <c r="S96" i="21"/>
  <c r="Y96" i="21"/>
  <c r="AC96" i="21"/>
  <c r="AG96" i="21"/>
  <c r="AK96" i="21"/>
  <c r="F96" i="21"/>
  <c r="M96" i="21"/>
  <c r="U96" i="21"/>
  <c r="Z96" i="21"/>
  <c r="AD96" i="21"/>
  <c r="AH96" i="21"/>
  <c r="AL96" i="21"/>
  <c r="J96" i="21"/>
  <c r="W96" i="21"/>
  <c r="AE96" i="21"/>
  <c r="K96" i="21"/>
  <c r="X96" i="21"/>
  <c r="AF96" i="21"/>
  <c r="AA96" i="21"/>
  <c r="AB96" i="21"/>
  <c r="O96" i="21"/>
  <c r="Q96" i="21"/>
  <c r="AI96" i="21"/>
  <c r="B96" i="21"/>
  <c r="AJ96" i="21"/>
  <c r="L196" i="21"/>
  <c r="S196" i="21"/>
  <c r="Y196" i="21"/>
  <c r="AC196" i="21"/>
  <c r="AG196" i="21"/>
  <c r="AK196" i="21"/>
  <c r="F196" i="21"/>
  <c r="M196" i="21"/>
  <c r="U196" i="21"/>
  <c r="Z196" i="21"/>
  <c r="AD196" i="21"/>
  <c r="AH196" i="21"/>
  <c r="AL196" i="21"/>
  <c r="J196" i="21"/>
  <c r="W196" i="21"/>
  <c r="AE196" i="21"/>
  <c r="K196" i="21"/>
  <c r="X196" i="21"/>
  <c r="AF196" i="21"/>
  <c r="AA196" i="21"/>
  <c r="Q196" i="21"/>
  <c r="AI196" i="21"/>
  <c r="O196" i="21"/>
  <c r="AB196" i="21"/>
  <c r="B196" i="21"/>
  <c r="AJ196" i="21"/>
  <c r="J178" i="21"/>
  <c r="O178" i="21"/>
  <c r="W178" i="21"/>
  <c r="AA178" i="21"/>
  <c r="AE178" i="21"/>
  <c r="AI178" i="21"/>
  <c r="K178" i="21"/>
  <c r="Q178" i="21"/>
  <c r="X178" i="21"/>
  <c r="AB178" i="21"/>
  <c r="AF178" i="21"/>
  <c r="AJ178" i="21"/>
  <c r="L178" i="21"/>
  <c r="Y178" i="21"/>
  <c r="AG178" i="21"/>
  <c r="M178" i="21"/>
  <c r="Z178" i="21"/>
  <c r="AH178" i="21"/>
  <c r="AC178" i="21"/>
  <c r="F178" i="21"/>
  <c r="AD178" i="21"/>
  <c r="AK178" i="21"/>
  <c r="B178" i="21"/>
  <c r="S178" i="21"/>
  <c r="U178" i="21"/>
  <c r="AL178" i="21"/>
  <c r="L204" i="21"/>
  <c r="S204" i="21"/>
  <c r="Y204" i="21"/>
  <c r="AC204" i="21"/>
  <c r="AG204" i="21"/>
  <c r="AK204" i="21"/>
  <c r="F204" i="21"/>
  <c r="M204" i="21"/>
  <c r="U204" i="21"/>
  <c r="Z204" i="21"/>
  <c r="AD204" i="21"/>
  <c r="AH204" i="21"/>
  <c r="AL204" i="21"/>
  <c r="J204" i="21"/>
  <c r="W204" i="21"/>
  <c r="AE204" i="21"/>
  <c r="K204" i="21"/>
  <c r="X204" i="21"/>
  <c r="AF204" i="21"/>
  <c r="O204" i="21"/>
  <c r="AI204" i="21"/>
  <c r="AJ204" i="21"/>
  <c r="AB204" i="21"/>
  <c r="Q204" i="21"/>
  <c r="AA204" i="21"/>
  <c r="B204" i="21"/>
  <c r="F159" i="21"/>
  <c r="M159" i="21"/>
  <c r="U159" i="21"/>
  <c r="Z159" i="21"/>
  <c r="AD159" i="21"/>
  <c r="AH159" i="21"/>
  <c r="AL159" i="21"/>
  <c r="J159" i="21"/>
  <c r="O159" i="21"/>
  <c r="W159" i="21"/>
  <c r="AA159" i="21"/>
  <c r="AE159" i="21"/>
  <c r="AI159" i="21"/>
  <c r="K159" i="21"/>
  <c r="X159" i="21"/>
  <c r="AF159" i="21"/>
  <c r="L159" i="21"/>
  <c r="Y159" i="21"/>
  <c r="AG159" i="21"/>
  <c r="Q159" i="21"/>
  <c r="AJ159" i="21"/>
  <c r="S159" i="21"/>
  <c r="AK159" i="21"/>
  <c r="AC159" i="21"/>
  <c r="B159" i="21"/>
  <c r="AB159" i="21"/>
  <c r="J154" i="21"/>
  <c r="O154" i="21"/>
  <c r="W154" i="21"/>
  <c r="AA154" i="21"/>
  <c r="AE154" i="21"/>
  <c r="AI154" i="21"/>
  <c r="K154" i="21"/>
  <c r="Q154" i="21"/>
  <c r="X154" i="21"/>
  <c r="AB154" i="21"/>
  <c r="AF154" i="21"/>
  <c r="AJ154" i="21"/>
  <c r="S154" i="21"/>
  <c r="AC154" i="21"/>
  <c r="AK154" i="21"/>
  <c r="F154" i="21"/>
  <c r="U154" i="21"/>
  <c r="AD154" i="21"/>
  <c r="AL154" i="21"/>
  <c r="L154" i="21"/>
  <c r="AG154" i="21"/>
  <c r="M154" i="21"/>
  <c r="AH154" i="21"/>
  <c r="B154" i="21"/>
  <c r="Z154" i="21"/>
  <c r="Y154" i="21"/>
  <c r="F381" i="21"/>
  <c r="M381" i="21"/>
  <c r="U381" i="21"/>
  <c r="Z381" i="21"/>
  <c r="AD381" i="21"/>
  <c r="AH381" i="21"/>
  <c r="AL381" i="21"/>
  <c r="J381" i="21"/>
  <c r="O381" i="21"/>
  <c r="W381" i="21"/>
  <c r="AA381" i="21"/>
  <c r="AE381" i="21"/>
  <c r="AI381" i="21"/>
  <c r="Q381" i="21"/>
  <c r="AB381" i="21"/>
  <c r="AJ381" i="21"/>
  <c r="K381" i="21"/>
  <c r="Y381" i="21"/>
  <c r="AK381" i="21"/>
  <c r="S381" i="21"/>
  <c r="L381" i="21"/>
  <c r="AC381" i="21"/>
  <c r="AF381" i="21"/>
  <c r="AG381" i="21"/>
  <c r="X381" i="21"/>
  <c r="B381" i="21"/>
  <c r="L386" i="21"/>
  <c r="S386" i="21"/>
  <c r="Y386" i="21"/>
  <c r="AC386" i="21"/>
  <c r="AG386" i="21"/>
  <c r="AK386" i="21"/>
  <c r="F386" i="21"/>
  <c r="M386" i="21"/>
  <c r="U386" i="21"/>
  <c r="Z386" i="21"/>
  <c r="AD386" i="21"/>
  <c r="AH386" i="21"/>
  <c r="AL386" i="21"/>
  <c r="J386" i="21"/>
  <c r="W386" i="21"/>
  <c r="AE386" i="21"/>
  <c r="O386" i="21"/>
  <c r="AB386" i="21"/>
  <c r="B386" i="21"/>
  <c r="AI386" i="21"/>
  <c r="Q386" i="21"/>
  <c r="AF386" i="21"/>
  <c r="X386" i="21"/>
  <c r="AJ386" i="21"/>
  <c r="AA386" i="21"/>
  <c r="K386" i="21"/>
  <c r="F237" i="21"/>
  <c r="M237" i="21"/>
  <c r="U237" i="21"/>
  <c r="Z237" i="21"/>
  <c r="AD237" i="21"/>
  <c r="AH237" i="21"/>
  <c r="AL237" i="21"/>
  <c r="J237" i="21"/>
  <c r="O237" i="21"/>
  <c r="W237" i="21"/>
  <c r="AA237" i="21"/>
  <c r="AE237" i="21"/>
  <c r="AI237" i="21"/>
  <c r="Q237" i="21"/>
  <c r="AB237" i="21"/>
  <c r="AJ237" i="21"/>
  <c r="S237" i="21"/>
  <c r="AF237" i="21"/>
  <c r="L237" i="21"/>
  <c r="X237" i="21"/>
  <c r="AG237" i="21"/>
  <c r="K237" i="21"/>
  <c r="Y237" i="21"/>
  <c r="AK237" i="21"/>
  <c r="AC237" i="21"/>
  <c r="B237" i="21"/>
  <c r="F479" i="21"/>
  <c r="M479" i="21"/>
  <c r="U479" i="21"/>
  <c r="Z479" i="21"/>
  <c r="AD479" i="21"/>
  <c r="AH479" i="21"/>
  <c r="AL479" i="21"/>
  <c r="L479" i="21"/>
  <c r="W479" i="21"/>
  <c r="AB479" i="21"/>
  <c r="AG479" i="21"/>
  <c r="J479" i="21"/>
  <c r="AE479" i="21"/>
  <c r="O479" i="21"/>
  <c r="X479" i="21"/>
  <c r="AC479" i="21"/>
  <c r="AI479" i="21"/>
  <c r="B479" i="21"/>
  <c r="Q479" i="21"/>
  <c r="Y479" i="21"/>
  <c r="AJ479" i="21"/>
  <c r="AA479" i="21"/>
  <c r="S479" i="21"/>
  <c r="AF479" i="21"/>
  <c r="K479" i="21"/>
  <c r="AK479" i="21"/>
  <c r="L82" i="21"/>
  <c r="S82" i="21"/>
  <c r="Y82" i="21"/>
  <c r="AC82" i="21"/>
  <c r="AG82" i="21"/>
  <c r="AK82" i="21"/>
  <c r="F82" i="21"/>
  <c r="M82" i="21"/>
  <c r="U82" i="21"/>
  <c r="Z82" i="21"/>
  <c r="AD82" i="21"/>
  <c r="AH82" i="21"/>
  <c r="AL82" i="21"/>
  <c r="O82" i="21"/>
  <c r="AA82" i="21"/>
  <c r="AI82" i="21"/>
  <c r="Q82" i="21"/>
  <c r="AB82" i="21"/>
  <c r="AJ82" i="21"/>
  <c r="J82" i="21"/>
  <c r="AE82" i="21"/>
  <c r="K82" i="21"/>
  <c r="AF82" i="21"/>
  <c r="W82" i="21"/>
  <c r="X82" i="21"/>
  <c r="B82" i="21"/>
  <c r="F305" i="21"/>
  <c r="M305" i="21"/>
  <c r="U305" i="21"/>
  <c r="Z305" i="21"/>
  <c r="AD305" i="21"/>
  <c r="AH305" i="21"/>
  <c r="AL305" i="21"/>
  <c r="J305" i="21"/>
  <c r="O305" i="21"/>
  <c r="W305" i="21"/>
  <c r="AA305" i="21"/>
  <c r="AE305" i="21"/>
  <c r="AI305" i="21"/>
  <c r="K305" i="21"/>
  <c r="X305" i="21"/>
  <c r="AF305" i="21"/>
  <c r="L305" i="21"/>
  <c r="AB305" i="21"/>
  <c r="AK305" i="21"/>
  <c r="S305" i="21"/>
  <c r="AJ305" i="21"/>
  <c r="Q305" i="21"/>
  <c r="AC305" i="21"/>
  <c r="AG305" i="21"/>
  <c r="Y305" i="21"/>
  <c r="B305" i="21"/>
  <c r="F463" i="21"/>
  <c r="M463" i="21"/>
  <c r="U463" i="21"/>
  <c r="Z463" i="21"/>
  <c r="AD463" i="21"/>
  <c r="AH463" i="21"/>
  <c r="AL463" i="21"/>
  <c r="L463" i="21"/>
  <c r="W463" i="21"/>
  <c r="AB463" i="21"/>
  <c r="AG463" i="21"/>
  <c r="Q463" i="21"/>
  <c r="AE463" i="21"/>
  <c r="O463" i="21"/>
  <c r="X463" i="21"/>
  <c r="AC463" i="21"/>
  <c r="AI463" i="21"/>
  <c r="B463" i="21"/>
  <c r="J463" i="21"/>
  <c r="Y463" i="21"/>
  <c r="AJ463" i="21"/>
  <c r="S463" i="21"/>
  <c r="AF463" i="21"/>
  <c r="K463" i="21"/>
  <c r="AA463" i="21"/>
  <c r="AK463" i="21"/>
  <c r="K83" i="21"/>
  <c r="Q83" i="21"/>
  <c r="X83" i="21"/>
  <c r="AB83" i="21"/>
  <c r="AF83" i="21"/>
  <c r="AJ83" i="21"/>
  <c r="L83" i="21"/>
  <c r="S83" i="21"/>
  <c r="Y83" i="21"/>
  <c r="AC83" i="21"/>
  <c r="AG83" i="21"/>
  <c r="AK83" i="21"/>
  <c r="M83" i="21"/>
  <c r="Z83" i="21"/>
  <c r="AH83" i="21"/>
  <c r="O83" i="21"/>
  <c r="AA83" i="21"/>
  <c r="AI83" i="21"/>
  <c r="U83" i="21"/>
  <c r="AL83" i="21"/>
  <c r="W83" i="21"/>
  <c r="F83" i="21"/>
  <c r="J83" i="21"/>
  <c r="B83" i="21"/>
  <c r="AD83" i="21"/>
  <c r="AE83" i="21"/>
  <c r="F211" i="21"/>
  <c r="M211" i="21"/>
  <c r="U211" i="21"/>
  <c r="Z211" i="21"/>
  <c r="AD211" i="21"/>
  <c r="AH211" i="21"/>
  <c r="AL211" i="21"/>
  <c r="J211" i="21"/>
  <c r="O211" i="21"/>
  <c r="W211" i="21"/>
  <c r="AA211" i="21"/>
  <c r="AE211" i="21"/>
  <c r="AI211" i="21"/>
  <c r="K211" i="21"/>
  <c r="X211" i="21"/>
  <c r="AF211" i="21"/>
  <c r="L211" i="21"/>
  <c r="Y211" i="21"/>
  <c r="AG211" i="21"/>
  <c r="Q211" i="21"/>
  <c r="AJ211" i="21"/>
  <c r="AC211" i="21"/>
  <c r="S211" i="21"/>
  <c r="AK211" i="21"/>
  <c r="B211" i="21"/>
  <c r="AB211" i="21"/>
  <c r="L274" i="21"/>
  <c r="S274" i="21"/>
  <c r="Y274" i="21"/>
  <c r="AC274" i="21"/>
  <c r="AG274" i="21"/>
  <c r="AK274" i="21"/>
  <c r="F274" i="21"/>
  <c r="M274" i="21"/>
  <c r="U274" i="21"/>
  <c r="Z274" i="21"/>
  <c r="AD274" i="21"/>
  <c r="AH274" i="21"/>
  <c r="AL274" i="21"/>
  <c r="J274" i="21"/>
  <c r="W274" i="21"/>
  <c r="AE274" i="21"/>
  <c r="X274" i="21"/>
  <c r="AI274" i="21"/>
  <c r="B274" i="21"/>
  <c r="O274" i="21"/>
  <c r="AF274" i="21"/>
  <c r="K274" i="21"/>
  <c r="AA274" i="21"/>
  <c r="AJ274" i="21"/>
  <c r="AB274" i="21"/>
  <c r="Q274" i="21"/>
  <c r="L338" i="21"/>
  <c r="S338" i="21"/>
  <c r="Y338" i="21"/>
  <c r="AC338" i="21"/>
  <c r="AG338" i="21"/>
  <c r="AK338" i="21"/>
  <c r="F338" i="21"/>
  <c r="M338" i="21"/>
  <c r="U338" i="21"/>
  <c r="Z338" i="21"/>
  <c r="AD338" i="21"/>
  <c r="AH338" i="21"/>
  <c r="AL338" i="21"/>
  <c r="J338" i="21"/>
  <c r="W338" i="21"/>
  <c r="AE338" i="21"/>
  <c r="X338" i="21"/>
  <c r="AI338" i="21"/>
  <c r="B338" i="21"/>
  <c r="AB338" i="21"/>
  <c r="K338" i="21"/>
  <c r="AA338" i="21"/>
  <c r="AJ338" i="21"/>
  <c r="O338" i="21"/>
  <c r="Q338" i="21"/>
  <c r="AF338" i="21"/>
  <c r="K387" i="21"/>
  <c r="Q387" i="21"/>
  <c r="X387" i="21"/>
  <c r="AB387" i="21"/>
  <c r="AF387" i="21"/>
  <c r="AJ387" i="21"/>
  <c r="L387" i="21"/>
  <c r="S387" i="21"/>
  <c r="Y387" i="21"/>
  <c r="AC387" i="21"/>
  <c r="AG387" i="21"/>
  <c r="AK387" i="21"/>
  <c r="F387" i="21"/>
  <c r="U387" i="21"/>
  <c r="AD387" i="21"/>
  <c r="AL387" i="21"/>
  <c r="J387" i="21"/>
  <c r="Z387" i="21"/>
  <c r="AI387" i="21"/>
  <c r="AE387" i="21"/>
  <c r="M387" i="21"/>
  <c r="AA387" i="21"/>
  <c r="B387" i="21"/>
  <c r="O387" i="21"/>
  <c r="AH387" i="21"/>
  <c r="W387" i="21"/>
  <c r="F419" i="21"/>
  <c r="M419" i="21"/>
  <c r="U419" i="21"/>
  <c r="Z419" i="21"/>
  <c r="AD419" i="21"/>
  <c r="AH419" i="21"/>
  <c r="AL419" i="21"/>
  <c r="O419" i="21"/>
  <c r="X419" i="21"/>
  <c r="AC419" i="21"/>
  <c r="AI419" i="21"/>
  <c r="S419" i="21"/>
  <c r="AF419" i="21"/>
  <c r="J419" i="21"/>
  <c r="Q419" i="21"/>
  <c r="Y419" i="21"/>
  <c r="AE419" i="21"/>
  <c r="AJ419" i="21"/>
  <c r="B419" i="21"/>
  <c r="K419" i="21"/>
  <c r="AA419" i="21"/>
  <c r="AK419" i="21"/>
  <c r="AG419" i="21"/>
  <c r="AB419" i="21"/>
  <c r="L419" i="21"/>
  <c r="W419" i="21"/>
  <c r="F475" i="21"/>
  <c r="M475" i="21"/>
  <c r="U475" i="21"/>
  <c r="Z475" i="21"/>
  <c r="AD475" i="21"/>
  <c r="AH475" i="21"/>
  <c r="AL475" i="21"/>
  <c r="K475" i="21"/>
  <c r="S475" i="21"/>
  <c r="AA475" i="21"/>
  <c r="AF475" i="21"/>
  <c r="AK475" i="21"/>
  <c r="X475" i="21"/>
  <c r="L475" i="21"/>
  <c r="W475" i="21"/>
  <c r="AB475" i="21"/>
  <c r="AG475" i="21"/>
  <c r="B475" i="21"/>
  <c r="O475" i="21"/>
  <c r="AC475" i="21"/>
  <c r="AI475" i="21"/>
  <c r="Q475" i="21"/>
  <c r="J475" i="21"/>
  <c r="Y475" i="21"/>
  <c r="AE475" i="21"/>
  <c r="AJ475" i="21"/>
  <c r="F281" i="21"/>
  <c r="M281" i="21"/>
  <c r="U281" i="21"/>
  <c r="Z281" i="21"/>
  <c r="AD281" i="21"/>
  <c r="AH281" i="21"/>
  <c r="AL281" i="21"/>
  <c r="J281" i="21"/>
  <c r="O281" i="21"/>
  <c r="W281" i="21"/>
  <c r="AA281" i="21"/>
  <c r="AE281" i="21"/>
  <c r="AI281" i="21"/>
  <c r="K281" i="21"/>
  <c r="X281" i="21"/>
  <c r="AF281" i="21"/>
  <c r="Q281" i="21"/>
  <c r="AC281" i="21"/>
  <c r="AB281" i="21"/>
  <c r="S281" i="21"/>
  <c r="AG281" i="21"/>
  <c r="Y281" i="21"/>
  <c r="AJ281" i="21"/>
  <c r="L281" i="21"/>
  <c r="AK281" i="21"/>
  <c r="B281" i="21"/>
  <c r="K323" i="21"/>
  <c r="Q323" i="21"/>
  <c r="X323" i="21"/>
  <c r="AB323" i="21"/>
  <c r="AF323" i="21"/>
  <c r="AJ323" i="21"/>
  <c r="L323" i="21"/>
  <c r="S323" i="21"/>
  <c r="Y323" i="21"/>
  <c r="AC323" i="21"/>
  <c r="AG323" i="21"/>
  <c r="AK323" i="21"/>
  <c r="F323" i="21"/>
  <c r="U323" i="21"/>
  <c r="AD323" i="21"/>
  <c r="AL323" i="21"/>
  <c r="J323" i="21"/>
  <c r="Z323" i="21"/>
  <c r="AI323" i="21"/>
  <c r="O323" i="21"/>
  <c r="M323" i="21"/>
  <c r="AA323" i="21"/>
  <c r="B323" i="21"/>
  <c r="AE323" i="21"/>
  <c r="AH323" i="21"/>
  <c r="W323" i="21"/>
  <c r="J376" i="21"/>
  <c r="O376" i="21"/>
  <c r="W376" i="21"/>
  <c r="AA376" i="21"/>
  <c r="AE376" i="21"/>
  <c r="AI376" i="21"/>
  <c r="K376" i="21"/>
  <c r="Q376" i="21"/>
  <c r="X376" i="21"/>
  <c r="AB376" i="21"/>
  <c r="AF376" i="21"/>
  <c r="AJ376" i="21"/>
  <c r="L376" i="21"/>
  <c r="Y376" i="21"/>
  <c r="AG376" i="21"/>
  <c r="U376" i="21"/>
  <c r="AH376" i="21"/>
  <c r="M376" i="21"/>
  <c r="AL376" i="21"/>
  <c r="B376" i="21"/>
  <c r="F376" i="21"/>
  <c r="Z376" i="21"/>
  <c r="AK376" i="21"/>
  <c r="AC376" i="21"/>
  <c r="AD376" i="21"/>
  <c r="S376" i="21"/>
  <c r="L408" i="21"/>
  <c r="S408" i="21"/>
  <c r="Y408" i="21"/>
  <c r="AC408" i="21"/>
  <c r="AG408" i="21"/>
  <c r="AK408" i="21"/>
  <c r="K408" i="21"/>
  <c r="U408" i="21"/>
  <c r="AA408" i="21"/>
  <c r="AF408" i="21"/>
  <c r="AL408" i="21"/>
  <c r="O408" i="21"/>
  <c r="AD408" i="21"/>
  <c r="B408" i="21"/>
  <c r="M408" i="21"/>
  <c r="W408" i="21"/>
  <c r="AB408" i="21"/>
  <c r="AH408" i="21"/>
  <c r="F408" i="21"/>
  <c r="X408" i="21"/>
  <c r="AI408" i="21"/>
  <c r="AE408" i="21"/>
  <c r="J408" i="21"/>
  <c r="AJ408" i="21"/>
  <c r="Q408" i="21"/>
  <c r="Z408" i="21"/>
  <c r="L448" i="21"/>
  <c r="S448" i="21"/>
  <c r="Y448" i="21"/>
  <c r="AC448" i="21"/>
  <c r="AG448" i="21"/>
  <c r="AK448" i="21"/>
  <c r="F448" i="21"/>
  <c r="O448" i="21"/>
  <c r="X448" i="21"/>
  <c r="AD448" i="21"/>
  <c r="AI448" i="21"/>
  <c r="K448" i="21"/>
  <c r="U448" i="21"/>
  <c r="AA448" i="21"/>
  <c r="AF448" i="21"/>
  <c r="B448" i="21"/>
  <c r="J448" i="21"/>
  <c r="Q448" i="21"/>
  <c r="Z448" i="21"/>
  <c r="AE448" i="21"/>
  <c r="AJ448" i="21"/>
  <c r="AL448" i="21"/>
  <c r="AH448" i="21"/>
  <c r="AB448" i="21"/>
  <c r="M448" i="21"/>
  <c r="W448" i="21"/>
  <c r="L504" i="21"/>
  <c r="S504" i="21"/>
  <c r="Y504" i="21"/>
  <c r="AC504" i="21"/>
  <c r="AG504" i="21"/>
  <c r="AK504" i="21"/>
  <c r="O504" i="21"/>
  <c r="AA504" i="21"/>
  <c r="F504" i="21"/>
  <c r="M504" i="21"/>
  <c r="U504" i="21"/>
  <c r="Z504" i="21"/>
  <c r="AD504" i="21"/>
  <c r="AH504" i="21"/>
  <c r="AL504" i="21"/>
  <c r="J504" i="21"/>
  <c r="W504" i="21"/>
  <c r="AE504" i="21"/>
  <c r="AI504" i="21"/>
  <c r="B504" i="21"/>
  <c r="AB504" i="21"/>
  <c r="Q504" i="21"/>
  <c r="K504" i="21"/>
  <c r="AF504" i="21"/>
  <c r="AJ504" i="21"/>
  <c r="X504" i="21"/>
  <c r="L536" i="21"/>
  <c r="S536" i="21"/>
  <c r="Y536" i="21"/>
  <c r="AC536" i="21"/>
  <c r="AG536" i="21"/>
  <c r="AK536" i="21"/>
  <c r="O536" i="21"/>
  <c r="AA536" i="21"/>
  <c r="AI536" i="21"/>
  <c r="F536" i="21"/>
  <c r="M536" i="21"/>
  <c r="U536" i="21"/>
  <c r="Z536" i="21"/>
  <c r="AD536" i="21"/>
  <c r="AH536" i="21"/>
  <c r="AL536" i="21"/>
  <c r="J536" i="21"/>
  <c r="W536" i="21"/>
  <c r="AE536" i="21"/>
  <c r="B536" i="21"/>
  <c r="AB536" i="21"/>
  <c r="AJ536" i="21"/>
  <c r="K536" i="21"/>
  <c r="AF536" i="21"/>
  <c r="Q536" i="21"/>
  <c r="X536" i="21"/>
  <c r="L576" i="21"/>
  <c r="S576" i="21"/>
  <c r="Y576" i="21"/>
  <c r="AC576" i="21"/>
  <c r="AG576" i="21"/>
  <c r="AK576" i="21"/>
  <c r="O576" i="21"/>
  <c r="AE576" i="21"/>
  <c r="F576" i="21"/>
  <c r="M576" i="21"/>
  <c r="U576" i="21"/>
  <c r="Z576" i="21"/>
  <c r="AD576" i="21"/>
  <c r="AH576" i="21"/>
  <c r="AL576" i="21"/>
  <c r="J576" i="21"/>
  <c r="W576" i="21"/>
  <c r="AA576" i="21"/>
  <c r="AI576" i="21"/>
  <c r="B576" i="21"/>
  <c r="Q576" i="21"/>
  <c r="AJ576" i="21"/>
  <c r="AB576" i="21"/>
  <c r="AF576" i="21"/>
  <c r="X576" i="21"/>
  <c r="K576" i="21"/>
  <c r="F241" i="21"/>
  <c r="M241" i="21"/>
  <c r="U241" i="21"/>
  <c r="Z241" i="21"/>
  <c r="AD241" i="21"/>
  <c r="AH241" i="21"/>
  <c r="AL241" i="21"/>
  <c r="J241" i="21"/>
  <c r="O241" i="21"/>
  <c r="W241" i="21"/>
  <c r="AA241" i="21"/>
  <c r="AE241" i="21"/>
  <c r="AI241" i="21"/>
  <c r="K241" i="21"/>
  <c r="X241" i="21"/>
  <c r="AF241" i="21"/>
  <c r="L241" i="21"/>
  <c r="AB241" i="21"/>
  <c r="AK241" i="21"/>
  <c r="AG241" i="21"/>
  <c r="AJ241" i="21"/>
  <c r="Q241" i="21"/>
  <c r="AC241" i="21"/>
  <c r="S241" i="21"/>
  <c r="Y241" i="21"/>
  <c r="B241" i="21"/>
  <c r="J434" i="21"/>
  <c r="O434" i="21"/>
  <c r="W434" i="21"/>
  <c r="AA434" i="21"/>
  <c r="AE434" i="21"/>
  <c r="AI434" i="21"/>
  <c r="L434" i="21"/>
  <c r="U434" i="21"/>
  <c r="AB434" i="21"/>
  <c r="AG434" i="21"/>
  <c r="AL434" i="21"/>
  <c r="B434" i="21"/>
  <c r="F434" i="21"/>
  <c r="Y434" i="21"/>
  <c r="M434" i="21"/>
  <c r="X434" i="21"/>
  <c r="AC434" i="21"/>
  <c r="AH434" i="21"/>
  <c r="Q434" i="21"/>
  <c r="AD434" i="21"/>
  <c r="AJ434" i="21"/>
  <c r="S434" i="21"/>
  <c r="K434" i="21"/>
  <c r="Z434" i="21"/>
  <c r="AF434" i="21"/>
  <c r="AK434" i="21"/>
  <c r="K509" i="21"/>
  <c r="Q509" i="21"/>
  <c r="X509" i="21"/>
  <c r="AB509" i="21"/>
  <c r="AF509" i="21"/>
  <c r="AJ509" i="21"/>
  <c r="M509" i="21"/>
  <c r="Z509" i="21"/>
  <c r="AH509" i="21"/>
  <c r="L509" i="21"/>
  <c r="S509" i="21"/>
  <c r="Y509" i="21"/>
  <c r="AC509" i="21"/>
  <c r="AG509" i="21"/>
  <c r="AK509" i="21"/>
  <c r="F509" i="21"/>
  <c r="U509" i="21"/>
  <c r="AD509" i="21"/>
  <c r="AL509" i="21"/>
  <c r="J509" i="21"/>
  <c r="AE509" i="21"/>
  <c r="W509" i="21"/>
  <c r="O509" i="21"/>
  <c r="AI509" i="21"/>
  <c r="B509" i="21"/>
  <c r="AA509" i="21"/>
  <c r="J562" i="21"/>
  <c r="O562" i="21"/>
  <c r="W562" i="21"/>
  <c r="AA562" i="21"/>
  <c r="AE562" i="21"/>
  <c r="AI562" i="21"/>
  <c r="B562" i="21"/>
  <c r="S562" i="21"/>
  <c r="AC562" i="21"/>
  <c r="AK562" i="21"/>
  <c r="K562" i="21"/>
  <c r="Q562" i="21"/>
  <c r="X562" i="21"/>
  <c r="AB562" i="21"/>
  <c r="AF562" i="21"/>
  <c r="AJ562" i="21"/>
  <c r="L562" i="21"/>
  <c r="Y562" i="21"/>
  <c r="AG562" i="21"/>
  <c r="M562" i="21"/>
  <c r="AH562" i="21"/>
  <c r="F562" i="21"/>
  <c r="U562" i="21"/>
  <c r="AL562" i="21"/>
  <c r="Z562" i="21"/>
  <c r="AD562" i="21"/>
  <c r="K331" i="21"/>
  <c r="Q331" i="21"/>
  <c r="X331" i="21"/>
  <c r="AB331" i="21"/>
  <c r="AF331" i="21"/>
  <c r="AJ331" i="21"/>
  <c r="L331" i="21"/>
  <c r="S331" i="21"/>
  <c r="Y331" i="21"/>
  <c r="AC331" i="21"/>
  <c r="AG331" i="21"/>
  <c r="AK331" i="21"/>
  <c r="F331" i="21"/>
  <c r="U331" i="21"/>
  <c r="AD331" i="21"/>
  <c r="AL331" i="21"/>
  <c r="M331" i="21"/>
  <c r="AA331" i="21"/>
  <c r="W331" i="21"/>
  <c r="O331" i="21"/>
  <c r="AE331" i="21"/>
  <c r="B331" i="21"/>
  <c r="AH331" i="21"/>
  <c r="J331" i="21"/>
  <c r="Z331" i="21"/>
  <c r="AI331" i="21"/>
  <c r="J522" i="21"/>
  <c r="O522" i="21"/>
  <c r="W522" i="21"/>
  <c r="AA522" i="21"/>
  <c r="AE522" i="21"/>
  <c r="AI522" i="21"/>
  <c r="B522" i="21"/>
  <c r="L522" i="21"/>
  <c r="Y522" i="21"/>
  <c r="AG522" i="21"/>
  <c r="K522" i="21"/>
  <c r="Q522" i="21"/>
  <c r="X522" i="21"/>
  <c r="AB522" i="21"/>
  <c r="AF522" i="21"/>
  <c r="AJ522" i="21"/>
  <c r="S522" i="21"/>
  <c r="AC522" i="21"/>
  <c r="AK522" i="21"/>
  <c r="Z522" i="21"/>
  <c r="M522" i="21"/>
  <c r="AL522" i="21"/>
  <c r="F522" i="21"/>
  <c r="AD522" i="21"/>
  <c r="AH522" i="21"/>
  <c r="U522" i="21"/>
  <c r="F277" i="21"/>
  <c r="M277" i="21"/>
  <c r="U277" i="21"/>
  <c r="Z277" i="21"/>
  <c r="AD277" i="21"/>
  <c r="AH277" i="21"/>
  <c r="AL277" i="21"/>
  <c r="J277" i="21"/>
  <c r="O277" i="21"/>
  <c r="W277" i="21"/>
  <c r="AA277" i="21"/>
  <c r="AE277" i="21"/>
  <c r="AI277" i="21"/>
  <c r="Q277" i="21"/>
  <c r="AB277" i="21"/>
  <c r="AJ277" i="21"/>
  <c r="X277" i="21"/>
  <c r="AG277" i="21"/>
  <c r="AC277" i="21"/>
  <c r="S277" i="21"/>
  <c r="K277" i="21"/>
  <c r="Y277" i="21"/>
  <c r="AK277" i="21"/>
  <c r="L277" i="21"/>
  <c r="AF277" i="21"/>
  <c r="B277" i="21"/>
  <c r="F357" i="21"/>
  <c r="M357" i="21"/>
  <c r="U357" i="21"/>
  <c r="Z357" i="21"/>
  <c r="AD357" i="21"/>
  <c r="AH357" i="21"/>
  <c r="AL357" i="21"/>
  <c r="J357" i="21"/>
  <c r="O357" i="21"/>
  <c r="W357" i="21"/>
  <c r="AA357" i="21"/>
  <c r="AE357" i="21"/>
  <c r="AI357" i="21"/>
  <c r="Q357" i="21"/>
  <c r="AB357" i="21"/>
  <c r="AJ357" i="21"/>
  <c r="L357" i="21"/>
  <c r="AC357" i="21"/>
  <c r="AG357" i="21"/>
  <c r="S357" i="21"/>
  <c r="AF357" i="21"/>
  <c r="X357" i="21"/>
  <c r="AK357" i="21"/>
  <c r="K357" i="21"/>
  <c r="B357" i="21"/>
  <c r="Y357" i="21"/>
  <c r="K421" i="21"/>
  <c r="Q421" i="21"/>
  <c r="X421" i="21"/>
  <c r="AB421" i="21"/>
  <c r="AF421" i="21"/>
  <c r="AJ421" i="21"/>
  <c r="L421" i="21"/>
  <c r="U421" i="21"/>
  <c r="AA421" i="21"/>
  <c r="AG421" i="21"/>
  <c r="AL421" i="21"/>
  <c r="O421" i="21"/>
  <c r="AD421" i="21"/>
  <c r="M421" i="21"/>
  <c r="W421" i="21"/>
  <c r="AC421" i="21"/>
  <c r="AH421" i="21"/>
  <c r="F421" i="21"/>
  <c r="Y421" i="21"/>
  <c r="AI421" i="21"/>
  <c r="Z421" i="21"/>
  <c r="AK421" i="21"/>
  <c r="S421" i="21"/>
  <c r="B421" i="21"/>
  <c r="AE421" i="21"/>
  <c r="J421" i="21"/>
  <c r="F499" i="21"/>
  <c r="M499" i="21"/>
  <c r="U499" i="21"/>
  <c r="Z499" i="21"/>
  <c r="AD499" i="21"/>
  <c r="AH499" i="21"/>
  <c r="AL499" i="21"/>
  <c r="O499" i="21"/>
  <c r="X499" i="21"/>
  <c r="AC499" i="21"/>
  <c r="AI499" i="21"/>
  <c r="S499" i="21"/>
  <c r="AK499" i="21"/>
  <c r="J499" i="21"/>
  <c r="Q499" i="21"/>
  <c r="Y499" i="21"/>
  <c r="AE499" i="21"/>
  <c r="AJ499" i="21"/>
  <c r="B499" i="21"/>
  <c r="K499" i="21"/>
  <c r="AA499" i="21"/>
  <c r="AF499" i="21"/>
  <c r="L499" i="21"/>
  <c r="W499" i="21"/>
  <c r="AB499" i="21"/>
  <c r="AG499" i="21"/>
  <c r="F547" i="21"/>
  <c r="M547" i="21"/>
  <c r="U547" i="21"/>
  <c r="Z547" i="21"/>
  <c r="AD547" i="21"/>
  <c r="AH547" i="21"/>
  <c r="AL547" i="21"/>
  <c r="K547" i="21"/>
  <c r="X547" i="21"/>
  <c r="AJ547" i="21"/>
  <c r="J547" i="21"/>
  <c r="O547" i="21"/>
  <c r="W547" i="21"/>
  <c r="AA547" i="21"/>
  <c r="AE547" i="21"/>
  <c r="AI547" i="21"/>
  <c r="B547" i="21"/>
  <c r="Q547" i="21"/>
  <c r="AB547" i="21"/>
  <c r="AF547" i="21"/>
  <c r="Y547" i="21"/>
  <c r="L547" i="21"/>
  <c r="S547" i="21"/>
  <c r="AC547" i="21"/>
  <c r="AG547" i="21"/>
  <c r="AK547" i="21"/>
  <c r="K201" i="21"/>
  <c r="Q201" i="21"/>
  <c r="X201" i="21"/>
  <c r="AB201" i="21"/>
  <c r="AF201" i="21"/>
  <c r="AJ201" i="21"/>
  <c r="L201" i="21"/>
  <c r="S201" i="21"/>
  <c r="Y201" i="21"/>
  <c r="AC201" i="21"/>
  <c r="AG201" i="21"/>
  <c r="AK201" i="21"/>
  <c r="M201" i="21"/>
  <c r="Z201" i="21"/>
  <c r="AH201" i="21"/>
  <c r="O201" i="21"/>
  <c r="AA201" i="21"/>
  <c r="AI201" i="21"/>
  <c r="F201" i="21"/>
  <c r="AD201" i="21"/>
  <c r="W201" i="21"/>
  <c r="J201" i="21"/>
  <c r="AL201" i="21"/>
  <c r="AE201" i="21"/>
  <c r="U201" i="21"/>
  <c r="B201" i="21"/>
  <c r="L366" i="21"/>
  <c r="S366" i="21"/>
  <c r="Y366" i="21"/>
  <c r="AC366" i="21"/>
  <c r="AG366" i="21"/>
  <c r="AK366" i="21"/>
  <c r="F366" i="21"/>
  <c r="M366" i="21"/>
  <c r="U366" i="21"/>
  <c r="Z366" i="21"/>
  <c r="AD366" i="21"/>
  <c r="AH366" i="21"/>
  <c r="AL366" i="21"/>
  <c r="O366" i="21"/>
  <c r="AA366" i="21"/>
  <c r="AI366" i="21"/>
  <c r="K366" i="21"/>
  <c r="AB366" i="21"/>
  <c r="B366" i="21"/>
  <c r="Q366" i="21"/>
  <c r="AE366" i="21"/>
  <c r="W366" i="21"/>
  <c r="AF366" i="21"/>
  <c r="X366" i="21"/>
  <c r="J366" i="21"/>
  <c r="AJ366" i="21"/>
  <c r="J470" i="21"/>
  <c r="O470" i="21"/>
  <c r="W470" i="21"/>
  <c r="AA470" i="21"/>
  <c r="AE470" i="21"/>
  <c r="AI470" i="21"/>
  <c r="M470" i="21"/>
  <c r="X470" i="21"/>
  <c r="AC470" i="21"/>
  <c r="AH470" i="21"/>
  <c r="B470" i="21"/>
  <c r="F470" i="21"/>
  <c r="Q470" i="21"/>
  <c r="Y470" i="21"/>
  <c r="AD470" i="21"/>
  <c r="AJ470" i="21"/>
  <c r="K470" i="21"/>
  <c r="S470" i="21"/>
  <c r="Z470" i="21"/>
  <c r="AF470" i="21"/>
  <c r="AK470" i="21"/>
  <c r="L470" i="21"/>
  <c r="AL470" i="21"/>
  <c r="U470" i="21"/>
  <c r="AB470" i="21"/>
  <c r="AG470" i="21"/>
  <c r="F111" i="21"/>
  <c r="M111" i="21"/>
  <c r="U111" i="21"/>
  <c r="Z111" i="21"/>
  <c r="AD111" i="21"/>
  <c r="AH111" i="21"/>
  <c r="AL111" i="21"/>
  <c r="J111" i="21"/>
  <c r="O111" i="21"/>
  <c r="W111" i="21"/>
  <c r="AA111" i="21"/>
  <c r="AE111" i="21"/>
  <c r="AI111" i="21"/>
  <c r="K111" i="21"/>
  <c r="X111" i="21"/>
  <c r="AF111" i="21"/>
  <c r="L111" i="21"/>
  <c r="Y111" i="21"/>
  <c r="AG111" i="21"/>
  <c r="Q111" i="21"/>
  <c r="AJ111" i="21"/>
  <c r="S111" i="21"/>
  <c r="AK111" i="21"/>
  <c r="AB111" i="21"/>
  <c r="AC111" i="21"/>
  <c r="B111" i="21"/>
  <c r="F293" i="21"/>
  <c r="M293" i="21"/>
  <c r="U293" i="21"/>
  <c r="Z293" i="21"/>
  <c r="AD293" i="21"/>
  <c r="AH293" i="21"/>
  <c r="AL293" i="21"/>
  <c r="J293" i="21"/>
  <c r="O293" i="21"/>
  <c r="W293" i="21"/>
  <c r="AA293" i="21"/>
  <c r="AE293" i="21"/>
  <c r="AI293" i="21"/>
  <c r="Q293" i="21"/>
  <c r="AB293" i="21"/>
  <c r="AJ293" i="21"/>
  <c r="L293" i="21"/>
  <c r="AC293" i="21"/>
  <c r="AG293" i="21"/>
  <c r="Y293" i="21"/>
  <c r="S293" i="21"/>
  <c r="AF293" i="21"/>
  <c r="X293" i="21"/>
  <c r="K293" i="21"/>
  <c r="AK293" i="21"/>
  <c r="B293" i="21"/>
  <c r="F385" i="21"/>
  <c r="M385" i="21"/>
  <c r="U385" i="21"/>
  <c r="Z385" i="21"/>
  <c r="AD385" i="21"/>
  <c r="AH385" i="21"/>
  <c r="AL385" i="21"/>
  <c r="J385" i="21"/>
  <c r="O385" i="21"/>
  <c r="W385" i="21"/>
  <c r="AA385" i="21"/>
  <c r="AE385" i="21"/>
  <c r="AI385" i="21"/>
  <c r="K385" i="21"/>
  <c r="X385" i="21"/>
  <c r="AF385" i="21"/>
  <c r="S385" i="21"/>
  <c r="AG385" i="21"/>
  <c r="AB385" i="21"/>
  <c r="Y385" i="21"/>
  <c r="AJ385" i="21"/>
  <c r="L385" i="21"/>
  <c r="AK385" i="21"/>
  <c r="Q385" i="21"/>
  <c r="AC385" i="21"/>
  <c r="B385" i="21"/>
  <c r="K449" i="21"/>
  <c r="Q449" i="21"/>
  <c r="X449" i="21"/>
  <c r="AB449" i="21"/>
  <c r="AF449" i="21"/>
  <c r="AJ449" i="21"/>
  <c r="J449" i="21"/>
  <c r="S449" i="21"/>
  <c r="Z449" i="21"/>
  <c r="AE449" i="21"/>
  <c r="AK449" i="21"/>
  <c r="M449" i="21"/>
  <c r="AC449" i="21"/>
  <c r="L449" i="21"/>
  <c r="U449" i="21"/>
  <c r="AA449" i="21"/>
  <c r="AG449" i="21"/>
  <c r="AL449" i="21"/>
  <c r="W449" i="21"/>
  <c r="AH449" i="21"/>
  <c r="AD449" i="21"/>
  <c r="O449" i="21"/>
  <c r="F449" i="21"/>
  <c r="AI449" i="21"/>
  <c r="B449" i="21"/>
  <c r="Y449" i="21"/>
  <c r="K529" i="21"/>
  <c r="Q529" i="21"/>
  <c r="X529" i="21"/>
  <c r="AB529" i="21"/>
  <c r="AF529" i="21"/>
  <c r="AJ529" i="21"/>
  <c r="F529" i="21"/>
  <c r="U529" i="21"/>
  <c r="AH529" i="21"/>
  <c r="L529" i="21"/>
  <c r="S529" i="21"/>
  <c r="Y529" i="21"/>
  <c r="AC529" i="21"/>
  <c r="AG529" i="21"/>
  <c r="AK529" i="21"/>
  <c r="M529" i="21"/>
  <c r="Z529" i="21"/>
  <c r="AD529" i="21"/>
  <c r="AL529" i="21"/>
  <c r="AA529" i="21"/>
  <c r="AI529" i="21"/>
  <c r="B529" i="21"/>
  <c r="W529" i="21"/>
  <c r="J529" i="21"/>
  <c r="AE529" i="21"/>
  <c r="O529" i="21"/>
  <c r="F571" i="21"/>
  <c r="M571" i="21"/>
  <c r="U571" i="21"/>
  <c r="Z571" i="21"/>
  <c r="AD571" i="21"/>
  <c r="AH571" i="21"/>
  <c r="AL571" i="21"/>
  <c r="Q571" i="21"/>
  <c r="AF571" i="21"/>
  <c r="J571" i="21"/>
  <c r="O571" i="21"/>
  <c r="W571" i="21"/>
  <c r="AA571" i="21"/>
  <c r="AE571" i="21"/>
  <c r="AI571" i="21"/>
  <c r="B571" i="21"/>
  <c r="K571" i="21"/>
  <c r="X571" i="21"/>
  <c r="AB571" i="21"/>
  <c r="AJ571" i="21"/>
  <c r="L571" i="21"/>
  <c r="AG571" i="21"/>
  <c r="S571" i="21"/>
  <c r="AK571" i="21"/>
  <c r="Y571" i="21"/>
  <c r="AC571" i="21"/>
  <c r="J248" i="21"/>
  <c r="O248" i="21"/>
  <c r="W248" i="21"/>
  <c r="AA248" i="21"/>
  <c r="AE248" i="21"/>
  <c r="AI248" i="21"/>
  <c r="K248" i="21"/>
  <c r="Q248" i="21"/>
  <c r="X248" i="21"/>
  <c r="AB248" i="21"/>
  <c r="AF248" i="21"/>
  <c r="AJ248" i="21"/>
  <c r="L248" i="21"/>
  <c r="Y248" i="21"/>
  <c r="AG248" i="21"/>
  <c r="U248" i="21"/>
  <c r="AH248" i="21"/>
  <c r="AC248" i="21"/>
  <c r="B248" i="21"/>
  <c r="S248" i="21"/>
  <c r="F248" i="21"/>
  <c r="Z248" i="21"/>
  <c r="AK248" i="21"/>
  <c r="M248" i="21"/>
  <c r="AL248" i="21"/>
  <c r="AD248" i="21"/>
  <c r="J198" i="21"/>
  <c r="O198" i="21"/>
  <c r="W198" i="21"/>
  <c r="AA198" i="21"/>
  <c r="AE198" i="21"/>
  <c r="AI198" i="21"/>
  <c r="K198" i="21"/>
  <c r="Q198" i="21"/>
  <c r="X198" i="21"/>
  <c r="AB198" i="21"/>
  <c r="AF198" i="21"/>
  <c r="AJ198" i="21"/>
  <c r="S198" i="21"/>
  <c r="AC198" i="21"/>
  <c r="AK198" i="21"/>
  <c r="F198" i="21"/>
  <c r="U198" i="21"/>
  <c r="AD198" i="21"/>
  <c r="AL198" i="21"/>
  <c r="Y198" i="21"/>
  <c r="L198" i="21"/>
  <c r="AH198" i="21"/>
  <c r="B198" i="21"/>
  <c r="M198" i="21"/>
  <c r="Z198" i="21"/>
  <c r="AG198" i="21"/>
  <c r="J186" i="21"/>
  <c r="O186" i="21"/>
  <c r="W186" i="21"/>
  <c r="AA186" i="21"/>
  <c r="AE186" i="21"/>
  <c r="AI186" i="21"/>
  <c r="K186" i="21"/>
  <c r="Q186" i="21"/>
  <c r="X186" i="21"/>
  <c r="AB186" i="21"/>
  <c r="AF186" i="21"/>
  <c r="AJ186" i="21"/>
  <c r="L186" i="21"/>
  <c r="Y186" i="21"/>
  <c r="AG186" i="21"/>
  <c r="M186" i="21"/>
  <c r="Z186" i="21"/>
  <c r="AH186" i="21"/>
  <c r="S186" i="21"/>
  <c r="AK186" i="21"/>
  <c r="U186" i="21"/>
  <c r="AL186" i="21"/>
  <c r="AC186" i="21"/>
  <c r="B186" i="21"/>
  <c r="F186" i="21"/>
  <c r="AD186" i="21"/>
  <c r="K101" i="21"/>
  <c r="Q101" i="21"/>
  <c r="X101" i="21"/>
  <c r="AB101" i="21"/>
  <c r="AF101" i="21"/>
  <c r="AJ101" i="21"/>
  <c r="L101" i="21"/>
  <c r="S101" i="21"/>
  <c r="Y101" i="21"/>
  <c r="AC101" i="21"/>
  <c r="AG101" i="21"/>
  <c r="AK101" i="21"/>
  <c r="M101" i="21"/>
  <c r="Z101" i="21"/>
  <c r="AH101" i="21"/>
  <c r="O101" i="21"/>
  <c r="AA101" i="21"/>
  <c r="AI101" i="21"/>
  <c r="F101" i="21"/>
  <c r="AD101" i="21"/>
  <c r="J101" i="21"/>
  <c r="AE101" i="21"/>
  <c r="U101" i="21"/>
  <c r="W101" i="21"/>
  <c r="AL101" i="21"/>
  <c r="B101" i="21"/>
  <c r="J308" i="21"/>
  <c r="O308" i="21"/>
  <c r="W308" i="21"/>
  <c r="AA308" i="21"/>
  <c r="AE308" i="21"/>
  <c r="AI308" i="21"/>
  <c r="K308" i="21"/>
  <c r="Q308" i="21"/>
  <c r="X308" i="21"/>
  <c r="AB308" i="21"/>
  <c r="AF308" i="21"/>
  <c r="AJ308" i="21"/>
  <c r="S308" i="21"/>
  <c r="AC308" i="21"/>
  <c r="AK308" i="21"/>
  <c r="L308" i="21"/>
  <c r="Z308" i="21"/>
  <c r="AL308" i="21"/>
  <c r="AG308" i="21"/>
  <c r="B308" i="21"/>
  <c r="Y308" i="21"/>
  <c r="M308" i="21"/>
  <c r="AD308" i="21"/>
  <c r="U308" i="21"/>
  <c r="F308" i="21"/>
  <c r="AH308" i="21"/>
  <c r="J130" i="21"/>
  <c r="O130" i="21"/>
  <c r="W130" i="21"/>
  <c r="AA130" i="21"/>
  <c r="AE130" i="21"/>
  <c r="AI130" i="21"/>
  <c r="K130" i="21"/>
  <c r="Q130" i="21"/>
  <c r="X130" i="21"/>
  <c r="AB130" i="21"/>
  <c r="AF130" i="21"/>
  <c r="AJ130" i="21"/>
  <c r="S130" i="21"/>
  <c r="AC130" i="21"/>
  <c r="AK130" i="21"/>
  <c r="F130" i="21"/>
  <c r="U130" i="21"/>
  <c r="AD130" i="21"/>
  <c r="AL130" i="21"/>
  <c r="Y130" i="21"/>
  <c r="Z130" i="21"/>
  <c r="AG130" i="21"/>
  <c r="AH130" i="21"/>
  <c r="L130" i="21"/>
  <c r="B130" i="21"/>
  <c r="M130" i="21"/>
  <c r="L258" i="21"/>
  <c r="S258" i="21"/>
  <c r="Y258" i="21"/>
  <c r="AC258" i="21"/>
  <c r="AG258" i="21"/>
  <c r="AK258" i="21"/>
  <c r="F258" i="21"/>
  <c r="M258" i="21"/>
  <c r="U258" i="21"/>
  <c r="Z258" i="21"/>
  <c r="AD258" i="21"/>
  <c r="AH258" i="21"/>
  <c r="AL258" i="21"/>
  <c r="J258" i="21"/>
  <c r="W258" i="21"/>
  <c r="AE258" i="21"/>
  <c r="O258" i="21"/>
  <c r="AB258" i="21"/>
  <c r="B258" i="21"/>
  <c r="AI258" i="21"/>
  <c r="AA258" i="21"/>
  <c r="Q258" i="21"/>
  <c r="AF258" i="21"/>
  <c r="X258" i="21"/>
  <c r="K258" i="21"/>
  <c r="AJ258" i="21"/>
  <c r="L220" i="21"/>
  <c r="S220" i="21"/>
  <c r="Y220" i="21"/>
  <c r="AC220" i="21"/>
  <c r="AG220" i="21"/>
  <c r="AK220" i="21"/>
  <c r="F220" i="21"/>
  <c r="M220" i="21"/>
  <c r="U220" i="21"/>
  <c r="Z220" i="21"/>
  <c r="AD220" i="21"/>
  <c r="AH220" i="21"/>
  <c r="AL220" i="21"/>
  <c r="J220" i="21"/>
  <c r="W220" i="21"/>
  <c r="AE220" i="21"/>
  <c r="K220" i="21"/>
  <c r="X220" i="21"/>
  <c r="AF220" i="21"/>
  <c r="O220" i="21"/>
  <c r="AI220" i="21"/>
  <c r="Q220" i="21"/>
  <c r="B220" i="21"/>
  <c r="AJ220" i="21"/>
  <c r="AA220" i="21"/>
  <c r="AB220" i="21"/>
  <c r="J170" i="21"/>
  <c r="O170" i="21"/>
  <c r="W170" i="21"/>
  <c r="AA170" i="21"/>
  <c r="AE170" i="21"/>
  <c r="AI170" i="21"/>
  <c r="K170" i="21"/>
  <c r="Q170" i="21"/>
  <c r="X170" i="21"/>
  <c r="AB170" i="21"/>
  <c r="AF170" i="21"/>
  <c r="AJ170" i="21"/>
  <c r="S170" i="21"/>
  <c r="AC170" i="21"/>
  <c r="AK170" i="21"/>
  <c r="F170" i="21"/>
  <c r="U170" i="21"/>
  <c r="AD170" i="21"/>
  <c r="AL170" i="21"/>
  <c r="L170" i="21"/>
  <c r="AG170" i="21"/>
  <c r="M170" i="21"/>
  <c r="AH170" i="21"/>
  <c r="Y170" i="21"/>
  <c r="Z170" i="21"/>
  <c r="B170" i="21"/>
  <c r="J288" i="21"/>
  <c r="O288" i="21"/>
  <c r="W288" i="21"/>
  <c r="AA288" i="21"/>
  <c r="AE288" i="21"/>
  <c r="AI288" i="21"/>
  <c r="K288" i="21"/>
  <c r="Q288" i="21"/>
  <c r="X288" i="21"/>
  <c r="AB288" i="21"/>
  <c r="AF288" i="21"/>
  <c r="AJ288" i="21"/>
  <c r="L288" i="21"/>
  <c r="Y288" i="21"/>
  <c r="AG288" i="21"/>
  <c r="F288" i="21"/>
  <c r="Z288" i="21"/>
  <c r="AK288" i="21"/>
  <c r="S288" i="21"/>
  <c r="U288" i="21"/>
  <c r="M288" i="21"/>
  <c r="AC288" i="21"/>
  <c r="AL288" i="21"/>
  <c r="AD288" i="21"/>
  <c r="B288" i="21"/>
  <c r="AH288" i="21"/>
  <c r="J320" i="21"/>
  <c r="O320" i="21"/>
  <c r="W320" i="21"/>
  <c r="AA320" i="21"/>
  <c r="AE320" i="21"/>
  <c r="AI320" i="21"/>
  <c r="K320" i="21"/>
  <c r="Q320" i="21"/>
  <c r="X320" i="21"/>
  <c r="AB320" i="21"/>
  <c r="AF320" i="21"/>
  <c r="AJ320" i="21"/>
  <c r="L320" i="21"/>
  <c r="Y320" i="21"/>
  <c r="AG320" i="21"/>
  <c r="F320" i="21"/>
  <c r="Z320" i="21"/>
  <c r="AK320" i="21"/>
  <c r="AD320" i="21"/>
  <c r="B320" i="21"/>
  <c r="M320" i="21"/>
  <c r="AC320" i="21"/>
  <c r="AL320" i="21"/>
  <c r="S320" i="21"/>
  <c r="U320" i="21"/>
  <c r="AH320" i="21"/>
  <c r="J174" i="21"/>
  <c r="O174" i="21"/>
  <c r="W174" i="21"/>
  <c r="AA174" i="21"/>
  <c r="AE174" i="21"/>
  <c r="AI174" i="21"/>
  <c r="K174" i="21"/>
  <c r="Q174" i="21"/>
  <c r="X174" i="21"/>
  <c r="AB174" i="21"/>
  <c r="AF174" i="21"/>
  <c r="AJ174" i="21"/>
  <c r="S174" i="21"/>
  <c r="AC174" i="21"/>
  <c r="AK174" i="21"/>
  <c r="F174" i="21"/>
  <c r="U174" i="21"/>
  <c r="AD174" i="21"/>
  <c r="AL174" i="21"/>
  <c r="L174" i="21"/>
  <c r="AG174" i="21"/>
  <c r="M174" i="21"/>
  <c r="AH174" i="21"/>
  <c r="B174" i="21"/>
  <c r="Y174" i="21"/>
  <c r="Z174" i="21"/>
  <c r="K295" i="21"/>
  <c r="Q295" i="21"/>
  <c r="X295" i="21"/>
  <c r="AB295" i="21"/>
  <c r="AF295" i="21"/>
  <c r="AJ295" i="21"/>
  <c r="L295" i="21"/>
  <c r="S295" i="21"/>
  <c r="Y295" i="21"/>
  <c r="AC295" i="21"/>
  <c r="AG295" i="21"/>
  <c r="AK295" i="21"/>
  <c r="M295" i="21"/>
  <c r="Z295" i="21"/>
  <c r="AH295" i="21"/>
  <c r="U295" i="21"/>
  <c r="AE295" i="21"/>
  <c r="J295" i="21"/>
  <c r="AA295" i="21"/>
  <c r="F295" i="21"/>
  <c r="W295" i="21"/>
  <c r="AI295" i="21"/>
  <c r="B295" i="21"/>
  <c r="AL295" i="21"/>
  <c r="O295" i="21"/>
  <c r="AD295" i="21"/>
  <c r="F143" i="21"/>
  <c r="M143" i="21"/>
  <c r="U143" i="21"/>
  <c r="Z143" i="21"/>
  <c r="AD143" i="21"/>
  <c r="AH143" i="21"/>
  <c r="AL143" i="21"/>
  <c r="J143" i="21"/>
  <c r="O143" i="21"/>
  <c r="W143" i="21"/>
  <c r="AA143" i="21"/>
  <c r="AE143" i="21"/>
  <c r="AI143" i="21"/>
  <c r="K143" i="21"/>
  <c r="X143" i="21"/>
  <c r="AF143" i="21"/>
  <c r="L143" i="21"/>
  <c r="Y143" i="21"/>
  <c r="AG143" i="21"/>
  <c r="Q143" i="21"/>
  <c r="AJ143" i="21"/>
  <c r="S143" i="21"/>
  <c r="AK143" i="21"/>
  <c r="AB143" i="21"/>
  <c r="AC143" i="21"/>
  <c r="B143" i="21"/>
  <c r="J300" i="21"/>
  <c r="O300" i="21"/>
  <c r="W300" i="21"/>
  <c r="AA300" i="21"/>
  <c r="AE300" i="21"/>
  <c r="AI300" i="21"/>
  <c r="K300" i="21"/>
  <c r="Q300" i="21"/>
  <c r="X300" i="21"/>
  <c r="AB300" i="21"/>
  <c r="AF300" i="21"/>
  <c r="AJ300" i="21"/>
  <c r="S300" i="21"/>
  <c r="AC300" i="21"/>
  <c r="AK300" i="21"/>
  <c r="F300" i="21"/>
  <c r="Y300" i="21"/>
  <c r="AH300" i="21"/>
  <c r="M300" i="21"/>
  <c r="B300" i="21"/>
  <c r="AG300" i="21"/>
  <c r="L300" i="21"/>
  <c r="Z300" i="21"/>
  <c r="AL300" i="21"/>
  <c r="AD300" i="21"/>
  <c r="U300" i="21"/>
  <c r="J398" i="21"/>
  <c r="O398" i="21"/>
  <c r="W398" i="21"/>
  <c r="AA398" i="21"/>
  <c r="AE398" i="21"/>
  <c r="AI398" i="21"/>
  <c r="K398" i="21"/>
  <c r="S398" i="21"/>
  <c r="Z398" i="21"/>
  <c r="AF398" i="21"/>
  <c r="AK398" i="21"/>
  <c r="B398" i="21"/>
  <c r="M398" i="21"/>
  <c r="AC398" i="21"/>
  <c r="L398" i="21"/>
  <c r="U398" i="21"/>
  <c r="AB398" i="21"/>
  <c r="AG398" i="21"/>
  <c r="AL398" i="21"/>
  <c r="X398" i="21"/>
  <c r="AH398" i="21"/>
  <c r="Y398" i="21"/>
  <c r="AJ398" i="21"/>
  <c r="AD398" i="21"/>
  <c r="F398" i="21"/>
  <c r="Q398" i="21"/>
  <c r="J214" i="21"/>
  <c r="O214" i="21"/>
  <c r="W214" i="21"/>
  <c r="AA214" i="21"/>
  <c r="AE214" i="21"/>
  <c r="AI214" i="21"/>
  <c r="K214" i="21"/>
  <c r="Q214" i="21"/>
  <c r="X214" i="21"/>
  <c r="AB214" i="21"/>
  <c r="AF214" i="21"/>
  <c r="AJ214" i="21"/>
  <c r="S214" i="21"/>
  <c r="AC214" i="21"/>
  <c r="AK214" i="21"/>
  <c r="F214" i="21"/>
  <c r="U214" i="21"/>
  <c r="AD214" i="21"/>
  <c r="AL214" i="21"/>
  <c r="Y214" i="21"/>
  <c r="M214" i="21"/>
  <c r="B214" i="21"/>
  <c r="AH214" i="21"/>
  <c r="Z214" i="21"/>
  <c r="AG214" i="21"/>
  <c r="L214" i="21"/>
  <c r="J292" i="21"/>
  <c r="O292" i="21"/>
  <c r="W292" i="21"/>
  <c r="AA292" i="21"/>
  <c r="AE292" i="21"/>
  <c r="AI292" i="21"/>
  <c r="K292" i="21"/>
  <c r="Q292" i="21"/>
  <c r="X292" i="21"/>
  <c r="AB292" i="21"/>
  <c r="AF292" i="21"/>
  <c r="AJ292" i="21"/>
  <c r="S292" i="21"/>
  <c r="AC292" i="21"/>
  <c r="AK292" i="21"/>
  <c r="U292" i="21"/>
  <c r="AG292" i="21"/>
  <c r="L292" i="21"/>
  <c r="AL292" i="21"/>
  <c r="B292" i="21"/>
  <c r="AD292" i="21"/>
  <c r="F292" i="21"/>
  <c r="Y292" i="21"/>
  <c r="AH292" i="21"/>
  <c r="Z292" i="21"/>
  <c r="M292" i="21"/>
  <c r="K339" i="21"/>
  <c r="Q339" i="21"/>
  <c r="X339" i="21"/>
  <c r="AB339" i="21"/>
  <c r="AF339" i="21"/>
  <c r="AJ339" i="21"/>
  <c r="L339" i="21"/>
  <c r="S339" i="21"/>
  <c r="Y339" i="21"/>
  <c r="AC339" i="21"/>
  <c r="AG339" i="21"/>
  <c r="AK339" i="21"/>
  <c r="F339" i="21"/>
  <c r="U339" i="21"/>
  <c r="AD339" i="21"/>
  <c r="AL339" i="21"/>
  <c r="O339" i="21"/>
  <c r="AE339" i="21"/>
  <c r="Z339" i="21"/>
  <c r="W339" i="21"/>
  <c r="AH339" i="21"/>
  <c r="B339" i="21"/>
  <c r="J339" i="21"/>
  <c r="AI339" i="21"/>
  <c r="M339" i="21"/>
  <c r="AA339" i="21"/>
  <c r="L556" i="21"/>
  <c r="S556" i="21"/>
  <c r="Y556" i="21"/>
  <c r="AC556" i="21"/>
  <c r="AG556" i="21"/>
  <c r="AK556" i="21"/>
  <c r="J556" i="21"/>
  <c r="O556" i="21"/>
  <c r="W556" i="21"/>
  <c r="AE556" i="21"/>
  <c r="AI556" i="21"/>
  <c r="F556" i="21"/>
  <c r="M556" i="21"/>
  <c r="U556" i="21"/>
  <c r="Z556" i="21"/>
  <c r="AD556" i="21"/>
  <c r="AH556" i="21"/>
  <c r="AL556" i="21"/>
  <c r="AA556" i="21"/>
  <c r="B556" i="21"/>
  <c r="X556" i="21"/>
  <c r="AF556" i="21"/>
  <c r="Q556" i="21"/>
  <c r="AB556" i="21"/>
  <c r="K556" i="21"/>
  <c r="AJ556" i="21"/>
  <c r="K351" i="21"/>
  <c r="Q351" i="21"/>
  <c r="X351" i="21"/>
  <c r="AB351" i="21"/>
  <c r="AF351" i="21"/>
  <c r="AJ351" i="21"/>
  <c r="L351" i="21"/>
  <c r="S351" i="21"/>
  <c r="Y351" i="21"/>
  <c r="AC351" i="21"/>
  <c r="AG351" i="21"/>
  <c r="AK351" i="21"/>
  <c r="M351" i="21"/>
  <c r="Z351" i="21"/>
  <c r="AH351" i="21"/>
  <c r="O351" i="21"/>
  <c r="AD351" i="21"/>
  <c r="W351" i="21"/>
  <c r="U351" i="21"/>
  <c r="AE351" i="21"/>
  <c r="B351" i="21"/>
  <c r="F351" i="21"/>
  <c r="AI351" i="21"/>
  <c r="J351" i="21"/>
  <c r="AA351" i="21"/>
  <c r="AL351" i="21"/>
  <c r="K271" i="21"/>
  <c r="Q271" i="21"/>
  <c r="X271" i="21"/>
  <c r="AB271" i="21"/>
  <c r="AF271" i="21"/>
  <c r="AJ271" i="21"/>
  <c r="L271" i="21"/>
  <c r="S271" i="21"/>
  <c r="Y271" i="21"/>
  <c r="AC271" i="21"/>
  <c r="AG271" i="21"/>
  <c r="AK271" i="21"/>
  <c r="M271" i="21"/>
  <c r="Z271" i="21"/>
  <c r="AH271" i="21"/>
  <c r="F271" i="21"/>
  <c r="W271" i="21"/>
  <c r="AI271" i="21"/>
  <c r="O271" i="21"/>
  <c r="AE271" i="21"/>
  <c r="J271" i="21"/>
  <c r="AA271" i="21"/>
  <c r="AL271" i="21"/>
  <c r="B271" i="21"/>
  <c r="AD271" i="21"/>
  <c r="U271" i="21"/>
  <c r="K533" i="21"/>
  <c r="Q533" i="21"/>
  <c r="X533" i="21"/>
  <c r="AB533" i="21"/>
  <c r="AF533" i="21"/>
  <c r="AJ533" i="21"/>
  <c r="F533" i="21"/>
  <c r="U533" i="21"/>
  <c r="AH533" i="21"/>
  <c r="L533" i="21"/>
  <c r="S533" i="21"/>
  <c r="Y533" i="21"/>
  <c r="AC533" i="21"/>
  <c r="AG533" i="21"/>
  <c r="AK533" i="21"/>
  <c r="M533" i="21"/>
  <c r="Z533" i="21"/>
  <c r="AD533" i="21"/>
  <c r="AL533" i="21"/>
  <c r="W533" i="21"/>
  <c r="AE533" i="21"/>
  <c r="AI533" i="21"/>
  <c r="AA533" i="21"/>
  <c r="J533" i="21"/>
  <c r="O533" i="21"/>
  <c r="B533" i="21"/>
  <c r="K549" i="21"/>
  <c r="Q549" i="21"/>
  <c r="X549" i="21"/>
  <c r="AB549" i="21"/>
  <c r="AF549" i="21"/>
  <c r="AJ549" i="21"/>
  <c r="F549" i="21"/>
  <c r="U549" i="21"/>
  <c r="AD549" i="21"/>
  <c r="L549" i="21"/>
  <c r="S549" i="21"/>
  <c r="Y549" i="21"/>
  <c r="AC549" i="21"/>
  <c r="AG549" i="21"/>
  <c r="AK549" i="21"/>
  <c r="M549" i="21"/>
  <c r="Z549" i="21"/>
  <c r="AH549" i="21"/>
  <c r="AL549" i="21"/>
  <c r="W549" i="21"/>
  <c r="AE549" i="21"/>
  <c r="B549" i="21"/>
  <c r="AA549" i="21"/>
  <c r="J549" i="21"/>
  <c r="O549" i="21"/>
  <c r="AI549" i="21"/>
  <c r="J356" i="21"/>
  <c r="O356" i="21"/>
  <c r="W356" i="21"/>
  <c r="AA356" i="21"/>
  <c r="AE356" i="21"/>
  <c r="AI356" i="21"/>
  <c r="K356" i="21"/>
  <c r="Q356" i="21"/>
  <c r="X356" i="21"/>
  <c r="AB356" i="21"/>
  <c r="AF356" i="21"/>
  <c r="AJ356" i="21"/>
  <c r="S356" i="21"/>
  <c r="AC356" i="21"/>
  <c r="AK356" i="21"/>
  <c r="U356" i="21"/>
  <c r="AG356" i="21"/>
  <c r="L356" i="21"/>
  <c r="AL356" i="21"/>
  <c r="B356" i="21"/>
  <c r="F356" i="21"/>
  <c r="Y356" i="21"/>
  <c r="AH356" i="21"/>
  <c r="Z356" i="21"/>
  <c r="M356" i="21"/>
  <c r="AD356" i="21"/>
  <c r="L278" i="21"/>
  <c r="S278" i="21"/>
  <c r="Y278" i="21"/>
  <c r="AC278" i="21"/>
  <c r="AG278" i="21"/>
  <c r="AK278" i="21"/>
  <c r="F278" i="21"/>
  <c r="M278" i="21"/>
  <c r="U278" i="21"/>
  <c r="Z278" i="21"/>
  <c r="AD278" i="21"/>
  <c r="AH278" i="21"/>
  <c r="AL278" i="21"/>
  <c r="O278" i="21"/>
  <c r="AA278" i="21"/>
  <c r="AI278" i="21"/>
  <c r="Q278" i="21"/>
  <c r="AE278" i="21"/>
  <c r="B278" i="21"/>
  <c r="X278" i="21"/>
  <c r="K278" i="21"/>
  <c r="W278" i="21"/>
  <c r="AF278" i="21"/>
  <c r="J278" i="21"/>
  <c r="AJ278" i="21"/>
  <c r="AB278" i="21"/>
  <c r="L370" i="21"/>
  <c r="S370" i="21"/>
  <c r="Y370" i="21"/>
  <c r="AC370" i="21"/>
  <c r="AG370" i="21"/>
  <c r="AK370" i="21"/>
  <c r="F370" i="21"/>
  <c r="M370" i="21"/>
  <c r="U370" i="21"/>
  <c r="Z370" i="21"/>
  <c r="AD370" i="21"/>
  <c r="AH370" i="21"/>
  <c r="AL370" i="21"/>
  <c r="J370" i="21"/>
  <c r="W370" i="21"/>
  <c r="AE370" i="21"/>
  <c r="X370" i="21"/>
  <c r="AI370" i="21"/>
  <c r="B370" i="21"/>
  <c r="AB370" i="21"/>
  <c r="K370" i="21"/>
  <c r="AA370" i="21"/>
  <c r="AJ370" i="21"/>
  <c r="O370" i="21"/>
  <c r="AF370" i="21"/>
  <c r="Q370" i="21"/>
  <c r="J474" i="21"/>
  <c r="O474" i="21"/>
  <c r="W474" i="21"/>
  <c r="AA474" i="21"/>
  <c r="AE474" i="21"/>
  <c r="AI474" i="21"/>
  <c r="F474" i="21"/>
  <c r="Q474" i="21"/>
  <c r="Y474" i="21"/>
  <c r="AD474" i="21"/>
  <c r="AJ474" i="21"/>
  <c r="B474" i="21"/>
  <c r="AG474" i="21"/>
  <c r="K474" i="21"/>
  <c r="S474" i="21"/>
  <c r="Z474" i="21"/>
  <c r="AF474" i="21"/>
  <c r="AK474" i="21"/>
  <c r="L474" i="21"/>
  <c r="U474" i="21"/>
  <c r="AB474" i="21"/>
  <c r="AL474" i="21"/>
  <c r="X474" i="21"/>
  <c r="AH474" i="21"/>
  <c r="AC474" i="21"/>
  <c r="M474" i="21"/>
  <c r="J482" i="21"/>
  <c r="O482" i="21"/>
  <c r="W482" i="21"/>
  <c r="AA482" i="21"/>
  <c r="AE482" i="21"/>
  <c r="AI482" i="21"/>
  <c r="L482" i="21"/>
  <c r="U482" i="21"/>
  <c r="AB482" i="21"/>
  <c r="AG482" i="21"/>
  <c r="AL482" i="21"/>
  <c r="B482" i="21"/>
  <c r="Q482" i="21"/>
  <c r="AJ482" i="21"/>
  <c r="M482" i="21"/>
  <c r="X482" i="21"/>
  <c r="AC482" i="21"/>
  <c r="AH482" i="21"/>
  <c r="F482" i="21"/>
  <c r="Y482" i="21"/>
  <c r="AD482" i="21"/>
  <c r="K482" i="21"/>
  <c r="AK482" i="21"/>
  <c r="Z482" i="21"/>
  <c r="AF482" i="21"/>
  <c r="S482" i="21"/>
  <c r="K355" i="21"/>
  <c r="Q355" i="21"/>
  <c r="X355" i="21"/>
  <c r="AB355" i="21"/>
  <c r="AF355" i="21"/>
  <c r="AJ355" i="21"/>
  <c r="L355" i="21"/>
  <c r="S355" i="21"/>
  <c r="Y355" i="21"/>
  <c r="AC355" i="21"/>
  <c r="AG355" i="21"/>
  <c r="AK355" i="21"/>
  <c r="F355" i="21"/>
  <c r="U355" i="21"/>
  <c r="AD355" i="21"/>
  <c r="AL355" i="21"/>
  <c r="J355" i="21"/>
  <c r="Z355" i="21"/>
  <c r="AI355" i="21"/>
  <c r="M355" i="21"/>
  <c r="AA355" i="21"/>
  <c r="B355" i="21"/>
  <c r="O355" i="21"/>
  <c r="AE355" i="21"/>
  <c r="W355" i="21"/>
  <c r="AH355" i="21"/>
  <c r="L334" i="21"/>
  <c r="S334" i="21"/>
  <c r="Y334" i="21"/>
  <c r="AC334" i="21"/>
  <c r="AG334" i="21"/>
  <c r="AK334" i="21"/>
  <c r="F334" i="21"/>
  <c r="M334" i="21"/>
  <c r="U334" i="21"/>
  <c r="Z334" i="21"/>
  <c r="AD334" i="21"/>
  <c r="AH334" i="21"/>
  <c r="AL334" i="21"/>
  <c r="O334" i="21"/>
  <c r="AA334" i="21"/>
  <c r="AI334" i="21"/>
  <c r="K334" i="21"/>
  <c r="AB334" i="21"/>
  <c r="B334" i="21"/>
  <c r="AF334" i="21"/>
  <c r="Q334" i="21"/>
  <c r="AE334" i="21"/>
  <c r="W334" i="21"/>
  <c r="J334" i="21"/>
  <c r="X334" i="21"/>
  <c r="AJ334" i="21"/>
  <c r="J244" i="21"/>
  <c r="O244" i="21"/>
  <c r="W244" i="21"/>
  <c r="AA244" i="21"/>
  <c r="AE244" i="21"/>
  <c r="AI244" i="21"/>
  <c r="K244" i="21"/>
  <c r="Q244" i="21"/>
  <c r="X244" i="21"/>
  <c r="AB244" i="21"/>
  <c r="AF244" i="21"/>
  <c r="AJ244" i="21"/>
  <c r="S244" i="21"/>
  <c r="AC244" i="21"/>
  <c r="AK244" i="21"/>
  <c r="L244" i="21"/>
  <c r="Z244" i="21"/>
  <c r="AL244" i="21"/>
  <c r="AG244" i="21"/>
  <c r="Y244" i="21"/>
  <c r="M244" i="21"/>
  <c r="AD244" i="21"/>
  <c r="U244" i="21"/>
  <c r="B244" i="21"/>
  <c r="F244" i="21"/>
  <c r="AH244" i="21"/>
  <c r="K109" i="21"/>
  <c r="Q109" i="21"/>
  <c r="X109" i="21"/>
  <c r="AB109" i="21"/>
  <c r="AF109" i="21"/>
  <c r="AJ109" i="21"/>
  <c r="L109" i="21"/>
  <c r="S109" i="21"/>
  <c r="Y109" i="21"/>
  <c r="AC109" i="21"/>
  <c r="AG109" i="21"/>
  <c r="AK109" i="21"/>
  <c r="M109" i="21"/>
  <c r="Z109" i="21"/>
  <c r="AH109" i="21"/>
  <c r="O109" i="21"/>
  <c r="AA109" i="21"/>
  <c r="AI109" i="21"/>
  <c r="U109" i="21"/>
  <c r="AL109" i="21"/>
  <c r="W109" i="21"/>
  <c r="F109" i="21"/>
  <c r="J109" i="21"/>
  <c r="AD109" i="21"/>
  <c r="AE109" i="21"/>
  <c r="B109" i="21"/>
  <c r="J304" i="21"/>
  <c r="O304" i="21"/>
  <c r="W304" i="21"/>
  <c r="AA304" i="21"/>
  <c r="AE304" i="21"/>
  <c r="AI304" i="21"/>
  <c r="K304" i="21"/>
  <c r="Q304" i="21"/>
  <c r="X304" i="21"/>
  <c r="AB304" i="21"/>
  <c r="AF304" i="21"/>
  <c r="AJ304" i="21"/>
  <c r="L304" i="21"/>
  <c r="Y304" i="21"/>
  <c r="AG304" i="21"/>
  <c r="S304" i="21"/>
  <c r="AD304" i="21"/>
  <c r="F304" i="21"/>
  <c r="M304" i="21"/>
  <c r="AL304" i="21"/>
  <c r="U304" i="21"/>
  <c r="AH304" i="21"/>
  <c r="Z304" i="21"/>
  <c r="AK304" i="21"/>
  <c r="B304" i="21"/>
  <c r="AC304" i="21"/>
  <c r="L524" i="21"/>
  <c r="S524" i="21"/>
  <c r="Y524" i="21"/>
  <c r="AC524" i="21"/>
  <c r="AG524" i="21"/>
  <c r="AK524" i="21"/>
  <c r="J524" i="21"/>
  <c r="W524" i="21"/>
  <c r="AI524" i="21"/>
  <c r="B524" i="21"/>
  <c r="F524" i="21"/>
  <c r="M524" i="21"/>
  <c r="U524" i="21"/>
  <c r="Z524" i="21"/>
  <c r="AD524" i="21"/>
  <c r="AH524" i="21"/>
  <c r="AL524" i="21"/>
  <c r="O524" i="21"/>
  <c r="AA524" i="21"/>
  <c r="AE524" i="21"/>
  <c r="X524" i="21"/>
  <c r="AF524" i="21"/>
  <c r="Q524" i="21"/>
  <c r="AB524" i="21"/>
  <c r="K524" i="21"/>
  <c r="AJ524" i="21"/>
  <c r="L238" i="21"/>
  <c r="S238" i="21"/>
  <c r="Y238" i="21"/>
  <c r="AC238" i="21"/>
  <c r="AG238" i="21"/>
  <c r="AK238" i="21"/>
  <c r="F238" i="21"/>
  <c r="M238" i="21"/>
  <c r="U238" i="21"/>
  <c r="Z238" i="21"/>
  <c r="AD238" i="21"/>
  <c r="AH238" i="21"/>
  <c r="AL238" i="21"/>
  <c r="O238" i="21"/>
  <c r="AA238" i="21"/>
  <c r="AI238" i="21"/>
  <c r="K238" i="21"/>
  <c r="AB238" i="21"/>
  <c r="B238" i="21"/>
  <c r="AF238" i="21"/>
  <c r="J238" i="21"/>
  <c r="AJ238" i="21"/>
  <c r="Q238" i="21"/>
  <c r="AE238" i="21"/>
  <c r="W238" i="21"/>
  <c r="X238" i="21"/>
  <c r="F127" i="21"/>
  <c r="M127" i="21"/>
  <c r="U127" i="21"/>
  <c r="Z127" i="21"/>
  <c r="AD127" i="21"/>
  <c r="AH127" i="21"/>
  <c r="AL127" i="21"/>
  <c r="J127" i="21"/>
  <c r="O127" i="21"/>
  <c r="W127" i="21"/>
  <c r="AA127" i="21"/>
  <c r="AE127" i="21"/>
  <c r="AI127" i="21"/>
  <c r="K127" i="21"/>
  <c r="X127" i="21"/>
  <c r="AF127" i="21"/>
  <c r="L127" i="21"/>
  <c r="Y127" i="21"/>
  <c r="AG127" i="21"/>
  <c r="Q127" i="21"/>
  <c r="AJ127" i="21"/>
  <c r="S127" i="21"/>
  <c r="AK127" i="21"/>
  <c r="AB127" i="21"/>
  <c r="AC127" i="21"/>
  <c r="B127" i="21"/>
  <c r="K391" i="21"/>
  <c r="L391" i="21"/>
  <c r="M391" i="21"/>
  <c r="U391" i="21"/>
  <c r="Z391" i="21"/>
  <c r="AD391" i="21"/>
  <c r="AH391" i="21"/>
  <c r="AL391" i="21"/>
  <c r="Q391" i="21"/>
  <c r="Y391" i="21"/>
  <c r="AE391" i="21"/>
  <c r="AJ391" i="21"/>
  <c r="W391" i="21"/>
  <c r="F391" i="21"/>
  <c r="S391" i="21"/>
  <c r="AA391" i="21"/>
  <c r="AF391" i="21"/>
  <c r="AK391" i="21"/>
  <c r="B391" i="21"/>
  <c r="J391" i="21"/>
  <c r="AB391" i="21"/>
  <c r="AG391" i="21"/>
  <c r="AC391" i="21"/>
  <c r="O391" i="21"/>
  <c r="AI391" i="21"/>
  <c r="X391" i="21"/>
  <c r="J462" i="21"/>
  <c r="O462" i="21"/>
  <c r="W462" i="21"/>
  <c r="AA462" i="21"/>
  <c r="AE462" i="21"/>
  <c r="AI462" i="21"/>
  <c r="K462" i="21"/>
  <c r="S462" i="21"/>
  <c r="Z462" i="21"/>
  <c r="AF462" i="21"/>
  <c r="AK462" i="21"/>
  <c r="B462" i="21"/>
  <c r="X462" i="21"/>
  <c r="AH462" i="21"/>
  <c r="L462" i="21"/>
  <c r="U462" i="21"/>
  <c r="AB462" i="21"/>
  <c r="AG462" i="21"/>
  <c r="AL462" i="21"/>
  <c r="M462" i="21"/>
  <c r="AC462" i="21"/>
  <c r="Y462" i="21"/>
  <c r="F462" i="21"/>
  <c r="AD462" i="21"/>
  <c r="AJ462" i="21"/>
  <c r="Q462" i="21"/>
  <c r="F171" i="21"/>
  <c r="M171" i="21"/>
  <c r="U171" i="21"/>
  <c r="Z171" i="21"/>
  <c r="AD171" i="21"/>
  <c r="AH171" i="21"/>
  <c r="AL171" i="21"/>
  <c r="J171" i="21"/>
  <c r="O171" i="21"/>
  <c r="W171" i="21"/>
  <c r="AA171" i="21"/>
  <c r="AE171" i="21"/>
  <c r="AI171" i="21"/>
  <c r="Q171" i="21"/>
  <c r="AB171" i="21"/>
  <c r="AJ171" i="21"/>
  <c r="S171" i="21"/>
  <c r="AC171" i="21"/>
  <c r="AK171" i="21"/>
  <c r="X171" i="21"/>
  <c r="Y171" i="21"/>
  <c r="AF171" i="21"/>
  <c r="AG171" i="21"/>
  <c r="K171" i="21"/>
  <c r="L171" i="21"/>
  <c r="B171" i="21"/>
  <c r="K469" i="21"/>
  <c r="Q469" i="21"/>
  <c r="X469" i="21"/>
  <c r="AB469" i="21"/>
  <c r="AF469" i="21"/>
  <c r="AJ469" i="21"/>
  <c r="L469" i="21"/>
  <c r="U469" i="21"/>
  <c r="AA469" i="21"/>
  <c r="AG469" i="21"/>
  <c r="AL469" i="21"/>
  <c r="O469" i="21"/>
  <c r="AD469" i="21"/>
  <c r="M469" i="21"/>
  <c r="W469" i="21"/>
  <c r="AC469" i="21"/>
  <c r="AH469" i="21"/>
  <c r="F469" i="21"/>
  <c r="Y469" i="21"/>
  <c r="AI469" i="21"/>
  <c r="S469" i="21"/>
  <c r="AE469" i="21"/>
  <c r="J469" i="21"/>
  <c r="Z469" i="21"/>
  <c r="AK469" i="21"/>
  <c r="B469" i="21"/>
  <c r="L254" i="21"/>
  <c r="S254" i="21"/>
  <c r="Y254" i="21"/>
  <c r="AC254" i="21"/>
  <c r="AG254" i="21"/>
  <c r="AK254" i="21"/>
  <c r="F254" i="21"/>
  <c r="M254" i="21"/>
  <c r="U254" i="21"/>
  <c r="Z254" i="21"/>
  <c r="AD254" i="21"/>
  <c r="AH254" i="21"/>
  <c r="AL254" i="21"/>
  <c r="O254" i="21"/>
  <c r="AA254" i="21"/>
  <c r="AI254" i="21"/>
  <c r="W254" i="21"/>
  <c r="AF254" i="21"/>
  <c r="B254" i="21"/>
  <c r="K254" i="21"/>
  <c r="AE254" i="21"/>
  <c r="J254" i="21"/>
  <c r="X254" i="21"/>
  <c r="AJ254" i="21"/>
  <c r="AB254" i="21"/>
  <c r="Q254" i="21"/>
  <c r="F575" i="21"/>
  <c r="M575" i="21"/>
  <c r="U575" i="21"/>
  <c r="Z575" i="21"/>
  <c r="AD575" i="21"/>
  <c r="AH575" i="21"/>
  <c r="AL575" i="21"/>
  <c r="K575" i="21"/>
  <c r="X575" i="21"/>
  <c r="AJ575" i="21"/>
  <c r="J575" i="21"/>
  <c r="O575" i="21"/>
  <c r="W575" i="21"/>
  <c r="AA575" i="21"/>
  <c r="AE575" i="21"/>
  <c r="AI575" i="21"/>
  <c r="B575" i="21"/>
  <c r="Q575" i="21"/>
  <c r="AB575" i="21"/>
  <c r="AF575" i="21"/>
  <c r="AC575" i="21"/>
  <c r="S575" i="21"/>
  <c r="Y575" i="21"/>
  <c r="L575" i="21"/>
  <c r="AG575" i="21"/>
  <c r="AK575" i="21"/>
  <c r="F415" i="21"/>
  <c r="M415" i="21"/>
  <c r="U415" i="21"/>
  <c r="Z415" i="21"/>
  <c r="AD415" i="21"/>
  <c r="AH415" i="21"/>
  <c r="AL415" i="21"/>
  <c r="L415" i="21"/>
  <c r="W415" i="21"/>
  <c r="AB415" i="21"/>
  <c r="AG415" i="21"/>
  <c r="Q415" i="21"/>
  <c r="AE415" i="21"/>
  <c r="O415" i="21"/>
  <c r="X415" i="21"/>
  <c r="AC415" i="21"/>
  <c r="AI415" i="21"/>
  <c r="B415" i="21"/>
  <c r="J415" i="21"/>
  <c r="Y415" i="21"/>
  <c r="AJ415" i="21"/>
  <c r="AA415" i="21"/>
  <c r="S415" i="21"/>
  <c r="AF415" i="21"/>
  <c r="K415" i="21"/>
  <c r="AK415" i="21"/>
  <c r="K255" i="21"/>
  <c r="Q255" i="21"/>
  <c r="X255" i="21"/>
  <c r="AB255" i="21"/>
  <c r="AF255" i="21"/>
  <c r="AJ255" i="21"/>
  <c r="L255" i="21"/>
  <c r="S255" i="21"/>
  <c r="Y255" i="21"/>
  <c r="AC255" i="21"/>
  <c r="AG255" i="21"/>
  <c r="AK255" i="21"/>
  <c r="M255" i="21"/>
  <c r="Z255" i="21"/>
  <c r="AH255" i="21"/>
  <c r="O255" i="21"/>
  <c r="AD255" i="21"/>
  <c r="F255" i="21"/>
  <c r="AI255" i="21"/>
  <c r="AA255" i="21"/>
  <c r="U255" i="21"/>
  <c r="AE255" i="21"/>
  <c r="B255" i="21"/>
  <c r="W255" i="21"/>
  <c r="J255" i="21"/>
  <c r="AL255" i="21"/>
  <c r="F65" i="21"/>
  <c r="M65" i="21"/>
  <c r="U65" i="21"/>
  <c r="Z65" i="21"/>
  <c r="AD65" i="21"/>
  <c r="AH65" i="21"/>
  <c r="AL65" i="21"/>
  <c r="J65" i="21"/>
  <c r="O65" i="21"/>
  <c r="W65" i="21"/>
  <c r="AA65" i="21"/>
  <c r="AE65" i="21"/>
  <c r="AI65" i="21"/>
  <c r="Q65" i="21"/>
  <c r="AB65" i="21"/>
  <c r="AJ65" i="21"/>
  <c r="S65" i="21"/>
  <c r="AC65" i="21"/>
  <c r="AK65" i="21"/>
  <c r="X65" i="21"/>
  <c r="Y65" i="21"/>
  <c r="K65" i="21"/>
  <c r="L65" i="21"/>
  <c r="AF65" i="21"/>
  <c r="AG65" i="21"/>
  <c r="B65" i="21"/>
  <c r="L500" i="21"/>
  <c r="S500" i="21"/>
  <c r="J500" i="21"/>
  <c r="Q500" i="21"/>
  <c r="Y500" i="21"/>
  <c r="AC500" i="21"/>
  <c r="AG500" i="21"/>
  <c r="AK500" i="21"/>
  <c r="W500" i="21"/>
  <c r="AI500" i="21"/>
  <c r="B500" i="21"/>
  <c r="K500" i="21"/>
  <c r="U500" i="21"/>
  <c r="Z500" i="21"/>
  <c r="AD500" i="21"/>
  <c r="AH500" i="21"/>
  <c r="AL500" i="21"/>
  <c r="M500" i="21"/>
  <c r="AA500" i="21"/>
  <c r="AE500" i="21"/>
  <c r="F500" i="21"/>
  <c r="AF500" i="21"/>
  <c r="X500" i="21"/>
  <c r="O500" i="21"/>
  <c r="AJ500" i="21"/>
  <c r="AB500" i="21"/>
  <c r="F3" i="21"/>
  <c r="M3" i="21"/>
  <c r="U3" i="21"/>
  <c r="Z3" i="21"/>
  <c r="AD3" i="21"/>
  <c r="AH3" i="21"/>
  <c r="AL3" i="21"/>
  <c r="J3" i="21"/>
  <c r="O3" i="21"/>
  <c r="W3" i="21"/>
  <c r="AA3" i="21"/>
  <c r="AE3" i="21"/>
  <c r="AI3" i="21"/>
  <c r="K3" i="21"/>
  <c r="X3" i="21"/>
  <c r="AF3" i="21"/>
  <c r="L3" i="21"/>
  <c r="Y3" i="21"/>
  <c r="AG3" i="21"/>
  <c r="Q3" i="21"/>
  <c r="AJ3" i="21"/>
  <c r="S3" i="21"/>
  <c r="AK3" i="21"/>
  <c r="AB3" i="21"/>
  <c r="AC3" i="21"/>
  <c r="B3" i="21"/>
  <c r="N203" i="13"/>
  <c r="N180" i="13"/>
  <c r="N118" i="13"/>
  <c r="N86" i="13"/>
  <c r="N139" i="13"/>
  <c r="N91" i="13"/>
  <c r="N120" i="13"/>
  <c r="N132" i="13"/>
  <c r="N189" i="13"/>
  <c r="N178" i="13"/>
  <c r="N121" i="13"/>
  <c r="N201" i="13"/>
  <c r="N72" i="13"/>
  <c r="N88" i="13"/>
  <c r="N161" i="13"/>
  <c r="N130" i="13"/>
  <c r="N127" i="13"/>
  <c r="N218" i="13"/>
  <c r="N117" i="13"/>
  <c r="N103" i="13"/>
  <c r="N85" i="13"/>
  <c r="N166" i="13"/>
  <c r="N75" i="13"/>
  <c r="N165" i="13"/>
  <c r="N169" i="13"/>
  <c r="N138" i="13"/>
  <c r="N94" i="13"/>
  <c r="N70" i="13"/>
  <c r="N123" i="13"/>
  <c r="N64" i="13"/>
  <c r="N148" i="13"/>
  <c r="N96" i="13"/>
  <c r="N76" i="13"/>
  <c r="N80" i="13"/>
  <c r="N191" i="13"/>
  <c r="N216" i="13"/>
  <c r="N79" i="13"/>
  <c r="N116" i="13"/>
  <c r="N101" i="13"/>
  <c r="N95" i="13"/>
  <c r="N164" i="13"/>
  <c r="N65" i="13"/>
  <c r="N62" i="13"/>
  <c r="N43" i="13"/>
  <c r="N61" i="13"/>
  <c r="N34" i="13"/>
  <c r="N59" i="13"/>
  <c r="N36" i="13"/>
  <c r="N41" i="13"/>
  <c r="N53" i="13"/>
  <c r="N49" i="13"/>
  <c r="N32" i="13"/>
  <c r="N30" i="13"/>
  <c r="N29" i="13"/>
  <c r="N25" i="13"/>
  <c r="N26" i="13"/>
  <c r="N23" i="13"/>
  <c r="F17" i="21" l="1"/>
  <c r="AH18" i="21"/>
  <c r="AB7" i="21"/>
  <c r="AL7" i="21"/>
  <c r="AG7" i="21"/>
  <c r="AK7" i="21"/>
  <c r="U7" i="21"/>
  <c r="AA7" i="21"/>
  <c r="Y7" i="21"/>
  <c r="S7" i="21"/>
  <c r="O7" i="21"/>
  <c r="F7" i="21"/>
  <c r="AF7" i="21"/>
  <c r="AI7" i="21"/>
  <c r="AD7" i="21"/>
  <c r="W4" i="21"/>
  <c r="Y9" i="21"/>
  <c r="W9" i="21"/>
  <c r="AJ9" i="21"/>
  <c r="AA9" i="21"/>
  <c r="K9" i="21"/>
  <c r="AE9" i="21"/>
  <c r="AH4" i="21"/>
  <c r="AA4" i="21"/>
  <c r="AC4" i="21"/>
  <c r="AJ4" i="21"/>
  <c r="X7" i="21"/>
  <c r="K7" i="21"/>
  <c r="AJ7" i="21"/>
  <c r="AE7" i="21"/>
  <c r="J7" i="21"/>
  <c r="Z7" i="21"/>
  <c r="M18" i="21"/>
  <c r="AE18" i="21"/>
  <c r="B7" i="21"/>
  <c r="L7" i="21"/>
  <c r="AC7" i="21"/>
  <c r="Q7" i="21"/>
  <c r="W7" i="21"/>
  <c r="AH7" i="21"/>
  <c r="AF4" i="21"/>
  <c r="AD4" i="21"/>
  <c r="Y4" i="21"/>
  <c r="O4" i="21"/>
  <c r="AE4" i="21"/>
  <c r="M4" i="21"/>
  <c r="W18" i="21"/>
  <c r="AC18" i="21"/>
  <c r="M17" i="21"/>
  <c r="X9" i="21"/>
  <c r="J9" i="21"/>
  <c r="M9" i="21"/>
  <c r="AF9" i="21"/>
  <c r="AI17" i="21"/>
  <c r="B9" i="21"/>
  <c r="AI9" i="21"/>
  <c r="AC9" i="21"/>
  <c r="Q9" i="21"/>
  <c r="Y17" i="21"/>
  <c r="O17" i="21"/>
  <c r="L4" i="21"/>
  <c r="AF17" i="21"/>
  <c r="AD17" i="21"/>
  <c r="L18" i="21"/>
  <c r="U9" i="21"/>
  <c r="AD9" i="21"/>
  <c r="O9" i="21"/>
  <c r="AK9" i="21"/>
  <c r="S9" i="21"/>
  <c r="AB9" i="21"/>
  <c r="X17" i="21"/>
  <c r="K17" i="21"/>
  <c r="AJ17" i="21"/>
  <c r="AE17" i="21"/>
  <c r="J17" i="21"/>
  <c r="Z17" i="21"/>
  <c r="AL9" i="21"/>
  <c r="F9" i="21"/>
  <c r="AH9" i="21"/>
  <c r="AG9" i="21"/>
  <c r="L9" i="21"/>
  <c r="AG17" i="21"/>
  <c r="AK17" i="21"/>
  <c r="AB17" i="21"/>
  <c r="AA17" i="21"/>
  <c r="AL17" i="21"/>
  <c r="U17" i="21"/>
  <c r="B17" i="21"/>
  <c r="L17" i="21"/>
  <c r="AC17" i="21"/>
  <c r="Q17" i="21"/>
  <c r="W17" i="21"/>
  <c r="AH17" i="21"/>
  <c r="K18" i="21"/>
  <c r="AA18" i="21"/>
  <c r="B4" i="21"/>
  <c r="AI4" i="21"/>
  <c r="X4" i="21"/>
  <c r="J4" i="21"/>
  <c r="Z4" i="21"/>
  <c r="AK4" i="21"/>
  <c r="S4" i="21"/>
  <c r="B18" i="21"/>
  <c r="J18" i="21"/>
  <c r="AB18" i="21"/>
  <c r="O18" i="21"/>
  <c r="Z18" i="21"/>
  <c r="AK18" i="21"/>
  <c r="S18" i="21"/>
  <c r="AJ18" i="21"/>
  <c r="AD18" i="21"/>
  <c r="F18" i="21"/>
  <c r="Y18" i="21"/>
  <c r="Q4" i="21"/>
  <c r="AB4" i="21"/>
  <c r="K4" i="21"/>
  <c r="AL4" i="21"/>
  <c r="U4" i="21"/>
  <c r="AG4" i="21"/>
  <c r="AF18" i="21"/>
  <c r="X18" i="21"/>
  <c r="Q18" i="21"/>
  <c r="AL18" i="21"/>
  <c r="U18" i="21"/>
  <c r="AG18" i="21"/>
  <c r="K27" i="21"/>
  <c r="Q27" i="21"/>
  <c r="X27" i="21"/>
  <c r="AB27" i="21"/>
  <c r="AF27" i="21"/>
  <c r="AJ27" i="21"/>
  <c r="L27" i="21"/>
  <c r="S27" i="21"/>
  <c r="Y27" i="21"/>
  <c r="AC27" i="21"/>
  <c r="AG27" i="21"/>
  <c r="AK27" i="21"/>
  <c r="M27" i="21"/>
  <c r="Z27" i="21"/>
  <c r="AH27" i="21"/>
  <c r="O27" i="21"/>
  <c r="AA27" i="21"/>
  <c r="AI27" i="21"/>
  <c r="U27" i="21"/>
  <c r="AL27" i="21"/>
  <c r="W27" i="21"/>
  <c r="F27" i="21"/>
  <c r="J27" i="21"/>
  <c r="AD27" i="21"/>
  <c r="AE27" i="21"/>
  <c r="B27" i="21"/>
  <c r="F61" i="21"/>
  <c r="M61" i="21"/>
  <c r="U61" i="21"/>
  <c r="Z61" i="21"/>
  <c r="AD61" i="21"/>
  <c r="AH61" i="21"/>
  <c r="AL61" i="21"/>
  <c r="J61" i="21"/>
  <c r="O61" i="21"/>
  <c r="W61" i="21"/>
  <c r="AA61" i="21"/>
  <c r="AE61" i="21"/>
  <c r="AI61" i="21"/>
  <c r="K61" i="21"/>
  <c r="X61" i="21"/>
  <c r="AF61" i="21"/>
  <c r="L61" i="21"/>
  <c r="Y61" i="21"/>
  <c r="AG61" i="21"/>
  <c r="AB61" i="21"/>
  <c r="AC61" i="21"/>
  <c r="Q61" i="21"/>
  <c r="S61" i="21"/>
  <c r="AJ61" i="21"/>
  <c r="AK61" i="21"/>
  <c r="B61" i="21"/>
  <c r="J190" i="21"/>
  <c r="O190" i="21"/>
  <c r="W190" i="21"/>
  <c r="AA190" i="21"/>
  <c r="AE190" i="21"/>
  <c r="AI190" i="21"/>
  <c r="K190" i="21"/>
  <c r="Q190" i="21"/>
  <c r="X190" i="21"/>
  <c r="AB190" i="21"/>
  <c r="AF190" i="21"/>
  <c r="AJ190" i="21"/>
  <c r="S190" i="21"/>
  <c r="AC190" i="21"/>
  <c r="AK190" i="21"/>
  <c r="F190" i="21"/>
  <c r="U190" i="21"/>
  <c r="AD190" i="21"/>
  <c r="AL190" i="21"/>
  <c r="L190" i="21"/>
  <c r="AG190" i="21"/>
  <c r="M190" i="21"/>
  <c r="AH190" i="21"/>
  <c r="Y190" i="21"/>
  <c r="B190" i="21"/>
  <c r="Z190" i="21"/>
  <c r="K93" i="21"/>
  <c r="Q93" i="21"/>
  <c r="X93" i="21"/>
  <c r="AB93" i="21"/>
  <c r="AF93" i="21"/>
  <c r="AJ93" i="21"/>
  <c r="L93" i="21"/>
  <c r="S93" i="21"/>
  <c r="Y93" i="21"/>
  <c r="AC93" i="21"/>
  <c r="AG93" i="21"/>
  <c r="AK93" i="21"/>
  <c r="M93" i="21"/>
  <c r="Z93" i="21"/>
  <c r="AH93" i="21"/>
  <c r="O93" i="21"/>
  <c r="AA93" i="21"/>
  <c r="AI93" i="21"/>
  <c r="U93" i="21"/>
  <c r="AL93" i="21"/>
  <c r="W93" i="21"/>
  <c r="AD93" i="21"/>
  <c r="AE93" i="21"/>
  <c r="F93" i="21"/>
  <c r="J93" i="21"/>
  <c r="B93" i="21"/>
  <c r="L116" i="21"/>
  <c r="S116" i="21"/>
  <c r="Y116" i="21"/>
  <c r="AC116" i="21"/>
  <c r="AG116" i="21"/>
  <c r="AK116" i="21"/>
  <c r="F116" i="21"/>
  <c r="M116" i="21"/>
  <c r="U116" i="21"/>
  <c r="Z116" i="21"/>
  <c r="AD116" i="21"/>
  <c r="AH116" i="21"/>
  <c r="AL116" i="21"/>
  <c r="O116" i="21"/>
  <c r="AA116" i="21"/>
  <c r="AI116" i="21"/>
  <c r="Q116" i="21"/>
  <c r="AB116" i="21"/>
  <c r="AJ116" i="21"/>
  <c r="W116" i="21"/>
  <c r="X116" i="21"/>
  <c r="AE116" i="21"/>
  <c r="AF116" i="21"/>
  <c r="J116" i="21"/>
  <c r="K116" i="21"/>
  <c r="B116" i="21"/>
  <c r="F119" i="21"/>
  <c r="M119" i="21"/>
  <c r="U119" i="21"/>
  <c r="Z119" i="21"/>
  <c r="AD119" i="21"/>
  <c r="AH119" i="21"/>
  <c r="AL119" i="21"/>
  <c r="J119" i="21"/>
  <c r="O119" i="21"/>
  <c r="W119" i="21"/>
  <c r="AA119" i="21"/>
  <c r="AE119" i="21"/>
  <c r="AI119" i="21"/>
  <c r="K119" i="21"/>
  <c r="X119" i="21"/>
  <c r="AF119" i="21"/>
  <c r="L119" i="21"/>
  <c r="Y119" i="21"/>
  <c r="AG119" i="21"/>
  <c r="AB119" i="21"/>
  <c r="AC119" i="21"/>
  <c r="Q119" i="21"/>
  <c r="S119" i="21"/>
  <c r="AJ119" i="21"/>
  <c r="AK119" i="21"/>
  <c r="B119" i="21"/>
  <c r="F25" i="21"/>
  <c r="M25" i="21"/>
  <c r="U25" i="21"/>
  <c r="Z25" i="21"/>
  <c r="AD25" i="21"/>
  <c r="AH25" i="21"/>
  <c r="AL25" i="21"/>
  <c r="J25" i="21"/>
  <c r="O25" i="21"/>
  <c r="W25" i="21"/>
  <c r="AA25" i="21"/>
  <c r="AE25" i="21"/>
  <c r="AI25" i="21"/>
  <c r="Q25" i="21"/>
  <c r="AB25" i="21"/>
  <c r="AJ25" i="21"/>
  <c r="S25" i="21"/>
  <c r="AC25" i="21"/>
  <c r="AK25" i="21"/>
  <c r="X25" i="21"/>
  <c r="Y25" i="21"/>
  <c r="AF25" i="21"/>
  <c r="AG25" i="21"/>
  <c r="K25" i="21"/>
  <c r="L25" i="21"/>
  <c r="B25" i="21"/>
  <c r="F29" i="21"/>
  <c r="M29" i="21"/>
  <c r="U29" i="21"/>
  <c r="Z29" i="21"/>
  <c r="AD29" i="21"/>
  <c r="AH29" i="21"/>
  <c r="AL29" i="21"/>
  <c r="J29" i="21"/>
  <c r="O29" i="21"/>
  <c r="W29" i="21"/>
  <c r="AA29" i="21"/>
  <c r="AE29" i="21"/>
  <c r="AI29" i="21"/>
  <c r="K29" i="21"/>
  <c r="X29" i="21"/>
  <c r="AF29" i="21"/>
  <c r="L29" i="21"/>
  <c r="Y29" i="21"/>
  <c r="AG29" i="21"/>
  <c r="Q29" i="21"/>
  <c r="AJ29" i="21"/>
  <c r="S29" i="21"/>
  <c r="AK29" i="21"/>
  <c r="AB29" i="21"/>
  <c r="AC29" i="21"/>
  <c r="B29" i="21"/>
  <c r="J40" i="21"/>
  <c r="O40" i="21"/>
  <c r="W40" i="21"/>
  <c r="AA40" i="21"/>
  <c r="AE40" i="21"/>
  <c r="AI40" i="21"/>
  <c r="K40" i="21"/>
  <c r="Q40" i="21"/>
  <c r="X40" i="21"/>
  <c r="AB40" i="21"/>
  <c r="AF40" i="21"/>
  <c r="AJ40" i="21"/>
  <c r="L40" i="21"/>
  <c r="Y40" i="21"/>
  <c r="AG40" i="21"/>
  <c r="M40" i="21"/>
  <c r="Z40" i="21"/>
  <c r="AH40" i="21"/>
  <c r="S40" i="21"/>
  <c r="AK40" i="21"/>
  <c r="U40" i="21"/>
  <c r="AL40" i="21"/>
  <c r="AC40" i="21"/>
  <c r="AD40" i="21"/>
  <c r="F40" i="21"/>
  <c r="B40" i="21"/>
  <c r="F33" i="21"/>
  <c r="M33" i="21"/>
  <c r="U33" i="21"/>
  <c r="Z33" i="21"/>
  <c r="AD33" i="21"/>
  <c r="AH33" i="21"/>
  <c r="AL33" i="21"/>
  <c r="J33" i="21"/>
  <c r="O33" i="21"/>
  <c r="W33" i="21"/>
  <c r="AA33" i="21"/>
  <c r="AE33" i="21"/>
  <c r="AI33" i="21"/>
  <c r="Q33" i="21"/>
  <c r="AB33" i="21"/>
  <c r="AJ33" i="21"/>
  <c r="S33" i="21"/>
  <c r="AC33" i="21"/>
  <c r="AK33" i="21"/>
  <c r="K33" i="21"/>
  <c r="AF33" i="21"/>
  <c r="L33" i="21"/>
  <c r="AG33" i="21"/>
  <c r="X33" i="21"/>
  <c r="Y33" i="21"/>
  <c r="B33" i="21"/>
  <c r="J64" i="21"/>
  <c r="O64" i="21"/>
  <c r="W64" i="21"/>
  <c r="AA64" i="21"/>
  <c r="AE64" i="21"/>
  <c r="AI64" i="21"/>
  <c r="K64" i="21"/>
  <c r="Q64" i="21"/>
  <c r="X64" i="21"/>
  <c r="AB64" i="21"/>
  <c r="AF64" i="21"/>
  <c r="AJ64" i="21"/>
  <c r="S64" i="21"/>
  <c r="AC64" i="21"/>
  <c r="AK64" i="21"/>
  <c r="F64" i="21"/>
  <c r="U64" i="21"/>
  <c r="AD64" i="21"/>
  <c r="AL64" i="21"/>
  <c r="L64" i="21"/>
  <c r="AG64" i="21"/>
  <c r="M64" i="21"/>
  <c r="AH64" i="21"/>
  <c r="Y64" i="21"/>
  <c r="Z64" i="21"/>
  <c r="B64" i="21"/>
  <c r="F115" i="21"/>
  <c r="M115" i="21"/>
  <c r="U115" i="21"/>
  <c r="Z115" i="21"/>
  <c r="AD115" i="21"/>
  <c r="AH115" i="21"/>
  <c r="AL115" i="21"/>
  <c r="J115" i="21"/>
  <c r="O115" i="21"/>
  <c r="W115" i="21"/>
  <c r="AA115" i="21"/>
  <c r="AE115" i="21"/>
  <c r="AI115" i="21"/>
  <c r="Q115" i="21"/>
  <c r="AB115" i="21"/>
  <c r="AJ115" i="21"/>
  <c r="S115" i="21"/>
  <c r="AC115" i="21"/>
  <c r="AK115" i="21"/>
  <c r="K115" i="21"/>
  <c r="AF115" i="21"/>
  <c r="L115" i="21"/>
  <c r="AG115" i="21"/>
  <c r="X115" i="21"/>
  <c r="Y115" i="21"/>
  <c r="B115" i="21"/>
  <c r="K79" i="21"/>
  <c r="Q79" i="21"/>
  <c r="X79" i="21"/>
  <c r="AB79" i="21"/>
  <c r="AF79" i="21"/>
  <c r="AJ79" i="21"/>
  <c r="L79" i="21"/>
  <c r="S79" i="21"/>
  <c r="Y79" i="21"/>
  <c r="AC79" i="21"/>
  <c r="AG79" i="21"/>
  <c r="AK79" i="21"/>
  <c r="F79" i="21"/>
  <c r="U79" i="21"/>
  <c r="AD79" i="21"/>
  <c r="AL79" i="21"/>
  <c r="J79" i="21"/>
  <c r="W79" i="21"/>
  <c r="AE79" i="21"/>
  <c r="Z79" i="21"/>
  <c r="AA79" i="21"/>
  <c r="M79" i="21"/>
  <c r="O79" i="21"/>
  <c r="AH79" i="21"/>
  <c r="AI79" i="21"/>
  <c r="B79" i="21"/>
  <c r="K63" i="21"/>
  <c r="Q63" i="21"/>
  <c r="X63" i="21"/>
  <c r="AB63" i="21"/>
  <c r="AF63" i="21"/>
  <c r="AJ63" i="21"/>
  <c r="L63" i="21"/>
  <c r="S63" i="21"/>
  <c r="Y63" i="21"/>
  <c r="AC63" i="21"/>
  <c r="AG63" i="21"/>
  <c r="AK63" i="21"/>
  <c r="F63" i="21"/>
  <c r="U63" i="21"/>
  <c r="AD63" i="21"/>
  <c r="AL63" i="21"/>
  <c r="J63" i="21"/>
  <c r="W63" i="21"/>
  <c r="AE63" i="21"/>
  <c r="Z63" i="21"/>
  <c r="AA63" i="21"/>
  <c r="AH63" i="21"/>
  <c r="AI63" i="21"/>
  <c r="O63" i="21"/>
  <c r="B63" i="21"/>
  <c r="M63" i="21"/>
  <c r="K137" i="21"/>
  <c r="Q137" i="21"/>
  <c r="X137" i="21"/>
  <c r="AB137" i="21"/>
  <c r="AF137" i="21"/>
  <c r="AJ137" i="21"/>
  <c r="L137" i="21"/>
  <c r="S137" i="21"/>
  <c r="Y137" i="21"/>
  <c r="AC137" i="21"/>
  <c r="AG137" i="21"/>
  <c r="AK137" i="21"/>
  <c r="F137" i="21"/>
  <c r="U137" i="21"/>
  <c r="AD137" i="21"/>
  <c r="AL137" i="21"/>
  <c r="J137" i="21"/>
  <c r="W137" i="21"/>
  <c r="AE137" i="21"/>
  <c r="Z137" i="21"/>
  <c r="AA137" i="21"/>
  <c r="M137" i="21"/>
  <c r="O137" i="21"/>
  <c r="AH137" i="21"/>
  <c r="AI137" i="21"/>
  <c r="B137" i="21"/>
  <c r="K165" i="21"/>
  <c r="Q165" i="21"/>
  <c r="X165" i="21"/>
  <c r="AB165" i="21"/>
  <c r="AF165" i="21"/>
  <c r="AJ165" i="21"/>
  <c r="L165" i="21"/>
  <c r="S165" i="21"/>
  <c r="Y165" i="21"/>
  <c r="AC165" i="21"/>
  <c r="AG165" i="21"/>
  <c r="AK165" i="21"/>
  <c r="M165" i="21"/>
  <c r="Z165" i="21"/>
  <c r="AH165" i="21"/>
  <c r="O165" i="21"/>
  <c r="AA165" i="21"/>
  <c r="AI165" i="21"/>
  <c r="F165" i="21"/>
  <c r="AD165" i="21"/>
  <c r="J165" i="21"/>
  <c r="AE165" i="21"/>
  <c r="U165" i="21"/>
  <c r="W165" i="21"/>
  <c r="AL165" i="21"/>
  <c r="B165" i="21"/>
  <c r="K217" i="21"/>
  <c r="Q217" i="21"/>
  <c r="X217" i="21"/>
  <c r="AB217" i="21"/>
  <c r="AF217" i="21"/>
  <c r="AJ217" i="21"/>
  <c r="L217" i="21"/>
  <c r="S217" i="21"/>
  <c r="Y217" i="21"/>
  <c r="AC217" i="21"/>
  <c r="AG217" i="21"/>
  <c r="AK217" i="21"/>
  <c r="M217" i="21"/>
  <c r="Z217" i="21"/>
  <c r="AH217" i="21"/>
  <c r="O217" i="21"/>
  <c r="AA217" i="21"/>
  <c r="AI217" i="21"/>
  <c r="F217" i="21"/>
  <c r="AD217" i="21"/>
  <c r="AE217" i="21"/>
  <c r="U217" i="21"/>
  <c r="J217" i="21"/>
  <c r="AL217" i="21"/>
  <c r="W217" i="21"/>
  <c r="B217" i="21"/>
  <c r="K87" i="21"/>
  <c r="Q87" i="21"/>
  <c r="X87" i="21"/>
  <c r="AB87" i="21"/>
  <c r="AF87" i="21"/>
  <c r="AJ87" i="21"/>
  <c r="L87" i="21"/>
  <c r="S87" i="21"/>
  <c r="Y87" i="21"/>
  <c r="AC87" i="21"/>
  <c r="AG87" i="21"/>
  <c r="AK87" i="21"/>
  <c r="F87" i="21"/>
  <c r="U87" i="21"/>
  <c r="AD87" i="21"/>
  <c r="AL87" i="21"/>
  <c r="J87" i="21"/>
  <c r="W87" i="21"/>
  <c r="AE87" i="21"/>
  <c r="M87" i="21"/>
  <c r="AH87" i="21"/>
  <c r="O87" i="21"/>
  <c r="AI87" i="21"/>
  <c r="Z87" i="21"/>
  <c r="AA87" i="21"/>
  <c r="B87" i="21"/>
  <c r="K177" i="21"/>
  <c r="Q177" i="21"/>
  <c r="X177" i="21"/>
  <c r="AB177" i="21"/>
  <c r="AF177" i="21"/>
  <c r="AJ177" i="21"/>
  <c r="L177" i="21"/>
  <c r="S177" i="21"/>
  <c r="Y177" i="21"/>
  <c r="AC177" i="21"/>
  <c r="AG177" i="21"/>
  <c r="AK177" i="21"/>
  <c r="M177" i="21"/>
  <c r="Z177" i="21"/>
  <c r="AH177" i="21"/>
  <c r="O177" i="21"/>
  <c r="AA177" i="21"/>
  <c r="AI177" i="21"/>
  <c r="U177" i="21"/>
  <c r="AL177" i="21"/>
  <c r="W177" i="21"/>
  <c r="AD177" i="21"/>
  <c r="AE177" i="21"/>
  <c r="F177" i="21"/>
  <c r="J177" i="21"/>
  <c r="B177" i="21"/>
  <c r="L90" i="21"/>
  <c r="S90" i="21"/>
  <c r="Y90" i="21"/>
  <c r="AC90" i="21"/>
  <c r="AG90" i="21"/>
  <c r="AK90" i="21"/>
  <c r="F90" i="21"/>
  <c r="M90" i="21"/>
  <c r="U90" i="21"/>
  <c r="Z90" i="21"/>
  <c r="AD90" i="21"/>
  <c r="AH90" i="21"/>
  <c r="AL90" i="21"/>
  <c r="O90" i="21"/>
  <c r="AA90" i="21"/>
  <c r="AI90" i="21"/>
  <c r="Q90" i="21"/>
  <c r="AB90" i="21"/>
  <c r="AJ90" i="21"/>
  <c r="W90" i="21"/>
  <c r="X90" i="21"/>
  <c r="AE90" i="21"/>
  <c r="AF90" i="21"/>
  <c r="J90" i="21"/>
  <c r="K90" i="21"/>
  <c r="B90" i="21"/>
  <c r="F179" i="21"/>
  <c r="M179" i="21"/>
  <c r="U179" i="21"/>
  <c r="Z179" i="21"/>
  <c r="AD179" i="21"/>
  <c r="AH179" i="21"/>
  <c r="AL179" i="21"/>
  <c r="J179" i="21"/>
  <c r="O179" i="21"/>
  <c r="W179" i="21"/>
  <c r="AA179" i="21"/>
  <c r="AE179" i="21"/>
  <c r="AI179" i="21"/>
  <c r="K179" i="21"/>
  <c r="X179" i="21"/>
  <c r="AF179" i="21"/>
  <c r="L179" i="21"/>
  <c r="Y179" i="21"/>
  <c r="AG179" i="21"/>
  <c r="Q179" i="21"/>
  <c r="AJ179" i="21"/>
  <c r="S179" i="21"/>
  <c r="AK179" i="21"/>
  <c r="B179" i="21"/>
  <c r="AB179" i="21"/>
  <c r="AC179" i="21"/>
  <c r="L22" i="21"/>
  <c r="S22" i="21"/>
  <c r="Y22" i="21"/>
  <c r="AC22" i="21"/>
  <c r="AG22" i="21"/>
  <c r="AK22" i="21"/>
  <c r="F22" i="21"/>
  <c r="M22" i="21"/>
  <c r="U22" i="21"/>
  <c r="Z22" i="21"/>
  <c r="AD22" i="21"/>
  <c r="AH22" i="21"/>
  <c r="AL22" i="21"/>
  <c r="J22" i="21"/>
  <c r="W22" i="21"/>
  <c r="AE22" i="21"/>
  <c r="K22" i="21"/>
  <c r="X22" i="21"/>
  <c r="AF22" i="21"/>
  <c r="O22" i="21"/>
  <c r="AI22" i="21"/>
  <c r="Q22" i="21"/>
  <c r="AJ22" i="21"/>
  <c r="AA22" i="21"/>
  <c r="AB22" i="21"/>
  <c r="B22" i="21"/>
  <c r="K52" i="21"/>
  <c r="Q52" i="21"/>
  <c r="X52" i="21"/>
  <c r="AB52" i="21"/>
  <c r="AF52" i="21"/>
  <c r="AJ52" i="21"/>
  <c r="L52" i="21"/>
  <c r="U52" i="21"/>
  <c r="AA52" i="21"/>
  <c r="AG52" i="21"/>
  <c r="AL52" i="21"/>
  <c r="M52" i="21"/>
  <c r="W52" i="21"/>
  <c r="AC52" i="21"/>
  <c r="AH52" i="21"/>
  <c r="O52" i="21"/>
  <c r="AD52" i="21"/>
  <c r="S52" i="21"/>
  <c r="AE52" i="21"/>
  <c r="Y52" i="21"/>
  <c r="Z52" i="21"/>
  <c r="F52" i="21"/>
  <c r="J52" i="21"/>
  <c r="AI52" i="21"/>
  <c r="B52" i="21"/>
  <c r="AK52" i="21"/>
  <c r="L58" i="21"/>
  <c r="S58" i="21"/>
  <c r="Y58" i="21"/>
  <c r="AC58" i="21"/>
  <c r="AG58" i="21"/>
  <c r="AK58" i="21"/>
  <c r="F58" i="21"/>
  <c r="M58" i="21"/>
  <c r="U58" i="21"/>
  <c r="Z58" i="21"/>
  <c r="AD58" i="21"/>
  <c r="AH58" i="21"/>
  <c r="AL58" i="21"/>
  <c r="O58" i="21"/>
  <c r="AA58" i="21"/>
  <c r="AI58" i="21"/>
  <c r="Q58" i="21"/>
  <c r="AB58" i="21"/>
  <c r="AJ58" i="21"/>
  <c r="W58" i="21"/>
  <c r="X58" i="21"/>
  <c r="AE58" i="21"/>
  <c r="AF58" i="21"/>
  <c r="B58" i="21"/>
  <c r="J58" i="21"/>
  <c r="K58" i="21"/>
  <c r="L100" i="21"/>
  <c r="S100" i="21"/>
  <c r="Y100" i="21"/>
  <c r="AC100" i="21"/>
  <c r="AG100" i="21"/>
  <c r="AK100" i="21"/>
  <c r="F100" i="21"/>
  <c r="M100" i="21"/>
  <c r="U100" i="21"/>
  <c r="Z100" i="21"/>
  <c r="AD100" i="21"/>
  <c r="AH100" i="21"/>
  <c r="AL100" i="21"/>
  <c r="O100" i="21"/>
  <c r="AA100" i="21"/>
  <c r="AI100" i="21"/>
  <c r="Q100" i="21"/>
  <c r="AB100" i="21"/>
  <c r="AJ100" i="21"/>
  <c r="W100" i="21"/>
  <c r="X100" i="21"/>
  <c r="J100" i="21"/>
  <c r="K100" i="21"/>
  <c r="AE100" i="21"/>
  <c r="B100" i="21"/>
  <c r="AF100" i="21"/>
  <c r="F147" i="21"/>
  <c r="M147" i="21"/>
  <c r="U147" i="21"/>
  <c r="Z147" i="21"/>
  <c r="AD147" i="21"/>
  <c r="AH147" i="21"/>
  <c r="AL147" i="21"/>
  <c r="J147" i="21"/>
  <c r="O147" i="21"/>
  <c r="W147" i="21"/>
  <c r="AA147" i="21"/>
  <c r="AE147" i="21"/>
  <c r="AI147" i="21"/>
  <c r="Q147" i="21"/>
  <c r="AB147" i="21"/>
  <c r="AJ147" i="21"/>
  <c r="S147" i="21"/>
  <c r="AC147" i="21"/>
  <c r="AK147" i="21"/>
  <c r="K147" i="21"/>
  <c r="AF147" i="21"/>
  <c r="L147" i="21"/>
  <c r="AG147" i="21"/>
  <c r="X147" i="21"/>
  <c r="Y147" i="21"/>
  <c r="B147" i="21"/>
  <c r="L74" i="21"/>
  <c r="S74" i="21"/>
  <c r="Y74" i="21"/>
  <c r="AC74" i="21"/>
  <c r="AG74" i="21"/>
  <c r="AK74" i="21"/>
  <c r="F74" i="21"/>
  <c r="M74" i="21"/>
  <c r="U74" i="21"/>
  <c r="Z74" i="21"/>
  <c r="AD74" i="21"/>
  <c r="AH74" i="21"/>
  <c r="AL74" i="21"/>
  <c r="O74" i="21"/>
  <c r="AA74" i="21"/>
  <c r="AI74" i="21"/>
  <c r="Q74" i="21"/>
  <c r="AB74" i="21"/>
  <c r="AJ74" i="21"/>
  <c r="W74" i="21"/>
  <c r="X74" i="21"/>
  <c r="J74" i="21"/>
  <c r="K74" i="21"/>
  <c r="AE74" i="21"/>
  <c r="AF74" i="21"/>
  <c r="B74" i="21"/>
  <c r="L160" i="21"/>
  <c r="S160" i="21"/>
  <c r="Y160" i="21"/>
  <c r="AC160" i="21"/>
  <c r="AG160" i="21"/>
  <c r="AK160" i="21"/>
  <c r="F160" i="21"/>
  <c r="M160" i="21"/>
  <c r="U160" i="21"/>
  <c r="Z160" i="21"/>
  <c r="AD160" i="21"/>
  <c r="AH160" i="21"/>
  <c r="AL160" i="21"/>
  <c r="J160" i="21"/>
  <c r="W160" i="21"/>
  <c r="AE160" i="21"/>
  <c r="K160" i="21"/>
  <c r="X160" i="21"/>
  <c r="AF160" i="21"/>
  <c r="AA160" i="21"/>
  <c r="AB160" i="21"/>
  <c r="O160" i="21"/>
  <c r="Q160" i="21"/>
  <c r="AI160" i="21"/>
  <c r="AJ160" i="21"/>
  <c r="B160" i="21"/>
  <c r="L120" i="21"/>
  <c r="S120" i="21"/>
  <c r="Y120" i="21"/>
  <c r="AC120" i="21"/>
  <c r="AG120" i="21"/>
  <c r="AK120" i="21"/>
  <c r="F120" i="21"/>
  <c r="M120" i="21"/>
  <c r="U120" i="21"/>
  <c r="Z120" i="21"/>
  <c r="AD120" i="21"/>
  <c r="AH120" i="21"/>
  <c r="AL120" i="21"/>
  <c r="J120" i="21"/>
  <c r="W120" i="21"/>
  <c r="AE120" i="21"/>
  <c r="K120" i="21"/>
  <c r="X120" i="21"/>
  <c r="AF120" i="21"/>
  <c r="O120" i="21"/>
  <c r="AI120" i="21"/>
  <c r="Q120" i="21"/>
  <c r="AJ120" i="21"/>
  <c r="AA120" i="21"/>
  <c r="AB120" i="21"/>
  <c r="B120" i="21"/>
  <c r="K117" i="21"/>
  <c r="Q117" i="21"/>
  <c r="X117" i="21"/>
  <c r="AB117" i="21"/>
  <c r="AF117" i="21"/>
  <c r="AJ117" i="21"/>
  <c r="L117" i="21"/>
  <c r="S117" i="21"/>
  <c r="Y117" i="21"/>
  <c r="AC117" i="21"/>
  <c r="AG117" i="21"/>
  <c r="AK117" i="21"/>
  <c r="M117" i="21"/>
  <c r="Z117" i="21"/>
  <c r="AH117" i="21"/>
  <c r="O117" i="21"/>
  <c r="AA117" i="21"/>
  <c r="AI117" i="21"/>
  <c r="F117" i="21"/>
  <c r="AD117" i="21"/>
  <c r="J117" i="21"/>
  <c r="AE117" i="21"/>
  <c r="AL117" i="21"/>
  <c r="U117" i="21"/>
  <c r="W117" i="21"/>
  <c r="B117" i="21"/>
  <c r="J24" i="21"/>
  <c r="O24" i="21"/>
  <c r="W24" i="21"/>
  <c r="AA24" i="21"/>
  <c r="AE24" i="21"/>
  <c r="AI24" i="21"/>
  <c r="K24" i="21"/>
  <c r="Q24" i="21"/>
  <c r="X24" i="21"/>
  <c r="AB24" i="21"/>
  <c r="AF24" i="21"/>
  <c r="AJ24" i="21"/>
  <c r="S24" i="21"/>
  <c r="AC24" i="21"/>
  <c r="AK24" i="21"/>
  <c r="F24" i="21"/>
  <c r="U24" i="21"/>
  <c r="AD24" i="21"/>
  <c r="AL24" i="21"/>
  <c r="L24" i="21"/>
  <c r="AG24" i="21"/>
  <c r="M24" i="21"/>
  <c r="AH24" i="21"/>
  <c r="Y24" i="21"/>
  <c r="Z24" i="21"/>
  <c r="B24" i="21"/>
  <c r="K31" i="21"/>
  <c r="Q31" i="21"/>
  <c r="X31" i="21"/>
  <c r="AB31" i="21"/>
  <c r="AF31" i="21"/>
  <c r="AJ31" i="21"/>
  <c r="L31" i="21"/>
  <c r="S31" i="21"/>
  <c r="Y31" i="21"/>
  <c r="AC31" i="21"/>
  <c r="AG31" i="21"/>
  <c r="AK31" i="21"/>
  <c r="F31" i="21"/>
  <c r="U31" i="21"/>
  <c r="AD31" i="21"/>
  <c r="AL31" i="21"/>
  <c r="J31" i="21"/>
  <c r="W31" i="21"/>
  <c r="AE31" i="21"/>
  <c r="M31" i="21"/>
  <c r="AH31" i="21"/>
  <c r="O31" i="21"/>
  <c r="AI31" i="21"/>
  <c r="Z31" i="21"/>
  <c r="AA31" i="21"/>
  <c r="B31" i="21"/>
  <c r="K35" i="21"/>
  <c r="Q35" i="21"/>
  <c r="X35" i="21"/>
  <c r="AB35" i="21"/>
  <c r="AF35" i="21"/>
  <c r="AJ35" i="21"/>
  <c r="L35" i="21"/>
  <c r="S35" i="21"/>
  <c r="Y35" i="21"/>
  <c r="AC35" i="21"/>
  <c r="AG35" i="21"/>
  <c r="AK35" i="21"/>
  <c r="M35" i="21"/>
  <c r="Z35" i="21"/>
  <c r="AH35" i="21"/>
  <c r="O35" i="21"/>
  <c r="AA35" i="21"/>
  <c r="AI35" i="21"/>
  <c r="F35" i="21"/>
  <c r="AD35" i="21"/>
  <c r="J35" i="21"/>
  <c r="AE35" i="21"/>
  <c r="AL35" i="21"/>
  <c r="U35" i="21"/>
  <c r="W35" i="21"/>
  <c r="B35" i="21"/>
  <c r="J60" i="21"/>
  <c r="O60" i="21"/>
  <c r="W60" i="21"/>
  <c r="AA60" i="21"/>
  <c r="AE60" i="21"/>
  <c r="AI60" i="21"/>
  <c r="K60" i="21"/>
  <c r="Q60" i="21"/>
  <c r="X60" i="21"/>
  <c r="AB60" i="21"/>
  <c r="AF60" i="21"/>
  <c r="AJ60" i="21"/>
  <c r="L60" i="21"/>
  <c r="Y60" i="21"/>
  <c r="AG60" i="21"/>
  <c r="M60" i="21"/>
  <c r="Z60" i="21"/>
  <c r="AH60" i="21"/>
  <c r="S60" i="21"/>
  <c r="AK60" i="21"/>
  <c r="U60" i="21"/>
  <c r="AL60" i="21"/>
  <c r="F60" i="21"/>
  <c r="AC60" i="21"/>
  <c r="B60" i="21"/>
  <c r="AD60" i="21"/>
  <c r="F163" i="21"/>
  <c r="M163" i="21"/>
  <c r="U163" i="21"/>
  <c r="Z163" i="21"/>
  <c r="AD163" i="21"/>
  <c r="AH163" i="21"/>
  <c r="AL163" i="21"/>
  <c r="J163" i="21"/>
  <c r="O163" i="21"/>
  <c r="W163" i="21"/>
  <c r="AA163" i="21"/>
  <c r="AE163" i="21"/>
  <c r="AI163" i="21"/>
  <c r="Q163" i="21"/>
  <c r="AB163" i="21"/>
  <c r="AJ163" i="21"/>
  <c r="S163" i="21"/>
  <c r="AC163" i="21"/>
  <c r="AK163" i="21"/>
  <c r="K163" i="21"/>
  <c r="AF163" i="21"/>
  <c r="L163" i="21"/>
  <c r="AG163" i="21"/>
  <c r="X163" i="21"/>
  <c r="Y163" i="21"/>
  <c r="B163" i="21"/>
  <c r="L78" i="21"/>
  <c r="S78" i="21"/>
  <c r="Y78" i="21"/>
  <c r="AC78" i="21"/>
  <c r="AG78" i="21"/>
  <c r="AK78" i="21"/>
  <c r="F78" i="21"/>
  <c r="M78" i="21"/>
  <c r="U78" i="21"/>
  <c r="Z78" i="21"/>
  <c r="AD78" i="21"/>
  <c r="AH78" i="21"/>
  <c r="AL78" i="21"/>
  <c r="J78" i="21"/>
  <c r="W78" i="21"/>
  <c r="AE78" i="21"/>
  <c r="K78" i="21"/>
  <c r="X78" i="21"/>
  <c r="AF78" i="21"/>
  <c r="O78" i="21"/>
  <c r="AI78" i="21"/>
  <c r="Q78" i="21"/>
  <c r="AJ78" i="21"/>
  <c r="B78" i="21"/>
  <c r="AA78" i="21"/>
  <c r="AB78" i="21"/>
  <c r="K75" i="21"/>
  <c r="Q75" i="21"/>
  <c r="X75" i="21"/>
  <c r="AB75" i="21"/>
  <c r="AF75" i="21"/>
  <c r="AJ75" i="21"/>
  <c r="L75" i="21"/>
  <c r="S75" i="21"/>
  <c r="Y75" i="21"/>
  <c r="AC75" i="21"/>
  <c r="AG75" i="21"/>
  <c r="AK75" i="21"/>
  <c r="M75" i="21"/>
  <c r="Z75" i="21"/>
  <c r="AH75" i="21"/>
  <c r="O75" i="21"/>
  <c r="AA75" i="21"/>
  <c r="AI75" i="21"/>
  <c r="F75" i="21"/>
  <c r="AD75" i="21"/>
  <c r="J75" i="21"/>
  <c r="AE75" i="21"/>
  <c r="U75" i="21"/>
  <c r="W75" i="21"/>
  <c r="AL75" i="21"/>
  <c r="B75" i="21"/>
  <c r="J122" i="21"/>
  <c r="O122" i="21"/>
  <c r="W122" i="21"/>
  <c r="AA122" i="21"/>
  <c r="AE122" i="21"/>
  <c r="AI122" i="21"/>
  <c r="K122" i="21"/>
  <c r="Q122" i="21"/>
  <c r="X122" i="21"/>
  <c r="AB122" i="21"/>
  <c r="AF122" i="21"/>
  <c r="AJ122" i="21"/>
  <c r="S122" i="21"/>
  <c r="AC122" i="21"/>
  <c r="AK122" i="21"/>
  <c r="F122" i="21"/>
  <c r="U122" i="21"/>
  <c r="AD122" i="21"/>
  <c r="AL122" i="21"/>
  <c r="L122" i="21"/>
  <c r="AG122" i="21"/>
  <c r="M122" i="21"/>
  <c r="AH122" i="21"/>
  <c r="Y122" i="21"/>
  <c r="B122" i="21"/>
  <c r="Z122" i="21"/>
  <c r="L168" i="21"/>
  <c r="S168" i="21"/>
  <c r="Y168" i="21"/>
  <c r="AC168" i="21"/>
  <c r="AG168" i="21"/>
  <c r="AK168" i="21"/>
  <c r="F168" i="21"/>
  <c r="M168" i="21"/>
  <c r="U168" i="21"/>
  <c r="Z168" i="21"/>
  <c r="AD168" i="21"/>
  <c r="AH168" i="21"/>
  <c r="AL168" i="21"/>
  <c r="J168" i="21"/>
  <c r="W168" i="21"/>
  <c r="AE168" i="21"/>
  <c r="K168" i="21"/>
  <c r="X168" i="21"/>
  <c r="AF168" i="21"/>
  <c r="O168" i="21"/>
  <c r="AI168" i="21"/>
  <c r="Q168" i="21"/>
  <c r="AJ168" i="21"/>
  <c r="AA168" i="21"/>
  <c r="B168" i="21"/>
  <c r="AB168" i="21"/>
  <c r="J84" i="21"/>
  <c r="O84" i="21"/>
  <c r="W84" i="21"/>
  <c r="AA84" i="21"/>
  <c r="AE84" i="21"/>
  <c r="AI84" i="21"/>
  <c r="K84" i="21"/>
  <c r="Q84" i="21"/>
  <c r="X84" i="21"/>
  <c r="AB84" i="21"/>
  <c r="AF84" i="21"/>
  <c r="AJ84" i="21"/>
  <c r="L84" i="21"/>
  <c r="Y84" i="21"/>
  <c r="AG84" i="21"/>
  <c r="M84" i="21"/>
  <c r="Z84" i="21"/>
  <c r="AH84" i="21"/>
  <c r="AC84" i="21"/>
  <c r="F84" i="21"/>
  <c r="AD84" i="21"/>
  <c r="S84" i="21"/>
  <c r="U84" i="21"/>
  <c r="AK84" i="21"/>
  <c r="AL84" i="21"/>
  <c r="B84" i="21"/>
  <c r="J126" i="21"/>
  <c r="O126" i="21"/>
  <c r="W126" i="21"/>
  <c r="AA126" i="21"/>
  <c r="AE126" i="21"/>
  <c r="AI126" i="21"/>
  <c r="K126" i="21"/>
  <c r="Q126" i="21"/>
  <c r="X126" i="21"/>
  <c r="AB126" i="21"/>
  <c r="AF126" i="21"/>
  <c r="AJ126" i="21"/>
  <c r="L126" i="21"/>
  <c r="Y126" i="21"/>
  <c r="AG126" i="21"/>
  <c r="M126" i="21"/>
  <c r="Z126" i="21"/>
  <c r="AH126" i="21"/>
  <c r="AC126" i="21"/>
  <c r="F126" i="21"/>
  <c r="AD126" i="21"/>
  <c r="AK126" i="21"/>
  <c r="AL126" i="21"/>
  <c r="B126" i="21"/>
  <c r="S126" i="21"/>
  <c r="U126" i="21"/>
  <c r="K71" i="21"/>
  <c r="Q71" i="21"/>
  <c r="X71" i="21"/>
  <c r="AB71" i="21"/>
  <c r="AF71" i="21"/>
  <c r="AJ71" i="21"/>
  <c r="L71" i="21"/>
  <c r="S71" i="21"/>
  <c r="Y71" i="21"/>
  <c r="AC71" i="21"/>
  <c r="AG71" i="21"/>
  <c r="AK71" i="21"/>
  <c r="F71" i="21"/>
  <c r="U71" i="21"/>
  <c r="AD71" i="21"/>
  <c r="AL71" i="21"/>
  <c r="J71" i="21"/>
  <c r="W71" i="21"/>
  <c r="AE71" i="21"/>
  <c r="M71" i="21"/>
  <c r="AH71" i="21"/>
  <c r="O71" i="21"/>
  <c r="AI71" i="21"/>
  <c r="Z71" i="21"/>
  <c r="AA71" i="21"/>
  <c r="B71" i="21"/>
  <c r="L188" i="21"/>
  <c r="S188" i="21"/>
  <c r="Y188" i="21"/>
  <c r="AC188" i="21"/>
  <c r="AG188" i="21"/>
  <c r="AK188" i="21"/>
  <c r="F188" i="21"/>
  <c r="M188" i="21"/>
  <c r="U188" i="21"/>
  <c r="Z188" i="21"/>
  <c r="AD188" i="21"/>
  <c r="AH188" i="21"/>
  <c r="AL188" i="21"/>
  <c r="J188" i="21"/>
  <c r="W188" i="21"/>
  <c r="AE188" i="21"/>
  <c r="K188" i="21"/>
  <c r="X188" i="21"/>
  <c r="AF188" i="21"/>
  <c r="O188" i="21"/>
  <c r="AI188" i="21"/>
  <c r="Q188" i="21"/>
  <c r="AJ188" i="21"/>
  <c r="AB188" i="21"/>
  <c r="AA188" i="21"/>
  <c r="B188" i="21"/>
  <c r="J138" i="21"/>
  <c r="O138" i="21"/>
  <c r="W138" i="21"/>
  <c r="AA138" i="21"/>
  <c r="AE138" i="21"/>
  <c r="AI138" i="21"/>
  <c r="K138" i="21"/>
  <c r="Q138" i="21"/>
  <c r="X138" i="21"/>
  <c r="AB138" i="21"/>
  <c r="AF138" i="21"/>
  <c r="AJ138" i="21"/>
  <c r="S138" i="21"/>
  <c r="AC138" i="21"/>
  <c r="AK138" i="21"/>
  <c r="F138" i="21"/>
  <c r="U138" i="21"/>
  <c r="AD138" i="21"/>
  <c r="AL138" i="21"/>
  <c r="L138" i="21"/>
  <c r="AG138" i="21"/>
  <c r="M138" i="21"/>
  <c r="AH138" i="21"/>
  <c r="Y138" i="21"/>
  <c r="Z138" i="21"/>
  <c r="B138" i="21"/>
  <c r="J202" i="21"/>
  <c r="O202" i="21"/>
  <c r="W202" i="21"/>
  <c r="AA202" i="21"/>
  <c r="AE202" i="21"/>
  <c r="AI202" i="21"/>
  <c r="K202" i="21"/>
  <c r="Q202" i="21"/>
  <c r="X202" i="21"/>
  <c r="AB202" i="21"/>
  <c r="AF202" i="21"/>
  <c r="AJ202" i="21"/>
  <c r="L202" i="21"/>
  <c r="Y202" i="21"/>
  <c r="AG202" i="21"/>
  <c r="M202" i="21"/>
  <c r="Z202" i="21"/>
  <c r="AH202" i="21"/>
  <c r="S202" i="21"/>
  <c r="AK202" i="21"/>
  <c r="U202" i="21"/>
  <c r="B202" i="21"/>
  <c r="AL202" i="21"/>
  <c r="AC202" i="21"/>
  <c r="AD202" i="21"/>
  <c r="F202" i="21"/>
  <c r="J28" i="21"/>
  <c r="O28" i="21"/>
  <c r="W28" i="21"/>
  <c r="AA28" i="21"/>
  <c r="AE28" i="21"/>
  <c r="AI28" i="21"/>
  <c r="K28" i="21"/>
  <c r="Q28" i="21"/>
  <c r="X28" i="21"/>
  <c r="AB28" i="21"/>
  <c r="AF28" i="21"/>
  <c r="AJ28" i="21"/>
  <c r="L28" i="21"/>
  <c r="Y28" i="21"/>
  <c r="AG28" i="21"/>
  <c r="M28" i="21"/>
  <c r="Z28" i="21"/>
  <c r="AH28" i="21"/>
  <c r="AC28" i="21"/>
  <c r="F28" i="21"/>
  <c r="AD28" i="21"/>
  <c r="S28" i="21"/>
  <c r="U28" i="21"/>
  <c r="AK28" i="21"/>
  <c r="AL28" i="21"/>
  <c r="B28" i="21"/>
  <c r="J48" i="21"/>
  <c r="O48" i="21"/>
  <c r="W48" i="21"/>
  <c r="AA48" i="21"/>
  <c r="AE48" i="21"/>
  <c r="AI48" i="21"/>
  <c r="K48" i="21"/>
  <c r="Q48" i="21"/>
  <c r="X48" i="21"/>
  <c r="AB48" i="21"/>
  <c r="AF48" i="21"/>
  <c r="AJ48" i="21"/>
  <c r="L48" i="21"/>
  <c r="Y48" i="21"/>
  <c r="AG48" i="21"/>
  <c r="M48" i="21"/>
  <c r="Z48" i="21"/>
  <c r="AH48" i="21"/>
  <c r="AC48" i="21"/>
  <c r="F48" i="21"/>
  <c r="AD48" i="21"/>
  <c r="S48" i="21"/>
  <c r="U48" i="21"/>
  <c r="AK48" i="21"/>
  <c r="AL48" i="21"/>
  <c r="B48" i="21"/>
  <c r="L34" i="21"/>
  <c r="S34" i="21"/>
  <c r="Y34" i="21"/>
  <c r="AC34" i="21"/>
  <c r="AG34" i="21"/>
  <c r="AK34" i="21"/>
  <c r="F34" i="21"/>
  <c r="M34" i="21"/>
  <c r="U34" i="21"/>
  <c r="Z34" i="21"/>
  <c r="AD34" i="21"/>
  <c r="AH34" i="21"/>
  <c r="AL34" i="21"/>
  <c r="O34" i="21"/>
  <c r="AA34" i="21"/>
  <c r="AI34" i="21"/>
  <c r="Q34" i="21"/>
  <c r="AB34" i="21"/>
  <c r="AJ34" i="21"/>
  <c r="W34" i="21"/>
  <c r="X34" i="21"/>
  <c r="AE34" i="21"/>
  <c r="AF34" i="21"/>
  <c r="J34" i="21"/>
  <c r="K34" i="21"/>
  <c r="B34" i="21"/>
  <c r="L42" i="21"/>
  <c r="S42" i="21"/>
  <c r="Y42" i="21"/>
  <c r="AC42" i="21"/>
  <c r="AG42" i="21"/>
  <c r="AK42" i="21"/>
  <c r="F42" i="21"/>
  <c r="M42" i="21"/>
  <c r="U42" i="21"/>
  <c r="Z42" i="21"/>
  <c r="AD42" i="21"/>
  <c r="AH42" i="21"/>
  <c r="AL42" i="21"/>
  <c r="J42" i="21"/>
  <c r="W42" i="21"/>
  <c r="AE42" i="21"/>
  <c r="K42" i="21"/>
  <c r="X42" i="21"/>
  <c r="AF42" i="21"/>
  <c r="O42" i="21"/>
  <c r="AI42" i="21"/>
  <c r="Q42" i="21"/>
  <c r="AJ42" i="21"/>
  <c r="AA42" i="21"/>
  <c r="AB42" i="21"/>
  <c r="B42" i="21"/>
  <c r="J94" i="21"/>
  <c r="O94" i="21"/>
  <c r="W94" i="21"/>
  <c r="AA94" i="21"/>
  <c r="AE94" i="21"/>
  <c r="AI94" i="21"/>
  <c r="K94" i="21"/>
  <c r="Q94" i="21"/>
  <c r="X94" i="21"/>
  <c r="AB94" i="21"/>
  <c r="AF94" i="21"/>
  <c r="AJ94" i="21"/>
  <c r="L94" i="21"/>
  <c r="Y94" i="21"/>
  <c r="AG94" i="21"/>
  <c r="M94" i="21"/>
  <c r="Z94" i="21"/>
  <c r="AH94" i="21"/>
  <c r="AC94" i="21"/>
  <c r="F94" i="21"/>
  <c r="AD94" i="21"/>
  <c r="AK94" i="21"/>
  <c r="AL94" i="21"/>
  <c r="S94" i="21"/>
  <c r="B94" i="21"/>
  <c r="U94" i="21"/>
  <c r="F215" i="21"/>
  <c r="M215" i="21"/>
  <c r="U215" i="21"/>
  <c r="Z215" i="21"/>
  <c r="AD215" i="21"/>
  <c r="AH215" i="21"/>
  <c r="AL215" i="21"/>
  <c r="J215" i="21"/>
  <c r="O215" i="21"/>
  <c r="W215" i="21"/>
  <c r="AA215" i="21"/>
  <c r="AE215" i="21"/>
  <c r="AI215" i="21"/>
  <c r="Q215" i="21"/>
  <c r="AB215" i="21"/>
  <c r="AJ215" i="21"/>
  <c r="S215" i="21"/>
  <c r="AC215" i="21"/>
  <c r="AK215" i="21"/>
  <c r="K215" i="21"/>
  <c r="AF215" i="21"/>
  <c r="L215" i="21"/>
  <c r="Y215" i="21"/>
  <c r="X215" i="21"/>
  <c r="B215" i="21"/>
  <c r="AG215" i="21"/>
  <c r="F95" i="21"/>
  <c r="M95" i="21"/>
  <c r="U95" i="21"/>
  <c r="Z95" i="21"/>
  <c r="AD95" i="21"/>
  <c r="AH95" i="21"/>
  <c r="AL95" i="21"/>
  <c r="J95" i="21"/>
  <c r="O95" i="21"/>
  <c r="W95" i="21"/>
  <c r="AA95" i="21"/>
  <c r="AE95" i="21"/>
  <c r="AI95" i="21"/>
  <c r="K95" i="21"/>
  <c r="X95" i="21"/>
  <c r="AF95" i="21"/>
  <c r="L95" i="21"/>
  <c r="Y95" i="21"/>
  <c r="AG95" i="21"/>
  <c r="Q95" i="21"/>
  <c r="AJ95" i="21"/>
  <c r="S95" i="21"/>
  <c r="AK95" i="21"/>
  <c r="AB95" i="21"/>
  <c r="AC95" i="21"/>
  <c r="B95" i="21"/>
  <c r="F69" i="21"/>
  <c r="M69" i="21"/>
  <c r="U69" i="21"/>
  <c r="Z69" i="21"/>
  <c r="AD69" i="21"/>
  <c r="AH69" i="21"/>
  <c r="AL69" i="21"/>
  <c r="J69" i="21"/>
  <c r="O69" i="21"/>
  <c r="W69" i="21"/>
  <c r="AA69" i="21"/>
  <c r="AE69" i="21"/>
  <c r="AI69" i="21"/>
  <c r="K69" i="21"/>
  <c r="X69" i="21"/>
  <c r="AF69" i="21"/>
  <c r="L69" i="21"/>
  <c r="Y69" i="21"/>
  <c r="AG69" i="21"/>
  <c r="Q69" i="21"/>
  <c r="AJ69" i="21"/>
  <c r="S69" i="21"/>
  <c r="AK69" i="21"/>
  <c r="AB69" i="21"/>
  <c r="AC69" i="21"/>
  <c r="B69" i="21"/>
  <c r="L164" i="21"/>
  <c r="S164" i="21"/>
  <c r="Y164" i="21"/>
  <c r="AC164" i="21"/>
  <c r="AG164" i="21"/>
  <c r="AK164" i="21"/>
  <c r="F164" i="21"/>
  <c r="M164" i="21"/>
  <c r="U164" i="21"/>
  <c r="Z164" i="21"/>
  <c r="AD164" i="21"/>
  <c r="AH164" i="21"/>
  <c r="AL164" i="21"/>
  <c r="O164" i="21"/>
  <c r="AA164" i="21"/>
  <c r="AI164" i="21"/>
  <c r="Q164" i="21"/>
  <c r="AB164" i="21"/>
  <c r="AJ164" i="21"/>
  <c r="W164" i="21"/>
  <c r="X164" i="21"/>
  <c r="J164" i="21"/>
  <c r="K164" i="21"/>
  <c r="AF164" i="21"/>
  <c r="AE164" i="21"/>
  <c r="B164" i="21"/>
  <c r="J102" i="21"/>
  <c r="O102" i="21"/>
  <c r="W102" i="21"/>
  <c r="AA102" i="21"/>
  <c r="AE102" i="21"/>
  <c r="AI102" i="21"/>
  <c r="K102" i="21"/>
  <c r="Q102" i="21"/>
  <c r="X102" i="21"/>
  <c r="AB102" i="21"/>
  <c r="AF102" i="21"/>
  <c r="AJ102" i="21"/>
  <c r="L102" i="21"/>
  <c r="Y102" i="21"/>
  <c r="AG102" i="21"/>
  <c r="M102" i="21"/>
  <c r="Z102" i="21"/>
  <c r="AH102" i="21"/>
  <c r="S102" i="21"/>
  <c r="AK102" i="21"/>
  <c r="U102" i="21"/>
  <c r="AL102" i="21"/>
  <c r="AC102" i="21"/>
  <c r="AD102" i="21"/>
  <c r="B102" i="21"/>
  <c r="F102" i="21"/>
  <c r="K129" i="21"/>
  <c r="Q129" i="21"/>
  <c r="X129" i="21"/>
  <c r="AB129" i="21"/>
  <c r="AF129" i="21"/>
  <c r="AJ129" i="21"/>
  <c r="L129" i="21"/>
  <c r="S129" i="21"/>
  <c r="Y129" i="21"/>
  <c r="AC129" i="21"/>
  <c r="AG129" i="21"/>
  <c r="AK129" i="21"/>
  <c r="F129" i="21"/>
  <c r="U129" i="21"/>
  <c r="AD129" i="21"/>
  <c r="AL129" i="21"/>
  <c r="J129" i="21"/>
  <c r="W129" i="21"/>
  <c r="AE129" i="21"/>
  <c r="M129" i="21"/>
  <c r="AH129" i="21"/>
  <c r="O129" i="21"/>
  <c r="AI129" i="21"/>
  <c r="Z129" i="21"/>
  <c r="AA129" i="21"/>
  <c r="B129" i="21"/>
  <c r="L200" i="21"/>
  <c r="S200" i="21"/>
  <c r="Y200" i="21"/>
  <c r="AC200" i="21"/>
  <c r="AG200" i="21"/>
  <c r="AK200" i="21"/>
  <c r="F200" i="21"/>
  <c r="M200" i="21"/>
  <c r="U200" i="21"/>
  <c r="Z200" i="21"/>
  <c r="AD200" i="21"/>
  <c r="AH200" i="21"/>
  <c r="AL200" i="21"/>
  <c r="O200" i="21"/>
  <c r="AA200" i="21"/>
  <c r="AI200" i="21"/>
  <c r="Q200" i="21"/>
  <c r="AB200" i="21"/>
  <c r="AJ200" i="21"/>
  <c r="W200" i="21"/>
  <c r="AE200" i="21"/>
  <c r="B200" i="21"/>
  <c r="X200" i="21"/>
  <c r="J200" i="21"/>
  <c r="AF200" i="21"/>
  <c r="K200" i="21"/>
  <c r="F131" i="21"/>
  <c r="M131" i="21"/>
  <c r="U131" i="21"/>
  <c r="Z131" i="21"/>
  <c r="AD131" i="21"/>
  <c r="AH131" i="21"/>
  <c r="AL131" i="21"/>
  <c r="J131" i="21"/>
  <c r="O131" i="21"/>
  <c r="W131" i="21"/>
  <c r="AA131" i="21"/>
  <c r="AE131" i="21"/>
  <c r="AI131" i="21"/>
  <c r="Q131" i="21"/>
  <c r="AB131" i="21"/>
  <c r="AJ131" i="21"/>
  <c r="S131" i="21"/>
  <c r="AC131" i="21"/>
  <c r="AK131" i="21"/>
  <c r="K131" i="21"/>
  <c r="AF131" i="21"/>
  <c r="L131" i="21"/>
  <c r="AG131" i="21"/>
  <c r="X131" i="21"/>
  <c r="Y131" i="21"/>
  <c r="B131" i="21"/>
  <c r="F85" i="21"/>
  <c r="M85" i="21"/>
  <c r="U85" i="21"/>
  <c r="Z85" i="21"/>
  <c r="AD85" i="21"/>
  <c r="AH85" i="21"/>
  <c r="AL85" i="21"/>
  <c r="J85" i="21"/>
  <c r="O85" i="21"/>
  <c r="W85" i="21"/>
  <c r="AA85" i="21"/>
  <c r="AE85" i="21"/>
  <c r="AI85" i="21"/>
  <c r="K85" i="21"/>
  <c r="X85" i="21"/>
  <c r="AF85" i="21"/>
  <c r="L85" i="21"/>
  <c r="Y85" i="21"/>
  <c r="AG85" i="21"/>
  <c r="Q85" i="21"/>
  <c r="AJ85" i="21"/>
  <c r="S85" i="21"/>
  <c r="AK85" i="21"/>
  <c r="AB85" i="21"/>
  <c r="AC85" i="21"/>
  <c r="B85" i="21"/>
  <c r="AC2" i="21" l="1"/>
  <c r="BB356" i="21" s="1"/>
  <c r="AA2" i="21"/>
  <c r="AZ256" i="21" s="1"/>
  <c r="Q2" i="21"/>
  <c r="AS118" i="21" s="1"/>
  <c r="X2" i="21"/>
  <c r="AW95" i="21" s="1"/>
  <c r="Z2" i="21"/>
  <c r="AY253" i="21" s="1"/>
  <c r="AK2" i="21"/>
  <c r="BJ288" i="21" s="1"/>
  <c r="S2" i="21"/>
  <c r="AT120" i="21" s="1"/>
  <c r="AE2" i="21"/>
  <c r="BD172" i="21" s="1"/>
  <c r="AD2" i="21"/>
  <c r="BC238" i="21" s="1"/>
  <c r="O2" i="21"/>
  <c r="AR366" i="21" s="1"/>
  <c r="AB2" i="21"/>
  <c r="BA38" i="21" s="1"/>
  <c r="W2" i="21"/>
  <c r="AV282" i="21" s="1"/>
  <c r="AI2" i="21"/>
  <c r="BH422" i="21" s="1"/>
  <c r="AL2" i="21"/>
  <c r="BK21" i="21" s="1"/>
  <c r="U2" i="21"/>
  <c r="AG2" i="21"/>
  <c r="BF244" i="21" s="1"/>
  <c r="AH2" i="21"/>
  <c r="BG268" i="21" s="1"/>
  <c r="AJ2" i="21"/>
  <c r="BI169" i="21" s="1"/>
  <c r="AF2" i="21"/>
  <c r="BE14" i="21" s="1"/>
  <c r="Y2" i="21"/>
  <c r="AX64" i="21" s="1"/>
  <c r="M2" i="21"/>
  <c r="F2" i="21"/>
  <c r="G71" i="21" s="1"/>
  <c r="H71" i="21" s="1"/>
  <c r="B2" i="21"/>
  <c r="C94" i="21" s="1"/>
  <c r="K2" i="21"/>
  <c r="L2" i="21"/>
  <c r="J2" i="21"/>
  <c r="AY17" i="21" l="1"/>
  <c r="AY373" i="21"/>
  <c r="AY144" i="21"/>
  <c r="BB180" i="21"/>
  <c r="AY163" i="21"/>
  <c r="BJ279" i="21"/>
  <c r="AY50" i="21"/>
  <c r="AY42" i="21"/>
  <c r="AY121" i="21"/>
  <c r="AY436" i="21"/>
  <c r="AY277" i="21"/>
  <c r="BB83" i="21"/>
  <c r="BB43" i="21"/>
  <c r="BG158" i="21"/>
  <c r="AY132" i="21"/>
  <c r="AY469" i="21"/>
  <c r="AY238" i="21"/>
  <c r="BB406" i="21"/>
  <c r="BG102" i="21"/>
  <c r="BG391" i="21"/>
  <c r="BG166" i="21"/>
  <c r="BG205" i="21"/>
  <c r="BG357" i="21"/>
  <c r="BG94" i="21"/>
  <c r="BG52" i="21"/>
  <c r="BG465" i="21"/>
  <c r="BG189" i="21"/>
  <c r="BG234" i="21"/>
  <c r="BG444" i="21"/>
  <c r="BG311" i="21"/>
  <c r="BG165" i="21"/>
  <c r="BG240" i="21"/>
  <c r="BG51" i="21"/>
  <c r="BG405" i="21"/>
  <c r="BG279" i="21"/>
  <c r="BG46" i="21"/>
  <c r="BG23" i="21"/>
  <c r="BG207" i="21"/>
  <c r="BG180" i="21"/>
  <c r="BG429" i="21"/>
  <c r="BG342" i="21"/>
  <c r="AY197" i="21"/>
  <c r="AY215" i="21"/>
  <c r="AY180" i="21"/>
  <c r="AY341" i="21"/>
  <c r="BB44" i="21"/>
  <c r="BB329" i="21"/>
  <c r="BG38" i="21"/>
  <c r="BG230" i="21"/>
  <c r="BG57" i="21"/>
  <c r="BG147" i="21"/>
  <c r="BG219" i="21"/>
  <c r="BG50" i="21"/>
  <c r="BG192" i="21"/>
  <c r="BG461" i="21"/>
  <c r="BG423" i="21"/>
  <c r="BG385" i="21"/>
  <c r="BG336" i="21"/>
  <c r="BG257" i="21"/>
  <c r="AY205" i="21"/>
  <c r="AY53" i="21"/>
  <c r="AY97" i="21"/>
  <c r="AY130" i="21"/>
  <c r="AY208" i="21"/>
  <c r="AY422" i="21"/>
  <c r="AY330" i="21"/>
  <c r="BB165" i="21"/>
  <c r="BB28" i="21"/>
  <c r="BB443" i="21"/>
  <c r="BB273" i="21"/>
  <c r="BG39" i="21"/>
  <c r="BG125" i="21"/>
  <c r="BG108" i="21"/>
  <c r="BG210" i="21"/>
  <c r="BG93" i="21"/>
  <c r="BG191" i="21"/>
  <c r="BG67" i="21"/>
  <c r="BG112" i="21"/>
  <c r="BG448" i="21"/>
  <c r="BG408" i="21"/>
  <c r="BG368" i="21"/>
  <c r="BG316" i="21"/>
  <c r="AY89" i="21"/>
  <c r="AY129" i="21"/>
  <c r="AY190" i="21"/>
  <c r="AY31" i="21"/>
  <c r="AY27" i="21"/>
  <c r="AY478" i="21"/>
  <c r="AY384" i="21"/>
  <c r="AY290" i="21"/>
  <c r="BB17" i="21"/>
  <c r="BB114" i="21"/>
  <c r="BB436" i="21"/>
  <c r="BG81" i="21"/>
  <c r="BG153" i="21"/>
  <c r="BG173" i="21"/>
  <c r="BG98" i="21"/>
  <c r="BG251" i="21"/>
  <c r="BG45" i="21"/>
  <c r="BG178" i="21"/>
  <c r="BG117" i="21"/>
  <c r="BG36" i="21"/>
  <c r="BG121" i="21"/>
  <c r="BG142" i="21"/>
  <c r="BG17" i="21"/>
  <c r="BG35" i="21"/>
  <c r="BG131" i="21"/>
  <c r="BG476" i="21"/>
  <c r="BG459" i="21"/>
  <c r="BG437" i="21"/>
  <c r="BG419" i="21"/>
  <c r="BG401" i="21"/>
  <c r="BG376" i="21"/>
  <c r="BG353" i="21"/>
  <c r="BG331" i="21"/>
  <c r="BG296" i="21"/>
  <c r="BG233" i="21"/>
  <c r="AY165" i="21"/>
  <c r="AY221" i="21"/>
  <c r="AY102" i="21"/>
  <c r="AY32" i="21"/>
  <c r="AY108" i="21"/>
  <c r="AY72" i="21"/>
  <c r="AY183" i="21"/>
  <c r="AY110" i="21"/>
  <c r="AY55" i="21"/>
  <c r="AY133" i="21"/>
  <c r="AY458" i="21"/>
  <c r="AY411" i="21"/>
  <c r="AY361" i="21"/>
  <c r="AY315" i="21"/>
  <c r="AY266" i="21"/>
  <c r="BB173" i="21"/>
  <c r="BB214" i="21"/>
  <c r="BB163" i="21"/>
  <c r="BB75" i="21"/>
  <c r="BB429" i="21"/>
  <c r="BB364" i="21"/>
  <c r="BB151" i="21"/>
  <c r="BG79" i="21"/>
  <c r="BG54" i="21"/>
  <c r="BG157" i="21"/>
  <c r="BG177" i="21"/>
  <c r="BG124" i="21"/>
  <c r="BG97" i="21"/>
  <c r="BG37" i="21"/>
  <c r="BG220" i="21"/>
  <c r="BG85" i="21"/>
  <c r="BG25" i="21"/>
  <c r="BG175" i="21"/>
  <c r="BG100" i="21"/>
  <c r="BG75" i="21"/>
  <c r="BG164" i="21"/>
  <c r="BG149" i="21"/>
  <c r="BG472" i="21"/>
  <c r="BG451" i="21"/>
  <c r="BG433" i="21"/>
  <c r="BG416" i="21"/>
  <c r="BG395" i="21"/>
  <c r="BG371" i="21"/>
  <c r="BG348" i="21"/>
  <c r="BG323" i="21"/>
  <c r="BG291" i="21"/>
  <c r="BK223" i="21"/>
  <c r="AY177" i="21"/>
  <c r="AY157" i="21"/>
  <c r="AY76" i="21"/>
  <c r="AY170" i="21"/>
  <c r="AY118" i="21"/>
  <c r="AY48" i="21"/>
  <c r="AY199" i="21"/>
  <c r="AY13" i="21"/>
  <c r="AY30" i="21"/>
  <c r="AY79" i="21"/>
  <c r="AY447" i="21"/>
  <c r="AY399" i="21"/>
  <c r="AY347" i="21"/>
  <c r="AY303" i="21"/>
  <c r="BB47" i="21"/>
  <c r="BB110" i="21"/>
  <c r="BB175" i="21"/>
  <c r="BB198" i="21"/>
  <c r="BB452" i="21"/>
  <c r="BG78" i="21"/>
  <c r="BG70" i="21"/>
  <c r="BG18" i="21"/>
  <c r="BG130" i="21"/>
  <c r="BG181" i="21"/>
  <c r="BG148" i="21"/>
  <c r="BG247" i="21"/>
  <c r="BG69" i="21"/>
  <c r="BG13" i="21"/>
  <c r="BG194" i="21"/>
  <c r="BG103" i="21"/>
  <c r="BG68" i="21"/>
  <c r="BG152" i="21"/>
  <c r="BG163" i="21"/>
  <c r="BG135" i="21"/>
  <c r="BG225" i="21"/>
  <c r="BG40" i="21"/>
  <c r="BG22" i="21"/>
  <c r="BG216" i="21"/>
  <c r="BG162" i="21"/>
  <c r="BG469" i="21"/>
  <c r="BG455" i="21"/>
  <c r="BG440" i="21"/>
  <c r="BG427" i="21"/>
  <c r="BG412" i="21"/>
  <c r="BG397" i="21"/>
  <c r="BG381" i="21"/>
  <c r="BG363" i="21"/>
  <c r="BG237" i="21"/>
  <c r="BG328" i="21"/>
  <c r="BG303" i="21"/>
  <c r="BG241" i="21"/>
  <c r="BG255" i="21"/>
  <c r="BG271" i="21"/>
  <c r="BG287" i="21"/>
  <c r="BG297" i="21"/>
  <c r="BG308" i="21"/>
  <c r="BG317" i="21"/>
  <c r="BG326" i="21"/>
  <c r="BG334" i="21"/>
  <c r="BG340" i="21"/>
  <c r="BG235" i="21"/>
  <c r="BG352" i="21"/>
  <c r="BG359" i="21"/>
  <c r="BG365" i="21"/>
  <c r="BG373" i="21"/>
  <c r="BG380" i="21"/>
  <c r="BG387" i="21"/>
  <c r="BG221" i="21"/>
  <c r="BG272" i="21"/>
  <c r="BG295" i="21"/>
  <c r="BG305" i="21"/>
  <c r="BG319" i="21"/>
  <c r="BG330" i="21"/>
  <c r="BG339" i="21"/>
  <c r="BG347" i="21"/>
  <c r="BG355" i="21"/>
  <c r="BG364" i="21"/>
  <c r="BG375" i="21"/>
  <c r="BG384" i="21"/>
  <c r="BG392" i="21"/>
  <c r="BG400" i="21"/>
  <c r="BG407" i="21"/>
  <c r="BG413" i="21"/>
  <c r="BG421" i="21"/>
  <c r="BG428" i="21"/>
  <c r="BG435" i="21"/>
  <c r="BG443" i="21"/>
  <c r="BG449" i="21"/>
  <c r="BG456" i="21"/>
  <c r="BG464" i="21"/>
  <c r="BG471" i="21"/>
  <c r="BG477" i="21"/>
  <c r="BG76" i="21"/>
  <c r="BG115" i="21"/>
  <c r="BG200" i="21"/>
  <c r="BG168" i="21"/>
  <c r="BG21" i="21"/>
  <c r="BG55" i="21"/>
  <c r="BG91" i="21"/>
  <c r="BG42" i="21"/>
  <c r="BG250" i="21"/>
  <c r="BG116" i="21"/>
  <c r="BG106" i="21"/>
  <c r="BG183" i="21"/>
  <c r="BG126" i="21"/>
  <c r="BG215" i="21"/>
  <c r="BG134" i="21"/>
  <c r="BG48" i="21"/>
  <c r="BG20" i="21"/>
  <c r="BG73" i="21"/>
  <c r="BG136" i="21"/>
  <c r="BG232" i="21"/>
  <c r="BG186" i="21"/>
  <c r="BG214" i="21"/>
  <c r="BG29" i="21"/>
  <c r="BG53" i="21"/>
  <c r="BG19" i="21"/>
  <c r="BG83" i="21"/>
  <c r="BG222" i="21"/>
  <c r="BG107" i="21"/>
  <c r="BG111" i="21"/>
  <c r="BG193" i="21"/>
  <c r="BG101" i="21"/>
  <c r="BG261" i="21"/>
  <c r="BG283" i="21"/>
  <c r="BG301" i="21"/>
  <c r="BG312" i="21"/>
  <c r="BG324" i="21"/>
  <c r="BG335" i="21"/>
  <c r="BG344" i="21"/>
  <c r="BG349" i="21"/>
  <c r="BG360" i="21"/>
  <c r="BG369" i="21"/>
  <c r="BG379" i="21"/>
  <c r="BG389" i="21"/>
  <c r="BG396" i="21"/>
  <c r="BG403" i="21"/>
  <c r="BG411" i="21"/>
  <c r="BG417" i="21"/>
  <c r="BG424" i="21"/>
  <c r="BG432" i="21"/>
  <c r="BG439" i="21"/>
  <c r="BG445" i="21"/>
  <c r="BG453" i="21"/>
  <c r="BG460" i="21"/>
  <c r="BG467" i="21"/>
  <c r="BG475" i="21"/>
  <c r="BG243" i="21"/>
  <c r="BG128" i="21"/>
  <c r="BG228" i="21"/>
  <c r="BG184" i="21"/>
  <c r="BG110" i="21"/>
  <c r="BG43" i="21"/>
  <c r="BG71" i="21"/>
  <c r="BG226" i="21"/>
  <c r="BG27" i="21"/>
  <c r="BG122" i="21"/>
  <c r="BG146" i="21"/>
  <c r="BG195" i="21"/>
  <c r="BG167" i="21"/>
  <c r="BG109" i="21"/>
  <c r="BG160" i="21"/>
  <c r="BG32" i="21"/>
  <c r="BG60" i="21"/>
  <c r="BG15" i="21"/>
  <c r="BG88" i="21"/>
  <c r="BG151" i="21"/>
  <c r="BG198" i="21"/>
  <c r="BG170" i="21"/>
  <c r="BG206" i="21"/>
  <c r="BG41" i="21"/>
  <c r="BG61" i="21"/>
  <c r="BG82" i="21"/>
  <c r="BG249" i="21"/>
  <c r="BG133" i="21"/>
  <c r="BG144" i="21"/>
  <c r="BG238" i="21"/>
  <c r="BG185" i="21"/>
  <c r="BG169" i="21"/>
  <c r="BG161" i="21"/>
  <c r="BG30" i="21"/>
  <c r="BG62" i="21"/>
  <c r="BG95" i="21"/>
  <c r="BH142" i="21"/>
  <c r="BH357" i="21"/>
  <c r="BH229" i="21"/>
  <c r="BH259" i="21"/>
  <c r="AY234" i="21"/>
  <c r="AY255" i="21"/>
  <c r="AY267" i="21"/>
  <c r="AY282" i="21"/>
  <c r="AY294" i="21"/>
  <c r="AY305" i="21"/>
  <c r="AY319" i="21"/>
  <c r="AY331" i="21"/>
  <c r="AY343" i="21"/>
  <c r="AY352" i="21"/>
  <c r="AY363" i="21"/>
  <c r="AY375" i="21"/>
  <c r="AY389" i="21"/>
  <c r="AY401" i="21"/>
  <c r="AY412" i="21"/>
  <c r="AY426" i="21"/>
  <c r="AY438" i="21"/>
  <c r="AY451" i="21"/>
  <c r="AY462" i="21"/>
  <c r="AY470" i="21"/>
  <c r="AY216" i="21"/>
  <c r="AY90" i="21"/>
  <c r="AY140" i="21"/>
  <c r="AY204" i="21"/>
  <c r="AY172" i="21"/>
  <c r="AY34" i="21"/>
  <c r="AY242" i="21"/>
  <c r="AY258" i="21"/>
  <c r="AY273" i="21"/>
  <c r="AY283" i="21"/>
  <c r="AY295" i="21"/>
  <c r="AY310" i="21"/>
  <c r="AY322" i="21"/>
  <c r="AY333" i="21"/>
  <c r="AY228" i="21"/>
  <c r="AY353" i="21"/>
  <c r="AY367" i="21"/>
  <c r="AY380" i="21"/>
  <c r="AY391" i="21"/>
  <c r="AY404" i="21"/>
  <c r="AY416" i="21"/>
  <c r="AY430" i="21"/>
  <c r="AY440" i="21"/>
  <c r="AY454" i="21"/>
  <c r="AY464" i="21"/>
  <c r="AY473" i="21"/>
  <c r="AY91" i="21"/>
  <c r="AY141" i="21"/>
  <c r="AY127" i="21"/>
  <c r="AY192" i="21"/>
  <c r="AY164" i="21"/>
  <c r="AY38" i="21"/>
  <c r="AY71" i="21"/>
  <c r="AY37" i="21"/>
  <c r="AY86" i="21"/>
  <c r="AY150" i="21"/>
  <c r="AY233" i="21"/>
  <c r="AY179" i="21"/>
  <c r="AY19" i="21"/>
  <c r="AY56" i="21"/>
  <c r="AY40" i="21"/>
  <c r="AY98" i="21"/>
  <c r="AY151" i="21"/>
  <c r="AY235" i="21"/>
  <c r="AY174" i="21"/>
  <c r="AY36" i="21"/>
  <c r="AY65" i="21"/>
  <c r="AY222" i="21"/>
  <c r="AY138" i="21"/>
  <c r="AY99" i="21"/>
  <c r="AY229" i="21"/>
  <c r="AY201" i="21"/>
  <c r="AY185" i="21"/>
  <c r="AY33" i="21"/>
  <c r="AY14" i="21"/>
  <c r="BB289" i="21"/>
  <c r="BB332" i="21"/>
  <c r="BB380" i="21"/>
  <c r="BB413" i="21"/>
  <c r="BB458" i="21"/>
  <c r="BB469" i="21"/>
  <c r="BB117" i="21"/>
  <c r="BB190" i="21"/>
  <c r="BB124" i="21"/>
  <c r="BB122" i="21"/>
  <c r="BB159" i="21"/>
  <c r="BB69" i="21"/>
  <c r="BB131" i="21"/>
  <c r="BB208" i="21"/>
  <c r="BB33" i="21"/>
  <c r="BB107" i="21"/>
  <c r="BB42" i="21"/>
  <c r="BB235" i="21"/>
  <c r="BB292" i="21"/>
  <c r="BB244" i="21"/>
  <c r="BB390" i="21"/>
  <c r="BB416" i="21"/>
  <c r="BB476" i="21"/>
  <c r="BB439" i="21"/>
  <c r="BB133" i="21"/>
  <c r="BB27" i="21"/>
  <c r="BB38" i="21"/>
  <c r="BB195" i="21"/>
  <c r="BB153" i="21"/>
  <c r="BB88" i="21"/>
  <c r="BB135" i="21"/>
  <c r="BB184" i="21"/>
  <c r="BB57" i="21"/>
  <c r="BB112" i="21"/>
  <c r="BB71" i="21"/>
  <c r="AY70" i="21"/>
  <c r="AY169" i="21"/>
  <c r="AY162" i="21"/>
  <c r="AY111" i="21"/>
  <c r="AY113" i="21"/>
  <c r="AY78" i="21"/>
  <c r="AY61" i="21"/>
  <c r="AY166" i="21"/>
  <c r="AY198" i="21"/>
  <c r="AY147" i="21"/>
  <c r="AY81" i="21"/>
  <c r="AY60" i="21"/>
  <c r="AY159" i="21"/>
  <c r="AY191" i="21"/>
  <c r="AY104" i="21"/>
  <c r="AY207" i="21"/>
  <c r="AY84" i="21"/>
  <c r="AY51" i="21"/>
  <c r="AY188" i="21"/>
  <c r="AY149" i="21"/>
  <c r="AY476" i="21"/>
  <c r="AY457" i="21"/>
  <c r="AY431" i="21"/>
  <c r="AY409" i="21"/>
  <c r="AY383" i="21"/>
  <c r="AY356" i="21"/>
  <c r="AY338" i="21"/>
  <c r="AY311" i="21"/>
  <c r="AY287" i="21"/>
  <c r="AY262" i="21"/>
  <c r="AY211" i="21"/>
  <c r="BB73" i="21"/>
  <c r="BB218" i="21"/>
  <c r="BB24" i="21"/>
  <c r="BB86" i="21"/>
  <c r="BB211" i="21"/>
  <c r="BB419" i="21"/>
  <c r="BB392" i="21"/>
  <c r="BB313" i="21"/>
  <c r="AY39" i="21"/>
  <c r="AY193" i="21"/>
  <c r="AY217" i="21"/>
  <c r="AY161" i="21"/>
  <c r="AY109" i="21"/>
  <c r="AY92" i="21"/>
  <c r="AY45" i="21"/>
  <c r="AY186" i="21"/>
  <c r="AY116" i="21"/>
  <c r="AY105" i="21"/>
  <c r="AY29" i="21"/>
  <c r="AY18" i="21"/>
  <c r="AY167" i="21"/>
  <c r="AY128" i="21"/>
  <c r="AY114" i="21"/>
  <c r="AY46" i="21"/>
  <c r="AY63" i="21"/>
  <c r="AY135" i="21"/>
  <c r="AY212" i="21"/>
  <c r="AY123" i="21"/>
  <c r="AY465" i="21"/>
  <c r="AY446" i="21"/>
  <c r="AY419" i="21"/>
  <c r="AY395" i="21"/>
  <c r="AY369" i="21"/>
  <c r="AY249" i="21"/>
  <c r="AY325" i="21"/>
  <c r="AY301" i="21"/>
  <c r="AY274" i="21"/>
  <c r="AY250" i="21"/>
  <c r="AZ14" i="21"/>
  <c r="AZ438" i="21"/>
  <c r="AZ351" i="21"/>
  <c r="AZ182" i="21"/>
  <c r="AN12" i="21"/>
  <c r="AO12" i="21" s="1"/>
  <c r="AN10" i="21"/>
  <c r="AO10" i="21" s="1"/>
  <c r="AN11" i="21"/>
  <c r="AO11" i="21" s="1"/>
  <c r="AZ39" i="21"/>
  <c r="BG289" i="21"/>
  <c r="BG277" i="21"/>
  <c r="BG263" i="21"/>
  <c r="AZ389" i="21"/>
  <c r="AZ465" i="21"/>
  <c r="AZ402" i="21"/>
  <c r="AZ313" i="21"/>
  <c r="AZ135" i="21"/>
  <c r="AZ123" i="21"/>
  <c r="BH284" i="21"/>
  <c r="AZ375" i="21"/>
  <c r="AZ460" i="21"/>
  <c r="AZ358" i="21"/>
  <c r="AZ257" i="21"/>
  <c r="AZ15" i="21"/>
  <c r="AZ58" i="21"/>
  <c r="AZ258" i="21"/>
  <c r="AZ195" i="21"/>
  <c r="AZ227" i="21"/>
  <c r="AZ236" i="21"/>
  <c r="AZ151" i="21"/>
  <c r="BK307" i="21"/>
  <c r="BK456" i="21"/>
  <c r="AR197" i="21"/>
  <c r="AR182" i="21"/>
  <c r="BK45" i="21"/>
  <c r="BG231" i="21"/>
  <c r="BG244" i="21"/>
  <c r="BG256" i="21"/>
  <c r="BG265" i="21"/>
  <c r="BG276" i="21"/>
  <c r="BG284" i="21"/>
  <c r="BG292" i="21"/>
  <c r="BG300" i="21"/>
  <c r="BG307" i="21"/>
  <c r="BG313" i="21"/>
  <c r="BG321" i="21"/>
  <c r="BG327" i="21"/>
  <c r="BG332" i="21"/>
  <c r="BG338" i="21"/>
  <c r="BG343" i="21"/>
  <c r="BG245" i="21"/>
  <c r="BG351" i="21"/>
  <c r="BG356" i="21"/>
  <c r="BG361" i="21"/>
  <c r="BG367" i="21"/>
  <c r="BG372" i="21"/>
  <c r="BG377" i="21"/>
  <c r="BG383" i="21"/>
  <c r="BG388" i="21"/>
  <c r="BG393" i="21"/>
  <c r="BG399" i="21"/>
  <c r="BG404" i="21"/>
  <c r="BG409" i="21"/>
  <c r="BG415" i="21"/>
  <c r="BG420" i="21"/>
  <c r="BG425" i="21"/>
  <c r="BG431" i="21"/>
  <c r="BG436" i="21"/>
  <c r="BG441" i="21"/>
  <c r="BG447" i="21"/>
  <c r="BG452" i="21"/>
  <c r="BG457" i="21"/>
  <c r="BG463" i="21"/>
  <c r="BG468" i="21"/>
  <c r="BG473" i="21"/>
  <c r="BG479" i="21"/>
  <c r="BG92" i="21"/>
  <c r="BG141" i="21"/>
  <c r="BG236" i="21"/>
  <c r="BG196" i="21"/>
  <c r="BG176" i="21"/>
  <c r="BG113" i="21"/>
  <c r="BG16" i="21"/>
  <c r="BG59" i="21"/>
  <c r="BG74" i="21"/>
  <c r="BG154" i="21"/>
  <c r="BG58" i="21"/>
  <c r="BG246" i="21"/>
  <c r="BG99" i="21"/>
  <c r="BG150" i="21"/>
  <c r="BG199" i="21"/>
  <c r="BG179" i="21"/>
  <c r="BG159" i="21"/>
  <c r="BG223" i="21"/>
  <c r="BG203" i="21"/>
  <c r="BG129" i="21"/>
  <c r="BG44" i="21"/>
  <c r="BG64" i="21"/>
  <c r="BG77" i="21"/>
  <c r="BG138" i="21"/>
  <c r="BG120" i="21"/>
  <c r="BG123" i="21"/>
  <c r="BG204" i="21"/>
  <c r="BG182" i="21"/>
  <c r="BG137" i="21"/>
  <c r="BG14" i="21"/>
  <c r="BH106" i="21"/>
  <c r="BH228" i="21"/>
  <c r="BH345" i="21"/>
  <c r="BH442" i="21"/>
  <c r="BH413" i="21"/>
  <c r="BH20" i="21"/>
  <c r="BH170" i="21"/>
  <c r="BH302" i="21"/>
  <c r="BH464" i="21"/>
  <c r="BH403" i="21"/>
  <c r="BH74" i="21"/>
  <c r="BH352" i="21"/>
  <c r="AY230" i="21"/>
  <c r="AY160" i="21"/>
  <c r="AY236" i="21"/>
  <c r="AY243" i="21"/>
  <c r="AY257" i="21"/>
  <c r="AY263" i="21"/>
  <c r="AY271" i="21"/>
  <c r="AY278" i="21"/>
  <c r="AY285" i="21"/>
  <c r="AY293" i="21"/>
  <c r="AY299" i="21"/>
  <c r="AY306" i="21"/>
  <c r="AY314" i="21"/>
  <c r="AY321" i="21"/>
  <c r="AY327" i="21"/>
  <c r="AY335" i="21"/>
  <c r="AY342" i="21"/>
  <c r="AY246" i="21"/>
  <c r="AY351" i="21"/>
  <c r="AY357" i="21"/>
  <c r="AY364" i="21"/>
  <c r="AY372" i="21"/>
  <c r="AY379" i="21"/>
  <c r="AY385" i="21"/>
  <c r="AY393" i="21"/>
  <c r="AY400" i="21"/>
  <c r="AY407" i="21"/>
  <c r="AY414" i="21"/>
  <c r="AY420" i="21"/>
  <c r="AY427" i="21"/>
  <c r="AY435" i="21"/>
  <c r="AY442" i="21"/>
  <c r="AY448" i="21"/>
  <c r="AY456" i="21"/>
  <c r="AY461" i="21"/>
  <c r="AY466" i="21"/>
  <c r="AY472" i="21"/>
  <c r="AY477" i="21"/>
  <c r="AY139" i="21"/>
  <c r="AY106" i="21"/>
  <c r="AY145" i="21"/>
  <c r="AY107" i="21"/>
  <c r="AY220" i="21"/>
  <c r="AY245" i="21"/>
  <c r="AY261" i="21"/>
  <c r="AY269" i="21"/>
  <c r="AY279" i="21"/>
  <c r="AY289" i="21"/>
  <c r="AY298" i="21"/>
  <c r="AY309" i="21"/>
  <c r="AY317" i="21"/>
  <c r="AY326" i="21"/>
  <c r="AY337" i="21"/>
  <c r="AY227" i="21"/>
  <c r="AY348" i="21"/>
  <c r="AY359" i="21"/>
  <c r="AY368" i="21"/>
  <c r="AY377" i="21"/>
  <c r="AY388" i="21"/>
  <c r="AY396" i="21"/>
  <c r="AY405" i="21"/>
  <c r="AY415" i="21"/>
  <c r="AY424" i="21"/>
  <c r="AY432" i="21"/>
  <c r="AY443" i="21"/>
  <c r="AY452" i="21"/>
  <c r="AY460" i="21"/>
  <c r="AY468" i="21"/>
  <c r="AY474" i="21"/>
  <c r="AY241" i="21"/>
  <c r="AY83" i="21"/>
  <c r="AY117" i="21"/>
  <c r="AY239" i="21"/>
  <c r="AY196" i="21"/>
  <c r="AY176" i="21"/>
  <c r="AY16" i="21"/>
  <c r="AY47" i="21"/>
  <c r="AY67" i="21"/>
  <c r="AY85" i="21"/>
  <c r="AY66" i="21"/>
  <c r="AY75" i="21"/>
  <c r="AY142" i="21"/>
  <c r="AY112" i="21"/>
  <c r="AY195" i="21"/>
  <c r="AY175" i="21"/>
  <c r="AY20" i="21"/>
  <c r="AY44" i="21"/>
  <c r="AY64" i="21"/>
  <c r="AY80" i="21"/>
  <c r="AY87" i="21"/>
  <c r="AY134" i="21"/>
  <c r="AY82" i="21"/>
  <c r="AY131" i="21"/>
  <c r="AY182" i="21"/>
  <c r="AY23" i="21"/>
  <c r="AY49" i="21"/>
  <c r="AY69" i="21"/>
  <c r="AY77" i="21"/>
  <c r="AY74" i="21"/>
  <c r="AY148" i="21"/>
  <c r="AY136" i="21"/>
  <c r="AY237" i="21"/>
  <c r="AY213" i="21"/>
  <c r="AY154" i="21"/>
  <c r="AY181" i="21"/>
  <c r="AY119" i="21"/>
  <c r="AY62" i="21"/>
  <c r="BB242" i="21"/>
  <c r="BB141" i="21"/>
  <c r="BB252" i="21"/>
  <c r="BB275" i="21"/>
  <c r="BB300" i="21"/>
  <c r="BB317" i="21"/>
  <c r="BB333" i="21"/>
  <c r="BB348" i="21"/>
  <c r="BB365" i="21"/>
  <c r="BB384" i="21"/>
  <c r="BB397" i="21"/>
  <c r="BB230" i="21"/>
  <c r="BB422" i="21"/>
  <c r="BB444" i="21"/>
  <c r="BB464" i="21"/>
  <c r="BB148" i="21"/>
  <c r="BB437" i="21"/>
  <c r="BB477" i="21"/>
  <c r="BB455" i="21"/>
  <c r="BB51" i="21"/>
  <c r="BB227" i="21"/>
  <c r="BB209" i="21"/>
  <c r="BB174" i="21"/>
  <c r="BB39" i="21"/>
  <c r="BB87" i="21"/>
  <c r="BB189" i="21"/>
  <c r="BB94" i="21"/>
  <c r="BB145" i="21"/>
  <c r="BB259" i="21"/>
  <c r="BB285" i="21"/>
  <c r="BB301" i="21"/>
  <c r="BB321" i="21"/>
  <c r="BB341" i="21"/>
  <c r="BB353" i="21"/>
  <c r="BB369" i="21"/>
  <c r="BB386" i="21"/>
  <c r="BB400" i="21"/>
  <c r="BB245" i="21"/>
  <c r="BB432" i="21"/>
  <c r="BB448" i="21"/>
  <c r="BB466" i="21"/>
  <c r="BB417" i="21"/>
  <c r="BB449" i="21"/>
  <c r="BB423" i="21"/>
  <c r="BB467" i="21"/>
  <c r="BB113" i="21"/>
  <c r="BB223" i="21"/>
  <c r="BB201" i="21"/>
  <c r="BB170" i="21"/>
  <c r="BB46" i="21"/>
  <c r="BB52" i="21"/>
  <c r="BB22" i="21"/>
  <c r="BB149" i="21"/>
  <c r="BB134" i="21"/>
  <c r="BB171" i="21"/>
  <c r="BB155" i="21"/>
  <c r="BB50" i="21"/>
  <c r="BB92" i="21"/>
  <c r="BB115" i="21"/>
  <c r="BB222" i="21"/>
  <c r="BB202" i="21"/>
  <c r="BB172" i="21"/>
  <c r="BB41" i="21"/>
  <c r="BB97" i="21"/>
  <c r="BB136" i="21"/>
  <c r="BB34" i="21"/>
  <c r="BB264" i="21"/>
  <c r="BB308" i="21"/>
  <c r="BB345" i="21"/>
  <c r="BB377" i="21"/>
  <c r="BB401" i="21"/>
  <c r="BB434" i="21"/>
  <c r="BB474" i="21"/>
  <c r="BB453" i="21"/>
  <c r="BB475" i="21"/>
  <c r="BB217" i="21"/>
  <c r="BB19" i="21"/>
  <c r="BB59" i="21"/>
  <c r="BB109" i="21"/>
  <c r="BB191" i="21"/>
  <c r="BB158" i="21"/>
  <c r="BB53" i="21"/>
  <c r="BB102" i="21"/>
  <c r="BB139" i="21"/>
  <c r="BB200" i="21"/>
  <c r="BB21" i="21"/>
  <c r="BB89" i="21"/>
  <c r="BB185" i="21"/>
  <c r="BB58" i="21"/>
  <c r="AZ401" i="21"/>
  <c r="AZ96" i="21"/>
  <c r="AZ432" i="21"/>
  <c r="AZ340" i="21"/>
  <c r="AZ299" i="21"/>
  <c r="AZ71" i="21"/>
  <c r="AZ143" i="21"/>
  <c r="AZ81" i="21"/>
  <c r="AZ361" i="21"/>
  <c r="AZ395" i="21"/>
  <c r="AZ278" i="21"/>
  <c r="AZ470" i="21"/>
  <c r="AZ446" i="21"/>
  <c r="AZ417" i="21"/>
  <c r="AZ372" i="21"/>
  <c r="AZ288" i="21"/>
  <c r="AZ327" i="21"/>
  <c r="AZ271" i="21"/>
  <c r="AZ154" i="21"/>
  <c r="AZ197" i="21"/>
  <c r="AZ103" i="21"/>
  <c r="AZ37" i="21"/>
  <c r="AZ99" i="21"/>
  <c r="AZ22" i="21"/>
  <c r="BK104" i="21"/>
  <c r="AR292" i="21"/>
  <c r="AZ349" i="21"/>
  <c r="AZ407" i="21"/>
  <c r="AZ318" i="21"/>
  <c r="AZ476" i="21"/>
  <c r="AZ453" i="21"/>
  <c r="AZ425" i="21"/>
  <c r="AZ386" i="21"/>
  <c r="AZ316" i="21"/>
  <c r="AZ343" i="21"/>
  <c r="AZ283" i="21"/>
  <c r="AZ206" i="21"/>
  <c r="AZ229" i="21"/>
  <c r="AZ191" i="21"/>
  <c r="AZ105" i="21"/>
  <c r="AZ78" i="21"/>
  <c r="AZ18" i="21"/>
  <c r="BK38" i="21"/>
  <c r="BK333" i="21"/>
  <c r="BG197" i="21"/>
  <c r="BG127" i="21"/>
  <c r="BG140" i="21"/>
  <c r="BG96" i="21"/>
  <c r="BG242" i="21"/>
  <c r="BG201" i="21"/>
  <c r="BG89" i="21"/>
  <c r="BG65" i="21"/>
  <c r="BG49" i="21"/>
  <c r="BG33" i="21"/>
  <c r="BG202" i="21"/>
  <c r="BG114" i="21"/>
  <c r="BG174" i="21"/>
  <c r="BG190" i="21"/>
  <c r="BG212" i="21"/>
  <c r="BG139" i="21"/>
  <c r="BG143" i="21"/>
  <c r="BG104" i="21"/>
  <c r="BG87" i="21"/>
  <c r="BG86" i="21"/>
  <c r="BG72" i="21"/>
  <c r="BG56" i="21"/>
  <c r="BG24" i="21"/>
  <c r="BG26" i="21"/>
  <c r="BG156" i="21"/>
  <c r="BG211" i="21"/>
  <c r="BG227" i="21"/>
  <c r="BG155" i="21"/>
  <c r="BG171" i="21"/>
  <c r="BG187" i="21"/>
  <c r="BG224" i="21"/>
  <c r="BG119" i="21"/>
  <c r="BG132" i="21"/>
  <c r="BG80" i="21"/>
  <c r="BG248" i="21"/>
  <c r="BG66" i="21"/>
  <c r="BG34" i="21"/>
  <c r="BG28" i="21"/>
  <c r="BG90" i="21"/>
  <c r="BG63" i="21"/>
  <c r="BG47" i="21"/>
  <c r="BG31" i="21"/>
  <c r="BG118" i="21"/>
  <c r="BG172" i="21"/>
  <c r="BG188" i="21"/>
  <c r="BG208" i="21"/>
  <c r="BG105" i="21"/>
  <c r="BG145" i="21"/>
  <c r="BG84" i="21"/>
  <c r="BG209" i="21"/>
  <c r="BG478" i="21"/>
  <c r="BG474" i="21"/>
  <c r="BG470" i="21"/>
  <c r="BG466" i="21"/>
  <c r="BG462" i="21"/>
  <c r="BG458" i="21"/>
  <c r="BG454" i="21"/>
  <c r="BG450" i="21"/>
  <c r="BG446" i="21"/>
  <c r="BG442" i="21"/>
  <c r="BG438" i="21"/>
  <c r="BG434" i="21"/>
  <c r="BG430" i="21"/>
  <c r="BG426" i="21"/>
  <c r="BG422" i="21"/>
  <c r="BG418" i="21"/>
  <c r="BG414" i="21"/>
  <c r="BG410" i="21"/>
  <c r="BG406" i="21"/>
  <c r="BG402" i="21"/>
  <c r="BG398" i="21"/>
  <c r="BG394" i="21"/>
  <c r="BG390" i="21"/>
  <c r="BG386" i="21"/>
  <c r="BG382" i="21"/>
  <c r="BG378" i="21"/>
  <c r="BG374" i="21"/>
  <c r="BG370" i="21"/>
  <c r="BG366" i="21"/>
  <c r="BG362" i="21"/>
  <c r="BG358" i="21"/>
  <c r="BG354" i="21"/>
  <c r="BG350" i="21"/>
  <c r="BG346" i="21"/>
  <c r="BG345" i="21"/>
  <c r="BG341" i="21"/>
  <c r="BG337" i="21"/>
  <c r="BG333" i="21"/>
  <c r="BG329" i="21"/>
  <c r="BG325" i="21"/>
  <c r="BG320" i="21"/>
  <c r="BG315" i="21"/>
  <c r="BG309" i="21"/>
  <c r="BG304" i="21"/>
  <c r="BG299" i="21"/>
  <c r="BG293" i="21"/>
  <c r="BG288" i="21"/>
  <c r="BG281" i="21"/>
  <c r="BG273" i="21"/>
  <c r="BG267" i="21"/>
  <c r="BG260" i="21"/>
  <c r="BG252" i="21"/>
  <c r="BH336" i="21"/>
  <c r="BH475" i="21"/>
  <c r="BH419" i="21"/>
  <c r="BH285" i="21"/>
  <c r="BH235" i="21"/>
  <c r="BG217" i="21"/>
  <c r="BG218" i="21"/>
  <c r="BG213" i="21"/>
  <c r="BG253" i="21"/>
  <c r="BG259" i="21"/>
  <c r="BG264" i="21"/>
  <c r="BG269" i="21"/>
  <c r="BG275" i="21"/>
  <c r="BG280" i="21"/>
  <c r="BG285" i="21"/>
  <c r="BH16" i="21"/>
  <c r="BH76" i="21"/>
  <c r="BH173" i="21"/>
  <c r="BH186" i="21"/>
  <c r="BH224" i="21"/>
  <c r="BH283" i="21"/>
  <c r="BH100" i="21"/>
  <c r="BH408" i="21"/>
  <c r="BH443" i="21"/>
  <c r="BH225" i="21"/>
  <c r="BH405" i="21"/>
  <c r="BH288" i="21"/>
  <c r="BH81" i="21"/>
  <c r="BH92" i="21"/>
  <c r="BH185" i="21"/>
  <c r="BH243" i="21"/>
  <c r="BH339" i="21"/>
  <c r="BH376" i="21"/>
  <c r="BH454" i="21"/>
  <c r="BH349" i="21"/>
  <c r="BH312" i="21"/>
  <c r="AY88" i="21"/>
  <c r="AY58" i="21"/>
  <c r="AY28" i="21"/>
  <c r="AY173" i="21"/>
  <c r="AY189" i="21"/>
  <c r="AY158" i="21"/>
  <c r="AY209" i="21"/>
  <c r="AY225" i="21"/>
  <c r="AY153" i="21"/>
  <c r="AY120" i="21"/>
  <c r="AY152" i="21"/>
  <c r="AY122" i="21"/>
  <c r="AY94" i="21"/>
  <c r="AY93" i="21"/>
  <c r="AY73" i="21"/>
  <c r="AY57" i="21"/>
  <c r="AY26" i="21"/>
  <c r="AY24" i="21"/>
  <c r="AY178" i="21"/>
  <c r="AY194" i="21"/>
  <c r="AY25" i="21"/>
  <c r="AY125" i="21"/>
  <c r="AY143" i="21"/>
  <c r="AY41" i="21"/>
  <c r="AY22" i="21"/>
  <c r="AY96" i="21"/>
  <c r="AY68" i="21"/>
  <c r="AY52" i="21"/>
  <c r="AY35" i="21"/>
  <c r="AY155" i="21"/>
  <c r="AY171" i="21"/>
  <c r="AY187" i="21"/>
  <c r="AY115" i="21"/>
  <c r="AY137" i="21"/>
  <c r="AY146" i="21"/>
  <c r="AY101" i="21"/>
  <c r="AY224" i="21"/>
  <c r="AY54" i="21"/>
  <c r="AY103" i="21"/>
  <c r="AY21" i="21"/>
  <c r="AY59" i="21"/>
  <c r="AY43" i="21"/>
  <c r="AY15" i="21"/>
  <c r="AY168" i="21"/>
  <c r="AY184" i="21"/>
  <c r="AY200" i="21"/>
  <c r="AY231" i="21"/>
  <c r="AY124" i="21"/>
  <c r="AY100" i="21"/>
  <c r="AY126" i="21"/>
  <c r="AY95" i="21"/>
  <c r="AY223" i="21"/>
  <c r="AY479" i="21"/>
  <c r="AY475" i="21"/>
  <c r="AY471" i="21"/>
  <c r="AY467" i="21"/>
  <c r="AY463" i="21"/>
  <c r="AY459" i="21"/>
  <c r="AY455" i="21"/>
  <c r="AY450" i="21"/>
  <c r="AY444" i="21"/>
  <c r="AY439" i="21"/>
  <c r="AY434" i="21"/>
  <c r="AY428" i="21"/>
  <c r="AY423" i="21"/>
  <c r="AY418" i="21"/>
  <c r="AY413" i="21"/>
  <c r="AY408" i="21"/>
  <c r="AY403" i="21"/>
  <c r="AY397" i="21"/>
  <c r="AY392" i="21"/>
  <c r="AY387" i="21"/>
  <c r="AY381" i="21"/>
  <c r="AY376" i="21"/>
  <c r="AY371" i="21"/>
  <c r="AY365" i="21"/>
  <c r="AY360" i="21"/>
  <c r="AY355" i="21"/>
  <c r="AY349" i="21"/>
  <c r="AY226" i="21"/>
  <c r="AY345" i="21"/>
  <c r="AY339" i="21"/>
  <c r="AY334" i="21"/>
  <c r="AY329" i="21"/>
  <c r="AY323" i="21"/>
  <c r="AY318" i="21"/>
  <c r="AY313" i="21"/>
  <c r="AY307" i="21"/>
  <c r="AY302" i="21"/>
  <c r="AY297" i="21"/>
  <c r="AY291" i="21"/>
  <c r="AY286" i="21"/>
  <c r="AY281" i="21"/>
  <c r="AY275" i="21"/>
  <c r="AY270" i="21"/>
  <c r="AY265" i="21"/>
  <c r="AY259" i="21"/>
  <c r="AY254" i="21"/>
  <c r="AY219" i="21"/>
  <c r="AY244" i="21"/>
  <c r="BB90" i="21"/>
  <c r="BB14" i="21"/>
  <c r="BB197" i="21"/>
  <c r="BB103" i="21"/>
  <c r="BB81" i="21"/>
  <c r="BB37" i="21"/>
  <c r="BB164" i="21"/>
  <c r="BB196" i="21"/>
  <c r="BB210" i="21"/>
  <c r="BB224" i="21"/>
  <c r="BB119" i="21"/>
  <c r="BB56" i="21"/>
  <c r="BB84" i="21"/>
  <c r="BB36" i="21"/>
  <c r="BB154" i="21"/>
  <c r="BB161" i="21"/>
  <c r="BB187" i="21"/>
  <c r="BB130" i="21"/>
  <c r="BB105" i="21"/>
  <c r="BB45" i="21"/>
  <c r="BB132" i="21"/>
  <c r="BB63" i="21"/>
  <c r="BB49" i="21"/>
  <c r="BB23" i="21"/>
  <c r="BB182" i="21"/>
  <c r="BB207" i="21"/>
  <c r="BB219" i="21"/>
  <c r="BB129" i="21"/>
  <c r="BB100" i="21"/>
  <c r="BB459" i="21"/>
  <c r="BB435" i="21"/>
  <c r="BB461" i="21"/>
  <c r="BB433" i="21"/>
  <c r="BB409" i="21"/>
  <c r="BB468" i="21"/>
  <c r="BB456" i="21"/>
  <c r="BB442" i="21"/>
  <c r="BB424" i="21"/>
  <c r="BB407" i="21"/>
  <c r="BB405" i="21"/>
  <c r="BB394" i="21"/>
  <c r="BB385" i="21"/>
  <c r="BB373" i="21"/>
  <c r="BB357" i="21"/>
  <c r="BB247" i="21"/>
  <c r="BB340" i="21"/>
  <c r="BB324" i="21"/>
  <c r="BB309" i="21"/>
  <c r="BB297" i="21"/>
  <c r="BB280" i="21"/>
  <c r="BB263" i="21"/>
  <c r="AY214" i="21"/>
  <c r="AY203" i="21"/>
  <c r="AY156" i="21"/>
  <c r="AY206" i="21"/>
  <c r="AY218" i="21"/>
  <c r="AY248" i="21"/>
  <c r="BB147" i="21"/>
  <c r="BB233" i="21"/>
  <c r="BB253" i="21"/>
  <c r="BB269" i="21"/>
  <c r="BB284" i="21"/>
  <c r="BB293" i="21"/>
  <c r="BB305" i="21"/>
  <c r="BB316" i="21"/>
  <c r="BB325" i="21"/>
  <c r="BB337" i="21"/>
  <c r="BB241" i="21"/>
  <c r="BB349" i="21"/>
  <c r="BB361" i="21"/>
  <c r="BB372" i="21"/>
  <c r="BB381" i="21"/>
  <c r="BB389" i="21"/>
  <c r="BB396" i="21"/>
  <c r="BB402" i="21"/>
  <c r="BB408" i="21"/>
  <c r="BB414" i="21"/>
  <c r="BB428" i="21"/>
  <c r="BB440" i="21"/>
  <c r="BB450" i="21"/>
  <c r="BB460" i="21"/>
  <c r="BB472" i="21"/>
  <c r="BB410" i="21"/>
  <c r="BB421" i="21"/>
  <c r="BB445" i="21"/>
  <c r="BB465" i="21"/>
  <c r="BB427" i="21"/>
  <c r="BB451" i="21"/>
  <c r="BB471" i="21"/>
  <c r="BB104" i="21"/>
  <c r="BB125" i="21"/>
  <c r="BB225" i="21"/>
  <c r="BB215" i="21"/>
  <c r="BB203" i="21"/>
  <c r="BB186" i="21"/>
  <c r="BB166" i="21"/>
  <c r="BB35" i="21"/>
  <c r="BB65" i="21"/>
  <c r="BB91" i="21"/>
  <c r="BB120" i="21"/>
  <c r="BB177" i="21"/>
  <c r="BB74" i="21"/>
  <c r="BB101" i="21"/>
  <c r="BB118" i="21"/>
  <c r="BB138" i="21"/>
  <c r="BB179" i="21"/>
  <c r="BB162" i="21"/>
  <c r="BB157" i="21"/>
  <c r="BB20" i="21"/>
  <c r="BB40" i="21"/>
  <c r="BB76" i="21"/>
  <c r="BB55" i="21"/>
  <c r="BB106" i="21"/>
  <c r="BB123" i="21"/>
  <c r="BB226" i="21"/>
  <c r="BB216" i="21"/>
  <c r="BB206" i="21"/>
  <c r="BB188" i="21"/>
  <c r="BB168" i="21"/>
  <c r="BB25" i="21"/>
  <c r="BB70" i="21"/>
  <c r="BB85" i="21"/>
  <c r="BB68" i="21"/>
  <c r="BB128" i="21"/>
  <c r="BB181" i="21"/>
  <c r="BB18" i="21"/>
  <c r="BB78" i="21"/>
  <c r="BG322" i="21"/>
  <c r="BG318" i="21"/>
  <c r="BG314" i="21"/>
  <c r="BG310" i="21"/>
  <c r="BG306" i="21"/>
  <c r="BG302" i="21"/>
  <c r="BG298" i="21"/>
  <c r="BG294" i="21"/>
  <c r="BG290" i="21"/>
  <c r="BG286" i="21"/>
  <c r="BG282" i="21"/>
  <c r="BG278" i="21"/>
  <c r="BG274" i="21"/>
  <c r="BG270" i="21"/>
  <c r="BG266" i="21"/>
  <c r="BG262" i="21"/>
  <c r="BG258" i="21"/>
  <c r="BG254" i="21"/>
  <c r="BG229" i="21"/>
  <c r="BG239" i="21"/>
  <c r="BH206" i="21"/>
  <c r="BH381" i="21"/>
  <c r="BH252" i="21"/>
  <c r="BH463" i="21"/>
  <c r="BH432" i="21"/>
  <c r="BH380" i="21"/>
  <c r="BH294" i="21"/>
  <c r="BH315" i="21"/>
  <c r="BH230" i="21"/>
  <c r="BH217" i="21"/>
  <c r="BH183" i="21"/>
  <c r="BH83" i="21"/>
  <c r="BH97" i="21"/>
  <c r="BH28" i="21"/>
  <c r="BH22" i="21"/>
  <c r="BH36" i="21"/>
  <c r="BH19" i="21"/>
  <c r="BH53" i="21"/>
  <c r="BH86" i="21"/>
  <c r="BH65" i="21"/>
  <c r="BH99" i="21"/>
  <c r="BH61" i="21"/>
  <c r="BH118" i="21"/>
  <c r="BH150" i="21"/>
  <c r="BH177" i="21"/>
  <c r="BH62" i="21"/>
  <c r="BH85" i="21"/>
  <c r="BH127" i="21"/>
  <c r="BH151" i="21"/>
  <c r="BH174" i="21"/>
  <c r="BH17" i="21"/>
  <c r="BH122" i="21"/>
  <c r="BH189" i="21"/>
  <c r="BH219" i="21"/>
  <c r="BH63" i="21"/>
  <c r="BH133" i="21"/>
  <c r="BH179" i="21"/>
  <c r="BH211" i="21"/>
  <c r="BH234" i="21"/>
  <c r="BH171" i="21"/>
  <c r="BH251" i="21"/>
  <c r="BH204" i="21"/>
  <c r="BH249" i="21"/>
  <c r="BH198" i="21"/>
  <c r="BH261" i="21"/>
  <c r="BH275" i="21"/>
  <c r="BH291" i="21"/>
  <c r="BH305" i="21"/>
  <c r="BH317" i="21"/>
  <c r="BH333" i="21"/>
  <c r="BH58" i="21"/>
  <c r="BH222" i="21"/>
  <c r="BH254" i="21"/>
  <c r="BH278" i="21"/>
  <c r="BH306" i="21"/>
  <c r="BH338" i="21"/>
  <c r="BH356" i="21"/>
  <c r="BH368" i="21"/>
  <c r="BH384" i="21"/>
  <c r="BH398" i="21"/>
  <c r="BH90" i="21"/>
  <c r="BH417" i="21"/>
  <c r="BH423" i="21"/>
  <c r="BH428" i="21"/>
  <c r="BH434" i="21"/>
  <c r="BH439" i="21"/>
  <c r="BH444" i="21"/>
  <c r="BH450" i="21"/>
  <c r="BH455" i="21"/>
  <c r="BH460" i="21"/>
  <c r="BH466" i="21"/>
  <c r="BH471" i="21"/>
  <c r="BH476" i="21"/>
  <c r="BH196" i="21"/>
  <c r="BH256" i="21"/>
  <c r="BH276" i="21"/>
  <c r="BH300" i="21"/>
  <c r="BH340" i="21"/>
  <c r="BH365" i="21"/>
  <c r="BH389" i="21"/>
  <c r="BH131" i="21"/>
  <c r="BH375" i="21"/>
  <c r="BH379" i="21"/>
  <c r="BH344" i="21"/>
  <c r="BH410" i="21"/>
  <c r="BH387" i="21"/>
  <c r="BH24" i="21"/>
  <c r="BH40" i="21"/>
  <c r="BH43" i="21"/>
  <c r="BH57" i="21"/>
  <c r="BH23" i="21"/>
  <c r="BH78" i="21"/>
  <c r="BH110" i="21"/>
  <c r="BH91" i="21"/>
  <c r="BH123" i="21"/>
  <c r="BH156" i="21"/>
  <c r="BH187" i="21"/>
  <c r="BH69" i="21"/>
  <c r="BH96" i="21"/>
  <c r="BH137" i="21"/>
  <c r="BH153" i="21"/>
  <c r="BH175" i="21"/>
  <c r="BH70" i="21"/>
  <c r="BH136" i="21"/>
  <c r="BH192" i="21"/>
  <c r="BH226" i="21"/>
  <c r="BH107" i="21"/>
  <c r="BH145" i="21"/>
  <c r="BH191" i="21"/>
  <c r="BH214" i="21"/>
  <c r="BH241" i="21"/>
  <c r="BH210" i="21"/>
  <c r="BH48" i="21"/>
  <c r="BH207" i="21"/>
  <c r="BH52" i="21"/>
  <c r="BH242" i="21"/>
  <c r="BH265" i="21"/>
  <c r="BH281" i="21"/>
  <c r="BH293" i="21"/>
  <c r="BH307" i="21"/>
  <c r="BH323" i="21"/>
  <c r="BH337" i="21"/>
  <c r="BH98" i="21"/>
  <c r="BH238" i="21"/>
  <c r="BH258" i="21"/>
  <c r="BH286" i="21"/>
  <c r="BH318" i="21"/>
  <c r="BH342" i="21"/>
  <c r="BH358" i="21"/>
  <c r="BH374" i="21"/>
  <c r="BH388" i="21"/>
  <c r="BH400" i="21"/>
  <c r="BH240" i="21"/>
  <c r="BH418" i="21"/>
  <c r="BH424" i="21"/>
  <c r="BH430" i="21"/>
  <c r="BH435" i="21"/>
  <c r="BH440" i="21"/>
  <c r="BH446" i="21"/>
  <c r="BH451" i="21"/>
  <c r="BH456" i="21"/>
  <c r="BH462" i="21"/>
  <c r="BH467" i="21"/>
  <c r="BH472" i="21"/>
  <c r="BH478" i="21"/>
  <c r="BH220" i="21"/>
  <c r="BH260" i="21"/>
  <c r="BH165" i="21"/>
  <c r="BH308" i="21"/>
  <c r="BH30" i="21"/>
  <c r="BH45" i="21"/>
  <c r="BH37" i="21"/>
  <c r="BH46" i="21"/>
  <c r="BH125" i="21"/>
  <c r="BH41" i="21"/>
  <c r="BH104" i="21"/>
  <c r="BH158" i="21"/>
  <c r="BH89" i="21"/>
  <c r="BH205" i="21"/>
  <c r="BH108" i="21"/>
  <c r="BH197" i="21"/>
  <c r="BH124" i="21"/>
  <c r="BH68" i="21"/>
  <c r="BH102" i="21"/>
  <c r="BH269" i="21"/>
  <c r="BH297" i="21"/>
  <c r="BH325" i="21"/>
  <c r="BH169" i="21"/>
  <c r="BH262" i="21"/>
  <c r="BH322" i="21"/>
  <c r="BH364" i="21"/>
  <c r="BH390" i="21"/>
  <c r="BH411" i="21"/>
  <c r="BH426" i="21"/>
  <c r="BH436" i="21"/>
  <c r="BH447" i="21"/>
  <c r="BH458" i="21"/>
  <c r="BH468" i="21"/>
  <c r="BH479" i="21"/>
  <c r="BH268" i="21"/>
  <c r="BH316" i="21"/>
  <c r="BH361" i="21"/>
  <c r="BH393" i="21"/>
  <c r="BH328" i="21"/>
  <c r="BH347" i="21"/>
  <c r="BH351" i="21"/>
  <c r="BH320" i="21"/>
  <c r="BH32" i="21"/>
  <c r="BH51" i="21"/>
  <c r="BH39" i="21"/>
  <c r="BH56" i="21"/>
  <c r="BH141" i="21"/>
  <c r="BH44" i="21"/>
  <c r="BH120" i="21"/>
  <c r="BH163" i="21"/>
  <c r="BH115" i="21"/>
  <c r="BH209" i="21"/>
  <c r="BH126" i="21"/>
  <c r="BH200" i="21"/>
  <c r="BH152" i="21"/>
  <c r="BH195" i="21"/>
  <c r="BH117" i="21"/>
  <c r="BH273" i="21"/>
  <c r="BH301" i="21"/>
  <c r="BH329" i="21"/>
  <c r="BH202" i="21"/>
  <c r="BH274" i="21"/>
  <c r="BH326" i="21"/>
  <c r="BH366" i="21"/>
  <c r="BH396" i="21"/>
  <c r="BH414" i="21"/>
  <c r="BH427" i="21"/>
  <c r="BH438" i="21"/>
  <c r="BH448" i="21"/>
  <c r="BH459" i="21"/>
  <c r="BH470" i="21"/>
  <c r="BH33" i="21"/>
  <c r="BH272" i="21"/>
  <c r="BH332" i="21"/>
  <c r="BH373" i="21"/>
  <c r="BH397" i="21"/>
  <c r="BH359" i="21"/>
  <c r="BH395" i="21"/>
  <c r="BH383" i="21"/>
  <c r="BH355" i="21"/>
  <c r="BH14" i="21"/>
  <c r="BH87" i="21"/>
  <c r="BH167" i="21"/>
  <c r="BH139" i="21"/>
  <c r="BH143" i="21"/>
  <c r="BH157" i="21"/>
  <c r="BH231" i="21"/>
  <c r="BH253" i="21"/>
  <c r="BH313" i="21"/>
  <c r="BH248" i="21"/>
  <c r="BH348" i="21"/>
  <c r="BH406" i="21"/>
  <c r="BH431" i="21"/>
  <c r="BH452" i="21"/>
  <c r="BH474" i="21"/>
  <c r="BH409" i="21"/>
  <c r="BH377" i="21"/>
  <c r="BH304" i="21"/>
  <c r="BH399" i="21"/>
  <c r="AY453" i="21"/>
  <c r="AY449" i="21"/>
  <c r="AY445" i="21"/>
  <c r="AY441" i="21"/>
  <c r="AY437" i="21"/>
  <c r="AY433" i="21"/>
  <c r="AY429" i="21"/>
  <c r="AY425" i="21"/>
  <c r="AY421" i="21"/>
  <c r="AY417" i="21"/>
  <c r="AY251" i="21"/>
  <c r="AY410" i="21"/>
  <c r="AY406" i="21"/>
  <c r="AY402" i="21"/>
  <c r="AY398" i="21"/>
  <c r="AY394" i="21"/>
  <c r="AY390" i="21"/>
  <c r="AY386" i="21"/>
  <c r="AY382" i="21"/>
  <c r="AY378" i="21"/>
  <c r="AY374" i="21"/>
  <c r="AY370" i="21"/>
  <c r="AY366" i="21"/>
  <c r="AY362" i="21"/>
  <c r="AY358" i="21"/>
  <c r="AY354" i="21"/>
  <c r="AY350" i="21"/>
  <c r="AY346" i="21"/>
  <c r="AY240" i="21"/>
  <c r="AY344" i="21"/>
  <c r="AY340" i="21"/>
  <c r="AY336" i="21"/>
  <c r="AY332" i="21"/>
  <c r="AY328" i="21"/>
  <c r="AY324" i="21"/>
  <c r="AY320" i="21"/>
  <c r="AY316" i="21"/>
  <c r="AY312" i="21"/>
  <c r="AY308" i="21"/>
  <c r="AY304" i="21"/>
  <c r="AY300" i="21"/>
  <c r="AY296" i="21"/>
  <c r="AY292" i="21"/>
  <c r="AY288" i="21"/>
  <c r="AY284" i="21"/>
  <c r="AY280" i="21"/>
  <c r="AY276" i="21"/>
  <c r="AY272" i="21"/>
  <c r="AY268" i="21"/>
  <c r="AY264" i="21"/>
  <c r="AY260" i="21"/>
  <c r="AY256" i="21"/>
  <c r="AY252" i="21"/>
  <c r="AY232" i="21"/>
  <c r="AY247" i="21"/>
  <c r="AY202" i="21"/>
  <c r="AY210" i="21"/>
  <c r="BB60" i="21"/>
  <c r="BB61" i="21"/>
  <c r="BB26" i="21"/>
  <c r="BB169" i="21"/>
  <c r="BB193" i="21"/>
  <c r="BB116" i="21"/>
  <c r="BB99" i="21"/>
  <c r="BB93" i="21"/>
  <c r="BB77" i="21"/>
  <c r="BB54" i="21"/>
  <c r="BB29" i="21"/>
  <c r="BB13" i="21"/>
  <c r="BB176" i="21"/>
  <c r="BB192" i="21"/>
  <c r="BB204" i="21"/>
  <c r="BB212" i="21"/>
  <c r="BB220" i="21"/>
  <c r="BB228" i="21"/>
  <c r="BB127" i="21"/>
  <c r="BB67" i="21"/>
  <c r="BB98" i="21"/>
  <c r="BB96" i="21"/>
  <c r="BB80" i="21"/>
  <c r="BB66" i="21"/>
  <c r="BB32" i="21"/>
  <c r="BB16" i="21"/>
  <c r="BB156" i="21"/>
  <c r="BB160" i="21"/>
  <c r="BB167" i="21"/>
  <c r="BB183" i="21"/>
  <c r="BB199" i="21"/>
  <c r="BB126" i="21"/>
  <c r="BB48" i="21"/>
  <c r="BB64" i="21"/>
  <c r="BB82" i="21"/>
  <c r="BB30" i="21"/>
  <c r="BB140" i="21"/>
  <c r="BB111" i="21"/>
  <c r="BB95" i="21"/>
  <c r="BB79" i="21"/>
  <c r="BB62" i="21"/>
  <c r="BB31" i="21"/>
  <c r="BB15" i="21"/>
  <c r="BB178" i="21"/>
  <c r="BB194" i="21"/>
  <c r="BB205" i="21"/>
  <c r="BB213" i="21"/>
  <c r="BB221" i="21"/>
  <c r="BB137" i="21"/>
  <c r="BB121" i="21"/>
  <c r="BB108" i="21"/>
  <c r="BB479" i="21"/>
  <c r="BB463" i="21"/>
  <c r="BB447" i="21"/>
  <c r="BB431" i="21"/>
  <c r="BB473" i="21"/>
  <c r="BB457" i="21"/>
  <c r="BB441" i="21"/>
  <c r="BB425" i="21"/>
  <c r="BB415" i="21"/>
  <c r="BB478" i="21"/>
  <c r="BB470" i="21"/>
  <c r="BB462" i="21"/>
  <c r="BB454" i="21"/>
  <c r="BB446" i="21"/>
  <c r="BB438" i="21"/>
  <c r="BB430" i="21"/>
  <c r="BB420" i="21"/>
  <c r="BB411" i="21"/>
  <c r="BB243" i="21"/>
  <c r="BB404" i="21"/>
  <c r="BB398" i="21"/>
  <c r="BB393" i="21"/>
  <c r="BB388" i="21"/>
  <c r="BB382" i="21"/>
  <c r="BB376" i="21"/>
  <c r="BB368" i="21"/>
  <c r="BB360" i="21"/>
  <c r="BB352" i="21"/>
  <c r="BB232" i="21"/>
  <c r="BB344" i="21"/>
  <c r="BB336" i="21"/>
  <c r="BB328" i="21"/>
  <c r="BB320" i="21"/>
  <c r="BB312" i="21"/>
  <c r="BB304" i="21"/>
  <c r="BB296" i="21"/>
  <c r="BB288" i="21"/>
  <c r="BB279" i="21"/>
  <c r="BB268" i="21"/>
  <c r="BB257" i="21"/>
  <c r="BB146" i="21"/>
  <c r="BB150" i="21"/>
  <c r="BB236" i="21"/>
  <c r="BB234" i="21"/>
  <c r="BB250" i="21"/>
  <c r="BB240" i="21"/>
  <c r="BB254" i="21"/>
  <c r="BB258" i="21"/>
  <c r="BB262" i="21"/>
  <c r="BB266" i="21"/>
  <c r="BB270" i="21"/>
  <c r="BB274" i="21"/>
  <c r="BB278" i="21"/>
  <c r="BB282" i="21"/>
  <c r="BB72" i="21"/>
  <c r="BB144" i="21"/>
  <c r="BB246" i="21"/>
  <c r="BB239" i="21"/>
  <c r="BB255" i="21"/>
  <c r="BB260" i="21"/>
  <c r="BB265" i="21"/>
  <c r="BB271" i="21"/>
  <c r="BB276" i="21"/>
  <c r="BB281" i="21"/>
  <c r="BB286" i="21"/>
  <c r="BB290" i="21"/>
  <c r="BB294" i="21"/>
  <c r="BB298" i="21"/>
  <c r="BB302" i="21"/>
  <c r="BB306" i="21"/>
  <c r="BB310" i="21"/>
  <c r="BB314" i="21"/>
  <c r="BB318" i="21"/>
  <c r="BB322" i="21"/>
  <c r="BB326" i="21"/>
  <c r="BB330" i="21"/>
  <c r="BB334" i="21"/>
  <c r="BB338" i="21"/>
  <c r="BB342" i="21"/>
  <c r="BB237" i="21"/>
  <c r="BB249" i="21"/>
  <c r="BB346" i="21"/>
  <c r="BB350" i="21"/>
  <c r="BB354" i="21"/>
  <c r="BB358" i="21"/>
  <c r="BB362" i="21"/>
  <c r="BB366" i="21"/>
  <c r="BB370" i="21"/>
  <c r="BB374" i="21"/>
  <c r="BB378" i="21"/>
  <c r="BB142" i="21"/>
  <c r="BB152" i="21"/>
  <c r="BB248" i="21"/>
  <c r="BB251" i="21"/>
  <c r="BB256" i="21"/>
  <c r="BB261" i="21"/>
  <c r="BB267" i="21"/>
  <c r="BB272" i="21"/>
  <c r="BB277" i="21"/>
  <c r="BB283" i="21"/>
  <c r="BB287" i="21"/>
  <c r="BB291" i="21"/>
  <c r="BB295" i="21"/>
  <c r="BB299" i="21"/>
  <c r="BB303" i="21"/>
  <c r="BB307" i="21"/>
  <c r="BB311" i="21"/>
  <c r="BB315" i="21"/>
  <c r="BB319" i="21"/>
  <c r="BB323" i="21"/>
  <c r="BB327" i="21"/>
  <c r="BB331" i="21"/>
  <c r="BB335" i="21"/>
  <c r="BB339" i="21"/>
  <c r="BB343" i="21"/>
  <c r="BB238" i="21"/>
  <c r="BB231" i="21"/>
  <c r="BB347" i="21"/>
  <c r="BB351" i="21"/>
  <c r="BB355" i="21"/>
  <c r="BB359" i="21"/>
  <c r="BB363" i="21"/>
  <c r="BB367" i="21"/>
  <c r="BB371" i="21"/>
  <c r="BB375" i="21"/>
  <c r="BB379" i="21"/>
  <c r="BB383" i="21"/>
  <c r="BB387" i="21"/>
  <c r="BB391" i="21"/>
  <c r="BB395" i="21"/>
  <c r="BB399" i="21"/>
  <c r="BB403" i="21"/>
  <c r="BB229" i="21"/>
  <c r="BB412" i="21"/>
  <c r="BB143" i="21"/>
  <c r="BB418" i="21"/>
  <c r="BB426" i="21"/>
  <c r="AZ216" i="21"/>
  <c r="AZ330" i="21"/>
  <c r="AZ408" i="21"/>
  <c r="AZ363" i="21"/>
  <c r="AZ294" i="21"/>
  <c r="AZ248" i="21"/>
  <c r="AZ473" i="21"/>
  <c r="AZ462" i="21"/>
  <c r="AZ449" i="21"/>
  <c r="AZ436" i="21"/>
  <c r="AZ421" i="21"/>
  <c r="AZ406" i="21"/>
  <c r="AZ380" i="21"/>
  <c r="AZ350" i="21"/>
  <c r="AZ300" i="21"/>
  <c r="AZ122" i="21"/>
  <c r="AZ335" i="21"/>
  <c r="AZ305" i="21"/>
  <c r="AZ279" i="21"/>
  <c r="AZ221" i="21"/>
  <c r="AZ177" i="21"/>
  <c r="AZ170" i="21"/>
  <c r="AZ211" i="21"/>
  <c r="AZ72" i="21"/>
  <c r="AZ171" i="21"/>
  <c r="AZ158" i="21"/>
  <c r="AZ68" i="21"/>
  <c r="AZ142" i="21"/>
  <c r="AZ41" i="21"/>
  <c r="AZ94" i="21"/>
  <c r="AZ38" i="21"/>
  <c r="BK59" i="21"/>
  <c r="BK185" i="21"/>
  <c r="BK207" i="21"/>
  <c r="BK258" i="21"/>
  <c r="AR472" i="21"/>
  <c r="AZ381" i="21"/>
  <c r="AZ306" i="21"/>
  <c r="AZ353" i="21"/>
  <c r="AZ383" i="21"/>
  <c r="AZ342" i="21"/>
  <c r="AZ270" i="21"/>
  <c r="AZ478" i="21"/>
  <c r="AZ468" i="21"/>
  <c r="AZ457" i="21"/>
  <c r="AZ442" i="21"/>
  <c r="AZ428" i="21"/>
  <c r="AZ414" i="21"/>
  <c r="AZ394" i="21"/>
  <c r="AZ364" i="21"/>
  <c r="AZ332" i="21"/>
  <c r="AZ272" i="21"/>
  <c r="AZ111" i="21"/>
  <c r="AZ321" i="21"/>
  <c r="AZ291" i="21"/>
  <c r="AZ263" i="21"/>
  <c r="AZ234" i="21"/>
  <c r="AZ92" i="21"/>
  <c r="AZ241" i="21"/>
  <c r="AZ167" i="21"/>
  <c r="AZ224" i="21"/>
  <c r="AZ29" i="21"/>
  <c r="AZ132" i="21"/>
  <c r="AZ175" i="21"/>
  <c r="AZ108" i="21"/>
  <c r="AZ83" i="21"/>
  <c r="AZ53" i="21"/>
  <c r="BK99" i="21"/>
  <c r="BK167" i="21"/>
  <c r="BK123" i="21"/>
  <c r="BK406" i="21"/>
  <c r="AR233" i="21"/>
  <c r="AZ365" i="21"/>
  <c r="AZ393" i="21"/>
  <c r="AZ405" i="21"/>
  <c r="AZ298" i="21"/>
  <c r="AZ322" i="21"/>
  <c r="AZ399" i="21"/>
  <c r="AZ379" i="21"/>
  <c r="AZ359" i="21"/>
  <c r="AZ326" i="21"/>
  <c r="AZ286" i="21"/>
  <c r="AZ266" i="21"/>
  <c r="AZ119" i="21"/>
  <c r="AZ477" i="21"/>
  <c r="AZ472" i="21"/>
  <c r="AZ466" i="21"/>
  <c r="AZ461" i="21"/>
  <c r="AZ454" i="21"/>
  <c r="AZ448" i="21"/>
  <c r="AZ441" i="21"/>
  <c r="AZ433" i="21"/>
  <c r="AZ426" i="21"/>
  <c r="AZ420" i="21"/>
  <c r="AZ409" i="21"/>
  <c r="AZ404" i="21"/>
  <c r="AZ390" i="21"/>
  <c r="AZ374" i="21"/>
  <c r="AZ362" i="21"/>
  <c r="AZ348" i="21"/>
  <c r="AZ320" i="21"/>
  <c r="AZ292" i="21"/>
  <c r="AZ268" i="21"/>
  <c r="AZ240" i="21"/>
  <c r="AZ345" i="21"/>
  <c r="AZ331" i="21"/>
  <c r="AZ315" i="21"/>
  <c r="AZ303" i="21"/>
  <c r="AZ289" i="21"/>
  <c r="AZ273" i="21"/>
  <c r="AZ259" i="21"/>
  <c r="AZ213" i="21"/>
  <c r="AZ222" i="21"/>
  <c r="AZ166" i="21"/>
  <c r="AZ54" i="21"/>
  <c r="AZ126" i="21"/>
  <c r="AZ238" i="21"/>
  <c r="AZ201" i="21"/>
  <c r="AZ149" i="21"/>
  <c r="AZ35" i="21"/>
  <c r="AZ218" i="21"/>
  <c r="AZ124" i="21"/>
  <c r="AZ183" i="21"/>
  <c r="AZ152" i="21"/>
  <c r="AZ106" i="21"/>
  <c r="AZ48" i="21"/>
  <c r="AZ174" i="21"/>
  <c r="AZ125" i="21"/>
  <c r="AZ87" i="21"/>
  <c r="AZ27" i="21"/>
  <c r="AZ66" i="21"/>
  <c r="AZ86" i="21"/>
  <c r="AZ49" i="21"/>
  <c r="AZ28" i="21"/>
  <c r="BK201" i="21"/>
  <c r="BK43" i="21"/>
  <c r="BK22" i="21"/>
  <c r="BK159" i="21"/>
  <c r="BK78" i="21"/>
  <c r="BK147" i="21"/>
  <c r="BK357" i="21"/>
  <c r="BK83" i="21"/>
  <c r="AR320" i="21"/>
  <c r="AR343" i="21"/>
  <c r="AZ282" i="21"/>
  <c r="AZ338" i="21"/>
  <c r="AZ373" i="21"/>
  <c r="AZ369" i="21"/>
  <c r="AZ223" i="21"/>
  <c r="AZ391" i="21"/>
  <c r="AZ367" i="21"/>
  <c r="AZ347" i="21"/>
  <c r="AZ310" i="21"/>
  <c r="AZ274" i="21"/>
  <c r="AZ254" i="21"/>
  <c r="AZ61" i="21"/>
  <c r="AZ474" i="21"/>
  <c r="AZ469" i="21"/>
  <c r="AZ464" i="21"/>
  <c r="AZ458" i="21"/>
  <c r="AZ452" i="21"/>
  <c r="AZ444" i="21"/>
  <c r="AZ437" i="21"/>
  <c r="AZ430" i="21"/>
  <c r="AZ422" i="21"/>
  <c r="AZ416" i="21"/>
  <c r="AZ179" i="21"/>
  <c r="AZ396" i="21"/>
  <c r="AZ382" i="21"/>
  <c r="AZ370" i="21"/>
  <c r="AZ354" i="21"/>
  <c r="AZ336" i="21"/>
  <c r="AZ308" i="21"/>
  <c r="AZ276" i="21"/>
  <c r="AZ252" i="21"/>
  <c r="AZ207" i="21"/>
  <c r="AZ337" i="21"/>
  <c r="AZ323" i="21"/>
  <c r="AZ311" i="21"/>
  <c r="AZ295" i="21"/>
  <c r="AZ281" i="21"/>
  <c r="AZ267" i="21"/>
  <c r="AZ243" i="21"/>
  <c r="AZ250" i="21"/>
  <c r="AZ205" i="21"/>
  <c r="AZ95" i="21"/>
  <c r="AZ196" i="21"/>
  <c r="AZ251" i="21"/>
  <c r="AZ214" i="21"/>
  <c r="AZ178" i="21"/>
  <c r="AZ114" i="21"/>
  <c r="AZ226" i="21"/>
  <c r="AZ190" i="21"/>
  <c r="AZ91" i="21"/>
  <c r="AZ161" i="21"/>
  <c r="AZ137" i="21"/>
  <c r="AZ97" i="21"/>
  <c r="AZ186" i="21"/>
  <c r="AZ147" i="21"/>
  <c r="AZ116" i="21"/>
  <c r="AZ60" i="21"/>
  <c r="AZ89" i="21"/>
  <c r="AZ44" i="21"/>
  <c r="AZ57" i="21"/>
  <c r="BK81" i="21"/>
  <c r="BK157" i="21"/>
  <c r="BK188" i="21"/>
  <c r="BK243" i="21"/>
  <c r="BK44" i="21"/>
  <c r="BK209" i="21"/>
  <c r="BK428" i="21"/>
  <c r="AR229" i="21"/>
  <c r="BK197" i="21"/>
  <c r="BK210" i="21"/>
  <c r="BK262" i="21"/>
  <c r="BK290" i="21"/>
  <c r="BK315" i="21"/>
  <c r="BK337" i="21"/>
  <c r="BK364" i="21"/>
  <c r="BK389" i="21"/>
  <c r="BK413" i="21"/>
  <c r="BK438" i="21"/>
  <c r="BK460" i="21"/>
  <c r="BK477" i="21"/>
  <c r="BK214" i="21"/>
  <c r="BK170" i="21"/>
  <c r="BK192" i="21"/>
  <c r="BK61" i="21"/>
  <c r="BK119" i="21"/>
  <c r="BK180" i="21"/>
  <c r="BK23" i="21"/>
  <c r="BK163" i="21"/>
  <c r="BK136" i="21"/>
  <c r="BK148" i="21"/>
  <c r="BK46" i="21"/>
  <c r="BK41" i="21"/>
  <c r="BK245" i="21"/>
  <c r="BK225" i="21"/>
  <c r="BK35" i="21"/>
  <c r="BK39" i="21"/>
  <c r="BK128" i="21"/>
  <c r="BK235" i="21"/>
  <c r="BK98" i="21"/>
  <c r="BK27" i="21"/>
  <c r="BK92" i="21"/>
  <c r="BK240" i="21"/>
  <c r="BK275" i="21"/>
  <c r="BK301" i="21"/>
  <c r="BK329" i="21"/>
  <c r="BK349" i="21"/>
  <c r="BK374" i="21"/>
  <c r="BK402" i="21"/>
  <c r="BK424" i="21"/>
  <c r="BK445" i="21"/>
  <c r="BK472" i="21"/>
  <c r="BK121" i="21"/>
  <c r="BK246" i="21"/>
  <c r="BK144" i="21"/>
  <c r="BK29" i="21"/>
  <c r="BK96" i="21"/>
  <c r="BK251" i="21"/>
  <c r="BK36" i="21"/>
  <c r="BK122" i="21"/>
  <c r="BK101" i="21"/>
  <c r="BK103" i="21"/>
  <c r="BK20" i="21"/>
  <c r="BK70" i="21"/>
  <c r="BK142" i="21"/>
  <c r="BK172" i="21"/>
  <c r="BK107" i="21"/>
  <c r="BK55" i="21"/>
  <c r="BK84" i="21"/>
  <c r="BK187" i="21"/>
  <c r="BK220" i="21"/>
  <c r="BK166" i="21"/>
  <c r="BK97" i="21"/>
  <c r="BK273" i="21"/>
  <c r="BK318" i="21"/>
  <c r="BK370" i="21"/>
  <c r="BK417" i="21"/>
  <c r="BK466" i="21"/>
  <c r="BK224" i="21"/>
  <c r="BK130" i="21"/>
  <c r="BK294" i="21"/>
  <c r="BK346" i="21"/>
  <c r="BK392" i="21"/>
  <c r="BK441" i="21"/>
  <c r="BK75" i="21"/>
  <c r="BK137" i="21"/>
  <c r="BK14" i="21"/>
  <c r="BK204" i="21"/>
  <c r="BK221" i="21"/>
  <c r="BK129" i="21"/>
  <c r="BK74" i="21"/>
  <c r="BK184" i="21"/>
  <c r="BK85" i="21"/>
  <c r="BK115" i="21"/>
  <c r="BK48" i="21"/>
  <c r="AR18" i="21"/>
  <c r="AR91" i="21"/>
  <c r="AR123" i="21"/>
  <c r="AR21" i="21"/>
  <c r="AR211" i="21"/>
  <c r="AR234" i="21"/>
  <c r="AR303" i="21"/>
  <c r="AR342" i="21"/>
  <c r="AR174" i="21"/>
  <c r="AR440" i="21"/>
  <c r="AR468" i="21"/>
  <c r="AR276" i="21"/>
  <c r="AR405" i="21"/>
  <c r="AR407" i="21"/>
  <c r="AR26" i="21"/>
  <c r="AR80" i="21"/>
  <c r="AR92" i="21"/>
  <c r="AR218" i="21"/>
  <c r="AR239" i="21"/>
  <c r="AR281" i="21"/>
  <c r="AR141" i="21"/>
  <c r="AR378" i="21"/>
  <c r="AR426" i="21"/>
  <c r="AR455" i="21"/>
  <c r="AR476" i="21"/>
  <c r="AR361" i="21"/>
  <c r="AR383" i="21"/>
  <c r="AR109" i="21"/>
  <c r="AR58" i="21"/>
  <c r="AR295" i="21"/>
  <c r="AR408" i="21"/>
  <c r="AR457" i="21"/>
  <c r="AR389" i="21"/>
  <c r="AR42" i="21"/>
  <c r="AR169" i="21"/>
  <c r="AR148" i="21"/>
  <c r="AR286" i="21"/>
  <c r="AR431" i="21"/>
  <c r="AR268" i="21"/>
  <c r="AR300" i="21"/>
  <c r="BJ387" i="21"/>
  <c r="BJ165" i="21"/>
  <c r="BJ427" i="21"/>
  <c r="BJ195" i="21"/>
  <c r="BJ446" i="21"/>
  <c r="BJ122" i="21"/>
  <c r="AZ26" i="21"/>
  <c r="AZ30" i="21"/>
  <c r="AZ40" i="21"/>
  <c r="AZ13" i="21"/>
  <c r="AZ51" i="21"/>
  <c r="AZ76" i="21"/>
  <c r="AZ31" i="21"/>
  <c r="AZ59" i="21"/>
  <c r="AZ84" i="21"/>
  <c r="AZ21" i="21"/>
  <c r="AZ65" i="21"/>
  <c r="AZ98" i="21"/>
  <c r="AZ121" i="21"/>
  <c r="AZ141" i="21"/>
  <c r="AZ156" i="21"/>
  <c r="AZ185" i="21"/>
  <c r="AZ43" i="21"/>
  <c r="AZ90" i="21"/>
  <c r="AZ120" i="21"/>
  <c r="AZ139" i="21"/>
  <c r="AZ153" i="21"/>
  <c r="AZ181" i="21"/>
  <c r="AZ46" i="21"/>
  <c r="AZ104" i="21"/>
  <c r="AZ189" i="21"/>
  <c r="AZ217" i="21"/>
  <c r="AZ231" i="21"/>
  <c r="AZ69" i="21"/>
  <c r="AZ131" i="21"/>
  <c r="AZ162" i="21"/>
  <c r="AZ199" i="21"/>
  <c r="AZ212" i="21"/>
  <c r="AZ230" i="21"/>
  <c r="AZ249" i="21"/>
  <c r="AZ129" i="21"/>
  <c r="AZ220" i="21"/>
  <c r="AZ80" i="21"/>
  <c r="AZ150" i="21"/>
  <c r="AZ188" i="21"/>
  <c r="AZ24" i="21"/>
  <c r="AZ36" i="21"/>
  <c r="AZ16" i="21"/>
  <c r="AZ45" i="21"/>
  <c r="AZ32" i="21"/>
  <c r="AZ17" i="21"/>
  <c r="AZ73" i="21"/>
  <c r="AZ33" i="21"/>
  <c r="AZ74" i="21"/>
  <c r="AZ101" i="21"/>
  <c r="AZ70" i="21"/>
  <c r="AZ109" i="21"/>
  <c r="AZ130" i="21"/>
  <c r="AZ173" i="21"/>
  <c r="AZ187" i="21"/>
  <c r="AZ82" i="21"/>
  <c r="AZ127" i="21"/>
  <c r="AZ148" i="21"/>
  <c r="AZ163" i="21"/>
  <c r="AZ56" i="21"/>
  <c r="AZ169" i="21"/>
  <c r="AZ209" i="21"/>
  <c r="AZ239" i="21"/>
  <c r="AZ100" i="21"/>
  <c r="AZ159" i="21"/>
  <c r="AZ200" i="21"/>
  <c r="AZ225" i="21"/>
  <c r="AZ245" i="21"/>
  <c r="AZ145" i="21"/>
  <c r="AZ25" i="21"/>
  <c r="AZ140" i="21"/>
  <c r="AZ202" i="21"/>
  <c r="AZ233" i="21"/>
  <c r="AZ64" i="21"/>
  <c r="AZ255" i="21"/>
  <c r="AZ265" i="21"/>
  <c r="AZ275" i="21"/>
  <c r="AZ287" i="21"/>
  <c r="AZ297" i="21"/>
  <c r="AZ307" i="21"/>
  <c r="AZ319" i="21"/>
  <c r="AZ329" i="21"/>
  <c r="AZ339" i="21"/>
  <c r="AZ193" i="21"/>
  <c r="AZ246" i="21"/>
  <c r="AZ260" i="21"/>
  <c r="AZ284" i="21"/>
  <c r="AZ304" i="21"/>
  <c r="AZ324" i="21"/>
  <c r="AZ346" i="21"/>
  <c r="AZ356" i="21"/>
  <c r="AZ366" i="21"/>
  <c r="AZ378" i="21"/>
  <c r="AZ388" i="21"/>
  <c r="AZ398" i="21"/>
  <c r="AZ168" i="21"/>
  <c r="AZ413" i="21"/>
  <c r="AZ418" i="21"/>
  <c r="AZ424" i="21"/>
  <c r="AZ429" i="21"/>
  <c r="AZ434" i="21"/>
  <c r="AZ440" i="21"/>
  <c r="AZ445" i="21"/>
  <c r="AZ450" i="21"/>
  <c r="AZ456" i="21"/>
  <c r="BK198" i="21"/>
  <c r="BK120" i="21"/>
  <c r="BK102" i="21"/>
  <c r="BK54" i="21"/>
  <c r="BK219" i="21"/>
  <c r="BK237" i="21"/>
  <c r="BK16" i="21"/>
  <c r="BK476" i="21"/>
  <c r="BK385" i="21"/>
  <c r="BK279" i="21"/>
  <c r="AR447" i="21"/>
  <c r="AR124" i="21"/>
  <c r="AR43" i="21"/>
  <c r="BJ81" i="21"/>
  <c r="AS122" i="21"/>
  <c r="BK56" i="21"/>
  <c r="BK125" i="21"/>
  <c r="BK116" i="21"/>
  <c r="BK211" i="21"/>
  <c r="BK161" i="21"/>
  <c r="BK109" i="21"/>
  <c r="BK67" i="21"/>
  <c r="BK19" i="21"/>
  <c r="BK143" i="21"/>
  <c r="BK149" i="21"/>
  <c r="BK249" i="21"/>
  <c r="BK90" i="21"/>
  <c r="BK58" i="21"/>
  <c r="BK30" i="21"/>
  <c r="BK174" i="21"/>
  <c r="BK18" i="21"/>
  <c r="BK87" i="21"/>
  <c r="BK150" i="21"/>
  <c r="BK52" i="21"/>
  <c r="BK135" i="21"/>
  <c r="BK222" i="21"/>
  <c r="BK77" i="21"/>
  <c r="BK49" i="21"/>
  <c r="BK79" i="21"/>
  <c r="BK216" i="21"/>
  <c r="BK241" i="21"/>
  <c r="BK162" i="21"/>
  <c r="BK478" i="21"/>
  <c r="BK470" i="21"/>
  <c r="BK452" i="21"/>
  <c r="BK430" i="21"/>
  <c r="BK228" i="21"/>
  <c r="BK400" i="21"/>
  <c r="BK378" i="21"/>
  <c r="BK360" i="21"/>
  <c r="BK343" i="21"/>
  <c r="BK322" i="21"/>
  <c r="BK305" i="21"/>
  <c r="BK286" i="21"/>
  <c r="BK265" i="21"/>
  <c r="AR359" i="21"/>
  <c r="AR316" i="21"/>
  <c r="AR344" i="21"/>
  <c r="AR252" i="21"/>
  <c r="AR461" i="21"/>
  <c r="AR444" i="21"/>
  <c r="AR420" i="21"/>
  <c r="AR386" i="21"/>
  <c r="AR318" i="21"/>
  <c r="AR333" i="21"/>
  <c r="AR257" i="21"/>
  <c r="AR31" i="21"/>
  <c r="AR175" i="21"/>
  <c r="AR119" i="21"/>
  <c r="AR72" i="21"/>
  <c r="AR71" i="21"/>
  <c r="BK114" i="21"/>
  <c r="BK238" i="21"/>
  <c r="BK218" i="21"/>
  <c r="BK257" i="21"/>
  <c r="BK263" i="21"/>
  <c r="BK270" i="21"/>
  <c r="BK278" i="21"/>
  <c r="BK285" i="21"/>
  <c r="BK291" i="21"/>
  <c r="BK299" i="21"/>
  <c r="BK306" i="21"/>
  <c r="BK313" i="21"/>
  <c r="BK321" i="21"/>
  <c r="BK327" i="21"/>
  <c r="BK334" i="21"/>
  <c r="BK342" i="21"/>
  <c r="BK348" i="21"/>
  <c r="BK354" i="21"/>
  <c r="BK362" i="21"/>
  <c r="BK369" i="21"/>
  <c r="BK376" i="21"/>
  <c r="BK384" i="21"/>
  <c r="BK390" i="21"/>
  <c r="BK397" i="21"/>
  <c r="BK405" i="21"/>
  <c r="BK412" i="21"/>
  <c r="BK414" i="21"/>
  <c r="BK422" i="21"/>
  <c r="BK429" i="21"/>
  <c r="BK436" i="21"/>
  <c r="BK444" i="21"/>
  <c r="BK450" i="21"/>
  <c r="BK457" i="21"/>
  <c r="BK465" i="21"/>
  <c r="BK232" i="21"/>
  <c r="BK127" i="21"/>
  <c r="BK253" i="21"/>
  <c r="BK259" i="21"/>
  <c r="BK267" i="21"/>
  <c r="BK274" i="21"/>
  <c r="BK281" i="21"/>
  <c r="BK289" i="21"/>
  <c r="BK295" i="21"/>
  <c r="BK302" i="21"/>
  <c r="BK310" i="21"/>
  <c r="BK317" i="21"/>
  <c r="BK323" i="21"/>
  <c r="BK331" i="21"/>
  <c r="BK338" i="21"/>
  <c r="BK345" i="21"/>
  <c r="BK352" i="21"/>
  <c r="BK358" i="21"/>
  <c r="BK365" i="21"/>
  <c r="BK373" i="21"/>
  <c r="BK380" i="21"/>
  <c r="BK386" i="21"/>
  <c r="BK394" i="21"/>
  <c r="BK401" i="21"/>
  <c r="BK408" i="21"/>
  <c r="BK226" i="21"/>
  <c r="BK418" i="21"/>
  <c r="BK425" i="21"/>
  <c r="BK433" i="21"/>
  <c r="BK440" i="21"/>
  <c r="BK446" i="21"/>
  <c r="BK454" i="21"/>
  <c r="BK461" i="21"/>
  <c r="BK468" i="21"/>
  <c r="AR22" i="21"/>
  <c r="AR16" i="21"/>
  <c r="AR73" i="21"/>
  <c r="AR68" i="21"/>
  <c r="AR44" i="21"/>
  <c r="AR111" i="21"/>
  <c r="AR181" i="21"/>
  <c r="AR83" i="21"/>
  <c r="AR139" i="21"/>
  <c r="AR84" i="21"/>
  <c r="AR177" i="21"/>
  <c r="AR232" i="21"/>
  <c r="AR164" i="21"/>
  <c r="AR214" i="21"/>
  <c r="AR193" i="21"/>
  <c r="AR114" i="21"/>
  <c r="AR215" i="21"/>
  <c r="AR210" i="21"/>
  <c r="AR273" i="21"/>
  <c r="AR301" i="21"/>
  <c r="AR325" i="21"/>
  <c r="AR216" i="21"/>
  <c r="AR274" i="21"/>
  <c r="AR322" i="21"/>
  <c r="AR364" i="21"/>
  <c r="AR384" i="21"/>
  <c r="AR400" i="21"/>
  <c r="AR201" i="21"/>
  <c r="AR419" i="21"/>
  <c r="AR428" i="21"/>
  <c r="AR439" i="21"/>
  <c r="AR445" i="21"/>
  <c r="AR452" i="21"/>
  <c r="AR460" i="21"/>
  <c r="AR467" i="21"/>
  <c r="AR473" i="21"/>
  <c r="AR105" i="21"/>
  <c r="AR272" i="21"/>
  <c r="AR304" i="21"/>
  <c r="AR357" i="21"/>
  <c r="AR381" i="21"/>
  <c r="AR410" i="21"/>
  <c r="AR414" i="21"/>
  <c r="AR138" i="21"/>
  <c r="AR403" i="21"/>
  <c r="AR32" i="21"/>
  <c r="AR47" i="21"/>
  <c r="AR41" i="21"/>
  <c r="AR95" i="21"/>
  <c r="AR88" i="21"/>
  <c r="AR130" i="21"/>
  <c r="AR39" i="21"/>
  <c r="AR134" i="21"/>
  <c r="AR171" i="21"/>
  <c r="AR122" i="21"/>
  <c r="AR213" i="21"/>
  <c r="AR96" i="21"/>
  <c r="AR196" i="21"/>
  <c r="AR247" i="21"/>
  <c r="AR243" i="21"/>
  <c r="AR159" i="21"/>
  <c r="AR70" i="21"/>
  <c r="AR261" i="21"/>
  <c r="AR285" i="21"/>
  <c r="AR313" i="21"/>
  <c r="AR337" i="21"/>
  <c r="AR146" i="21"/>
  <c r="AR302" i="21"/>
  <c r="AR348" i="21"/>
  <c r="AR374" i="21"/>
  <c r="AR394" i="21"/>
  <c r="AR412" i="21"/>
  <c r="AR411" i="21"/>
  <c r="AR424" i="21"/>
  <c r="AR434" i="21"/>
  <c r="AR441" i="21"/>
  <c r="AR449" i="21"/>
  <c r="AR456" i="21"/>
  <c r="AR463" i="21"/>
  <c r="AR471" i="21"/>
  <c r="AR477" i="21"/>
  <c r="AR256" i="21"/>
  <c r="AR280" i="21"/>
  <c r="AR336" i="21"/>
  <c r="AR365" i="21"/>
  <c r="AR397" i="21"/>
  <c r="AR347" i="21"/>
  <c r="AR351" i="21"/>
  <c r="AR371" i="21"/>
  <c r="AR375" i="21"/>
  <c r="BJ304" i="21"/>
  <c r="BJ396" i="21"/>
  <c r="BJ103" i="21"/>
  <c r="BJ125" i="21"/>
  <c r="BJ170" i="21"/>
  <c r="BJ66" i="21"/>
  <c r="BJ355" i="21"/>
  <c r="BJ460" i="21"/>
  <c r="BJ242" i="21"/>
  <c r="BJ74" i="21"/>
  <c r="BJ42" i="21"/>
  <c r="BK72" i="21"/>
  <c r="BK25" i="21"/>
  <c r="BK182" i="21"/>
  <c r="BK146" i="21"/>
  <c r="BK141" i="21"/>
  <c r="BK206" i="21"/>
  <c r="BK153" i="21"/>
  <c r="BK86" i="21"/>
  <c r="BK71" i="21"/>
  <c r="BK51" i="21"/>
  <c r="BK24" i="21"/>
  <c r="BK168" i="21"/>
  <c r="BK177" i="21"/>
  <c r="BK229" i="21"/>
  <c r="BK156" i="21"/>
  <c r="BK73" i="21"/>
  <c r="BK62" i="21"/>
  <c r="BK42" i="21"/>
  <c r="BK17" i="21"/>
  <c r="BK202" i="21"/>
  <c r="BK215" i="21"/>
  <c r="BK231" i="21"/>
  <c r="BK179" i="21"/>
  <c r="BK133" i="21"/>
  <c r="BK68" i="21"/>
  <c r="BK117" i="21"/>
  <c r="BK213" i="21"/>
  <c r="BK183" i="21"/>
  <c r="BK88" i="21"/>
  <c r="BK65" i="21"/>
  <c r="BK40" i="21"/>
  <c r="BK151" i="21"/>
  <c r="BK193" i="21"/>
  <c r="BK186" i="21"/>
  <c r="BK100" i="21"/>
  <c r="BK158" i="21"/>
  <c r="BK244" i="21"/>
  <c r="BK473" i="21"/>
  <c r="BK462" i="21"/>
  <c r="BK449" i="21"/>
  <c r="BK434" i="21"/>
  <c r="BK420" i="21"/>
  <c r="BK410" i="21"/>
  <c r="BK396" i="21"/>
  <c r="BK381" i="21"/>
  <c r="BK368" i="21"/>
  <c r="BK353" i="21"/>
  <c r="BK339" i="21"/>
  <c r="BK326" i="21"/>
  <c r="BK311" i="21"/>
  <c r="BK297" i="21"/>
  <c r="BK283" i="21"/>
  <c r="BK269" i="21"/>
  <c r="BK254" i="21"/>
  <c r="BK230" i="21"/>
  <c r="AR387" i="21"/>
  <c r="AR363" i="21"/>
  <c r="AR377" i="21"/>
  <c r="AR288" i="21"/>
  <c r="AR479" i="21"/>
  <c r="AR465" i="21"/>
  <c r="AR451" i="21"/>
  <c r="AR435" i="21"/>
  <c r="AR418" i="21"/>
  <c r="AR398" i="21"/>
  <c r="AR352" i="21"/>
  <c r="AR262" i="21"/>
  <c r="AR317" i="21"/>
  <c r="AR269" i="21"/>
  <c r="AR191" i="21"/>
  <c r="AR106" i="21"/>
  <c r="AR133" i="21"/>
  <c r="AR168" i="21"/>
  <c r="AR136" i="21"/>
  <c r="AR137" i="21"/>
  <c r="AR33" i="21"/>
  <c r="AR53" i="21"/>
  <c r="BJ75" i="21"/>
  <c r="BJ136" i="21"/>
  <c r="BJ327" i="21"/>
  <c r="BI42" i="21"/>
  <c r="BK165" i="21"/>
  <c r="BK208" i="21"/>
  <c r="BK205" i="21"/>
  <c r="BK217" i="21"/>
  <c r="BK252" i="21"/>
  <c r="BK256" i="21"/>
  <c r="BK260" i="21"/>
  <c r="BK264" i="21"/>
  <c r="BK268" i="21"/>
  <c r="BK272" i="21"/>
  <c r="BK276" i="21"/>
  <c r="BK280" i="21"/>
  <c r="BK284" i="21"/>
  <c r="BK288" i="21"/>
  <c r="BK292" i="21"/>
  <c r="BK296" i="21"/>
  <c r="BK300" i="21"/>
  <c r="BK304" i="21"/>
  <c r="BK308" i="21"/>
  <c r="BK312" i="21"/>
  <c r="BK316" i="21"/>
  <c r="BK320" i="21"/>
  <c r="BK324" i="21"/>
  <c r="BK328" i="21"/>
  <c r="BK332" i="21"/>
  <c r="BK336" i="21"/>
  <c r="BK340" i="21"/>
  <c r="BK344" i="21"/>
  <c r="BK347" i="21"/>
  <c r="BK351" i="21"/>
  <c r="BK355" i="21"/>
  <c r="BK359" i="21"/>
  <c r="BK363" i="21"/>
  <c r="BK367" i="21"/>
  <c r="BK371" i="21"/>
  <c r="BK375" i="21"/>
  <c r="BK379" i="21"/>
  <c r="BK383" i="21"/>
  <c r="BK387" i="21"/>
  <c r="BK391" i="21"/>
  <c r="BK395" i="21"/>
  <c r="BK399" i="21"/>
  <c r="BK403" i="21"/>
  <c r="BK407" i="21"/>
  <c r="BK411" i="21"/>
  <c r="BK189" i="21"/>
  <c r="BK415" i="21"/>
  <c r="BK419" i="21"/>
  <c r="BK423" i="21"/>
  <c r="BK427" i="21"/>
  <c r="BK431" i="21"/>
  <c r="BK435" i="21"/>
  <c r="BK439" i="21"/>
  <c r="BK443" i="21"/>
  <c r="BK447" i="21"/>
  <c r="BK451" i="21"/>
  <c r="BK455" i="21"/>
  <c r="BK459" i="21"/>
  <c r="BK463" i="21"/>
  <c r="BK467" i="21"/>
  <c r="BK471" i="21"/>
  <c r="BK475" i="21"/>
  <c r="BK479" i="21"/>
  <c r="BK113" i="21"/>
  <c r="BK154" i="21"/>
  <c r="BK191" i="21"/>
  <c r="BK250" i="21"/>
  <c r="BK233" i="21"/>
  <c r="BK178" i="21"/>
  <c r="BK112" i="21"/>
  <c r="BK124" i="21"/>
  <c r="BK176" i="21"/>
  <c r="BK13" i="21"/>
  <c r="BK37" i="21"/>
  <c r="BK53" i="21"/>
  <c r="BK69" i="21"/>
  <c r="BK93" i="21"/>
  <c r="BK94" i="21"/>
  <c r="BK152" i="21"/>
  <c r="BK91" i="21"/>
  <c r="AR24" i="21"/>
  <c r="AR38" i="21"/>
  <c r="AR19" i="21"/>
  <c r="AR55" i="21"/>
  <c r="AR13" i="21"/>
  <c r="AR61" i="21"/>
  <c r="AR101" i="21"/>
  <c r="AR56" i="21"/>
  <c r="AR100" i="21"/>
  <c r="AR120" i="21"/>
  <c r="AR145" i="21"/>
  <c r="AR29" i="21"/>
  <c r="AR74" i="21"/>
  <c r="AR113" i="21"/>
  <c r="AR158" i="21"/>
  <c r="AR189" i="21"/>
  <c r="AR97" i="21"/>
  <c r="AR157" i="21"/>
  <c r="AR198" i="21"/>
  <c r="AR221" i="21"/>
  <c r="AR93" i="21"/>
  <c r="AR152" i="21"/>
  <c r="AR203" i="21"/>
  <c r="AR230" i="21"/>
  <c r="AR251" i="21"/>
  <c r="AR209" i="21"/>
  <c r="AR63" i="21"/>
  <c r="AR156" i="21"/>
  <c r="AR206" i="21"/>
  <c r="AR246" i="21"/>
  <c r="AR217" i="21"/>
  <c r="AR263" i="21"/>
  <c r="AR279" i="21"/>
  <c r="AR293" i="21"/>
  <c r="AR305" i="21"/>
  <c r="AR321" i="21"/>
  <c r="AR335" i="21"/>
  <c r="AR121" i="21"/>
  <c r="AR254" i="21"/>
  <c r="AR278" i="21"/>
  <c r="AR306" i="21"/>
  <c r="AR338" i="21"/>
  <c r="AR356" i="21"/>
  <c r="AR368" i="21"/>
  <c r="AR382" i="21"/>
  <c r="AR392" i="21"/>
  <c r="AR402" i="21"/>
  <c r="AR135" i="21"/>
  <c r="AR227" i="21"/>
  <c r="AR416" i="21"/>
  <c r="AR422" i="21"/>
  <c r="AR427" i="21"/>
  <c r="AR432" i="21"/>
  <c r="AR438" i="21"/>
  <c r="AR442" i="21"/>
  <c r="AR446" i="21"/>
  <c r="AR450" i="21"/>
  <c r="AR454" i="21"/>
  <c r="AR458" i="21"/>
  <c r="AR462" i="21"/>
  <c r="AR466" i="21"/>
  <c r="AR470" i="21"/>
  <c r="AR474" i="21"/>
  <c r="AR478" i="21"/>
  <c r="AR194" i="21"/>
  <c r="AR264" i="21"/>
  <c r="AR228" i="21"/>
  <c r="AR296" i="21"/>
  <c r="AR328" i="21"/>
  <c r="AR353" i="21"/>
  <c r="AR369" i="21"/>
  <c r="AR385" i="21"/>
  <c r="AR401" i="21"/>
  <c r="AR284" i="21"/>
  <c r="AR379" i="21"/>
  <c r="AR324" i="21"/>
  <c r="AR399" i="21"/>
  <c r="AR355" i="21"/>
  <c r="AR308" i="21"/>
  <c r="AR391" i="21"/>
  <c r="BJ263" i="21"/>
  <c r="BJ320" i="21"/>
  <c r="BJ364" i="21"/>
  <c r="BJ428" i="21"/>
  <c r="BJ463" i="21"/>
  <c r="BJ176" i="21"/>
  <c r="BJ245" i="21"/>
  <c r="BJ31" i="21"/>
  <c r="BJ198" i="21"/>
  <c r="BJ159" i="21"/>
  <c r="AZ397" i="21"/>
  <c r="AZ314" i="21"/>
  <c r="AZ377" i="21"/>
  <c r="AZ412" i="21"/>
  <c r="AZ357" i="21"/>
  <c r="AZ385" i="21"/>
  <c r="AZ290" i="21"/>
  <c r="AZ403" i="21"/>
  <c r="AZ387" i="21"/>
  <c r="AZ371" i="21"/>
  <c r="AZ355" i="21"/>
  <c r="AZ334" i="21"/>
  <c r="AZ302" i="21"/>
  <c r="AZ411" i="21"/>
  <c r="AZ262" i="21"/>
  <c r="AZ204" i="21"/>
  <c r="AZ479" i="21"/>
  <c r="AZ475" i="21"/>
  <c r="AZ471" i="21"/>
  <c r="AZ467" i="21"/>
  <c r="AZ463" i="21"/>
  <c r="AZ459" i="21"/>
  <c r="AZ455" i="21"/>
  <c r="AZ451" i="21"/>
  <c r="AZ447" i="21"/>
  <c r="AZ443" i="21"/>
  <c r="AZ439" i="21"/>
  <c r="AZ435" i="21"/>
  <c r="AZ431" i="21"/>
  <c r="AZ427" i="21"/>
  <c r="AZ423" i="21"/>
  <c r="AZ419" i="21"/>
  <c r="AZ415" i="21"/>
  <c r="AZ244" i="21"/>
  <c r="AZ410" i="21"/>
  <c r="AZ400" i="21"/>
  <c r="AZ392" i="21"/>
  <c r="AZ384" i="21"/>
  <c r="AZ376" i="21"/>
  <c r="AZ368" i="21"/>
  <c r="AZ360" i="21"/>
  <c r="AZ352" i="21"/>
  <c r="AZ344" i="21"/>
  <c r="AZ328" i="21"/>
  <c r="AZ312" i="21"/>
  <c r="AZ296" i="21"/>
  <c r="AZ280" i="21"/>
  <c r="AZ264" i="21"/>
  <c r="AZ210" i="21"/>
  <c r="AZ228" i="21"/>
  <c r="AZ133" i="21"/>
  <c r="AZ341" i="21"/>
  <c r="AZ333" i="21"/>
  <c r="AZ325" i="21"/>
  <c r="AZ317" i="21"/>
  <c r="AZ309" i="21"/>
  <c r="AZ301" i="21"/>
  <c r="AZ293" i="21"/>
  <c r="AZ285" i="21"/>
  <c r="AZ277" i="21"/>
  <c r="AZ269" i="21"/>
  <c r="AZ261" i="21"/>
  <c r="AZ253" i="21"/>
  <c r="AZ136" i="21"/>
  <c r="AZ242" i="21"/>
  <c r="AZ208" i="21"/>
  <c r="AZ194" i="21"/>
  <c r="AZ157" i="21"/>
  <c r="AZ112" i="21"/>
  <c r="AZ77" i="21"/>
  <c r="AZ235" i="21"/>
  <c r="AZ160" i="21"/>
  <c r="AZ115" i="21"/>
  <c r="AZ247" i="21"/>
  <c r="AZ237" i="21"/>
  <c r="AZ215" i="21"/>
  <c r="AZ203" i="21"/>
  <c r="AZ198" i="21"/>
  <c r="AZ165" i="21"/>
  <c r="AZ138" i="21"/>
  <c r="AZ102" i="21"/>
  <c r="AZ62" i="21"/>
  <c r="AZ232" i="21"/>
  <c r="AZ219" i="21"/>
  <c r="AZ192" i="21"/>
  <c r="AZ180" i="21"/>
  <c r="AZ117" i="21"/>
  <c r="AZ88" i="21"/>
  <c r="AZ184" i="21"/>
  <c r="AZ172" i="21"/>
  <c r="AZ155" i="21"/>
  <c r="AZ144" i="21"/>
  <c r="AZ134" i="21"/>
  <c r="AZ113" i="21"/>
  <c r="AZ93" i="21"/>
  <c r="AZ63" i="21"/>
  <c r="AZ23" i="21"/>
  <c r="AZ176" i="21"/>
  <c r="AZ164" i="21"/>
  <c r="AZ146" i="21"/>
  <c r="AZ128" i="21"/>
  <c r="AZ118" i="21"/>
  <c r="AZ107" i="21"/>
  <c r="AZ75" i="21"/>
  <c r="AZ50" i="21"/>
  <c r="AZ110" i="21"/>
  <c r="AZ85" i="21"/>
  <c r="AZ67" i="21"/>
  <c r="AZ52" i="21"/>
  <c r="AZ19" i="21"/>
  <c r="AZ79" i="21"/>
  <c r="AZ55" i="21"/>
  <c r="AZ47" i="21"/>
  <c r="AZ20" i="21"/>
  <c r="AZ42" i="21"/>
  <c r="AZ34" i="21"/>
  <c r="BK82" i="21"/>
  <c r="BK64" i="21"/>
  <c r="BK32" i="21"/>
  <c r="BK140" i="21"/>
  <c r="BK212" i="21"/>
  <c r="BK169" i="21"/>
  <c r="BK134" i="21"/>
  <c r="BK95" i="21"/>
  <c r="BK171" i="21"/>
  <c r="BK145" i="21"/>
  <c r="BK15" i="21"/>
  <c r="BK76" i="21"/>
  <c r="BK63" i="21"/>
  <c r="BK47" i="21"/>
  <c r="BK31" i="21"/>
  <c r="BK126" i="21"/>
  <c r="BK200" i="21"/>
  <c r="BK242" i="21"/>
  <c r="BK196" i="21"/>
  <c r="BK199" i="21"/>
  <c r="BK108" i="21"/>
  <c r="BK89" i="21"/>
  <c r="BK66" i="21"/>
  <c r="BK50" i="21"/>
  <c r="BK34" i="21"/>
  <c r="BK110" i="21"/>
  <c r="BK190" i="21"/>
  <c r="BK138" i="21"/>
  <c r="BK105" i="21"/>
  <c r="BK239" i="21"/>
  <c r="BK195" i="21"/>
  <c r="BK155" i="21"/>
  <c r="BK118" i="21"/>
  <c r="BK60" i="21"/>
  <c r="BK28" i="21"/>
  <c r="BK164" i="21"/>
  <c r="BK247" i="21"/>
  <c r="BK160" i="21"/>
  <c r="BK80" i="21"/>
  <c r="BK26" i="21"/>
  <c r="BK57" i="21"/>
  <c r="BK33" i="21"/>
  <c r="BK139" i="21"/>
  <c r="BK106" i="21"/>
  <c r="BK131" i="21"/>
  <c r="BK194" i="21"/>
  <c r="BK248" i="21"/>
  <c r="BK175" i="21"/>
  <c r="BK132" i="21"/>
  <c r="BK227" i="21"/>
  <c r="BK474" i="21"/>
  <c r="BK469" i="21"/>
  <c r="BK464" i="21"/>
  <c r="BK458" i="21"/>
  <c r="BK453" i="21"/>
  <c r="BK448" i="21"/>
  <c r="BK442" i="21"/>
  <c r="BK437" i="21"/>
  <c r="BK432" i="21"/>
  <c r="BK426" i="21"/>
  <c r="BK421" i="21"/>
  <c r="BK416" i="21"/>
  <c r="BK173" i="21"/>
  <c r="BK409" i="21"/>
  <c r="BK404" i="21"/>
  <c r="BK398" i="21"/>
  <c r="BK393" i="21"/>
  <c r="BK388" i="21"/>
  <c r="BK382" i="21"/>
  <c r="BK377" i="21"/>
  <c r="BK372" i="21"/>
  <c r="BK366" i="21"/>
  <c r="BK361" i="21"/>
  <c r="BK356" i="21"/>
  <c r="BK350" i="21"/>
  <c r="BK203" i="21"/>
  <c r="BK341" i="21"/>
  <c r="BK335" i="21"/>
  <c r="BK330" i="21"/>
  <c r="BK325" i="21"/>
  <c r="BK319" i="21"/>
  <c r="BK314" i="21"/>
  <c r="BK309" i="21"/>
  <c r="BK303" i="21"/>
  <c r="BK298" i="21"/>
  <c r="BK293" i="21"/>
  <c r="BK287" i="21"/>
  <c r="BK282" i="21"/>
  <c r="BK277" i="21"/>
  <c r="BK271" i="21"/>
  <c r="BK266" i="21"/>
  <c r="BK261" i="21"/>
  <c r="BK255" i="21"/>
  <c r="BK234" i="21"/>
  <c r="BK236" i="21"/>
  <c r="BK181" i="21"/>
  <c r="BK111" i="21"/>
  <c r="AR340" i="21"/>
  <c r="AR332" i="21"/>
  <c r="AR367" i="21"/>
  <c r="AR395" i="21"/>
  <c r="AR409" i="21"/>
  <c r="AR393" i="21"/>
  <c r="AR373" i="21"/>
  <c r="AR349" i="21"/>
  <c r="AR312" i="21"/>
  <c r="AR413" i="21"/>
  <c r="AR260" i="21"/>
  <c r="AR50" i="21"/>
  <c r="AR475" i="21"/>
  <c r="AR469" i="21"/>
  <c r="AR464" i="21"/>
  <c r="AR459" i="21"/>
  <c r="AR453" i="21"/>
  <c r="AR448" i="21"/>
  <c r="AR443" i="21"/>
  <c r="AR436" i="21"/>
  <c r="AR430" i="21"/>
  <c r="AR423" i="21"/>
  <c r="AR415" i="21"/>
  <c r="AR185" i="21"/>
  <c r="AR406" i="21"/>
  <c r="AR390" i="21"/>
  <c r="AR376" i="21"/>
  <c r="AR358" i="21"/>
  <c r="AR326" i="21"/>
  <c r="AR294" i="21"/>
  <c r="AR258" i="21"/>
  <c r="AR345" i="21"/>
  <c r="AR327" i="21"/>
  <c r="AR311" i="21"/>
  <c r="AR289" i="21"/>
  <c r="AR271" i="21"/>
  <c r="AR253" i="21"/>
  <c r="AR237" i="21"/>
  <c r="AR187" i="21"/>
  <c r="AR104" i="21"/>
  <c r="AR195" i="21"/>
  <c r="AR241" i="21"/>
  <c r="AR208" i="21"/>
  <c r="AR147" i="21"/>
  <c r="AR48" i="21"/>
  <c r="AR199" i="21"/>
  <c r="AR129" i="21"/>
  <c r="AR75" i="21"/>
  <c r="AR160" i="21"/>
  <c r="AR108" i="21"/>
  <c r="AR52" i="21"/>
  <c r="AR161" i="21"/>
  <c r="AR118" i="21"/>
  <c r="AR82" i="21"/>
  <c r="AR110" i="21"/>
  <c r="AR46" i="21"/>
  <c r="AR78" i="21"/>
  <c r="AR45" i="21"/>
  <c r="AR34" i="21"/>
  <c r="BJ223" i="21"/>
  <c r="BJ24" i="21"/>
  <c r="BJ229" i="21"/>
  <c r="BJ38" i="21"/>
  <c r="BJ425" i="21"/>
  <c r="BJ403" i="21"/>
  <c r="BJ348" i="21"/>
  <c r="BJ272" i="21"/>
  <c r="AR30" i="21"/>
  <c r="AR40" i="21"/>
  <c r="AR20" i="21"/>
  <c r="AR51" i="21"/>
  <c r="AR76" i="21"/>
  <c r="AR25" i="21"/>
  <c r="AR60" i="21"/>
  <c r="AR86" i="21"/>
  <c r="AR17" i="21"/>
  <c r="AR64" i="21"/>
  <c r="AR94" i="21"/>
  <c r="AR112" i="21"/>
  <c r="AR128" i="21"/>
  <c r="AR153" i="21"/>
  <c r="AR183" i="21"/>
  <c r="AR67" i="21"/>
  <c r="AR89" i="21"/>
  <c r="AR127" i="21"/>
  <c r="AR155" i="21"/>
  <c r="AR170" i="21"/>
  <c r="AR35" i="21"/>
  <c r="AR115" i="21"/>
  <c r="AR150" i="21"/>
  <c r="AR179" i="21"/>
  <c r="AR204" i="21"/>
  <c r="AR226" i="21"/>
  <c r="AR87" i="21"/>
  <c r="AR142" i="21"/>
  <c r="AR173" i="21"/>
  <c r="AR205" i="21"/>
  <c r="AR223" i="21"/>
  <c r="AR245" i="21"/>
  <c r="AR117" i="21"/>
  <c r="AR236" i="21"/>
  <c r="AR37" i="21"/>
  <c r="AR131" i="21"/>
  <c r="AR176" i="21"/>
  <c r="AR212" i="21"/>
  <c r="AR240" i="21"/>
  <c r="AR178" i="21"/>
  <c r="AR255" i="21"/>
  <c r="AR265" i="21"/>
  <c r="AR277" i="21"/>
  <c r="AR287" i="21"/>
  <c r="AR297" i="21"/>
  <c r="AR309" i="21"/>
  <c r="AR319" i="21"/>
  <c r="AR329" i="21"/>
  <c r="AR341" i="21"/>
  <c r="AR192" i="21"/>
  <c r="AR151" i="21"/>
  <c r="AR270" i="21"/>
  <c r="AR290" i="21"/>
  <c r="AR310" i="21"/>
  <c r="AR334" i="21"/>
  <c r="AR350" i="21"/>
  <c r="AR360" i="21"/>
  <c r="AR372" i="21"/>
  <c r="AR380" i="21"/>
  <c r="AR388" i="21"/>
  <c r="AR396" i="21"/>
  <c r="AR404" i="21"/>
  <c r="AR79" i="21"/>
  <c r="AR190" i="21"/>
  <c r="AR242" i="21"/>
  <c r="AR417" i="21"/>
  <c r="AR421" i="21"/>
  <c r="AR425" i="21"/>
  <c r="AR429" i="21"/>
  <c r="AR433" i="21"/>
  <c r="AR437" i="21"/>
  <c r="BJ253" i="21"/>
  <c r="BJ295" i="21"/>
  <c r="BJ336" i="21"/>
  <c r="BJ380" i="21"/>
  <c r="BJ414" i="21"/>
  <c r="BJ478" i="21"/>
  <c r="BJ461" i="21"/>
  <c r="BJ212" i="21"/>
  <c r="BJ29" i="21"/>
  <c r="BJ201" i="21"/>
  <c r="BJ70" i="21"/>
  <c r="BJ234" i="21"/>
  <c r="BJ119" i="21"/>
  <c r="BJ41" i="21"/>
  <c r="BE39" i="21"/>
  <c r="AS413" i="21"/>
  <c r="BA307" i="21"/>
  <c r="BA267" i="21"/>
  <c r="BA387" i="21"/>
  <c r="BA65" i="21"/>
  <c r="BA318" i="21"/>
  <c r="BA22" i="21"/>
  <c r="BA242" i="21"/>
  <c r="BA161" i="21"/>
  <c r="BE327" i="21"/>
  <c r="BA390" i="21"/>
  <c r="BA186" i="21"/>
  <c r="BE328" i="21"/>
  <c r="BA439" i="21"/>
  <c r="BA324" i="21"/>
  <c r="BA246" i="21"/>
  <c r="BA165" i="21"/>
  <c r="BE289" i="21"/>
  <c r="BE229" i="21"/>
  <c r="BA424" i="21"/>
  <c r="BA248" i="21"/>
  <c r="BA268" i="21"/>
  <c r="BA232" i="21"/>
  <c r="BA89" i="21"/>
  <c r="BE420" i="21"/>
  <c r="BE140" i="21"/>
  <c r="BA474" i="21"/>
  <c r="BA204" i="21"/>
  <c r="BA385" i="21"/>
  <c r="BA378" i="21"/>
  <c r="BA122" i="21"/>
  <c r="BA213" i="21"/>
  <c r="BA192" i="21"/>
  <c r="BA146" i="21"/>
  <c r="BA14" i="21"/>
  <c r="BE475" i="21"/>
  <c r="BE348" i="21"/>
  <c r="BE286" i="21"/>
  <c r="BE75" i="21"/>
  <c r="BA254" i="21"/>
  <c r="BA451" i="21"/>
  <c r="BA306" i="21"/>
  <c r="BA348" i="21"/>
  <c r="BA323" i="21"/>
  <c r="BA170" i="21"/>
  <c r="BA208" i="21"/>
  <c r="BA27" i="21"/>
  <c r="BA18" i="21"/>
  <c r="BE398" i="21"/>
  <c r="BE379" i="21"/>
  <c r="BE226" i="21"/>
  <c r="BE71" i="21"/>
  <c r="BA460" i="21"/>
  <c r="BA458" i="21"/>
  <c r="BA371" i="21"/>
  <c r="BA473" i="21"/>
  <c r="BA431" i="21"/>
  <c r="BA369" i="21"/>
  <c r="BA148" i="21"/>
  <c r="BA370" i="21"/>
  <c r="BA308" i="21"/>
  <c r="BA245" i="21"/>
  <c r="BA297" i="21"/>
  <c r="BA229" i="21"/>
  <c r="BA215" i="21"/>
  <c r="BA169" i="21"/>
  <c r="BA137" i="21"/>
  <c r="BA125" i="21"/>
  <c r="BA150" i="21"/>
  <c r="BA96" i="21"/>
  <c r="BA37" i="21"/>
  <c r="BE435" i="21"/>
  <c r="BE249" i="21"/>
  <c r="BE301" i="21"/>
  <c r="BE283" i="21"/>
  <c r="BE278" i="21"/>
  <c r="BE196" i="21"/>
  <c r="BE163" i="21"/>
  <c r="BE29" i="21"/>
  <c r="AS98" i="21"/>
  <c r="BA440" i="21"/>
  <c r="BA430" i="21"/>
  <c r="BA347" i="21"/>
  <c r="BA459" i="21"/>
  <c r="BA417" i="21"/>
  <c r="BA338" i="21"/>
  <c r="BA398" i="21"/>
  <c r="BA356" i="21"/>
  <c r="BA284" i="21"/>
  <c r="BA333" i="21"/>
  <c r="BA277" i="21"/>
  <c r="BA247" i="21"/>
  <c r="BA51" i="21"/>
  <c r="BA228" i="21"/>
  <c r="BA73" i="21"/>
  <c r="BA84" i="21"/>
  <c r="BA111" i="21"/>
  <c r="BA54" i="21"/>
  <c r="BA32" i="21"/>
  <c r="BE425" i="21"/>
  <c r="BE440" i="21"/>
  <c r="BE387" i="21"/>
  <c r="BE342" i="21"/>
  <c r="BE238" i="21"/>
  <c r="BE179" i="21"/>
  <c r="BE107" i="21"/>
  <c r="AS402" i="21"/>
  <c r="BA472" i="21"/>
  <c r="BA418" i="21"/>
  <c r="BA450" i="21"/>
  <c r="BA420" i="21"/>
  <c r="BA367" i="21"/>
  <c r="BA302" i="21"/>
  <c r="BA471" i="21"/>
  <c r="BA449" i="21"/>
  <c r="BA427" i="21"/>
  <c r="BA412" i="21"/>
  <c r="BA365" i="21"/>
  <c r="BA290" i="21"/>
  <c r="BA143" i="21"/>
  <c r="BA388" i="21"/>
  <c r="BA366" i="21"/>
  <c r="BA346" i="21"/>
  <c r="BA304" i="21"/>
  <c r="BA260" i="21"/>
  <c r="BA345" i="21"/>
  <c r="BA321" i="21"/>
  <c r="BA291" i="21"/>
  <c r="BA265" i="21"/>
  <c r="BA214" i="21"/>
  <c r="BA129" i="21"/>
  <c r="BA212" i="21"/>
  <c r="BA226" i="21"/>
  <c r="BA117" i="21"/>
  <c r="BA206" i="21"/>
  <c r="BA134" i="21"/>
  <c r="BA175" i="21"/>
  <c r="BA123" i="21"/>
  <c r="BA188" i="21"/>
  <c r="BA138" i="21"/>
  <c r="BA86" i="21"/>
  <c r="BA90" i="21"/>
  <c r="BA91" i="21"/>
  <c r="BA29" i="21"/>
  <c r="BA19" i="21"/>
  <c r="BE257" i="21"/>
  <c r="BE382" i="21"/>
  <c r="BE462" i="21"/>
  <c r="BE407" i="21"/>
  <c r="BE261" i="21"/>
  <c r="BE359" i="21"/>
  <c r="BE259" i="21"/>
  <c r="BE320" i="21"/>
  <c r="BE256" i="21"/>
  <c r="BE121" i="21"/>
  <c r="BE130" i="21"/>
  <c r="BE148" i="21"/>
  <c r="BE137" i="21"/>
  <c r="BE48" i="21"/>
  <c r="AS452" i="21"/>
  <c r="BH371" i="21"/>
  <c r="BH159" i="21"/>
  <c r="BH367" i="21"/>
  <c r="BH280" i="21"/>
  <c r="BH363" i="21"/>
  <c r="BH391" i="21"/>
  <c r="BH296" i="21"/>
  <c r="BH401" i="21"/>
  <c r="BH385" i="21"/>
  <c r="BH369" i="21"/>
  <c r="BH353" i="21"/>
  <c r="BH324" i="21"/>
  <c r="BH292" i="21"/>
  <c r="BH84" i="21"/>
  <c r="BH264" i="21"/>
  <c r="BH250" i="21"/>
  <c r="BH72" i="21"/>
  <c r="BH477" i="21"/>
  <c r="BH473" i="21"/>
  <c r="BH469" i="21"/>
  <c r="BH465" i="21"/>
  <c r="BH461" i="21"/>
  <c r="BH457" i="21"/>
  <c r="BH453" i="21"/>
  <c r="BH449" i="21"/>
  <c r="BH445" i="21"/>
  <c r="BH441" i="21"/>
  <c r="BH437" i="21"/>
  <c r="BH433" i="21"/>
  <c r="BH429" i="21"/>
  <c r="BH425" i="21"/>
  <c r="BH421" i="21"/>
  <c r="BH415" i="21"/>
  <c r="BH162" i="21"/>
  <c r="BH404" i="21"/>
  <c r="BH392" i="21"/>
  <c r="BH382" i="21"/>
  <c r="BH372" i="21"/>
  <c r="BH360" i="21"/>
  <c r="BH350" i="21"/>
  <c r="BH334" i="21"/>
  <c r="BH310" i="21"/>
  <c r="BH290" i="21"/>
  <c r="BH270" i="21"/>
  <c r="BH212" i="21"/>
  <c r="BH237" i="21"/>
  <c r="BH149" i="21"/>
  <c r="BH341" i="21"/>
  <c r="BH331" i="21"/>
  <c r="BH321" i="21"/>
  <c r="BH309" i="21"/>
  <c r="BH299" i="21"/>
  <c r="BH289" i="21"/>
  <c r="BH277" i="21"/>
  <c r="BH267" i="21"/>
  <c r="BH257" i="21"/>
  <c r="BH144" i="21"/>
  <c r="BH27" i="21"/>
  <c r="BH221" i="21"/>
  <c r="BH135" i="21"/>
  <c r="BH246" i="21"/>
  <c r="BH199" i="21"/>
  <c r="BH245" i="21"/>
  <c r="BH218" i="21"/>
  <c r="BH203" i="21"/>
  <c r="BH188" i="21"/>
  <c r="BH154" i="21"/>
  <c r="BH112" i="21"/>
  <c r="BH236" i="21"/>
  <c r="BH223" i="21"/>
  <c r="BH194" i="21"/>
  <c r="BH148" i="21"/>
  <c r="BH119" i="21"/>
  <c r="BH67" i="21"/>
  <c r="BH181" i="21"/>
  <c r="BH161" i="21"/>
  <c r="BH147" i="21"/>
  <c r="BH132" i="21"/>
  <c r="BH103" i="21"/>
  <c r="BH80" i="21"/>
  <c r="BH54" i="21"/>
  <c r="BH178" i="21"/>
  <c r="BH166" i="21"/>
  <c r="BH128" i="21"/>
  <c r="BH116" i="21"/>
  <c r="BH71" i="21"/>
  <c r="BH25" i="21"/>
  <c r="BH88" i="21"/>
  <c r="BH64" i="21"/>
  <c r="BH94" i="21"/>
  <c r="BH73" i="21"/>
  <c r="BH49" i="21"/>
  <c r="BH18" i="21"/>
  <c r="BH38" i="21"/>
  <c r="BA448" i="21"/>
  <c r="BA478" i="21"/>
  <c r="BA434" i="21"/>
  <c r="BA395" i="21"/>
  <c r="BA351" i="21"/>
  <c r="BA266" i="21"/>
  <c r="BA463" i="21"/>
  <c r="BA441" i="21"/>
  <c r="BA419" i="21"/>
  <c r="BA393" i="21"/>
  <c r="BA349" i="21"/>
  <c r="BA119" i="21"/>
  <c r="BA402" i="21"/>
  <c r="BA380" i="21"/>
  <c r="BA358" i="21"/>
  <c r="BA332" i="21"/>
  <c r="BA288" i="21"/>
  <c r="BA210" i="21"/>
  <c r="BA337" i="21"/>
  <c r="BA309" i="21"/>
  <c r="BA281" i="21"/>
  <c r="BA253" i="21"/>
  <c r="BA139" i="21"/>
  <c r="BA249" i="21"/>
  <c r="BA163" i="21"/>
  <c r="BA209" i="21"/>
  <c r="BA233" i="21"/>
  <c r="BA193" i="21"/>
  <c r="BA76" i="21"/>
  <c r="BA151" i="21"/>
  <c r="BA98" i="21"/>
  <c r="BA167" i="21"/>
  <c r="BA112" i="21"/>
  <c r="BA52" i="21"/>
  <c r="BA60" i="21"/>
  <c r="BA67" i="21"/>
  <c r="BE463" i="21"/>
  <c r="BE465" i="21"/>
  <c r="BE337" i="21"/>
  <c r="BE448" i="21"/>
  <c r="BE392" i="21"/>
  <c r="BE401" i="21"/>
  <c r="BE343" i="21"/>
  <c r="BE217" i="21"/>
  <c r="BE300" i="21"/>
  <c r="BE194" i="21"/>
  <c r="BE204" i="21"/>
  <c r="BE211" i="21"/>
  <c r="BE111" i="21"/>
  <c r="BE113" i="21"/>
  <c r="BE60" i="21"/>
  <c r="BH26" i="21"/>
  <c r="BH34" i="21"/>
  <c r="BH42" i="21"/>
  <c r="BH15" i="21"/>
  <c r="BH47" i="21"/>
  <c r="BH55" i="21"/>
  <c r="BH79" i="21"/>
  <c r="BH21" i="21"/>
  <c r="BH50" i="21"/>
  <c r="BH82" i="21"/>
  <c r="BH93" i="21"/>
  <c r="BH35" i="21"/>
  <c r="BH66" i="21"/>
  <c r="BH105" i="21"/>
  <c r="BH121" i="21"/>
  <c r="BH130" i="21"/>
  <c r="BH164" i="21"/>
  <c r="BH176" i="21"/>
  <c r="BH31" i="21"/>
  <c r="BH59" i="21"/>
  <c r="BH77" i="21"/>
  <c r="BH95" i="21"/>
  <c r="BH113" i="21"/>
  <c r="BH134" i="21"/>
  <c r="BH146" i="21"/>
  <c r="BH155" i="21"/>
  <c r="BH172" i="21"/>
  <c r="BH184" i="21"/>
  <c r="BH60" i="21"/>
  <c r="BH111" i="21"/>
  <c r="BH129" i="21"/>
  <c r="BH160" i="21"/>
  <c r="BH193" i="21"/>
  <c r="BH216" i="21"/>
  <c r="BH227" i="21"/>
  <c r="BH29" i="21"/>
  <c r="BH109" i="21"/>
  <c r="BH140" i="21"/>
  <c r="BH168" i="21"/>
  <c r="BH190" i="21"/>
  <c r="BH201" i="21"/>
  <c r="BH215" i="21"/>
  <c r="BH233" i="21"/>
  <c r="BH101" i="21"/>
  <c r="BH182" i="21"/>
  <c r="BH232" i="21"/>
  <c r="BH13" i="21"/>
  <c r="BH138" i="21"/>
  <c r="BH213" i="21"/>
  <c r="BH244" i="21"/>
  <c r="BH75" i="21"/>
  <c r="BH180" i="21"/>
  <c r="BH255" i="21"/>
  <c r="BH263" i="21"/>
  <c r="BH271" i="21"/>
  <c r="BH279" i="21"/>
  <c r="BH287" i="21"/>
  <c r="BH295" i="21"/>
  <c r="BH303" i="21"/>
  <c r="BH311" i="21"/>
  <c r="BH319" i="21"/>
  <c r="BH327" i="21"/>
  <c r="BH335" i="21"/>
  <c r="BH343" i="21"/>
  <c r="BH114" i="21"/>
  <c r="BH208" i="21"/>
  <c r="BH239" i="21"/>
  <c r="BH247" i="21"/>
  <c r="BH266" i="21"/>
  <c r="BH282" i="21"/>
  <c r="BH298" i="21"/>
  <c r="BH314" i="21"/>
  <c r="BH330" i="21"/>
  <c r="BH346" i="21"/>
  <c r="BH354" i="21"/>
  <c r="BH362" i="21"/>
  <c r="BH370" i="21"/>
  <c r="BH378" i="21"/>
  <c r="BH386" i="21"/>
  <c r="BH394" i="21"/>
  <c r="BH402" i="21"/>
  <c r="BH412" i="21"/>
  <c r="BH407" i="21"/>
  <c r="BH416" i="21"/>
  <c r="BH420" i="21"/>
  <c r="BF342" i="21"/>
  <c r="BF202" i="21"/>
  <c r="BF112" i="21"/>
  <c r="BF426" i="21"/>
  <c r="BF39" i="21"/>
  <c r="BF187" i="21"/>
  <c r="BF246" i="21"/>
  <c r="BF41" i="21"/>
  <c r="BF372" i="21"/>
  <c r="BE447" i="21"/>
  <c r="BE441" i="21"/>
  <c r="BE354" i="21"/>
  <c r="BE470" i="21"/>
  <c r="BE428" i="21"/>
  <c r="BE364" i="21"/>
  <c r="BE413" i="21"/>
  <c r="BE367" i="21"/>
  <c r="BE299" i="21"/>
  <c r="BE90" i="21"/>
  <c r="BE308" i="21"/>
  <c r="BE264" i="21"/>
  <c r="BE250" i="21"/>
  <c r="BE13" i="21"/>
  <c r="BE234" i="21"/>
  <c r="BE182" i="21"/>
  <c r="BE184" i="21"/>
  <c r="BE59" i="21"/>
  <c r="BE74" i="21"/>
  <c r="BI417" i="21"/>
  <c r="BF18" i="21"/>
  <c r="BF79" i="21"/>
  <c r="BF461" i="21"/>
  <c r="BF310" i="21"/>
  <c r="BF127" i="21"/>
  <c r="BF80" i="21"/>
  <c r="BF404" i="21"/>
  <c r="BF278" i="21"/>
  <c r="BI354" i="21"/>
  <c r="AX471" i="21"/>
  <c r="AX96" i="21"/>
  <c r="AX206" i="21"/>
  <c r="BI198" i="21"/>
  <c r="AX391" i="21"/>
  <c r="BF178" i="21"/>
  <c r="BF66" i="21"/>
  <c r="BF107" i="21"/>
  <c r="BF218" i="21"/>
  <c r="BF32" i="21"/>
  <c r="BF452" i="21"/>
  <c r="BF396" i="21"/>
  <c r="BF364" i="21"/>
  <c r="BF302" i="21"/>
  <c r="BF270" i="21"/>
  <c r="BF217" i="21"/>
  <c r="BF78" i="21"/>
  <c r="BF181" i="21"/>
  <c r="BF97" i="21"/>
  <c r="BF151" i="21"/>
  <c r="BF240" i="21"/>
  <c r="BF201" i="21"/>
  <c r="BF153" i="21"/>
  <c r="BF105" i="21"/>
  <c r="BF409" i="21"/>
  <c r="BF429" i="21"/>
  <c r="BF388" i="21"/>
  <c r="BF356" i="21"/>
  <c r="BF326" i="21"/>
  <c r="BF294" i="21"/>
  <c r="BF262" i="21"/>
  <c r="AX69" i="21"/>
  <c r="AX345" i="21"/>
  <c r="BF150" i="21"/>
  <c r="BF17" i="21"/>
  <c r="BF145" i="21"/>
  <c r="BF137" i="21"/>
  <c r="BF445" i="21"/>
  <c r="BF334" i="21"/>
  <c r="AX116" i="21"/>
  <c r="BF47" i="21"/>
  <c r="BF140" i="21"/>
  <c r="BF45" i="21"/>
  <c r="BF235" i="21"/>
  <c r="BF77" i="21"/>
  <c r="BF180" i="21"/>
  <c r="BF114" i="21"/>
  <c r="BF132" i="21"/>
  <c r="BF161" i="21"/>
  <c r="BF458" i="21"/>
  <c r="BF477" i="21"/>
  <c r="BF408" i="21"/>
  <c r="BF380" i="21"/>
  <c r="BF348" i="21"/>
  <c r="BF318" i="21"/>
  <c r="BF286" i="21"/>
  <c r="BF254" i="21"/>
  <c r="AX189" i="21"/>
  <c r="AX287" i="21"/>
  <c r="BI456" i="21"/>
  <c r="BI125" i="21"/>
  <c r="AX97" i="21"/>
  <c r="AX20" i="21"/>
  <c r="AX75" i="21"/>
  <c r="AX125" i="21"/>
  <c r="AX468" i="21"/>
  <c r="AX433" i="21"/>
  <c r="AX371" i="21"/>
  <c r="AX325" i="21"/>
  <c r="AX269" i="21"/>
  <c r="BD392" i="21"/>
  <c r="AX143" i="21"/>
  <c r="AX149" i="21"/>
  <c r="AX215" i="21"/>
  <c r="AX236" i="21"/>
  <c r="AX151" i="21"/>
  <c r="AX213" i="21"/>
  <c r="AX228" i="21"/>
  <c r="AX246" i="21"/>
  <c r="AX208" i="21"/>
  <c r="AX232" i="21"/>
  <c r="AX252" i="21"/>
  <c r="AX256" i="21"/>
  <c r="AX260" i="21"/>
  <c r="AX264" i="21"/>
  <c r="AX268" i="21"/>
  <c r="AX272" i="21"/>
  <c r="AX276" i="21"/>
  <c r="AX280" i="21"/>
  <c r="AX284" i="21"/>
  <c r="AX288" i="21"/>
  <c r="AX292" i="21"/>
  <c r="AX296" i="21"/>
  <c r="AX300" i="21"/>
  <c r="AX304" i="21"/>
  <c r="AX308" i="21"/>
  <c r="AX312" i="21"/>
  <c r="AX316" i="21"/>
  <c r="AX320" i="21"/>
  <c r="AX324" i="21"/>
  <c r="AX328" i="21"/>
  <c r="AX332" i="21"/>
  <c r="AX336" i="21"/>
  <c r="AX340" i="21"/>
  <c r="AX344" i="21"/>
  <c r="AX217" i="21"/>
  <c r="AX240" i="21"/>
  <c r="AX249" i="21"/>
  <c r="AX349" i="21"/>
  <c r="AX353" i="21"/>
  <c r="AX357" i="21"/>
  <c r="AX361" i="21"/>
  <c r="AX365" i="21"/>
  <c r="AX369" i="21"/>
  <c r="AX373" i="21"/>
  <c r="AX377" i="21"/>
  <c r="AX381" i="21"/>
  <c r="AX385" i="21"/>
  <c r="AX389" i="21"/>
  <c r="AX393" i="21"/>
  <c r="AX397" i="21"/>
  <c r="AX401" i="21"/>
  <c r="AX405" i="21"/>
  <c r="AX413" i="21"/>
  <c r="AX412" i="21"/>
  <c r="AX247" i="21"/>
  <c r="AX419" i="21"/>
  <c r="AX427" i="21"/>
  <c r="AX435" i="21"/>
  <c r="AX443" i="21"/>
  <c r="AX451" i="21"/>
  <c r="AX459" i="21"/>
  <c r="AX467" i="21"/>
  <c r="AX475" i="21"/>
  <c r="AX407" i="21"/>
  <c r="AX420" i="21"/>
  <c r="AX434" i="21"/>
  <c r="AX450" i="21"/>
  <c r="AX466" i="21"/>
  <c r="AX424" i="21"/>
  <c r="AX440" i="21"/>
  <c r="AX456" i="21"/>
  <c r="AX472" i="21"/>
  <c r="AX142" i="21"/>
  <c r="AX107" i="21"/>
  <c r="AX122" i="21"/>
  <c r="AX138" i="21"/>
  <c r="AX185" i="21"/>
  <c r="AX169" i="21"/>
  <c r="AX18" i="21"/>
  <c r="AX152" i="21"/>
  <c r="AX212" i="21"/>
  <c r="AX237" i="21"/>
  <c r="AX204" i="21"/>
  <c r="AX227" i="21"/>
  <c r="AX248" i="21"/>
  <c r="AX219" i="21"/>
  <c r="AX245" i="21"/>
  <c r="AX257" i="21"/>
  <c r="AX262" i="21"/>
  <c r="AX267" i="21"/>
  <c r="AX273" i="21"/>
  <c r="AX278" i="21"/>
  <c r="AX283" i="21"/>
  <c r="AX289" i="21"/>
  <c r="AX294" i="21"/>
  <c r="AX299" i="21"/>
  <c r="AX305" i="21"/>
  <c r="AX310" i="21"/>
  <c r="AX315" i="21"/>
  <c r="AX321" i="21"/>
  <c r="AX326" i="21"/>
  <c r="AX331" i="21"/>
  <c r="AX337" i="21"/>
  <c r="AX342" i="21"/>
  <c r="AX214" i="21"/>
  <c r="AX251" i="21"/>
  <c r="AX347" i="21"/>
  <c r="AX352" i="21"/>
  <c r="AX358" i="21"/>
  <c r="AX363" i="21"/>
  <c r="AX368" i="21"/>
  <c r="AX374" i="21"/>
  <c r="AX379" i="21"/>
  <c r="AX384" i="21"/>
  <c r="AX390" i="21"/>
  <c r="AX395" i="21"/>
  <c r="AX400" i="21"/>
  <c r="AX406" i="21"/>
  <c r="AX239" i="21"/>
  <c r="AX209" i="21"/>
  <c r="AX421" i="21"/>
  <c r="AX431" i="21"/>
  <c r="AX441" i="21"/>
  <c r="AX453" i="21"/>
  <c r="AX463" i="21"/>
  <c r="AX473" i="21"/>
  <c r="AX414" i="21"/>
  <c r="AX426" i="21"/>
  <c r="AX446" i="21"/>
  <c r="AX470" i="21"/>
  <c r="AX432" i="21"/>
  <c r="AX452" i="21"/>
  <c r="AX476" i="21"/>
  <c r="AX99" i="21"/>
  <c r="AX118" i="21"/>
  <c r="AX197" i="21"/>
  <c r="AX177" i="21"/>
  <c r="AX14" i="21"/>
  <c r="AX34" i="21"/>
  <c r="AX71" i="21"/>
  <c r="AX82" i="21"/>
  <c r="AX98" i="21"/>
  <c r="AX110" i="21"/>
  <c r="AX45" i="21"/>
  <c r="AX164" i="21"/>
  <c r="AX41" i="21"/>
  <c r="AX108" i="21"/>
  <c r="AX123" i="21"/>
  <c r="AX139" i="21"/>
  <c r="AX186" i="21"/>
  <c r="AX170" i="21"/>
  <c r="AX23" i="21"/>
  <c r="AX39" i="21"/>
  <c r="AX62" i="21"/>
  <c r="AX87" i="21"/>
  <c r="AX57" i="21"/>
  <c r="AX105" i="21"/>
  <c r="AX120" i="21"/>
  <c r="AX136" i="21"/>
  <c r="AX191" i="21"/>
  <c r="AX175" i="21"/>
  <c r="AX162" i="21"/>
  <c r="AX158" i="21"/>
  <c r="AX154" i="21"/>
  <c r="AX24" i="21"/>
  <c r="AX40" i="21"/>
  <c r="AX66" i="21"/>
  <c r="AX88" i="21"/>
  <c r="AX49" i="21"/>
  <c r="AX113" i="21"/>
  <c r="AX200" i="21"/>
  <c r="AX176" i="21"/>
  <c r="AX29" i="21"/>
  <c r="AX93" i="21"/>
  <c r="AX67" i="21"/>
  <c r="AX89" i="21"/>
  <c r="AX148" i="21"/>
  <c r="AX220" i="21"/>
  <c r="AX146" i="21"/>
  <c r="AX221" i="21"/>
  <c r="AX250" i="21"/>
  <c r="AX233" i="21"/>
  <c r="AX255" i="21"/>
  <c r="AX263" i="21"/>
  <c r="AX270" i="21"/>
  <c r="AX277" i="21"/>
  <c r="AX285" i="21"/>
  <c r="AX291" i="21"/>
  <c r="AX298" i="21"/>
  <c r="AX306" i="21"/>
  <c r="AX313" i="21"/>
  <c r="AX319" i="21"/>
  <c r="AX327" i="21"/>
  <c r="AX334" i="21"/>
  <c r="AX341" i="21"/>
  <c r="AX224" i="21"/>
  <c r="AX226" i="21"/>
  <c r="AX351" i="21"/>
  <c r="AX359" i="21"/>
  <c r="AX366" i="21"/>
  <c r="AX372" i="21"/>
  <c r="AX380" i="21"/>
  <c r="AX387" i="21"/>
  <c r="AX394" i="21"/>
  <c r="AX402" i="21"/>
  <c r="AX409" i="21"/>
  <c r="AX241" i="21"/>
  <c r="AX423" i="21"/>
  <c r="AX437" i="21"/>
  <c r="AX449" i="21"/>
  <c r="AX465" i="21"/>
  <c r="AX479" i="21"/>
  <c r="AX422" i="21"/>
  <c r="AX454" i="21"/>
  <c r="AX478" i="21"/>
  <c r="AX448" i="21"/>
  <c r="AX411" i="21"/>
  <c r="AX111" i="21"/>
  <c r="AX134" i="21"/>
  <c r="AX173" i="21"/>
  <c r="AX26" i="21"/>
  <c r="AX55" i="21"/>
  <c r="AX86" i="21"/>
  <c r="AX65" i="21"/>
  <c r="AX129" i="21"/>
  <c r="AX17" i="21"/>
  <c r="AX100" i="21"/>
  <c r="AX119" i="21"/>
  <c r="AX198" i="21"/>
  <c r="AX178" i="21"/>
  <c r="AX19" i="21"/>
  <c r="AX43" i="21"/>
  <c r="AX79" i="21"/>
  <c r="AX68" i="21"/>
  <c r="AX109" i="21"/>
  <c r="AX128" i="21"/>
  <c r="AX195" i="21"/>
  <c r="AX171" i="21"/>
  <c r="AX160" i="21"/>
  <c r="AX155" i="21"/>
  <c r="AX28" i="21"/>
  <c r="AX63" i="21"/>
  <c r="AX84" i="21"/>
  <c r="AX144" i="21"/>
  <c r="AX133" i="21"/>
  <c r="AX184" i="21"/>
  <c r="AX37" i="21"/>
  <c r="AX85" i="21"/>
  <c r="AX54" i="21"/>
  <c r="AX145" i="21"/>
  <c r="AX225" i="21"/>
  <c r="AX202" i="21"/>
  <c r="AX234" i="21"/>
  <c r="AX205" i="21"/>
  <c r="AX243" i="21"/>
  <c r="AX258" i="21"/>
  <c r="AX265" i="21"/>
  <c r="AX271" i="21"/>
  <c r="AX279" i="21"/>
  <c r="AX286" i="21"/>
  <c r="AX293" i="21"/>
  <c r="AX301" i="21"/>
  <c r="AX307" i="21"/>
  <c r="AX314" i="21"/>
  <c r="AX322" i="21"/>
  <c r="AX329" i="21"/>
  <c r="AX335" i="21"/>
  <c r="AX343" i="21"/>
  <c r="AX230" i="21"/>
  <c r="AX346" i="21"/>
  <c r="AX354" i="21"/>
  <c r="AX360" i="21"/>
  <c r="AX367" i="21"/>
  <c r="AX375" i="21"/>
  <c r="AX382" i="21"/>
  <c r="AX388" i="21"/>
  <c r="AX396" i="21"/>
  <c r="AX403" i="21"/>
  <c r="AX203" i="21"/>
  <c r="AX410" i="21"/>
  <c r="AX425" i="21"/>
  <c r="AX439" i="21"/>
  <c r="AX455" i="21"/>
  <c r="AX469" i="21"/>
  <c r="AX238" i="21"/>
  <c r="AX430" i="21"/>
  <c r="AX458" i="21"/>
  <c r="AX428" i="21"/>
  <c r="AX460" i="21"/>
  <c r="AX150" i="21"/>
  <c r="AX114" i="21"/>
  <c r="AX193" i="21"/>
  <c r="AX165" i="21"/>
  <c r="AX30" i="21"/>
  <c r="AX58" i="21"/>
  <c r="AX90" i="21"/>
  <c r="AX102" i="21"/>
  <c r="AX192" i="21"/>
  <c r="AX25" i="21"/>
  <c r="AX104" i="21"/>
  <c r="AX127" i="21"/>
  <c r="AX194" i="21"/>
  <c r="AX174" i="21"/>
  <c r="AX27" i="21"/>
  <c r="AX59" i="21"/>
  <c r="AX83" i="21"/>
  <c r="AX147" i="21"/>
  <c r="AX112" i="21"/>
  <c r="AX132" i="21"/>
  <c r="AX187" i="21"/>
  <c r="AX167" i="21"/>
  <c r="AX159" i="21"/>
  <c r="AX153" i="21"/>
  <c r="AX32" i="21"/>
  <c r="AX50" i="21"/>
  <c r="AX92" i="21"/>
  <c r="AX61" i="21"/>
  <c r="AX137" i="21"/>
  <c r="AX172" i="21"/>
  <c r="AX51" i="21"/>
  <c r="AX70" i="21"/>
  <c r="AX52" i="21"/>
  <c r="AX210" i="21"/>
  <c r="AX216" i="21"/>
  <c r="AX222" i="21"/>
  <c r="AX261" i="21"/>
  <c r="AX275" i="21"/>
  <c r="AX290" i="21"/>
  <c r="AX303" i="21"/>
  <c r="AX318" i="21"/>
  <c r="AX333" i="21"/>
  <c r="AX211" i="21"/>
  <c r="AX350" i="21"/>
  <c r="AX364" i="21"/>
  <c r="AX378" i="21"/>
  <c r="AX392" i="21"/>
  <c r="AX244" i="21"/>
  <c r="AX417" i="21"/>
  <c r="AX447" i="21"/>
  <c r="AX477" i="21"/>
  <c r="AX442" i="21"/>
  <c r="AX444" i="21"/>
  <c r="AX103" i="21"/>
  <c r="AX181" i="21"/>
  <c r="AX42" i="21"/>
  <c r="AX44" i="21"/>
  <c r="AX168" i="21"/>
  <c r="AX115" i="21"/>
  <c r="AX182" i="21"/>
  <c r="AX35" i="21"/>
  <c r="AX95" i="21"/>
  <c r="AX124" i="21"/>
  <c r="AX179" i="21"/>
  <c r="AX156" i="21"/>
  <c r="AX47" i="21"/>
  <c r="AX60" i="21"/>
  <c r="AX188" i="21"/>
  <c r="AX73" i="21"/>
  <c r="AX229" i="21"/>
  <c r="AX235" i="21"/>
  <c r="AX253" i="21"/>
  <c r="AX266" i="21"/>
  <c r="AX281" i="21"/>
  <c r="AX295" i="21"/>
  <c r="AX309" i="21"/>
  <c r="AX323" i="21"/>
  <c r="AX338" i="21"/>
  <c r="AX231" i="21"/>
  <c r="AX355" i="21"/>
  <c r="AX370" i="21"/>
  <c r="AX383" i="21"/>
  <c r="AX398" i="21"/>
  <c r="AX408" i="21"/>
  <c r="AX429" i="21"/>
  <c r="AX457" i="21"/>
  <c r="AX416" i="21"/>
  <c r="AX462" i="21"/>
  <c r="AX464" i="21"/>
  <c r="AX126" i="21"/>
  <c r="AX48" i="21"/>
  <c r="AX74" i="21"/>
  <c r="AX117" i="21"/>
  <c r="AX33" i="21"/>
  <c r="AX131" i="21"/>
  <c r="AX166" i="21"/>
  <c r="AX46" i="21"/>
  <c r="AX56" i="21"/>
  <c r="AX140" i="21"/>
  <c r="AX163" i="21"/>
  <c r="AX16" i="21"/>
  <c r="AX76" i="21"/>
  <c r="AX106" i="21"/>
  <c r="AX13" i="21"/>
  <c r="AX81" i="21"/>
  <c r="AX201" i="21"/>
  <c r="AX218" i="21"/>
  <c r="AX274" i="21"/>
  <c r="AX302" i="21"/>
  <c r="AX330" i="21"/>
  <c r="AX348" i="21"/>
  <c r="AX376" i="21"/>
  <c r="AX404" i="21"/>
  <c r="AX445" i="21"/>
  <c r="AX438" i="21"/>
  <c r="AX53" i="21"/>
  <c r="AX38" i="21"/>
  <c r="AX180" i="21"/>
  <c r="AX190" i="21"/>
  <c r="AX91" i="21"/>
  <c r="AX183" i="21"/>
  <c r="AX36" i="21"/>
  <c r="AX196" i="21"/>
  <c r="AX141" i="21"/>
  <c r="AX254" i="21"/>
  <c r="AX282" i="21"/>
  <c r="AX311" i="21"/>
  <c r="AX339" i="21"/>
  <c r="AX356" i="21"/>
  <c r="AX386" i="21"/>
  <c r="AX223" i="21"/>
  <c r="AX461" i="21"/>
  <c r="AX474" i="21"/>
  <c r="AX130" i="21"/>
  <c r="AX78" i="21"/>
  <c r="AX72" i="21"/>
  <c r="AX15" i="21"/>
  <c r="AX101" i="21"/>
  <c r="AX161" i="21"/>
  <c r="AX80" i="21"/>
  <c r="AX21" i="21"/>
  <c r="BF91" i="21"/>
  <c r="BF31" i="21"/>
  <c r="BF203" i="21"/>
  <c r="BF221" i="21"/>
  <c r="BF136" i="21"/>
  <c r="BF104" i="21"/>
  <c r="BF94" i="21"/>
  <c r="BF74" i="21"/>
  <c r="BF34" i="21"/>
  <c r="BF14" i="21"/>
  <c r="BF165" i="21"/>
  <c r="BF189" i="21"/>
  <c r="BF239" i="21"/>
  <c r="BF123" i="21"/>
  <c r="BF99" i="21"/>
  <c r="BF93" i="21"/>
  <c r="BF73" i="21"/>
  <c r="BF33" i="21"/>
  <c r="BF13" i="21"/>
  <c r="BF164" i="21"/>
  <c r="BF188" i="21"/>
  <c r="BF204" i="21"/>
  <c r="BF220" i="21"/>
  <c r="BF54" i="21"/>
  <c r="BF110" i="21"/>
  <c r="BF75" i="21"/>
  <c r="BF149" i="21"/>
  <c r="BF207" i="21"/>
  <c r="BF116" i="21"/>
  <c r="BF76" i="21"/>
  <c r="BF28" i="21"/>
  <c r="BF154" i="21"/>
  <c r="BF162" i="21"/>
  <c r="BF191" i="21"/>
  <c r="BF133" i="21"/>
  <c r="BF101" i="21"/>
  <c r="BF454" i="21"/>
  <c r="BF422" i="21"/>
  <c r="BF448" i="21"/>
  <c r="BF420" i="21"/>
  <c r="BF475" i="21"/>
  <c r="BF459" i="21"/>
  <c r="BF443" i="21"/>
  <c r="BF427" i="21"/>
  <c r="BF243" i="21"/>
  <c r="BF403" i="21"/>
  <c r="BF395" i="21"/>
  <c r="BF387" i="21"/>
  <c r="BF379" i="21"/>
  <c r="BF371" i="21"/>
  <c r="BF363" i="21"/>
  <c r="BF355" i="21"/>
  <c r="BF347" i="21"/>
  <c r="BF341" i="21"/>
  <c r="BF333" i="21"/>
  <c r="BF325" i="21"/>
  <c r="BF317" i="21"/>
  <c r="BF309" i="21"/>
  <c r="BF301" i="21"/>
  <c r="BF293" i="21"/>
  <c r="BF285" i="21"/>
  <c r="BF277" i="21"/>
  <c r="BF269" i="21"/>
  <c r="BF261" i="21"/>
  <c r="BF253" i="21"/>
  <c r="BF242" i="21"/>
  <c r="BF83" i="21"/>
  <c r="BF141" i="21"/>
  <c r="BF205" i="21"/>
  <c r="BF223" i="21"/>
  <c r="BF124" i="21"/>
  <c r="BF100" i="21"/>
  <c r="BF90" i="21"/>
  <c r="BF48" i="21"/>
  <c r="BF30" i="21"/>
  <c r="BF51" i="21"/>
  <c r="BF173" i="21"/>
  <c r="BF193" i="21"/>
  <c r="BF139" i="21"/>
  <c r="BF115" i="21"/>
  <c r="BF62" i="21"/>
  <c r="BF89" i="21"/>
  <c r="BF44" i="21"/>
  <c r="BF29" i="21"/>
  <c r="BF59" i="21"/>
  <c r="BF172" i="21"/>
  <c r="BF192" i="21"/>
  <c r="BF210" i="21"/>
  <c r="BF226" i="21"/>
  <c r="BF130" i="21"/>
  <c r="BF98" i="21"/>
  <c r="BF35" i="21"/>
  <c r="BF182" i="21"/>
  <c r="BF219" i="21"/>
  <c r="BF96" i="21"/>
  <c r="BF69" i="21"/>
  <c r="BF16" i="21"/>
  <c r="BF157" i="21"/>
  <c r="BF171" i="21"/>
  <c r="BF229" i="21"/>
  <c r="BF121" i="21"/>
  <c r="BF474" i="21"/>
  <c r="BF442" i="21"/>
  <c r="BF468" i="21"/>
  <c r="BF436" i="21"/>
  <c r="BF414" i="21"/>
  <c r="BF469" i="21"/>
  <c r="BF453" i="21"/>
  <c r="BF437" i="21"/>
  <c r="BF421" i="21"/>
  <c r="BF407" i="21"/>
  <c r="BF400" i="21"/>
  <c r="BF392" i="21"/>
  <c r="BF384" i="21"/>
  <c r="BF376" i="21"/>
  <c r="BF368" i="21"/>
  <c r="BF360" i="21"/>
  <c r="BF352" i="21"/>
  <c r="BF247" i="21"/>
  <c r="BF338" i="21"/>
  <c r="BF330" i="21"/>
  <c r="BF322" i="21"/>
  <c r="BF314" i="21"/>
  <c r="BF306" i="21"/>
  <c r="BF298" i="21"/>
  <c r="BF290" i="21"/>
  <c r="BF282" i="21"/>
  <c r="BF274" i="21"/>
  <c r="BF266" i="21"/>
  <c r="BF258" i="21"/>
  <c r="AX77" i="21"/>
  <c r="AX157" i="21"/>
  <c r="AX31" i="21"/>
  <c r="AX94" i="21"/>
  <c r="AX436" i="21"/>
  <c r="AX415" i="21"/>
  <c r="AX362" i="21"/>
  <c r="AX317" i="21"/>
  <c r="AX259" i="21"/>
  <c r="BF248" i="21"/>
  <c r="BF249" i="21"/>
  <c r="BF255" i="21"/>
  <c r="BF259" i="21"/>
  <c r="BF263" i="21"/>
  <c r="BF267" i="21"/>
  <c r="BF271" i="21"/>
  <c r="BF275" i="21"/>
  <c r="BF279" i="21"/>
  <c r="BF283" i="21"/>
  <c r="BF287" i="21"/>
  <c r="BF291" i="21"/>
  <c r="BF295" i="21"/>
  <c r="BF299" i="21"/>
  <c r="BF303" i="21"/>
  <c r="BF307" i="21"/>
  <c r="BF311" i="21"/>
  <c r="BF315" i="21"/>
  <c r="BF319" i="21"/>
  <c r="BF323" i="21"/>
  <c r="BF327" i="21"/>
  <c r="BF331" i="21"/>
  <c r="BF335" i="21"/>
  <c r="BF339" i="21"/>
  <c r="BF343" i="21"/>
  <c r="BF245" i="21"/>
  <c r="BF349" i="21"/>
  <c r="BF353" i="21"/>
  <c r="BF357" i="21"/>
  <c r="BF361" i="21"/>
  <c r="BF365" i="21"/>
  <c r="BF369" i="21"/>
  <c r="BF373" i="21"/>
  <c r="BF377" i="21"/>
  <c r="BF381" i="21"/>
  <c r="BF385" i="21"/>
  <c r="BF389" i="21"/>
  <c r="BF393" i="21"/>
  <c r="BF397" i="21"/>
  <c r="BF401" i="21"/>
  <c r="BF405" i="21"/>
  <c r="BF411" i="21"/>
  <c r="BF415" i="21"/>
  <c r="BF423" i="21"/>
  <c r="BF431" i="21"/>
  <c r="BF439" i="21"/>
  <c r="BF447" i="21"/>
  <c r="BF455" i="21"/>
  <c r="BF463" i="21"/>
  <c r="BF471" i="21"/>
  <c r="BF479" i="21"/>
  <c r="BF416" i="21"/>
  <c r="BF424" i="21"/>
  <c r="BF440" i="21"/>
  <c r="BF456" i="21"/>
  <c r="BF472" i="21"/>
  <c r="BF430" i="21"/>
  <c r="BF446" i="21"/>
  <c r="BF462" i="21"/>
  <c r="BF478" i="21"/>
  <c r="BF109" i="21"/>
  <c r="BF125" i="21"/>
  <c r="BF70" i="21"/>
  <c r="BF199" i="21"/>
  <c r="BF183" i="21"/>
  <c r="BF167" i="21"/>
  <c r="BF160" i="21"/>
  <c r="BF156" i="21"/>
  <c r="BF152" i="21"/>
  <c r="BF20" i="21"/>
  <c r="BF36" i="21"/>
  <c r="BF56" i="21"/>
  <c r="BF84" i="21"/>
  <c r="BF50" i="21"/>
  <c r="BF238" i="21"/>
  <c r="BF215" i="21"/>
  <c r="BF198" i="21"/>
  <c r="BF174" i="21"/>
  <c r="BF15" i="21"/>
  <c r="BF49" i="21"/>
  <c r="BF87" i="21"/>
  <c r="BF102" i="21"/>
  <c r="BF118" i="21"/>
  <c r="BF134" i="21"/>
  <c r="BF236" i="21"/>
  <c r="BF224" i="21"/>
  <c r="BF216" i="21"/>
  <c r="BF208" i="21"/>
  <c r="BF200" i="21"/>
  <c r="BF184" i="21"/>
  <c r="BF168" i="21"/>
  <c r="BF143" i="21"/>
  <c r="BF21" i="21"/>
  <c r="BF37" i="21"/>
  <c r="BF60" i="21"/>
  <c r="BF85" i="21"/>
  <c r="BF42" i="21"/>
  <c r="BF103" i="21"/>
  <c r="BF119" i="21"/>
  <c r="BF135" i="21"/>
  <c r="BF231" i="21"/>
  <c r="BF185" i="21"/>
  <c r="BF169" i="21"/>
  <c r="BF142" i="21"/>
  <c r="BF22" i="21"/>
  <c r="BF38" i="21"/>
  <c r="BF64" i="21"/>
  <c r="BF86" i="21"/>
  <c r="BF55" i="21"/>
  <c r="BF108" i="21"/>
  <c r="BF128" i="21"/>
  <c r="BF227" i="21"/>
  <c r="BF213" i="21"/>
  <c r="BF190" i="21"/>
  <c r="BF23" i="21"/>
  <c r="BF68" i="21"/>
  <c r="BF58" i="21"/>
  <c r="BF250" i="21"/>
  <c r="BF252" i="21"/>
  <c r="BF256" i="21"/>
  <c r="BF260" i="21"/>
  <c r="BF264" i="21"/>
  <c r="BF268" i="21"/>
  <c r="BF272" i="21"/>
  <c r="BF276" i="21"/>
  <c r="BF280" i="21"/>
  <c r="BF284" i="21"/>
  <c r="BF288" i="21"/>
  <c r="BF292" i="21"/>
  <c r="BF296" i="21"/>
  <c r="BF300" i="21"/>
  <c r="BF304" i="21"/>
  <c r="BF308" i="21"/>
  <c r="BF312" i="21"/>
  <c r="BF316" i="21"/>
  <c r="BF320" i="21"/>
  <c r="BF324" i="21"/>
  <c r="BF328" i="21"/>
  <c r="BF332" i="21"/>
  <c r="BF336" i="21"/>
  <c r="BF340" i="21"/>
  <c r="BF344" i="21"/>
  <c r="BF346" i="21"/>
  <c r="BF350" i="21"/>
  <c r="BF354" i="21"/>
  <c r="BF358" i="21"/>
  <c r="BF362" i="21"/>
  <c r="BF366" i="21"/>
  <c r="BF370" i="21"/>
  <c r="BF374" i="21"/>
  <c r="BF378" i="21"/>
  <c r="BF382" i="21"/>
  <c r="BF386" i="21"/>
  <c r="BF390" i="21"/>
  <c r="BF394" i="21"/>
  <c r="BF398" i="21"/>
  <c r="BF402" i="21"/>
  <c r="BF406" i="21"/>
  <c r="BF410" i="21"/>
  <c r="BF417" i="21"/>
  <c r="BF425" i="21"/>
  <c r="BF433" i="21"/>
  <c r="BF441" i="21"/>
  <c r="BF449" i="21"/>
  <c r="BF457" i="21"/>
  <c r="BF465" i="21"/>
  <c r="BF473" i="21"/>
  <c r="BF413" i="21"/>
  <c r="BF418" i="21"/>
  <c r="BF428" i="21"/>
  <c r="BF444" i="21"/>
  <c r="BF460" i="21"/>
  <c r="BF476" i="21"/>
  <c r="BF434" i="21"/>
  <c r="BF450" i="21"/>
  <c r="BF466" i="21"/>
  <c r="BF67" i="21"/>
  <c r="BF113" i="21"/>
  <c r="BF129" i="21"/>
  <c r="BF237" i="21"/>
  <c r="BF195" i="21"/>
  <c r="BF179" i="21"/>
  <c r="BF163" i="21"/>
  <c r="BF159" i="21"/>
  <c r="BF155" i="21"/>
  <c r="BF148" i="21"/>
  <c r="BF24" i="21"/>
  <c r="BF40" i="21"/>
  <c r="BF72" i="21"/>
  <c r="BF88" i="21"/>
  <c r="BF71" i="21"/>
  <c r="BF230" i="21"/>
  <c r="BF211" i="21"/>
  <c r="BF194" i="21"/>
  <c r="BF170" i="21"/>
  <c r="BF19" i="21"/>
  <c r="BF52" i="21"/>
  <c r="BF95" i="21"/>
  <c r="BF106" i="21"/>
  <c r="BF122" i="21"/>
  <c r="BF138" i="21"/>
  <c r="BF232" i="21"/>
  <c r="BF222" i="21"/>
  <c r="BF214" i="21"/>
  <c r="BF206" i="21"/>
  <c r="BD83" i="21"/>
  <c r="BD50" i="21"/>
  <c r="BD59" i="21"/>
  <c r="BD262" i="21"/>
  <c r="BD357" i="21"/>
  <c r="BD469" i="21"/>
  <c r="BD74" i="21"/>
  <c r="BD141" i="21"/>
  <c r="BD283" i="21"/>
  <c r="BD273" i="21"/>
  <c r="BD181" i="21"/>
  <c r="BD426" i="21"/>
  <c r="BD110" i="21"/>
  <c r="BD304" i="21"/>
  <c r="BD447" i="21"/>
  <c r="BD401" i="21"/>
  <c r="BD116" i="21"/>
  <c r="BD378" i="21"/>
  <c r="BD184" i="21"/>
  <c r="BF65" i="21"/>
  <c r="BF166" i="21"/>
  <c r="BF209" i="21"/>
  <c r="BF234" i="21"/>
  <c r="BF120" i="21"/>
  <c r="BF46" i="21"/>
  <c r="BF82" i="21"/>
  <c r="BF61" i="21"/>
  <c r="BF26" i="21"/>
  <c r="BF146" i="21"/>
  <c r="BF177" i="21"/>
  <c r="BF197" i="21"/>
  <c r="BF131" i="21"/>
  <c r="BF111" i="21"/>
  <c r="BF63" i="21"/>
  <c r="BF81" i="21"/>
  <c r="BF57" i="21"/>
  <c r="BF25" i="21"/>
  <c r="BF147" i="21"/>
  <c r="BF176" i="21"/>
  <c r="BF196" i="21"/>
  <c r="BF212" i="21"/>
  <c r="BF228" i="21"/>
  <c r="BF126" i="21"/>
  <c r="BF43" i="21"/>
  <c r="BF27" i="21"/>
  <c r="BF186" i="21"/>
  <c r="BF225" i="21"/>
  <c r="BF92" i="21"/>
  <c r="BF53" i="21"/>
  <c r="BF144" i="21"/>
  <c r="BF158" i="21"/>
  <c r="BF175" i="21"/>
  <c r="BF233" i="21"/>
  <c r="BF117" i="21"/>
  <c r="BF470" i="21"/>
  <c r="BF438" i="21"/>
  <c r="BF464" i="21"/>
  <c r="BF432" i="21"/>
  <c r="BF412" i="21"/>
  <c r="BF467" i="21"/>
  <c r="BF451" i="21"/>
  <c r="BF435" i="21"/>
  <c r="BF419" i="21"/>
  <c r="BF251" i="21"/>
  <c r="BF399" i="21"/>
  <c r="BF391" i="21"/>
  <c r="BF383" i="21"/>
  <c r="BF375" i="21"/>
  <c r="BF367" i="21"/>
  <c r="BF359" i="21"/>
  <c r="BF351" i="21"/>
  <c r="BF345" i="21"/>
  <c r="BF337" i="21"/>
  <c r="BF329" i="21"/>
  <c r="BF321" i="21"/>
  <c r="BF313" i="21"/>
  <c r="BF305" i="21"/>
  <c r="BF297" i="21"/>
  <c r="BF289" i="21"/>
  <c r="BF281" i="21"/>
  <c r="BF273" i="21"/>
  <c r="BF265" i="21"/>
  <c r="BF257" i="21"/>
  <c r="BF241" i="21"/>
  <c r="AX121" i="21"/>
  <c r="AX199" i="21"/>
  <c r="AX135" i="21"/>
  <c r="AX22" i="21"/>
  <c r="AX418" i="21"/>
  <c r="AX399" i="21"/>
  <c r="AX207" i="21"/>
  <c r="AX297" i="21"/>
  <c r="AX242" i="21"/>
  <c r="BE20" i="21"/>
  <c r="BE27" i="21"/>
  <c r="BE35" i="21"/>
  <c r="BE43" i="21"/>
  <c r="BE36" i="21"/>
  <c r="BE62" i="21"/>
  <c r="BE70" i="21"/>
  <c r="BE87" i="21"/>
  <c r="BE22" i="21"/>
  <c r="BE56" i="21"/>
  <c r="BE72" i="21"/>
  <c r="BE97" i="21"/>
  <c r="BE15" i="21"/>
  <c r="BE54" i="21"/>
  <c r="BE83" i="21"/>
  <c r="BE96" i="21"/>
  <c r="BE127" i="21"/>
  <c r="BE139" i="21"/>
  <c r="BE151" i="21"/>
  <c r="BE161" i="21"/>
  <c r="BE175" i="21"/>
  <c r="BE186" i="21"/>
  <c r="BE52" i="21"/>
  <c r="BE100" i="21"/>
  <c r="BE115" i="21"/>
  <c r="BE124" i="21"/>
  <c r="BE144" i="21"/>
  <c r="BE171" i="21"/>
  <c r="BE50" i="21"/>
  <c r="BE112" i="21"/>
  <c r="BE145" i="21"/>
  <c r="BE170" i="21"/>
  <c r="BE191" i="21"/>
  <c r="BE203" i="21"/>
  <c r="BE224" i="21"/>
  <c r="BE46" i="21"/>
  <c r="BE106" i="21"/>
  <c r="BE150" i="21"/>
  <c r="BE177" i="21"/>
  <c r="BE210" i="21"/>
  <c r="BE221" i="21"/>
  <c r="BE237" i="21"/>
  <c r="BE30" i="21"/>
  <c r="BE135" i="21"/>
  <c r="BE207" i="21"/>
  <c r="BE118" i="21"/>
  <c r="BE178" i="21"/>
  <c r="BE216" i="21"/>
  <c r="BE228" i="21"/>
  <c r="BE81" i="21"/>
  <c r="BE169" i="21"/>
  <c r="BE235" i="21"/>
  <c r="BE251" i="21"/>
  <c r="BE236" i="21"/>
  <c r="BE21" i="21"/>
  <c r="BE31" i="21"/>
  <c r="BE41" i="21"/>
  <c r="BE40" i="21"/>
  <c r="BE66" i="21"/>
  <c r="BE84" i="21"/>
  <c r="BE38" i="21"/>
  <c r="BE63" i="21"/>
  <c r="BE91" i="21"/>
  <c r="BE42" i="21"/>
  <c r="BE69" i="21"/>
  <c r="BE94" i="21"/>
  <c r="BE132" i="21"/>
  <c r="BE146" i="21"/>
  <c r="BE158" i="21"/>
  <c r="BE181" i="21"/>
  <c r="BE34" i="21"/>
  <c r="BE86" i="21"/>
  <c r="BE117" i="21"/>
  <c r="BE136" i="21"/>
  <c r="BE160" i="21"/>
  <c r="BE108" i="21"/>
  <c r="BE133" i="21"/>
  <c r="BE168" i="21"/>
  <c r="BE197" i="21"/>
  <c r="BE214" i="21"/>
  <c r="BE26" i="21"/>
  <c r="BE116" i="21"/>
  <c r="BE166" i="21"/>
  <c r="BE199" i="21"/>
  <c r="BE225" i="21"/>
  <c r="BE243" i="21"/>
  <c r="BE99" i="21"/>
  <c r="BE230" i="21"/>
  <c r="BE141" i="21"/>
  <c r="BE209" i="21"/>
  <c r="BE242" i="21"/>
  <c r="BE114" i="21"/>
  <c r="BE222" i="21"/>
  <c r="BE93" i="21"/>
  <c r="BE244" i="21"/>
  <c r="BE258" i="21"/>
  <c r="BE266" i="21"/>
  <c r="BE274" i="21"/>
  <c r="BE282" i="21"/>
  <c r="BE290" i="21"/>
  <c r="BE298" i="21"/>
  <c r="BE306" i="21"/>
  <c r="BE314" i="21"/>
  <c r="BE322" i="21"/>
  <c r="BE330" i="21"/>
  <c r="BE338" i="21"/>
  <c r="BE55" i="21"/>
  <c r="BE205" i="21"/>
  <c r="BE192" i="21"/>
  <c r="BE255" i="21"/>
  <c r="BE271" i="21"/>
  <c r="BE287" i="21"/>
  <c r="BE303" i="21"/>
  <c r="BE319" i="21"/>
  <c r="BE335" i="21"/>
  <c r="BE349" i="21"/>
  <c r="BE357" i="21"/>
  <c r="BE365" i="21"/>
  <c r="BE373" i="21"/>
  <c r="BE381" i="21"/>
  <c r="BE389" i="21"/>
  <c r="BE397" i="21"/>
  <c r="BE405" i="21"/>
  <c r="BE159" i="21"/>
  <c r="BE218" i="21"/>
  <c r="BE293" i="21"/>
  <c r="BE325" i="21"/>
  <c r="BE352" i="21"/>
  <c r="BE368" i="21"/>
  <c r="BE384" i="21"/>
  <c r="BE400" i="21"/>
  <c r="BE265" i="21"/>
  <c r="BE418" i="21"/>
  <c r="BE426" i="21"/>
  <c r="BE434" i="21"/>
  <c r="BE442" i="21"/>
  <c r="BE450" i="21"/>
  <c r="BE458" i="21"/>
  <c r="BE466" i="21"/>
  <c r="BE474" i="21"/>
  <c r="BE176" i="21"/>
  <c r="BE281" i="21"/>
  <c r="BE313" i="21"/>
  <c r="BE345" i="21"/>
  <c r="BE358" i="21"/>
  <c r="BE374" i="21"/>
  <c r="BE390" i="21"/>
  <c r="BE406" i="21"/>
  <c r="BE421" i="21"/>
  <c r="BE437" i="21"/>
  <c r="BE453" i="21"/>
  <c r="BE469" i="21"/>
  <c r="BE408" i="21"/>
  <c r="BE427" i="21"/>
  <c r="BE443" i="21"/>
  <c r="BE471" i="21"/>
  <c r="BE479" i="21"/>
  <c r="BE18" i="21"/>
  <c r="BE33" i="21"/>
  <c r="BE28" i="21"/>
  <c r="BE64" i="21"/>
  <c r="BE89" i="21"/>
  <c r="BE49" i="21"/>
  <c r="BE77" i="21"/>
  <c r="BE44" i="21"/>
  <c r="BE85" i="21"/>
  <c r="BE120" i="21"/>
  <c r="BE147" i="21"/>
  <c r="BE172" i="21"/>
  <c r="BE17" i="21"/>
  <c r="BE101" i="21"/>
  <c r="BE122" i="21"/>
  <c r="BE152" i="21"/>
  <c r="BE109" i="21"/>
  <c r="BE154" i="21"/>
  <c r="BE190" i="21"/>
  <c r="BE215" i="21"/>
  <c r="BE76" i="21"/>
  <c r="BE164" i="21"/>
  <c r="BE212" i="21"/>
  <c r="BE232" i="21"/>
  <c r="BE65" i="21"/>
  <c r="BE247" i="21"/>
  <c r="BE189" i="21"/>
  <c r="BE227" i="21"/>
  <c r="BE149" i="21"/>
  <c r="BE239" i="21"/>
  <c r="BE241" i="21"/>
  <c r="BE260" i="21"/>
  <c r="BE270" i="21"/>
  <c r="BE280" i="21"/>
  <c r="BE292" i="21"/>
  <c r="BE302" i="21"/>
  <c r="BE312" i="21"/>
  <c r="BE324" i="21"/>
  <c r="BE334" i="21"/>
  <c r="BE344" i="21"/>
  <c r="BE410" i="21"/>
  <c r="BE219" i="21"/>
  <c r="BE267" i="21"/>
  <c r="BE291" i="21"/>
  <c r="BE311" i="21"/>
  <c r="BE331" i="21"/>
  <c r="BE351" i="21"/>
  <c r="BE361" i="21"/>
  <c r="BE371" i="21"/>
  <c r="BE383" i="21"/>
  <c r="BE393" i="21"/>
  <c r="BE403" i="21"/>
  <c r="BE165" i="21"/>
  <c r="BE277" i="21"/>
  <c r="BE317" i="21"/>
  <c r="BE356" i="21"/>
  <c r="BE376" i="21"/>
  <c r="BE396" i="21"/>
  <c r="BE412" i="21"/>
  <c r="BE422" i="21"/>
  <c r="BE432" i="21"/>
  <c r="BE444" i="21"/>
  <c r="BE454" i="21"/>
  <c r="BE464" i="21"/>
  <c r="BE476" i="21"/>
  <c r="BE253" i="21"/>
  <c r="BE305" i="21"/>
  <c r="BE346" i="21"/>
  <c r="BE366" i="21"/>
  <c r="BE386" i="21"/>
  <c r="BE411" i="21"/>
  <c r="BE429" i="21"/>
  <c r="BE449" i="21"/>
  <c r="BE473" i="21"/>
  <c r="BE273" i="21"/>
  <c r="BE439" i="21"/>
  <c r="BE459" i="21"/>
  <c r="BE23" i="21"/>
  <c r="BE37" i="21"/>
  <c r="BE32" i="21"/>
  <c r="BE68" i="21"/>
  <c r="BE92" i="21"/>
  <c r="BE57" i="21"/>
  <c r="BE103" i="21"/>
  <c r="BE51" i="21"/>
  <c r="BE88" i="21"/>
  <c r="BE134" i="21"/>
  <c r="BE153" i="21"/>
  <c r="BE174" i="21"/>
  <c r="BE47" i="21"/>
  <c r="BE102" i="21"/>
  <c r="BE129" i="21"/>
  <c r="BE180" i="21"/>
  <c r="BE110" i="21"/>
  <c r="BE157" i="21"/>
  <c r="BE200" i="21"/>
  <c r="BE231" i="21"/>
  <c r="BE79" i="21"/>
  <c r="BE173" i="21"/>
  <c r="BE213" i="21"/>
  <c r="BE240" i="21"/>
  <c r="BE138" i="21"/>
  <c r="BE19" i="21"/>
  <c r="BE193" i="21"/>
  <c r="BE245" i="21"/>
  <c r="BE202" i="21"/>
  <c r="BE248" i="21"/>
  <c r="BE252" i="21"/>
  <c r="BE262" i="21"/>
  <c r="BE272" i="21"/>
  <c r="BE284" i="21"/>
  <c r="BE294" i="21"/>
  <c r="BE304" i="21"/>
  <c r="BE316" i="21"/>
  <c r="BE326" i="21"/>
  <c r="BE336" i="21"/>
  <c r="BE78" i="21"/>
  <c r="BE128" i="21"/>
  <c r="BE246" i="21"/>
  <c r="BE275" i="21"/>
  <c r="BE295" i="21"/>
  <c r="BE315" i="21"/>
  <c r="BE339" i="21"/>
  <c r="BE353" i="21"/>
  <c r="BE363" i="21"/>
  <c r="BE375" i="21"/>
  <c r="BE385" i="21"/>
  <c r="BE395" i="21"/>
  <c r="BE409" i="21"/>
  <c r="BE206" i="21"/>
  <c r="BE285" i="21"/>
  <c r="BE333" i="21"/>
  <c r="BE360" i="21"/>
  <c r="BE380" i="21"/>
  <c r="BE404" i="21"/>
  <c r="BE414" i="21"/>
  <c r="BE424" i="21"/>
  <c r="BE436" i="21"/>
  <c r="BE446" i="21"/>
  <c r="BE456" i="21"/>
  <c r="BE468" i="21"/>
  <c r="BE478" i="21"/>
  <c r="BE269" i="21"/>
  <c r="BE321" i="21"/>
  <c r="BE350" i="21"/>
  <c r="BE370" i="21"/>
  <c r="BE394" i="21"/>
  <c r="BE415" i="21"/>
  <c r="BE433" i="21"/>
  <c r="BE457" i="21"/>
  <c r="BE477" i="21"/>
  <c r="BE423" i="21"/>
  <c r="BA17" i="21"/>
  <c r="BA26" i="21"/>
  <c r="BA34" i="21"/>
  <c r="BA42" i="21"/>
  <c r="BA33" i="21"/>
  <c r="BA61" i="21"/>
  <c r="BA69" i="21"/>
  <c r="BA88" i="21"/>
  <c r="BA20" i="21"/>
  <c r="BA53" i="21"/>
  <c r="BA75" i="21"/>
  <c r="BA94" i="21"/>
  <c r="BA106" i="21"/>
  <c r="BA47" i="21"/>
  <c r="BA72" i="21"/>
  <c r="BA92" i="21"/>
  <c r="BA110" i="21"/>
  <c r="BA131" i="21"/>
  <c r="BA140" i="21"/>
  <c r="BA157" i="21"/>
  <c r="BA166" i="21"/>
  <c r="BA178" i="21"/>
  <c r="BA50" i="21"/>
  <c r="BA81" i="21"/>
  <c r="BA107" i="21"/>
  <c r="BA121" i="21"/>
  <c r="BA130" i="21"/>
  <c r="BA147" i="21"/>
  <c r="BA173" i="21"/>
  <c r="BA185" i="21"/>
  <c r="BA43" i="21"/>
  <c r="BA82" i="21"/>
  <c r="BA127" i="21"/>
  <c r="BA152" i="21"/>
  <c r="BA182" i="21"/>
  <c r="BA195" i="21"/>
  <c r="BA207" i="21"/>
  <c r="BA223" i="21"/>
  <c r="BA234" i="21"/>
  <c r="BA103" i="21"/>
  <c r="BA171" i="21"/>
  <c r="BA191" i="21"/>
  <c r="BA218" i="21"/>
  <c r="BA231" i="21"/>
  <c r="BA243" i="21"/>
  <c r="BA132" i="21"/>
  <c r="BA200" i="21"/>
  <c r="BA225" i="21"/>
  <c r="BA244" i="21"/>
  <c r="BA83" i="21"/>
  <c r="BA145" i="21"/>
  <c r="BA220" i="21"/>
  <c r="BA16" i="21"/>
  <c r="BA197" i="21"/>
  <c r="BA230" i="21"/>
  <c r="BA136" i="21"/>
  <c r="BA255" i="21"/>
  <c r="BA263" i="21"/>
  <c r="BA271" i="21"/>
  <c r="BA279" i="21"/>
  <c r="BA287" i="21"/>
  <c r="BA295" i="21"/>
  <c r="BA303" i="21"/>
  <c r="BA311" i="21"/>
  <c r="BA319" i="21"/>
  <c r="BA327" i="21"/>
  <c r="BA335" i="21"/>
  <c r="BA343" i="21"/>
  <c r="BA411" i="21"/>
  <c r="BA251" i="21"/>
  <c r="BA264" i="21"/>
  <c r="BA280" i="21"/>
  <c r="BA296" i="21"/>
  <c r="BA312" i="21"/>
  <c r="BA328" i="21"/>
  <c r="BA344" i="21"/>
  <c r="BA352" i="21"/>
  <c r="BA360" i="21"/>
  <c r="BA368" i="21"/>
  <c r="BA376" i="21"/>
  <c r="BA384" i="21"/>
  <c r="BA392" i="21"/>
  <c r="BA400" i="21"/>
  <c r="BA410" i="21"/>
  <c r="BA199" i="21"/>
  <c r="BA258" i="21"/>
  <c r="BA298" i="21"/>
  <c r="BA330" i="21"/>
  <c r="BA357" i="21"/>
  <c r="BA373" i="21"/>
  <c r="BA389" i="21"/>
  <c r="BA405" i="21"/>
  <c r="BA409" i="21"/>
  <c r="BA421" i="21"/>
  <c r="BA429" i="21"/>
  <c r="BA437" i="21"/>
  <c r="BA445" i="21"/>
  <c r="BA453" i="21"/>
  <c r="BA461" i="21"/>
  <c r="BA469" i="21"/>
  <c r="BA477" i="21"/>
  <c r="BA278" i="21"/>
  <c r="BA310" i="21"/>
  <c r="BA342" i="21"/>
  <c r="BA359" i="21"/>
  <c r="BA375" i="21"/>
  <c r="BA391" i="21"/>
  <c r="BA408" i="21"/>
  <c r="BA422" i="21"/>
  <c r="BA438" i="21"/>
  <c r="BA454" i="21"/>
  <c r="BA470" i="21"/>
  <c r="BA416" i="21"/>
  <c r="BA428" i="21"/>
  <c r="BA444" i="21"/>
  <c r="BA456" i="21"/>
  <c r="BA464" i="21"/>
  <c r="BA13" i="21"/>
  <c r="BA24" i="21"/>
  <c r="BA36" i="21"/>
  <c r="BA25" i="21"/>
  <c r="BA59" i="21"/>
  <c r="BA71" i="21"/>
  <c r="BA93" i="21"/>
  <c r="BA46" i="21"/>
  <c r="BA79" i="21"/>
  <c r="BA102" i="21"/>
  <c r="BA31" i="21"/>
  <c r="BA77" i="21"/>
  <c r="BA99" i="21"/>
  <c r="BA114" i="21"/>
  <c r="BA149" i="21"/>
  <c r="BA162" i="21"/>
  <c r="BA177" i="21"/>
  <c r="BA55" i="21"/>
  <c r="BA87" i="21"/>
  <c r="BA118" i="21"/>
  <c r="BA141" i="21"/>
  <c r="BA156" i="21"/>
  <c r="BA176" i="21"/>
  <c r="BA66" i="21"/>
  <c r="BA113" i="21"/>
  <c r="BA144" i="21"/>
  <c r="BA184" i="21"/>
  <c r="BA205" i="21"/>
  <c r="BA222" i="21"/>
  <c r="BA49" i="21"/>
  <c r="BA124" i="21"/>
  <c r="BA190" i="21"/>
  <c r="BA219" i="21"/>
  <c r="BA239" i="21"/>
  <c r="BA97" i="21"/>
  <c r="BA203" i="21"/>
  <c r="BA238" i="21"/>
  <c r="BA74" i="21"/>
  <c r="BA160" i="21"/>
  <c r="BA236" i="21"/>
  <c r="BA183" i="21"/>
  <c r="BA250" i="21"/>
  <c r="BA221" i="21"/>
  <c r="BA261" i="21"/>
  <c r="BA273" i="21"/>
  <c r="BA283" i="21"/>
  <c r="BA293" i="21"/>
  <c r="BA305" i="21"/>
  <c r="BA315" i="21"/>
  <c r="BA325" i="21"/>
  <c r="AS59" i="21"/>
  <c r="AS101" i="21"/>
  <c r="AS80" i="21"/>
  <c r="AS170" i="21"/>
  <c r="AS179" i="21"/>
  <c r="AS117" i="21"/>
  <c r="AS261" i="21"/>
  <c r="AS325" i="21"/>
  <c r="AS298" i="21"/>
  <c r="AS386" i="21"/>
  <c r="AS363" i="21"/>
  <c r="AS445" i="21"/>
  <c r="AS353" i="21"/>
  <c r="AS420" i="21"/>
  <c r="AS94" i="21"/>
  <c r="AS93" i="21"/>
  <c r="AS159" i="21"/>
  <c r="AS45" i="21"/>
  <c r="AS218" i="21"/>
  <c r="AS205" i="21"/>
  <c r="AS309" i="21"/>
  <c r="AS330" i="21"/>
  <c r="AS230" i="21"/>
  <c r="AS429" i="21"/>
  <c r="AS385" i="21"/>
  <c r="AS70" i="21"/>
  <c r="AS186" i="21"/>
  <c r="AS215" i="21"/>
  <c r="AS25" i="21"/>
  <c r="AS210" i="21"/>
  <c r="AS341" i="21"/>
  <c r="AS354" i="21"/>
  <c r="AS316" i="21"/>
  <c r="AS461" i="21"/>
  <c r="AS416" i="21"/>
  <c r="AS95" i="21"/>
  <c r="AS36" i="21"/>
  <c r="AS145" i="21"/>
  <c r="AS248" i="21"/>
  <c r="AS266" i="21"/>
  <c r="AS411" i="21"/>
  <c r="AS438" i="21"/>
  <c r="AS108" i="21"/>
  <c r="AS18" i="21"/>
  <c r="AS277" i="21"/>
  <c r="AS370" i="21"/>
  <c r="AS477" i="21"/>
  <c r="AS478" i="21"/>
  <c r="BA468" i="21"/>
  <c r="BA436" i="21"/>
  <c r="BA413" i="21"/>
  <c r="BA466" i="21"/>
  <c r="BA446" i="21"/>
  <c r="BA426" i="21"/>
  <c r="BA403" i="21"/>
  <c r="BA383" i="21"/>
  <c r="BA363" i="21"/>
  <c r="BA334" i="21"/>
  <c r="BA294" i="21"/>
  <c r="BA479" i="21"/>
  <c r="BA467" i="21"/>
  <c r="BA457" i="21"/>
  <c r="BA447" i="21"/>
  <c r="BA435" i="21"/>
  <c r="BA425" i="21"/>
  <c r="BA415" i="21"/>
  <c r="BA401" i="21"/>
  <c r="BA381" i="21"/>
  <c r="BA361" i="21"/>
  <c r="BA322" i="21"/>
  <c r="BA282" i="21"/>
  <c r="BA211" i="21"/>
  <c r="BA406" i="21"/>
  <c r="BA396" i="21"/>
  <c r="BA386" i="21"/>
  <c r="BA374" i="21"/>
  <c r="BA364" i="21"/>
  <c r="BA354" i="21"/>
  <c r="BA340" i="21"/>
  <c r="BA320" i="21"/>
  <c r="BA300" i="21"/>
  <c r="BA276" i="21"/>
  <c r="BA256" i="21"/>
  <c r="BA44" i="21"/>
  <c r="BA341" i="21"/>
  <c r="BA331" i="21"/>
  <c r="BA317" i="21"/>
  <c r="BA301" i="21"/>
  <c r="BA289" i="21"/>
  <c r="BA275" i="21"/>
  <c r="BA259" i="21"/>
  <c r="BA64" i="21"/>
  <c r="BA201" i="21"/>
  <c r="BA235" i="21"/>
  <c r="BA126" i="21"/>
  <c r="BA241" i="21"/>
  <c r="BA198" i="21"/>
  <c r="BA48" i="21"/>
  <c r="BA224" i="21"/>
  <c r="BA189" i="21"/>
  <c r="BA101" i="21"/>
  <c r="BA227" i="21"/>
  <c r="BA202" i="21"/>
  <c r="BA158" i="21"/>
  <c r="BA120" i="21"/>
  <c r="BA23" i="21"/>
  <c r="BA174" i="21"/>
  <c r="BA142" i="21"/>
  <c r="BA116" i="21"/>
  <c r="BA70" i="21"/>
  <c r="BA179" i="21"/>
  <c r="BA159" i="21"/>
  <c r="BA135" i="21"/>
  <c r="BA100" i="21"/>
  <c r="BA62" i="21"/>
  <c r="BA108" i="21"/>
  <c r="BA80" i="21"/>
  <c r="BA45" i="21"/>
  <c r="BA85" i="21"/>
  <c r="BA63" i="21"/>
  <c r="BA21" i="21"/>
  <c r="BA30" i="21"/>
  <c r="BA15" i="21"/>
  <c r="BE455" i="21"/>
  <c r="BE431" i="21"/>
  <c r="BE461" i="21"/>
  <c r="BE417" i="21"/>
  <c r="BE378" i="21"/>
  <c r="BE329" i="21"/>
  <c r="BE61" i="21"/>
  <c r="BE460" i="21"/>
  <c r="BE438" i="21"/>
  <c r="BE416" i="21"/>
  <c r="BE388" i="21"/>
  <c r="BE341" i="21"/>
  <c r="BE187" i="21"/>
  <c r="BE399" i="21"/>
  <c r="BE377" i="21"/>
  <c r="BE355" i="21"/>
  <c r="BE323" i="21"/>
  <c r="BE279" i="21"/>
  <c r="BE156" i="21"/>
  <c r="BE340" i="21"/>
  <c r="BE318" i="21"/>
  <c r="BE296" i="21"/>
  <c r="BE276" i="21"/>
  <c r="BE254" i="21"/>
  <c r="BE208" i="21"/>
  <c r="BE223" i="21"/>
  <c r="BE195" i="21"/>
  <c r="BE220" i="21"/>
  <c r="BE123" i="21"/>
  <c r="BE201" i="21"/>
  <c r="BE126" i="21"/>
  <c r="BE143" i="21"/>
  <c r="BE67" i="21"/>
  <c r="BE155" i="21"/>
  <c r="BE104" i="21"/>
  <c r="BE105" i="21"/>
  <c r="BE95" i="21"/>
  <c r="BE58" i="21"/>
  <c r="BE25" i="21"/>
  <c r="AS296" i="21"/>
  <c r="AS293" i="21"/>
  <c r="AS140" i="21"/>
  <c r="BA476" i="21"/>
  <c r="BA452" i="21"/>
  <c r="BA432" i="21"/>
  <c r="BA270" i="21"/>
  <c r="BA462" i="21"/>
  <c r="BA442" i="21"/>
  <c r="BA414" i="21"/>
  <c r="BA399" i="21"/>
  <c r="BA379" i="21"/>
  <c r="BA355" i="21"/>
  <c r="BA326" i="21"/>
  <c r="BA286" i="21"/>
  <c r="BA475" i="21"/>
  <c r="BA465" i="21"/>
  <c r="BA455" i="21"/>
  <c r="BA443" i="21"/>
  <c r="BA433" i="21"/>
  <c r="BA423" i="21"/>
  <c r="BA262" i="21"/>
  <c r="BA397" i="21"/>
  <c r="BA377" i="21"/>
  <c r="BA353" i="21"/>
  <c r="BA314" i="21"/>
  <c r="BA274" i="21"/>
  <c r="BA153" i="21"/>
  <c r="BA404" i="21"/>
  <c r="BA394" i="21"/>
  <c r="BA382" i="21"/>
  <c r="BA372" i="21"/>
  <c r="BA362" i="21"/>
  <c r="BA350" i="21"/>
  <c r="BA336" i="21"/>
  <c r="BA316" i="21"/>
  <c r="BA292" i="21"/>
  <c r="BA272" i="21"/>
  <c r="BA252" i="21"/>
  <c r="BA407" i="21"/>
  <c r="BA339" i="21"/>
  <c r="BA329" i="21"/>
  <c r="BA313" i="21"/>
  <c r="BA299" i="21"/>
  <c r="BA285" i="21"/>
  <c r="BA269" i="21"/>
  <c r="BA257" i="21"/>
  <c r="BA39" i="21"/>
  <c r="BA172" i="21"/>
  <c r="BA196" i="21"/>
  <c r="BA115" i="21"/>
  <c r="BA237" i="21"/>
  <c r="BA181" i="21"/>
  <c r="BA240" i="21"/>
  <c r="BA217" i="21"/>
  <c r="BA180" i="21"/>
  <c r="BA56" i="21"/>
  <c r="BA216" i="21"/>
  <c r="BA194" i="21"/>
  <c r="BA155" i="21"/>
  <c r="BA105" i="21"/>
  <c r="BA187" i="21"/>
  <c r="BA164" i="21"/>
  <c r="BA128" i="21"/>
  <c r="BA109" i="21"/>
  <c r="BA58" i="21"/>
  <c r="BA168" i="21"/>
  <c r="BA154" i="21"/>
  <c r="BA133" i="21"/>
  <c r="BA95" i="21"/>
  <c r="BA57" i="21"/>
  <c r="BA104" i="21"/>
  <c r="BA68" i="21"/>
  <c r="BA35" i="21"/>
  <c r="BA78" i="21"/>
  <c r="BA41" i="21"/>
  <c r="BA40" i="21"/>
  <c r="BA28" i="21"/>
  <c r="BE467" i="21"/>
  <c r="BE451" i="21"/>
  <c r="BE419" i="21"/>
  <c r="BE445" i="21"/>
  <c r="BE402" i="21"/>
  <c r="BE362" i="21"/>
  <c r="BE297" i="21"/>
  <c r="BE472" i="21"/>
  <c r="BE452" i="21"/>
  <c r="BE430" i="21"/>
  <c r="BE125" i="21"/>
  <c r="BE372" i="21"/>
  <c r="BE309" i="21"/>
  <c r="BE131" i="21"/>
  <c r="BE391" i="21"/>
  <c r="BE369" i="21"/>
  <c r="BE347" i="21"/>
  <c r="BE307" i="21"/>
  <c r="BE263" i="21"/>
  <c r="BE162" i="21"/>
  <c r="BE332" i="21"/>
  <c r="BE310" i="21"/>
  <c r="BE288" i="21"/>
  <c r="BE268" i="21"/>
  <c r="BE233" i="21"/>
  <c r="BE98" i="21"/>
  <c r="BE167" i="21"/>
  <c r="BE45" i="21"/>
  <c r="BE198" i="21"/>
  <c r="BE53" i="21"/>
  <c r="BE188" i="21"/>
  <c r="BE183" i="21"/>
  <c r="BE119" i="21"/>
  <c r="BE185" i="21"/>
  <c r="BE142" i="21"/>
  <c r="BE80" i="21"/>
  <c r="BE73" i="21"/>
  <c r="BE82" i="21"/>
  <c r="BE24" i="21"/>
  <c r="BE16" i="21"/>
  <c r="AS395" i="21"/>
  <c r="AS180" i="21"/>
  <c r="AS13" i="21"/>
  <c r="BI435" i="21"/>
  <c r="BI199" i="21"/>
  <c r="AN3" i="21"/>
  <c r="AN7" i="21"/>
  <c r="AO7" i="21" s="1"/>
  <c r="AN4" i="21"/>
  <c r="AO4" i="21" s="1"/>
  <c r="AN8" i="21"/>
  <c r="AO8" i="21" s="1"/>
  <c r="AN5" i="21"/>
  <c r="AO5" i="21" s="1"/>
  <c r="AN9" i="21"/>
  <c r="AO9" i="21" s="1"/>
  <c r="AN6" i="21"/>
  <c r="AO6" i="21" s="1"/>
  <c r="BI420" i="21"/>
  <c r="BI314" i="21"/>
  <c r="BI340" i="21"/>
  <c r="BI336" i="21"/>
  <c r="BI335" i="21"/>
  <c r="BI194" i="21"/>
  <c r="BI91" i="21"/>
  <c r="BJ371" i="21"/>
  <c r="BJ343" i="21"/>
  <c r="BJ311" i="21"/>
  <c r="BI470" i="21"/>
  <c r="BI256" i="21"/>
  <c r="BI33" i="21"/>
  <c r="BI311" i="21"/>
  <c r="BI50" i="21"/>
  <c r="BI40" i="21"/>
  <c r="BC424" i="21"/>
  <c r="AV468" i="21"/>
  <c r="BI450" i="21"/>
  <c r="BI72" i="21"/>
  <c r="BI467" i="21"/>
  <c r="BI403" i="21"/>
  <c r="BI398" i="21"/>
  <c r="BI278" i="21"/>
  <c r="BI291" i="21"/>
  <c r="BI218" i="21"/>
  <c r="BI181" i="21"/>
  <c r="BI114" i="21"/>
  <c r="BI260" i="21"/>
  <c r="BI373" i="21"/>
  <c r="BI449" i="21"/>
  <c r="BI367" i="21"/>
  <c r="BI374" i="21"/>
  <c r="BI241" i="21"/>
  <c r="BI267" i="21"/>
  <c r="BI62" i="21"/>
  <c r="BI37" i="21"/>
  <c r="BI102" i="21"/>
  <c r="BI446" i="21"/>
  <c r="BI452" i="21"/>
  <c r="BI405" i="21"/>
  <c r="BI332" i="21"/>
  <c r="BI465" i="21"/>
  <c r="BI433" i="21"/>
  <c r="BI399" i="21"/>
  <c r="BI328" i="21"/>
  <c r="BI394" i="21"/>
  <c r="BI352" i="21"/>
  <c r="BI274" i="21"/>
  <c r="BI331" i="21"/>
  <c r="BI289" i="21"/>
  <c r="BI180" i="21"/>
  <c r="BI217" i="21"/>
  <c r="BI193" i="21"/>
  <c r="BI174" i="21"/>
  <c r="BI123" i="21"/>
  <c r="BI112" i="21"/>
  <c r="BI88" i="21"/>
  <c r="AQ16" i="21"/>
  <c r="AQ20" i="21"/>
  <c r="AQ24" i="21"/>
  <c r="AQ28" i="21"/>
  <c r="AQ32" i="21"/>
  <c r="AQ36" i="21"/>
  <c r="AQ40" i="21"/>
  <c r="AQ44" i="21"/>
  <c r="AQ48" i="21"/>
  <c r="AQ52" i="21"/>
  <c r="AQ56" i="21"/>
  <c r="AQ60" i="21"/>
  <c r="AQ64" i="21"/>
  <c r="AQ68" i="21"/>
  <c r="AQ72" i="21"/>
  <c r="AQ76" i="21"/>
  <c r="AQ80" i="21"/>
  <c r="AQ84" i="21"/>
  <c r="AQ88" i="21"/>
  <c r="AQ92" i="21"/>
  <c r="AQ96" i="21"/>
  <c r="AQ100" i="21"/>
  <c r="AQ104" i="21"/>
  <c r="AQ108" i="21"/>
  <c r="AQ112" i="21"/>
  <c r="AQ116" i="21"/>
  <c r="AQ120" i="21"/>
  <c r="AQ124" i="21"/>
  <c r="AQ128" i="21"/>
  <c r="AQ132" i="21"/>
  <c r="AQ136" i="21"/>
  <c r="AQ140" i="21"/>
  <c r="AQ144" i="21"/>
  <c r="AQ148" i="21"/>
  <c r="AQ152" i="21"/>
  <c r="AQ156" i="21"/>
  <c r="AQ160" i="21"/>
  <c r="AQ164" i="21"/>
  <c r="AQ168" i="21"/>
  <c r="AQ172" i="21"/>
  <c r="AQ176" i="21"/>
  <c r="AQ180" i="21"/>
  <c r="AQ184" i="21"/>
  <c r="AQ188" i="21"/>
  <c r="AQ192" i="21"/>
  <c r="AQ196" i="21"/>
  <c r="AQ200" i="21"/>
  <c r="AQ204" i="21"/>
  <c r="AQ208" i="21"/>
  <c r="AQ212" i="21"/>
  <c r="AQ216" i="21"/>
  <c r="AQ220" i="21"/>
  <c r="AQ224" i="21"/>
  <c r="AQ228" i="21"/>
  <c r="AQ232" i="21"/>
  <c r="AQ236" i="21"/>
  <c r="AQ240" i="21"/>
  <c r="AQ244" i="21"/>
  <c r="AQ248" i="21"/>
  <c r="AQ252" i="21"/>
  <c r="AQ256" i="21"/>
  <c r="AQ260" i="21"/>
  <c r="AQ264" i="21"/>
  <c r="AQ268" i="21"/>
  <c r="AQ272" i="21"/>
  <c r="AQ276" i="21"/>
  <c r="AQ280" i="21"/>
  <c r="AQ284" i="21"/>
  <c r="AQ288" i="21"/>
  <c r="AQ292" i="21"/>
  <c r="AQ296" i="21"/>
  <c r="AQ300" i="21"/>
  <c r="AQ304" i="21"/>
  <c r="AQ308" i="21"/>
  <c r="AQ312" i="21"/>
  <c r="AQ316" i="21"/>
  <c r="AQ320" i="21"/>
  <c r="AQ324" i="21"/>
  <c r="AQ328" i="21"/>
  <c r="AQ332" i="21"/>
  <c r="AQ336" i="21"/>
  <c r="AQ340" i="21"/>
  <c r="AQ14" i="21"/>
  <c r="AQ19" i="21"/>
  <c r="AQ25" i="21"/>
  <c r="AQ30" i="21"/>
  <c r="AQ35" i="21"/>
  <c r="AQ41" i="21"/>
  <c r="AQ46" i="21"/>
  <c r="AQ51" i="21"/>
  <c r="AQ57" i="21"/>
  <c r="AQ62" i="21"/>
  <c r="AQ67" i="21"/>
  <c r="AQ73" i="21"/>
  <c r="AQ78" i="21"/>
  <c r="AQ83" i="21"/>
  <c r="AQ89" i="21"/>
  <c r="AQ94" i="21"/>
  <c r="AQ99" i="21"/>
  <c r="AQ105" i="21"/>
  <c r="AQ110" i="21"/>
  <c r="AQ115" i="21"/>
  <c r="AQ121" i="21"/>
  <c r="AQ126" i="21"/>
  <c r="AQ131" i="21"/>
  <c r="AQ137" i="21"/>
  <c r="AQ142" i="21"/>
  <c r="AQ147" i="21"/>
  <c r="AQ153" i="21"/>
  <c r="AQ158" i="21"/>
  <c r="AQ163" i="21"/>
  <c r="AQ169" i="21"/>
  <c r="AQ174" i="21"/>
  <c r="AQ179" i="21"/>
  <c r="AQ185" i="21"/>
  <c r="AQ190" i="21"/>
  <c r="AQ195" i="21"/>
  <c r="AQ201" i="21"/>
  <c r="AQ206" i="21"/>
  <c r="AQ211" i="21"/>
  <c r="AQ217" i="21"/>
  <c r="AQ222" i="21"/>
  <c r="AQ227" i="21"/>
  <c r="AQ233" i="21"/>
  <c r="AQ238" i="21"/>
  <c r="AQ243" i="21"/>
  <c r="AQ249" i="21"/>
  <c r="AQ254" i="21"/>
  <c r="AQ259" i="21"/>
  <c r="AQ265" i="21"/>
  <c r="AQ270" i="21"/>
  <c r="AQ275" i="21"/>
  <c r="AQ281" i="21"/>
  <c r="AQ286" i="21"/>
  <c r="AQ291" i="21"/>
  <c r="AQ297" i="21"/>
  <c r="AQ302" i="21"/>
  <c r="AQ307" i="21"/>
  <c r="AQ313" i="21"/>
  <c r="AQ318" i="21"/>
  <c r="AQ323" i="21"/>
  <c r="AQ329" i="21"/>
  <c r="AQ334" i="21"/>
  <c r="AQ339" i="21"/>
  <c r="AQ344" i="21"/>
  <c r="AQ348" i="21"/>
  <c r="AQ352" i="21"/>
  <c r="AQ356" i="21"/>
  <c r="AQ360" i="21"/>
  <c r="AQ364" i="21"/>
  <c r="AQ368" i="21"/>
  <c r="AQ372" i="21"/>
  <c r="AQ376" i="21"/>
  <c r="AQ380" i="21"/>
  <c r="AQ384" i="21"/>
  <c r="AQ388" i="21"/>
  <c r="AQ392" i="21"/>
  <c r="AQ396" i="21"/>
  <c r="AQ400" i="21"/>
  <c r="AQ404" i="21"/>
  <c r="AQ408" i="21"/>
  <c r="AQ412" i="21"/>
  <c r="AQ416" i="21"/>
  <c r="AQ420" i="21"/>
  <c r="AQ424" i="21"/>
  <c r="AQ15" i="21"/>
  <c r="AQ21" i="21"/>
  <c r="AQ26" i="21"/>
  <c r="AQ31" i="21"/>
  <c r="AQ37" i="21"/>
  <c r="AQ42" i="21"/>
  <c r="AQ47" i="21"/>
  <c r="AQ53" i="21"/>
  <c r="AQ58" i="21"/>
  <c r="AQ63" i="21"/>
  <c r="AQ69" i="21"/>
  <c r="AQ74" i="21"/>
  <c r="AQ79" i="21"/>
  <c r="AQ85" i="21"/>
  <c r="AQ90" i="21"/>
  <c r="AQ95" i="21"/>
  <c r="AQ101" i="21"/>
  <c r="AQ106" i="21"/>
  <c r="AQ111" i="21"/>
  <c r="AQ117" i="21"/>
  <c r="AQ122" i="21"/>
  <c r="AQ127" i="21"/>
  <c r="AQ133" i="21"/>
  <c r="AQ138" i="21"/>
  <c r="AQ143" i="21"/>
  <c r="AQ149" i="21"/>
  <c r="AQ154" i="21"/>
  <c r="AQ159" i="21"/>
  <c r="AQ165" i="21"/>
  <c r="AQ170" i="21"/>
  <c r="AQ175" i="21"/>
  <c r="AQ181" i="21"/>
  <c r="AQ186" i="21"/>
  <c r="AQ191" i="21"/>
  <c r="AQ197" i="21"/>
  <c r="AQ202" i="21"/>
  <c r="AQ207" i="21"/>
  <c r="AQ213" i="21"/>
  <c r="AQ218" i="21"/>
  <c r="AQ223" i="21"/>
  <c r="AQ229" i="21"/>
  <c r="AQ234" i="21"/>
  <c r="AQ239" i="21"/>
  <c r="AQ245" i="21"/>
  <c r="AQ250" i="21"/>
  <c r="AQ255" i="21"/>
  <c r="AQ261" i="21"/>
  <c r="AQ266" i="21"/>
  <c r="AQ271" i="21"/>
  <c r="AQ277" i="21"/>
  <c r="AQ282" i="21"/>
  <c r="AQ287" i="21"/>
  <c r="AQ293" i="21"/>
  <c r="AQ298" i="21"/>
  <c r="AQ303" i="21"/>
  <c r="AQ309" i="21"/>
  <c r="AQ314" i="21"/>
  <c r="AQ319" i="21"/>
  <c r="AQ325" i="21"/>
  <c r="AQ330" i="21"/>
  <c r="AQ335" i="21"/>
  <c r="AQ341" i="21"/>
  <c r="AQ345" i="21"/>
  <c r="AQ349" i="21"/>
  <c r="AQ353" i="21"/>
  <c r="AQ357" i="21"/>
  <c r="AQ361" i="21"/>
  <c r="AQ365" i="21"/>
  <c r="AQ369" i="21"/>
  <c r="AQ373" i="21"/>
  <c r="AQ377" i="21"/>
  <c r="AQ381" i="21"/>
  <c r="AQ385" i="21"/>
  <c r="AQ389" i="21"/>
  <c r="AQ393" i="21"/>
  <c r="AQ397" i="21"/>
  <c r="AQ401" i="21"/>
  <c r="AQ405" i="21"/>
  <c r="AQ409" i="21"/>
  <c r="AQ413" i="21"/>
  <c r="AQ417" i="21"/>
  <c r="AQ421" i="21"/>
  <c r="AQ425" i="21"/>
  <c r="AQ429" i="21"/>
  <c r="AQ433" i="21"/>
  <c r="AQ437" i="21"/>
  <c r="AQ441" i="21"/>
  <c r="AQ445" i="21"/>
  <c r="AQ449" i="21"/>
  <c r="AQ453" i="21"/>
  <c r="AQ457" i="21"/>
  <c r="AQ461" i="21"/>
  <c r="AQ465" i="21"/>
  <c r="AQ469" i="21"/>
  <c r="AQ473" i="21"/>
  <c r="AQ477" i="21"/>
  <c r="AQ17" i="21"/>
  <c r="AQ27" i="21"/>
  <c r="AQ38" i="21"/>
  <c r="AQ49" i="21"/>
  <c r="AQ59" i="21"/>
  <c r="AQ70" i="21"/>
  <c r="AQ81" i="21"/>
  <c r="AQ91" i="21"/>
  <c r="AQ102" i="21"/>
  <c r="AQ113" i="21"/>
  <c r="AQ123" i="21"/>
  <c r="AQ134" i="21"/>
  <c r="AQ145" i="21"/>
  <c r="AQ155" i="21"/>
  <c r="AQ166" i="21"/>
  <c r="AQ177" i="21"/>
  <c r="AQ187" i="21"/>
  <c r="AQ198" i="21"/>
  <c r="AQ209" i="21"/>
  <c r="AQ219" i="21"/>
  <c r="AQ230" i="21"/>
  <c r="AQ241" i="21"/>
  <c r="AQ251" i="21"/>
  <c r="AQ262" i="21"/>
  <c r="AQ273" i="21"/>
  <c r="AQ283" i="21"/>
  <c r="AQ294" i="21"/>
  <c r="AQ305" i="21"/>
  <c r="AQ315" i="21"/>
  <c r="AQ326" i="21"/>
  <c r="AQ337" i="21"/>
  <c r="AQ346" i="21"/>
  <c r="AQ354" i="21"/>
  <c r="AQ362" i="21"/>
  <c r="AQ370" i="21"/>
  <c r="AQ378" i="21"/>
  <c r="AQ386" i="21"/>
  <c r="AQ394" i="21"/>
  <c r="AQ402" i="21"/>
  <c r="AQ410" i="21"/>
  <c r="AQ418" i="21"/>
  <c r="AQ426" i="21"/>
  <c r="AQ431" i="21"/>
  <c r="AQ436" i="21"/>
  <c r="AQ442" i="21"/>
  <c r="AQ447" i="21"/>
  <c r="AQ452" i="21"/>
  <c r="AQ458" i="21"/>
  <c r="AQ463" i="21"/>
  <c r="AQ468" i="21"/>
  <c r="AQ474" i="21"/>
  <c r="AQ479" i="21"/>
  <c r="AQ18" i="21"/>
  <c r="AQ29" i="21"/>
  <c r="AQ39" i="21"/>
  <c r="AQ50" i="21"/>
  <c r="AQ61" i="21"/>
  <c r="AQ71" i="21"/>
  <c r="AQ82" i="21"/>
  <c r="AQ93" i="21"/>
  <c r="AQ103" i="21"/>
  <c r="AQ114" i="21"/>
  <c r="AQ125" i="21"/>
  <c r="AQ135" i="21"/>
  <c r="AQ146" i="21"/>
  <c r="AQ157" i="21"/>
  <c r="AQ167" i="21"/>
  <c r="AQ178" i="21"/>
  <c r="AQ189" i="21"/>
  <c r="AQ199" i="21"/>
  <c r="AQ210" i="21"/>
  <c r="AQ221" i="21"/>
  <c r="AQ231" i="21"/>
  <c r="AQ242" i="21"/>
  <c r="AQ253" i="21"/>
  <c r="AQ263" i="21"/>
  <c r="AQ274" i="21"/>
  <c r="AQ285" i="21"/>
  <c r="AQ295" i="21"/>
  <c r="AQ306" i="21"/>
  <c r="AQ317" i="21"/>
  <c r="AQ327" i="21"/>
  <c r="AQ338" i="21"/>
  <c r="AQ347" i="21"/>
  <c r="AQ355" i="21"/>
  <c r="AQ363" i="21"/>
  <c r="AQ371" i="21"/>
  <c r="AQ379" i="21"/>
  <c r="AQ387" i="21"/>
  <c r="AQ395" i="21"/>
  <c r="AQ403" i="21"/>
  <c r="AQ411" i="21"/>
  <c r="AQ419" i="21"/>
  <c r="AQ427" i="21"/>
  <c r="AQ432" i="21"/>
  <c r="AQ438" i="21"/>
  <c r="AQ443" i="21"/>
  <c r="AQ448" i="21"/>
  <c r="AQ454" i="21"/>
  <c r="AQ459" i="21"/>
  <c r="AQ464" i="21"/>
  <c r="AQ470" i="21"/>
  <c r="AQ475" i="21"/>
  <c r="AQ22" i="21"/>
  <c r="AQ33" i="21"/>
  <c r="AQ43" i="21"/>
  <c r="AQ54" i="21"/>
  <c r="AQ65" i="21"/>
  <c r="AQ75" i="21"/>
  <c r="AQ86" i="21"/>
  <c r="AQ97" i="21"/>
  <c r="AQ107" i="21"/>
  <c r="AQ118" i="21"/>
  <c r="AQ129" i="21"/>
  <c r="AQ139" i="21"/>
  <c r="AQ150" i="21"/>
  <c r="AQ161" i="21"/>
  <c r="AQ171" i="21"/>
  <c r="AQ182" i="21"/>
  <c r="AQ193" i="21"/>
  <c r="AQ203" i="21"/>
  <c r="AQ214" i="21"/>
  <c r="AQ225" i="21"/>
  <c r="AQ235" i="21"/>
  <c r="AQ246" i="21"/>
  <c r="AQ257" i="21"/>
  <c r="AQ267" i="21"/>
  <c r="AQ278" i="21"/>
  <c r="AQ289" i="21"/>
  <c r="AQ299" i="21"/>
  <c r="AQ310" i="21"/>
  <c r="AQ321" i="21"/>
  <c r="AQ331" i="21"/>
  <c r="AQ342" i="21"/>
  <c r="AQ350" i="21"/>
  <c r="AQ358" i="21"/>
  <c r="AQ366" i="21"/>
  <c r="AQ374" i="21"/>
  <c r="AQ382" i="21"/>
  <c r="AQ390" i="21"/>
  <c r="AQ398" i="21"/>
  <c r="AQ406" i="21"/>
  <c r="AQ414" i="21"/>
  <c r="AQ422" i="21"/>
  <c r="AQ428" i="21"/>
  <c r="AQ434" i="21"/>
  <c r="AQ439" i="21"/>
  <c r="AQ444" i="21"/>
  <c r="AQ450" i="21"/>
  <c r="AQ455" i="21"/>
  <c r="AQ460" i="21"/>
  <c r="AQ466" i="21"/>
  <c r="AQ471" i="21"/>
  <c r="AQ476" i="21"/>
  <c r="AQ13" i="21"/>
  <c r="AQ23" i="21"/>
  <c r="AQ34" i="21"/>
  <c r="AQ45" i="21"/>
  <c r="AQ55" i="21"/>
  <c r="AQ66" i="21"/>
  <c r="AQ77" i="21"/>
  <c r="AQ87" i="21"/>
  <c r="AQ98" i="21"/>
  <c r="AQ109" i="21"/>
  <c r="AQ119" i="21"/>
  <c r="AQ130" i="21"/>
  <c r="AQ141" i="21"/>
  <c r="AQ151" i="21"/>
  <c r="AQ162" i="21"/>
  <c r="AQ173" i="21"/>
  <c r="AQ183" i="21"/>
  <c r="AQ194" i="21"/>
  <c r="AQ205" i="21"/>
  <c r="AQ215" i="21"/>
  <c r="AQ226" i="21"/>
  <c r="AQ237" i="21"/>
  <c r="AQ247" i="21"/>
  <c r="AQ258" i="21"/>
  <c r="AQ269" i="21"/>
  <c r="AQ279" i="21"/>
  <c r="AQ290" i="21"/>
  <c r="AQ301" i="21"/>
  <c r="AQ311" i="21"/>
  <c r="AQ322" i="21"/>
  <c r="AQ333" i="21"/>
  <c r="AQ343" i="21"/>
  <c r="AQ351" i="21"/>
  <c r="AQ359" i="21"/>
  <c r="AQ367" i="21"/>
  <c r="AQ375" i="21"/>
  <c r="AQ383" i="21"/>
  <c r="AQ391" i="21"/>
  <c r="AQ399" i="21"/>
  <c r="AQ407" i="21"/>
  <c r="AQ415" i="21"/>
  <c r="AQ423" i="21"/>
  <c r="AQ430" i="21"/>
  <c r="AQ435" i="21"/>
  <c r="AQ440" i="21"/>
  <c r="AQ446" i="21"/>
  <c r="AQ451" i="21"/>
  <c r="AQ456" i="21"/>
  <c r="AQ462" i="21"/>
  <c r="AQ467" i="21"/>
  <c r="AQ472" i="21"/>
  <c r="AQ478" i="21"/>
  <c r="BI416" i="21"/>
  <c r="BI424" i="21"/>
  <c r="BI377" i="21"/>
  <c r="BI272" i="21"/>
  <c r="BI451" i="21"/>
  <c r="BI419" i="21"/>
  <c r="BI371" i="21"/>
  <c r="BI264" i="21"/>
  <c r="BI376" i="21"/>
  <c r="BI322" i="21"/>
  <c r="BI409" i="21"/>
  <c r="BI313" i="21"/>
  <c r="BI271" i="21"/>
  <c r="BI210" i="21"/>
  <c r="BI103" i="21"/>
  <c r="BI60" i="21"/>
  <c r="BI47" i="21"/>
  <c r="BI170" i="21"/>
  <c r="BI104" i="21"/>
  <c r="AS17" i="21"/>
  <c r="AS26" i="21"/>
  <c r="AS34" i="21"/>
  <c r="AS42" i="21"/>
  <c r="AS35" i="21"/>
  <c r="AS61" i="21"/>
  <c r="AS19" i="21"/>
  <c r="AS30" i="21"/>
  <c r="AS40" i="21"/>
  <c r="AS39" i="21"/>
  <c r="AS65" i="21"/>
  <c r="AS85" i="21"/>
  <c r="AS29" i="21"/>
  <c r="AS56" i="21"/>
  <c r="AS77" i="21"/>
  <c r="AS104" i="21"/>
  <c r="AS20" i="21"/>
  <c r="AS66" i="21"/>
  <c r="AS114" i="21"/>
  <c r="AS135" i="21"/>
  <c r="AS143" i="21"/>
  <c r="AS154" i="21"/>
  <c r="AS164" i="21"/>
  <c r="AS176" i="21"/>
  <c r="AS16" i="21"/>
  <c r="AS54" i="21"/>
  <c r="AS100" i="21"/>
  <c r="AS112" i="21"/>
  <c r="AS123" i="21"/>
  <c r="AS137" i="21"/>
  <c r="AS161" i="21"/>
  <c r="AS183" i="21"/>
  <c r="AS72" i="21"/>
  <c r="AS160" i="21"/>
  <c r="AS191" i="21"/>
  <c r="AS206" i="21"/>
  <c r="AS225" i="21"/>
  <c r="AS234" i="21"/>
  <c r="AS41" i="21"/>
  <c r="AS115" i="21"/>
  <c r="AS129" i="21"/>
  <c r="AS168" i="21"/>
  <c r="AS197" i="21"/>
  <c r="AS204" i="21"/>
  <c r="AS221" i="21"/>
  <c r="AS240" i="21"/>
  <c r="AS60" i="21"/>
  <c r="AS149" i="21"/>
  <c r="AS207" i="21"/>
  <c r="AS245" i="21"/>
  <c r="AS193" i="21"/>
  <c r="AS236" i="21"/>
  <c r="AS107" i="21"/>
  <c r="AS189" i="21"/>
  <c r="AS241" i="21"/>
  <c r="AS167" i="21"/>
  <c r="AS224" i="21"/>
  <c r="AS257" i="21"/>
  <c r="AS265" i="21"/>
  <c r="AS273" i="21"/>
  <c r="AS281" i="21"/>
  <c r="AS289" i="21"/>
  <c r="AS297" i="21"/>
  <c r="AS305" i="21"/>
  <c r="AS313" i="21"/>
  <c r="AS321" i="21"/>
  <c r="AS329" i="21"/>
  <c r="AS337" i="21"/>
  <c r="AS345" i="21"/>
  <c r="AS249" i="21"/>
  <c r="AS146" i="21"/>
  <c r="AS258" i="21"/>
  <c r="AS274" i="21"/>
  <c r="AS290" i="21"/>
  <c r="AS306" i="21"/>
  <c r="AS322" i="21"/>
  <c r="AS338" i="21"/>
  <c r="AS350" i="21"/>
  <c r="AS358" i="21"/>
  <c r="AS366" i="21"/>
  <c r="AS374" i="21"/>
  <c r="AS382" i="21"/>
  <c r="AS390" i="21"/>
  <c r="AS398" i="21"/>
  <c r="AS406" i="21"/>
  <c r="AS171" i="21"/>
  <c r="AS252" i="21"/>
  <c r="AS300" i="21"/>
  <c r="AS332" i="21"/>
  <c r="AS355" i="21"/>
  <c r="AS371" i="21"/>
  <c r="AS387" i="21"/>
  <c r="AS403" i="21"/>
  <c r="AS256" i="21"/>
  <c r="AS417" i="21"/>
  <c r="AS425" i="21"/>
  <c r="AS433" i="21"/>
  <c r="AS441" i="21"/>
  <c r="AS449" i="21"/>
  <c r="AS457" i="21"/>
  <c r="AS465" i="21"/>
  <c r="AS473" i="21"/>
  <c r="AS105" i="21"/>
  <c r="AS280" i="21"/>
  <c r="AS312" i="21"/>
  <c r="AS344" i="21"/>
  <c r="AS361" i="21"/>
  <c r="AS377" i="21"/>
  <c r="AS393" i="21"/>
  <c r="AS410" i="21"/>
  <c r="AS428" i="21"/>
  <c r="AS444" i="21"/>
  <c r="AS460" i="21"/>
  <c r="AS476" i="21"/>
  <c r="AS426" i="21"/>
  <c r="AS442" i="21"/>
  <c r="AS462" i="21"/>
  <c r="AS458" i="21"/>
  <c r="AS79" i="21"/>
  <c r="AS86" i="21"/>
  <c r="AS75" i="21"/>
  <c r="AS22" i="21"/>
  <c r="AS32" i="21"/>
  <c r="AS23" i="21"/>
  <c r="AS43" i="21"/>
  <c r="AS67" i="21"/>
  <c r="AS88" i="21"/>
  <c r="AS47" i="21"/>
  <c r="AS62" i="21"/>
  <c r="AS81" i="21"/>
  <c r="AS106" i="21"/>
  <c r="AS37" i="21"/>
  <c r="AS73" i="21"/>
  <c r="AS121" i="21"/>
  <c r="AS138" i="21"/>
  <c r="AS147" i="21"/>
  <c r="AS156" i="21"/>
  <c r="AS173" i="21"/>
  <c r="AS185" i="21"/>
  <c r="AS33" i="21"/>
  <c r="AS64" i="21"/>
  <c r="AS109" i="21"/>
  <c r="AS116" i="21"/>
  <c r="AS125" i="21"/>
  <c r="AS144" i="21"/>
  <c r="AS172" i="21"/>
  <c r="AS184" i="21"/>
  <c r="AS132" i="21"/>
  <c r="AS163" i="21"/>
  <c r="AS192" i="21"/>
  <c r="AS212" i="21"/>
  <c r="AS227" i="21"/>
  <c r="AS237" i="21"/>
  <c r="AS68" i="21"/>
  <c r="AS119" i="21"/>
  <c r="AS150" i="21"/>
  <c r="AS177" i="21"/>
  <c r="AS198" i="21"/>
  <c r="AS213" i="21"/>
  <c r="AS226" i="21"/>
  <c r="AS243" i="21"/>
  <c r="AS89" i="21"/>
  <c r="AS169" i="21"/>
  <c r="AS223" i="21"/>
  <c r="AS250" i="21"/>
  <c r="AS195" i="21"/>
  <c r="AS239" i="21"/>
  <c r="AS127" i="21"/>
  <c r="AS196" i="21"/>
  <c r="AS244" i="21"/>
  <c r="AS178" i="21"/>
  <c r="AS247" i="21"/>
  <c r="AS259" i="21"/>
  <c r="AS267" i="21"/>
  <c r="AS275" i="21"/>
  <c r="AS283" i="21"/>
  <c r="AS291" i="21"/>
  <c r="AS299" i="21"/>
  <c r="AS307" i="21"/>
  <c r="AS315" i="21"/>
  <c r="AS323" i="21"/>
  <c r="AS331" i="21"/>
  <c r="AS339" i="21"/>
  <c r="AS208" i="21"/>
  <c r="AS409" i="21"/>
  <c r="AS151" i="21"/>
  <c r="AS262" i="21"/>
  <c r="AS278" i="21"/>
  <c r="AS294" i="21"/>
  <c r="AS310" i="21"/>
  <c r="AS326" i="21"/>
  <c r="AS342" i="21"/>
  <c r="AS352" i="21"/>
  <c r="AS360" i="21"/>
  <c r="AS368" i="21"/>
  <c r="AS376" i="21"/>
  <c r="AS384" i="21"/>
  <c r="AS392" i="21"/>
  <c r="AS400" i="21"/>
  <c r="AS408" i="21"/>
  <c r="AS214" i="21"/>
  <c r="AS268" i="21"/>
  <c r="AS308" i="21"/>
  <c r="AS340" i="21"/>
  <c r="AS359" i="21"/>
  <c r="AS375" i="21"/>
  <c r="AS391" i="21"/>
  <c r="AS407" i="21"/>
  <c r="AS272" i="21"/>
  <c r="AS419" i="21"/>
  <c r="AS427" i="21"/>
  <c r="AS435" i="21"/>
  <c r="AS443" i="21"/>
  <c r="AS451" i="21"/>
  <c r="AS459" i="21"/>
  <c r="AS467" i="21"/>
  <c r="AS475" i="21"/>
  <c r="AS194" i="21"/>
  <c r="AS288" i="21"/>
  <c r="AS320" i="21"/>
  <c r="AS349" i="21"/>
  <c r="AS365" i="21"/>
  <c r="AS381" i="21"/>
  <c r="AS397" i="21"/>
  <c r="AS264" i="21"/>
  <c r="AS432" i="21"/>
  <c r="AS448" i="21"/>
  <c r="AS464" i="21"/>
  <c r="AS418" i="21"/>
  <c r="BC126" i="21"/>
  <c r="BC304" i="21"/>
  <c r="BC383" i="21"/>
  <c r="BC467" i="21"/>
  <c r="BC144" i="21"/>
  <c r="BC29" i="21"/>
  <c r="BC15" i="21"/>
  <c r="BC169" i="21"/>
  <c r="BC306" i="21"/>
  <c r="BC384" i="21"/>
  <c r="BC468" i="21"/>
  <c r="BC148" i="21"/>
  <c r="BC45" i="21"/>
  <c r="BC34" i="21"/>
  <c r="BC234" i="21"/>
  <c r="BC131" i="21"/>
  <c r="BC98" i="21"/>
  <c r="BC241" i="21"/>
  <c r="BC19" i="21"/>
  <c r="BC113" i="21"/>
  <c r="AU333" i="21"/>
  <c r="AU431" i="21"/>
  <c r="AU22" i="21"/>
  <c r="AU235" i="21"/>
  <c r="AS83" i="21"/>
  <c r="AS74" i="21"/>
  <c r="AS474" i="21"/>
  <c r="AS454" i="21"/>
  <c r="AS434" i="21"/>
  <c r="AS472" i="21"/>
  <c r="AS440" i="21"/>
  <c r="AS405" i="21"/>
  <c r="AS373" i="21"/>
  <c r="AS336" i="21"/>
  <c r="AS276" i="21"/>
  <c r="AS471" i="21"/>
  <c r="AS455" i="21"/>
  <c r="AS439" i="21"/>
  <c r="AS423" i="21"/>
  <c r="AS50" i="21"/>
  <c r="AS383" i="21"/>
  <c r="AS351" i="21"/>
  <c r="AS292" i="21"/>
  <c r="AS113" i="21"/>
  <c r="AS396" i="21"/>
  <c r="AS380" i="21"/>
  <c r="AS364" i="21"/>
  <c r="AS348" i="21"/>
  <c r="AS318" i="21"/>
  <c r="AS286" i="21"/>
  <c r="AS254" i="21"/>
  <c r="AS233" i="21"/>
  <c r="AS335" i="21"/>
  <c r="AS319" i="21"/>
  <c r="AS303" i="21"/>
  <c r="AS287" i="21"/>
  <c r="AS271" i="21"/>
  <c r="AS255" i="21"/>
  <c r="AS124" i="21"/>
  <c r="AS158" i="21"/>
  <c r="AS220" i="21"/>
  <c r="AS242" i="21"/>
  <c r="AS134" i="21"/>
  <c r="AS235" i="21"/>
  <c r="AS200" i="21"/>
  <c r="AS166" i="21"/>
  <c r="AS97" i="21"/>
  <c r="AS229" i="21"/>
  <c r="AS202" i="21"/>
  <c r="AS139" i="21"/>
  <c r="AS182" i="21"/>
  <c r="AS130" i="21"/>
  <c r="AS111" i="21"/>
  <c r="AS49" i="21"/>
  <c r="AS175" i="21"/>
  <c r="AS152" i="21"/>
  <c r="AS133" i="21"/>
  <c r="AS51" i="21"/>
  <c r="AS102" i="21"/>
  <c r="AS55" i="21"/>
  <c r="AS71" i="21"/>
  <c r="AS31" i="21"/>
  <c r="AS28" i="21"/>
  <c r="BC101" i="21"/>
  <c r="BC263" i="21"/>
  <c r="BJ148" i="21"/>
  <c r="BJ141" i="21"/>
  <c r="BJ254" i="21"/>
  <c r="BJ258" i="21"/>
  <c r="BJ140" i="21"/>
  <c r="BJ250" i="21"/>
  <c r="BJ255" i="21"/>
  <c r="BJ145" i="21"/>
  <c r="BJ256" i="21"/>
  <c r="BJ261" i="21"/>
  <c r="BJ265" i="21"/>
  <c r="BJ269" i="21"/>
  <c r="BJ273" i="21"/>
  <c r="BJ277" i="21"/>
  <c r="BJ281" i="21"/>
  <c r="BJ285" i="21"/>
  <c r="BJ289" i="21"/>
  <c r="BJ293" i="21"/>
  <c r="BJ297" i="21"/>
  <c r="BJ301" i="21"/>
  <c r="BJ305" i="21"/>
  <c r="BJ309" i="21"/>
  <c r="BJ313" i="21"/>
  <c r="BJ317" i="21"/>
  <c r="BJ321" i="21"/>
  <c r="BJ325" i="21"/>
  <c r="BJ329" i="21"/>
  <c r="BJ333" i="21"/>
  <c r="BJ337" i="21"/>
  <c r="BJ341" i="21"/>
  <c r="BJ345" i="21"/>
  <c r="BJ249" i="21"/>
  <c r="BJ349" i="21"/>
  <c r="BJ353" i="21"/>
  <c r="BJ357" i="21"/>
  <c r="BJ361" i="21"/>
  <c r="BJ365" i="21"/>
  <c r="BJ369" i="21"/>
  <c r="BJ373" i="21"/>
  <c r="BJ377" i="21"/>
  <c r="BJ381" i="21"/>
  <c r="BJ385" i="21"/>
  <c r="BJ389" i="21"/>
  <c r="BJ393" i="21"/>
  <c r="BJ397" i="21"/>
  <c r="BJ401" i="21"/>
  <c r="BJ405" i="21"/>
  <c r="BJ409" i="21"/>
  <c r="BJ416" i="21"/>
  <c r="BJ424" i="21"/>
  <c r="BJ432" i="21"/>
  <c r="BJ440" i="21"/>
  <c r="BJ448" i="21"/>
  <c r="BJ456" i="21"/>
  <c r="BJ464" i="21"/>
  <c r="BJ472" i="21"/>
  <c r="BJ408" i="21"/>
  <c r="BJ419" i="21"/>
  <c r="BJ435" i="21"/>
  <c r="BJ451" i="21"/>
  <c r="BJ467" i="21"/>
  <c r="BJ412" i="21"/>
  <c r="BJ433" i="21"/>
  <c r="BJ449" i="21"/>
  <c r="BJ465" i="21"/>
  <c r="BJ65" i="21"/>
  <c r="BJ57" i="21"/>
  <c r="BJ124" i="21"/>
  <c r="BJ152" i="21"/>
  <c r="BJ168" i="21"/>
  <c r="BJ184" i="21"/>
  <c r="BJ200" i="21"/>
  <c r="BJ216" i="21"/>
  <c r="BJ232" i="21"/>
  <c r="BJ151" i="21"/>
  <c r="BJ26" i="21"/>
  <c r="BJ44" i="21"/>
  <c r="BJ73" i="21"/>
  <c r="BJ89" i="21"/>
  <c r="BJ58" i="21"/>
  <c r="BJ37" i="21"/>
  <c r="BJ84" i="21"/>
  <c r="BJ100" i="21"/>
  <c r="BJ113" i="21"/>
  <c r="BJ129" i="21"/>
  <c r="BJ157" i="21"/>
  <c r="BJ173" i="21"/>
  <c r="BJ189" i="21"/>
  <c r="BJ205" i="21"/>
  <c r="BJ221" i="21"/>
  <c r="BJ237" i="21"/>
  <c r="BJ19" i="21"/>
  <c r="BJ35" i="21"/>
  <c r="BJ47" i="21"/>
  <c r="BJ82" i="21"/>
  <c r="BJ61" i="21"/>
  <c r="BJ101" i="21"/>
  <c r="BJ114" i="21"/>
  <c r="BJ130" i="21"/>
  <c r="BJ158" i="21"/>
  <c r="BJ174" i="21"/>
  <c r="BJ190" i="21"/>
  <c r="BJ206" i="21"/>
  <c r="BJ222" i="21"/>
  <c r="BJ238" i="21"/>
  <c r="BJ16" i="21"/>
  <c r="BJ32" i="21"/>
  <c r="BJ68" i="21"/>
  <c r="BJ79" i="21"/>
  <c r="BJ95" i="21"/>
  <c r="BJ46" i="21"/>
  <c r="BJ110" i="21"/>
  <c r="BJ123" i="21"/>
  <c r="BJ139" i="21"/>
  <c r="BJ167" i="21"/>
  <c r="BJ183" i="21"/>
  <c r="BJ199" i="21"/>
  <c r="BJ215" i="21"/>
  <c r="BJ231" i="21"/>
  <c r="BJ13" i="21"/>
  <c r="BJ56" i="21"/>
  <c r="BJ96" i="21"/>
  <c r="BJ149" i="21"/>
  <c r="BJ257" i="21"/>
  <c r="BJ262" i="21"/>
  <c r="BJ266" i="21"/>
  <c r="BJ270" i="21"/>
  <c r="BJ274" i="21"/>
  <c r="BJ278" i="21"/>
  <c r="BJ282" i="21"/>
  <c r="BJ286" i="21"/>
  <c r="BJ290" i="21"/>
  <c r="BJ294" i="21"/>
  <c r="BJ298" i="21"/>
  <c r="BJ302" i="21"/>
  <c r="BJ306" i="21"/>
  <c r="BJ310" i="21"/>
  <c r="BJ314" i="21"/>
  <c r="BJ318" i="21"/>
  <c r="BJ322" i="21"/>
  <c r="BJ326" i="21"/>
  <c r="BJ330" i="21"/>
  <c r="BJ334" i="21"/>
  <c r="BJ338" i="21"/>
  <c r="BJ342" i="21"/>
  <c r="BJ248" i="21"/>
  <c r="BJ346" i="21"/>
  <c r="BJ350" i="21"/>
  <c r="BJ354" i="21"/>
  <c r="BJ358" i="21"/>
  <c r="BJ362" i="21"/>
  <c r="BJ366" i="21"/>
  <c r="BJ370" i="21"/>
  <c r="BJ374" i="21"/>
  <c r="BJ378" i="21"/>
  <c r="BJ382" i="21"/>
  <c r="BJ386" i="21"/>
  <c r="BJ390" i="21"/>
  <c r="BJ394" i="21"/>
  <c r="BJ398" i="21"/>
  <c r="BJ402" i="21"/>
  <c r="BJ406" i="21"/>
  <c r="BJ413" i="21"/>
  <c r="BJ418" i="21"/>
  <c r="BJ426" i="21"/>
  <c r="BJ434" i="21"/>
  <c r="BJ442" i="21"/>
  <c r="BJ450" i="21"/>
  <c r="BJ458" i="21"/>
  <c r="BJ466" i="21"/>
  <c r="BJ474" i="21"/>
  <c r="BJ407" i="21"/>
  <c r="BJ423" i="21"/>
  <c r="BJ439" i="21"/>
  <c r="BJ455" i="21"/>
  <c r="BJ471" i="21"/>
  <c r="BJ421" i="21"/>
  <c r="BJ437" i="21"/>
  <c r="BJ453" i="21"/>
  <c r="BJ469" i="21"/>
  <c r="BJ99" i="21"/>
  <c r="BJ112" i="21"/>
  <c r="BJ128" i="21"/>
  <c r="BJ156" i="21"/>
  <c r="BJ172" i="21"/>
  <c r="BJ188" i="21"/>
  <c r="BJ204" i="21"/>
  <c r="BJ220" i="21"/>
  <c r="BJ236" i="21"/>
  <c r="BJ14" i="21"/>
  <c r="BJ30" i="21"/>
  <c r="BJ60" i="21"/>
  <c r="BJ77" i="21"/>
  <c r="BJ93" i="21"/>
  <c r="BJ17" i="21"/>
  <c r="BJ72" i="21"/>
  <c r="BJ92" i="21"/>
  <c r="BJ104" i="21"/>
  <c r="BJ117" i="21"/>
  <c r="BJ133" i="21"/>
  <c r="BJ161" i="21"/>
  <c r="BJ177" i="21"/>
  <c r="BJ193" i="21"/>
  <c r="BJ209" i="21"/>
  <c r="BJ225" i="21"/>
  <c r="BJ241" i="21"/>
  <c r="BJ23" i="21"/>
  <c r="BJ39" i="21"/>
  <c r="BJ63" i="21"/>
  <c r="BJ86" i="21"/>
  <c r="BJ50" i="21"/>
  <c r="BJ105" i="21"/>
  <c r="BJ118" i="21"/>
  <c r="BJ134" i="21"/>
  <c r="BJ162" i="21"/>
  <c r="BJ178" i="21"/>
  <c r="BJ194" i="21"/>
  <c r="BJ210" i="21"/>
  <c r="BJ226" i="21"/>
  <c r="BJ240" i="21"/>
  <c r="BJ20" i="21"/>
  <c r="BJ36" i="21"/>
  <c r="BJ51" i="21"/>
  <c r="BJ83" i="21"/>
  <c r="BJ53" i="21"/>
  <c r="BJ98" i="21"/>
  <c r="BJ111" i="21"/>
  <c r="BJ127" i="21"/>
  <c r="BJ155" i="21"/>
  <c r="BJ171" i="21"/>
  <c r="BJ187" i="21"/>
  <c r="BJ203" i="21"/>
  <c r="BJ219" i="21"/>
  <c r="BJ235" i="21"/>
  <c r="BJ21" i="21"/>
  <c r="BJ55" i="21"/>
  <c r="BJ45" i="21"/>
  <c r="BJ259" i="21"/>
  <c r="BJ267" i="21"/>
  <c r="BJ275" i="21"/>
  <c r="BJ283" i="21"/>
  <c r="BJ291" i="21"/>
  <c r="BJ299" i="21"/>
  <c r="BJ307" i="21"/>
  <c r="BJ315" i="21"/>
  <c r="BJ323" i="21"/>
  <c r="BJ331" i="21"/>
  <c r="BJ339" i="21"/>
  <c r="BJ251" i="21"/>
  <c r="BJ351" i="21"/>
  <c r="BJ359" i="21"/>
  <c r="BJ367" i="21"/>
  <c r="BJ375" i="21"/>
  <c r="BJ383" i="21"/>
  <c r="BJ391" i="21"/>
  <c r="BJ399" i="21"/>
  <c r="BJ410" i="21"/>
  <c r="BJ420" i="21"/>
  <c r="BJ436" i="21"/>
  <c r="BJ452" i="21"/>
  <c r="BJ468" i="21"/>
  <c r="BJ415" i="21"/>
  <c r="BJ443" i="21"/>
  <c r="BJ475" i="21"/>
  <c r="BJ441" i="21"/>
  <c r="BJ473" i="21"/>
  <c r="BJ116" i="21"/>
  <c r="BJ160" i="21"/>
  <c r="BJ192" i="21"/>
  <c r="BJ224" i="21"/>
  <c r="BJ18" i="21"/>
  <c r="BJ43" i="21"/>
  <c r="BJ97" i="21"/>
  <c r="BJ71" i="21"/>
  <c r="BJ108" i="21"/>
  <c r="BJ137" i="21"/>
  <c r="BJ181" i="21"/>
  <c r="BJ213" i="21"/>
  <c r="BJ147" i="21"/>
  <c r="BJ48" i="21"/>
  <c r="BJ90" i="21"/>
  <c r="BJ109" i="21"/>
  <c r="BJ138" i="21"/>
  <c r="BJ182" i="21"/>
  <c r="BJ214" i="21"/>
  <c r="BJ150" i="21"/>
  <c r="BJ40" i="21"/>
  <c r="BJ87" i="21"/>
  <c r="BJ102" i="21"/>
  <c r="BJ131" i="21"/>
  <c r="BJ175" i="21"/>
  <c r="BJ207" i="21"/>
  <c r="BJ239" i="21"/>
  <c r="BJ80" i="21"/>
  <c r="BJ144" i="21"/>
  <c r="BJ260" i="21"/>
  <c r="BJ268" i="21"/>
  <c r="BJ276" i="21"/>
  <c r="BJ284" i="21"/>
  <c r="BJ292" i="21"/>
  <c r="BJ300" i="21"/>
  <c r="BJ308" i="21"/>
  <c r="BJ316" i="21"/>
  <c r="BJ324" i="21"/>
  <c r="BJ332" i="21"/>
  <c r="BJ340" i="21"/>
  <c r="BJ246" i="21"/>
  <c r="BJ352" i="21"/>
  <c r="BJ360" i="21"/>
  <c r="BJ368" i="21"/>
  <c r="BJ376" i="21"/>
  <c r="BJ384" i="21"/>
  <c r="BJ392" i="21"/>
  <c r="BJ400" i="21"/>
  <c r="BJ247" i="21"/>
  <c r="BJ422" i="21"/>
  <c r="BJ438" i="21"/>
  <c r="BJ454" i="21"/>
  <c r="BJ470" i="21"/>
  <c r="BJ417" i="21"/>
  <c r="BJ447" i="21"/>
  <c r="BJ479" i="21"/>
  <c r="BJ445" i="21"/>
  <c r="BJ477" i="21"/>
  <c r="BJ120" i="21"/>
  <c r="BJ164" i="21"/>
  <c r="BJ196" i="21"/>
  <c r="BJ228" i="21"/>
  <c r="BJ22" i="21"/>
  <c r="BJ59" i="21"/>
  <c r="BJ69" i="21"/>
  <c r="BJ76" i="21"/>
  <c r="BJ62" i="21"/>
  <c r="BJ153" i="21"/>
  <c r="BJ185" i="21"/>
  <c r="BJ217" i="21"/>
  <c r="BJ15" i="21"/>
  <c r="BJ64" i="21"/>
  <c r="BJ94" i="21"/>
  <c r="BJ54" i="21"/>
  <c r="BJ154" i="21"/>
  <c r="BJ186" i="21"/>
  <c r="BJ218" i="21"/>
  <c r="BJ143" i="21"/>
  <c r="BJ52" i="21"/>
  <c r="BJ91" i="21"/>
  <c r="BJ106" i="21"/>
  <c r="BJ135" i="21"/>
  <c r="BJ179" i="21"/>
  <c r="BJ211" i="21"/>
  <c r="BJ146" i="21"/>
  <c r="BJ88" i="21"/>
  <c r="AS91" i="21"/>
  <c r="AS90" i="21"/>
  <c r="AS470" i="21"/>
  <c r="AS450" i="21"/>
  <c r="AS430" i="21"/>
  <c r="AS468" i="21"/>
  <c r="AS436" i="21"/>
  <c r="AS401" i="21"/>
  <c r="AS369" i="21"/>
  <c r="AS328" i="21"/>
  <c r="AS260" i="21"/>
  <c r="AS469" i="21"/>
  <c r="AS453" i="21"/>
  <c r="AS437" i="21"/>
  <c r="AS421" i="21"/>
  <c r="AS414" i="21"/>
  <c r="AS379" i="21"/>
  <c r="AS347" i="21"/>
  <c r="AS284" i="21"/>
  <c r="AS412" i="21"/>
  <c r="AS394" i="21"/>
  <c r="AS378" i="21"/>
  <c r="AS362" i="21"/>
  <c r="AS346" i="21"/>
  <c r="AS314" i="21"/>
  <c r="AS282" i="21"/>
  <c r="AS231" i="21"/>
  <c r="AS222" i="21"/>
  <c r="AS333" i="21"/>
  <c r="AS317" i="21"/>
  <c r="AS301" i="21"/>
  <c r="AS285" i="21"/>
  <c r="AS269" i="21"/>
  <c r="AS253" i="21"/>
  <c r="AS53" i="21"/>
  <c r="AS155" i="21"/>
  <c r="AS209" i="21"/>
  <c r="AS238" i="21"/>
  <c r="AS92" i="21"/>
  <c r="AS232" i="21"/>
  <c r="AS199" i="21"/>
  <c r="AS157" i="21"/>
  <c r="AS84" i="21"/>
  <c r="AS228" i="21"/>
  <c r="AS201" i="21"/>
  <c r="AS136" i="21"/>
  <c r="AS181" i="21"/>
  <c r="AS128" i="21"/>
  <c r="AS110" i="21"/>
  <c r="AS44" i="21"/>
  <c r="AS174" i="21"/>
  <c r="AS148" i="21"/>
  <c r="AS131" i="21"/>
  <c r="AS46" i="21"/>
  <c r="AS96" i="21"/>
  <c r="AS48" i="21"/>
  <c r="AS69" i="21"/>
  <c r="AS27" i="21"/>
  <c r="AS24" i="21"/>
  <c r="BC82" i="21"/>
  <c r="BC262" i="21"/>
  <c r="BJ33" i="21"/>
  <c r="BJ191" i="21"/>
  <c r="BJ115" i="21"/>
  <c r="BJ67" i="21"/>
  <c r="BJ230" i="21"/>
  <c r="BJ166" i="21"/>
  <c r="BJ244" i="21"/>
  <c r="BJ27" i="21"/>
  <c r="BJ197" i="21"/>
  <c r="BJ121" i="21"/>
  <c r="BJ25" i="21"/>
  <c r="BJ34" i="21"/>
  <c r="BJ208" i="21"/>
  <c r="BJ132" i="21"/>
  <c r="BJ457" i="21"/>
  <c r="BJ459" i="21"/>
  <c r="BJ476" i="21"/>
  <c r="BJ444" i="21"/>
  <c r="BJ411" i="21"/>
  <c r="BJ395" i="21"/>
  <c r="BJ379" i="21"/>
  <c r="BJ363" i="21"/>
  <c r="BJ347" i="21"/>
  <c r="BJ335" i="21"/>
  <c r="BJ319" i="21"/>
  <c r="BJ303" i="21"/>
  <c r="BJ287" i="21"/>
  <c r="BJ271" i="21"/>
  <c r="BJ252" i="21"/>
  <c r="AS82" i="21"/>
  <c r="AS78" i="21"/>
  <c r="AS87" i="21"/>
  <c r="AS466" i="21"/>
  <c r="AS446" i="21"/>
  <c r="AS422" i="21"/>
  <c r="AS456" i="21"/>
  <c r="AS424" i="21"/>
  <c r="AS389" i="21"/>
  <c r="AS357" i="21"/>
  <c r="AS304" i="21"/>
  <c r="AS479" i="21"/>
  <c r="AS463" i="21"/>
  <c r="AS447" i="21"/>
  <c r="AS431" i="21"/>
  <c r="AS415" i="21"/>
  <c r="AS399" i="21"/>
  <c r="AS367" i="21"/>
  <c r="AS324" i="21"/>
  <c r="AS246" i="21"/>
  <c r="AS404" i="21"/>
  <c r="AS388" i="21"/>
  <c r="AS372" i="21"/>
  <c r="AS356" i="21"/>
  <c r="AS334" i="21"/>
  <c r="AS302" i="21"/>
  <c r="AS270" i="21"/>
  <c r="AS141" i="21"/>
  <c r="AS343" i="21"/>
  <c r="AS327" i="21"/>
  <c r="AS311" i="21"/>
  <c r="AS295" i="21"/>
  <c r="AS279" i="21"/>
  <c r="AS263" i="21"/>
  <c r="AS217" i="21"/>
  <c r="AS211" i="21"/>
  <c r="AS251" i="21"/>
  <c r="AS165" i="21"/>
  <c r="AS203" i="21"/>
  <c r="AS57" i="21"/>
  <c r="AS219" i="21"/>
  <c r="AS188" i="21"/>
  <c r="AS126" i="21"/>
  <c r="AS21" i="21"/>
  <c r="AS216" i="21"/>
  <c r="AS190" i="21"/>
  <c r="AS52" i="21"/>
  <c r="AS153" i="21"/>
  <c r="AS120" i="21"/>
  <c r="AS99" i="21"/>
  <c r="AS187" i="21"/>
  <c r="AS162" i="21"/>
  <c r="AS142" i="21"/>
  <c r="AS103" i="21"/>
  <c r="AS58" i="21"/>
  <c r="AS76" i="21"/>
  <c r="AS14" i="21"/>
  <c r="AS63" i="21"/>
  <c r="AS38" i="21"/>
  <c r="AS15" i="21"/>
  <c r="BC426" i="21"/>
  <c r="BJ227" i="21"/>
  <c r="BJ163" i="21"/>
  <c r="BJ243" i="21"/>
  <c r="BJ28" i="21"/>
  <c r="BJ202" i="21"/>
  <c r="BJ126" i="21"/>
  <c r="BJ78" i="21"/>
  <c r="BJ233" i="21"/>
  <c r="BJ169" i="21"/>
  <c r="BJ49" i="21"/>
  <c r="BJ85" i="21"/>
  <c r="BJ142" i="21"/>
  <c r="BJ180" i="21"/>
  <c r="BJ107" i="21"/>
  <c r="BJ429" i="21"/>
  <c r="BJ431" i="21"/>
  <c r="BJ462" i="21"/>
  <c r="BJ430" i="21"/>
  <c r="BJ404" i="21"/>
  <c r="BJ388" i="21"/>
  <c r="BJ372" i="21"/>
  <c r="BJ356" i="21"/>
  <c r="BJ344" i="21"/>
  <c r="BJ328" i="21"/>
  <c r="BJ312" i="21"/>
  <c r="BJ296" i="21"/>
  <c r="BJ280" i="21"/>
  <c r="BJ264" i="21"/>
  <c r="BI13" i="21"/>
  <c r="BI20" i="21"/>
  <c r="BI28" i="21"/>
  <c r="BI36" i="21"/>
  <c r="BI23" i="21"/>
  <c r="BI39" i="21"/>
  <c r="BI65" i="21"/>
  <c r="BI78" i="21"/>
  <c r="BI93" i="21"/>
  <c r="BI44" i="21"/>
  <c r="BI66" i="21"/>
  <c r="BI89" i="21"/>
  <c r="BI106" i="21"/>
  <c r="BI53" i="21"/>
  <c r="BI79" i="21"/>
  <c r="BI107" i="21"/>
  <c r="BI126" i="21"/>
  <c r="BI138" i="21"/>
  <c r="BI154" i="21"/>
  <c r="BI165" i="21"/>
  <c r="BI179" i="21"/>
  <c r="BI46" i="21"/>
  <c r="BI94" i="21"/>
  <c r="BI118" i="21"/>
  <c r="BI128" i="21"/>
  <c r="BI156" i="21"/>
  <c r="BI173" i="21"/>
  <c r="BI187" i="21"/>
  <c r="BI54" i="21"/>
  <c r="BI86" i="21"/>
  <c r="BI139" i="21"/>
  <c r="BI163" i="21"/>
  <c r="BI185" i="21"/>
  <c r="BI206" i="21"/>
  <c r="BI221" i="21"/>
  <c r="BI237" i="21"/>
  <c r="BI70" i="21"/>
  <c r="BI119" i="21"/>
  <c r="BI143" i="21"/>
  <c r="BI189" i="21"/>
  <c r="BI205" i="21"/>
  <c r="BI223" i="21"/>
  <c r="BI235" i="21"/>
  <c r="BI249" i="21"/>
  <c r="BI113" i="21"/>
  <c r="BI155" i="21"/>
  <c r="BI186" i="21"/>
  <c r="BI211" i="21"/>
  <c r="BI224" i="21"/>
  <c r="BI240" i="21"/>
  <c r="BI99" i="21"/>
  <c r="BI171" i="21"/>
  <c r="BI231" i="21"/>
  <c r="BI191" i="21"/>
  <c r="BI75" i="21"/>
  <c r="BI144" i="21"/>
  <c r="BI253" i="21"/>
  <c r="BI261" i="21"/>
  <c r="BI269" i="21"/>
  <c r="BI277" i="21"/>
  <c r="BI285" i="21"/>
  <c r="BI293" i="21"/>
  <c r="BI301" i="21"/>
  <c r="BI309" i="21"/>
  <c r="BI317" i="21"/>
  <c r="BI325" i="21"/>
  <c r="BI333" i="21"/>
  <c r="BI341" i="21"/>
  <c r="BI184" i="21"/>
  <c r="BI413" i="21"/>
  <c r="BI254" i="21"/>
  <c r="BI270" i="21"/>
  <c r="BI286" i="21"/>
  <c r="BI302" i="21"/>
  <c r="BI318" i="21"/>
  <c r="BI334" i="21"/>
  <c r="BI348" i="21"/>
  <c r="BI356" i="21"/>
  <c r="BI364" i="21"/>
  <c r="BI372" i="21"/>
  <c r="BI380" i="21"/>
  <c r="BI388" i="21"/>
  <c r="BI396" i="21"/>
  <c r="BI404" i="21"/>
  <c r="BI137" i="21"/>
  <c r="BI15" i="21"/>
  <c r="BI22" i="21"/>
  <c r="BI30" i="21"/>
  <c r="BI38" i="21"/>
  <c r="BI27" i="21"/>
  <c r="BI59" i="21"/>
  <c r="BI67" i="21"/>
  <c r="BI85" i="21"/>
  <c r="BI25" i="21"/>
  <c r="BI51" i="21"/>
  <c r="BI74" i="21"/>
  <c r="BI96" i="21"/>
  <c r="BI108" i="21"/>
  <c r="BI68" i="21"/>
  <c r="BI82" i="21"/>
  <c r="BI109" i="21"/>
  <c r="BI131" i="21"/>
  <c r="BI140" i="21"/>
  <c r="BI157" i="21"/>
  <c r="BI168" i="21"/>
  <c r="BI188" i="21"/>
  <c r="BI49" i="21"/>
  <c r="BI97" i="21"/>
  <c r="BI121" i="21"/>
  <c r="BI130" i="21"/>
  <c r="BI164" i="21"/>
  <c r="BI176" i="21"/>
  <c r="BI14" i="21"/>
  <c r="BI57" i="21"/>
  <c r="BI92" i="21"/>
  <c r="BI146" i="21"/>
  <c r="BI172" i="21"/>
  <c r="BI195" i="21"/>
  <c r="BI207" i="21"/>
  <c r="BI222" i="21"/>
  <c r="BI238" i="21"/>
  <c r="BI110" i="21"/>
  <c r="BI122" i="21"/>
  <c r="BI148" i="21"/>
  <c r="BI192" i="21"/>
  <c r="BI209" i="21"/>
  <c r="BI226" i="21"/>
  <c r="BI236" i="21"/>
  <c r="BI251" i="21"/>
  <c r="BI127" i="21"/>
  <c r="BI158" i="21"/>
  <c r="BI190" i="21"/>
  <c r="BI214" i="21"/>
  <c r="BI233" i="21"/>
  <c r="BI245" i="21"/>
  <c r="BI101" i="21"/>
  <c r="BI182" i="21"/>
  <c r="BI232" i="21"/>
  <c r="BI203" i="21"/>
  <c r="BI81" i="21"/>
  <c r="BI17" i="21"/>
  <c r="BI32" i="21"/>
  <c r="BI31" i="21"/>
  <c r="BI69" i="21"/>
  <c r="BI41" i="21"/>
  <c r="BI83" i="21"/>
  <c r="BI29" i="21"/>
  <c r="BI90" i="21"/>
  <c r="BI133" i="21"/>
  <c r="BI159" i="21"/>
  <c r="BI18" i="21"/>
  <c r="BI105" i="21"/>
  <c r="BI141" i="21"/>
  <c r="BI177" i="21"/>
  <c r="BI77" i="21"/>
  <c r="BI151" i="21"/>
  <c r="BI202" i="21"/>
  <c r="BI229" i="21"/>
  <c r="BI111" i="21"/>
  <c r="BI160" i="21"/>
  <c r="BI216" i="21"/>
  <c r="BI243" i="21"/>
  <c r="BI142" i="21"/>
  <c r="BI197" i="21"/>
  <c r="BI234" i="21"/>
  <c r="BI124" i="21"/>
  <c r="BI246" i="21"/>
  <c r="BI87" i="21"/>
  <c r="BI242" i="21"/>
  <c r="BI263" i="21"/>
  <c r="BI273" i="21"/>
  <c r="BI283" i="21"/>
  <c r="BI295" i="21"/>
  <c r="BI305" i="21"/>
  <c r="BI315" i="21"/>
  <c r="BI327" i="21"/>
  <c r="BI337" i="21"/>
  <c r="BI134" i="21"/>
  <c r="BI55" i="21"/>
  <c r="BI262" i="21"/>
  <c r="BI282" i="21"/>
  <c r="BI306" i="21"/>
  <c r="BI326" i="21"/>
  <c r="BI346" i="21"/>
  <c r="BI358" i="21"/>
  <c r="BI368" i="21"/>
  <c r="BI378" i="21"/>
  <c r="BI390" i="21"/>
  <c r="BI400" i="21"/>
  <c r="BI412" i="21"/>
  <c r="BI280" i="21"/>
  <c r="BI312" i="21"/>
  <c r="BI344" i="21"/>
  <c r="BI359" i="21"/>
  <c r="BI375" i="21"/>
  <c r="BI391" i="21"/>
  <c r="BI410" i="21"/>
  <c r="BI407" i="21"/>
  <c r="BI421" i="21"/>
  <c r="BI429" i="21"/>
  <c r="BI437" i="21"/>
  <c r="BI445" i="21"/>
  <c r="BI453" i="21"/>
  <c r="BI461" i="21"/>
  <c r="BI469" i="21"/>
  <c r="BI477" i="21"/>
  <c r="BI284" i="21"/>
  <c r="BI316" i="21"/>
  <c r="BI349" i="21"/>
  <c r="BI365" i="21"/>
  <c r="BI381" i="21"/>
  <c r="BI397" i="21"/>
  <c r="BI225" i="21"/>
  <c r="BI418" i="21"/>
  <c r="BI428" i="21"/>
  <c r="BI444" i="21"/>
  <c r="BI460" i="21"/>
  <c r="BI476" i="21"/>
  <c r="BI422" i="21"/>
  <c r="BI438" i="21"/>
  <c r="BI458" i="21"/>
  <c r="BI466" i="21"/>
  <c r="BI19" i="21"/>
  <c r="BI34" i="21"/>
  <c r="BI35" i="21"/>
  <c r="BI71" i="21"/>
  <c r="BI43" i="21"/>
  <c r="BI84" i="21"/>
  <c r="BI48" i="21"/>
  <c r="BI98" i="21"/>
  <c r="BI135" i="21"/>
  <c r="BI162" i="21"/>
  <c r="BI21" i="21"/>
  <c r="BI116" i="21"/>
  <c r="BI150" i="21"/>
  <c r="BI178" i="21"/>
  <c r="BI80" i="21"/>
  <c r="BI153" i="21"/>
  <c r="BI204" i="21"/>
  <c r="BI230" i="21"/>
  <c r="BI115" i="21"/>
  <c r="BI183" i="21"/>
  <c r="BI219" i="21"/>
  <c r="BI247" i="21"/>
  <c r="BI147" i="21"/>
  <c r="BI201" i="21"/>
  <c r="BI239" i="21"/>
  <c r="BI152" i="21"/>
  <c r="BI120" i="21"/>
  <c r="BI117" i="21"/>
  <c r="BI255" i="21"/>
  <c r="BI265" i="21"/>
  <c r="BI275" i="21"/>
  <c r="BI287" i="21"/>
  <c r="BI297" i="21"/>
  <c r="BI307" i="21"/>
  <c r="BI319" i="21"/>
  <c r="BI329" i="21"/>
  <c r="BI339" i="21"/>
  <c r="BI200" i="21"/>
  <c r="BI100" i="21"/>
  <c r="BI266" i="21"/>
  <c r="BI290" i="21"/>
  <c r="BI310" i="21"/>
  <c r="BI330" i="21"/>
  <c r="BI350" i="21"/>
  <c r="BI360" i="21"/>
  <c r="BI370" i="21"/>
  <c r="BI382" i="21"/>
  <c r="BI392" i="21"/>
  <c r="BI402" i="21"/>
  <c r="BI244" i="21"/>
  <c r="BI288" i="21"/>
  <c r="BI320" i="21"/>
  <c r="BI347" i="21"/>
  <c r="BI363" i="21"/>
  <c r="BI379" i="21"/>
  <c r="BI395" i="21"/>
  <c r="BI220" i="21"/>
  <c r="BI415" i="21"/>
  <c r="BI423" i="21"/>
  <c r="BI431" i="21"/>
  <c r="BI439" i="21"/>
  <c r="BI447" i="21"/>
  <c r="BI455" i="21"/>
  <c r="BI463" i="21"/>
  <c r="BI471" i="21"/>
  <c r="BI479" i="21"/>
  <c r="BI292" i="21"/>
  <c r="BI324" i="21"/>
  <c r="BI353" i="21"/>
  <c r="BI369" i="21"/>
  <c r="BI385" i="21"/>
  <c r="BI401" i="21"/>
  <c r="BI250" i="21"/>
  <c r="BI196" i="21"/>
  <c r="BI432" i="21"/>
  <c r="BI448" i="21"/>
  <c r="BI464" i="21"/>
  <c r="BI414" i="21"/>
  <c r="BI426" i="21"/>
  <c r="BI442" i="21"/>
  <c r="BI474" i="21"/>
  <c r="BI454" i="21"/>
  <c r="BI478" i="21"/>
  <c r="BI434" i="21"/>
  <c r="BI472" i="21"/>
  <c r="BI440" i="21"/>
  <c r="BI411" i="21"/>
  <c r="BI393" i="21"/>
  <c r="BI361" i="21"/>
  <c r="BI308" i="21"/>
  <c r="BI475" i="21"/>
  <c r="BI459" i="21"/>
  <c r="BI443" i="21"/>
  <c r="BI427" i="21"/>
  <c r="BI268" i="21"/>
  <c r="BI387" i="21"/>
  <c r="BI355" i="21"/>
  <c r="BI304" i="21"/>
  <c r="BI408" i="21"/>
  <c r="BI386" i="21"/>
  <c r="BI366" i="21"/>
  <c r="BI342" i="21"/>
  <c r="BI298" i="21"/>
  <c r="BI258" i="21"/>
  <c r="BI345" i="21"/>
  <c r="BI323" i="21"/>
  <c r="BI303" i="21"/>
  <c r="BI281" i="21"/>
  <c r="BI259" i="21"/>
  <c r="BI16" i="21"/>
  <c r="BI45" i="21"/>
  <c r="BI175" i="21"/>
  <c r="BI228" i="21"/>
  <c r="BI136" i="21"/>
  <c r="BI213" i="21"/>
  <c r="BI132" i="21"/>
  <c r="BI167" i="21"/>
  <c r="BI64" i="21"/>
  <c r="BI149" i="21"/>
  <c r="BI76" i="21"/>
  <c r="BI58" i="21"/>
  <c r="BI63" i="21"/>
  <c r="BI26" i="21"/>
  <c r="BI462" i="21"/>
  <c r="BI430" i="21"/>
  <c r="BI468" i="21"/>
  <c r="BI436" i="21"/>
  <c r="BI276" i="21"/>
  <c r="BI389" i="21"/>
  <c r="BI357" i="21"/>
  <c r="BI300" i="21"/>
  <c r="BI473" i="21"/>
  <c r="BI457" i="21"/>
  <c r="BI441" i="21"/>
  <c r="BI425" i="21"/>
  <c r="BI252" i="21"/>
  <c r="BI383" i="21"/>
  <c r="BI351" i="21"/>
  <c r="BI296" i="21"/>
  <c r="BI406" i="21"/>
  <c r="BI384" i="21"/>
  <c r="BI362" i="21"/>
  <c r="BI338" i="21"/>
  <c r="BI294" i="21"/>
  <c r="BI212" i="21"/>
  <c r="BI343" i="21"/>
  <c r="BI321" i="21"/>
  <c r="BI299" i="21"/>
  <c r="BI279" i="21"/>
  <c r="BI257" i="21"/>
  <c r="BI215" i="21"/>
  <c r="BI248" i="21"/>
  <c r="BI161" i="21"/>
  <c r="BI227" i="21"/>
  <c r="BI129" i="21"/>
  <c r="BI208" i="21"/>
  <c r="BI95" i="21"/>
  <c r="BI166" i="21"/>
  <c r="BI56" i="21"/>
  <c r="BI145" i="21"/>
  <c r="BI73" i="21"/>
  <c r="BI52" i="21"/>
  <c r="BI61" i="21"/>
  <c r="BI24" i="21"/>
  <c r="BC28" i="21"/>
  <c r="BC130" i="21"/>
  <c r="BC196" i="21"/>
  <c r="BC222" i="21"/>
  <c r="BC44" i="21"/>
  <c r="BC58" i="21"/>
  <c r="BC109" i="21"/>
  <c r="BC447" i="21"/>
  <c r="BC405" i="21"/>
  <c r="BC363" i="21"/>
  <c r="BC327" i="21"/>
  <c r="BC284" i="21"/>
  <c r="BC191" i="21"/>
  <c r="BC76" i="21"/>
  <c r="BC203" i="21"/>
  <c r="BC180" i="21"/>
  <c r="BC226" i="21"/>
  <c r="BC21" i="21"/>
  <c r="BC50" i="21"/>
  <c r="BC93" i="21"/>
  <c r="BC446" i="21"/>
  <c r="BC404" i="21"/>
  <c r="BC361" i="21"/>
  <c r="BC326" i="21"/>
  <c r="BC283" i="21"/>
  <c r="BC174" i="21"/>
  <c r="BC24" i="21"/>
  <c r="BC205" i="21"/>
  <c r="BC128" i="21"/>
  <c r="BC85" i="21"/>
  <c r="BC40" i="21"/>
  <c r="BC158" i="21"/>
  <c r="BC86" i="21"/>
  <c r="BC17" i="21"/>
  <c r="BC235" i="21"/>
  <c r="BC155" i="21"/>
  <c r="BC67" i="21"/>
  <c r="BC107" i="21"/>
  <c r="BC479" i="21"/>
  <c r="BC458" i="21"/>
  <c r="BC436" i="21"/>
  <c r="BC415" i="21"/>
  <c r="BC395" i="21"/>
  <c r="BC373" i="21"/>
  <c r="BC352" i="21"/>
  <c r="BC338" i="21"/>
  <c r="BC316" i="21"/>
  <c r="BC295" i="21"/>
  <c r="BC274" i="21"/>
  <c r="BC252" i="21"/>
  <c r="BC182" i="21"/>
  <c r="BC66" i="21"/>
  <c r="BC209" i="21"/>
  <c r="BC150" i="21"/>
  <c r="BC163" i="21"/>
  <c r="BC16" i="21"/>
  <c r="BC162" i="21"/>
  <c r="BC149" i="21"/>
  <c r="BC72" i="21"/>
  <c r="BC139" i="21"/>
  <c r="BC165" i="21"/>
  <c r="BC59" i="21"/>
  <c r="BC132" i="21"/>
  <c r="BC478" i="21"/>
  <c r="BC456" i="21"/>
  <c r="BC435" i="21"/>
  <c r="BC414" i="21"/>
  <c r="BC393" i="21"/>
  <c r="BC372" i="21"/>
  <c r="BC351" i="21"/>
  <c r="BC336" i="21"/>
  <c r="BC315" i="21"/>
  <c r="BC294" i="21"/>
  <c r="BC272" i="21"/>
  <c r="BC251" i="21"/>
  <c r="BC170" i="21"/>
  <c r="BC178" i="21"/>
  <c r="BC230" i="21"/>
  <c r="BC194" i="21"/>
  <c r="BC228" i="21"/>
  <c r="BC185" i="21"/>
  <c r="BC248" i="21"/>
  <c r="BC240" i="21"/>
  <c r="BC253" i="21"/>
  <c r="BC257" i="21"/>
  <c r="BC261" i="21"/>
  <c r="BC265" i="21"/>
  <c r="BC269" i="21"/>
  <c r="BC273" i="21"/>
  <c r="BC277" i="21"/>
  <c r="BC281" i="21"/>
  <c r="BC285" i="21"/>
  <c r="BC289" i="21"/>
  <c r="BC293" i="21"/>
  <c r="BC297" i="21"/>
  <c r="BC301" i="21"/>
  <c r="BC305" i="21"/>
  <c r="BC309" i="21"/>
  <c r="BC313" i="21"/>
  <c r="BC317" i="21"/>
  <c r="BC321" i="21"/>
  <c r="BC325" i="21"/>
  <c r="BC329" i="21"/>
  <c r="BC333" i="21"/>
  <c r="BC337" i="21"/>
  <c r="BC341" i="21"/>
  <c r="BC345" i="21"/>
  <c r="BC183" i="21"/>
  <c r="BC346" i="21"/>
  <c r="BC350" i="21"/>
  <c r="BC354" i="21"/>
  <c r="BC358" i="21"/>
  <c r="BC362" i="21"/>
  <c r="BC366" i="21"/>
  <c r="BC370" i="21"/>
  <c r="BC374" i="21"/>
  <c r="BC378" i="21"/>
  <c r="BC382" i="21"/>
  <c r="BC386" i="21"/>
  <c r="BC390" i="21"/>
  <c r="BC394" i="21"/>
  <c r="BC398" i="21"/>
  <c r="BC402" i="21"/>
  <c r="BC406" i="21"/>
  <c r="BC410" i="21"/>
  <c r="BC224" i="21"/>
  <c r="BC417" i="21"/>
  <c r="BC421" i="21"/>
  <c r="BC425" i="21"/>
  <c r="BC429" i="21"/>
  <c r="BC433" i="21"/>
  <c r="BC437" i="21"/>
  <c r="BC441" i="21"/>
  <c r="BC445" i="21"/>
  <c r="BC449" i="21"/>
  <c r="BC453" i="21"/>
  <c r="BC457" i="21"/>
  <c r="BC461" i="21"/>
  <c r="BC465" i="21"/>
  <c r="BC469" i="21"/>
  <c r="BC473" i="21"/>
  <c r="BC477" i="21"/>
  <c r="BC199" i="21"/>
  <c r="BC200" i="21"/>
  <c r="BC94" i="21"/>
  <c r="BC117" i="21"/>
  <c r="BC151" i="21"/>
  <c r="BC160" i="21"/>
  <c r="BC233" i="21"/>
  <c r="BC118" i="21"/>
  <c r="BC31" i="21"/>
  <c r="BC47" i="21"/>
  <c r="BC63" i="21"/>
  <c r="BC87" i="21"/>
  <c r="BC38" i="21"/>
  <c r="BC70" i="21"/>
  <c r="BC208" i="21"/>
  <c r="BC173" i="21"/>
  <c r="BC74" i="21"/>
  <c r="BC106" i="21"/>
  <c r="BC166" i="21"/>
  <c r="BC186" i="21"/>
  <c r="BC193" i="21"/>
  <c r="BC236" i="21"/>
  <c r="BC243" i="21"/>
  <c r="BC225" i="21"/>
  <c r="BC254" i="21"/>
  <c r="BC259" i="21"/>
  <c r="BC264" i="21"/>
  <c r="BC270" i="21"/>
  <c r="BC275" i="21"/>
  <c r="BC280" i="21"/>
  <c r="BC286" i="21"/>
  <c r="BC291" i="21"/>
  <c r="BC296" i="21"/>
  <c r="BC302" i="21"/>
  <c r="BC307" i="21"/>
  <c r="BC312" i="21"/>
  <c r="BC318" i="21"/>
  <c r="BC323" i="21"/>
  <c r="BC328" i="21"/>
  <c r="BC334" i="21"/>
  <c r="BC339" i="21"/>
  <c r="BC344" i="21"/>
  <c r="BC232" i="21"/>
  <c r="BC348" i="21"/>
  <c r="BC353" i="21"/>
  <c r="BC359" i="21"/>
  <c r="BC364" i="21"/>
  <c r="BC369" i="21"/>
  <c r="BC375" i="21"/>
  <c r="BC380" i="21"/>
  <c r="BC385" i="21"/>
  <c r="BC391" i="21"/>
  <c r="BC396" i="21"/>
  <c r="BC401" i="21"/>
  <c r="BC407" i="21"/>
  <c r="BC412" i="21"/>
  <c r="BC416" i="21"/>
  <c r="BC422" i="21"/>
  <c r="BC427" i="21"/>
  <c r="BC432" i="21"/>
  <c r="BC438" i="21"/>
  <c r="BC443" i="21"/>
  <c r="BC448" i="21"/>
  <c r="BC454" i="21"/>
  <c r="BC459" i="21"/>
  <c r="BC464" i="21"/>
  <c r="BC470" i="21"/>
  <c r="BC475" i="21"/>
  <c r="BC249" i="21"/>
  <c r="BC221" i="21"/>
  <c r="BC104" i="21"/>
  <c r="BC147" i="21"/>
  <c r="BC156" i="21"/>
  <c r="BC157" i="21"/>
  <c r="BC18" i="21"/>
  <c r="BC51" i="21"/>
  <c r="BC71" i="21"/>
  <c r="BC14" i="21"/>
  <c r="BC20" i="21"/>
  <c r="BC189" i="21"/>
  <c r="BC119" i="21"/>
  <c r="BC121" i="21"/>
  <c r="BC152" i="21"/>
  <c r="BC215" i="21"/>
  <c r="BC134" i="21"/>
  <c r="BC32" i="21"/>
  <c r="BC48" i="21"/>
  <c r="BC64" i="21"/>
  <c r="BC83" i="21"/>
  <c r="BC135" i="21"/>
  <c r="BC73" i="21"/>
  <c r="BC141" i="21"/>
  <c r="BC124" i="21"/>
  <c r="BC237" i="21"/>
  <c r="BC218" i="21"/>
  <c r="BC202" i="21"/>
  <c r="BC154" i="21"/>
  <c r="BC33" i="21"/>
  <c r="BC49" i="21"/>
  <c r="BC65" i="21"/>
  <c r="BC95" i="21"/>
  <c r="BC80" i="21"/>
  <c r="BC220" i="21"/>
  <c r="BC171" i="21"/>
  <c r="BC105" i="21"/>
  <c r="BC129" i="21"/>
  <c r="BC112" i="21"/>
  <c r="BC211" i="21"/>
  <c r="BC231" i="21"/>
  <c r="BC201" i="21"/>
  <c r="BC30" i="21"/>
  <c r="BC62" i="21"/>
  <c r="BC92" i="21"/>
  <c r="BC167" i="21"/>
  <c r="BC204" i="21"/>
  <c r="BC216" i="21"/>
  <c r="BC244" i="21"/>
  <c r="BC245" i="21"/>
  <c r="BC246" i="21"/>
  <c r="BC255" i="21"/>
  <c r="BC260" i="21"/>
  <c r="BC266" i="21"/>
  <c r="BC271" i="21"/>
  <c r="BC276" i="21"/>
  <c r="BC282" i="21"/>
  <c r="BC287" i="21"/>
  <c r="BC292" i="21"/>
  <c r="BC298" i="21"/>
  <c r="BC303" i="21"/>
  <c r="BC308" i="21"/>
  <c r="BC314" i="21"/>
  <c r="BC319" i="21"/>
  <c r="BC324" i="21"/>
  <c r="BC330" i="21"/>
  <c r="BC335" i="21"/>
  <c r="BC340" i="21"/>
  <c r="BC190" i="21"/>
  <c r="BC247" i="21"/>
  <c r="BC349" i="21"/>
  <c r="BC355" i="21"/>
  <c r="BC360" i="21"/>
  <c r="BC365" i="21"/>
  <c r="BC371" i="21"/>
  <c r="BC376" i="21"/>
  <c r="BC381" i="21"/>
  <c r="BC387" i="21"/>
  <c r="BC392" i="21"/>
  <c r="BC397" i="21"/>
  <c r="BC403" i="21"/>
  <c r="BC408" i="21"/>
  <c r="BC413" i="21"/>
  <c r="BC418" i="21"/>
  <c r="BC423" i="21"/>
  <c r="BC428" i="21"/>
  <c r="BC434" i="21"/>
  <c r="BC439" i="21"/>
  <c r="BC444" i="21"/>
  <c r="BC450" i="21"/>
  <c r="BC455" i="21"/>
  <c r="BC460" i="21"/>
  <c r="BC466" i="21"/>
  <c r="BC471" i="21"/>
  <c r="BC476" i="21"/>
  <c r="BC242" i="21"/>
  <c r="BC159" i="21"/>
  <c r="BC102" i="21"/>
  <c r="BC116" i="21"/>
  <c r="BC123" i="21"/>
  <c r="BC153" i="21"/>
  <c r="BC35" i="21"/>
  <c r="BC55" i="21"/>
  <c r="BC41" i="21"/>
  <c r="BC46" i="21"/>
  <c r="BC172" i="21"/>
  <c r="BC181" i="21"/>
  <c r="BC97" i="21"/>
  <c r="BC137" i="21"/>
  <c r="BC120" i="21"/>
  <c r="BC207" i="21"/>
  <c r="BC111" i="21"/>
  <c r="BC36" i="21"/>
  <c r="BC52" i="21"/>
  <c r="BC68" i="21"/>
  <c r="BC84" i="21"/>
  <c r="BC77" i="21"/>
  <c r="BC89" i="21"/>
  <c r="BC145" i="21"/>
  <c r="BC140" i="21"/>
  <c r="BC229" i="21"/>
  <c r="BC214" i="21"/>
  <c r="BC127" i="21"/>
  <c r="BC122" i="21"/>
  <c r="BC37" i="21"/>
  <c r="BC53" i="21"/>
  <c r="BC69" i="21"/>
  <c r="BC79" i="21"/>
  <c r="BC164" i="21"/>
  <c r="BC195" i="21"/>
  <c r="BC75" i="21"/>
  <c r="BC54" i="21"/>
  <c r="BC115" i="21"/>
  <c r="BC213" i="21"/>
  <c r="BC219" i="21"/>
  <c r="BC146" i="21"/>
  <c r="BC100" i="21"/>
  <c r="BC179" i="21"/>
  <c r="BC96" i="21"/>
  <c r="BC61" i="21"/>
  <c r="BC26" i="21"/>
  <c r="BC206" i="21"/>
  <c r="BC114" i="21"/>
  <c r="BC125" i="21"/>
  <c r="BC217" i="21"/>
  <c r="BC60" i="21"/>
  <c r="BC22" i="21"/>
  <c r="BC78" i="21"/>
  <c r="BC108" i="21"/>
  <c r="BC197" i="21"/>
  <c r="BC192" i="21"/>
  <c r="BC43" i="21"/>
  <c r="BC161" i="21"/>
  <c r="BC143" i="21"/>
  <c r="BC184" i="21"/>
  <c r="BC474" i="21"/>
  <c r="BC463" i="21"/>
  <c r="BC452" i="21"/>
  <c r="BC442" i="21"/>
  <c r="BC431" i="21"/>
  <c r="BC420" i="21"/>
  <c r="BC411" i="21"/>
  <c r="BC400" i="21"/>
  <c r="BC389" i="21"/>
  <c r="BC379" i="21"/>
  <c r="BC368" i="21"/>
  <c r="BC357" i="21"/>
  <c r="BC347" i="21"/>
  <c r="BC343" i="21"/>
  <c r="BC332" i="21"/>
  <c r="BC322" i="21"/>
  <c r="BC311" i="21"/>
  <c r="BC300" i="21"/>
  <c r="BC290" i="21"/>
  <c r="BC279" i="21"/>
  <c r="BC268" i="21"/>
  <c r="BC258" i="21"/>
  <c r="BC212" i="21"/>
  <c r="BC227" i="21"/>
  <c r="BC175" i="21"/>
  <c r="BC91" i="21"/>
  <c r="BC42" i="21"/>
  <c r="BC138" i="21"/>
  <c r="BC239" i="21"/>
  <c r="BC99" i="21"/>
  <c r="BC142" i="21"/>
  <c r="BC90" i="21"/>
  <c r="BC187" i="21"/>
  <c r="BC39" i="21"/>
  <c r="BC57" i="21"/>
  <c r="BC27" i="21"/>
  <c r="BC210" i="21"/>
  <c r="BC81" i="21"/>
  <c r="BC110" i="21"/>
  <c r="BC176" i="21"/>
  <c r="BC56" i="21"/>
  <c r="BC23" i="21"/>
  <c r="BC136" i="21"/>
  <c r="BC25" i="21"/>
  <c r="BC188" i="21"/>
  <c r="BC88" i="21"/>
  <c r="BC13" i="21"/>
  <c r="BC103" i="21"/>
  <c r="BC133" i="21"/>
  <c r="BC168" i="21"/>
  <c r="BC472" i="21"/>
  <c r="BC462" i="21"/>
  <c r="BC451" i="21"/>
  <c r="BC440" i="21"/>
  <c r="BC430" i="21"/>
  <c r="BC419" i="21"/>
  <c r="BC409" i="21"/>
  <c r="BC399" i="21"/>
  <c r="BC388" i="21"/>
  <c r="BC377" i="21"/>
  <c r="BC367" i="21"/>
  <c r="BC356" i="21"/>
  <c r="BC250" i="21"/>
  <c r="BC342" i="21"/>
  <c r="BC331" i="21"/>
  <c r="BC320" i="21"/>
  <c r="BC310" i="21"/>
  <c r="BC299" i="21"/>
  <c r="BC288" i="21"/>
  <c r="BC278" i="21"/>
  <c r="BC267" i="21"/>
  <c r="BC256" i="21"/>
  <c r="BC198" i="21"/>
  <c r="BC223" i="21"/>
  <c r="BC177" i="21"/>
  <c r="AU312" i="21"/>
  <c r="AU390" i="21"/>
  <c r="AU473" i="21"/>
  <c r="AU152" i="21"/>
  <c r="AU70" i="21"/>
  <c r="AV24" i="21"/>
  <c r="AV325" i="21"/>
  <c r="AV356" i="21"/>
  <c r="BD404" i="21"/>
  <c r="BD358" i="21"/>
  <c r="BD253" i="21"/>
  <c r="BD463" i="21"/>
  <c r="BD442" i="21"/>
  <c r="BD421" i="21"/>
  <c r="BD389" i="21"/>
  <c r="BD347" i="21"/>
  <c r="BD263" i="21"/>
  <c r="BD336" i="21"/>
  <c r="BD294" i="21"/>
  <c r="BD252" i="21"/>
  <c r="BD97" i="21"/>
  <c r="BD249" i="21"/>
  <c r="BD147" i="21"/>
  <c r="BD225" i="21"/>
  <c r="BD53" i="21"/>
  <c r="BD57" i="21"/>
  <c r="BD109" i="21"/>
  <c r="BD15" i="21"/>
  <c r="AU179" i="21"/>
  <c r="AU165" i="21"/>
  <c r="AU411" i="21"/>
  <c r="AU290" i="21"/>
  <c r="AV436" i="21"/>
  <c r="AV89" i="21"/>
  <c r="BD368" i="21"/>
  <c r="BD309" i="21"/>
  <c r="BD337" i="21"/>
  <c r="BD479" i="21"/>
  <c r="BD458" i="21"/>
  <c r="BD437" i="21"/>
  <c r="BD415" i="21"/>
  <c r="BD379" i="21"/>
  <c r="BD327" i="21"/>
  <c r="BD217" i="21"/>
  <c r="BD326" i="21"/>
  <c r="BD284" i="21"/>
  <c r="BD87" i="21"/>
  <c r="BD242" i="21"/>
  <c r="BD235" i="21"/>
  <c r="BD113" i="21"/>
  <c r="BD210" i="21"/>
  <c r="BD168" i="21"/>
  <c r="BD171" i="21"/>
  <c r="BD69" i="21"/>
  <c r="BD29" i="21"/>
  <c r="AU87" i="21"/>
  <c r="AU118" i="21"/>
  <c r="AU369" i="21"/>
  <c r="AU269" i="21"/>
  <c r="AV399" i="21"/>
  <c r="AV53" i="21"/>
  <c r="AW420" i="21"/>
  <c r="BD380" i="21"/>
  <c r="BD402" i="21"/>
  <c r="BD289" i="21"/>
  <c r="BD474" i="21"/>
  <c r="BD453" i="21"/>
  <c r="BD431" i="21"/>
  <c r="BD22" i="21"/>
  <c r="BD369" i="21"/>
  <c r="BD303" i="21"/>
  <c r="BD231" i="21"/>
  <c r="BD316" i="21"/>
  <c r="BD272" i="21"/>
  <c r="BD215" i="21"/>
  <c r="BD216" i="21"/>
  <c r="BD205" i="21"/>
  <c r="BD88" i="21"/>
  <c r="BD173" i="21"/>
  <c r="BD140" i="21"/>
  <c r="BD124" i="21"/>
  <c r="AU117" i="21"/>
  <c r="AU452" i="21"/>
  <c r="AU347" i="21"/>
  <c r="AU226" i="21"/>
  <c r="AV319" i="21"/>
  <c r="AV107" i="21"/>
  <c r="AW133" i="21"/>
  <c r="AR370" i="21"/>
  <c r="AR362" i="21"/>
  <c r="AR354" i="21"/>
  <c r="AR346" i="21"/>
  <c r="AR330" i="21"/>
  <c r="AR314" i="21"/>
  <c r="AR298" i="21"/>
  <c r="AR282" i="21"/>
  <c r="AR266" i="21"/>
  <c r="AR231" i="21"/>
  <c r="AR250" i="21"/>
  <c r="AR103" i="21"/>
  <c r="AR339" i="21"/>
  <c r="AR331" i="21"/>
  <c r="AR323" i="21"/>
  <c r="AR315" i="21"/>
  <c r="AR307" i="21"/>
  <c r="AR299" i="21"/>
  <c r="AR291" i="21"/>
  <c r="AR283" i="21"/>
  <c r="AR275" i="21"/>
  <c r="AR267" i="21"/>
  <c r="AR259" i="21"/>
  <c r="AR224" i="21"/>
  <c r="AR167" i="21"/>
  <c r="AR244" i="21"/>
  <c r="AR225" i="21"/>
  <c r="AR202" i="21"/>
  <c r="AR162" i="21"/>
  <c r="AR143" i="21"/>
  <c r="AR66" i="21"/>
  <c r="AR248" i="21"/>
  <c r="AR220" i="21"/>
  <c r="AR165" i="21"/>
  <c r="AR249" i="21"/>
  <c r="AR238" i="21"/>
  <c r="AR222" i="21"/>
  <c r="AR207" i="21"/>
  <c r="AR186" i="21"/>
  <c r="AR154" i="21"/>
  <c r="AR140" i="21"/>
  <c r="AR90" i="21"/>
  <c r="AR235" i="21"/>
  <c r="AR219" i="21"/>
  <c r="AR200" i="21"/>
  <c r="AR188" i="21"/>
  <c r="AR166" i="21"/>
  <c r="AR126" i="21"/>
  <c r="AR98" i="21"/>
  <c r="AR65" i="21"/>
  <c r="AR180" i="21"/>
  <c r="AR163" i="21"/>
  <c r="AR149" i="21"/>
  <c r="AR132" i="21"/>
  <c r="AR107" i="21"/>
  <c r="AR77" i="21"/>
  <c r="AR62" i="21"/>
  <c r="AR184" i="21"/>
  <c r="AR172" i="21"/>
  <c r="AR144" i="21"/>
  <c r="AR125" i="21"/>
  <c r="AR116" i="21"/>
  <c r="AR102" i="21"/>
  <c r="AR85" i="21"/>
  <c r="AR59" i="21"/>
  <c r="AR23" i="21"/>
  <c r="AR99" i="21"/>
  <c r="AR69" i="21"/>
  <c r="AR54" i="21"/>
  <c r="AR27" i="21"/>
  <c r="AR81" i="21"/>
  <c r="AR57" i="21"/>
  <c r="AR49" i="21"/>
  <c r="AR15" i="21"/>
  <c r="AR14" i="21"/>
  <c r="AR36" i="21"/>
  <c r="AR28" i="21"/>
  <c r="AT151" i="21"/>
  <c r="AT168" i="21"/>
  <c r="AT188" i="21"/>
  <c r="AT148" i="21"/>
  <c r="AT174" i="21"/>
  <c r="AT186" i="21"/>
  <c r="AT181" i="21"/>
  <c r="AT195" i="21"/>
  <c r="AT220" i="21"/>
  <c r="AT239" i="21"/>
  <c r="AT141" i="21"/>
  <c r="AT165" i="21"/>
  <c r="AT177" i="21"/>
  <c r="AT142" i="21"/>
  <c r="AT152" i="21"/>
  <c r="AT175" i="21"/>
  <c r="AT187" i="21"/>
  <c r="AT183" i="21"/>
  <c r="AT209" i="21"/>
  <c r="AT224" i="21"/>
  <c r="AT170" i="21"/>
  <c r="AT201" i="21"/>
  <c r="AT215" i="21"/>
  <c r="AT228" i="21"/>
  <c r="AT242" i="21"/>
  <c r="AT144" i="21"/>
  <c r="AT204" i="21"/>
  <c r="AT247" i="21"/>
  <c r="AT255" i="21"/>
  <c r="AT259" i="21"/>
  <c r="AT263" i="21"/>
  <c r="AT267" i="21"/>
  <c r="AT271" i="21"/>
  <c r="AT275" i="21"/>
  <c r="AT279" i="21"/>
  <c r="AT283" i="21"/>
  <c r="AT287" i="21"/>
  <c r="AT291" i="21"/>
  <c r="AT295" i="21"/>
  <c r="AT299" i="21"/>
  <c r="AT303" i="21"/>
  <c r="AT307" i="21"/>
  <c r="AT311" i="21"/>
  <c r="AT315" i="21"/>
  <c r="AT319" i="21"/>
  <c r="AT323" i="21"/>
  <c r="AT327" i="21"/>
  <c r="AT331" i="21"/>
  <c r="AT335" i="21"/>
  <c r="AT339" i="21"/>
  <c r="AT343" i="21"/>
  <c r="AT169" i="21"/>
  <c r="AT223" i="21"/>
  <c r="AT200" i="21"/>
  <c r="AT346" i="21"/>
  <c r="AT350" i="21"/>
  <c r="AT354" i="21"/>
  <c r="AT358" i="21"/>
  <c r="AT362" i="21"/>
  <c r="AT366" i="21"/>
  <c r="AT370" i="21"/>
  <c r="AT374" i="21"/>
  <c r="AT378" i="21"/>
  <c r="AT382" i="21"/>
  <c r="AT386" i="21"/>
  <c r="AT390" i="21"/>
  <c r="AT394" i="21"/>
  <c r="AT398" i="21"/>
  <c r="AT402" i="21"/>
  <c r="AT406" i="21"/>
  <c r="AT205" i="21"/>
  <c r="AT198" i="21"/>
  <c r="AT208" i="21"/>
  <c r="AT409" i="21"/>
  <c r="AT240" i="21"/>
  <c r="AT422" i="21"/>
  <c r="AT430" i="21"/>
  <c r="AT438" i="21"/>
  <c r="AT446" i="21"/>
  <c r="AT454" i="21"/>
  <c r="AT462" i="21"/>
  <c r="AT470" i="21"/>
  <c r="AT478" i="21"/>
  <c r="AT214" i="21"/>
  <c r="AT419" i="21"/>
  <c r="AT435" i="21"/>
  <c r="AT451" i="21"/>
  <c r="AT467" i="21"/>
  <c r="AT408" i="21"/>
  <c r="AT433" i="21"/>
  <c r="AT449" i="21"/>
  <c r="AT465" i="21"/>
  <c r="AT50" i="21"/>
  <c r="AT111" i="21"/>
  <c r="AT125" i="21"/>
  <c r="AT167" i="21"/>
  <c r="AT147" i="21"/>
  <c r="AT185" i="21"/>
  <c r="AT194" i="21"/>
  <c r="AT236" i="21"/>
  <c r="AT202" i="21"/>
  <c r="AT225" i="21"/>
  <c r="AT237" i="21"/>
  <c r="AT184" i="21"/>
  <c r="AT221" i="21"/>
  <c r="AT254" i="21"/>
  <c r="AT260" i="21"/>
  <c r="AT265" i="21"/>
  <c r="AT270" i="21"/>
  <c r="AT276" i="21"/>
  <c r="AT281" i="21"/>
  <c r="AT286" i="21"/>
  <c r="AT292" i="21"/>
  <c r="AT297" i="21"/>
  <c r="AT302" i="21"/>
  <c r="AT308" i="21"/>
  <c r="AT313" i="21"/>
  <c r="AT318" i="21"/>
  <c r="AT324" i="21"/>
  <c r="AT329" i="21"/>
  <c r="AT334" i="21"/>
  <c r="AT340" i="21"/>
  <c r="AT345" i="21"/>
  <c r="AT207" i="21"/>
  <c r="AT218" i="21"/>
  <c r="AT348" i="21"/>
  <c r="AT353" i="21"/>
  <c r="AT359" i="21"/>
  <c r="AT364" i="21"/>
  <c r="AT369" i="21"/>
  <c r="AT375" i="21"/>
  <c r="AT380" i="21"/>
  <c r="AT385" i="21"/>
  <c r="AT391" i="21"/>
  <c r="AT396" i="21"/>
  <c r="AT401" i="21"/>
  <c r="AT407" i="21"/>
  <c r="AT241" i="21"/>
  <c r="AT414" i="21"/>
  <c r="AT413" i="21"/>
  <c r="AT418" i="21"/>
  <c r="AT428" i="21"/>
  <c r="AT440" i="21"/>
  <c r="AT450" i="21"/>
  <c r="AT460" i="21"/>
  <c r="AT472" i="21"/>
  <c r="AT230" i="21"/>
  <c r="AT417" i="21"/>
  <c r="AT439" i="21"/>
  <c r="AT459" i="21"/>
  <c r="AT479" i="21"/>
  <c r="AT437" i="21"/>
  <c r="AT457" i="21"/>
  <c r="AT477" i="21"/>
  <c r="AT113" i="21"/>
  <c r="AT133" i="21"/>
  <c r="AT19" i="21"/>
  <c r="AT35" i="21"/>
  <c r="AT43" i="21"/>
  <c r="AT82" i="21"/>
  <c r="AT98" i="21"/>
  <c r="AT110" i="21"/>
  <c r="AT162" i="21"/>
  <c r="AT69" i="21"/>
  <c r="AT45" i="21"/>
  <c r="AT126" i="21"/>
  <c r="AT16" i="21"/>
  <c r="AT32" i="21"/>
  <c r="AT64" i="21"/>
  <c r="AT79" i="21"/>
  <c r="AT95" i="21"/>
  <c r="AT101" i="21"/>
  <c r="AT115" i="21"/>
  <c r="AT131" i="21"/>
  <c r="AT17" i="21"/>
  <c r="AT33" i="21"/>
  <c r="AT68" i="21"/>
  <c r="AT80" i="21"/>
  <c r="AT96" i="21"/>
  <c r="AT106" i="21"/>
  <c r="AT146" i="21"/>
  <c r="AT178" i="21"/>
  <c r="AT164" i="21"/>
  <c r="AT145" i="21"/>
  <c r="AT210" i="21"/>
  <c r="AT190" i="21"/>
  <c r="AT206" i="21"/>
  <c r="AT227" i="21"/>
  <c r="AT246" i="21"/>
  <c r="AT197" i="21"/>
  <c r="AT226" i="21"/>
  <c r="AT256" i="21"/>
  <c r="AT261" i="21"/>
  <c r="AT266" i="21"/>
  <c r="AT272" i="21"/>
  <c r="AT277" i="21"/>
  <c r="AT282" i="21"/>
  <c r="AT288" i="21"/>
  <c r="AT293" i="21"/>
  <c r="AT298" i="21"/>
  <c r="AT304" i="21"/>
  <c r="AT309" i="21"/>
  <c r="AT314" i="21"/>
  <c r="AT320" i="21"/>
  <c r="AT325" i="21"/>
  <c r="AT330" i="21"/>
  <c r="AT336" i="21"/>
  <c r="AT341" i="21"/>
  <c r="AT149" i="21"/>
  <c r="AT238" i="21"/>
  <c r="AT219" i="21"/>
  <c r="AT349" i="21"/>
  <c r="AT355" i="21"/>
  <c r="AT360" i="21"/>
  <c r="AT365" i="21"/>
  <c r="AT371" i="21"/>
  <c r="AT376" i="21"/>
  <c r="AT381" i="21"/>
  <c r="AT387" i="21"/>
  <c r="AT392" i="21"/>
  <c r="AT397" i="21"/>
  <c r="AT403" i="21"/>
  <c r="AT189" i="21"/>
  <c r="AT244" i="21"/>
  <c r="AT222" i="21"/>
  <c r="AT182" i="21"/>
  <c r="AT420" i="21"/>
  <c r="AT432" i="21"/>
  <c r="AT442" i="21"/>
  <c r="AT452" i="21"/>
  <c r="AT464" i="21"/>
  <c r="AT474" i="21"/>
  <c r="AT412" i="21"/>
  <c r="AT423" i="21"/>
  <c r="AT443" i="21"/>
  <c r="AT463" i="21"/>
  <c r="AT421" i="21"/>
  <c r="AT441" i="21"/>
  <c r="AT461" i="21"/>
  <c r="AT99" i="21"/>
  <c r="AT117" i="21"/>
  <c r="AT137" i="21"/>
  <c r="AT23" i="21"/>
  <c r="AT39" i="21"/>
  <c r="AT59" i="21"/>
  <c r="AT86" i="21"/>
  <c r="AT57" i="21"/>
  <c r="AT116" i="21"/>
  <c r="AT160" i="21"/>
  <c r="AT100" i="21"/>
  <c r="AT114" i="21"/>
  <c r="AT130" i="21"/>
  <c r="AT20" i="21"/>
  <c r="AT36" i="21"/>
  <c r="AT47" i="21"/>
  <c r="AT83" i="21"/>
  <c r="AT49" i="21"/>
  <c r="AT105" i="21"/>
  <c r="AT119" i="21"/>
  <c r="AT135" i="21"/>
  <c r="AT21" i="21"/>
  <c r="AT37" i="21"/>
  <c r="AT51" i="21"/>
  <c r="AT84" i="21"/>
  <c r="AT73" i="21"/>
  <c r="AT112" i="21"/>
  <c r="AT143" i="21"/>
  <c r="AT193" i="21"/>
  <c r="AT192" i="21"/>
  <c r="AT234" i="21"/>
  <c r="AT213" i="21"/>
  <c r="AT258" i="21"/>
  <c r="AT269" i="21"/>
  <c r="AT280" i="21"/>
  <c r="AT290" i="21"/>
  <c r="AT301" i="21"/>
  <c r="AT312" i="21"/>
  <c r="AT322" i="21"/>
  <c r="AT333" i="21"/>
  <c r="AT344" i="21"/>
  <c r="AT245" i="21"/>
  <c r="AT352" i="21"/>
  <c r="AT363" i="21"/>
  <c r="AT373" i="21"/>
  <c r="AT384" i="21"/>
  <c r="AT395" i="21"/>
  <c r="AT405" i="21"/>
  <c r="AT410" i="21"/>
  <c r="AT416" i="21"/>
  <c r="AT436" i="21"/>
  <c r="AT458" i="21"/>
  <c r="AT171" i="21"/>
  <c r="AT431" i="21"/>
  <c r="AT475" i="21"/>
  <c r="AT453" i="21"/>
  <c r="AT107" i="21"/>
  <c r="AT15" i="21"/>
  <c r="AT60" i="21"/>
  <c r="AT94" i="21"/>
  <c r="AT132" i="21"/>
  <c r="AT108" i="21"/>
  <c r="AT138" i="21"/>
  <c r="AT48" i="21"/>
  <c r="AT91" i="21"/>
  <c r="AT61" i="21"/>
  <c r="AT13" i="21"/>
  <c r="AT52" i="21"/>
  <c r="AT92" i="21"/>
  <c r="AT128" i="21"/>
  <c r="AT161" i="21"/>
  <c r="AT154" i="21"/>
  <c r="AT55" i="21"/>
  <c r="AT18" i="21"/>
  <c r="AT42" i="21"/>
  <c r="AT14" i="21"/>
  <c r="AT97" i="21"/>
  <c r="AT150" i="21"/>
  <c r="AT173" i="21"/>
  <c r="AT217" i="21"/>
  <c r="AT212" i="21"/>
  <c r="AT248" i="21"/>
  <c r="AT252" i="21"/>
  <c r="AT262" i="21"/>
  <c r="AT273" i="21"/>
  <c r="AT284" i="21"/>
  <c r="AT294" i="21"/>
  <c r="AT305" i="21"/>
  <c r="AT316" i="21"/>
  <c r="AT326" i="21"/>
  <c r="AT337" i="21"/>
  <c r="AT180" i="21"/>
  <c r="AT251" i="21"/>
  <c r="AT356" i="21"/>
  <c r="AT367" i="21"/>
  <c r="AT377" i="21"/>
  <c r="AT388" i="21"/>
  <c r="AT399" i="21"/>
  <c r="AT196" i="21"/>
  <c r="AT233" i="21"/>
  <c r="AT424" i="21"/>
  <c r="AT444" i="21"/>
  <c r="AT466" i="21"/>
  <c r="AT411" i="21"/>
  <c r="AT447" i="21"/>
  <c r="AT425" i="21"/>
  <c r="AT469" i="21"/>
  <c r="AT121" i="21"/>
  <c r="AT27" i="21"/>
  <c r="AT74" i="21"/>
  <c r="AT46" i="21"/>
  <c r="AT157" i="21"/>
  <c r="AT118" i="21"/>
  <c r="AT24" i="21"/>
  <c r="AT63" i="21"/>
  <c r="AT70" i="21"/>
  <c r="AT123" i="21"/>
  <c r="AT25" i="21"/>
  <c r="AT67" i="21"/>
  <c r="AT62" i="21"/>
  <c r="AT136" i="21"/>
  <c r="AT159" i="21"/>
  <c r="AT153" i="21"/>
  <c r="AT85" i="21"/>
  <c r="AT72" i="21"/>
  <c r="AT71" i="21"/>
  <c r="AT56" i="21"/>
  <c r="AT54" i="21"/>
  <c r="AT172" i="21"/>
  <c r="AT229" i="21"/>
  <c r="AT257" i="21"/>
  <c r="AT278" i="21"/>
  <c r="AT300" i="21"/>
  <c r="AT321" i="21"/>
  <c r="AT342" i="21"/>
  <c r="AT351" i="21"/>
  <c r="AT372" i="21"/>
  <c r="AT393" i="21"/>
  <c r="AT235" i="21"/>
  <c r="AT434" i="21"/>
  <c r="AT476" i="21"/>
  <c r="AT471" i="21"/>
  <c r="AT103" i="21"/>
  <c r="AT44" i="21"/>
  <c r="AT124" i="21"/>
  <c r="AT134" i="21"/>
  <c r="AT87" i="21"/>
  <c r="AT139" i="21"/>
  <c r="AT88" i="21"/>
  <c r="AT163" i="21"/>
  <c r="AT38" i="21"/>
  <c r="AT26" i="21"/>
  <c r="AT34" i="21"/>
  <c r="AT166" i="21"/>
  <c r="AT231" i="21"/>
  <c r="AT250" i="21"/>
  <c r="AT264" i="21"/>
  <c r="AT285" i="21"/>
  <c r="AT306" i="21"/>
  <c r="AT328" i="21"/>
  <c r="AT203" i="21"/>
  <c r="AT357" i="21"/>
  <c r="AT379" i="21"/>
  <c r="AT400" i="21"/>
  <c r="AT249" i="21"/>
  <c r="AT448" i="21"/>
  <c r="AT415" i="21"/>
  <c r="AT429" i="21"/>
  <c r="AT129" i="21"/>
  <c r="AT78" i="21"/>
  <c r="AT155" i="21"/>
  <c r="AT28" i="21"/>
  <c r="AT53" i="21"/>
  <c r="AT29" i="21"/>
  <c r="AT58" i="21"/>
  <c r="AT158" i="21"/>
  <c r="AT30" i="21"/>
  <c r="AT89" i="21"/>
  <c r="AT216" i="21"/>
  <c r="AT274" i="21"/>
  <c r="AT317" i="21"/>
  <c r="AT347" i="21"/>
  <c r="AT389" i="21"/>
  <c r="AT426" i="21"/>
  <c r="AT455" i="21"/>
  <c r="AT31" i="21"/>
  <c r="AT122" i="21"/>
  <c r="AT127" i="21"/>
  <c r="AT140" i="21"/>
  <c r="AT81" i="21"/>
  <c r="AT179" i="21"/>
  <c r="AT199" i="21"/>
  <c r="AT289" i="21"/>
  <c r="AT332" i="21"/>
  <c r="AT361" i="21"/>
  <c r="AT404" i="21"/>
  <c r="AT456" i="21"/>
  <c r="AT445" i="21"/>
  <c r="AT90" i="21"/>
  <c r="AT40" i="21"/>
  <c r="AT41" i="21"/>
  <c r="AT156" i="21"/>
  <c r="AT65" i="21"/>
  <c r="AT176" i="21"/>
  <c r="AT253" i="21"/>
  <c r="AT296" i="21"/>
  <c r="AT338" i="21"/>
  <c r="AT368" i="21"/>
  <c r="AT211" i="21"/>
  <c r="AT468" i="21"/>
  <c r="AT473" i="21"/>
  <c r="AT102" i="21"/>
  <c r="AT75" i="21"/>
  <c r="AT76" i="21"/>
  <c r="AT22" i="21"/>
  <c r="AT93" i="21"/>
  <c r="AT243" i="21"/>
  <c r="AT66" i="21"/>
  <c r="AT77" i="21"/>
  <c r="AT191" i="21"/>
  <c r="AT383" i="21"/>
  <c r="AT104" i="21"/>
  <c r="AT268" i="21"/>
  <c r="AT232" i="21"/>
  <c r="AT109" i="21"/>
  <c r="BD23" i="21"/>
  <c r="BD31" i="21"/>
  <c r="BD39" i="21"/>
  <c r="BD17" i="21"/>
  <c r="BD44" i="21"/>
  <c r="BD52" i="21"/>
  <c r="BD75" i="21"/>
  <c r="BD90" i="21"/>
  <c r="BD55" i="21"/>
  <c r="BD70" i="21"/>
  <c r="BD95" i="21"/>
  <c r="BD111" i="21"/>
  <c r="BD49" i="21"/>
  <c r="BD101" i="21"/>
  <c r="BD117" i="21"/>
  <c r="BD129" i="21"/>
  <c r="BD148" i="21"/>
  <c r="BD180" i="21"/>
  <c r="BD24" i="21"/>
  <c r="BD60" i="21"/>
  <c r="BD92" i="21"/>
  <c r="BD112" i="21"/>
  <c r="BD133" i="21"/>
  <c r="BD145" i="21"/>
  <c r="BD159" i="21"/>
  <c r="BD169" i="21"/>
  <c r="BD26" i="21"/>
  <c r="BD79" i="21"/>
  <c r="BD123" i="21"/>
  <c r="BD166" i="21"/>
  <c r="BD198" i="21"/>
  <c r="BD213" i="21"/>
  <c r="BD229" i="21"/>
  <c r="BD43" i="21"/>
  <c r="BD82" i="21"/>
  <c r="BD94" i="21"/>
  <c r="BD120" i="21"/>
  <c r="BD142" i="21"/>
  <c r="BD161" i="21"/>
  <c r="BD195" i="21"/>
  <c r="BD206" i="21"/>
  <c r="BD230" i="21"/>
  <c r="BD245" i="21"/>
  <c r="BD68" i="21"/>
  <c r="BD167" i="21"/>
  <c r="BD209" i="21"/>
  <c r="BD227" i="21"/>
  <c r="BD42" i="21"/>
  <c r="BD132" i="21"/>
  <c r="BD174" i="21"/>
  <c r="BD200" i="21"/>
  <c r="BD243" i="21"/>
  <c r="BD93" i="21"/>
  <c r="BD244" i="21"/>
  <c r="BD258" i="21"/>
  <c r="BD266" i="21"/>
  <c r="BD274" i="21"/>
  <c r="BD282" i="21"/>
  <c r="BD290" i="21"/>
  <c r="BD298" i="21"/>
  <c r="BD306" i="21"/>
  <c r="BD314" i="21"/>
  <c r="BD322" i="21"/>
  <c r="BD330" i="21"/>
  <c r="BD338" i="21"/>
  <c r="BD139" i="21"/>
  <c r="BD201" i="21"/>
  <c r="BD128" i="21"/>
  <c r="BD219" i="21"/>
  <c r="BD259" i="21"/>
  <c r="BD275" i="21"/>
  <c r="BD291" i="21"/>
  <c r="BD307" i="21"/>
  <c r="BD323" i="21"/>
  <c r="BD339" i="21"/>
  <c r="BD351" i="21"/>
  <c r="BD359" i="21"/>
  <c r="BD367" i="21"/>
  <c r="BD375" i="21"/>
  <c r="BD383" i="21"/>
  <c r="BD391" i="21"/>
  <c r="BD399" i="21"/>
  <c r="BD409" i="21"/>
  <c r="BD408" i="21"/>
  <c r="BD416" i="21"/>
  <c r="BD420" i="21"/>
  <c r="BD424" i="21"/>
  <c r="BD428" i="21"/>
  <c r="BD432" i="21"/>
  <c r="BD436" i="21"/>
  <c r="BD440" i="21"/>
  <c r="BD444" i="21"/>
  <c r="BD448" i="21"/>
  <c r="BD452" i="21"/>
  <c r="BD456" i="21"/>
  <c r="BD460" i="21"/>
  <c r="BD464" i="21"/>
  <c r="BD468" i="21"/>
  <c r="BD472" i="21"/>
  <c r="BD476" i="21"/>
  <c r="BD84" i="21"/>
  <c r="BD218" i="21"/>
  <c r="BD265" i="21"/>
  <c r="BD96" i="21"/>
  <c r="BD297" i="21"/>
  <c r="BD329" i="21"/>
  <c r="BD350" i="21"/>
  <c r="BD366" i="21"/>
  <c r="BD382" i="21"/>
  <c r="BD398" i="21"/>
  <c r="BD153" i="21"/>
  <c r="BD356" i="21"/>
  <c r="BD407" i="21"/>
  <c r="BD376" i="21"/>
  <c r="BD348" i="21"/>
  <c r="BD301" i="21"/>
  <c r="BD384" i="21"/>
  <c r="BD25" i="21"/>
  <c r="BD33" i="21"/>
  <c r="BD41" i="21"/>
  <c r="BD19" i="21"/>
  <c r="BD46" i="21"/>
  <c r="BD54" i="21"/>
  <c r="BD77" i="21"/>
  <c r="BD34" i="21"/>
  <c r="BD61" i="21"/>
  <c r="BD76" i="21"/>
  <c r="BD98" i="21"/>
  <c r="BD18" i="21"/>
  <c r="BD64" i="21"/>
  <c r="BD102" i="21"/>
  <c r="BD119" i="21"/>
  <c r="BD136" i="21"/>
  <c r="BD152" i="21"/>
  <c r="BD182" i="21"/>
  <c r="BD30" i="21"/>
  <c r="BD65" i="21"/>
  <c r="BD99" i="21"/>
  <c r="BD114" i="21"/>
  <c r="BD135" i="21"/>
  <c r="BD149" i="21"/>
  <c r="BD162" i="21"/>
  <c r="BD170" i="21"/>
  <c r="AU207" i="21"/>
  <c r="AU203" i="21"/>
  <c r="AU238" i="21"/>
  <c r="AU236" i="21"/>
  <c r="AU216" i="21"/>
  <c r="AU249" i="21"/>
  <c r="AU250" i="21"/>
  <c r="AU255" i="21"/>
  <c r="AU259" i="21"/>
  <c r="AU263" i="21"/>
  <c r="AU267" i="21"/>
  <c r="AU271" i="21"/>
  <c r="AU275" i="21"/>
  <c r="AU279" i="21"/>
  <c r="AU283" i="21"/>
  <c r="AU287" i="21"/>
  <c r="AU291" i="21"/>
  <c r="AU295" i="21"/>
  <c r="AU299" i="21"/>
  <c r="AU303" i="21"/>
  <c r="AU307" i="21"/>
  <c r="AU311" i="21"/>
  <c r="AU315" i="21"/>
  <c r="AU319" i="21"/>
  <c r="AU323" i="21"/>
  <c r="AU327" i="21"/>
  <c r="AU331" i="21"/>
  <c r="AU335" i="21"/>
  <c r="AU339" i="21"/>
  <c r="AU343" i="21"/>
  <c r="AU206" i="21"/>
  <c r="AU219" i="21"/>
  <c r="AU348" i="21"/>
  <c r="AU352" i="21"/>
  <c r="AU356" i="21"/>
  <c r="AU360" i="21"/>
  <c r="AU364" i="21"/>
  <c r="AU368" i="21"/>
  <c r="AU372" i="21"/>
  <c r="AU376" i="21"/>
  <c r="AU380" i="21"/>
  <c r="AU384" i="21"/>
  <c r="AU388" i="21"/>
  <c r="AU392" i="21"/>
  <c r="AU396" i="21"/>
  <c r="AU400" i="21"/>
  <c r="AU404" i="21"/>
  <c r="AU408" i="21"/>
  <c r="AU412" i="21"/>
  <c r="AU243" i="21"/>
  <c r="AU418" i="21"/>
  <c r="AU422" i="21"/>
  <c r="AU426" i="21"/>
  <c r="AU430" i="21"/>
  <c r="AU434" i="21"/>
  <c r="AU438" i="21"/>
  <c r="AU442" i="21"/>
  <c r="AU446" i="21"/>
  <c r="AU450" i="21"/>
  <c r="AU454" i="21"/>
  <c r="AU458" i="21"/>
  <c r="AU462" i="21"/>
  <c r="AU466" i="21"/>
  <c r="AU470" i="21"/>
  <c r="AU474" i="21"/>
  <c r="AU478" i="21"/>
  <c r="AU232" i="21"/>
  <c r="AU92" i="21"/>
  <c r="AU119" i="21"/>
  <c r="AU151" i="21"/>
  <c r="AU140" i="21"/>
  <c r="AU221" i="21"/>
  <c r="AU205" i="21"/>
  <c r="AU189" i="21"/>
  <c r="AU173" i="21"/>
  <c r="AU112" i="21"/>
  <c r="AU20" i="21"/>
  <c r="AU44" i="21"/>
  <c r="AU60" i="21"/>
  <c r="AU39" i="21"/>
  <c r="AU98" i="21"/>
  <c r="AU30" i="21"/>
  <c r="AU63" i="21"/>
  <c r="AU19" i="21"/>
  <c r="AU110" i="21"/>
  <c r="AU148" i="21"/>
  <c r="AU83" i="21"/>
  <c r="AU200" i="21"/>
  <c r="AU184" i="21"/>
  <c r="AU168" i="21"/>
  <c r="AU208" i="21"/>
  <c r="AU24" i="21"/>
  <c r="AU45" i="21"/>
  <c r="AU61" i="21"/>
  <c r="AU27" i="21"/>
  <c r="AU78" i="21"/>
  <c r="AU103" i="21"/>
  <c r="AU141" i="21"/>
  <c r="AU126" i="21"/>
  <c r="AU154" i="21"/>
  <c r="AU199" i="21"/>
  <c r="AU183" i="21"/>
  <c r="AU167" i="21"/>
  <c r="AU133" i="21"/>
  <c r="AU28" i="21"/>
  <c r="AU46" i="21"/>
  <c r="AU62" i="21"/>
  <c r="AU42" i="21"/>
  <c r="AU215" i="21"/>
  <c r="AU102" i="21"/>
  <c r="AU146" i="21"/>
  <c r="AU101" i="21"/>
  <c r="AU198" i="21"/>
  <c r="AU178" i="21"/>
  <c r="AU113" i="21"/>
  <c r="AU43" i="21"/>
  <c r="AU26" i="21"/>
  <c r="AU157" i="21"/>
  <c r="AU214" i="21"/>
  <c r="AU220" i="21"/>
  <c r="AU227" i="21"/>
  <c r="AU242" i="21"/>
  <c r="AU254" i="21"/>
  <c r="AU260" i="21"/>
  <c r="AU265" i="21"/>
  <c r="AU270" i="21"/>
  <c r="AU276" i="21"/>
  <c r="AU281" i="21"/>
  <c r="AU286" i="21"/>
  <c r="AU292" i="21"/>
  <c r="AU297" i="21"/>
  <c r="AU302" i="21"/>
  <c r="AU308" i="21"/>
  <c r="AU313" i="21"/>
  <c r="AU318" i="21"/>
  <c r="AU324" i="21"/>
  <c r="AU329" i="21"/>
  <c r="AU334" i="21"/>
  <c r="AU340" i="21"/>
  <c r="AU345" i="21"/>
  <c r="AU218" i="21"/>
  <c r="AU349" i="21"/>
  <c r="AU354" i="21"/>
  <c r="AU359" i="21"/>
  <c r="AU365" i="21"/>
  <c r="AU370" i="21"/>
  <c r="AU375" i="21"/>
  <c r="AU381" i="21"/>
  <c r="AU386" i="21"/>
  <c r="AU391" i="21"/>
  <c r="AU397" i="21"/>
  <c r="AU402" i="21"/>
  <c r="AU407" i="21"/>
  <c r="AU413" i="21"/>
  <c r="AU416" i="21"/>
  <c r="AU421" i="21"/>
  <c r="AU427" i="21"/>
  <c r="AU432" i="21"/>
  <c r="AU437" i="21"/>
  <c r="AU443" i="21"/>
  <c r="AU448" i="21"/>
  <c r="AU453" i="21"/>
  <c r="AU459" i="21"/>
  <c r="AU464" i="21"/>
  <c r="AU469" i="21"/>
  <c r="AU475" i="21"/>
  <c r="AU202" i="21"/>
  <c r="AU224" i="21"/>
  <c r="AU135" i="21"/>
  <c r="AU134" i="21"/>
  <c r="AU225" i="21"/>
  <c r="AU201" i="21"/>
  <c r="AU181" i="21"/>
  <c r="AU129" i="21"/>
  <c r="AU31" i="21"/>
  <c r="AU52" i="21"/>
  <c r="AU72" i="21"/>
  <c r="AU82" i="21"/>
  <c r="AU47" i="21"/>
  <c r="AU223" i="21"/>
  <c r="AU123" i="21"/>
  <c r="AU122" i="21"/>
  <c r="AU231" i="21"/>
  <c r="AU180" i="21"/>
  <c r="AU128" i="21"/>
  <c r="AU25" i="21"/>
  <c r="AU49" i="21"/>
  <c r="AU69" i="21"/>
  <c r="AU94" i="21"/>
  <c r="AU96" i="21"/>
  <c r="AU149" i="21"/>
  <c r="AU158" i="21"/>
  <c r="AU195" i="21"/>
  <c r="AU175" i="21"/>
  <c r="AU155" i="21"/>
  <c r="AU33" i="21"/>
  <c r="AU54" i="21"/>
  <c r="AU18" i="21"/>
  <c r="AU84" i="21"/>
  <c r="AU131" i="21"/>
  <c r="AU130" i="21"/>
  <c r="AU190" i="21"/>
  <c r="AU170" i="21"/>
  <c r="AU34" i="21"/>
  <c r="AU85" i="21"/>
  <c r="AU121" i="21"/>
  <c r="AU230" i="21"/>
  <c r="AU244" i="21"/>
  <c r="AU228" i="21"/>
  <c r="AU247" i="21"/>
  <c r="AU256" i="21"/>
  <c r="AU261" i="21"/>
  <c r="AU266" i="21"/>
  <c r="AU272" i="21"/>
  <c r="AU277" i="21"/>
  <c r="AU282" i="21"/>
  <c r="AU288" i="21"/>
  <c r="AU293" i="21"/>
  <c r="AU298" i="21"/>
  <c r="AU304" i="21"/>
  <c r="AU309" i="21"/>
  <c r="AU314" i="21"/>
  <c r="AU320" i="21"/>
  <c r="AU325" i="21"/>
  <c r="AU330" i="21"/>
  <c r="AU336" i="21"/>
  <c r="AU341" i="21"/>
  <c r="AU161" i="21"/>
  <c r="AU251" i="21"/>
  <c r="AU350" i="21"/>
  <c r="AU355" i="21"/>
  <c r="AU361" i="21"/>
  <c r="AU366" i="21"/>
  <c r="AU371" i="21"/>
  <c r="AU377" i="21"/>
  <c r="AU382" i="21"/>
  <c r="AU387" i="21"/>
  <c r="AU393" i="21"/>
  <c r="AU398" i="21"/>
  <c r="AU403" i="21"/>
  <c r="AU409" i="21"/>
  <c r="AU414" i="21"/>
  <c r="AU417" i="21"/>
  <c r="AU423" i="21"/>
  <c r="AU428" i="21"/>
  <c r="AU433" i="21"/>
  <c r="AU439" i="21"/>
  <c r="AU444" i="21"/>
  <c r="AU449" i="21"/>
  <c r="AU455" i="21"/>
  <c r="AU460" i="21"/>
  <c r="AU465" i="21"/>
  <c r="AU471" i="21"/>
  <c r="AU476" i="21"/>
  <c r="AU234" i="21"/>
  <c r="AU88" i="21"/>
  <c r="AU143" i="21"/>
  <c r="AU108" i="21"/>
  <c r="AU217" i="21"/>
  <c r="AU197" i="21"/>
  <c r="AU177" i="21"/>
  <c r="AU160" i="21"/>
  <c r="AU35" i="21"/>
  <c r="AU56" i="21"/>
  <c r="AU97" i="21"/>
  <c r="AU194" i="21"/>
  <c r="AU55" i="21"/>
  <c r="AU79" i="21"/>
  <c r="AU139" i="21"/>
  <c r="AU138" i="21"/>
  <c r="AU196" i="21"/>
  <c r="AU176" i="21"/>
  <c r="AU212" i="21"/>
  <c r="AU32" i="21"/>
  <c r="AU53" i="21"/>
  <c r="AU73" i="21"/>
  <c r="AU222" i="21"/>
  <c r="AU91" i="21"/>
  <c r="AU41" i="21"/>
  <c r="AU125" i="21"/>
  <c r="AU191" i="21"/>
  <c r="AU171" i="21"/>
  <c r="AU116" i="21"/>
  <c r="AU37" i="21"/>
  <c r="AU58" i="21"/>
  <c r="AU89" i="21"/>
  <c r="AU95" i="21"/>
  <c r="AU142" i="21"/>
  <c r="AU124" i="21"/>
  <c r="AU186" i="21"/>
  <c r="AU166" i="21"/>
  <c r="AU51" i="21"/>
  <c r="AU86" i="21"/>
  <c r="AU153" i="21"/>
  <c r="AU136" i="21"/>
  <c r="AU120" i="21"/>
  <c r="AU241" i="21"/>
  <c r="AU252" i="21"/>
  <c r="AU257" i="21"/>
  <c r="AU262" i="21"/>
  <c r="AU268" i="21"/>
  <c r="AU273" i="21"/>
  <c r="AU278" i="21"/>
  <c r="AU284" i="21"/>
  <c r="AU289" i="21"/>
  <c r="AU294" i="21"/>
  <c r="AU300" i="21"/>
  <c r="AU305" i="21"/>
  <c r="AU310" i="21"/>
  <c r="AU316" i="21"/>
  <c r="AU321" i="21"/>
  <c r="AU326" i="21"/>
  <c r="AU332" i="21"/>
  <c r="AU337" i="21"/>
  <c r="AU342" i="21"/>
  <c r="AU245" i="21"/>
  <c r="AU346" i="21"/>
  <c r="AU351" i="21"/>
  <c r="AU357" i="21"/>
  <c r="AU362" i="21"/>
  <c r="AU367" i="21"/>
  <c r="AU373" i="21"/>
  <c r="AU378" i="21"/>
  <c r="AU383" i="21"/>
  <c r="AU389" i="21"/>
  <c r="AU394" i="21"/>
  <c r="AU399" i="21"/>
  <c r="AU405" i="21"/>
  <c r="AU410" i="21"/>
  <c r="AU109" i="21"/>
  <c r="AU419" i="21"/>
  <c r="AU424" i="21"/>
  <c r="AU429" i="21"/>
  <c r="AU435" i="21"/>
  <c r="AU440" i="21"/>
  <c r="AU445" i="21"/>
  <c r="AU451" i="21"/>
  <c r="AU456" i="21"/>
  <c r="AU461" i="21"/>
  <c r="AU467" i="21"/>
  <c r="AU472" i="21"/>
  <c r="AU477" i="21"/>
  <c r="AU240" i="21"/>
  <c r="AU111" i="21"/>
  <c r="AU147" i="21"/>
  <c r="AU237" i="21"/>
  <c r="AU213" i="21"/>
  <c r="AU193" i="21"/>
  <c r="AU169" i="21"/>
  <c r="AU156" i="21"/>
  <c r="AU15" i="21"/>
  <c r="AU64" i="21"/>
  <c r="AU81" i="21"/>
  <c r="AU17" i="21"/>
  <c r="AU71" i="21"/>
  <c r="AU99" i="21"/>
  <c r="AU144" i="21"/>
  <c r="AU80" i="21"/>
  <c r="AU192" i="21"/>
  <c r="AU172" i="21"/>
  <c r="AU204" i="21"/>
  <c r="AU36" i="21"/>
  <c r="AU57" i="21"/>
  <c r="AU93" i="21"/>
  <c r="AU76" i="21"/>
  <c r="AU127" i="21"/>
  <c r="AU100" i="21"/>
  <c r="AU105" i="21"/>
  <c r="AU187" i="21"/>
  <c r="AU163" i="21"/>
  <c r="AU13" i="21"/>
  <c r="AU40" i="21"/>
  <c r="AU66" i="21"/>
  <c r="AU90" i="21"/>
  <c r="AU107" i="21"/>
  <c r="AU150" i="21"/>
  <c r="AU104" i="21"/>
  <c r="AU182" i="21"/>
  <c r="AU132" i="21"/>
  <c r="AU59" i="21"/>
  <c r="AV23" i="21"/>
  <c r="AV31" i="21"/>
  <c r="AV39" i="21"/>
  <c r="AV15" i="21"/>
  <c r="AV29" i="21"/>
  <c r="AV41" i="21"/>
  <c r="AV19" i="21"/>
  <c r="AV46" i="21"/>
  <c r="AV54" i="21"/>
  <c r="AV80" i="21"/>
  <c r="AV28" i="21"/>
  <c r="AV63" i="21"/>
  <c r="AV73" i="21"/>
  <c r="AV92" i="21"/>
  <c r="AV111" i="21"/>
  <c r="AV58" i="21"/>
  <c r="AV79" i="21"/>
  <c r="AV97" i="21"/>
  <c r="AV117" i="21"/>
  <c r="AV126" i="21"/>
  <c r="AV169" i="21"/>
  <c r="AV189" i="21"/>
  <c r="AV51" i="21"/>
  <c r="AV85" i="21"/>
  <c r="AV102" i="21"/>
  <c r="AV133" i="21"/>
  <c r="AV141" i="21"/>
  <c r="AV154" i="21"/>
  <c r="AV162" i="21"/>
  <c r="AV168" i="21"/>
  <c r="AV188" i="21"/>
  <c r="AV118" i="21"/>
  <c r="AV143" i="21"/>
  <c r="AV185" i="21"/>
  <c r="AV207" i="21"/>
  <c r="AV222" i="21"/>
  <c r="AV233" i="21"/>
  <c r="AV55" i="21"/>
  <c r="AV132" i="21"/>
  <c r="AV160" i="21"/>
  <c r="AV183" i="21"/>
  <c r="AV203" i="21"/>
  <c r="AV217" i="21"/>
  <c r="AV238" i="21"/>
  <c r="AV247" i="21"/>
  <c r="AV74" i="21"/>
  <c r="AV110" i="21"/>
  <c r="AV190" i="21"/>
  <c r="AV229" i="21"/>
  <c r="AV60" i="21"/>
  <c r="AV134" i="21"/>
  <c r="AV197" i="21"/>
  <c r="AV216" i="21"/>
  <c r="AV47" i="21"/>
  <c r="AV152" i="21"/>
  <c r="AV212" i="21"/>
  <c r="AV252" i="21"/>
  <c r="AV260" i="21"/>
  <c r="AV268" i="21"/>
  <c r="AV276" i="21"/>
  <c r="AV284" i="21"/>
  <c r="AV21" i="21"/>
  <c r="AV35" i="21"/>
  <c r="AV17" i="21"/>
  <c r="AV48" i="21"/>
  <c r="AV75" i="21"/>
  <c r="AV16" i="21"/>
  <c r="AV64" i="21"/>
  <c r="AV87" i="21"/>
  <c r="AV109" i="21"/>
  <c r="AV61" i="21"/>
  <c r="AV93" i="21"/>
  <c r="AV115" i="21"/>
  <c r="AV129" i="21"/>
  <c r="AV171" i="21"/>
  <c r="AV36" i="21"/>
  <c r="AV88" i="21"/>
  <c r="AV114" i="21"/>
  <c r="AV140" i="21"/>
  <c r="AV156" i="21"/>
  <c r="AV166" i="21"/>
  <c r="AV179" i="21"/>
  <c r="AV121" i="21"/>
  <c r="AV174" i="21"/>
  <c r="AV205" i="21"/>
  <c r="AV223" i="21"/>
  <c r="AV38" i="21"/>
  <c r="AV81" i="21"/>
  <c r="AV163" i="21"/>
  <c r="AV194" i="21"/>
  <c r="AV214" i="21"/>
  <c r="AV239" i="21"/>
  <c r="AV251" i="21"/>
  <c r="AV108" i="21"/>
  <c r="AV192" i="21"/>
  <c r="AV244" i="21"/>
  <c r="AV120" i="21"/>
  <c r="AV199" i="21"/>
  <c r="AV227" i="21"/>
  <c r="AV147" i="21"/>
  <c r="AV220" i="21"/>
  <c r="AV256" i="21"/>
  <c r="AV266" i="21"/>
  <c r="AV278" i="21"/>
  <c r="AV288" i="21"/>
  <c r="AV296" i="21"/>
  <c r="AV304" i="21"/>
  <c r="AV312" i="21"/>
  <c r="AV320" i="21"/>
  <c r="AV328" i="21"/>
  <c r="AV336" i="21"/>
  <c r="AV344" i="21"/>
  <c r="AV155" i="21"/>
  <c r="AV206" i="21"/>
  <c r="AV116" i="21"/>
  <c r="AV253" i="21"/>
  <c r="AV269" i="21"/>
  <c r="AV285" i="21"/>
  <c r="AV301" i="21"/>
  <c r="AV317" i="21"/>
  <c r="AV333" i="21"/>
  <c r="AV347" i="21"/>
  <c r="AV355" i="21"/>
  <c r="AV363" i="21"/>
  <c r="AV371" i="21"/>
  <c r="AV379" i="21"/>
  <c r="AV387" i="21"/>
  <c r="AV395" i="21"/>
  <c r="AV403" i="21"/>
  <c r="AV198" i="21"/>
  <c r="AV414" i="21"/>
  <c r="AV418" i="21"/>
  <c r="AV422" i="21"/>
  <c r="AV426" i="21"/>
  <c r="AV430" i="21"/>
  <c r="AV434" i="21"/>
  <c r="AV438" i="21"/>
  <c r="AV442" i="21"/>
  <c r="AV446" i="21"/>
  <c r="AV450" i="21"/>
  <c r="AV454" i="21"/>
  <c r="AV458" i="21"/>
  <c r="AV462" i="21"/>
  <c r="AV466" i="21"/>
  <c r="AV470" i="21"/>
  <c r="AV474" i="21"/>
  <c r="AV478" i="21"/>
  <c r="AV255" i="21"/>
  <c r="AV271" i="21"/>
  <c r="AV283" i="21"/>
  <c r="AV315" i="21"/>
  <c r="AV348" i="21"/>
  <c r="AV364" i="21"/>
  <c r="AV380" i="21"/>
  <c r="AV396" i="21"/>
  <c r="AV412" i="21"/>
  <c r="AV350" i="21"/>
  <c r="AV113" i="21"/>
  <c r="AV343" i="21"/>
  <c r="AV402" i="21"/>
  <c r="AV374" i="21"/>
  <c r="AV327" i="21"/>
  <c r="AV394" i="21"/>
  <c r="AV25" i="21"/>
  <c r="AV37" i="21"/>
  <c r="AV14" i="21"/>
  <c r="AV50" i="21"/>
  <c r="AV77" i="21"/>
  <c r="AV30" i="21"/>
  <c r="AV71" i="21"/>
  <c r="AV91" i="21"/>
  <c r="AV34" i="21"/>
  <c r="AV68" i="21"/>
  <c r="AV96" i="21"/>
  <c r="AV119" i="21"/>
  <c r="AV136" i="21"/>
  <c r="AV180" i="21"/>
  <c r="AV59" i="21"/>
  <c r="AV94" i="21"/>
  <c r="AV131" i="21"/>
  <c r="AV146" i="21"/>
  <c r="AV157" i="21"/>
  <c r="AV167" i="21"/>
  <c r="AV32" i="21"/>
  <c r="AV125" i="21"/>
  <c r="AV176" i="21"/>
  <c r="AV208" i="21"/>
  <c r="AV226" i="21"/>
  <c r="AV45" i="21"/>
  <c r="AV139" i="21"/>
  <c r="AV172" i="21"/>
  <c r="AV195" i="21"/>
  <c r="AV224" i="21"/>
  <c r="AV241" i="21"/>
  <c r="AV42" i="21"/>
  <c r="AV112" i="21"/>
  <c r="AV201" i="21"/>
  <c r="AV246" i="21"/>
  <c r="AV137" i="21"/>
  <c r="AV204" i="21"/>
  <c r="AV228" i="21"/>
  <c r="AV164" i="21"/>
  <c r="AV225" i="21"/>
  <c r="AV258" i="21"/>
  <c r="AV270" i="21"/>
  <c r="AV280" i="21"/>
  <c r="AV290" i="21"/>
  <c r="AV298" i="21"/>
  <c r="AV306" i="21"/>
  <c r="AV314" i="21"/>
  <c r="AV322" i="21"/>
  <c r="AV330" i="21"/>
  <c r="AV338" i="21"/>
  <c r="AV70" i="21"/>
  <c r="AV158" i="21"/>
  <c r="AV248" i="21"/>
  <c r="AV215" i="21"/>
  <c r="AV257" i="21"/>
  <c r="AV273" i="21"/>
  <c r="AV289" i="21"/>
  <c r="AV305" i="21"/>
  <c r="AV321" i="21"/>
  <c r="AV337" i="21"/>
  <c r="AV349" i="21"/>
  <c r="AV357" i="21"/>
  <c r="AV365" i="21"/>
  <c r="AV373" i="21"/>
  <c r="AV381" i="21"/>
  <c r="AV389" i="21"/>
  <c r="AV397" i="21"/>
  <c r="AV405" i="21"/>
  <c r="AV235" i="21"/>
  <c r="AV415" i="21"/>
  <c r="AV419" i="21"/>
  <c r="AV423" i="21"/>
  <c r="AV427" i="21"/>
  <c r="AV431" i="21"/>
  <c r="AV435" i="21"/>
  <c r="AV439" i="21"/>
  <c r="AV443" i="21"/>
  <c r="AV447" i="21"/>
  <c r="AV451" i="21"/>
  <c r="AV455" i="21"/>
  <c r="AV459" i="21"/>
  <c r="AV463" i="21"/>
  <c r="AV467" i="21"/>
  <c r="AV471" i="21"/>
  <c r="AV475" i="21"/>
  <c r="AV479" i="21"/>
  <c r="AV259" i="21"/>
  <c r="AV275" i="21"/>
  <c r="AV291" i="21"/>
  <c r="AV323" i="21"/>
  <c r="AV352" i="21"/>
  <c r="AV368" i="21"/>
  <c r="AV384" i="21"/>
  <c r="AV400" i="21"/>
  <c r="AV182" i="21"/>
  <c r="AV366" i="21"/>
  <c r="AV234" i="21"/>
  <c r="AV354" i="21"/>
  <c r="AV287" i="21"/>
  <c r="AV390" i="21"/>
  <c r="AV346" i="21"/>
  <c r="AV409" i="21"/>
  <c r="AV27" i="21"/>
  <c r="AV43" i="21"/>
  <c r="AV18" i="21"/>
  <c r="AV52" i="21"/>
  <c r="AV83" i="21"/>
  <c r="AV49" i="21"/>
  <c r="AV72" i="21"/>
  <c r="AV98" i="21"/>
  <c r="AV40" i="21"/>
  <c r="AV76" i="21"/>
  <c r="AV104" i="21"/>
  <c r="AV122" i="21"/>
  <c r="AV149" i="21"/>
  <c r="AV20" i="21"/>
  <c r="AV66" i="21"/>
  <c r="AV101" i="21"/>
  <c r="AV135" i="21"/>
  <c r="AV150" i="21"/>
  <c r="AV159" i="21"/>
  <c r="AV177" i="21"/>
  <c r="AV62" i="21"/>
  <c r="AV128" i="21"/>
  <c r="AV187" i="21"/>
  <c r="AV218" i="21"/>
  <c r="AV232" i="21"/>
  <c r="AV65" i="21"/>
  <c r="AV145" i="21"/>
  <c r="AV181" i="21"/>
  <c r="AV13" i="21"/>
  <c r="AV57" i="21"/>
  <c r="AV84" i="21"/>
  <c r="AV26" i="21"/>
  <c r="AV151" i="21"/>
  <c r="AV148" i="21"/>
  <c r="AV78" i="21"/>
  <c r="AV211" i="21"/>
  <c r="AV249" i="21"/>
  <c r="AV173" i="21"/>
  <c r="AV106" i="21"/>
  <c r="AV221" i="21"/>
  <c r="AV186" i="21"/>
  <c r="AV264" i="21"/>
  <c r="AV286" i="21"/>
  <c r="AV302" i="21"/>
  <c r="AV318" i="21"/>
  <c r="AV334" i="21"/>
  <c r="AV127" i="21"/>
  <c r="AV67" i="21"/>
  <c r="AV265" i="21"/>
  <c r="AV297" i="21"/>
  <c r="AV329" i="21"/>
  <c r="AV353" i="21"/>
  <c r="AV369" i="21"/>
  <c r="AV385" i="21"/>
  <c r="AV401" i="21"/>
  <c r="AV410" i="21"/>
  <c r="AV421" i="21"/>
  <c r="AV429" i="21"/>
  <c r="AV437" i="21"/>
  <c r="AV445" i="21"/>
  <c r="AV453" i="21"/>
  <c r="AV461" i="21"/>
  <c r="AV469" i="21"/>
  <c r="AV477" i="21"/>
  <c r="AV267" i="21"/>
  <c r="AV307" i="21"/>
  <c r="AV360" i="21"/>
  <c r="AV392" i="21"/>
  <c r="AV335" i="21"/>
  <c r="AV311" i="21"/>
  <c r="AV358" i="21"/>
  <c r="AV378" i="21"/>
  <c r="AV44" i="21"/>
  <c r="AV82" i="21"/>
  <c r="AV105" i="21"/>
  <c r="AV69" i="21"/>
  <c r="AV165" i="21"/>
  <c r="AV196" i="21"/>
  <c r="AV153" i="21"/>
  <c r="AV230" i="21"/>
  <c r="AV86" i="21"/>
  <c r="AV210" i="21"/>
  <c r="AV144" i="21"/>
  <c r="AV130" i="21"/>
  <c r="AV242" i="21"/>
  <c r="AV272" i="21"/>
  <c r="AV292" i="21"/>
  <c r="AV308" i="21"/>
  <c r="AV324" i="21"/>
  <c r="AV340" i="21"/>
  <c r="AV161" i="21"/>
  <c r="AV237" i="21"/>
  <c r="AV277" i="21"/>
  <c r="AV309" i="21"/>
  <c r="AV341" i="21"/>
  <c r="AV359" i="21"/>
  <c r="AV375" i="21"/>
  <c r="AV391" i="21"/>
  <c r="AV407" i="21"/>
  <c r="AV416" i="21"/>
  <c r="AV424" i="21"/>
  <c r="AV432" i="21"/>
  <c r="AV440" i="21"/>
  <c r="AV448" i="21"/>
  <c r="AV456" i="21"/>
  <c r="AV464" i="21"/>
  <c r="AV472" i="21"/>
  <c r="AV191" i="21"/>
  <c r="AV408" i="21"/>
  <c r="AV331" i="21"/>
  <c r="AV372" i="21"/>
  <c r="AV404" i="21"/>
  <c r="AV382" i="21"/>
  <c r="AV370" i="21"/>
  <c r="AV406" i="21"/>
  <c r="AV56" i="21"/>
  <c r="AV100" i="21"/>
  <c r="AV124" i="21"/>
  <c r="AV103" i="21"/>
  <c r="AV178" i="21"/>
  <c r="AV219" i="21"/>
  <c r="AV193" i="21"/>
  <c r="AV231" i="21"/>
  <c r="AV95" i="21"/>
  <c r="AV240" i="21"/>
  <c r="AV184" i="21"/>
  <c r="AV142" i="21"/>
  <c r="AV254" i="21"/>
  <c r="AV274" i="21"/>
  <c r="AV294" i="21"/>
  <c r="AV310" i="21"/>
  <c r="AV326" i="21"/>
  <c r="AV342" i="21"/>
  <c r="AV200" i="21"/>
  <c r="AV250" i="21"/>
  <c r="AV281" i="21"/>
  <c r="AV313" i="21"/>
  <c r="AV345" i="21"/>
  <c r="AV361" i="21"/>
  <c r="AV377" i="21"/>
  <c r="AV393" i="21"/>
  <c r="AV411" i="21"/>
  <c r="AV417" i="21"/>
  <c r="AV425" i="21"/>
  <c r="AV433" i="21"/>
  <c r="AV441" i="21"/>
  <c r="AV449" i="21"/>
  <c r="AV457" i="21"/>
  <c r="AV465" i="21"/>
  <c r="AV473" i="21"/>
  <c r="AV236" i="21"/>
  <c r="AV202" i="21"/>
  <c r="AV339" i="21"/>
  <c r="AV376" i="21"/>
  <c r="AV413" i="21"/>
  <c r="AV398" i="21"/>
  <c r="AV386" i="21"/>
  <c r="AV295" i="21"/>
  <c r="AW20" i="21"/>
  <c r="AW27" i="21"/>
  <c r="AW35" i="21"/>
  <c r="AW43" i="21"/>
  <c r="AW34" i="21"/>
  <c r="AW60" i="21"/>
  <c r="AW68" i="21"/>
  <c r="AW82" i="21"/>
  <c r="AW92" i="21"/>
  <c r="AW32" i="21"/>
  <c r="AW78" i="21"/>
  <c r="AW103" i="21"/>
  <c r="AW24" i="21"/>
  <c r="AW63" i="21"/>
  <c r="AW113" i="21"/>
  <c r="AW134" i="21"/>
  <c r="AW145" i="21"/>
  <c r="AW160" i="21"/>
  <c r="AW181" i="21"/>
  <c r="AW13" i="21"/>
  <c r="AW56" i="21"/>
  <c r="AW76" i="21"/>
  <c r="AW104" i="21"/>
  <c r="AW122" i="21"/>
  <c r="AW136" i="21"/>
  <c r="AW171" i="21"/>
  <c r="AW59" i="21"/>
  <c r="AW100" i="21"/>
  <c r="AW131" i="21"/>
  <c r="AW146" i="21"/>
  <c r="AW162" i="21"/>
  <c r="AW197" i="21"/>
  <c r="AW202" i="21"/>
  <c r="AW216" i="21"/>
  <c r="AW234" i="21"/>
  <c r="AW98" i="21"/>
  <c r="AW125" i="21"/>
  <c r="AW174" i="21"/>
  <c r="AW196" i="21"/>
  <c r="AW218" i="21"/>
  <c r="AW226" i="21"/>
  <c r="AW243" i="21"/>
  <c r="AW77" i="21"/>
  <c r="AW150" i="21"/>
  <c r="AW177" i="21"/>
  <c r="AW214" i="21"/>
  <c r="AW231" i="21"/>
  <c r="AW86" i="21"/>
  <c r="AW173" i="21"/>
  <c r="AW210" i="21"/>
  <c r="AW246" i="21"/>
  <c r="AW193" i="21"/>
  <c r="AW142" i="21"/>
  <c r="AW175" i="21"/>
  <c r="AW225" i="21"/>
  <c r="AW254" i="21"/>
  <c r="AW262" i="21"/>
  <c r="AW270" i="21"/>
  <c r="AW278" i="21"/>
  <c r="AW286" i="21"/>
  <c r="AW294" i="21"/>
  <c r="AW302" i="21"/>
  <c r="AW310" i="21"/>
  <c r="AW318" i="21"/>
  <c r="AW326" i="21"/>
  <c r="AW334" i="21"/>
  <c r="AW342" i="21"/>
  <c r="AW179" i="21"/>
  <c r="AW408" i="21"/>
  <c r="AW116" i="21"/>
  <c r="AW253" i="21"/>
  <c r="AW269" i="21"/>
  <c r="AW285" i="21"/>
  <c r="AW301" i="21"/>
  <c r="AW317" i="21"/>
  <c r="AW333" i="21"/>
  <c r="AW347" i="21"/>
  <c r="AW355" i="21"/>
  <c r="AW363" i="21"/>
  <c r="AW371" i="21"/>
  <c r="AW379" i="21"/>
  <c r="AW387" i="21"/>
  <c r="AW395" i="21"/>
  <c r="AW403" i="21"/>
  <c r="AW209" i="21"/>
  <c r="AW255" i="21"/>
  <c r="AW295" i="21"/>
  <c r="AW327" i="21"/>
  <c r="AW350" i="21"/>
  <c r="AW366" i="21"/>
  <c r="AW382" i="21"/>
  <c r="AW398" i="21"/>
  <c r="AW191" i="21"/>
  <c r="AW416" i="21"/>
  <c r="AW424" i="21"/>
  <c r="AW432" i="21"/>
  <c r="AW440" i="21"/>
  <c r="AW448" i="21"/>
  <c r="AW456" i="21"/>
  <c r="AW464" i="21"/>
  <c r="AW472" i="21"/>
  <c r="AW263" i="21"/>
  <c r="AW307" i="21"/>
  <c r="AW339" i="21"/>
  <c r="AW360" i="21"/>
  <c r="AW376" i="21"/>
  <c r="AW392" i="21"/>
  <c r="AW413" i="21"/>
  <c r="AW419" i="21"/>
  <c r="AW435" i="21"/>
  <c r="AW451" i="21"/>
  <c r="AW467" i="21"/>
  <c r="AW415" i="21"/>
  <c r="AW433" i="21"/>
  <c r="AW449" i="21"/>
  <c r="AW457" i="21"/>
  <c r="AW14" i="21"/>
  <c r="AW23" i="21"/>
  <c r="AW33" i="21"/>
  <c r="AW22" i="21"/>
  <c r="AW42" i="21"/>
  <c r="AW66" i="21"/>
  <c r="AW84" i="21"/>
  <c r="AW15" i="21"/>
  <c r="AW65" i="21"/>
  <c r="AW105" i="21"/>
  <c r="AW48" i="21"/>
  <c r="AW106" i="21"/>
  <c r="AW137" i="21"/>
  <c r="AW155" i="21"/>
  <c r="AW172" i="21"/>
  <c r="AW40" i="21"/>
  <c r="AW71" i="21"/>
  <c r="AW96" i="21"/>
  <c r="AW124" i="21"/>
  <c r="AW169" i="21"/>
  <c r="AW49" i="21"/>
  <c r="AW101" i="21"/>
  <c r="AW138" i="21"/>
  <c r="AW159" i="21"/>
  <c r="AW198" i="21"/>
  <c r="AW206" i="21"/>
  <c r="AW228" i="21"/>
  <c r="AW99" i="21"/>
  <c r="AW143" i="21"/>
  <c r="AW187" i="21"/>
  <c r="AW219" i="21"/>
  <c r="AW233" i="21"/>
  <c r="AW54" i="21"/>
  <c r="AW154" i="21"/>
  <c r="AW194" i="21"/>
  <c r="AW230" i="21"/>
  <c r="AW108" i="21"/>
  <c r="AW192" i="21"/>
  <c r="AW244" i="21"/>
  <c r="AW28" i="21"/>
  <c r="AW152" i="21"/>
  <c r="AW220" i="21"/>
  <c r="AW256" i="21"/>
  <c r="AW266" i="21"/>
  <c r="AW276" i="21"/>
  <c r="AW288" i="21"/>
  <c r="AW298" i="21"/>
  <c r="AW308" i="21"/>
  <c r="AW320" i="21"/>
  <c r="AW330" i="21"/>
  <c r="AW340" i="21"/>
  <c r="AW195" i="21"/>
  <c r="AW67" i="21"/>
  <c r="AW250" i="21"/>
  <c r="AW273" i="21"/>
  <c r="AW293" i="21"/>
  <c r="AW313" i="21"/>
  <c r="AW337" i="21"/>
  <c r="AW351" i="21"/>
  <c r="AW361" i="21"/>
  <c r="AW373" i="21"/>
  <c r="AW383" i="21"/>
  <c r="AW393" i="21"/>
  <c r="AW405" i="21"/>
  <c r="AW247" i="21"/>
  <c r="AW287" i="21"/>
  <c r="AW335" i="21"/>
  <c r="AW358" i="21"/>
  <c r="AW378" i="21"/>
  <c r="AW402" i="21"/>
  <c r="AW275" i="21"/>
  <c r="AW422" i="21"/>
  <c r="AW434" i="21"/>
  <c r="AW444" i="21"/>
  <c r="AW454" i="21"/>
  <c r="AW466" i="21"/>
  <c r="AW476" i="21"/>
  <c r="AW299" i="21"/>
  <c r="AW348" i="21"/>
  <c r="AW368" i="21"/>
  <c r="AW388" i="21"/>
  <c r="AW417" i="21"/>
  <c r="AW427" i="21"/>
  <c r="AW447" i="21"/>
  <c r="AW471" i="21"/>
  <c r="AW425" i="21"/>
  <c r="AW445" i="21"/>
  <c r="AW473" i="21"/>
  <c r="AW16" i="21"/>
  <c r="AW25" i="21"/>
  <c r="AW37" i="21"/>
  <c r="AW26" i="21"/>
  <c r="AW58" i="21"/>
  <c r="AW70" i="21"/>
  <c r="AW87" i="21"/>
  <c r="AW17" i="21"/>
  <c r="AW88" i="21"/>
  <c r="AW107" i="21"/>
  <c r="AW55" i="21"/>
  <c r="AW120" i="21"/>
  <c r="AW139" i="21"/>
  <c r="AW158" i="21"/>
  <c r="AW182" i="21"/>
  <c r="AW46" i="21"/>
  <c r="AW73" i="21"/>
  <c r="AW115" i="21"/>
  <c r="AW126" i="21"/>
  <c r="AW170" i="21"/>
  <c r="AW69" i="21"/>
  <c r="AW102" i="21"/>
  <c r="AW141" i="21"/>
  <c r="AW165" i="21"/>
  <c r="AW199" i="21"/>
  <c r="AW213" i="21"/>
  <c r="AW235" i="21"/>
  <c r="AW118" i="21"/>
  <c r="AW148" i="21"/>
  <c r="AW205" i="21"/>
  <c r="AW222" i="21"/>
  <c r="AW240" i="21"/>
  <c r="AW80" i="21"/>
  <c r="AW157" i="21"/>
  <c r="AW211" i="21"/>
  <c r="AW248" i="21"/>
  <c r="AW110" i="21"/>
  <c r="AW201" i="21"/>
  <c r="AW249" i="21"/>
  <c r="AW47" i="21"/>
  <c r="AW164" i="21"/>
  <c r="AW242" i="21"/>
  <c r="AW258" i="21"/>
  <c r="AW268" i="21"/>
  <c r="AW280" i="21"/>
  <c r="AW290" i="21"/>
  <c r="AW300" i="21"/>
  <c r="AW312" i="21"/>
  <c r="AW322" i="21"/>
  <c r="AW332" i="21"/>
  <c r="AW344" i="21"/>
  <c r="AW203" i="21"/>
  <c r="AW109" i="21"/>
  <c r="AW257" i="21"/>
  <c r="AW277" i="21"/>
  <c r="AW297" i="21"/>
  <c r="AW321" i="21"/>
  <c r="AW341" i="21"/>
  <c r="AW353" i="21"/>
  <c r="AW365" i="21"/>
  <c r="AW375" i="21"/>
  <c r="AW385" i="21"/>
  <c r="AW397" i="21"/>
  <c r="AW407" i="21"/>
  <c r="AW236" i="21"/>
  <c r="AW303" i="21"/>
  <c r="AW343" i="21"/>
  <c r="AW362" i="21"/>
  <c r="AW386" i="21"/>
  <c r="AW406" i="21"/>
  <c r="AW414" i="21"/>
  <c r="AW426" i="21"/>
  <c r="AW436" i="21"/>
  <c r="AW446" i="21"/>
  <c r="AW458" i="21"/>
  <c r="AW468" i="21"/>
  <c r="AW478" i="21"/>
  <c r="AW315" i="21"/>
  <c r="AW352" i="21"/>
  <c r="AW372" i="21"/>
  <c r="AW396" i="21"/>
  <c r="AW267" i="21"/>
  <c r="AW431" i="21"/>
  <c r="AW455" i="21"/>
  <c r="AW475" i="21"/>
  <c r="AW429" i="21"/>
  <c r="AW453" i="21"/>
  <c r="AW461" i="21"/>
  <c r="AW29" i="21"/>
  <c r="AW30" i="21"/>
  <c r="AW72" i="21"/>
  <c r="AW50" i="21"/>
  <c r="AW112" i="21"/>
  <c r="AW127" i="21"/>
  <c r="AW161" i="21"/>
  <c r="AW53" i="21"/>
  <c r="AW117" i="21"/>
  <c r="AW180" i="21"/>
  <c r="AW114" i="21"/>
  <c r="AW167" i="21"/>
  <c r="AW221" i="21"/>
  <c r="AW121" i="21"/>
  <c r="AW207" i="21"/>
  <c r="AW19" i="21"/>
  <c r="AW166" i="21"/>
  <c r="AW251" i="21"/>
  <c r="AW229" i="21"/>
  <c r="AW130" i="21"/>
  <c r="AW245" i="21"/>
  <c r="AW272" i="21"/>
  <c r="AW292" i="21"/>
  <c r="AW314" i="21"/>
  <c r="AW336" i="21"/>
  <c r="AW239" i="21"/>
  <c r="AW261" i="21"/>
  <c r="AW305" i="21"/>
  <c r="AW345" i="21"/>
  <c r="AW367" i="21"/>
  <c r="AW389" i="21"/>
  <c r="AW411" i="21"/>
  <c r="AW311" i="21"/>
  <c r="AW370" i="21"/>
  <c r="AW409" i="21"/>
  <c r="AW428" i="21"/>
  <c r="AW450" i="21"/>
  <c r="AW470" i="21"/>
  <c r="AW323" i="21"/>
  <c r="AW380" i="21"/>
  <c r="AW410" i="21"/>
  <c r="AW459" i="21"/>
  <c r="AW437" i="21"/>
  <c r="AW477" i="21"/>
  <c r="AW31" i="21"/>
  <c r="AW38" i="21"/>
  <c r="AW74" i="21"/>
  <c r="AW51" i="21"/>
  <c r="AW45" i="21"/>
  <c r="AW132" i="21"/>
  <c r="AW163" i="21"/>
  <c r="AW61" i="21"/>
  <c r="AW119" i="21"/>
  <c r="AW189" i="21"/>
  <c r="AW135" i="21"/>
  <c r="AW178" i="21"/>
  <c r="AW227" i="21"/>
  <c r="AW128" i="21"/>
  <c r="AW208" i="21"/>
  <c r="AW36" i="21"/>
  <c r="AW188" i="21"/>
  <c r="AW57" i="21"/>
  <c r="AW241" i="21"/>
  <c r="AW147" i="21"/>
  <c r="AW252" i="21"/>
  <c r="AW274" i="21"/>
  <c r="AW296" i="21"/>
  <c r="AW316" i="21"/>
  <c r="AW338" i="21"/>
  <c r="AW412" i="21"/>
  <c r="AW265" i="21"/>
  <c r="AW309" i="21"/>
  <c r="AW349" i="21"/>
  <c r="AW369" i="21"/>
  <c r="AW391" i="21"/>
  <c r="AW238" i="21"/>
  <c r="AW319" i="21"/>
  <c r="AW374" i="21"/>
  <c r="AW259" i="21"/>
  <c r="AW430" i="21"/>
  <c r="AW452" i="21"/>
  <c r="AW474" i="21"/>
  <c r="AW331" i="21"/>
  <c r="AW384" i="21"/>
  <c r="AW423" i="21"/>
  <c r="AW463" i="21"/>
  <c r="AW441" i="21"/>
  <c r="AW18" i="21"/>
  <c r="AW39" i="21"/>
  <c r="AW62" i="21"/>
  <c r="AW89" i="21"/>
  <c r="AW93" i="21"/>
  <c r="AW81" i="21"/>
  <c r="AW144" i="21"/>
  <c r="AW183" i="21"/>
  <c r="AW79" i="21"/>
  <c r="AW129" i="21"/>
  <c r="AW85" i="21"/>
  <c r="AW151" i="21"/>
  <c r="AW200" i="21"/>
  <c r="AW52" i="21"/>
  <c r="AW176" i="21"/>
  <c r="AW223" i="21"/>
  <c r="AW83" i="21"/>
  <c r="AW217" i="21"/>
  <c r="AW123" i="21"/>
  <c r="AW111" i="21"/>
  <c r="AW186" i="21"/>
  <c r="AW260" i="21"/>
  <c r="AW282" i="21"/>
  <c r="AW304" i="21"/>
  <c r="AW324" i="21"/>
  <c r="AW44" i="21"/>
  <c r="AW215" i="21"/>
  <c r="AW281" i="21"/>
  <c r="AW325" i="21"/>
  <c r="AW357" i="21"/>
  <c r="AW377" i="21"/>
  <c r="AW399" i="21"/>
  <c r="AW271" i="21"/>
  <c r="AW346" i="21"/>
  <c r="AW390" i="21"/>
  <c r="AW418" i="21"/>
  <c r="AW438" i="21"/>
  <c r="AW460" i="21"/>
  <c r="AW283" i="21"/>
  <c r="AW356" i="21"/>
  <c r="AW400" i="21"/>
  <c r="AW439" i="21"/>
  <c r="AW479" i="21"/>
  <c r="AW465" i="21"/>
  <c r="AW21" i="21"/>
  <c r="AW97" i="21"/>
  <c r="AW91" i="21"/>
  <c r="AW204" i="21"/>
  <c r="AW140" i="21"/>
  <c r="AW212" i="21"/>
  <c r="AW328" i="21"/>
  <c r="AW329" i="21"/>
  <c r="AW279" i="21"/>
  <c r="AW442" i="21"/>
  <c r="AW404" i="21"/>
  <c r="AW41" i="21"/>
  <c r="AW90" i="21"/>
  <c r="AW149" i="21"/>
  <c r="AW75" i="21"/>
  <c r="AW224" i="21"/>
  <c r="AW264" i="21"/>
  <c r="AW168" i="21"/>
  <c r="AW359" i="21"/>
  <c r="AW354" i="21"/>
  <c r="AW462" i="21"/>
  <c r="AW443" i="21"/>
  <c r="AW64" i="21"/>
  <c r="AW153" i="21"/>
  <c r="AW94" i="21"/>
  <c r="AW185" i="21"/>
  <c r="AW190" i="21"/>
  <c r="AW284" i="21"/>
  <c r="AW237" i="21"/>
  <c r="AW381" i="21"/>
  <c r="AW394" i="21"/>
  <c r="AW291" i="21"/>
  <c r="AW421" i="21"/>
  <c r="BD352" i="21"/>
  <c r="BD364" i="21"/>
  <c r="BD360" i="21"/>
  <c r="BD388" i="21"/>
  <c r="BD410" i="21"/>
  <c r="BD394" i="21"/>
  <c r="BD374" i="21"/>
  <c r="BD354" i="21"/>
  <c r="BD321" i="21"/>
  <c r="BD281" i="21"/>
  <c r="BD269" i="21"/>
  <c r="BD187" i="21"/>
  <c r="BD478" i="21"/>
  <c r="BD473" i="21"/>
  <c r="BD467" i="21"/>
  <c r="BD462" i="21"/>
  <c r="BD457" i="21"/>
  <c r="BD451" i="21"/>
  <c r="BD446" i="21"/>
  <c r="BD441" i="21"/>
  <c r="BD435" i="21"/>
  <c r="BD430" i="21"/>
  <c r="BD425" i="21"/>
  <c r="BD419" i="21"/>
  <c r="BD414" i="21"/>
  <c r="BD413" i="21"/>
  <c r="BD397" i="21"/>
  <c r="BD387" i="21"/>
  <c r="BD377" i="21"/>
  <c r="BD365" i="21"/>
  <c r="BD355" i="21"/>
  <c r="BD343" i="21"/>
  <c r="BD319" i="21"/>
  <c r="BD299" i="21"/>
  <c r="BD279" i="21"/>
  <c r="BD255" i="21"/>
  <c r="BD192" i="21"/>
  <c r="BD214" i="21"/>
  <c r="BD344" i="21"/>
  <c r="BD334" i="21"/>
  <c r="BD324" i="21"/>
  <c r="BD312" i="21"/>
  <c r="BD302" i="21"/>
  <c r="BD292" i="21"/>
  <c r="BD280" i="21"/>
  <c r="BD270" i="21"/>
  <c r="BD260" i="21"/>
  <c r="BD236" i="21"/>
  <c r="BD58" i="21"/>
  <c r="BD203" i="21"/>
  <c r="BD163" i="21"/>
  <c r="BD71" i="21"/>
  <c r="BD228" i="21"/>
  <c r="BD193" i="21"/>
  <c r="BD121" i="21"/>
  <c r="BD247" i="21"/>
  <c r="BD222" i="21"/>
  <c r="BD204" i="21"/>
  <c r="BD175" i="21"/>
  <c r="BD137" i="21"/>
  <c r="BD105" i="21"/>
  <c r="BD85" i="21"/>
  <c r="BD32" i="21"/>
  <c r="BD221" i="21"/>
  <c r="BD199" i="21"/>
  <c r="BD164" i="21"/>
  <c r="BD107" i="21"/>
  <c r="BD40" i="21"/>
  <c r="BD165" i="21"/>
  <c r="BD138" i="21"/>
  <c r="BD108" i="21"/>
  <c r="BD45" i="21"/>
  <c r="BD160" i="21"/>
  <c r="BD122" i="21"/>
  <c r="BD67" i="21"/>
  <c r="BD100" i="21"/>
  <c r="BD62" i="21"/>
  <c r="BD80" i="21"/>
  <c r="BD48" i="21"/>
  <c r="BD13" i="21"/>
  <c r="BD27" i="21"/>
  <c r="AU67" i="21"/>
  <c r="AU114" i="21"/>
  <c r="AU50" i="21"/>
  <c r="AU233" i="21"/>
  <c r="AU77" i="21"/>
  <c r="AU164" i="21"/>
  <c r="AU75" i="21"/>
  <c r="AU68" i="21"/>
  <c r="AU185" i="21"/>
  <c r="AU106" i="21"/>
  <c r="AU468" i="21"/>
  <c r="AU447" i="21"/>
  <c r="AU425" i="21"/>
  <c r="AU406" i="21"/>
  <c r="AU385" i="21"/>
  <c r="AU363" i="21"/>
  <c r="AU248" i="21"/>
  <c r="AU328" i="21"/>
  <c r="AU306" i="21"/>
  <c r="AU285" i="21"/>
  <c r="AU264" i="21"/>
  <c r="AU137" i="21"/>
  <c r="AV279" i="21"/>
  <c r="AV299" i="21"/>
  <c r="AV460" i="21"/>
  <c r="AV428" i="21"/>
  <c r="AV383" i="21"/>
  <c r="AV293" i="21"/>
  <c r="AV332" i="21"/>
  <c r="AV262" i="21"/>
  <c r="AV123" i="21"/>
  <c r="AV99" i="21"/>
  <c r="AV90" i="21"/>
  <c r="AW401" i="21"/>
  <c r="AW232" i="21"/>
  <c r="AT427" i="21"/>
  <c r="BD333" i="21"/>
  <c r="BD325" i="21"/>
  <c r="BD317" i="21"/>
  <c r="BD372" i="21"/>
  <c r="BD411" i="21"/>
  <c r="BD390" i="21"/>
  <c r="BD370" i="21"/>
  <c r="BD346" i="21"/>
  <c r="BD313" i="21"/>
  <c r="BD211" i="21"/>
  <c r="BD261" i="21"/>
  <c r="BD176" i="21"/>
  <c r="BD477" i="21"/>
  <c r="BD471" i="21"/>
  <c r="BD466" i="21"/>
  <c r="BD461" i="21"/>
  <c r="BD455" i="21"/>
  <c r="BD450" i="21"/>
  <c r="BD445" i="21"/>
  <c r="BD439" i="21"/>
  <c r="BD434" i="21"/>
  <c r="BD429" i="21"/>
  <c r="BD423" i="21"/>
  <c r="BD418" i="21"/>
  <c r="BD412" i="21"/>
  <c r="BD405" i="21"/>
  <c r="BD395" i="21"/>
  <c r="BD385" i="21"/>
  <c r="BD373" i="21"/>
  <c r="BD363" i="21"/>
  <c r="BD353" i="21"/>
  <c r="BD335" i="21"/>
  <c r="BD315" i="21"/>
  <c r="BD295" i="21"/>
  <c r="BD271" i="21"/>
  <c r="BD246" i="21"/>
  <c r="BD156" i="21"/>
  <c r="BD197" i="21"/>
  <c r="BD342" i="21"/>
  <c r="BD332" i="21"/>
  <c r="BD320" i="21"/>
  <c r="BD310" i="21"/>
  <c r="BD300" i="21"/>
  <c r="BD288" i="21"/>
  <c r="BD278" i="21"/>
  <c r="BD268" i="21"/>
  <c r="BD256" i="21"/>
  <c r="BD233" i="21"/>
  <c r="BD248" i="21"/>
  <c r="BD191" i="21"/>
  <c r="BD151" i="21"/>
  <c r="BD51" i="21"/>
  <c r="BD226" i="21"/>
  <c r="BD189" i="21"/>
  <c r="BD118" i="21"/>
  <c r="BD241" i="21"/>
  <c r="BD208" i="21"/>
  <c r="BD202" i="21"/>
  <c r="BD158" i="21"/>
  <c r="BD134" i="21"/>
  <c r="BD104" i="21"/>
  <c r="BD73" i="21"/>
  <c r="BD237" i="21"/>
  <c r="BD220" i="21"/>
  <c r="BD196" i="21"/>
  <c r="BD150" i="21"/>
  <c r="BD106" i="21"/>
  <c r="BD188" i="21"/>
  <c r="BD157" i="21"/>
  <c r="BD131" i="21"/>
  <c r="BD89" i="21"/>
  <c r="BD14" i="21"/>
  <c r="BD144" i="21"/>
  <c r="BD115" i="21"/>
  <c r="BD38" i="21"/>
  <c r="BD86" i="21"/>
  <c r="BD47" i="21"/>
  <c r="BD72" i="21"/>
  <c r="BD20" i="21"/>
  <c r="BD37" i="21"/>
  <c r="BD21" i="21"/>
  <c r="AU16" i="21"/>
  <c r="AU115" i="21"/>
  <c r="AU29" i="21"/>
  <c r="AU162" i="21"/>
  <c r="AU65" i="21"/>
  <c r="AU188" i="21"/>
  <c r="AU14" i="21"/>
  <c r="AU48" i="21"/>
  <c r="AU209" i="21"/>
  <c r="AU246" i="21"/>
  <c r="AU463" i="21"/>
  <c r="AU441" i="21"/>
  <c r="AU420" i="21"/>
  <c r="AU401" i="21"/>
  <c r="AU379" i="21"/>
  <c r="AU358" i="21"/>
  <c r="AU344" i="21"/>
  <c r="AU322" i="21"/>
  <c r="AU301" i="21"/>
  <c r="AU280" i="21"/>
  <c r="AU258" i="21"/>
  <c r="AU210" i="21"/>
  <c r="AV303" i="21"/>
  <c r="AV263" i="21"/>
  <c r="AV452" i="21"/>
  <c r="AV420" i="21"/>
  <c r="AV367" i="21"/>
  <c r="AV261" i="21"/>
  <c r="AV316" i="21"/>
  <c r="AV175" i="21"/>
  <c r="AV245" i="21"/>
  <c r="AV138" i="21"/>
  <c r="AV33" i="21"/>
  <c r="AW469" i="21"/>
  <c r="AW289" i="21"/>
  <c r="AW156" i="21"/>
  <c r="AT310" i="21"/>
  <c r="BD400" i="21"/>
  <c r="BD396" i="21"/>
  <c r="BD293" i="21"/>
  <c r="BD285" i="21"/>
  <c r="BD341" i="21"/>
  <c r="BD406" i="21"/>
  <c r="BD386" i="21"/>
  <c r="BD362" i="21"/>
  <c r="BD345" i="21"/>
  <c r="BD305" i="21"/>
  <c r="BD277" i="21"/>
  <c r="BD257" i="21"/>
  <c r="BD125" i="21"/>
  <c r="BD475" i="21"/>
  <c r="BD470" i="21"/>
  <c r="BD465" i="21"/>
  <c r="BD459" i="21"/>
  <c r="BD454" i="21"/>
  <c r="BD449" i="21"/>
  <c r="BD443" i="21"/>
  <c r="BD438" i="21"/>
  <c r="BD433" i="21"/>
  <c r="BD427" i="21"/>
  <c r="BD422" i="21"/>
  <c r="BD417" i="21"/>
  <c r="BD224" i="21"/>
  <c r="BD403" i="21"/>
  <c r="BD393" i="21"/>
  <c r="BD381" i="21"/>
  <c r="BD371" i="21"/>
  <c r="BD361" i="21"/>
  <c r="BD349" i="21"/>
  <c r="BD331" i="21"/>
  <c r="BD311" i="21"/>
  <c r="BD287" i="21"/>
  <c r="BD267" i="21"/>
  <c r="BD240" i="21"/>
  <c r="BD234" i="21"/>
  <c r="BD190" i="21"/>
  <c r="BD340" i="21"/>
  <c r="BD328" i="21"/>
  <c r="BD318" i="21"/>
  <c r="BD308" i="21"/>
  <c r="BD296" i="21"/>
  <c r="BD286" i="21"/>
  <c r="BD276" i="21"/>
  <c r="BD264" i="21"/>
  <c r="BD254" i="21"/>
  <c r="BD194" i="21"/>
  <c r="BD239" i="21"/>
  <c r="BD185" i="21"/>
  <c r="BD146" i="21"/>
  <c r="BD250" i="21"/>
  <c r="BD223" i="21"/>
  <c r="BD178" i="21"/>
  <c r="BD251" i="21"/>
  <c r="BD238" i="21"/>
  <c r="BD207" i="21"/>
  <c r="BD186" i="21"/>
  <c r="BD155" i="21"/>
  <c r="BD127" i="21"/>
  <c r="BD91" i="21"/>
  <c r="BD66" i="21"/>
  <c r="BD232" i="21"/>
  <c r="BD212" i="21"/>
  <c r="BD177" i="21"/>
  <c r="BD130" i="21"/>
  <c r="BD63" i="21"/>
  <c r="BD179" i="21"/>
  <c r="BD154" i="21"/>
  <c r="BD126" i="21"/>
  <c r="BD78" i="21"/>
  <c r="BD183" i="21"/>
  <c r="BD143" i="21"/>
  <c r="BD103" i="21"/>
  <c r="BD28" i="21"/>
  <c r="BD81" i="21"/>
  <c r="BD36" i="21"/>
  <c r="BD56" i="21"/>
  <c r="BD16" i="21"/>
  <c r="BD35" i="21"/>
  <c r="AU174" i="21"/>
  <c r="AU74" i="21"/>
  <c r="AU159" i="21"/>
  <c r="AU145" i="21"/>
  <c r="AU23" i="21"/>
  <c r="AU239" i="21"/>
  <c r="AU38" i="21"/>
  <c r="AU21" i="21"/>
  <c r="AU229" i="21"/>
  <c r="AU479" i="21"/>
  <c r="AU457" i="21"/>
  <c r="AU436" i="21"/>
  <c r="AU415" i="21"/>
  <c r="AU395" i="21"/>
  <c r="AU374" i="21"/>
  <c r="AU353" i="21"/>
  <c r="AU338" i="21"/>
  <c r="AU317" i="21"/>
  <c r="AU296" i="21"/>
  <c r="AU274" i="21"/>
  <c r="AU253" i="21"/>
  <c r="AU211" i="21"/>
  <c r="AV362" i="21"/>
  <c r="AV388" i="21"/>
  <c r="AV476" i="21"/>
  <c r="AV444" i="21"/>
  <c r="AV243" i="21"/>
  <c r="AV351" i="21"/>
  <c r="AV22" i="21"/>
  <c r="AV300" i="21"/>
  <c r="AV213" i="21"/>
  <c r="AV209" i="21"/>
  <c r="AV170" i="21"/>
  <c r="AW364" i="21"/>
  <c r="AW306" i="21"/>
  <c r="AW184" i="21"/>
  <c r="D94" i="21"/>
  <c r="G29" i="21"/>
  <c r="H29" i="21" s="1"/>
  <c r="G22" i="21"/>
  <c r="H22" i="21" s="1"/>
  <c r="G202" i="21"/>
  <c r="H202" i="21" s="1"/>
  <c r="G35" i="21"/>
  <c r="H35" i="21" s="1"/>
  <c r="G60" i="21"/>
  <c r="H60" i="21" s="1"/>
  <c r="G33" i="21"/>
  <c r="H33" i="21" s="1"/>
  <c r="G24" i="21"/>
  <c r="H24" i="21" s="1"/>
  <c r="G131" i="21"/>
  <c r="H131" i="21" s="1"/>
  <c r="G215" i="21"/>
  <c r="H215" i="21" s="1"/>
  <c r="G100" i="21"/>
  <c r="H100" i="21" s="1"/>
  <c r="G138" i="21"/>
  <c r="H138" i="21" s="1"/>
  <c r="G137" i="21"/>
  <c r="H137" i="21" s="1"/>
  <c r="G27" i="21"/>
  <c r="H27" i="21" s="1"/>
  <c r="C90" i="21"/>
  <c r="C131" i="21"/>
  <c r="C40" i="21"/>
  <c r="C63" i="21"/>
  <c r="F1386" i="21"/>
  <c r="G592" i="21"/>
  <c r="H592" i="21" s="1"/>
  <c r="G600" i="21"/>
  <c r="H600" i="21" s="1"/>
  <c r="G616" i="21"/>
  <c r="H616" i="21" s="1"/>
  <c r="G632" i="21"/>
  <c r="H632" i="21" s="1"/>
  <c r="G656" i="21"/>
  <c r="H656" i="21" s="1"/>
  <c r="G664" i="21"/>
  <c r="H664" i="21" s="1"/>
  <c r="G680" i="21"/>
  <c r="H680" i="21" s="1"/>
  <c r="G696" i="21"/>
  <c r="H696" i="21" s="1"/>
  <c r="G712" i="21"/>
  <c r="H712" i="21" s="1"/>
  <c r="G736" i="21"/>
  <c r="H736" i="21" s="1"/>
  <c r="G752" i="21"/>
  <c r="H752" i="21" s="1"/>
  <c r="G768" i="21"/>
  <c r="H768" i="21" s="1"/>
  <c r="G784" i="21"/>
  <c r="H784" i="21" s="1"/>
  <c r="G808" i="21"/>
  <c r="H808" i="21" s="1"/>
  <c r="G824" i="21"/>
  <c r="H824" i="21" s="1"/>
  <c r="G832" i="21"/>
  <c r="H832" i="21" s="1"/>
  <c r="G848" i="21"/>
  <c r="H848" i="21" s="1"/>
  <c r="G872" i="21"/>
  <c r="H872" i="21" s="1"/>
  <c r="G888" i="21"/>
  <c r="H888" i="21" s="1"/>
  <c r="G904" i="21"/>
  <c r="H904" i="21" s="1"/>
  <c r="G920" i="21"/>
  <c r="H920" i="21" s="1"/>
  <c r="G936" i="21"/>
  <c r="H936" i="21" s="1"/>
  <c r="G952" i="21"/>
  <c r="H952" i="21" s="1"/>
  <c r="G976" i="21"/>
  <c r="H976" i="21" s="1"/>
  <c r="G992" i="21"/>
  <c r="H992" i="21" s="1"/>
  <c r="G1008" i="21"/>
  <c r="H1008" i="21" s="1"/>
  <c r="G1032" i="21"/>
  <c r="H1032" i="21" s="1"/>
  <c r="G1048" i="21"/>
  <c r="H1048" i="21" s="1"/>
  <c r="G1064" i="21"/>
  <c r="H1064" i="21" s="1"/>
  <c r="G1080" i="21"/>
  <c r="H1080" i="21" s="1"/>
  <c r="G1088" i="21"/>
  <c r="H1088" i="21" s="1"/>
  <c r="G1104" i="21"/>
  <c r="H1104" i="21" s="1"/>
  <c r="G1120" i="21"/>
  <c r="H1120" i="21" s="1"/>
  <c r="G587" i="21"/>
  <c r="H587" i="21" s="1"/>
  <c r="G603" i="21"/>
  <c r="H603" i="21" s="1"/>
  <c r="G619" i="21"/>
  <c r="H619" i="21" s="1"/>
  <c r="G635" i="21"/>
  <c r="H635" i="21" s="1"/>
  <c r="G651" i="21"/>
  <c r="H651" i="21" s="1"/>
  <c r="G659" i="21"/>
  <c r="H659" i="21" s="1"/>
  <c r="G675" i="21"/>
  <c r="H675" i="21" s="1"/>
  <c r="G699" i="21"/>
  <c r="H699" i="21" s="1"/>
  <c r="G715" i="21"/>
  <c r="H715" i="21" s="1"/>
  <c r="G731" i="21"/>
  <c r="H731" i="21" s="1"/>
  <c r="G747" i="21"/>
  <c r="H747" i="21" s="1"/>
  <c r="G763" i="21"/>
  <c r="H763" i="21" s="1"/>
  <c r="G779" i="21"/>
  <c r="H779" i="21" s="1"/>
  <c r="G795" i="21"/>
  <c r="H795" i="21" s="1"/>
  <c r="G803" i="21"/>
  <c r="H803" i="21" s="1"/>
  <c r="G819" i="21"/>
  <c r="H819" i="21" s="1"/>
  <c r="G843" i="21"/>
  <c r="H843" i="21" s="1"/>
  <c r="G859" i="21"/>
  <c r="H859" i="21" s="1"/>
  <c r="G867" i="21"/>
  <c r="H867" i="21" s="1"/>
  <c r="G883" i="21"/>
  <c r="H883" i="21" s="1"/>
  <c r="G899" i="21"/>
  <c r="H899" i="21" s="1"/>
  <c r="G584" i="21"/>
  <c r="H584" i="21" s="1"/>
  <c r="G608" i="21"/>
  <c r="H608" i="21" s="1"/>
  <c r="G624" i="21"/>
  <c r="H624" i="21" s="1"/>
  <c r="G640" i="21"/>
  <c r="H640" i="21" s="1"/>
  <c r="G648" i="21"/>
  <c r="H648" i="21" s="1"/>
  <c r="G672" i="21"/>
  <c r="H672" i="21" s="1"/>
  <c r="G688" i="21"/>
  <c r="H688" i="21" s="1"/>
  <c r="G704" i="21"/>
  <c r="H704" i="21" s="1"/>
  <c r="G720" i="21"/>
  <c r="H720" i="21" s="1"/>
  <c r="G728" i="21"/>
  <c r="H728" i="21" s="1"/>
  <c r="G744" i="21"/>
  <c r="H744" i="21" s="1"/>
  <c r="G760" i="21"/>
  <c r="H760" i="21" s="1"/>
  <c r="G776" i="21"/>
  <c r="H776" i="21" s="1"/>
  <c r="G792" i="21"/>
  <c r="H792" i="21" s="1"/>
  <c r="G800" i="21"/>
  <c r="H800" i="21" s="1"/>
  <c r="G816" i="21"/>
  <c r="H816" i="21" s="1"/>
  <c r="G840" i="21"/>
  <c r="H840" i="21" s="1"/>
  <c r="G856" i="21"/>
  <c r="H856" i="21" s="1"/>
  <c r="G864" i="21"/>
  <c r="H864" i="21" s="1"/>
  <c r="G880" i="21"/>
  <c r="H880" i="21" s="1"/>
  <c r="G896" i="21"/>
  <c r="H896" i="21" s="1"/>
  <c r="G912" i="21"/>
  <c r="H912" i="21" s="1"/>
  <c r="G928" i="21"/>
  <c r="H928" i="21" s="1"/>
  <c r="G944" i="21"/>
  <c r="H944" i="21" s="1"/>
  <c r="G960" i="21"/>
  <c r="H960" i="21" s="1"/>
  <c r="G968" i="21"/>
  <c r="H968" i="21" s="1"/>
  <c r="G984" i="21"/>
  <c r="H984" i="21" s="1"/>
  <c r="G1000" i="21"/>
  <c r="H1000" i="21" s="1"/>
  <c r="G1016" i="21"/>
  <c r="H1016" i="21" s="1"/>
  <c r="G1024" i="21"/>
  <c r="H1024" i="21" s="1"/>
  <c r="G1040" i="21"/>
  <c r="H1040" i="21" s="1"/>
  <c r="G1056" i="21"/>
  <c r="H1056" i="21" s="1"/>
  <c r="G1072" i="21"/>
  <c r="H1072" i="21" s="1"/>
  <c r="G1096" i="21"/>
  <c r="H1096" i="21" s="1"/>
  <c r="G1112" i="21"/>
  <c r="H1112" i="21" s="1"/>
  <c r="G1128" i="21"/>
  <c r="H1128" i="21" s="1"/>
  <c r="G595" i="21"/>
  <c r="H595" i="21" s="1"/>
  <c r="G611" i="21"/>
  <c r="H611" i="21" s="1"/>
  <c r="G627" i="21"/>
  <c r="H627" i="21" s="1"/>
  <c r="G643" i="21"/>
  <c r="H643" i="21" s="1"/>
  <c r="G667" i="21"/>
  <c r="H667" i="21" s="1"/>
  <c r="G683" i="21"/>
  <c r="H683" i="21" s="1"/>
  <c r="G691" i="21"/>
  <c r="H691" i="21" s="1"/>
  <c r="G707" i="21"/>
  <c r="H707" i="21" s="1"/>
  <c r="G723" i="21"/>
  <c r="H723" i="21" s="1"/>
  <c r="G739" i="21"/>
  <c r="H739" i="21" s="1"/>
  <c r="G755" i="21"/>
  <c r="H755" i="21" s="1"/>
  <c r="G771" i="21"/>
  <c r="H771" i="21" s="1"/>
  <c r="G787" i="21"/>
  <c r="H787" i="21" s="1"/>
  <c r="G811" i="21"/>
  <c r="H811" i="21" s="1"/>
  <c r="G827" i="21"/>
  <c r="H827" i="21" s="1"/>
  <c r="G835" i="21"/>
  <c r="H835" i="21" s="1"/>
  <c r="G851" i="21"/>
  <c r="H851" i="21" s="1"/>
  <c r="G875" i="21"/>
  <c r="H875" i="21" s="1"/>
  <c r="G891" i="21"/>
  <c r="H891" i="21" s="1"/>
  <c r="G907" i="21"/>
  <c r="H907" i="21" s="1"/>
  <c r="G915" i="21"/>
  <c r="H915" i="21" s="1"/>
  <c r="G947" i="21"/>
  <c r="H947" i="21" s="1"/>
  <c r="G979" i="21"/>
  <c r="H979" i="21" s="1"/>
  <c r="G1011" i="21"/>
  <c r="H1011" i="21" s="1"/>
  <c r="G1043" i="21"/>
  <c r="H1043" i="21" s="1"/>
  <c r="G1075" i="21"/>
  <c r="H1075" i="21" s="1"/>
  <c r="G1107" i="21"/>
  <c r="H1107" i="21" s="1"/>
  <c r="G963" i="21"/>
  <c r="H963" i="21" s="1"/>
  <c r="G939" i="21"/>
  <c r="H939" i="21" s="1"/>
  <c r="G1035" i="21"/>
  <c r="H1035" i="21" s="1"/>
  <c r="G1099" i="21"/>
  <c r="H1099" i="21" s="1"/>
  <c r="G923" i="21"/>
  <c r="H923" i="21" s="1"/>
  <c r="G955" i="21"/>
  <c r="H955" i="21" s="1"/>
  <c r="G987" i="21"/>
  <c r="H987" i="21" s="1"/>
  <c r="G1019" i="21"/>
  <c r="H1019" i="21" s="1"/>
  <c r="G1051" i="21"/>
  <c r="H1051" i="21" s="1"/>
  <c r="G1083" i="21"/>
  <c r="H1083" i="21" s="1"/>
  <c r="G1115" i="21"/>
  <c r="H1115" i="21" s="1"/>
  <c r="G931" i="21"/>
  <c r="H931" i="21" s="1"/>
  <c r="G995" i="21"/>
  <c r="H995" i="21" s="1"/>
  <c r="G1027" i="21"/>
  <c r="H1027" i="21" s="1"/>
  <c r="G1059" i="21"/>
  <c r="H1059" i="21" s="1"/>
  <c r="G1091" i="21"/>
  <c r="H1091" i="21" s="1"/>
  <c r="G1123" i="21"/>
  <c r="H1123" i="21" s="1"/>
  <c r="G971" i="21"/>
  <c r="H971" i="21" s="1"/>
  <c r="G1003" i="21"/>
  <c r="H1003" i="21" s="1"/>
  <c r="G1067" i="21"/>
  <c r="H1067" i="21" s="1"/>
  <c r="G1122" i="21"/>
  <c r="H1122" i="21" s="1"/>
  <c r="G1090" i="21"/>
  <c r="H1090" i="21" s="1"/>
  <c r="G1030" i="21"/>
  <c r="H1030" i="21" s="1"/>
  <c r="G1006" i="21"/>
  <c r="H1006" i="21" s="1"/>
  <c r="G970" i="21"/>
  <c r="H970" i="21" s="1"/>
  <c r="G938" i="21"/>
  <c r="H938" i="21" s="1"/>
  <c r="G906" i="21"/>
  <c r="H906" i="21" s="1"/>
  <c r="G862" i="21"/>
  <c r="H862" i="21" s="1"/>
  <c r="G830" i="21"/>
  <c r="H830" i="21" s="1"/>
  <c r="G774" i="21"/>
  <c r="H774" i="21" s="1"/>
  <c r="G754" i="21"/>
  <c r="H754" i="21" s="1"/>
  <c r="G718" i="21"/>
  <c r="H718" i="21" s="1"/>
  <c r="G682" i="21"/>
  <c r="H682" i="21" s="1"/>
  <c r="G658" i="21"/>
  <c r="H658" i="21" s="1"/>
  <c r="G618" i="21"/>
  <c r="H618" i="21" s="1"/>
  <c r="G582" i="21"/>
  <c r="H582" i="21" s="1"/>
  <c r="G1100" i="21"/>
  <c r="H1100" i="21" s="1"/>
  <c r="G1068" i="21"/>
  <c r="H1068" i="21" s="1"/>
  <c r="G1036" i="21"/>
  <c r="H1036" i="21" s="1"/>
  <c r="G1004" i="21"/>
  <c r="H1004" i="21" s="1"/>
  <c r="G972" i="21"/>
  <c r="H972" i="21" s="1"/>
  <c r="G940" i="21"/>
  <c r="H940" i="21" s="1"/>
  <c r="G908" i="21"/>
  <c r="H908" i="21" s="1"/>
  <c r="G876" i="21"/>
  <c r="H876" i="21" s="1"/>
  <c r="G844" i="21"/>
  <c r="H844" i="21" s="1"/>
  <c r="G812" i="21"/>
  <c r="H812" i="21" s="1"/>
  <c r="G780" i="21"/>
  <c r="H780" i="21" s="1"/>
  <c r="G748" i="21"/>
  <c r="H748" i="21" s="1"/>
  <c r="G716" i="21"/>
  <c r="H716" i="21" s="1"/>
  <c r="G684" i="21"/>
  <c r="H684" i="21" s="1"/>
  <c r="G652" i="21"/>
  <c r="H652" i="21" s="1"/>
  <c r="G620" i="21"/>
  <c r="H620" i="21" s="1"/>
  <c r="G588" i="21"/>
  <c r="H588" i="21" s="1"/>
  <c r="G1102" i="21"/>
  <c r="H1102" i="21" s="1"/>
  <c r="G1074" i="21"/>
  <c r="H1074" i="21" s="1"/>
  <c r="G1054" i="21"/>
  <c r="H1054" i="21" s="1"/>
  <c r="G1034" i="21"/>
  <c r="H1034" i="21" s="1"/>
  <c r="G998" i="21"/>
  <c r="H998" i="21" s="1"/>
  <c r="G962" i="21"/>
  <c r="H962" i="21" s="1"/>
  <c r="G934" i="21"/>
  <c r="H934" i="21" s="1"/>
  <c r="G898" i="21"/>
  <c r="H898" i="21" s="1"/>
  <c r="G874" i="21"/>
  <c r="H874" i="21" s="1"/>
  <c r="G850" i="21"/>
  <c r="H850" i="21" s="1"/>
  <c r="G822" i="21"/>
  <c r="H822" i="21" s="1"/>
  <c r="G794" i="21"/>
  <c r="H794" i="21" s="1"/>
  <c r="G778" i="21"/>
  <c r="H778" i="21" s="1"/>
  <c r="G734" i="21"/>
  <c r="H734" i="21" s="1"/>
  <c r="G702" i="21"/>
  <c r="H702" i="21" s="1"/>
  <c r="G678" i="21"/>
  <c r="H678" i="21" s="1"/>
  <c r="G638" i="21"/>
  <c r="H638" i="21" s="1"/>
  <c r="G614" i="21"/>
  <c r="H614" i="21" s="1"/>
  <c r="G590" i="21"/>
  <c r="H590" i="21" s="1"/>
  <c r="G1103" i="21"/>
  <c r="H1103" i="21" s="1"/>
  <c r="G1071" i="21"/>
  <c r="H1071" i="21" s="1"/>
  <c r="G1039" i="21"/>
  <c r="H1039" i="21" s="1"/>
  <c r="G1007" i="21"/>
  <c r="H1007" i="21" s="1"/>
  <c r="G975" i="21"/>
  <c r="H975" i="21" s="1"/>
  <c r="G943" i="21"/>
  <c r="H943" i="21" s="1"/>
  <c r="G911" i="21"/>
  <c r="H911" i="21" s="1"/>
  <c r="G879" i="21"/>
  <c r="H879" i="21" s="1"/>
  <c r="G847" i="21"/>
  <c r="H847" i="21" s="1"/>
  <c r="G815" i="21"/>
  <c r="H815" i="21" s="1"/>
  <c r="G783" i="21"/>
  <c r="H783" i="21" s="1"/>
  <c r="G751" i="21"/>
  <c r="H751" i="21" s="1"/>
  <c r="G719" i="21"/>
  <c r="H719" i="21" s="1"/>
  <c r="G687" i="21"/>
  <c r="H687" i="21" s="1"/>
  <c r="G655" i="21"/>
  <c r="H655" i="21" s="1"/>
  <c r="G623" i="21"/>
  <c r="H623" i="21" s="1"/>
  <c r="G591" i="21"/>
  <c r="H591" i="21" s="1"/>
  <c r="G1113" i="21"/>
  <c r="H1113" i="21" s="1"/>
  <c r="G1077" i="21"/>
  <c r="H1077" i="21" s="1"/>
  <c r="G1021" i="21"/>
  <c r="H1021" i="21" s="1"/>
  <c r="G977" i="21"/>
  <c r="H977" i="21" s="1"/>
  <c r="G949" i="21"/>
  <c r="H949" i="21" s="1"/>
  <c r="G929" i="21"/>
  <c r="H929" i="21" s="1"/>
  <c r="G905" i="21"/>
  <c r="H905" i="21" s="1"/>
  <c r="G877" i="21"/>
  <c r="H877" i="21" s="1"/>
  <c r="G861" i="21"/>
  <c r="H861" i="21" s="1"/>
  <c r="G829" i="21"/>
  <c r="H829" i="21" s="1"/>
  <c r="G797" i="21"/>
  <c r="H797" i="21" s="1"/>
  <c r="G773" i="21"/>
  <c r="H773" i="21" s="1"/>
  <c r="G733" i="21"/>
  <c r="H733" i="21" s="1"/>
  <c r="G697" i="21"/>
  <c r="H697" i="21" s="1"/>
  <c r="G661" i="21"/>
  <c r="H661" i="21" s="1"/>
  <c r="G641" i="21"/>
  <c r="H641" i="21" s="1"/>
  <c r="G617" i="21"/>
  <c r="H617" i="21" s="1"/>
  <c r="G1125" i="21"/>
  <c r="H1125" i="21" s="1"/>
  <c r="G1089" i="21"/>
  <c r="H1089" i="21" s="1"/>
  <c r="G1065" i="21"/>
  <c r="H1065" i="21" s="1"/>
  <c r="G1037" i="21"/>
  <c r="H1037" i="21" s="1"/>
  <c r="G1009" i="21"/>
  <c r="H1009" i="21" s="1"/>
  <c r="G989" i="21"/>
  <c r="H989" i="21" s="1"/>
  <c r="G965" i="21"/>
  <c r="H965" i="21" s="1"/>
  <c r="G909" i="21"/>
  <c r="H909" i="21" s="1"/>
  <c r="G857" i="21"/>
  <c r="H857" i="21" s="1"/>
  <c r="G825" i="21"/>
  <c r="H825" i="21" s="1"/>
  <c r="G785" i="21"/>
  <c r="H785" i="21" s="1"/>
  <c r="G761" i="21"/>
  <c r="H761" i="21" s="1"/>
  <c r="G729" i="21"/>
  <c r="H729" i="21" s="1"/>
  <c r="G701" i="21"/>
  <c r="H701" i="21" s="1"/>
  <c r="G669" i="21"/>
  <c r="H669" i="21" s="1"/>
  <c r="G621" i="21"/>
  <c r="H621" i="21" s="1"/>
  <c r="G593" i="21"/>
  <c r="H593" i="21" s="1"/>
  <c r="G1066" i="21"/>
  <c r="H1066" i="21" s="1"/>
  <c r="G978" i="21"/>
  <c r="H978" i="21" s="1"/>
  <c r="G926" i="21"/>
  <c r="H926" i="21" s="1"/>
  <c r="G806" i="21"/>
  <c r="H806" i="21" s="1"/>
  <c r="G738" i="21"/>
  <c r="H738" i="21" s="1"/>
  <c r="G642" i="21"/>
  <c r="H642" i="21" s="1"/>
  <c r="G1116" i="21"/>
  <c r="H1116" i="21" s="1"/>
  <c r="G1052" i="21"/>
  <c r="H1052" i="21" s="1"/>
  <c r="G956" i="21"/>
  <c r="H956" i="21" s="1"/>
  <c r="G892" i="21"/>
  <c r="H892" i="21" s="1"/>
  <c r="G828" i="21"/>
  <c r="H828" i="21" s="1"/>
  <c r="G732" i="21"/>
  <c r="H732" i="21" s="1"/>
  <c r="G668" i="21"/>
  <c r="H668" i="21" s="1"/>
  <c r="G604" i="21"/>
  <c r="H604" i="21" s="1"/>
  <c r="G1062" i="21"/>
  <c r="H1062" i="21" s="1"/>
  <c r="G1014" i="21"/>
  <c r="H1014" i="21" s="1"/>
  <c r="G954" i="21"/>
  <c r="H954" i="21" s="1"/>
  <c r="G886" i="21"/>
  <c r="H886" i="21" s="1"/>
  <c r="G834" i="21"/>
  <c r="H834" i="21" s="1"/>
  <c r="G786" i="21"/>
  <c r="H786" i="21" s="1"/>
  <c r="G722" i="21"/>
  <c r="H722" i="21" s="1"/>
  <c r="G654" i="21"/>
  <c r="H654" i="21" s="1"/>
  <c r="G598" i="21"/>
  <c r="H598" i="21" s="1"/>
  <c r="G1087" i="21"/>
  <c r="H1087" i="21" s="1"/>
  <c r="G1023" i="21"/>
  <c r="H1023" i="21" s="1"/>
  <c r="G959" i="21"/>
  <c r="H959" i="21" s="1"/>
  <c r="G895" i="21"/>
  <c r="H895" i="21" s="1"/>
  <c r="G831" i="21"/>
  <c r="H831" i="21" s="1"/>
  <c r="G767" i="21"/>
  <c r="H767" i="21" s="1"/>
  <c r="G703" i="21"/>
  <c r="H703" i="21" s="1"/>
  <c r="G639" i="21"/>
  <c r="H639" i="21" s="1"/>
  <c r="G607" i="21"/>
  <c r="H607" i="21" s="1"/>
  <c r="G1093" i="21"/>
  <c r="H1093" i="21" s="1"/>
  <c r="G1013" i="21"/>
  <c r="H1013" i="21" s="1"/>
  <c r="G937" i="21"/>
  <c r="H937" i="21" s="1"/>
  <c r="G897" i="21"/>
  <c r="H897" i="21" s="1"/>
  <c r="G845" i="21"/>
  <c r="H845" i="21" s="1"/>
  <c r="G789" i="21"/>
  <c r="H789" i="21" s="1"/>
  <c r="G713" i="21"/>
  <c r="H713" i="21" s="1"/>
  <c r="G653" i="21"/>
  <c r="H653" i="21" s="1"/>
  <c r="G597" i="21"/>
  <c r="H597" i="21" s="1"/>
  <c r="G1073" i="21"/>
  <c r="H1073" i="21" s="1"/>
  <c r="G1029" i="21"/>
  <c r="H1029" i="21" s="1"/>
  <c r="G945" i="21"/>
  <c r="H945" i="21" s="1"/>
  <c r="G841" i="21"/>
  <c r="H841" i="21" s="1"/>
  <c r="G769" i="21"/>
  <c r="H769" i="21" s="1"/>
  <c r="G721" i="21"/>
  <c r="H721" i="21" s="1"/>
  <c r="G645" i="21"/>
  <c r="H645" i="21" s="1"/>
  <c r="G1098" i="21"/>
  <c r="H1098" i="21" s="1"/>
  <c r="G1010" i="21"/>
  <c r="H1010" i="21" s="1"/>
  <c r="G918" i="21"/>
  <c r="H918" i="21" s="1"/>
  <c r="G838" i="21"/>
  <c r="H838" i="21" s="1"/>
  <c r="G726" i="21"/>
  <c r="H726" i="21" s="1"/>
  <c r="G662" i="21"/>
  <c r="H662" i="21" s="1"/>
  <c r="G586" i="21"/>
  <c r="H586" i="21" s="1"/>
  <c r="G1076" i="21"/>
  <c r="H1076" i="21" s="1"/>
  <c r="G980" i="21"/>
  <c r="H980" i="21" s="1"/>
  <c r="G916" i="21"/>
  <c r="H916" i="21" s="1"/>
  <c r="G852" i="21"/>
  <c r="H852" i="21" s="1"/>
  <c r="G788" i="21"/>
  <c r="H788" i="21" s="1"/>
  <c r="G724" i="21"/>
  <c r="H724" i="21" s="1"/>
  <c r="G660" i="21"/>
  <c r="H660" i="21" s="1"/>
  <c r="G596" i="21"/>
  <c r="H596" i="21" s="1"/>
  <c r="G1078" i="21"/>
  <c r="H1078" i="21" s="1"/>
  <c r="G1002" i="21"/>
  <c r="H1002" i="21" s="1"/>
  <c r="G950" i="21"/>
  <c r="H950" i="21" s="1"/>
  <c r="G882" i="21"/>
  <c r="H882" i="21" s="1"/>
  <c r="G826" i="21"/>
  <c r="H826" i="21" s="1"/>
  <c r="G782" i="21"/>
  <c r="H782" i="21" s="1"/>
  <c r="G706" i="21"/>
  <c r="H706" i="21" s="1"/>
  <c r="G646" i="21"/>
  <c r="H646" i="21" s="1"/>
  <c r="G594" i="21"/>
  <c r="H594" i="21" s="1"/>
  <c r="G1047" i="21"/>
  <c r="H1047" i="21" s="1"/>
  <c r="G983" i="21"/>
  <c r="H983" i="21" s="1"/>
  <c r="G919" i="21"/>
  <c r="H919" i="21" s="1"/>
  <c r="G855" i="21"/>
  <c r="H855" i="21" s="1"/>
  <c r="G791" i="21"/>
  <c r="H791" i="21" s="1"/>
  <c r="G727" i="21"/>
  <c r="H727" i="21" s="1"/>
  <c r="G663" i="21"/>
  <c r="H663" i="21" s="1"/>
  <c r="G599" i="21"/>
  <c r="H599" i="21" s="1"/>
  <c r="G1085" i="21"/>
  <c r="H1085" i="21" s="1"/>
  <c r="G1005" i="21"/>
  <c r="H1005" i="21" s="1"/>
  <c r="G933" i="21"/>
  <c r="H933" i="21" s="1"/>
  <c r="G885" i="21"/>
  <c r="H885" i="21" s="1"/>
  <c r="G809" i="21"/>
  <c r="H809" i="21" s="1"/>
  <c r="G745" i="21"/>
  <c r="H745" i="21" s="1"/>
  <c r="G677" i="21"/>
  <c r="H677" i="21" s="1"/>
  <c r="G625" i="21"/>
  <c r="H625" i="21" s="1"/>
  <c r="G1097" i="21"/>
  <c r="H1097" i="21" s="1"/>
  <c r="G1041" i="21"/>
  <c r="H1041" i="21" s="1"/>
  <c r="G993" i="21"/>
  <c r="H993" i="21" s="1"/>
  <c r="G881" i="21"/>
  <c r="H881" i="21" s="1"/>
  <c r="G801" i="21"/>
  <c r="H801" i="21" s="1"/>
  <c r="G737" i="21"/>
  <c r="H737" i="21" s="1"/>
  <c r="G673" i="21"/>
  <c r="H673" i="21" s="1"/>
  <c r="G601" i="21"/>
  <c r="H601" i="21" s="1"/>
  <c r="G1118" i="21"/>
  <c r="H1118" i="21" s="1"/>
  <c r="G1086" i="21"/>
  <c r="H1086" i="21" s="1"/>
  <c r="G1026" i="21"/>
  <c r="H1026" i="21" s="1"/>
  <c r="G994" i="21"/>
  <c r="H994" i="21" s="1"/>
  <c r="G966" i="21"/>
  <c r="H966" i="21" s="1"/>
  <c r="G930" i="21"/>
  <c r="H930" i="21" s="1"/>
  <c r="G902" i="21"/>
  <c r="H902" i="21" s="1"/>
  <c r="G854" i="21"/>
  <c r="H854" i="21" s="1"/>
  <c r="G818" i="21"/>
  <c r="H818" i="21" s="1"/>
  <c r="G766" i="21"/>
  <c r="H766" i="21" s="1"/>
  <c r="G750" i="21"/>
  <c r="H750" i="21" s="1"/>
  <c r="G714" i="21"/>
  <c r="H714" i="21" s="1"/>
  <c r="G674" i="21"/>
  <c r="H674" i="21" s="1"/>
  <c r="G650" i="21"/>
  <c r="H650" i="21" s="1"/>
  <c r="G606" i="21"/>
  <c r="H606" i="21" s="1"/>
  <c r="G1124" i="21"/>
  <c r="H1124" i="21" s="1"/>
  <c r="G1092" i="21"/>
  <c r="H1092" i="21" s="1"/>
  <c r="G1060" i="21"/>
  <c r="H1060" i="21" s="1"/>
  <c r="G1028" i="21"/>
  <c r="H1028" i="21" s="1"/>
  <c r="G996" i="21"/>
  <c r="H996" i="21" s="1"/>
  <c r="G964" i="21"/>
  <c r="H964" i="21" s="1"/>
  <c r="G932" i="21"/>
  <c r="H932" i="21" s="1"/>
  <c r="G900" i="21"/>
  <c r="H900" i="21" s="1"/>
  <c r="G868" i="21"/>
  <c r="H868" i="21" s="1"/>
  <c r="G836" i="21"/>
  <c r="H836" i="21" s="1"/>
  <c r="G804" i="21"/>
  <c r="H804" i="21" s="1"/>
  <c r="G772" i="21"/>
  <c r="H772" i="21" s="1"/>
  <c r="G740" i="21"/>
  <c r="H740" i="21" s="1"/>
  <c r="G708" i="21"/>
  <c r="H708" i="21" s="1"/>
  <c r="G676" i="21"/>
  <c r="H676" i="21" s="1"/>
  <c r="G644" i="21"/>
  <c r="H644" i="21" s="1"/>
  <c r="G612" i="21"/>
  <c r="H612" i="21" s="1"/>
  <c r="G1126" i="21"/>
  <c r="H1126" i="21" s="1"/>
  <c r="G1094" i="21"/>
  <c r="H1094" i="21" s="1"/>
  <c r="G1070" i="21"/>
  <c r="H1070" i="21" s="1"/>
  <c r="G1046" i="21"/>
  <c r="H1046" i="21" s="1"/>
  <c r="G1022" i="21"/>
  <c r="H1022" i="21" s="1"/>
  <c r="G990" i="21"/>
  <c r="H990" i="21" s="1"/>
  <c r="G958" i="21"/>
  <c r="H958" i="21" s="1"/>
  <c r="G922" i="21"/>
  <c r="H922" i="21" s="1"/>
  <c r="G894" i="21"/>
  <c r="H894" i="21" s="1"/>
  <c r="G870" i="21"/>
  <c r="H870" i="21" s="1"/>
  <c r="G846" i="21"/>
  <c r="H846" i="21" s="1"/>
  <c r="G814" i="21"/>
  <c r="H814" i="21" s="1"/>
  <c r="G790" i="21"/>
  <c r="H790" i="21" s="1"/>
  <c r="G770" i="21"/>
  <c r="H770" i="21" s="1"/>
  <c r="G730" i="21"/>
  <c r="H730" i="21" s="1"/>
  <c r="G698" i="21"/>
  <c r="H698" i="21" s="1"/>
  <c r="G666" i="21"/>
  <c r="H666" i="21" s="1"/>
  <c r="G634" i="21"/>
  <c r="H634" i="21" s="1"/>
  <c r="G610" i="21"/>
  <c r="H610" i="21" s="1"/>
  <c r="G1127" i="21"/>
  <c r="H1127" i="21" s="1"/>
  <c r="G1095" i="21"/>
  <c r="H1095" i="21" s="1"/>
  <c r="G1063" i="21"/>
  <c r="H1063" i="21" s="1"/>
  <c r="G1031" i="21"/>
  <c r="H1031" i="21" s="1"/>
  <c r="G999" i="21"/>
  <c r="H999" i="21" s="1"/>
  <c r="G967" i="21"/>
  <c r="H967" i="21" s="1"/>
  <c r="G935" i="21"/>
  <c r="H935" i="21" s="1"/>
  <c r="G903" i="21"/>
  <c r="H903" i="21" s="1"/>
  <c r="G871" i="21"/>
  <c r="H871" i="21" s="1"/>
  <c r="G839" i="21"/>
  <c r="H839" i="21" s="1"/>
  <c r="G807" i="21"/>
  <c r="H807" i="21" s="1"/>
  <c r="G775" i="21"/>
  <c r="H775" i="21" s="1"/>
  <c r="G743" i="21"/>
  <c r="H743" i="21" s="1"/>
  <c r="G711" i="21"/>
  <c r="H711" i="21" s="1"/>
  <c r="G679" i="21"/>
  <c r="H679" i="21" s="1"/>
  <c r="G647" i="21"/>
  <c r="H647" i="21" s="1"/>
  <c r="G615" i="21"/>
  <c r="H615" i="21" s="1"/>
  <c r="G583" i="21"/>
  <c r="H583" i="21" s="1"/>
  <c r="G1105" i="21"/>
  <c r="H1105" i="21" s="1"/>
  <c r="G1053" i="21"/>
  <c r="H1053" i="21" s="1"/>
  <c r="G1017" i="21"/>
  <c r="H1017" i="21" s="1"/>
  <c r="G969" i="21"/>
  <c r="H969" i="21" s="1"/>
  <c r="G941" i="21"/>
  <c r="H941" i="21" s="1"/>
  <c r="G925" i="21"/>
  <c r="H925" i="21" s="1"/>
  <c r="G901" i="21"/>
  <c r="H901" i="21" s="1"/>
  <c r="G873" i="21"/>
  <c r="H873" i="21" s="1"/>
  <c r="G853" i="21"/>
  <c r="H853" i="21" s="1"/>
  <c r="G821" i="21"/>
  <c r="H821" i="21" s="1"/>
  <c r="G793" i="21"/>
  <c r="H793" i="21" s="1"/>
  <c r="G753" i="21"/>
  <c r="H753" i="21" s="1"/>
  <c r="G717" i="21"/>
  <c r="H717" i="21" s="1"/>
  <c r="G689" i="21"/>
  <c r="H689" i="21" s="1"/>
  <c r="G657" i="21"/>
  <c r="H657" i="21" s="1"/>
  <c r="G637" i="21"/>
  <c r="H637" i="21" s="1"/>
  <c r="G609" i="21"/>
  <c r="H609" i="21" s="1"/>
  <c r="G1109" i="21"/>
  <c r="H1109" i="21" s="1"/>
  <c r="G1081" i="21"/>
  <c r="H1081" i="21" s="1"/>
  <c r="G1061" i="21"/>
  <c r="H1061" i="21" s="1"/>
  <c r="G1033" i="21"/>
  <c r="H1033" i="21" s="1"/>
  <c r="G1001" i="21"/>
  <c r="H1001" i="21" s="1"/>
  <c r="G985" i="21"/>
  <c r="H985" i="21" s="1"/>
  <c r="G953" i="21"/>
  <c r="H953" i="21" s="1"/>
  <c r="G893" i="21"/>
  <c r="H893" i="21" s="1"/>
  <c r="G849" i="21"/>
  <c r="H849" i="21" s="1"/>
  <c r="G813" i="21"/>
  <c r="H813" i="21" s="1"/>
  <c r="G781" i="21"/>
  <c r="H781" i="21" s="1"/>
  <c r="G757" i="21"/>
  <c r="H757" i="21" s="1"/>
  <c r="G725" i="21"/>
  <c r="H725" i="21" s="1"/>
  <c r="G693" i="21"/>
  <c r="H693" i="21" s="1"/>
  <c r="G665" i="21"/>
  <c r="H665" i="21" s="1"/>
  <c r="G613" i="21"/>
  <c r="H613" i="21" s="1"/>
  <c r="G589" i="21"/>
  <c r="H589" i="21" s="1"/>
  <c r="G1110" i="21"/>
  <c r="H1110" i="21" s="1"/>
  <c r="G1018" i="21"/>
  <c r="H1018" i="21" s="1"/>
  <c r="G946" i="21"/>
  <c r="H946" i="21" s="1"/>
  <c r="G890" i="21"/>
  <c r="H890" i="21" s="1"/>
  <c r="G842" i="21"/>
  <c r="H842" i="21" s="1"/>
  <c r="G762" i="21"/>
  <c r="H762" i="21" s="1"/>
  <c r="G710" i="21"/>
  <c r="H710" i="21" s="1"/>
  <c r="G670" i="21"/>
  <c r="H670" i="21" s="1"/>
  <c r="G602" i="21"/>
  <c r="H602" i="21" s="1"/>
  <c r="G1084" i="21"/>
  <c r="H1084" i="21" s="1"/>
  <c r="G1020" i="21"/>
  <c r="H1020" i="21" s="1"/>
  <c r="G988" i="21"/>
  <c r="H988" i="21" s="1"/>
  <c r="G924" i="21"/>
  <c r="H924" i="21" s="1"/>
  <c r="G860" i="21"/>
  <c r="H860" i="21" s="1"/>
  <c r="G796" i="21"/>
  <c r="H796" i="21" s="1"/>
  <c r="G764" i="21"/>
  <c r="H764" i="21" s="1"/>
  <c r="G700" i="21"/>
  <c r="H700" i="21" s="1"/>
  <c r="G636" i="21"/>
  <c r="H636" i="21" s="1"/>
  <c r="G1114" i="21"/>
  <c r="H1114" i="21" s="1"/>
  <c r="G1082" i="21"/>
  <c r="H1082" i="21" s="1"/>
  <c r="G1042" i="21"/>
  <c r="H1042" i="21" s="1"/>
  <c r="G986" i="21"/>
  <c r="H986" i="21" s="1"/>
  <c r="G914" i="21"/>
  <c r="H914" i="21" s="1"/>
  <c r="G866" i="21"/>
  <c r="H866" i="21" s="1"/>
  <c r="G810" i="21"/>
  <c r="H810" i="21" s="1"/>
  <c r="G746" i="21"/>
  <c r="H746" i="21" s="1"/>
  <c r="G694" i="21"/>
  <c r="H694" i="21" s="1"/>
  <c r="G630" i="21"/>
  <c r="H630" i="21" s="1"/>
  <c r="G1119" i="21"/>
  <c r="H1119" i="21" s="1"/>
  <c r="G1055" i="21"/>
  <c r="H1055" i="21" s="1"/>
  <c r="G991" i="21"/>
  <c r="H991" i="21" s="1"/>
  <c r="G927" i="21"/>
  <c r="H927" i="21" s="1"/>
  <c r="G863" i="21"/>
  <c r="H863" i="21" s="1"/>
  <c r="G799" i="21"/>
  <c r="H799" i="21" s="1"/>
  <c r="G735" i="21"/>
  <c r="H735" i="21" s="1"/>
  <c r="G671" i="21"/>
  <c r="H671" i="21" s="1"/>
  <c r="G1121" i="21"/>
  <c r="H1121" i="21" s="1"/>
  <c r="G1049" i="21"/>
  <c r="H1049" i="21" s="1"/>
  <c r="G961" i="21"/>
  <c r="H961" i="21" s="1"/>
  <c r="G917" i="21"/>
  <c r="H917" i="21" s="1"/>
  <c r="G869" i="21"/>
  <c r="H869" i="21" s="1"/>
  <c r="G817" i="21"/>
  <c r="H817" i="21" s="1"/>
  <c r="G749" i="21"/>
  <c r="H749" i="21" s="1"/>
  <c r="G685" i="21"/>
  <c r="H685" i="21" s="1"/>
  <c r="G633" i="21"/>
  <c r="H633" i="21" s="1"/>
  <c r="G1101" i="21"/>
  <c r="H1101" i="21" s="1"/>
  <c r="G1057" i="21"/>
  <c r="H1057" i="21" s="1"/>
  <c r="G997" i="21"/>
  <c r="H997" i="21" s="1"/>
  <c r="G981" i="21"/>
  <c r="H981" i="21" s="1"/>
  <c r="G889" i="21"/>
  <c r="H889" i="21" s="1"/>
  <c r="G805" i="21"/>
  <c r="H805" i="21" s="1"/>
  <c r="G741" i="21"/>
  <c r="H741" i="21" s="1"/>
  <c r="G681" i="21"/>
  <c r="H681" i="21" s="1"/>
  <c r="G605" i="21"/>
  <c r="H605" i="21" s="1"/>
  <c r="G1050" i="21"/>
  <c r="H1050" i="21" s="1"/>
  <c r="G974" i="21"/>
  <c r="H974" i="21" s="1"/>
  <c r="G942" i="21"/>
  <c r="H942" i="21" s="1"/>
  <c r="G878" i="21"/>
  <c r="H878" i="21" s="1"/>
  <c r="G798" i="21"/>
  <c r="H798" i="21" s="1"/>
  <c r="G758" i="21"/>
  <c r="H758" i="21" s="1"/>
  <c r="G690" i="21"/>
  <c r="H690" i="21" s="1"/>
  <c r="G626" i="21"/>
  <c r="H626" i="21" s="1"/>
  <c r="G1108" i="21"/>
  <c r="H1108" i="21" s="1"/>
  <c r="G1044" i="21"/>
  <c r="H1044" i="21" s="1"/>
  <c r="G1012" i="21"/>
  <c r="H1012" i="21" s="1"/>
  <c r="G948" i="21"/>
  <c r="H948" i="21" s="1"/>
  <c r="G884" i="21"/>
  <c r="H884" i="21" s="1"/>
  <c r="G820" i="21"/>
  <c r="H820" i="21" s="1"/>
  <c r="G756" i="21"/>
  <c r="H756" i="21" s="1"/>
  <c r="G692" i="21"/>
  <c r="H692" i="21" s="1"/>
  <c r="G628" i="21"/>
  <c r="H628" i="21" s="1"/>
  <c r="G1106" i="21"/>
  <c r="H1106" i="21" s="1"/>
  <c r="G1058" i="21"/>
  <c r="H1058" i="21" s="1"/>
  <c r="G1038" i="21"/>
  <c r="H1038" i="21" s="1"/>
  <c r="G982" i="21"/>
  <c r="H982" i="21" s="1"/>
  <c r="G910" i="21"/>
  <c r="H910" i="21" s="1"/>
  <c r="G858" i="21"/>
  <c r="H858" i="21" s="1"/>
  <c r="G802" i="21"/>
  <c r="H802" i="21" s="1"/>
  <c r="G742" i="21"/>
  <c r="H742" i="21" s="1"/>
  <c r="G686" i="21"/>
  <c r="H686" i="21" s="1"/>
  <c r="G622" i="21"/>
  <c r="H622" i="21" s="1"/>
  <c r="G1111" i="21"/>
  <c r="H1111" i="21" s="1"/>
  <c r="G1079" i="21"/>
  <c r="H1079" i="21" s="1"/>
  <c r="G1015" i="21"/>
  <c r="H1015" i="21" s="1"/>
  <c r="G951" i="21"/>
  <c r="H951" i="21" s="1"/>
  <c r="G887" i="21"/>
  <c r="H887" i="21" s="1"/>
  <c r="G823" i="21"/>
  <c r="H823" i="21" s="1"/>
  <c r="G759" i="21"/>
  <c r="H759" i="21" s="1"/>
  <c r="G695" i="21"/>
  <c r="H695" i="21" s="1"/>
  <c r="G631" i="21"/>
  <c r="H631" i="21" s="1"/>
  <c r="G1117" i="21"/>
  <c r="H1117" i="21" s="1"/>
  <c r="G1045" i="21"/>
  <c r="H1045" i="21" s="1"/>
  <c r="G957" i="21"/>
  <c r="H957" i="21" s="1"/>
  <c r="G913" i="21"/>
  <c r="H913" i="21" s="1"/>
  <c r="G865" i="21"/>
  <c r="H865" i="21" s="1"/>
  <c r="G837" i="21"/>
  <c r="H837" i="21" s="1"/>
  <c r="G777" i="21"/>
  <c r="H777" i="21" s="1"/>
  <c r="G705" i="21"/>
  <c r="H705" i="21" s="1"/>
  <c r="G649" i="21"/>
  <c r="H649" i="21" s="1"/>
  <c r="G585" i="21"/>
  <c r="H585" i="21" s="1"/>
  <c r="G1069" i="21"/>
  <c r="H1069" i="21" s="1"/>
  <c r="G1025" i="21"/>
  <c r="H1025" i="21" s="1"/>
  <c r="G973" i="21"/>
  <c r="H973" i="21" s="1"/>
  <c r="G921" i="21"/>
  <c r="H921" i="21" s="1"/>
  <c r="G833" i="21"/>
  <c r="H833" i="21" s="1"/>
  <c r="G765" i="21"/>
  <c r="H765" i="21" s="1"/>
  <c r="G709" i="21"/>
  <c r="H709" i="21" s="1"/>
  <c r="G629" i="21"/>
  <c r="H629" i="21" s="1"/>
  <c r="G16" i="21"/>
  <c r="H16" i="21" s="1"/>
  <c r="G10" i="21"/>
  <c r="H10" i="21" s="1"/>
  <c r="G5" i="21"/>
  <c r="H5" i="21" s="1"/>
  <c r="G14" i="21"/>
  <c r="H14" i="21" s="1"/>
  <c r="G13" i="21"/>
  <c r="H13" i="21" s="1"/>
  <c r="G6" i="21"/>
  <c r="H6" i="21" s="1"/>
  <c r="G11" i="21"/>
  <c r="H11" i="21" s="1"/>
  <c r="G19" i="21"/>
  <c r="H19" i="21" s="1"/>
  <c r="G8" i="21"/>
  <c r="H8" i="21" s="1"/>
  <c r="G15" i="21"/>
  <c r="H15" i="21" s="1"/>
  <c r="G12" i="21"/>
  <c r="H12" i="21" s="1"/>
  <c r="G355" i="21"/>
  <c r="H355" i="21" s="1"/>
  <c r="G529" i="21"/>
  <c r="H529" i="21" s="1"/>
  <c r="G204" i="21"/>
  <c r="H204" i="21" s="1"/>
  <c r="G362" i="21"/>
  <c r="H362" i="21" s="1"/>
  <c r="G54" i="21"/>
  <c r="H54" i="21" s="1"/>
  <c r="G541" i="21"/>
  <c r="H541" i="21" s="1"/>
  <c r="G114" i="21"/>
  <c r="H114" i="21" s="1"/>
  <c r="G303" i="21"/>
  <c r="H303" i="21" s="1"/>
  <c r="G213" i="21"/>
  <c r="H213" i="21" s="1"/>
  <c r="G432" i="21"/>
  <c r="H432" i="21" s="1"/>
  <c r="G430" i="21"/>
  <c r="H430" i="21" s="1"/>
  <c r="G340" i="21"/>
  <c r="H340" i="21" s="1"/>
  <c r="G551" i="21"/>
  <c r="H551" i="21" s="1"/>
  <c r="G242" i="21"/>
  <c r="H242" i="21" s="1"/>
  <c r="G53" i="21"/>
  <c r="H53" i="21" s="1"/>
  <c r="G174" i="21"/>
  <c r="H174" i="21" s="1"/>
  <c r="G366" i="21"/>
  <c r="H366" i="21" s="1"/>
  <c r="G457" i="21"/>
  <c r="H457" i="21" s="1"/>
  <c r="G236" i="21"/>
  <c r="H236" i="21" s="1"/>
  <c r="G149" i="21"/>
  <c r="H149" i="21" s="1"/>
  <c r="G358" i="21"/>
  <c r="H358" i="21" s="1"/>
  <c r="G344" i="21"/>
  <c r="H344" i="21" s="1"/>
  <c r="G240" i="21"/>
  <c r="H240" i="21" s="1"/>
  <c r="G152" i="21"/>
  <c r="H152" i="21" s="1"/>
  <c r="G443" i="21"/>
  <c r="H443" i="21" s="1"/>
  <c r="G68" i="21"/>
  <c r="H68" i="21" s="1"/>
  <c r="G263" i="21"/>
  <c r="H263" i="21" s="1"/>
  <c r="G558" i="21"/>
  <c r="H558" i="21" s="1"/>
  <c r="G564" i="21"/>
  <c r="H564" i="21" s="1"/>
  <c r="G155" i="21"/>
  <c r="H155" i="21" s="1"/>
  <c r="G278" i="21"/>
  <c r="H278" i="21" s="1"/>
  <c r="G258" i="21"/>
  <c r="H258" i="21" s="1"/>
  <c r="G536" i="21"/>
  <c r="H536" i="21" s="1"/>
  <c r="G387" i="21"/>
  <c r="H387" i="21" s="1"/>
  <c r="G386" i="21"/>
  <c r="H386" i="21" s="1"/>
  <c r="G321" i="21"/>
  <c r="H321" i="21" s="1"/>
  <c r="G123" i="21"/>
  <c r="H123" i="21" s="1"/>
  <c r="G9" i="21"/>
  <c r="H9" i="21" s="1"/>
  <c r="G273" i="21"/>
  <c r="H273" i="21" s="1"/>
  <c r="G169" i="21"/>
  <c r="H169" i="21" s="1"/>
  <c r="G112" i="21"/>
  <c r="H112" i="21" s="1"/>
  <c r="G485" i="21"/>
  <c r="H485" i="21" s="1"/>
  <c r="G317" i="21"/>
  <c r="H317" i="21" s="1"/>
  <c r="G534" i="21"/>
  <c r="H534" i="21" s="1"/>
  <c r="G110" i="21"/>
  <c r="H110" i="21" s="1"/>
  <c r="G296" i="21"/>
  <c r="H296" i="21" s="1"/>
  <c r="G141" i="21"/>
  <c r="H141" i="21" s="1"/>
  <c r="G569" i="21"/>
  <c r="H569" i="21" s="1"/>
  <c r="G516" i="21"/>
  <c r="H516" i="21" s="1"/>
  <c r="G484" i="21"/>
  <c r="H484" i="21" s="1"/>
  <c r="G426" i="21"/>
  <c r="H426" i="21" s="1"/>
  <c r="G46" i="21"/>
  <c r="H46" i="21" s="1"/>
  <c r="G197" i="21"/>
  <c r="H197" i="21" s="1"/>
  <c r="G191" i="21"/>
  <c r="H191" i="21" s="1"/>
  <c r="G234" i="21"/>
  <c r="H234" i="21" s="1"/>
  <c r="G465" i="21"/>
  <c r="H465" i="21" s="1"/>
  <c r="G384" i="21"/>
  <c r="H384" i="21" s="1"/>
  <c r="G246" i="21"/>
  <c r="H246" i="21" s="1"/>
  <c r="G50" i="21"/>
  <c r="H50" i="21" s="1"/>
  <c r="G415" i="21"/>
  <c r="H415" i="21" s="1"/>
  <c r="G549" i="21"/>
  <c r="H549" i="21" s="1"/>
  <c r="G277" i="21"/>
  <c r="H277" i="21" s="1"/>
  <c r="G231" i="21"/>
  <c r="H231" i="21" s="1"/>
  <c r="G135" i="21"/>
  <c r="H135" i="21" s="1"/>
  <c r="G507" i="21"/>
  <c r="H507" i="21" s="1"/>
  <c r="G492" i="21"/>
  <c r="H492" i="21" s="1"/>
  <c r="G224" i="21"/>
  <c r="H224" i="21" s="1"/>
  <c r="G410" i="21"/>
  <c r="H410" i="21" s="1"/>
  <c r="G328" i="21"/>
  <c r="H328" i="21" s="1"/>
  <c r="G412" i="21"/>
  <c r="H412" i="21" s="1"/>
  <c r="G436" i="21"/>
  <c r="H436" i="21" s="1"/>
  <c r="G189" i="21"/>
  <c r="H189" i="21" s="1"/>
  <c r="G162" i="21"/>
  <c r="H162" i="21" s="1"/>
  <c r="G133" i="21"/>
  <c r="H133" i="21" s="1"/>
  <c r="G396" i="21"/>
  <c r="H396" i="21" s="1"/>
  <c r="G255" i="21"/>
  <c r="H255" i="21" s="1"/>
  <c r="G398" i="21"/>
  <c r="H398" i="21" s="1"/>
  <c r="G357" i="21"/>
  <c r="H357" i="21" s="1"/>
  <c r="G47" i="21"/>
  <c r="H47" i="21" s="1"/>
  <c r="G108" i="21"/>
  <c r="H108" i="21" s="1"/>
  <c r="G446" i="21"/>
  <c r="H446" i="21" s="1"/>
  <c r="G553" i="21"/>
  <c r="H553" i="21" s="1"/>
  <c r="G167" i="21"/>
  <c r="H167" i="21" s="1"/>
  <c r="G173" i="21"/>
  <c r="H173" i="21" s="1"/>
  <c r="G530" i="21"/>
  <c r="H530" i="21" s="1"/>
  <c r="G103" i="21"/>
  <c r="H103" i="21" s="1"/>
  <c r="G266" i="21"/>
  <c r="H266" i="21" s="1"/>
  <c r="G284" i="21"/>
  <c r="H284" i="21" s="1"/>
  <c r="G544" i="21"/>
  <c r="H544" i="21" s="1"/>
  <c r="G567" i="21"/>
  <c r="H567" i="21" s="1"/>
  <c r="G359" i="21"/>
  <c r="H359" i="21" s="1"/>
  <c r="G3" i="21"/>
  <c r="H3" i="21" s="1"/>
  <c r="G462" i="21"/>
  <c r="H462" i="21" s="1"/>
  <c r="G244" i="21"/>
  <c r="H244" i="21" s="1"/>
  <c r="G533" i="21"/>
  <c r="H533" i="21" s="1"/>
  <c r="G320" i="21"/>
  <c r="H320" i="21" s="1"/>
  <c r="G293" i="21"/>
  <c r="H293" i="21" s="1"/>
  <c r="G376" i="21"/>
  <c r="H376" i="21" s="1"/>
  <c r="G463" i="21"/>
  <c r="H463" i="21" s="1"/>
  <c r="G154" i="21"/>
  <c r="H154" i="21" s="1"/>
  <c r="G487" i="21"/>
  <c r="H487" i="21" s="1"/>
  <c r="G144" i="21"/>
  <c r="H144" i="21" s="1"/>
  <c r="G481" i="21"/>
  <c r="H481" i="21" s="1"/>
  <c r="G538" i="21"/>
  <c r="H538" i="21" s="1"/>
  <c r="G128" i="21"/>
  <c r="H128" i="21" s="1"/>
  <c r="G342" i="21"/>
  <c r="H342" i="21" s="1"/>
  <c r="G494" i="21"/>
  <c r="H494" i="21" s="1"/>
  <c r="G400" i="21"/>
  <c r="H400" i="21" s="1"/>
  <c r="G195" i="21"/>
  <c r="H195" i="21" s="1"/>
  <c r="G140" i="21"/>
  <c r="H140" i="21" s="1"/>
  <c r="G557" i="21"/>
  <c r="H557" i="21" s="1"/>
  <c r="G309" i="21"/>
  <c r="H309" i="21" s="1"/>
  <c r="G377" i="21"/>
  <c r="H377" i="21" s="1"/>
  <c r="G262" i="21"/>
  <c r="H262" i="21" s="1"/>
  <c r="G151" i="21"/>
  <c r="H151" i="21" s="1"/>
  <c r="G520" i="21"/>
  <c r="H520" i="21" s="1"/>
  <c r="G218" i="21"/>
  <c r="H218" i="21" s="1"/>
  <c r="G301" i="21"/>
  <c r="H301" i="21" s="1"/>
  <c r="G294" i="21"/>
  <c r="H294" i="21" s="1"/>
  <c r="G275" i="21"/>
  <c r="H275" i="21" s="1"/>
  <c r="G212" i="21"/>
  <c r="H212" i="21" s="1"/>
  <c r="G265" i="21"/>
  <c r="H265" i="21" s="1"/>
  <c r="G531" i="21"/>
  <c r="H531" i="21" s="1"/>
  <c r="G363" i="21"/>
  <c r="H363" i="21" s="1"/>
  <c r="G382" i="21"/>
  <c r="H382" i="21" s="1"/>
  <c r="G38" i="21"/>
  <c r="H38" i="21" s="1"/>
  <c r="G45" i="21"/>
  <c r="H45" i="21" s="1"/>
  <c r="G17" i="21"/>
  <c r="H17" i="21" s="1"/>
  <c r="G220" i="21"/>
  <c r="H220" i="21" s="1"/>
  <c r="G281" i="21"/>
  <c r="H281" i="21" s="1"/>
  <c r="G259" i="21"/>
  <c r="H259" i="21" s="1"/>
  <c r="G139" i="21"/>
  <c r="H139" i="21" s="1"/>
  <c r="G389" i="21"/>
  <c r="H389" i="21" s="1"/>
  <c r="G375" i="21"/>
  <c r="H375" i="21" s="1"/>
  <c r="G227" i="21"/>
  <c r="H227" i="21" s="1"/>
  <c r="G219" i="21"/>
  <c r="H219" i="21" s="1"/>
  <c r="G331" i="21"/>
  <c r="H331" i="21" s="1"/>
  <c r="G136" i="21"/>
  <c r="H136" i="21" s="1"/>
  <c r="G4" i="21"/>
  <c r="H4" i="21" s="1"/>
  <c r="G252" i="21"/>
  <c r="H252" i="21" s="1"/>
  <c r="G369" i="21"/>
  <c r="H369" i="21" s="1"/>
  <c r="G326" i="21"/>
  <c r="H326" i="21" s="1"/>
  <c r="G472" i="21"/>
  <c r="H472" i="21" s="1"/>
  <c r="G392" i="21"/>
  <c r="H392" i="21" s="1"/>
  <c r="G324" i="21"/>
  <c r="H324" i="21" s="1"/>
  <c r="G37" i="21"/>
  <c r="H37" i="21" s="1"/>
  <c r="G406" i="21"/>
  <c r="H406" i="21" s="1"/>
  <c r="G390" i="21"/>
  <c r="H390" i="21" s="1"/>
  <c r="G559" i="21"/>
  <c r="H559" i="21" s="1"/>
  <c r="G201" i="21"/>
  <c r="H201" i="21" s="1"/>
  <c r="G307" i="21"/>
  <c r="H307" i="21" s="1"/>
  <c r="G528" i="21"/>
  <c r="H528" i="21" s="1"/>
  <c r="G166" i="21"/>
  <c r="H166" i="21" s="1"/>
  <c r="G270" i="21"/>
  <c r="H270" i="21" s="1"/>
  <c r="G548" i="21"/>
  <c r="H548" i="21" s="1"/>
  <c r="G56" i="21"/>
  <c r="H56" i="21" s="1"/>
  <c r="G470" i="21"/>
  <c r="H470" i="21" s="1"/>
  <c r="G409" i="21"/>
  <c r="H409" i="21" s="1"/>
  <c r="G451" i="21"/>
  <c r="H451" i="21" s="1"/>
  <c r="G299" i="21"/>
  <c r="H299" i="21" s="1"/>
  <c r="G572" i="21"/>
  <c r="H572" i="21" s="1"/>
  <c r="G414" i="21"/>
  <c r="H414" i="21" s="1"/>
  <c r="G287" i="21"/>
  <c r="H287" i="21" s="1"/>
  <c r="G36" i="21"/>
  <c r="H36" i="21" s="1"/>
  <c r="G127" i="21"/>
  <c r="H127" i="21" s="1"/>
  <c r="G292" i="21"/>
  <c r="H292" i="21" s="1"/>
  <c r="G434" i="21"/>
  <c r="H434" i="21" s="1"/>
  <c r="G527" i="21"/>
  <c r="H527" i="21" s="1"/>
  <c r="G67" i="21"/>
  <c r="H67" i="21" s="1"/>
  <c r="G561" i="21"/>
  <c r="H561" i="21" s="1"/>
  <c r="G313" i="21"/>
  <c r="H313" i="21" s="1"/>
  <c r="G77" i="21"/>
  <c r="H77" i="21" s="1"/>
  <c r="G97" i="21"/>
  <c r="H97" i="21" s="1"/>
  <c r="G316" i="21"/>
  <c r="H316" i="21" s="1"/>
  <c r="G113" i="21"/>
  <c r="H113" i="21" s="1"/>
  <c r="G249" i="21"/>
  <c r="H249" i="21" s="1"/>
  <c r="G172" i="21"/>
  <c r="H172" i="21" s="1"/>
  <c r="G539" i="21"/>
  <c r="H539" i="21" s="1"/>
  <c r="G577" i="21"/>
  <c r="H577" i="21" s="1"/>
  <c r="G20" i="21"/>
  <c r="H20" i="21" s="1"/>
  <c r="G576" i="21"/>
  <c r="H576" i="21" s="1"/>
  <c r="G178" i="21"/>
  <c r="H178" i="21" s="1"/>
  <c r="G493" i="21"/>
  <c r="H493" i="21" s="1"/>
  <c r="G420" i="21"/>
  <c r="H420" i="21" s="1"/>
  <c r="G332" i="21"/>
  <c r="H332" i="21" s="1"/>
  <c r="G401" i="21"/>
  <c r="H401" i="21" s="1"/>
  <c r="G542" i="21"/>
  <c r="H542" i="21" s="1"/>
  <c r="G288" i="21"/>
  <c r="H288" i="21" s="1"/>
  <c r="G323" i="21"/>
  <c r="H323" i="21" s="1"/>
  <c r="G555" i="21"/>
  <c r="H555" i="21" s="1"/>
  <c r="G7" i="21"/>
  <c r="H7" i="21" s="1"/>
  <c r="G203" i="21"/>
  <c r="H203" i="21" s="1"/>
  <c r="G192" i="21"/>
  <c r="H192" i="21" s="1"/>
  <c r="G269" i="21"/>
  <c r="H269" i="21" s="1"/>
  <c r="G407" i="21"/>
  <c r="H407" i="21" s="1"/>
  <c r="G176" i="21"/>
  <c r="H176" i="21" s="1"/>
  <c r="G491" i="21"/>
  <c r="H491" i="21" s="1"/>
  <c r="G513" i="21"/>
  <c r="H513" i="21" s="1"/>
  <c r="G413" i="21"/>
  <c r="H413" i="21" s="1"/>
  <c r="G503" i="21"/>
  <c r="H503" i="21" s="1"/>
  <c r="G519" i="21"/>
  <c r="H519" i="21" s="1"/>
  <c r="G229" i="21"/>
  <c r="H229" i="21" s="1"/>
  <c r="G474" i="21"/>
  <c r="H474" i="21" s="1"/>
  <c r="G26" i="21"/>
  <c r="H26" i="21" s="1"/>
  <c r="G440" i="21"/>
  <c r="H440" i="21" s="1"/>
  <c r="G247" i="21"/>
  <c r="H247" i="21" s="1"/>
  <c r="G330" i="21"/>
  <c r="H330" i="21" s="1"/>
  <c r="G318" i="21"/>
  <c r="H318" i="21" s="1"/>
  <c r="G395" i="21"/>
  <c r="H395" i="21" s="1"/>
  <c r="G271" i="21"/>
  <c r="H271" i="21" s="1"/>
  <c r="G380" i="21"/>
  <c r="H380" i="21" s="1"/>
  <c r="G565" i="21"/>
  <c r="H565" i="21" s="1"/>
  <c r="G193" i="21"/>
  <c r="H193" i="21" s="1"/>
  <c r="G461" i="21"/>
  <c r="H461" i="21" s="1"/>
  <c r="G267" i="21"/>
  <c r="H267" i="21" s="1"/>
  <c r="G460" i="21"/>
  <c r="H460" i="21" s="1"/>
  <c r="G238" i="21"/>
  <c r="H238" i="21" s="1"/>
  <c r="G143" i="21"/>
  <c r="H143" i="21" s="1"/>
  <c r="G448" i="21"/>
  <c r="H448" i="21" s="1"/>
  <c r="G381" i="21"/>
  <c r="H381" i="21" s="1"/>
  <c r="G468" i="21"/>
  <c r="H468" i="21" s="1"/>
  <c r="G134" i="21"/>
  <c r="H134" i="21" s="1"/>
  <c r="G433" i="21"/>
  <c r="H433" i="21" s="1"/>
  <c r="G568" i="21"/>
  <c r="H568" i="21" s="1"/>
  <c r="G518" i="21"/>
  <c r="H518" i="21" s="1"/>
  <c r="G388" i="21"/>
  <c r="H388" i="21" s="1"/>
  <c r="G180" i="21"/>
  <c r="H180" i="21" s="1"/>
  <c r="G560" i="21"/>
  <c r="H560" i="21" s="1"/>
  <c r="G245" i="21"/>
  <c r="H245" i="21" s="1"/>
  <c r="G205" i="21"/>
  <c r="H205" i="21" s="1"/>
  <c r="G554" i="21"/>
  <c r="H554" i="21" s="1"/>
  <c r="G361" i="21"/>
  <c r="H361" i="21" s="1"/>
  <c r="G57" i="21"/>
  <c r="H57" i="21" s="1"/>
  <c r="G214" i="21"/>
  <c r="H214" i="21" s="1"/>
  <c r="G385" i="21"/>
  <c r="H385" i="21" s="1"/>
  <c r="G196" i="21"/>
  <c r="H196" i="21" s="1"/>
  <c r="G343" i="21"/>
  <c r="H343" i="21" s="1"/>
  <c r="G49" i="21"/>
  <c r="H49" i="21" s="1"/>
  <c r="G411" i="21"/>
  <c r="H411" i="21" s="1"/>
  <c r="G72" i="21"/>
  <c r="H72" i="21" s="1"/>
  <c r="G347" i="21"/>
  <c r="H347" i="21" s="1"/>
  <c r="G312" i="21"/>
  <c r="H312" i="21" s="1"/>
  <c r="G360" i="21"/>
  <c r="H360" i="21" s="1"/>
  <c r="G30" i="21"/>
  <c r="H30" i="21" s="1"/>
  <c r="G298" i="21"/>
  <c r="H298" i="21" s="1"/>
  <c r="G153" i="21"/>
  <c r="H153" i="21" s="1"/>
  <c r="G514" i="21"/>
  <c r="H514" i="21" s="1"/>
  <c r="G304" i="21"/>
  <c r="H304" i="21" s="1"/>
  <c r="G101" i="21"/>
  <c r="H101" i="21" s="1"/>
  <c r="G522" i="21"/>
  <c r="H522" i="21" s="1"/>
  <c r="G490" i="21"/>
  <c r="H490" i="21" s="1"/>
  <c r="G447" i="21"/>
  <c r="H447" i="21" s="1"/>
  <c r="G216" i="21"/>
  <c r="H216" i="21" s="1"/>
  <c r="G286" i="21"/>
  <c r="H286" i="21" s="1"/>
  <c r="G145" i="21"/>
  <c r="H145" i="21" s="1"/>
  <c r="G124" i="21"/>
  <c r="H124" i="21" s="1"/>
  <c r="G517" i="21"/>
  <c r="H517" i="21" s="1"/>
  <c r="G526" i="21"/>
  <c r="H526" i="21" s="1"/>
  <c r="G476" i="21"/>
  <c r="H476" i="21" s="1"/>
  <c r="G272" i="21"/>
  <c r="H272" i="21" s="1"/>
  <c r="G510" i="21"/>
  <c r="H510" i="21" s="1"/>
  <c r="G378" i="21"/>
  <c r="H378" i="21" s="1"/>
  <c r="G21" i="21"/>
  <c r="H21" i="21" s="1"/>
  <c r="G351" i="21"/>
  <c r="H351" i="21" s="1"/>
  <c r="G111" i="21"/>
  <c r="H111" i="21" s="1"/>
  <c r="G504" i="21"/>
  <c r="H504" i="21" s="1"/>
  <c r="G274" i="21"/>
  <c r="H274" i="21" s="1"/>
  <c r="G96" i="21"/>
  <c r="H96" i="21" s="1"/>
  <c r="G397" i="21"/>
  <c r="H397" i="21" s="1"/>
  <c r="G62" i="21"/>
  <c r="H62" i="21" s="1"/>
  <c r="G441" i="21"/>
  <c r="H441" i="21" s="1"/>
  <c r="G142" i="21"/>
  <c r="H142" i="21" s="1"/>
  <c r="G477" i="21"/>
  <c r="H477" i="21" s="1"/>
  <c r="G156" i="21"/>
  <c r="H156" i="21" s="1"/>
  <c r="G183" i="21"/>
  <c r="H183" i="21" s="1"/>
  <c r="G525" i="21"/>
  <c r="H525" i="21" s="1"/>
  <c r="G365" i="21"/>
  <c r="H365" i="21" s="1"/>
  <c r="G297" i="21"/>
  <c r="H297" i="21" s="1"/>
  <c r="G372" i="21"/>
  <c r="H372" i="21" s="1"/>
  <c r="G550" i="21"/>
  <c r="H550" i="21" s="1"/>
  <c r="G354" i="21"/>
  <c r="H354" i="21" s="1"/>
  <c r="G566" i="21"/>
  <c r="H566" i="21" s="1"/>
  <c r="G76" i="21"/>
  <c r="H76" i="21" s="1"/>
  <c r="G348" i="21"/>
  <c r="H348" i="21" s="1"/>
  <c r="G59" i="21"/>
  <c r="H59" i="21" s="1"/>
  <c r="G346" i="21"/>
  <c r="H346" i="21" s="1"/>
  <c r="G73" i="21"/>
  <c r="H73" i="21" s="1"/>
  <c r="G148" i="21"/>
  <c r="H148" i="21" s="1"/>
  <c r="G501" i="21"/>
  <c r="H501" i="21" s="1"/>
  <c r="G483" i="21"/>
  <c r="H483" i="21" s="1"/>
  <c r="G264" i="21"/>
  <c r="H264" i="21" s="1"/>
  <c r="G32" i="21"/>
  <c r="H32" i="21" s="1"/>
  <c r="G254" i="21"/>
  <c r="H254" i="21" s="1"/>
  <c r="G198" i="21"/>
  <c r="H198" i="21" s="1"/>
  <c r="G475" i="21"/>
  <c r="H475" i="21" s="1"/>
  <c r="G444" i="21"/>
  <c r="H444" i="21" s="1"/>
  <c r="G184" i="21"/>
  <c r="H184" i="21" s="1"/>
  <c r="G209" i="21"/>
  <c r="H209" i="21" s="1"/>
  <c r="G404" i="21"/>
  <c r="H404" i="21" s="1"/>
  <c r="G545" i="21"/>
  <c r="H545" i="21" s="1"/>
  <c r="G422" i="21"/>
  <c r="H422" i="21" s="1"/>
  <c r="G125" i="21"/>
  <c r="H125" i="21" s="1"/>
  <c r="G55" i="21"/>
  <c r="H55" i="21" s="1"/>
  <c r="G467" i="21"/>
  <c r="H467" i="21" s="1"/>
  <c r="G185" i="21"/>
  <c r="H185" i="21" s="1"/>
  <c r="G250" i="21"/>
  <c r="H250" i="21" s="1"/>
  <c r="G489" i="21"/>
  <c r="H489" i="21" s="1"/>
  <c r="G439" i="21"/>
  <c r="H439" i="21" s="1"/>
  <c r="G524" i="21"/>
  <c r="H524" i="21" s="1"/>
  <c r="G170" i="21"/>
  <c r="H170" i="21" s="1"/>
  <c r="G509" i="21"/>
  <c r="H509" i="21" s="1"/>
  <c r="G336" i="21"/>
  <c r="H336" i="21" s="1"/>
  <c r="G473" i="21"/>
  <c r="H473" i="21" s="1"/>
  <c r="G480" i="21"/>
  <c r="H480" i="21" s="1"/>
  <c r="G282" i="21"/>
  <c r="H282" i="21" s="1"/>
  <c r="G345" i="21"/>
  <c r="H345" i="21" s="1"/>
  <c r="G207" i="21"/>
  <c r="H207" i="21" s="1"/>
  <c r="G302" i="21"/>
  <c r="H302" i="21" s="1"/>
  <c r="G535" i="21"/>
  <c r="H535" i="21" s="1"/>
  <c r="G256" i="21"/>
  <c r="H256" i="21" s="1"/>
  <c r="G335" i="21"/>
  <c r="H335" i="21" s="1"/>
  <c r="G352" i="21"/>
  <c r="H352" i="21" s="1"/>
  <c r="G429" i="21"/>
  <c r="H429" i="21" s="1"/>
  <c r="G279" i="21"/>
  <c r="H279" i="21" s="1"/>
  <c r="G575" i="21"/>
  <c r="H575" i="21" s="1"/>
  <c r="G391" i="21"/>
  <c r="H391" i="21" s="1"/>
  <c r="G334" i="21"/>
  <c r="H334" i="21" s="1"/>
  <c r="G556" i="21"/>
  <c r="H556" i="21" s="1"/>
  <c r="G130" i="21"/>
  <c r="H130" i="21" s="1"/>
  <c r="G499" i="21"/>
  <c r="H499" i="21" s="1"/>
  <c r="G419" i="21"/>
  <c r="H419" i="21" s="1"/>
  <c r="G82" i="21"/>
  <c r="H82" i="21" s="1"/>
  <c r="G182" i="21"/>
  <c r="H182" i="21" s="1"/>
  <c r="G232" i="21"/>
  <c r="H232" i="21" s="1"/>
  <c r="G383" i="21"/>
  <c r="H383" i="21" s="1"/>
  <c r="G146" i="21"/>
  <c r="H146" i="21" s="1"/>
  <c r="G158" i="21"/>
  <c r="H158" i="21" s="1"/>
  <c r="G70" i="21"/>
  <c r="H70" i="21" s="1"/>
  <c r="G537" i="21"/>
  <c r="H537" i="21" s="1"/>
  <c r="G289" i="21"/>
  <c r="H289" i="21" s="1"/>
  <c r="G368" i="21"/>
  <c r="H368" i="21" s="1"/>
  <c r="G333" i="21"/>
  <c r="H333" i="21" s="1"/>
  <c r="G132" i="21"/>
  <c r="H132" i="21" s="1"/>
  <c r="G458" i="21"/>
  <c r="H458" i="21" s="1"/>
  <c r="G574" i="21"/>
  <c r="H574" i="21" s="1"/>
  <c r="G579" i="21"/>
  <c r="H579" i="21" s="1"/>
  <c r="G497" i="21"/>
  <c r="H497" i="21" s="1"/>
  <c r="G466" i="21"/>
  <c r="H466" i="21" s="1"/>
  <c r="G371" i="21"/>
  <c r="H371" i="21" s="1"/>
  <c r="G223" i="21"/>
  <c r="H223" i="21" s="1"/>
  <c r="G44" i="21"/>
  <c r="H44" i="21" s="1"/>
  <c r="G374" i="21"/>
  <c r="H374" i="21" s="1"/>
  <c r="G349" i="21"/>
  <c r="H349" i="21" s="1"/>
  <c r="G206" i="21"/>
  <c r="H206" i="21" s="1"/>
  <c r="G437" i="21"/>
  <c r="H437" i="21" s="1"/>
  <c r="G81" i="21"/>
  <c r="H81" i="21" s="1"/>
  <c r="G367" i="21"/>
  <c r="H367" i="21" s="1"/>
  <c r="G570" i="21"/>
  <c r="H570" i="21" s="1"/>
  <c r="G41" i="21"/>
  <c r="H41" i="21" s="1"/>
  <c r="G51" i="21"/>
  <c r="H51" i="21" s="1"/>
  <c r="G562" i="21"/>
  <c r="H562" i="21" s="1"/>
  <c r="G325" i="21"/>
  <c r="H325" i="21" s="1"/>
  <c r="G251" i="21"/>
  <c r="H251" i="21" s="1"/>
  <c r="G222" i="21"/>
  <c r="H222" i="21" s="1"/>
  <c r="G511" i="21"/>
  <c r="H511" i="21" s="1"/>
  <c r="G425" i="21"/>
  <c r="H425" i="21" s="1"/>
  <c r="G478" i="21"/>
  <c r="H478" i="21" s="1"/>
  <c r="G454" i="21"/>
  <c r="H454" i="21" s="1"/>
  <c r="G327" i="21"/>
  <c r="H327" i="21" s="1"/>
  <c r="G23" i="21"/>
  <c r="H23" i="21" s="1"/>
  <c r="G315" i="21"/>
  <c r="H315" i="21" s="1"/>
  <c r="G314" i="21"/>
  <c r="H314" i="21" s="1"/>
  <c r="G540" i="21"/>
  <c r="H540" i="21" s="1"/>
  <c r="G339" i="21"/>
  <c r="H339" i="21" s="1"/>
  <c r="G186" i="21"/>
  <c r="H186" i="21" s="1"/>
  <c r="G161" i="21"/>
  <c r="H161" i="21" s="1"/>
  <c r="G452" i="21"/>
  <c r="H452" i="21" s="1"/>
  <c r="G350" i="21"/>
  <c r="H350" i="21" s="1"/>
  <c r="G194" i="21"/>
  <c r="H194" i="21" s="1"/>
  <c r="G445" i="21"/>
  <c r="H445" i="21" s="1"/>
  <c r="G280" i="21"/>
  <c r="H280" i="21" s="1"/>
  <c r="G181" i="21"/>
  <c r="H181" i="21" s="1"/>
  <c r="G295" i="21"/>
  <c r="H295" i="21" s="1"/>
  <c r="G408" i="21"/>
  <c r="H408" i="21" s="1"/>
  <c r="G305" i="21"/>
  <c r="H305" i="21" s="1"/>
  <c r="G508" i="21"/>
  <c r="H508" i="21" s="1"/>
  <c r="G399" i="21"/>
  <c r="H399" i="21" s="1"/>
  <c r="G337" i="21"/>
  <c r="H337" i="21" s="1"/>
  <c r="G418" i="21"/>
  <c r="H418" i="21" s="1"/>
  <c r="G543" i="21"/>
  <c r="H543" i="21" s="1"/>
  <c r="G228" i="21"/>
  <c r="H228" i="21" s="1"/>
  <c r="G417" i="21"/>
  <c r="H417" i="21" s="1"/>
  <c r="G506" i="21"/>
  <c r="H506" i="21" s="1"/>
  <c r="G261" i="21"/>
  <c r="H261" i="21" s="1"/>
  <c r="G546" i="21"/>
  <c r="H546" i="21" s="1"/>
  <c r="G230" i="21"/>
  <c r="H230" i="21" s="1"/>
  <c r="G285" i="21"/>
  <c r="H285" i="21" s="1"/>
  <c r="G364" i="21"/>
  <c r="H364" i="21" s="1"/>
  <c r="G109" i="21"/>
  <c r="H109" i="21" s="1"/>
  <c r="G83" i="21"/>
  <c r="H83" i="21" s="1"/>
  <c r="G253" i="21"/>
  <c r="H253" i="21" s="1"/>
  <c r="G442" i="21"/>
  <c r="H442" i="21" s="1"/>
  <c r="G403" i="21"/>
  <c r="H403" i="21" s="1"/>
  <c r="G563" i="21"/>
  <c r="H563" i="21" s="1"/>
  <c r="G496" i="21"/>
  <c r="H496" i="21" s="1"/>
  <c r="G424" i="21"/>
  <c r="H424" i="21" s="1"/>
  <c r="G89" i="21"/>
  <c r="H89" i="21" s="1"/>
  <c r="G482" i="21"/>
  <c r="H482" i="21" s="1"/>
  <c r="G515" i="21"/>
  <c r="H515" i="21" s="1"/>
  <c r="G416" i="21"/>
  <c r="H416" i="21" s="1"/>
  <c r="G486" i="21"/>
  <c r="H486" i="21" s="1"/>
  <c r="G427" i="21"/>
  <c r="H427" i="21" s="1"/>
  <c r="G243" i="21"/>
  <c r="H243" i="21" s="1"/>
  <c r="G310" i="21"/>
  <c r="H310" i="21" s="1"/>
  <c r="G435" i="21"/>
  <c r="H435" i="21" s="1"/>
  <c r="G469" i="21"/>
  <c r="H469" i="21" s="1"/>
  <c r="G370" i="21"/>
  <c r="H370" i="21" s="1"/>
  <c r="G571" i="21"/>
  <c r="H571" i="21" s="1"/>
  <c r="G338" i="21"/>
  <c r="H338" i="21" s="1"/>
  <c r="G479" i="21"/>
  <c r="H479" i="21" s="1"/>
  <c r="G488" i="21"/>
  <c r="H488" i="21" s="1"/>
  <c r="G257" i="21"/>
  <c r="H257" i="21" s="1"/>
  <c r="G106" i="21"/>
  <c r="H106" i="21" s="1"/>
  <c r="G405" i="21"/>
  <c r="H405" i="21" s="1"/>
  <c r="G498" i="21"/>
  <c r="H498" i="21" s="1"/>
  <c r="G104" i="21"/>
  <c r="H104" i="21" s="1"/>
  <c r="G235" i="21"/>
  <c r="H235" i="21" s="1"/>
  <c r="G453" i="21"/>
  <c r="H453" i="21" s="1"/>
  <c r="G99" i="21"/>
  <c r="H99" i="21" s="1"/>
  <c r="G86" i="21"/>
  <c r="H86" i="21" s="1"/>
  <c r="G80" i="21"/>
  <c r="H80" i="21" s="1"/>
  <c r="G373" i="21"/>
  <c r="H373" i="21" s="1"/>
  <c r="G512" i="21"/>
  <c r="H512" i="21" s="1"/>
  <c r="G394" i="21"/>
  <c r="H394" i="21" s="1"/>
  <c r="G91" i="21"/>
  <c r="H91" i="21" s="1"/>
  <c r="G308" i="21"/>
  <c r="H308" i="21" s="1"/>
  <c r="G438" i="21"/>
  <c r="H438" i="21" s="1"/>
  <c r="G43" i="21"/>
  <c r="H43" i="21" s="1"/>
  <c r="G105" i="21"/>
  <c r="H105" i="21" s="1"/>
  <c r="G311" i="21"/>
  <c r="H311" i="21" s="1"/>
  <c r="G428" i="21"/>
  <c r="H428" i="21" s="1"/>
  <c r="G290" i="21"/>
  <c r="H290" i="21" s="1"/>
  <c r="G121" i="21"/>
  <c r="H121" i="21" s="1"/>
  <c r="G393" i="21"/>
  <c r="H393" i="21" s="1"/>
  <c r="G210" i="21"/>
  <c r="H210" i="21" s="1"/>
  <c r="G456" i="21"/>
  <c r="H456" i="21" s="1"/>
  <c r="G268" i="21"/>
  <c r="H268" i="21" s="1"/>
  <c r="G471" i="21"/>
  <c r="H471" i="21" s="1"/>
  <c r="G300" i="21"/>
  <c r="H300" i="21" s="1"/>
  <c r="G248" i="21"/>
  <c r="H248" i="21" s="1"/>
  <c r="G221" i="21"/>
  <c r="H221" i="21" s="1"/>
  <c r="G98" i="21"/>
  <c r="H98" i="21" s="1"/>
  <c r="G502" i="21"/>
  <c r="H502" i="21" s="1"/>
  <c r="G66" i="21"/>
  <c r="H66" i="21" s="1"/>
  <c r="G464" i="21"/>
  <c r="H464" i="21" s="1"/>
  <c r="G532" i="21"/>
  <c r="H532" i="21" s="1"/>
  <c r="G580" i="21"/>
  <c r="H580" i="21" s="1"/>
  <c r="G322" i="21"/>
  <c r="H322" i="21" s="1"/>
  <c r="G241" i="21"/>
  <c r="H241" i="21" s="1"/>
  <c r="G237" i="21"/>
  <c r="H237" i="21" s="1"/>
  <c r="G423" i="21"/>
  <c r="H423" i="21" s="1"/>
  <c r="G573" i="21"/>
  <c r="H573" i="21" s="1"/>
  <c r="G239" i="21"/>
  <c r="H239" i="21" s="1"/>
  <c r="G495" i="21"/>
  <c r="H495" i="21" s="1"/>
  <c r="G459" i="21"/>
  <c r="H459" i="21" s="1"/>
  <c r="G353" i="21"/>
  <c r="H353" i="21" s="1"/>
  <c r="G523" i="21"/>
  <c r="H523" i="21" s="1"/>
  <c r="G187" i="21"/>
  <c r="H187" i="21" s="1"/>
  <c r="G552" i="21"/>
  <c r="H552" i="21" s="1"/>
  <c r="G88" i="21"/>
  <c r="H88" i="21" s="1"/>
  <c r="G260" i="21"/>
  <c r="H260" i="21" s="1"/>
  <c r="G65" i="21"/>
  <c r="H65" i="21" s="1"/>
  <c r="G547" i="21"/>
  <c r="H547" i="21" s="1"/>
  <c r="G159" i="21"/>
  <c r="H159" i="21" s="1"/>
  <c r="G226" i="21"/>
  <c r="H226" i="21" s="1"/>
  <c r="G208" i="21"/>
  <c r="H208" i="21" s="1"/>
  <c r="G306" i="21"/>
  <c r="H306" i="21" s="1"/>
  <c r="G199" i="21"/>
  <c r="H199" i="21" s="1"/>
  <c r="G92" i="21"/>
  <c r="H92" i="21" s="1"/>
  <c r="G225" i="21"/>
  <c r="H225" i="21" s="1"/>
  <c r="G500" i="21"/>
  <c r="H500" i="21" s="1"/>
  <c r="G421" i="21"/>
  <c r="H421" i="21" s="1"/>
  <c r="G157" i="21"/>
  <c r="H157" i="21" s="1"/>
  <c r="G107" i="21"/>
  <c r="H107" i="21" s="1"/>
  <c r="G233" i="21"/>
  <c r="H233" i="21" s="1"/>
  <c r="G521" i="21"/>
  <c r="H521" i="21" s="1"/>
  <c r="G455" i="21"/>
  <c r="H455" i="21" s="1"/>
  <c r="G450" i="21"/>
  <c r="H450" i="21" s="1"/>
  <c r="G581" i="21"/>
  <c r="H581" i="21" s="1"/>
  <c r="G18" i="21"/>
  <c r="H18" i="21" s="1"/>
  <c r="G171" i="21"/>
  <c r="H171" i="21" s="1"/>
  <c r="G356" i="21"/>
  <c r="H356" i="21" s="1"/>
  <c r="G449" i="21"/>
  <c r="H449" i="21" s="1"/>
  <c r="G211" i="21"/>
  <c r="H211" i="21" s="1"/>
  <c r="G578" i="21"/>
  <c r="H578" i="21" s="1"/>
  <c r="G505" i="21"/>
  <c r="H505" i="21" s="1"/>
  <c r="G276" i="21"/>
  <c r="H276" i="21" s="1"/>
  <c r="G341" i="21"/>
  <c r="H341" i="21" s="1"/>
  <c r="G379" i="21"/>
  <c r="H379" i="21" s="1"/>
  <c r="G118" i="21"/>
  <c r="H118" i="21" s="1"/>
  <c r="G402" i="21"/>
  <c r="H402" i="21" s="1"/>
  <c r="G319" i="21"/>
  <c r="H319" i="21" s="1"/>
  <c r="G431" i="21"/>
  <c r="H431" i="21" s="1"/>
  <c r="G283" i="21"/>
  <c r="H283" i="21" s="1"/>
  <c r="G150" i="21"/>
  <c r="H150" i="21" s="1"/>
  <c r="G175" i="21"/>
  <c r="H175" i="21" s="1"/>
  <c r="G291" i="21"/>
  <c r="H291" i="21" s="1"/>
  <c r="G329" i="21"/>
  <c r="H329" i="21" s="1"/>
  <c r="G39" i="21"/>
  <c r="H39" i="21" s="1"/>
  <c r="C117" i="21"/>
  <c r="C100" i="21"/>
  <c r="C177" i="21"/>
  <c r="G190" i="21"/>
  <c r="H190" i="21" s="1"/>
  <c r="G126" i="21"/>
  <c r="H126" i="21" s="1"/>
  <c r="G94" i="21"/>
  <c r="H94" i="21" s="1"/>
  <c r="G63" i="21"/>
  <c r="H63" i="21" s="1"/>
  <c r="G75" i="21"/>
  <c r="H75" i="21" s="1"/>
  <c r="G25" i="21"/>
  <c r="H25" i="21" s="1"/>
  <c r="G165" i="21"/>
  <c r="H165" i="21" s="1"/>
  <c r="G58" i="21"/>
  <c r="H58" i="21" s="1"/>
  <c r="G163" i="21"/>
  <c r="H163" i="21" s="1"/>
  <c r="G69" i="21"/>
  <c r="H69" i="21" s="1"/>
  <c r="G52" i="21"/>
  <c r="H52" i="21" s="1"/>
  <c r="G28" i="21"/>
  <c r="H28" i="21" s="1"/>
  <c r="G115" i="21"/>
  <c r="H115" i="21" s="1"/>
  <c r="G74" i="21"/>
  <c r="H74" i="21" s="1"/>
  <c r="G95" i="21"/>
  <c r="H95" i="21" s="1"/>
  <c r="C61" i="21"/>
  <c r="C126" i="21"/>
  <c r="C102" i="21"/>
  <c r="C120" i="21"/>
  <c r="G64" i="21"/>
  <c r="H64" i="21" s="1"/>
  <c r="G48" i="21"/>
  <c r="H48" i="21" s="1"/>
  <c r="G116" i="21"/>
  <c r="H116" i="21" s="1"/>
  <c r="G147" i="21"/>
  <c r="H147" i="21" s="1"/>
  <c r="G188" i="21"/>
  <c r="H188" i="21" s="1"/>
  <c r="G40" i="21"/>
  <c r="H40" i="21" s="1"/>
  <c r="G90" i="21"/>
  <c r="H90" i="21" s="1"/>
  <c r="G160" i="21"/>
  <c r="H160" i="21" s="1"/>
  <c r="G78" i="21"/>
  <c r="H78" i="21" s="1"/>
  <c r="G164" i="21"/>
  <c r="H164" i="21" s="1"/>
  <c r="G122" i="21"/>
  <c r="H122" i="21" s="1"/>
  <c r="G102" i="21"/>
  <c r="H102" i="21" s="1"/>
  <c r="G217" i="21"/>
  <c r="H217" i="21" s="1"/>
  <c r="G31" i="21"/>
  <c r="H31" i="21" s="1"/>
  <c r="G129" i="21"/>
  <c r="H129" i="21" s="1"/>
  <c r="F1419" i="21"/>
  <c r="F1179" i="21"/>
  <c r="C115" i="21"/>
  <c r="C95" i="21"/>
  <c r="C27" i="21"/>
  <c r="C75" i="21"/>
  <c r="G177" i="21"/>
  <c r="H177" i="21" s="1"/>
  <c r="G93" i="21"/>
  <c r="H93" i="21" s="1"/>
  <c r="G119" i="21"/>
  <c r="H119" i="21" s="1"/>
  <c r="G120" i="21"/>
  <c r="H120" i="21" s="1"/>
  <c r="G42" i="21"/>
  <c r="H42" i="21" s="1"/>
  <c r="G79" i="21"/>
  <c r="H79" i="21" s="1"/>
  <c r="G179" i="21"/>
  <c r="H179" i="21" s="1"/>
  <c r="G117" i="21"/>
  <c r="H117" i="21" s="1"/>
  <c r="G34" i="21"/>
  <c r="H34" i="21" s="1"/>
  <c r="G85" i="21"/>
  <c r="H85" i="21" s="1"/>
  <c r="G84" i="21"/>
  <c r="H84" i="21" s="1"/>
  <c r="G61" i="21"/>
  <c r="H61" i="21" s="1"/>
  <c r="G87" i="21"/>
  <c r="H87" i="21" s="1"/>
  <c r="G168" i="21"/>
  <c r="H168" i="21" s="1"/>
  <c r="G200" i="21"/>
  <c r="H200" i="21" s="1"/>
  <c r="F1568" i="21"/>
  <c r="F1285" i="21"/>
  <c r="F1640" i="21"/>
  <c r="F1214" i="21"/>
  <c r="F1560" i="21"/>
  <c r="C33" i="21"/>
  <c r="C160" i="21"/>
  <c r="C34" i="21"/>
  <c r="C52" i="21"/>
  <c r="C200" i="21"/>
  <c r="C217" i="21"/>
  <c r="C78" i="21"/>
  <c r="F1672" i="21"/>
  <c r="F1269" i="21"/>
  <c r="F1283" i="21"/>
  <c r="C93" i="21"/>
  <c r="C179" i="21"/>
  <c r="C71" i="21"/>
  <c r="O72" i="13" s="1"/>
  <c r="C188" i="21"/>
  <c r="C202" i="21"/>
  <c r="C64" i="21"/>
  <c r="C24" i="21"/>
  <c r="C60" i="21"/>
  <c r="C29" i="21"/>
  <c r="C87" i="21"/>
  <c r="C147" i="21"/>
  <c r="C84" i="21"/>
  <c r="C28" i="21"/>
  <c r="C129" i="21"/>
  <c r="C190" i="21"/>
  <c r="C215" i="21"/>
  <c r="C42" i="21"/>
  <c r="C25" i="21"/>
  <c r="C137" i="21"/>
  <c r="C74" i="21"/>
  <c r="C163" i="21"/>
  <c r="B1299" i="21"/>
  <c r="C722" i="21"/>
  <c r="D722" i="21" s="1"/>
  <c r="C712" i="21"/>
  <c r="D712" i="21" s="1"/>
  <c r="C1127" i="21"/>
  <c r="D1127" i="21" s="1"/>
  <c r="C1111" i="21"/>
  <c r="D1111" i="21" s="1"/>
  <c r="C1095" i="21"/>
  <c r="D1095" i="21" s="1"/>
  <c r="C1079" i="21"/>
  <c r="D1079" i="21" s="1"/>
  <c r="C1063" i="21"/>
  <c r="D1063" i="21" s="1"/>
  <c r="C1047" i="21"/>
  <c r="D1047" i="21" s="1"/>
  <c r="C1031" i="21"/>
  <c r="D1031" i="21" s="1"/>
  <c r="C1015" i="21"/>
  <c r="D1015" i="21" s="1"/>
  <c r="C999" i="21"/>
  <c r="D999" i="21" s="1"/>
  <c r="C983" i="21"/>
  <c r="D983" i="21" s="1"/>
  <c r="C967" i="21"/>
  <c r="D967" i="21" s="1"/>
  <c r="C951" i="21"/>
  <c r="D951" i="21" s="1"/>
  <c r="C935" i="21"/>
  <c r="D935" i="21" s="1"/>
  <c r="C919" i="21"/>
  <c r="D919" i="21" s="1"/>
  <c r="C903" i="21"/>
  <c r="D903" i="21" s="1"/>
  <c r="C887" i="21"/>
  <c r="D887" i="21" s="1"/>
  <c r="C871" i="21"/>
  <c r="D871" i="21" s="1"/>
  <c r="C855" i="21"/>
  <c r="D855" i="21" s="1"/>
  <c r="C839" i="21"/>
  <c r="D839" i="21" s="1"/>
  <c r="C823" i="21"/>
  <c r="D823" i="21" s="1"/>
  <c r="C807" i="21"/>
  <c r="D807" i="21" s="1"/>
  <c r="C791" i="21"/>
  <c r="D791" i="21" s="1"/>
  <c r="C775" i="21"/>
  <c r="D775" i="21" s="1"/>
  <c r="C759" i="21"/>
  <c r="D759" i="21" s="1"/>
  <c r="C743" i="21"/>
  <c r="D743" i="21" s="1"/>
  <c r="C727" i="21"/>
  <c r="D727" i="21" s="1"/>
  <c r="C1096" i="21"/>
  <c r="D1096" i="21" s="1"/>
  <c r="C1060" i="21"/>
  <c r="D1060" i="21" s="1"/>
  <c r="C1028" i="21"/>
  <c r="D1028" i="21" s="1"/>
  <c r="C992" i="21"/>
  <c r="D992" i="21" s="1"/>
  <c r="C960" i="21"/>
  <c r="D960" i="21" s="1"/>
  <c r="C928" i="21"/>
  <c r="D928" i="21" s="1"/>
  <c r="C896" i="21"/>
  <c r="D896" i="21" s="1"/>
  <c r="C864" i="21"/>
  <c r="D864" i="21" s="1"/>
  <c r="C848" i="21"/>
  <c r="D848" i="21" s="1"/>
  <c r="C832" i="21"/>
  <c r="D832" i="21" s="1"/>
  <c r="C816" i="21"/>
  <c r="D816" i="21" s="1"/>
  <c r="C784" i="21"/>
  <c r="D784" i="21" s="1"/>
  <c r="C752" i="21"/>
  <c r="D752" i="21" s="1"/>
  <c r="C716" i="21"/>
  <c r="D716" i="21" s="1"/>
  <c r="C676" i="21"/>
  <c r="D676" i="21" s="1"/>
  <c r="C640" i="21"/>
  <c r="D640" i="21" s="1"/>
  <c r="C604" i="21"/>
  <c r="D604" i="21" s="1"/>
  <c r="C1121" i="21"/>
  <c r="D1121" i="21" s="1"/>
  <c r="C1105" i="21"/>
  <c r="D1105" i="21" s="1"/>
  <c r="C1089" i="21"/>
  <c r="D1089" i="21" s="1"/>
  <c r="C1073" i="21"/>
  <c r="D1073" i="21" s="1"/>
  <c r="C1057" i="21"/>
  <c r="D1057" i="21" s="1"/>
  <c r="C1041" i="21"/>
  <c r="D1041" i="21" s="1"/>
  <c r="C1025" i="21"/>
  <c r="D1025" i="21" s="1"/>
  <c r="C1009" i="21"/>
  <c r="D1009" i="21" s="1"/>
  <c r="C993" i="21"/>
  <c r="D993" i="21" s="1"/>
  <c r="C977" i="21"/>
  <c r="D977" i="21" s="1"/>
  <c r="C961" i="21"/>
  <c r="D961" i="21" s="1"/>
  <c r="C945" i="21"/>
  <c r="D945" i="21" s="1"/>
  <c r="C929" i="21"/>
  <c r="D929" i="21" s="1"/>
  <c r="C913" i="21"/>
  <c r="D913" i="21" s="1"/>
  <c r="C897" i="21"/>
  <c r="D897" i="21" s="1"/>
  <c r="C881" i="21"/>
  <c r="D881" i="21" s="1"/>
  <c r="C865" i="21"/>
  <c r="D865" i="21" s="1"/>
  <c r="C849" i="21"/>
  <c r="D849" i="21" s="1"/>
  <c r="C833" i="21"/>
  <c r="D833" i="21" s="1"/>
  <c r="C817" i="21"/>
  <c r="D817" i="21" s="1"/>
  <c r="C801" i="21"/>
  <c r="D801" i="21" s="1"/>
  <c r="C785" i="21"/>
  <c r="D785" i="21" s="1"/>
  <c r="C769" i="21"/>
  <c r="D769" i="21" s="1"/>
  <c r="C753" i="21"/>
  <c r="D753" i="21" s="1"/>
  <c r="C737" i="21"/>
  <c r="D737" i="21" s="1"/>
  <c r="C721" i="21"/>
  <c r="D721" i="21" s="1"/>
  <c r="C697" i="21"/>
  <c r="D697" i="21" s="1"/>
  <c r="C677" i="21"/>
  <c r="D677" i="21" s="1"/>
  <c r="C661" i="21"/>
  <c r="D661" i="21" s="1"/>
  <c r="C645" i="21"/>
  <c r="D645" i="21" s="1"/>
  <c r="C629" i="21"/>
  <c r="D629" i="21" s="1"/>
  <c r="C613" i="21"/>
  <c r="D613" i="21" s="1"/>
  <c r="C597" i="21"/>
  <c r="D597" i="21" s="1"/>
  <c r="C804" i="21"/>
  <c r="D804" i="21" s="1"/>
  <c r="C772" i="21"/>
  <c r="D772" i="21" s="1"/>
  <c r="C740" i="21"/>
  <c r="D740" i="21" s="1"/>
  <c r="C708" i="21"/>
  <c r="D708" i="21" s="1"/>
  <c r="C672" i="21"/>
  <c r="D672" i="21" s="1"/>
  <c r="C644" i="21"/>
  <c r="D644" i="21" s="1"/>
  <c r="C612" i="21"/>
  <c r="D612" i="21" s="1"/>
  <c r="C584" i="21"/>
  <c r="D584" i="21" s="1"/>
  <c r="C1108" i="21"/>
  <c r="D1108" i="21" s="1"/>
  <c r="C1080" i="21"/>
  <c r="D1080" i="21" s="1"/>
  <c r="C1048" i="21"/>
  <c r="D1048" i="21" s="1"/>
  <c r="C1016" i="21"/>
  <c r="D1016" i="21" s="1"/>
  <c r="C988" i="21"/>
  <c r="D988" i="21" s="1"/>
  <c r="C956" i="21"/>
  <c r="D956" i="21" s="1"/>
  <c r="C924" i="21"/>
  <c r="D924" i="21" s="1"/>
  <c r="C892" i="21"/>
  <c r="D892" i="21" s="1"/>
  <c r="C808" i="21"/>
  <c r="D808" i="21" s="1"/>
  <c r="C711" i="21"/>
  <c r="D711" i="21" s="1"/>
  <c r="C695" i="21"/>
  <c r="D695" i="21" s="1"/>
  <c r="C679" i="21"/>
  <c r="D679" i="21" s="1"/>
  <c r="C663" i="21"/>
  <c r="D663" i="21" s="1"/>
  <c r="C647" i="21"/>
  <c r="D647" i="21" s="1"/>
  <c r="C631" i="21"/>
  <c r="D631" i="21" s="1"/>
  <c r="C615" i="21"/>
  <c r="D615" i="21" s="1"/>
  <c r="C599" i="21"/>
  <c r="D599" i="21" s="1"/>
  <c r="C583" i="21"/>
  <c r="D583" i="21" s="1"/>
  <c r="C1114" i="21"/>
  <c r="D1114" i="21" s="1"/>
  <c r="C1098" i="21"/>
  <c r="D1098" i="21" s="1"/>
  <c r="C1082" i="21"/>
  <c r="D1082" i="21" s="1"/>
  <c r="C1066" i="21"/>
  <c r="D1066" i="21" s="1"/>
  <c r="C1050" i="21"/>
  <c r="D1050" i="21" s="1"/>
  <c r="C1034" i="21"/>
  <c r="D1034" i="21" s="1"/>
  <c r="C1018" i="21"/>
  <c r="D1018" i="21" s="1"/>
  <c r="C1002" i="21"/>
  <c r="D1002" i="21" s="1"/>
  <c r="C986" i="21"/>
  <c r="D986" i="21" s="1"/>
  <c r="C970" i="21"/>
  <c r="D970" i="21" s="1"/>
  <c r="C954" i="21"/>
  <c r="D954" i="21" s="1"/>
  <c r="C938" i="21"/>
  <c r="D938" i="21" s="1"/>
  <c r="C922" i="21"/>
  <c r="D922" i="21" s="1"/>
  <c r="C906" i="21"/>
  <c r="D906" i="21" s="1"/>
  <c r="C890" i="21"/>
  <c r="D890" i="21" s="1"/>
  <c r="C874" i="21"/>
  <c r="D874" i="21" s="1"/>
  <c r="C858" i="21"/>
  <c r="D858" i="21" s="1"/>
  <c r="C842" i="21"/>
  <c r="D842" i="21" s="1"/>
  <c r="C826" i="21"/>
  <c r="D826" i="21" s="1"/>
  <c r="C810" i="21"/>
  <c r="D810" i="21" s="1"/>
  <c r="C794" i="21"/>
  <c r="D794" i="21" s="1"/>
  <c r="C778" i="21"/>
  <c r="D778" i="21" s="1"/>
  <c r="C762" i="21"/>
  <c r="D762" i="21" s="1"/>
  <c r="C746" i="21"/>
  <c r="D746" i="21" s="1"/>
  <c r="C730" i="21"/>
  <c r="D730" i="21" s="1"/>
  <c r="C710" i="21"/>
  <c r="D710" i="21" s="1"/>
  <c r="C686" i="21"/>
  <c r="D686" i="21" s="1"/>
  <c r="C670" i="21"/>
  <c r="D670" i="21" s="1"/>
  <c r="C654" i="21"/>
  <c r="D654" i="21" s="1"/>
  <c r="C638" i="21"/>
  <c r="D638" i="21" s="1"/>
  <c r="C622" i="21"/>
  <c r="D622" i="21" s="1"/>
  <c r="C606" i="21"/>
  <c r="D606" i="21" s="1"/>
  <c r="C590" i="21"/>
  <c r="D590" i="21" s="1"/>
  <c r="C706" i="21"/>
  <c r="D706" i="21" s="1"/>
  <c r="C1119" i="21"/>
  <c r="D1119" i="21" s="1"/>
  <c r="C1103" i="21"/>
  <c r="D1103" i="21" s="1"/>
  <c r="C1071" i="21"/>
  <c r="D1071" i="21" s="1"/>
  <c r="C1039" i="21"/>
  <c r="D1039" i="21" s="1"/>
  <c r="C1007" i="21"/>
  <c r="D1007" i="21" s="1"/>
  <c r="C975" i="21"/>
  <c r="D975" i="21" s="1"/>
  <c r="C943" i="21"/>
  <c r="D943" i="21" s="1"/>
  <c r="C911" i="21"/>
  <c r="D911" i="21" s="1"/>
  <c r="C879" i="21"/>
  <c r="D879" i="21" s="1"/>
  <c r="C847" i="21"/>
  <c r="D847" i="21" s="1"/>
  <c r="C815" i="21"/>
  <c r="D815" i="21" s="1"/>
  <c r="C783" i="21"/>
  <c r="D783" i="21" s="1"/>
  <c r="C751" i="21"/>
  <c r="D751" i="21" s="1"/>
  <c r="C1112" i="21"/>
  <c r="D1112" i="21" s="1"/>
  <c r="C1044" i="21"/>
  <c r="D1044" i="21" s="1"/>
  <c r="C976" i="21"/>
  <c r="D976" i="21" s="1"/>
  <c r="C912" i="21"/>
  <c r="D912" i="21" s="1"/>
  <c r="C856" i="21"/>
  <c r="D856" i="21" s="1"/>
  <c r="C824" i="21"/>
  <c r="D824" i="21" s="1"/>
  <c r="C768" i="21"/>
  <c r="D768" i="21" s="1"/>
  <c r="C692" i="21"/>
  <c r="D692" i="21" s="1"/>
  <c r="C624" i="21"/>
  <c r="D624" i="21" s="1"/>
  <c r="C1113" i="21"/>
  <c r="D1113" i="21" s="1"/>
  <c r="C1081" i="21"/>
  <c r="D1081" i="21" s="1"/>
  <c r="C1049" i="21"/>
  <c r="D1049" i="21" s="1"/>
  <c r="C1017" i="21"/>
  <c r="D1017" i="21" s="1"/>
  <c r="C985" i="21"/>
  <c r="D985" i="21" s="1"/>
  <c r="C953" i="21"/>
  <c r="D953" i="21" s="1"/>
  <c r="C921" i="21"/>
  <c r="D921" i="21" s="1"/>
  <c r="C889" i="21"/>
  <c r="D889" i="21" s="1"/>
  <c r="C857" i="21"/>
  <c r="D857" i="21" s="1"/>
  <c r="C825" i="21"/>
  <c r="D825" i="21" s="1"/>
  <c r="C793" i="21"/>
  <c r="D793" i="21" s="1"/>
  <c r="C761" i="21"/>
  <c r="D761" i="21" s="1"/>
  <c r="C729" i="21"/>
  <c r="D729" i="21" s="1"/>
  <c r="C689" i="21"/>
  <c r="D689" i="21" s="1"/>
  <c r="C653" i="21"/>
  <c r="D653" i="21" s="1"/>
  <c r="C605" i="21"/>
  <c r="D605" i="21" s="1"/>
  <c r="C788" i="21"/>
  <c r="D788" i="21" s="1"/>
  <c r="C728" i="21"/>
  <c r="D728" i="21" s="1"/>
  <c r="C660" i="21"/>
  <c r="D660" i="21" s="1"/>
  <c r="C1124" i="21"/>
  <c r="D1124" i="21" s="1"/>
  <c r="C1064" i="21"/>
  <c r="D1064" i="21" s="1"/>
  <c r="C1004" i="21"/>
  <c r="D1004" i="21" s="1"/>
  <c r="C908" i="21"/>
  <c r="D908" i="21" s="1"/>
  <c r="C719" i="21"/>
  <c r="D719" i="21" s="1"/>
  <c r="C671" i="21"/>
  <c r="D671" i="21" s="1"/>
  <c r="C639" i="21"/>
  <c r="D639" i="21" s="1"/>
  <c r="C607" i="21"/>
  <c r="D607" i="21" s="1"/>
  <c r="C1122" i="21"/>
  <c r="D1122" i="21" s="1"/>
  <c r="C1074" i="21"/>
  <c r="D1074" i="21" s="1"/>
  <c r="C1042" i="21"/>
  <c r="D1042" i="21" s="1"/>
  <c r="C1010" i="21"/>
  <c r="D1010" i="21" s="1"/>
  <c r="C978" i="21"/>
  <c r="D978" i="21" s="1"/>
  <c r="C946" i="21"/>
  <c r="D946" i="21" s="1"/>
  <c r="C914" i="21"/>
  <c r="D914" i="21" s="1"/>
  <c r="C866" i="21"/>
  <c r="D866" i="21" s="1"/>
  <c r="C834" i="21"/>
  <c r="D834" i="21" s="1"/>
  <c r="C786" i="21"/>
  <c r="D786" i="21" s="1"/>
  <c r="C738" i="21"/>
  <c r="D738" i="21" s="1"/>
  <c r="C698" i="21"/>
  <c r="D698" i="21" s="1"/>
  <c r="C662" i="21"/>
  <c r="D662" i="21" s="1"/>
  <c r="C614" i="21"/>
  <c r="D614" i="21" s="1"/>
  <c r="C582" i="21"/>
  <c r="D582" i="21" s="1"/>
  <c r="C701" i="21"/>
  <c r="D701" i="21" s="1"/>
  <c r="C1099" i="21"/>
  <c r="D1099" i="21" s="1"/>
  <c r="C1067" i="21"/>
  <c r="D1067" i="21" s="1"/>
  <c r="C1035" i="21"/>
  <c r="D1035" i="21" s="1"/>
  <c r="C1003" i="21"/>
  <c r="D1003" i="21" s="1"/>
  <c r="C971" i="21"/>
  <c r="D971" i="21" s="1"/>
  <c r="C939" i="21"/>
  <c r="D939" i="21" s="1"/>
  <c r="C907" i="21"/>
  <c r="D907" i="21" s="1"/>
  <c r="C875" i="21"/>
  <c r="D875" i="21" s="1"/>
  <c r="C843" i="21"/>
  <c r="D843" i="21" s="1"/>
  <c r="C811" i="21"/>
  <c r="D811" i="21" s="1"/>
  <c r="C779" i="21"/>
  <c r="D779" i="21" s="1"/>
  <c r="C747" i="21"/>
  <c r="D747" i="21" s="1"/>
  <c r="C1104" i="21"/>
  <c r="D1104" i="21" s="1"/>
  <c r="C1036" i="21"/>
  <c r="D1036" i="21" s="1"/>
  <c r="C968" i="21"/>
  <c r="D968" i="21" s="1"/>
  <c r="C904" i="21"/>
  <c r="D904" i="21" s="1"/>
  <c r="C852" i="21"/>
  <c r="D852" i="21" s="1"/>
  <c r="C820" i="21"/>
  <c r="D820" i="21" s="1"/>
  <c r="C760" i="21"/>
  <c r="D760" i="21" s="1"/>
  <c r="C648" i="21"/>
  <c r="D648" i="21" s="1"/>
  <c r="C1125" i="21"/>
  <c r="D1125" i="21" s="1"/>
  <c r="C1077" i="21"/>
  <c r="D1077" i="21" s="1"/>
  <c r="C1045" i="21"/>
  <c r="D1045" i="21" s="1"/>
  <c r="C997" i="21"/>
  <c r="D997" i="21" s="1"/>
  <c r="C965" i="21"/>
  <c r="D965" i="21" s="1"/>
  <c r="C933" i="21"/>
  <c r="D933" i="21" s="1"/>
  <c r="C901" i="21"/>
  <c r="D901" i="21" s="1"/>
  <c r="C869" i="21"/>
  <c r="D869" i="21" s="1"/>
  <c r="C837" i="21"/>
  <c r="D837" i="21" s="1"/>
  <c r="C805" i="21"/>
  <c r="D805" i="21" s="1"/>
  <c r="C773" i="21"/>
  <c r="D773" i="21" s="1"/>
  <c r="C741" i="21"/>
  <c r="D741" i="21" s="1"/>
  <c r="C705" i="21"/>
  <c r="D705" i="21" s="1"/>
  <c r="C665" i="21"/>
  <c r="D665" i="21" s="1"/>
  <c r="C633" i="21"/>
  <c r="D633" i="21" s="1"/>
  <c r="C601" i="21"/>
  <c r="D601" i="21" s="1"/>
  <c r="C780" i="21"/>
  <c r="D780" i="21" s="1"/>
  <c r="C720" i="21"/>
  <c r="D720" i="21" s="1"/>
  <c r="C652" i="21"/>
  <c r="D652" i="21" s="1"/>
  <c r="C1116" i="21"/>
  <c r="D1116" i="21" s="1"/>
  <c r="C1056" i="21"/>
  <c r="D1056" i="21" s="1"/>
  <c r="C996" i="21"/>
  <c r="D996" i="21" s="1"/>
  <c r="C932" i="21"/>
  <c r="D932" i="21" s="1"/>
  <c r="C868" i="21"/>
  <c r="D868" i="21" s="1"/>
  <c r="C699" i="21"/>
  <c r="D699" i="21" s="1"/>
  <c r="C651" i="21"/>
  <c r="D651" i="21" s="1"/>
  <c r="C619" i="21"/>
  <c r="D619" i="21" s="1"/>
  <c r="C587" i="21"/>
  <c r="D587" i="21" s="1"/>
  <c r="C1102" i="21"/>
  <c r="D1102" i="21" s="1"/>
  <c r="C1070" i="21"/>
  <c r="D1070" i="21" s="1"/>
  <c r="C1038" i="21"/>
  <c r="D1038" i="21" s="1"/>
  <c r="C1006" i="21"/>
  <c r="D1006" i="21" s="1"/>
  <c r="C974" i="21"/>
  <c r="D974" i="21" s="1"/>
  <c r="C926" i="21"/>
  <c r="D926" i="21" s="1"/>
  <c r="C894" i="21"/>
  <c r="D894" i="21" s="1"/>
  <c r="C862" i="21"/>
  <c r="D862" i="21" s="1"/>
  <c r="C830" i="21"/>
  <c r="D830" i="21" s="1"/>
  <c r="C798" i="21"/>
  <c r="D798" i="21" s="1"/>
  <c r="C766" i="21"/>
  <c r="D766" i="21" s="1"/>
  <c r="C734" i="21"/>
  <c r="D734" i="21" s="1"/>
  <c r="C694" i="21"/>
  <c r="D694" i="21" s="1"/>
  <c r="C642" i="21"/>
  <c r="D642" i="21" s="1"/>
  <c r="C610" i="21"/>
  <c r="D610" i="21" s="1"/>
  <c r="C690" i="21"/>
  <c r="D690" i="21" s="1"/>
  <c r="C696" i="21"/>
  <c r="D696" i="21" s="1"/>
  <c r="C1123" i="21"/>
  <c r="D1123" i="21" s="1"/>
  <c r="C1107" i="21"/>
  <c r="D1107" i="21" s="1"/>
  <c r="C1091" i="21"/>
  <c r="D1091" i="21" s="1"/>
  <c r="C1075" i="21"/>
  <c r="D1075" i="21" s="1"/>
  <c r="C1059" i="21"/>
  <c r="D1059" i="21" s="1"/>
  <c r="C1043" i="21"/>
  <c r="D1043" i="21" s="1"/>
  <c r="C1027" i="21"/>
  <c r="D1027" i="21" s="1"/>
  <c r="C1011" i="21"/>
  <c r="D1011" i="21" s="1"/>
  <c r="C995" i="21"/>
  <c r="D995" i="21" s="1"/>
  <c r="C979" i="21"/>
  <c r="D979" i="21" s="1"/>
  <c r="C963" i="21"/>
  <c r="D963" i="21" s="1"/>
  <c r="C947" i="21"/>
  <c r="D947" i="21" s="1"/>
  <c r="C931" i="21"/>
  <c r="D931" i="21" s="1"/>
  <c r="C915" i="21"/>
  <c r="D915" i="21" s="1"/>
  <c r="C899" i="21"/>
  <c r="D899" i="21" s="1"/>
  <c r="C883" i="21"/>
  <c r="D883" i="21" s="1"/>
  <c r="C867" i="21"/>
  <c r="D867" i="21" s="1"/>
  <c r="C851" i="21"/>
  <c r="D851" i="21" s="1"/>
  <c r="C835" i="21"/>
  <c r="D835" i="21" s="1"/>
  <c r="C819" i="21"/>
  <c r="D819" i="21" s="1"/>
  <c r="C803" i="21"/>
  <c r="D803" i="21" s="1"/>
  <c r="C787" i="21"/>
  <c r="D787" i="21" s="1"/>
  <c r="C771" i="21"/>
  <c r="D771" i="21" s="1"/>
  <c r="C755" i="21"/>
  <c r="D755" i="21" s="1"/>
  <c r="C739" i="21"/>
  <c r="D739" i="21" s="1"/>
  <c r="C1120" i="21"/>
  <c r="D1120" i="21" s="1"/>
  <c r="C1088" i="21"/>
  <c r="D1088" i="21" s="1"/>
  <c r="C1052" i="21"/>
  <c r="D1052" i="21" s="1"/>
  <c r="C1020" i="21"/>
  <c r="D1020" i="21" s="1"/>
  <c r="C984" i="21"/>
  <c r="D984" i="21" s="1"/>
  <c r="C952" i="21"/>
  <c r="D952" i="21" s="1"/>
  <c r="C920" i="21"/>
  <c r="D920" i="21" s="1"/>
  <c r="C888" i="21"/>
  <c r="D888" i="21" s="1"/>
  <c r="C860" i="21"/>
  <c r="D860" i="21" s="1"/>
  <c r="C844" i="21"/>
  <c r="D844" i="21" s="1"/>
  <c r="C828" i="21"/>
  <c r="D828" i="21" s="1"/>
  <c r="C812" i="21"/>
  <c r="D812" i="21" s="1"/>
  <c r="C776" i="21"/>
  <c r="D776" i="21" s="1"/>
  <c r="C744" i="21"/>
  <c r="D744" i="21" s="1"/>
  <c r="C704" i="21"/>
  <c r="D704" i="21" s="1"/>
  <c r="C664" i="21"/>
  <c r="D664" i="21" s="1"/>
  <c r="C632" i="21"/>
  <c r="D632" i="21" s="1"/>
  <c r="C596" i="21"/>
  <c r="D596" i="21" s="1"/>
  <c r="C1117" i="21"/>
  <c r="D1117" i="21" s="1"/>
  <c r="C1101" i="21"/>
  <c r="D1101" i="21" s="1"/>
  <c r="C1085" i="21"/>
  <c r="D1085" i="21" s="1"/>
  <c r="C1069" i="21"/>
  <c r="D1069" i="21" s="1"/>
  <c r="C1053" i="21"/>
  <c r="D1053" i="21" s="1"/>
  <c r="C1037" i="21"/>
  <c r="D1037" i="21" s="1"/>
  <c r="C1021" i="21"/>
  <c r="D1021" i="21" s="1"/>
  <c r="C1005" i="21"/>
  <c r="D1005" i="21" s="1"/>
  <c r="C989" i="21"/>
  <c r="D989" i="21" s="1"/>
  <c r="C973" i="21"/>
  <c r="D973" i="21" s="1"/>
  <c r="C957" i="21"/>
  <c r="D957" i="21" s="1"/>
  <c r="C941" i="21"/>
  <c r="D941" i="21" s="1"/>
  <c r="C925" i="21"/>
  <c r="D925" i="21" s="1"/>
  <c r="C909" i="21"/>
  <c r="D909" i="21" s="1"/>
  <c r="C893" i="21"/>
  <c r="D893" i="21" s="1"/>
  <c r="C877" i="21"/>
  <c r="D877" i="21" s="1"/>
  <c r="C861" i="21"/>
  <c r="D861" i="21" s="1"/>
  <c r="C845" i="21"/>
  <c r="D845" i="21" s="1"/>
  <c r="C829" i="21"/>
  <c r="D829" i="21" s="1"/>
  <c r="C813" i="21"/>
  <c r="D813" i="21" s="1"/>
  <c r="C797" i="21"/>
  <c r="D797" i="21" s="1"/>
  <c r="C781" i="21"/>
  <c r="D781" i="21" s="1"/>
  <c r="C765" i="21"/>
  <c r="D765" i="21" s="1"/>
  <c r="C749" i="21"/>
  <c r="D749" i="21" s="1"/>
  <c r="C733" i="21"/>
  <c r="D733" i="21" s="1"/>
  <c r="C713" i="21"/>
  <c r="D713" i="21" s="1"/>
  <c r="C693" i="21"/>
  <c r="D693" i="21" s="1"/>
  <c r="C673" i="21"/>
  <c r="D673" i="21" s="1"/>
  <c r="C657" i="21"/>
  <c r="D657" i="21" s="1"/>
  <c r="C641" i="21"/>
  <c r="D641" i="21" s="1"/>
  <c r="C625" i="21"/>
  <c r="D625" i="21" s="1"/>
  <c r="C609" i="21"/>
  <c r="D609" i="21" s="1"/>
  <c r="C593" i="21"/>
  <c r="D593" i="21" s="1"/>
  <c r="C796" i="21"/>
  <c r="D796" i="21" s="1"/>
  <c r="C764" i="21"/>
  <c r="D764" i="21" s="1"/>
  <c r="C732" i="21"/>
  <c r="D732" i="21" s="1"/>
  <c r="C700" i="21"/>
  <c r="D700" i="21" s="1"/>
  <c r="C668" i="21"/>
  <c r="D668" i="21" s="1"/>
  <c r="C636" i="21"/>
  <c r="D636" i="21" s="1"/>
  <c r="C608" i="21"/>
  <c r="D608" i="21" s="1"/>
  <c r="C1128" i="21"/>
  <c r="D1128" i="21" s="1"/>
  <c r="C1100" i="21"/>
  <c r="D1100" i="21" s="1"/>
  <c r="C1072" i="21"/>
  <c r="D1072" i="21" s="1"/>
  <c r="C1040" i="21"/>
  <c r="D1040" i="21" s="1"/>
  <c r="C1008" i="21"/>
  <c r="D1008" i="21" s="1"/>
  <c r="C980" i="21"/>
  <c r="D980" i="21" s="1"/>
  <c r="C948" i="21"/>
  <c r="D948" i="21" s="1"/>
  <c r="C916" i="21"/>
  <c r="D916" i="21" s="1"/>
  <c r="C884" i="21"/>
  <c r="D884" i="21" s="1"/>
  <c r="C723" i="21"/>
  <c r="D723" i="21" s="1"/>
  <c r="C707" i="21"/>
  <c r="D707" i="21" s="1"/>
  <c r="C691" i="21"/>
  <c r="D691" i="21" s="1"/>
  <c r="C675" i="21"/>
  <c r="D675" i="21" s="1"/>
  <c r="C659" i="21"/>
  <c r="D659" i="21" s="1"/>
  <c r="C643" i="21"/>
  <c r="D643" i="21" s="1"/>
  <c r="C627" i="21"/>
  <c r="D627" i="21" s="1"/>
  <c r="C611" i="21"/>
  <c r="D611" i="21" s="1"/>
  <c r="C595" i="21"/>
  <c r="D595" i="21" s="1"/>
  <c r="C1126" i="21"/>
  <c r="D1126" i="21" s="1"/>
  <c r="C1110" i="21"/>
  <c r="D1110" i="21" s="1"/>
  <c r="C1094" i="21"/>
  <c r="D1094" i="21" s="1"/>
  <c r="C1078" i="21"/>
  <c r="D1078" i="21" s="1"/>
  <c r="C1062" i="21"/>
  <c r="D1062" i="21" s="1"/>
  <c r="C1046" i="21"/>
  <c r="D1046" i="21" s="1"/>
  <c r="C1030" i="21"/>
  <c r="D1030" i="21" s="1"/>
  <c r="C1014" i="21"/>
  <c r="D1014" i="21" s="1"/>
  <c r="C998" i="21"/>
  <c r="D998" i="21" s="1"/>
  <c r="C982" i="21"/>
  <c r="D982" i="21" s="1"/>
  <c r="C966" i="21"/>
  <c r="D966" i="21" s="1"/>
  <c r="C950" i="21"/>
  <c r="D950" i="21" s="1"/>
  <c r="C934" i="21"/>
  <c r="D934" i="21" s="1"/>
  <c r="C918" i="21"/>
  <c r="D918" i="21" s="1"/>
  <c r="C902" i="21"/>
  <c r="D902" i="21" s="1"/>
  <c r="C886" i="21"/>
  <c r="D886" i="21" s="1"/>
  <c r="C870" i="21"/>
  <c r="D870" i="21" s="1"/>
  <c r="C854" i="21"/>
  <c r="D854" i="21" s="1"/>
  <c r="C838" i="21"/>
  <c r="D838" i="21" s="1"/>
  <c r="C822" i="21"/>
  <c r="D822" i="21" s="1"/>
  <c r="C806" i="21"/>
  <c r="D806" i="21" s="1"/>
  <c r="C790" i="21"/>
  <c r="D790" i="21" s="1"/>
  <c r="C774" i="21"/>
  <c r="D774" i="21" s="1"/>
  <c r="C758" i="21"/>
  <c r="D758" i="21" s="1"/>
  <c r="C742" i="21"/>
  <c r="D742" i="21" s="1"/>
  <c r="C726" i="21"/>
  <c r="D726" i="21" s="1"/>
  <c r="C702" i="21"/>
  <c r="D702" i="21" s="1"/>
  <c r="C682" i="21"/>
  <c r="D682" i="21" s="1"/>
  <c r="C666" i="21"/>
  <c r="D666" i="21" s="1"/>
  <c r="C650" i="21"/>
  <c r="D650" i="21" s="1"/>
  <c r="C634" i="21"/>
  <c r="D634" i="21" s="1"/>
  <c r="C618" i="21"/>
  <c r="D618" i="21" s="1"/>
  <c r="C602" i="21"/>
  <c r="D602" i="21" s="1"/>
  <c r="C586" i="21"/>
  <c r="D586" i="21" s="1"/>
  <c r="C717" i="21"/>
  <c r="D717" i="21" s="1"/>
  <c r="C1087" i="21"/>
  <c r="D1087" i="21" s="1"/>
  <c r="C1055" i="21"/>
  <c r="D1055" i="21" s="1"/>
  <c r="C1023" i="21"/>
  <c r="D1023" i="21" s="1"/>
  <c r="C991" i="21"/>
  <c r="D991" i="21" s="1"/>
  <c r="C959" i="21"/>
  <c r="D959" i="21" s="1"/>
  <c r="C927" i="21"/>
  <c r="D927" i="21" s="1"/>
  <c r="C895" i="21"/>
  <c r="D895" i="21" s="1"/>
  <c r="C863" i="21"/>
  <c r="D863" i="21" s="1"/>
  <c r="C831" i="21"/>
  <c r="D831" i="21" s="1"/>
  <c r="C799" i="21"/>
  <c r="D799" i="21" s="1"/>
  <c r="C767" i="21"/>
  <c r="D767" i="21" s="1"/>
  <c r="C735" i="21"/>
  <c r="D735" i="21" s="1"/>
  <c r="C1076" i="21"/>
  <c r="D1076" i="21" s="1"/>
  <c r="C1012" i="21"/>
  <c r="D1012" i="21" s="1"/>
  <c r="C944" i="21"/>
  <c r="D944" i="21" s="1"/>
  <c r="C880" i="21"/>
  <c r="D880" i="21" s="1"/>
  <c r="C840" i="21"/>
  <c r="D840" i="21" s="1"/>
  <c r="C800" i="21"/>
  <c r="D800" i="21" s="1"/>
  <c r="C736" i="21"/>
  <c r="D736" i="21" s="1"/>
  <c r="C656" i="21"/>
  <c r="D656" i="21" s="1"/>
  <c r="C588" i="21"/>
  <c r="D588" i="21" s="1"/>
  <c r="C1097" i="21"/>
  <c r="D1097" i="21" s="1"/>
  <c r="C1065" i="21"/>
  <c r="D1065" i="21" s="1"/>
  <c r="C1033" i="21"/>
  <c r="D1033" i="21" s="1"/>
  <c r="C1001" i="21"/>
  <c r="D1001" i="21" s="1"/>
  <c r="C969" i="21"/>
  <c r="D969" i="21" s="1"/>
  <c r="C937" i="21"/>
  <c r="D937" i="21" s="1"/>
  <c r="C905" i="21"/>
  <c r="D905" i="21" s="1"/>
  <c r="C873" i="21"/>
  <c r="D873" i="21" s="1"/>
  <c r="C841" i="21"/>
  <c r="D841" i="21" s="1"/>
  <c r="C809" i="21"/>
  <c r="D809" i="21" s="1"/>
  <c r="C777" i="21"/>
  <c r="D777" i="21" s="1"/>
  <c r="C745" i="21"/>
  <c r="D745" i="21" s="1"/>
  <c r="C709" i="21"/>
  <c r="D709" i="21" s="1"/>
  <c r="C669" i="21"/>
  <c r="D669" i="21" s="1"/>
  <c r="C637" i="21"/>
  <c r="D637" i="21" s="1"/>
  <c r="C621" i="21"/>
  <c r="D621" i="21" s="1"/>
  <c r="C589" i="21"/>
  <c r="D589" i="21" s="1"/>
  <c r="C756" i="21"/>
  <c r="D756" i="21" s="1"/>
  <c r="C688" i="21"/>
  <c r="D688" i="21" s="1"/>
  <c r="C628" i="21"/>
  <c r="D628" i="21" s="1"/>
  <c r="C600" i="21"/>
  <c r="D600" i="21" s="1"/>
  <c r="C1092" i="21"/>
  <c r="D1092" i="21" s="1"/>
  <c r="C1032" i="21"/>
  <c r="D1032" i="21" s="1"/>
  <c r="C972" i="21"/>
  <c r="D972" i="21" s="1"/>
  <c r="C940" i="21"/>
  <c r="D940" i="21" s="1"/>
  <c r="C876" i="21"/>
  <c r="D876" i="21" s="1"/>
  <c r="C703" i="21"/>
  <c r="D703" i="21" s="1"/>
  <c r="C687" i="21"/>
  <c r="D687" i="21" s="1"/>
  <c r="C655" i="21"/>
  <c r="D655" i="21" s="1"/>
  <c r="C623" i="21"/>
  <c r="D623" i="21" s="1"/>
  <c r="C591" i="21"/>
  <c r="D591" i="21" s="1"/>
  <c r="C1106" i="21"/>
  <c r="D1106" i="21" s="1"/>
  <c r="C1090" i="21"/>
  <c r="D1090" i="21" s="1"/>
  <c r="C1058" i="21"/>
  <c r="D1058" i="21" s="1"/>
  <c r="C1026" i="21"/>
  <c r="D1026" i="21" s="1"/>
  <c r="C994" i="21"/>
  <c r="D994" i="21" s="1"/>
  <c r="C962" i="21"/>
  <c r="D962" i="21" s="1"/>
  <c r="C930" i="21"/>
  <c r="D930" i="21" s="1"/>
  <c r="C898" i="21"/>
  <c r="D898" i="21" s="1"/>
  <c r="C882" i="21"/>
  <c r="D882" i="21" s="1"/>
  <c r="C850" i="21"/>
  <c r="D850" i="21" s="1"/>
  <c r="C818" i="21"/>
  <c r="D818" i="21" s="1"/>
  <c r="C802" i="21"/>
  <c r="D802" i="21" s="1"/>
  <c r="C770" i="21"/>
  <c r="D770" i="21" s="1"/>
  <c r="C754" i="21"/>
  <c r="D754" i="21" s="1"/>
  <c r="C718" i="21"/>
  <c r="D718" i="21" s="1"/>
  <c r="C678" i="21"/>
  <c r="D678" i="21" s="1"/>
  <c r="C646" i="21"/>
  <c r="D646" i="21" s="1"/>
  <c r="C630" i="21"/>
  <c r="D630" i="21" s="1"/>
  <c r="C598" i="21"/>
  <c r="D598" i="21" s="1"/>
  <c r="C685" i="21"/>
  <c r="D685" i="21" s="1"/>
  <c r="C1115" i="21"/>
  <c r="D1115" i="21" s="1"/>
  <c r="C1083" i="21"/>
  <c r="D1083" i="21" s="1"/>
  <c r="C1051" i="21"/>
  <c r="D1051" i="21" s="1"/>
  <c r="C1019" i="21"/>
  <c r="D1019" i="21" s="1"/>
  <c r="C987" i="21"/>
  <c r="D987" i="21" s="1"/>
  <c r="C955" i="21"/>
  <c r="D955" i="21" s="1"/>
  <c r="C923" i="21"/>
  <c r="D923" i="21" s="1"/>
  <c r="C891" i="21"/>
  <c r="D891" i="21" s="1"/>
  <c r="C859" i="21"/>
  <c r="D859" i="21" s="1"/>
  <c r="C827" i="21"/>
  <c r="D827" i="21" s="1"/>
  <c r="C795" i="21"/>
  <c r="D795" i="21" s="1"/>
  <c r="C763" i="21"/>
  <c r="D763" i="21" s="1"/>
  <c r="C731" i="21"/>
  <c r="D731" i="21" s="1"/>
  <c r="C1068" i="21"/>
  <c r="D1068" i="21" s="1"/>
  <c r="C1000" i="21"/>
  <c r="D1000" i="21" s="1"/>
  <c r="C936" i="21"/>
  <c r="D936" i="21" s="1"/>
  <c r="C872" i="21"/>
  <c r="D872" i="21" s="1"/>
  <c r="C836" i="21"/>
  <c r="D836" i="21" s="1"/>
  <c r="C792" i="21"/>
  <c r="D792" i="21" s="1"/>
  <c r="C724" i="21"/>
  <c r="D724" i="21" s="1"/>
  <c r="C684" i="21"/>
  <c r="D684" i="21" s="1"/>
  <c r="C616" i="21"/>
  <c r="D616" i="21" s="1"/>
  <c r="C1109" i="21"/>
  <c r="D1109" i="21" s="1"/>
  <c r="C1093" i="21"/>
  <c r="D1093" i="21" s="1"/>
  <c r="C1061" i="21"/>
  <c r="D1061" i="21" s="1"/>
  <c r="C1029" i="21"/>
  <c r="D1029" i="21" s="1"/>
  <c r="C1013" i="21"/>
  <c r="D1013" i="21" s="1"/>
  <c r="C981" i="21"/>
  <c r="D981" i="21" s="1"/>
  <c r="C949" i="21"/>
  <c r="D949" i="21" s="1"/>
  <c r="C917" i="21"/>
  <c r="D917" i="21" s="1"/>
  <c r="C885" i="21"/>
  <c r="D885" i="21" s="1"/>
  <c r="C853" i="21"/>
  <c r="D853" i="21" s="1"/>
  <c r="C821" i="21"/>
  <c r="D821" i="21" s="1"/>
  <c r="C789" i="21"/>
  <c r="D789" i="21" s="1"/>
  <c r="C757" i="21"/>
  <c r="D757" i="21" s="1"/>
  <c r="C725" i="21"/>
  <c r="D725" i="21" s="1"/>
  <c r="C681" i="21"/>
  <c r="D681" i="21" s="1"/>
  <c r="C649" i="21"/>
  <c r="D649" i="21" s="1"/>
  <c r="C617" i="21"/>
  <c r="D617" i="21" s="1"/>
  <c r="C585" i="21"/>
  <c r="D585" i="21" s="1"/>
  <c r="C748" i="21"/>
  <c r="D748" i="21" s="1"/>
  <c r="C680" i="21"/>
  <c r="D680" i="21" s="1"/>
  <c r="C620" i="21"/>
  <c r="D620" i="21" s="1"/>
  <c r="C592" i="21"/>
  <c r="D592" i="21" s="1"/>
  <c r="C1084" i="21"/>
  <c r="D1084" i="21" s="1"/>
  <c r="C1024" i="21"/>
  <c r="D1024" i="21" s="1"/>
  <c r="C964" i="21"/>
  <c r="D964" i="21" s="1"/>
  <c r="C900" i="21"/>
  <c r="D900" i="21" s="1"/>
  <c r="C715" i="21"/>
  <c r="D715" i="21" s="1"/>
  <c r="C683" i="21"/>
  <c r="D683" i="21" s="1"/>
  <c r="C667" i="21"/>
  <c r="D667" i="21" s="1"/>
  <c r="C635" i="21"/>
  <c r="D635" i="21" s="1"/>
  <c r="C603" i="21"/>
  <c r="D603" i="21" s="1"/>
  <c r="C1118" i="21"/>
  <c r="D1118" i="21" s="1"/>
  <c r="C1086" i="21"/>
  <c r="D1086" i="21" s="1"/>
  <c r="C1054" i="21"/>
  <c r="D1054" i="21" s="1"/>
  <c r="C1022" i="21"/>
  <c r="D1022" i="21" s="1"/>
  <c r="C990" i="21"/>
  <c r="D990" i="21" s="1"/>
  <c r="C958" i="21"/>
  <c r="D958" i="21" s="1"/>
  <c r="C942" i="21"/>
  <c r="D942" i="21" s="1"/>
  <c r="C910" i="21"/>
  <c r="D910" i="21" s="1"/>
  <c r="C878" i="21"/>
  <c r="D878" i="21" s="1"/>
  <c r="C846" i="21"/>
  <c r="D846" i="21" s="1"/>
  <c r="C814" i="21"/>
  <c r="D814" i="21" s="1"/>
  <c r="C782" i="21"/>
  <c r="D782" i="21" s="1"/>
  <c r="C750" i="21"/>
  <c r="D750" i="21" s="1"/>
  <c r="C714" i="21"/>
  <c r="D714" i="21" s="1"/>
  <c r="C674" i="21"/>
  <c r="D674" i="21" s="1"/>
  <c r="C658" i="21"/>
  <c r="D658" i="21" s="1"/>
  <c r="C626" i="21"/>
  <c r="D626" i="21" s="1"/>
  <c r="C594" i="21"/>
  <c r="D594" i="21" s="1"/>
  <c r="C11" i="21"/>
  <c r="C6" i="21"/>
  <c r="C10" i="21"/>
  <c r="C8" i="21"/>
  <c r="C15" i="21"/>
  <c r="C12" i="21"/>
  <c r="C5" i="21"/>
  <c r="C14" i="21"/>
  <c r="C13" i="21"/>
  <c r="C16" i="21"/>
  <c r="C19" i="21"/>
  <c r="C292" i="21"/>
  <c r="C441" i="21"/>
  <c r="C573" i="21"/>
  <c r="C575" i="21"/>
  <c r="C474" i="21"/>
  <c r="C295" i="21"/>
  <c r="C385" i="21"/>
  <c r="C244" i="21"/>
  <c r="C339" i="21"/>
  <c r="C509" i="21"/>
  <c r="C323" i="21"/>
  <c r="O324" i="13" s="1"/>
  <c r="C159" i="21"/>
  <c r="C527" i="21"/>
  <c r="C487" i="21"/>
  <c r="C409" i="21"/>
  <c r="C252" i="21"/>
  <c r="C134" i="21"/>
  <c r="C507" i="21"/>
  <c r="C107" i="21"/>
  <c r="C233" i="21"/>
  <c r="C478" i="21"/>
  <c r="O479" i="13" s="1"/>
  <c r="C228" i="21"/>
  <c r="C193" i="21"/>
  <c r="O194" i="13" s="1"/>
  <c r="C312" i="21"/>
  <c r="C560" i="21"/>
  <c r="C68" i="21"/>
  <c r="C283" i="21"/>
  <c r="C413" i="21"/>
  <c r="C92" i="21"/>
  <c r="C501" i="21"/>
  <c r="C291" i="21"/>
  <c r="C181" i="21"/>
  <c r="C329" i="21"/>
  <c r="C39" i="21"/>
  <c r="C549" i="21"/>
  <c r="C529" i="21"/>
  <c r="C499" i="21"/>
  <c r="C237" i="21"/>
  <c r="C54" i="21"/>
  <c r="C269" i="21"/>
  <c r="O270" i="13" s="1"/>
  <c r="C104" i="21"/>
  <c r="C167" i="21"/>
  <c r="C350" i="21"/>
  <c r="C166" i="21"/>
  <c r="C194" i="21"/>
  <c r="O195" i="13" s="1"/>
  <c r="C432" i="21"/>
  <c r="C332" i="21"/>
  <c r="C103" i="21"/>
  <c r="C44" i="21"/>
  <c r="C197" i="21"/>
  <c r="C80" i="21"/>
  <c r="C150" i="21"/>
  <c r="C73" i="21"/>
  <c r="C88" i="21"/>
  <c r="C512" i="21"/>
  <c r="C285" i="21"/>
  <c r="C260" i="21"/>
  <c r="C540" i="21"/>
  <c r="C38" i="21"/>
  <c r="C47" i="21"/>
  <c r="C142" i="21"/>
  <c r="C98" i="21"/>
  <c r="C524" i="21"/>
  <c r="C186" i="21"/>
  <c r="C386" i="21"/>
  <c r="C578" i="21"/>
  <c r="C203" i="21"/>
  <c r="C158" i="21"/>
  <c r="C485" i="21"/>
  <c r="C209" i="21"/>
  <c r="C259" i="21"/>
  <c r="C553" i="21"/>
  <c r="O554" i="13" s="1"/>
  <c r="C365" i="21"/>
  <c r="C110" i="21"/>
  <c r="C344" i="21"/>
  <c r="C235" i="21"/>
  <c r="C316" i="21"/>
  <c r="C262" i="21"/>
  <c r="C207" i="21"/>
  <c r="C466" i="21"/>
  <c r="C403" i="21"/>
  <c r="O404" i="13" s="1"/>
  <c r="C431" i="21"/>
  <c r="C430" i="21"/>
  <c r="C301" i="21"/>
  <c r="O302" i="13" s="1"/>
  <c r="C532" i="21"/>
  <c r="C349" i="21"/>
  <c r="C205" i="21"/>
  <c r="C373" i="21"/>
  <c r="C384" i="21"/>
  <c r="C246" i="21"/>
  <c r="C359" i="21"/>
  <c r="C20" i="21"/>
  <c r="C18" i="21"/>
  <c r="C357" i="21"/>
  <c r="C128" i="21"/>
  <c r="O129" i="13" s="1"/>
  <c r="C183" i="21"/>
  <c r="C462" i="21"/>
  <c r="C278" i="21"/>
  <c r="C448" i="21"/>
  <c r="C500" i="21"/>
  <c r="C277" i="21"/>
  <c r="C475" i="21"/>
  <c r="C136" i="21"/>
  <c r="C397" i="21"/>
  <c r="C423" i="21"/>
  <c r="C4" i="21"/>
  <c r="C135" i="21"/>
  <c r="C473" i="21"/>
  <c r="C156" i="21"/>
  <c r="C446" i="21"/>
  <c r="C400" i="21"/>
  <c r="C425" i="21"/>
  <c r="C545" i="21"/>
  <c r="C410" i="21"/>
  <c r="C569" i="21"/>
  <c r="C121" i="21"/>
  <c r="C566" i="21"/>
  <c r="C393" i="21"/>
  <c r="C46" i="21"/>
  <c r="C23" i="21"/>
  <c r="O24" i="13" s="1"/>
  <c r="C189" i="21"/>
  <c r="C250" i="21"/>
  <c r="C335" i="21"/>
  <c r="C519" i="21"/>
  <c r="C153" i="21"/>
  <c r="C489" i="21"/>
  <c r="C570" i="21"/>
  <c r="C471" i="21"/>
  <c r="C300" i="21"/>
  <c r="C468" i="21"/>
  <c r="C169" i="21"/>
  <c r="C238" i="21"/>
  <c r="C370" i="21"/>
  <c r="C320" i="21"/>
  <c r="O321" i="13" s="1"/>
  <c r="C255" i="21"/>
  <c r="C482" i="21"/>
  <c r="C220" i="21"/>
  <c r="C434" i="21"/>
  <c r="C281" i="21"/>
  <c r="C96" i="21"/>
  <c r="C490" i="21"/>
  <c r="C343" i="21"/>
  <c r="C488" i="21"/>
  <c r="C505" i="21"/>
  <c r="C192" i="21"/>
  <c r="C568" i="21"/>
  <c r="C518" i="21"/>
  <c r="C358" i="21"/>
  <c r="C224" i="21"/>
  <c r="C459" i="21"/>
  <c r="C579" i="21"/>
  <c r="C422" i="21"/>
  <c r="C392" i="21"/>
  <c r="C223" i="21"/>
  <c r="C412" i="21"/>
  <c r="C199" i="21"/>
  <c r="O200" i="13" s="1"/>
  <c r="C162" i="21"/>
  <c r="C558" i="21"/>
  <c r="C483" i="21"/>
  <c r="C242" i="21"/>
  <c r="O243" i="13" s="1"/>
  <c r="C155" i="21"/>
  <c r="C51" i="21"/>
  <c r="C271" i="21"/>
  <c r="C449" i="21"/>
  <c r="C241" i="21"/>
  <c r="C515" i="21"/>
  <c r="C528" i="21"/>
  <c r="C379" i="21"/>
  <c r="C495" i="21"/>
  <c r="C326" i="21"/>
  <c r="C303" i="21"/>
  <c r="C296" i="21"/>
  <c r="C517" i="21"/>
  <c r="C302" i="21"/>
  <c r="C218" i="21"/>
  <c r="C426" i="21"/>
  <c r="C37" i="21"/>
  <c r="C346" i="21"/>
  <c r="C467" i="21"/>
  <c r="C310" i="21"/>
  <c r="C172" i="21"/>
  <c r="C390" i="21"/>
  <c r="C456" i="21"/>
  <c r="C227" i="21"/>
  <c r="C133" i="21"/>
  <c r="C460" i="21"/>
  <c r="C219" i="21"/>
  <c r="C26" i="21"/>
  <c r="C67" i="21"/>
  <c r="C433" i="21"/>
  <c r="C214" i="21"/>
  <c r="C293" i="21"/>
  <c r="C381" i="21"/>
  <c r="C444" i="21"/>
  <c r="C447" i="21"/>
  <c r="C149" i="21"/>
  <c r="C341" i="21"/>
  <c r="C480" i="21"/>
  <c r="C525" i="21"/>
  <c r="C77" i="21"/>
  <c r="C557" i="21"/>
  <c r="C404" i="21"/>
  <c r="C347" i="21"/>
  <c r="C402" i="21"/>
  <c r="C124" i="21"/>
  <c r="C152" i="21"/>
  <c r="O153" i="13" s="1"/>
  <c r="C299" i="21"/>
  <c r="C354" i="21"/>
  <c r="C371" i="21"/>
  <c r="C506" i="21"/>
  <c r="C249" i="21"/>
  <c r="C187" i="21"/>
  <c r="C210" i="21"/>
  <c r="C406" i="21"/>
  <c r="C234" i="21"/>
  <c r="C450" i="21"/>
  <c r="C363" i="21"/>
  <c r="C559" i="21"/>
  <c r="C36" i="21"/>
  <c r="C364" i="21"/>
  <c r="O365" i="13" s="1"/>
  <c r="C57" i="21"/>
  <c r="C522" i="21"/>
  <c r="C70" i="21"/>
  <c r="C494" i="21"/>
  <c r="C391" i="21"/>
  <c r="C398" i="21"/>
  <c r="C274" i="21"/>
  <c r="C65" i="21"/>
  <c r="C562" i="21"/>
  <c r="C338" i="21"/>
  <c r="C555" i="21"/>
  <c r="C438" i="21"/>
  <c r="C123" i="21"/>
  <c r="C9" i="21"/>
  <c r="C383" i="21"/>
  <c r="C146" i="21"/>
  <c r="C226" i="21"/>
  <c r="O227" i="13" s="1"/>
  <c r="C342" i="21"/>
  <c r="C451" i="21"/>
  <c r="C493" i="21"/>
  <c r="C472" i="21"/>
  <c r="O473" i="13" s="1"/>
  <c r="C240" i="21"/>
  <c r="C453" i="21"/>
  <c r="C443" i="21"/>
  <c r="C445" i="21"/>
  <c r="C461" i="21"/>
  <c r="C59" i="21"/>
  <c r="C374" i="21"/>
  <c r="C212" i="21"/>
  <c r="C280" i="21"/>
  <c r="C510" i="21"/>
  <c r="O511" i="13" s="1"/>
  <c r="C435" i="21"/>
  <c r="C314" i="21"/>
  <c r="C361" i="21"/>
  <c r="C89" i="21"/>
  <c r="C174" i="21"/>
  <c r="C273" i="21"/>
  <c r="O274" i="13" s="1"/>
  <c r="C477" i="21"/>
  <c r="C334" i="21"/>
  <c r="C351" i="21"/>
  <c r="C170" i="21"/>
  <c r="C254" i="21"/>
  <c r="C356" i="21"/>
  <c r="C571" i="21"/>
  <c r="O572" i="13" s="1"/>
  <c r="C536" i="21"/>
  <c r="C387" i="21"/>
  <c r="C182" i="21"/>
  <c r="C362" i="21"/>
  <c r="C221" i="21"/>
  <c r="C236" i="21"/>
  <c r="C481" i="21"/>
  <c r="C112" i="21"/>
  <c r="C195" i="21"/>
  <c r="C282" i="21"/>
  <c r="C428" i="21"/>
  <c r="O429" i="13" s="1"/>
  <c r="C290" i="21"/>
  <c r="O291" i="13" s="1"/>
  <c r="C420" i="21"/>
  <c r="C176" i="21"/>
  <c r="C319" i="21"/>
  <c r="C491" i="21"/>
  <c r="C563" i="21"/>
  <c r="C348" i="21"/>
  <c r="C318" i="21"/>
  <c r="C148" i="21"/>
  <c r="C298" i="21"/>
  <c r="C378" i="21"/>
  <c r="C514" i="21"/>
  <c r="C50" i="21"/>
  <c r="C91" i="21"/>
  <c r="C308" i="21"/>
  <c r="C111" i="21"/>
  <c r="O112" i="13" s="1"/>
  <c r="C576" i="21"/>
  <c r="C231" i="21"/>
  <c r="O232" i="13" s="1"/>
  <c r="C440" i="21"/>
  <c r="C317" i="21"/>
  <c r="C140" i="21"/>
  <c r="C492" i="21"/>
  <c r="C297" i="21"/>
  <c r="C377" i="21"/>
  <c r="C520" i="21"/>
  <c r="C327" i="21"/>
  <c r="C328" i="21"/>
  <c r="C476" i="21"/>
  <c r="C86" i="21"/>
  <c r="C436" i="21"/>
  <c r="C546" i="21"/>
  <c r="C185" i="21"/>
  <c r="C272" i="21"/>
  <c r="C414" i="21"/>
  <c r="C424" i="21"/>
  <c r="C581" i="21"/>
  <c r="O582" i="13" s="1"/>
  <c r="C577" i="21"/>
  <c r="C229" i="21"/>
  <c r="C322" i="21"/>
  <c r="C7" i="21"/>
  <c r="C337" i="21"/>
  <c r="C541" i="21"/>
  <c r="C143" i="21"/>
  <c r="C470" i="21"/>
  <c r="C178" i="21"/>
  <c r="C307" i="21"/>
  <c r="O308" i="13" s="1"/>
  <c r="C257" i="21"/>
  <c r="C216" i="21"/>
  <c r="C289" i="21"/>
  <c r="C313" i="21"/>
  <c r="C333" i="21"/>
  <c r="C118" i="21"/>
  <c r="C458" i="21"/>
  <c r="C388" i="21"/>
  <c r="C309" i="21"/>
  <c r="O310" i="13" s="1"/>
  <c r="C345" i="21"/>
  <c r="C66" i="21"/>
  <c r="C497" i="21"/>
  <c r="C521" i="21"/>
  <c r="C113" i="21"/>
  <c r="C243" i="21"/>
  <c r="C324" i="21"/>
  <c r="C535" i="21"/>
  <c r="C245" i="21"/>
  <c r="O246" i="13" s="1"/>
  <c r="C275" i="21"/>
  <c r="C263" i="21"/>
  <c r="O264" i="13" s="1"/>
  <c r="C175" i="21"/>
  <c r="C81" i="21"/>
  <c r="C564" i="21"/>
  <c r="C542" i="21"/>
  <c r="O543" i="13" s="1"/>
  <c r="C56" i="21"/>
  <c r="C53" i="21"/>
  <c r="C17" i="21"/>
  <c r="C331" i="21"/>
  <c r="C369" i="21"/>
  <c r="C3" i="21"/>
  <c r="C127" i="21"/>
  <c r="C258" i="21"/>
  <c r="C83" i="21"/>
  <c r="O84" i="13" s="1"/>
  <c r="C469" i="21"/>
  <c r="C504" i="21"/>
  <c r="C211" i="21"/>
  <c r="C325" i="21"/>
  <c r="C508" i="21"/>
  <c r="C62" i="21"/>
  <c r="C336" i="21"/>
  <c r="C108" i="21"/>
  <c r="C253" i="21"/>
  <c r="C276" i="21"/>
  <c r="C105" i="21"/>
  <c r="C114" i="21"/>
  <c r="C407" i="21"/>
  <c r="C427" i="21"/>
  <c r="C550" i="21"/>
  <c r="C151" i="21"/>
  <c r="C526" i="21"/>
  <c r="C523" i="21"/>
  <c r="C572" i="21"/>
  <c r="C55" i="21"/>
  <c r="C267" i="21"/>
  <c r="C284" i="21"/>
  <c r="C465" i="21"/>
  <c r="C437" i="21"/>
  <c r="C395" i="21"/>
  <c r="O396" i="13" s="1"/>
  <c r="C268" i="21"/>
  <c r="C382" i="21"/>
  <c r="C225" i="21"/>
  <c r="C222" i="21"/>
  <c r="C415" i="21"/>
  <c r="C355" i="21"/>
  <c r="C556" i="21"/>
  <c r="C248" i="21"/>
  <c r="C109" i="21"/>
  <c r="C533" i="21"/>
  <c r="C547" i="21"/>
  <c r="C376" i="21"/>
  <c r="C82" i="21"/>
  <c r="C457" i="21"/>
  <c r="C161" i="21"/>
  <c r="C232" i="21"/>
  <c r="C144" i="21"/>
  <c r="C184" i="21"/>
  <c r="C561" i="21"/>
  <c r="C311" i="21"/>
  <c r="C486" i="21"/>
  <c r="C145" i="21"/>
  <c r="O146" i="13" s="1"/>
  <c r="C574" i="21"/>
  <c r="C372" i="21"/>
  <c r="C180" i="21"/>
  <c r="C530" i="21"/>
  <c r="C306" i="21"/>
  <c r="C330" i="21"/>
  <c r="C288" i="21"/>
  <c r="C531" i="21"/>
  <c r="C21" i="21"/>
  <c r="C43" i="21"/>
  <c r="C286" i="21"/>
  <c r="O287" i="13" s="1"/>
  <c r="C484" i="21"/>
  <c r="C256" i="21"/>
  <c r="C315" i="21"/>
  <c r="C439" i="21"/>
  <c r="C418" i="21"/>
  <c r="C251" i="21"/>
  <c r="C411" i="21"/>
  <c r="C502" i="21"/>
  <c r="C353" i="21"/>
  <c r="C125" i="21"/>
  <c r="C503" i="21"/>
  <c r="C394" i="21"/>
  <c r="O395" i="13" s="1"/>
  <c r="C419" i="21"/>
  <c r="C130" i="21"/>
  <c r="C154" i="21"/>
  <c r="C157" i="21"/>
  <c r="C405" i="21"/>
  <c r="C417" i="21"/>
  <c r="O418" i="13" s="1"/>
  <c r="C375" i="21"/>
  <c r="C401" i="21"/>
  <c r="C429" i="21"/>
  <c r="O430" i="13" s="1"/>
  <c r="C380" i="21"/>
  <c r="C270" i="21"/>
  <c r="C367" i="21"/>
  <c r="C198" i="21"/>
  <c r="C368" i="21"/>
  <c r="C208" i="21"/>
  <c r="C513" i="21"/>
  <c r="O514" i="13" s="1"/>
  <c r="C496" i="21"/>
  <c r="C352" i="21"/>
  <c r="C204" i="21"/>
  <c r="C101" i="21"/>
  <c r="C416" i="21"/>
  <c r="C543" i="21"/>
  <c r="C139" i="21"/>
  <c r="C389" i="21"/>
  <c r="C455" i="21"/>
  <c r="C265" i="21"/>
  <c r="C41" i="21"/>
  <c r="C537" i="21"/>
  <c r="C463" i="21"/>
  <c r="C321" i="21"/>
  <c r="C452" i="21"/>
  <c r="C534" i="21"/>
  <c r="C454" i="21"/>
  <c r="C30" i="21"/>
  <c r="C554" i="21"/>
  <c r="C279" i="21"/>
  <c r="C206" i="21"/>
  <c r="C396" i="21"/>
  <c r="C366" i="21"/>
  <c r="O367" i="13" s="1"/>
  <c r="C511" i="21"/>
  <c r="C173" i="21"/>
  <c r="C261" i="21"/>
  <c r="C548" i="21"/>
  <c r="C551" i="21"/>
  <c r="C399" i="21"/>
  <c r="C479" i="21"/>
  <c r="O480" i="13" s="1"/>
  <c r="C565" i="21"/>
  <c r="C72" i="21"/>
  <c r="C247" i="21"/>
  <c r="C360" i="21"/>
  <c r="C294" i="21"/>
  <c r="C544" i="21"/>
  <c r="C45" i="21"/>
  <c r="O46" i="13" s="1"/>
  <c r="C171" i="21"/>
  <c r="C421" i="21"/>
  <c r="C538" i="21"/>
  <c r="C442" i="21"/>
  <c r="C516" i="21"/>
  <c r="C552" i="21"/>
  <c r="O553" i="13" s="1"/>
  <c r="C580" i="21"/>
  <c r="C539" i="21"/>
  <c r="C32" i="21"/>
  <c r="O33" i="13" s="1"/>
  <c r="C305" i="21"/>
  <c r="C132" i="21"/>
  <c r="C464" i="21"/>
  <c r="C266" i="21"/>
  <c r="C230" i="21"/>
  <c r="C287" i="21"/>
  <c r="C106" i="21"/>
  <c r="C196" i="21"/>
  <c r="C498" i="21"/>
  <c r="C97" i="21"/>
  <c r="C141" i="21"/>
  <c r="C99" i="21"/>
  <c r="C191" i="21"/>
  <c r="C567" i="21"/>
  <c r="O568" i="13" s="1"/>
  <c r="C201" i="21"/>
  <c r="C304" i="21"/>
  <c r="O305" i="13" s="1"/>
  <c r="C408" i="21"/>
  <c r="C49" i="21"/>
  <c r="O50" i="13" s="1"/>
  <c r="C239" i="21"/>
  <c r="C213" i="21"/>
  <c r="C76" i="21"/>
  <c r="C340" i="21"/>
  <c r="C264" i="21"/>
  <c r="O265" i="13" s="1"/>
  <c r="C119" i="21"/>
  <c r="C165" i="21"/>
  <c r="C22" i="21"/>
  <c r="C31" i="21"/>
  <c r="C138" i="21"/>
  <c r="C164" i="21"/>
  <c r="C69" i="21"/>
  <c r="C168" i="21"/>
  <c r="C48" i="21"/>
  <c r="C116" i="21"/>
  <c r="C79" i="21"/>
  <c r="C58" i="21"/>
  <c r="C35" i="21"/>
  <c r="O36" i="13" s="1"/>
  <c r="C85" i="21"/>
  <c r="C122" i="21"/>
  <c r="B1207" i="21"/>
  <c r="B1470" i="21"/>
  <c r="B1666" i="21"/>
  <c r="B1335" i="21"/>
  <c r="B1211" i="21"/>
  <c r="B1261" i="21"/>
  <c r="B1376" i="21"/>
  <c r="F1651" i="21"/>
  <c r="F1675" i="21"/>
  <c r="F1287" i="21"/>
  <c r="F1448" i="21"/>
  <c r="F1176" i="21"/>
  <c r="F1570" i="21"/>
  <c r="F1296" i="21"/>
  <c r="F1402" i="21"/>
  <c r="F1664" i="21"/>
  <c r="F1643" i="21"/>
  <c r="F1336" i="21"/>
  <c r="F1355" i="21"/>
  <c r="F1242" i="21"/>
  <c r="F1233" i="21"/>
  <c r="F1499" i="21"/>
  <c r="F1447" i="21"/>
  <c r="B1644" i="21"/>
  <c r="B1572" i="21"/>
  <c r="B1451" i="21"/>
  <c r="F1360" i="21"/>
  <c r="B1667" i="21"/>
  <c r="F1656" i="21"/>
  <c r="F1667" i="21"/>
  <c r="F1359" i="21"/>
  <c r="B1150" i="21"/>
  <c r="F1236" i="21"/>
  <c r="F1624" i="21"/>
  <c r="F1279" i="21"/>
  <c r="F1241" i="21"/>
  <c r="F1218" i="21"/>
  <c r="B1233" i="21"/>
  <c r="B1263" i="21"/>
  <c r="B1227" i="21"/>
  <c r="B1553" i="21"/>
  <c r="B1528" i="21"/>
  <c r="F1605" i="21"/>
  <c r="F1577" i="21"/>
  <c r="F1314" i="21"/>
  <c r="B1483" i="21"/>
  <c r="F1530" i="21"/>
  <c r="F1493" i="21"/>
  <c r="B1510" i="21"/>
  <c r="B1330" i="21"/>
  <c r="B1504" i="21"/>
  <c r="B1350" i="21"/>
  <c r="B1143" i="21"/>
  <c r="B1645" i="21"/>
  <c r="F1648" i="21"/>
  <c r="F1659" i="21"/>
  <c r="F1158" i="21"/>
  <c r="F1277" i="21"/>
  <c r="F1588" i="21"/>
  <c r="F1143" i="21"/>
  <c r="F1594" i="21"/>
  <c r="F1217" i="21"/>
  <c r="B1170" i="21"/>
  <c r="B1417" i="21"/>
  <c r="B1319" i="21"/>
  <c r="B1363" i="21"/>
  <c r="B1561" i="21"/>
  <c r="B1306" i="21"/>
  <c r="B1620" i="21"/>
  <c r="F1538" i="21"/>
  <c r="F1150" i="21"/>
  <c r="F1569" i="21"/>
  <c r="F1466" i="21"/>
  <c r="F1413" i="21"/>
  <c r="F1144" i="21"/>
  <c r="F1676" i="21"/>
  <c r="F1668" i="21"/>
  <c r="F1660" i="21"/>
  <c r="F1652" i="21"/>
  <c r="F1644" i="21"/>
  <c r="F1636" i="21"/>
  <c r="F1671" i="21"/>
  <c r="F1663" i="21"/>
  <c r="F1655" i="21"/>
  <c r="F1647" i="21"/>
  <c r="F1639" i="21"/>
  <c r="F1432" i="21"/>
  <c r="F1421" i="21"/>
  <c r="F1540" i="21"/>
  <c r="F1547" i="21"/>
  <c r="F1221" i="21"/>
  <c r="F1190" i="21"/>
  <c r="F1479" i="21"/>
  <c r="F1484" i="21"/>
  <c r="F1412" i="21"/>
  <c r="F1611" i="21"/>
  <c r="F1512" i="21"/>
  <c r="F1380" i="21"/>
  <c r="F1151" i="21"/>
  <c r="F1383" i="21"/>
  <c r="F1305" i="21"/>
  <c r="F1177" i="21"/>
  <c r="F1154" i="21"/>
  <c r="F1149" i="21"/>
  <c r="F1191" i="21"/>
  <c r="F1156" i="21"/>
  <c r="F1180" i="21"/>
  <c r="F1174" i="21"/>
  <c r="F1173" i="21"/>
  <c r="F1256" i="21"/>
  <c r="F1517" i="21"/>
  <c r="F1387" i="21"/>
  <c r="F1440" i="21"/>
  <c r="F1435" i="21"/>
  <c r="F1208" i="21"/>
  <c r="F1213" i="21"/>
  <c r="F1258" i="21"/>
  <c r="F1168" i="21"/>
  <c r="F1186" i="21"/>
  <c r="F1172" i="21"/>
  <c r="F1567" i="21"/>
  <c r="F1375" i="21"/>
  <c r="F1451" i="21"/>
  <c r="F1498" i="21"/>
  <c r="F1434" i="21"/>
  <c r="F1340" i="21"/>
  <c r="F1525" i="21"/>
  <c r="F1461" i="21"/>
  <c r="F1376" i="21"/>
  <c r="F1678" i="21"/>
  <c r="F1670" i="21"/>
  <c r="F1662" i="21"/>
  <c r="F1654" i="21"/>
  <c r="F1646" i="21"/>
  <c r="F1638" i="21"/>
  <c r="F1673" i="21"/>
  <c r="F1665" i="21"/>
  <c r="F1657" i="21"/>
  <c r="F1649" i="21"/>
  <c r="F1641" i="21"/>
  <c r="F1381" i="21"/>
  <c r="F1620" i="21"/>
  <c r="F1613" i="21"/>
  <c r="F1596" i="21"/>
  <c r="F1341" i="21"/>
  <c r="F1382" i="21"/>
  <c r="F1543" i="21"/>
  <c r="F1581" i="21"/>
  <c r="F1492" i="21"/>
  <c r="F1632" i="21"/>
  <c r="F1544" i="21"/>
  <c r="F1416" i="21"/>
  <c r="F1215" i="21"/>
  <c r="F1562" i="21"/>
  <c r="F1333" i="21"/>
  <c r="F1209" i="21"/>
  <c r="F1148" i="21"/>
  <c r="F1244" i="21"/>
  <c r="F1147" i="21"/>
  <c r="F1219" i="21"/>
  <c r="F1271" i="21"/>
  <c r="F1254" i="21"/>
  <c r="F1185" i="21"/>
  <c r="F1634" i="21"/>
  <c r="F1618" i="21"/>
  <c r="F1597" i="21"/>
  <c r="F1621" i="21"/>
  <c r="F1207" i="21"/>
  <c r="F1368" i="21"/>
  <c r="F1235" i="21"/>
  <c r="F1322" i="21"/>
  <c r="F1232" i="21"/>
  <c r="F1250" i="21"/>
  <c r="F1300" i="21"/>
  <c r="F1609" i="21"/>
  <c r="F1515" i="21"/>
  <c r="F1157" i="21"/>
  <c r="F1514" i="21"/>
  <c r="F1450" i="21"/>
  <c r="F1361" i="21"/>
  <c r="F1541" i="21"/>
  <c r="F1477" i="21"/>
  <c r="F1397" i="21"/>
  <c r="F1674" i="21"/>
  <c r="F1666" i="21"/>
  <c r="F1658" i="21"/>
  <c r="F1650" i="21"/>
  <c r="F1642" i="21"/>
  <c r="F1677" i="21"/>
  <c r="F1669" i="21"/>
  <c r="F1661" i="21"/>
  <c r="F1653" i="21"/>
  <c r="F1645" i="21"/>
  <c r="F1637" i="21"/>
  <c r="F1533" i="21"/>
  <c r="F1291" i="21"/>
  <c r="F1379" i="21"/>
  <c r="F1436" i="21"/>
  <c r="F1483" i="21"/>
  <c r="F1272" i="21"/>
  <c r="F1631" i="21"/>
  <c r="F1415" i="21"/>
  <c r="F1303" i="21"/>
  <c r="F1589" i="21"/>
  <c r="F1480" i="21"/>
  <c r="F1337" i="21"/>
  <c r="F1626" i="21"/>
  <c r="F1273" i="21"/>
  <c r="F1145" i="21"/>
  <c r="F1169" i="21"/>
  <c r="F1201" i="21"/>
  <c r="F1222" i="21"/>
  <c r="F1170" i="21"/>
  <c r="F1183" i="21"/>
  <c r="F1231" i="21"/>
  <c r="F1192" i="21"/>
  <c r="F1565" i="21"/>
  <c r="F1485" i="21"/>
  <c r="F1365" i="21"/>
  <c r="F1549" i="21"/>
  <c r="F1161" i="21"/>
  <c r="F1607" i="21"/>
  <c r="F1572" i="21"/>
  <c r="F1194" i="21"/>
  <c r="F1378" i="21"/>
  <c r="F1187" i="21"/>
  <c r="F1318" i="21"/>
  <c r="F1511" i="21"/>
  <c r="F1617" i="21"/>
  <c r="F1384" i="21"/>
  <c r="F1546" i="21"/>
  <c r="F1482" i="21"/>
  <c r="F1418" i="21"/>
  <c r="F1315" i="21"/>
  <c r="F1509" i="21"/>
  <c r="F1429" i="21"/>
  <c r="B1589" i="21"/>
  <c r="B1664" i="21"/>
  <c r="B1663" i="21"/>
  <c r="B1485" i="21"/>
  <c r="B1549" i="21"/>
  <c r="B1187" i="21"/>
  <c r="B1283" i="21"/>
  <c r="B1147" i="21"/>
  <c r="B1465" i="21"/>
  <c r="B1574" i="21"/>
  <c r="B1373" i="21"/>
  <c r="B1248" i="21"/>
  <c r="B1251" i="21"/>
  <c r="B1595" i="21"/>
  <c r="B1354" i="21"/>
  <c r="B1282" i="21"/>
  <c r="B1578" i="21"/>
  <c r="B1158" i="21"/>
  <c r="B1277" i="21"/>
  <c r="B1594" i="21"/>
  <c r="B1642" i="21"/>
  <c r="B1643" i="21"/>
  <c r="B1579" i="21"/>
  <c r="B1213" i="21"/>
  <c r="B1617" i="21"/>
  <c r="B1498" i="21"/>
  <c r="B1173" i="21"/>
  <c r="B1422" i="21"/>
  <c r="B1576" i="21"/>
  <c r="B1252" i="21"/>
  <c r="B1294" i="21"/>
  <c r="B1390" i="21"/>
  <c r="B1601" i="21"/>
  <c r="B1426" i="21"/>
  <c r="B1223" i="21"/>
  <c r="B1351" i="21"/>
  <c r="B1415" i="21"/>
  <c r="B1674" i="21"/>
  <c r="B1652" i="21"/>
  <c r="B1675" i="21"/>
  <c r="B1653" i="21"/>
  <c r="B1208" i="21"/>
  <c r="B1168" i="21"/>
  <c r="B1511" i="21"/>
  <c r="B1402" i="21"/>
  <c r="B1413" i="21"/>
  <c r="B1148" i="21"/>
  <c r="B1180" i="21"/>
  <c r="B1392" i="21"/>
  <c r="B1323" i="21"/>
  <c r="B1486" i="21"/>
  <c r="B1167" i="21"/>
  <c r="B1159" i="21"/>
  <c r="B1619" i="21"/>
  <c r="B1155" i="21"/>
  <c r="B1288" i="21"/>
  <c r="B1247" i="21"/>
  <c r="B1463" i="21"/>
  <c r="B1472" i="21"/>
  <c r="B1475" i="21"/>
  <c r="B1551" i="21"/>
  <c r="B1200" i="21"/>
  <c r="B1535" i="21"/>
  <c r="B1289" i="21"/>
  <c r="B1344" i="21"/>
  <c r="B1257" i="21"/>
  <c r="B1382" i="21"/>
  <c r="B1626" i="21"/>
  <c r="B1676" i="21"/>
  <c r="B1656" i="21"/>
  <c r="B1677" i="21"/>
  <c r="B1655" i="21"/>
  <c r="B1517" i="21"/>
  <c r="B1368" i="21"/>
  <c r="B1194" i="21"/>
  <c r="B1567" i="21"/>
  <c r="B1383" i="21"/>
  <c r="B1482" i="21"/>
  <c r="B1509" i="21"/>
  <c r="B1201" i="21"/>
  <c r="B1242" i="21"/>
  <c r="B1144" i="21"/>
  <c r="B1489" i="21"/>
  <c r="B1438" i="21"/>
  <c r="B1582" i="21"/>
  <c r="B1237" i="21"/>
  <c r="B1420" i="21"/>
  <c r="B1284" i="21"/>
  <c r="B1178" i="21"/>
  <c r="B1228" i="21"/>
  <c r="B1467" i="21"/>
  <c r="B1265" i="21"/>
  <c r="B1175" i="21"/>
  <c r="B1407" i="21"/>
  <c r="B1317" i="21"/>
  <c r="B1238" i="21"/>
  <c r="B1531" i="21"/>
  <c r="B1189" i="21"/>
  <c r="B1490" i="21"/>
  <c r="B1308" i="21"/>
  <c r="B1221" i="21"/>
  <c r="B1177" i="21"/>
  <c r="B1668" i="21"/>
  <c r="B1658" i="21"/>
  <c r="B1648" i="21"/>
  <c r="B1636" i="21"/>
  <c r="B1669" i="21"/>
  <c r="B1659" i="21"/>
  <c r="B1647" i="21"/>
  <c r="B1637" i="21"/>
  <c r="B1153" i="21"/>
  <c r="B1570" i="21"/>
  <c r="B1440" i="21"/>
  <c r="B1161" i="21"/>
  <c r="B1235" i="21"/>
  <c r="B1258" i="21"/>
  <c r="B1314" i="21"/>
  <c r="B1179" i="21"/>
  <c r="B1365" i="21"/>
  <c r="B1157" i="21"/>
  <c r="B1530" i="21"/>
  <c r="B1418" i="21"/>
  <c r="B1315" i="21"/>
  <c r="B1461" i="21"/>
  <c r="B1169" i="21"/>
  <c r="B1222" i="21"/>
  <c r="B1214" i="21"/>
  <c r="B1171" i="21"/>
  <c r="B1256" i="21"/>
  <c r="B1449" i="21"/>
  <c r="B1529" i="21"/>
  <c r="B1414" i="21"/>
  <c r="B1478" i="21"/>
  <c r="B1534" i="21"/>
  <c r="B1622" i="21"/>
  <c r="B1548" i="21"/>
  <c r="B1612" i="21"/>
  <c r="B1369" i="21"/>
  <c r="B1555" i="21"/>
  <c r="B1270" i="21"/>
  <c r="B1182" i="21"/>
  <c r="B1216" i="21"/>
  <c r="B1338" i="21"/>
  <c r="B1374" i="21"/>
  <c r="B1259" i="21"/>
  <c r="B1496" i="21"/>
  <c r="B1442" i="21"/>
  <c r="B1554" i="21"/>
  <c r="B1328" i="21"/>
  <c r="B1584" i="21"/>
  <c r="B1443" i="21"/>
  <c r="B1575" i="21"/>
  <c r="B1487" i="21"/>
  <c r="B1625" i="21"/>
  <c r="B1460" i="21"/>
  <c r="B1610" i="21"/>
  <c r="B1325" i="21"/>
  <c r="B1513" i="21"/>
  <c r="B1424" i="21"/>
  <c r="B1628" i="21"/>
  <c r="B1193" i="21"/>
  <c r="B1310" i="21"/>
  <c r="B1357" i="21"/>
  <c r="B1522" i="21"/>
  <c r="B1547" i="21"/>
  <c r="B1236" i="21"/>
  <c r="B1375" i="21"/>
  <c r="B1337" i="21"/>
  <c r="B1672" i="21"/>
  <c r="B1660" i="21"/>
  <c r="B1650" i="21"/>
  <c r="B1640" i="21"/>
  <c r="B1671" i="21"/>
  <c r="B1661" i="21"/>
  <c r="B1651" i="21"/>
  <c r="B1639" i="21"/>
  <c r="B1565" i="21"/>
  <c r="B1605" i="21"/>
  <c r="B1621" i="21"/>
  <c r="B1435" i="21"/>
  <c r="B1607" i="21"/>
  <c r="B1322" i="21"/>
  <c r="B1378" i="21"/>
  <c r="B1172" i="21"/>
  <c r="B1387" i="21"/>
  <c r="B1384" i="21"/>
  <c r="B1434" i="21"/>
  <c r="B1340" i="21"/>
  <c r="B1493" i="21"/>
  <c r="B1244" i="21"/>
  <c r="B1219" i="21"/>
  <c r="B1174" i="21"/>
  <c r="B1441" i="21"/>
  <c r="B1505" i="21"/>
  <c r="B1345" i="21"/>
  <c r="B1454" i="21"/>
  <c r="B1518" i="21"/>
  <c r="B1598" i="21"/>
  <c r="B1508" i="21"/>
  <c r="B1331" i="21"/>
  <c r="B1353" i="21"/>
  <c r="B1500" i="21"/>
  <c r="B1206" i="21"/>
  <c r="B1203" i="21"/>
  <c r="B1394" i="21"/>
  <c r="B1274" i="21"/>
  <c r="B1260" i="21"/>
  <c r="B1349" i="21"/>
  <c r="B1181" i="21"/>
  <c r="B1556" i="21"/>
  <c r="B1275" i="21"/>
  <c r="B1313" i="21"/>
  <c r="B1520" i="21"/>
  <c r="B1411" i="21"/>
  <c r="B1564" i="21"/>
  <c r="B1439" i="21"/>
  <c r="B1615" i="21"/>
  <c r="B1481" i="21"/>
  <c r="B1393" i="21"/>
  <c r="B1506" i="21"/>
  <c r="B1603" i="21"/>
  <c r="B1332" i="21"/>
  <c r="B1437" i="21"/>
  <c r="B1388" i="21"/>
  <c r="B1196" i="21"/>
  <c r="B1264" i="21"/>
  <c r="B1225" i="21"/>
  <c r="B1580" i="21"/>
  <c r="B1421" i="21"/>
  <c r="B1540" i="21"/>
  <c r="B1359" i="21"/>
  <c r="B1336" i="21"/>
  <c r="B1480" i="21"/>
  <c r="B1209" i="21"/>
  <c r="F1554" i="21"/>
  <c r="F1475" i="21"/>
  <c r="F1522" i="21"/>
  <c r="F1430" i="21"/>
  <c r="F1350" i="21"/>
  <c r="F1347" i="21"/>
  <c r="F1410" i="21"/>
  <c r="F1280" i="21"/>
  <c r="F1553" i="21"/>
  <c r="F1193" i="21"/>
  <c r="F1295" i="21"/>
  <c r="F1274" i="21"/>
  <c r="F1268" i="21"/>
  <c r="F1398" i="21"/>
  <c r="F1548" i="21"/>
  <c r="F1181" i="21"/>
  <c r="B1635" i="21"/>
  <c r="B1145" i="21"/>
  <c r="B1273" i="21"/>
  <c r="B1562" i="21"/>
  <c r="B1215" i="21"/>
  <c r="B1416" i="21"/>
  <c r="B1544" i="21"/>
  <c r="B1632" i="21"/>
  <c r="B1492" i="21"/>
  <c r="B1581" i="21"/>
  <c r="B1543" i="21"/>
  <c r="B1241" i="21"/>
  <c r="B1546" i="21"/>
  <c r="B1151" i="21"/>
  <c r="B1380" i="21"/>
  <c r="B1512" i="21"/>
  <c r="B1611" i="21"/>
  <c r="B1412" i="21"/>
  <c r="B1484" i="21"/>
  <c r="B1479" i="21"/>
  <c r="B1190" i="21"/>
  <c r="B1381" i="21"/>
  <c r="B1341" i="21"/>
  <c r="B1596" i="21"/>
  <c r="B1613" i="21"/>
  <c r="B1291" i="21"/>
  <c r="B1533" i="21"/>
  <c r="B1320" i="21"/>
  <c r="B1586" i="21"/>
  <c r="B1428" i="21"/>
  <c r="B1253" i="21"/>
  <c r="B1199" i="21"/>
  <c r="B1532" i="21"/>
  <c r="B1262" i="21"/>
  <c r="B1278" i="21"/>
  <c r="B1521" i="21"/>
  <c r="B1600" i="21"/>
  <c r="B1550" i="21"/>
  <c r="B1204" i="21"/>
  <c r="B1364" i="21"/>
  <c r="B1372" i="21"/>
  <c r="B1321" i="21"/>
  <c r="B1606" i="21"/>
  <c r="B1329" i="21"/>
  <c r="B1245" i="21"/>
  <c r="B1243" i="21"/>
  <c r="B1239" i="21"/>
  <c r="B1602" i="21"/>
  <c r="B1403" i="21"/>
  <c r="B1346" i="21"/>
  <c r="B1268" i="21"/>
  <c r="B1452" i="21"/>
  <c r="B1197" i="21"/>
  <c r="B1593" i="21"/>
  <c r="B1519" i="21"/>
  <c r="B1455" i="21"/>
  <c r="B1389" i="21"/>
  <c r="B1591" i="21"/>
  <c r="B1539" i="21"/>
  <c r="B1459" i="21"/>
  <c r="B1395" i="21"/>
  <c r="B1616" i="21"/>
  <c r="B1563" i="21"/>
  <c r="B1488" i="21"/>
  <c r="B1339" i="21"/>
  <c r="B1281" i="21"/>
  <c r="B1164" i="21"/>
  <c r="B1404" i="21"/>
  <c r="B1309" i="21"/>
  <c r="B1469" i="21"/>
  <c r="B1629" i="21"/>
  <c r="B1290" i="21"/>
  <c r="B1327" i="21"/>
  <c r="B1226" i="21"/>
  <c r="B1592" i="21"/>
  <c r="B1246" i="21"/>
  <c r="B1212" i="21"/>
  <c r="B1166" i="21"/>
  <c r="B1160" i="21"/>
  <c r="B1210" i="21"/>
  <c r="B1280" i="21"/>
  <c r="B1152" i="21"/>
  <c r="B1234" i="21"/>
  <c r="B1195" i="21"/>
  <c r="B1316" i="21"/>
  <c r="B1334" i="21"/>
  <c r="B1347" i="21"/>
  <c r="B1165" i="21"/>
  <c r="B1524" i="21"/>
  <c r="B1476" i="21"/>
  <c r="B1305" i="21"/>
  <c r="B1279" i="21"/>
  <c r="B1568" i="21"/>
  <c r="B1361" i="21"/>
  <c r="B1588" i="21"/>
  <c r="B1272" i="21"/>
  <c r="B1419" i="21"/>
  <c r="B1436" i="21"/>
  <c r="B1432" i="21"/>
  <c r="B1453" i="21"/>
  <c r="B1398" i="21"/>
  <c r="B1516" i="21"/>
  <c r="B1292" i="21"/>
  <c r="B1276" i="21"/>
  <c r="B1163" i="21"/>
  <c r="B1627" i="21"/>
  <c r="B1599" i="21"/>
  <c r="B1536" i="21"/>
  <c r="B1162" i="21"/>
  <c r="B1456" i="21"/>
  <c r="B1410" i="21"/>
  <c r="B1559" i="21"/>
  <c r="B1474" i="21"/>
  <c r="B1405" i="21"/>
  <c r="B1527" i="21"/>
  <c r="B1301" i="21"/>
  <c r="B1307" i="21"/>
  <c r="B1557" i="21"/>
  <c r="B1604" i="21"/>
  <c r="B1503" i="21"/>
  <c r="B1423" i="21"/>
  <c r="B1377" i="21"/>
  <c r="B1507" i="21"/>
  <c r="B1427" i="21"/>
  <c r="B1585" i="21"/>
  <c r="B1552" i="21"/>
  <c r="B1408" i="21"/>
  <c r="B1297" i="21"/>
  <c r="B1324" i="21"/>
  <c r="B1458" i="21"/>
  <c r="B1348" i="21"/>
  <c r="B1495" i="21"/>
  <c r="B1400" i="21"/>
  <c r="B1464" i="21"/>
  <c r="B1633" i="21"/>
  <c r="B1326" i="21"/>
  <c r="B1342" i="21"/>
  <c r="B1370" i="21"/>
  <c r="B1146" i="21"/>
  <c r="B1184" i="21"/>
  <c r="B1202" i="21"/>
  <c r="B1240" i="21"/>
  <c r="B1366" i="21"/>
  <c r="B1293" i="21"/>
  <c r="B1571" i="21"/>
  <c r="B1391" i="21"/>
  <c r="B1367" i="21"/>
  <c r="B1255" i="21"/>
  <c r="B1352" i="21"/>
  <c r="B1608" i="21"/>
  <c r="B1468" i="21"/>
  <c r="B1630" i="21"/>
  <c r="B1590" i="21"/>
  <c r="B1558" i="21"/>
  <c r="B1502" i="21"/>
  <c r="B1462" i="21"/>
  <c r="B1430" i="21"/>
  <c r="B1356" i="21"/>
  <c r="B1545" i="21"/>
  <c r="B1497" i="21"/>
  <c r="B1457" i="21"/>
  <c r="B1425" i="21"/>
  <c r="B1192" i="21"/>
  <c r="B1397" i="21"/>
  <c r="B1477" i="21"/>
  <c r="B1541" i="21"/>
  <c r="B1450" i="21"/>
  <c r="B1514" i="21"/>
  <c r="B1285" i="21"/>
  <c r="B1569" i="21"/>
  <c r="B1371" i="21"/>
  <c r="B1609" i="21"/>
  <c r="B1300" i="21"/>
  <c r="B1250" i="21"/>
  <c r="B1232" i="21"/>
  <c r="B1678" i="21"/>
  <c r="B1670" i="21"/>
  <c r="B1662" i="21"/>
  <c r="B1654" i="21"/>
  <c r="B1646" i="21"/>
  <c r="B1638" i="21"/>
  <c r="B1673" i="21"/>
  <c r="B1665" i="21"/>
  <c r="B1657" i="21"/>
  <c r="B1649" i="21"/>
  <c r="B1641" i="21"/>
  <c r="B1634" i="21"/>
  <c r="B1618" i="21"/>
  <c r="B1597" i="21"/>
  <c r="B1560" i="21"/>
  <c r="B1499" i="21"/>
  <c r="B1577" i="21"/>
  <c r="B1538" i="21"/>
  <c r="B1386" i="21"/>
  <c r="B1296" i="21"/>
  <c r="B1186" i="21"/>
  <c r="B1318" i="21"/>
  <c r="B1447" i="21"/>
  <c r="B1515" i="21"/>
  <c r="B1379" i="21"/>
  <c r="B1355" i="21"/>
  <c r="B1466" i="21"/>
  <c r="B1525" i="21"/>
  <c r="B1429" i="21"/>
  <c r="B1217" i="21"/>
  <c r="B1154" i="21"/>
  <c r="B1269" i="21"/>
  <c r="B1149" i="21"/>
  <c r="B1176" i="21"/>
  <c r="B1191" i="21"/>
  <c r="B1218" i="21"/>
  <c r="B1156" i="21"/>
  <c r="B1271" i="21"/>
  <c r="B1183" i="21"/>
  <c r="B1254" i="21"/>
  <c r="B1231" i="21"/>
  <c r="B1185" i="21"/>
  <c r="B1433" i="21"/>
  <c r="B1473" i="21"/>
  <c r="B1537" i="21"/>
  <c r="B1406" i="21"/>
  <c r="B1446" i="21"/>
  <c r="B1494" i="21"/>
  <c r="B1566" i="21"/>
  <c r="B1614" i="21"/>
  <c r="B1295" i="21"/>
  <c r="B1205" i="21"/>
  <c r="B1623" i="21"/>
  <c r="B1396" i="21"/>
  <c r="B1444" i="21"/>
  <c r="B1229" i="21"/>
  <c r="B1302" i="21"/>
  <c r="B1304" i="21"/>
  <c r="B1362" i="21"/>
  <c r="B1312" i="21"/>
  <c r="B1224" i="21"/>
  <c r="B1230" i="21"/>
  <c r="B1266" i="21"/>
  <c r="B1188" i="21"/>
  <c r="B1445" i="21"/>
  <c r="B1542" i="21"/>
  <c r="B1286" i="21"/>
  <c r="B1249" i="21"/>
  <c r="B1360" i="21"/>
  <c r="B1573" i="21"/>
  <c r="B1343" i="21"/>
  <c r="B1491" i="21"/>
  <c r="B1385" i="21"/>
  <c r="B1471" i="21"/>
  <c r="B1583" i="21"/>
  <c r="B1267" i="21"/>
  <c r="B1526" i="21"/>
  <c r="B1399" i="21"/>
  <c r="B1431" i="21"/>
  <c r="B1587" i="21"/>
  <c r="B1311" i="21"/>
  <c r="B1501" i="21"/>
  <c r="B1220" i="21"/>
  <c r="B1409" i="21"/>
  <c r="B1298" i="21"/>
  <c r="B1358" i="21"/>
  <c r="B1198" i="21"/>
  <c r="B1401" i="21"/>
  <c r="B1523" i="21"/>
  <c r="B1287" i="21"/>
  <c r="B1624" i="21"/>
  <c r="B1631" i="21"/>
  <c r="B1303" i="21"/>
  <c r="B1448" i="21"/>
  <c r="B1333" i="21"/>
  <c r="F1281" i="21"/>
  <c r="F1307" i="21"/>
  <c r="F1599" i="21"/>
  <c r="F1356" i="21"/>
  <c r="F1261" i="21"/>
  <c r="F1391" i="21"/>
  <c r="F1584" i="21"/>
  <c r="F1487" i="21"/>
  <c r="F1610" i="21"/>
  <c r="F1289" i="21"/>
  <c r="F1262" i="21"/>
  <c r="F1433" i="21"/>
  <c r="F1534" i="21"/>
  <c r="F1159" i="21"/>
  <c r="F1203" i="21"/>
  <c r="F1212" i="21"/>
  <c r="F1542" i="21"/>
  <c r="F1595" i="21"/>
  <c r="F1583" i="21"/>
  <c r="F1405" i="21"/>
  <c r="F1528" i="21"/>
  <c r="F1198" i="21"/>
  <c r="F1465" i="21"/>
  <c r="F1558" i="21"/>
  <c r="F1476" i="21"/>
  <c r="F1182" i="21"/>
  <c r="F1374" i="21"/>
  <c r="F1309" i="21"/>
  <c r="F1579" i="21"/>
  <c r="F1377" i="21"/>
  <c r="F1343" i="21"/>
  <c r="F1354" i="21"/>
  <c r="F1593" i="21"/>
  <c r="F1346" i="21"/>
  <c r="F1243" i="21"/>
  <c r="F1606" i="21"/>
  <c r="F1536" i="21"/>
  <c r="F1163" i="21"/>
  <c r="F1264" i="21"/>
  <c r="F1453" i="21"/>
  <c r="F1529" i="21"/>
  <c r="F1438" i="21"/>
  <c r="F1590" i="21"/>
  <c r="F1331" i="21"/>
  <c r="F1226" i="21"/>
  <c r="F1302" i="21"/>
  <c r="F1394" i="21"/>
  <c r="F1370" i="21"/>
  <c r="F1228" i="21"/>
  <c r="F1251" i="21"/>
  <c r="F1299" i="21"/>
  <c r="F1635" i="21"/>
  <c r="F1504" i="21"/>
  <c r="F1459" i="21"/>
  <c r="F1423" i="21"/>
  <c r="F1197" i="21"/>
  <c r="F1399" i="21"/>
  <c r="F1474" i="21"/>
  <c r="F1321" i="21"/>
  <c r="F1550" i="21"/>
  <c r="F1278" i="21"/>
  <c r="F1253" i="21"/>
  <c r="F1425" i="21"/>
  <c r="F1545" i="21"/>
  <c r="F1478" i="21"/>
  <c r="F1167" i="21"/>
  <c r="F1352" i="21"/>
  <c r="F1555" i="21"/>
  <c r="F1316" i="21"/>
  <c r="F1152" i="21"/>
  <c r="F1227" i="21"/>
  <c r="F1247" i="21"/>
  <c r="F1495" i="21"/>
  <c r="F1275" i="21"/>
  <c r="F1171" i="21"/>
  <c r="F1297" i="21"/>
  <c r="F1520" i="21"/>
  <c r="F1395" i="21"/>
  <c r="F1564" i="21"/>
  <c r="F1503" i="21"/>
  <c r="F1267" i="21"/>
  <c r="F1301" i="21"/>
  <c r="F1239" i="21"/>
  <c r="F1603" i="21"/>
  <c r="F1456" i="21"/>
  <c r="F1204" i="21"/>
  <c r="F1298" i="21"/>
  <c r="F1276" i="21"/>
  <c r="F1401" i="21"/>
  <c r="F1320" i="21"/>
  <c r="F1473" i="21"/>
  <c r="F1367" i="21"/>
  <c r="F1494" i="21"/>
  <c r="F1598" i="21"/>
  <c r="F1576" i="21"/>
  <c r="F1319" i="21"/>
  <c r="F1571" i="21"/>
  <c r="F1334" i="21"/>
  <c r="F1202" i="21"/>
  <c r="F1312" i="21"/>
  <c r="F1166" i="21"/>
  <c r="F1633" i="21"/>
  <c r="F1400" i="21"/>
  <c r="F1469" i="21"/>
  <c r="F1324" i="21"/>
  <c r="B1142" i="21"/>
  <c r="F1153" i="21"/>
  <c r="F1328" i="21"/>
  <c r="F1408" i="21"/>
  <c r="F1552" i="21"/>
  <c r="F1585" i="21"/>
  <c r="F1411" i="21"/>
  <c r="F1491" i="21"/>
  <c r="F1591" i="21"/>
  <c r="F1439" i="21"/>
  <c r="F1519" i="21"/>
  <c r="F1615" i="21"/>
  <c r="F1452" i="21"/>
  <c r="F1460" i="21"/>
  <c r="F1393" i="21"/>
  <c r="F1602" i="21"/>
  <c r="F1431" i="21"/>
  <c r="F1587" i="21"/>
  <c r="F1329" i="21"/>
  <c r="F1282" i="21"/>
  <c r="F1424" i="21"/>
  <c r="F1364" i="21"/>
  <c r="F1628" i="21"/>
  <c r="F1388" i="21"/>
  <c r="F1521" i="21"/>
  <c r="F1196" i="21"/>
  <c r="F1490" i="21"/>
  <c r="F1199" i="21"/>
  <c r="F1211" i="21"/>
  <c r="F1586" i="21"/>
  <c r="F1357" i="21"/>
  <c r="F1441" i="21"/>
  <c r="F1497" i="21"/>
  <c r="F1323" i="21"/>
  <c r="F1406" i="21"/>
  <c r="F1454" i="21"/>
  <c r="F1502" i="21"/>
  <c r="F1566" i="21"/>
  <c r="F1622" i="21"/>
  <c r="F1369" i="21"/>
  <c r="F1608" i="21"/>
  <c r="F1612" i="21"/>
  <c r="F1353" i="21"/>
  <c r="F1444" i="21"/>
  <c r="F1165" i="21"/>
  <c r="F1389" i="21"/>
  <c r="F1366" i="21"/>
  <c r="F1304" i="21"/>
  <c r="F1234" i="21"/>
  <c r="F1184" i="21"/>
  <c r="F1178" i="21"/>
  <c r="F1160" i="21"/>
  <c r="F1342" i="21"/>
  <c r="F1294" i="21"/>
  <c r="F1592" i="21"/>
  <c r="F1464" i="21"/>
  <c r="F1290" i="21"/>
  <c r="F1629" i="21"/>
  <c r="F1348" i="21"/>
  <c r="F1286" i="21"/>
  <c r="F1164" i="21"/>
  <c r="F1142" i="21"/>
  <c r="F1265" i="21"/>
  <c r="F1339" i="21"/>
  <c r="F1472" i="21"/>
  <c r="F1573" i="21"/>
  <c r="F1175" i="21"/>
  <c r="F1427" i="21"/>
  <c r="F1539" i="21"/>
  <c r="F1601" i="21"/>
  <c r="F1455" i="21"/>
  <c r="F1561" i="21"/>
  <c r="F1625" i="21"/>
  <c r="F1317" i="21"/>
  <c r="F1200" i="21"/>
  <c r="F1403" i="21"/>
  <c r="F1426" i="21"/>
  <c r="F1325" i="21"/>
  <c r="F1245" i="21"/>
  <c r="F1513" i="21"/>
  <c r="F1332" i="21"/>
  <c r="F1372" i="21"/>
  <c r="F1220" i="21"/>
  <c r="F1409" i="21"/>
  <c r="F1600" i="21"/>
  <c r="F1344" i="21"/>
  <c r="F1310" i="21"/>
  <c r="F1532" i="21"/>
  <c r="F1257" i="21"/>
  <c r="F1428" i="21"/>
  <c r="F1351" i="21"/>
  <c r="F1392" i="21"/>
  <c r="F1457" i="21"/>
  <c r="F1505" i="21"/>
  <c r="F1335" i="21"/>
  <c r="F1422" i="21"/>
  <c r="F1462" i="21"/>
  <c r="F1510" i="21"/>
  <c r="F1582" i="21"/>
  <c r="F1630" i="21"/>
  <c r="F1468" i="21"/>
  <c r="F1237" i="21"/>
  <c r="F1623" i="21"/>
  <c r="F1396" i="21"/>
  <c r="F1524" i="21"/>
  <c r="F1229" i="21"/>
  <c r="F1206" i="21"/>
  <c r="F1284" i="21"/>
  <c r="F1195" i="21"/>
  <c r="F1330" i="21"/>
  <c r="F1248" i="21"/>
  <c r="F1210" i="21"/>
  <c r="F1224" i="21"/>
  <c r="F1230" i="21"/>
  <c r="F1246" i="21"/>
  <c r="F1349" i="21"/>
  <c r="F1327" i="21"/>
  <c r="F1445" i="21"/>
  <c r="F1467" i="21"/>
  <c r="F1463" i="21"/>
  <c r="F1404" i="21"/>
  <c r="F1390" i="21"/>
  <c r="F1580" i="21"/>
  <c r="F1249" i="21"/>
  <c r="F1313" i="21"/>
  <c r="F1371" i="21"/>
  <c r="F1488" i="21"/>
  <c r="F1563" i="21"/>
  <c r="F1616" i="21"/>
  <c r="F1385" i="21"/>
  <c r="F1443" i="21"/>
  <c r="F1507" i="21"/>
  <c r="F1575" i="21"/>
  <c r="F1407" i="21"/>
  <c r="F1471" i="21"/>
  <c r="F1551" i="21"/>
  <c r="F1604" i="21"/>
  <c r="F1557" i="21"/>
  <c r="F1481" i="21"/>
  <c r="F1526" i="21"/>
  <c r="F1470" i="21"/>
  <c r="F1527" i="21"/>
  <c r="F1238" i="21"/>
  <c r="F1506" i="21"/>
  <c r="F1535" i="21"/>
  <c r="F1559" i="21"/>
  <c r="F1311" i="21"/>
  <c r="F1531" i="21"/>
  <c r="F1501" i="21"/>
  <c r="F1162" i="21"/>
  <c r="F1437" i="21"/>
  <c r="F1223" i="21"/>
  <c r="F1189" i="21"/>
  <c r="F1627" i="21"/>
  <c r="F1306" i="21"/>
  <c r="F1358" i="21"/>
  <c r="F1578" i="21"/>
  <c r="F1292" i="21"/>
  <c r="F1516" i="21"/>
  <c r="F1225" i="21"/>
  <c r="F1523" i="21"/>
  <c r="F1308" i="21"/>
  <c r="F1417" i="21"/>
  <c r="F1449" i="21"/>
  <c r="F1489" i="21"/>
  <c r="F1537" i="21"/>
  <c r="F1345" i="21"/>
  <c r="F1414" i="21"/>
  <c r="F1446" i="21"/>
  <c r="F1486" i="21"/>
  <c r="F1518" i="21"/>
  <c r="F1574" i="21"/>
  <c r="F1614" i="21"/>
  <c r="F1263" i="21"/>
  <c r="F1508" i="21"/>
  <c r="F1205" i="21"/>
  <c r="F1373" i="21"/>
  <c r="F1255" i="21"/>
  <c r="F1420" i="21"/>
  <c r="F1500" i="21"/>
  <c r="F1619" i="21"/>
  <c r="F1293" i="21"/>
  <c r="F1270" i="21"/>
  <c r="F1252" i="21"/>
  <c r="F1240" i="21"/>
  <c r="F1155" i="21"/>
  <c r="F1362" i="21"/>
  <c r="F1216" i="21"/>
  <c r="F1146" i="21"/>
  <c r="F1338" i="21"/>
  <c r="F1288" i="21"/>
  <c r="F1260" i="21"/>
  <c r="F1326" i="21"/>
  <c r="F1266" i="21"/>
  <c r="F1259" i="21"/>
  <c r="F1188" i="21"/>
  <c r="F1496" i="21"/>
  <c r="F1363" i="21"/>
  <c r="F1556" i="21"/>
  <c r="F1442" i="21"/>
  <c r="F1458" i="21"/>
  <c r="W1141" i="21"/>
  <c r="U1141" i="21"/>
  <c r="AD1141" i="21"/>
  <c r="Y1141" i="21"/>
  <c r="AG1141" i="21"/>
  <c r="X1141" i="21"/>
  <c r="AF1141" i="21"/>
  <c r="AE1141" i="21"/>
  <c r="O1141" i="21"/>
  <c r="AA1141" i="21"/>
  <c r="AI1141" i="21"/>
  <c r="Z1141" i="21"/>
  <c r="AH1141" i="21"/>
  <c r="S1141" i="21"/>
  <c r="AC1141" i="21"/>
  <c r="AK1141" i="21"/>
  <c r="Q1141" i="21"/>
  <c r="AB1141" i="21"/>
  <c r="AJ1141" i="21"/>
  <c r="M1141" i="21"/>
  <c r="O116" i="13" l="1"/>
  <c r="O23" i="13"/>
  <c r="O123" i="13"/>
  <c r="O505" i="13"/>
  <c r="O179" i="13"/>
  <c r="O141" i="13"/>
  <c r="O197" i="13"/>
  <c r="O109" i="13"/>
  <c r="O569" i="13"/>
  <c r="O12" i="13"/>
  <c r="O67" i="13"/>
  <c r="O182" i="13"/>
  <c r="O245" i="13"/>
  <c r="O322" i="13"/>
  <c r="O57" i="13"/>
  <c r="O411" i="13"/>
  <c r="O257" i="13"/>
  <c r="O349" i="13"/>
  <c r="O464" i="13"/>
  <c r="O186" i="13"/>
  <c r="O99" i="13"/>
  <c r="O461" i="13"/>
  <c r="O456" i="13"/>
  <c r="O420" i="13"/>
  <c r="O106" i="13"/>
  <c r="O225" i="13"/>
  <c r="O226" i="13"/>
  <c r="O394" i="13"/>
  <c r="O107" i="13"/>
  <c r="O532" i="13"/>
  <c r="O314" i="13"/>
  <c r="O203" i="13"/>
  <c r="O400" i="13"/>
  <c r="O558" i="13"/>
  <c r="O55" i="13"/>
  <c r="O208" i="13"/>
  <c r="O453" i="13"/>
  <c r="O378" i="13"/>
  <c r="O333" i="13"/>
  <c r="O499" i="13"/>
  <c r="O254" i="13"/>
  <c r="O242" i="13"/>
  <c r="O261" i="13"/>
  <c r="O52" i="13"/>
  <c r="O104" i="13"/>
  <c r="O530" i="13"/>
  <c r="O313" i="13"/>
  <c r="O31" i="13"/>
  <c r="O557" i="13"/>
  <c r="O309" i="13"/>
  <c r="O177" i="13"/>
  <c r="O362" i="13"/>
  <c r="O391" i="13"/>
  <c r="O559" i="13"/>
  <c r="O238" i="13"/>
  <c r="O162" i="13"/>
  <c r="O219" i="13"/>
  <c r="O92" i="13"/>
  <c r="O45" i="13"/>
  <c r="O191" i="13"/>
  <c r="O306" i="13"/>
  <c r="O471" i="13"/>
  <c r="O60" i="13"/>
  <c r="O513" i="13"/>
  <c r="O222" i="13"/>
  <c r="O80" i="13"/>
  <c r="O87" i="13"/>
  <c r="O297" i="13"/>
  <c r="O426" i="13"/>
  <c r="O75" i="13"/>
  <c r="O240" i="13"/>
  <c r="O402" i="13"/>
  <c r="O145" i="13"/>
  <c r="O160" i="13"/>
  <c r="O165" i="13"/>
  <c r="O217" i="13"/>
  <c r="O348" i="13"/>
  <c r="O489" i="13"/>
  <c r="O550" i="13"/>
  <c r="O70" i="13"/>
  <c r="O63" i="13"/>
  <c r="O311" i="13"/>
  <c r="O142" i="13"/>
  <c r="O534" i="13"/>
  <c r="O437" i="13"/>
  <c r="O387" i="13"/>
  <c r="O74" i="13"/>
  <c r="O93" i="13"/>
  <c r="O475" i="13"/>
  <c r="O183" i="13"/>
  <c r="O519" i="13"/>
  <c r="O336" i="13"/>
  <c r="O525" i="13"/>
  <c r="O65" i="13"/>
  <c r="O465" i="13"/>
  <c r="O498" i="13"/>
  <c r="O491" i="13"/>
  <c r="O445" i="13"/>
  <c r="O271" i="13"/>
  <c r="O44" i="13"/>
  <c r="O377" i="13"/>
  <c r="O249" i="13"/>
  <c r="O527" i="13"/>
  <c r="O509" i="13"/>
  <c r="O71" i="13"/>
  <c r="O272" i="13"/>
  <c r="O413" i="13"/>
  <c r="O580" i="13"/>
  <c r="O571" i="13"/>
  <c r="O345" i="13"/>
  <c r="O39" i="13"/>
  <c r="O17" i="13"/>
  <c r="O34" i="13"/>
  <c r="O544" i="13"/>
  <c r="O353" i="13"/>
  <c r="O126" i="13"/>
  <c r="O562" i="13"/>
  <c r="O326" i="13"/>
  <c r="O522" i="13"/>
  <c r="O334" i="13"/>
  <c r="O144" i="13"/>
  <c r="O425" i="13"/>
  <c r="O298" i="13"/>
  <c r="O379" i="13"/>
  <c r="O388" i="13"/>
  <c r="O343" i="13"/>
  <c r="O523" i="13"/>
  <c r="O303" i="13"/>
  <c r="O247" i="13"/>
  <c r="O69" i="13"/>
  <c r="O14" i="13"/>
  <c r="O26" i="13"/>
  <c r="O130" i="13"/>
  <c r="O86" i="13"/>
  <c r="O117" i="13"/>
  <c r="O192" i="13"/>
  <c r="O422" i="13"/>
  <c r="O376" i="13"/>
  <c r="O233" i="13"/>
  <c r="O320" i="13"/>
  <c r="O556" i="13"/>
  <c r="O215" i="13"/>
  <c r="O457" i="13"/>
  <c r="O484" i="13"/>
  <c r="O282" i="13"/>
  <c r="O137" i="13"/>
  <c r="O206" i="13"/>
  <c r="O351" i="13"/>
  <c r="O410" i="13"/>
  <c r="O574" i="13"/>
  <c r="O262" i="13"/>
  <c r="O266" i="13"/>
  <c r="O176" i="13"/>
  <c r="O258" i="13"/>
  <c r="O323" i="13"/>
  <c r="O462" i="13"/>
  <c r="O10" i="13"/>
  <c r="O481" i="13"/>
  <c r="O347" i="13"/>
  <c r="O327" i="13"/>
  <c r="O224" i="13"/>
  <c r="O251" i="13"/>
  <c r="O358" i="13"/>
  <c r="O263" i="13"/>
  <c r="O210" i="13"/>
  <c r="O89" i="13"/>
  <c r="O433" i="13"/>
  <c r="O169" i="13"/>
  <c r="O202" i="13"/>
  <c r="O540" i="13"/>
  <c r="O443" i="13"/>
  <c r="O248" i="13"/>
  <c r="O207" i="13"/>
  <c r="O417" i="13"/>
  <c r="O199" i="13"/>
  <c r="O354" i="13"/>
  <c r="O485" i="13"/>
  <c r="O458" i="13"/>
  <c r="O212" i="13"/>
  <c r="O389" i="13"/>
  <c r="O542" i="13"/>
  <c r="O230" i="13"/>
  <c r="O415" i="13"/>
  <c r="O493" i="13"/>
  <c r="O171" i="13"/>
  <c r="O392" i="13"/>
  <c r="O342" i="13"/>
  <c r="O134" i="13"/>
  <c r="O38" i="13"/>
  <c r="O156" i="13"/>
  <c r="O154" i="13"/>
  <c r="O567" i="13"/>
  <c r="O157" i="13"/>
  <c r="O278" i="13"/>
  <c r="O19" i="13"/>
  <c r="O317" i="13"/>
  <c r="O486" i="13"/>
  <c r="O105" i="13"/>
  <c r="O500" i="13"/>
  <c r="O135" i="13"/>
  <c r="O340" i="13"/>
  <c r="O293" i="13"/>
  <c r="O9" i="13"/>
  <c r="O101" i="13"/>
  <c r="O94" i="13"/>
  <c r="O32" i="13"/>
  <c r="O497" i="13"/>
  <c r="O419" i="13"/>
  <c r="O531" i="13"/>
  <c r="O185" i="13"/>
  <c r="O356" i="13"/>
  <c r="O383" i="13"/>
  <c r="O573" i="13"/>
  <c r="O332" i="13"/>
  <c r="O325" i="13"/>
  <c r="O328" i="13"/>
  <c r="O299" i="13"/>
  <c r="O196" i="13"/>
  <c r="O537" i="13"/>
  <c r="O213" i="13"/>
  <c r="O124" i="13"/>
  <c r="O563" i="13"/>
  <c r="O58" i="13"/>
  <c r="O211" i="13"/>
  <c r="O372" i="13"/>
  <c r="O68" i="13"/>
  <c r="O173" i="13"/>
  <c r="O518" i="13"/>
  <c r="O163" i="13"/>
  <c r="O193" i="13"/>
  <c r="O221" i="13"/>
  <c r="O371" i="13"/>
  <c r="O301" i="13"/>
  <c r="O424" i="13"/>
  <c r="O463" i="13"/>
  <c r="O385" i="13"/>
  <c r="O366" i="13"/>
  <c r="O15" i="13"/>
  <c r="O164" i="13"/>
  <c r="O43" i="13"/>
  <c r="O30" i="13"/>
  <c r="O35" i="13"/>
  <c r="O28" i="13"/>
  <c r="O98" i="13"/>
  <c r="O581" i="13"/>
  <c r="O545" i="13"/>
  <c r="O552" i="13"/>
  <c r="O512" i="13"/>
  <c r="O390" i="13"/>
  <c r="O102" i="13"/>
  <c r="O368" i="13"/>
  <c r="O503" i="13"/>
  <c r="O277" i="13"/>
  <c r="O128" i="13"/>
  <c r="O565" i="13"/>
  <c r="O244" i="13"/>
  <c r="O577" i="13"/>
  <c r="O492" i="13"/>
  <c r="O113" i="13"/>
  <c r="O444" i="13"/>
  <c r="O439" i="13"/>
  <c r="O355" i="13"/>
  <c r="O403" i="13"/>
  <c r="O294" i="13"/>
  <c r="O450" i="13"/>
  <c r="O423" i="13"/>
  <c r="O359" i="13"/>
  <c r="O239" i="13"/>
  <c r="O520" i="13"/>
  <c r="O474" i="13"/>
  <c r="O398" i="13"/>
  <c r="O501" i="13"/>
  <c r="O159" i="13"/>
  <c r="O286" i="13"/>
  <c r="O151" i="13"/>
  <c r="O167" i="13"/>
  <c r="O234" i="13"/>
  <c r="O576" i="13"/>
  <c r="O20" i="13"/>
  <c r="O216" i="13"/>
  <c r="O61" i="13"/>
  <c r="O49" i="13"/>
  <c r="O139" i="13"/>
  <c r="O120" i="13"/>
  <c r="O214" i="13"/>
  <c r="O100" i="13"/>
  <c r="O267" i="13"/>
  <c r="O517" i="13"/>
  <c r="O172" i="13"/>
  <c r="O361" i="13"/>
  <c r="O397" i="13"/>
  <c r="O369" i="13"/>
  <c r="O381" i="13"/>
  <c r="O131" i="13"/>
  <c r="O252" i="13"/>
  <c r="O22" i="13"/>
  <c r="O307" i="13"/>
  <c r="O575" i="13"/>
  <c r="O548" i="13"/>
  <c r="O438" i="13"/>
  <c r="O56" i="13"/>
  <c r="O152" i="13"/>
  <c r="O115" i="13"/>
  <c r="O370" i="13"/>
  <c r="O536" i="13"/>
  <c r="O547" i="13"/>
  <c r="O329" i="13"/>
  <c r="O441" i="13"/>
  <c r="O283" i="13"/>
  <c r="O237" i="13"/>
  <c r="O255" i="13"/>
  <c r="O478" i="13"/>
  <c r="O281" i="13"/>
  <c r="O241" i="13"/>
  <c r="O339" i="13"/>
  <c r="O399" i="13"/>
  <c r="O560" i="13"/>
  <c r="O407" i="13"/>
  <c r="O507" i="13"/>
  <c r="O405" i="13"/>
  <c r="O434" i="13"/>
  <c r="O516" i="13"/>
  <c r="O460" i="13"/>
  <c r="O344" i="13"/>
  <c r="O435" i="13"/>
  <c r="O469" i="13"/>
  <c r="O490" i="13"/>
  <c r="O447" i="13"/>
  <c r="O5" i="13"/>
  <c r="O476" i="13"/>
  <c r="O279" i="13"/>
  <c r="O350" i="13"/>
  <c r="O432" i="13"/>
  <c r="O111" i="13"/>
  <c r="O579" i="13"/>
  <c r="O541" i="13"/>
  <c r="O198" i="13"/>
  <c r="O168" i="13"/>
  <c r="O40" i="13"/>
  <c r="O502" i="13"/>
  <c r="O229" i="13"/>
  <c r="O508" i="13"/>
  <c r="O488" i="13"/>
  <c r="O510" i="13"/>
  <c r="O296" i="13"/>
  <c r="O442" i="13"/>
  <c r="O16" i="13"/>
  <c r="O88" i="13"/>
  <c r="O180" i="13"/>
  <c r="O53" i="13"/>
  <c r="O76" i="13"/>
  <c r="O178" i="13"/>
  <c r="O41" i="13"/>
  <c r="O174" i="13"/>
  <c r="O455" i="13"/>
  <c r="O406" i="13"/>
  <c r="O466" i="13"/>
  <c r="O337" i="13"/>
  <c r="O315" i="13"/>
  <c r="O446" i="13"/>
  <c r="O125" i="13"/>
  <c r="O382" i="13"/>
  <c r="O393" i="13"/>
  <c r="O143" i="13"/>
  <c r="O330" i="13"/>
  <c r="O561" i="13"/>
  <c r="O528" i="13"/>
  <c r="O29" i="13"/>
  <c r="O121" i="13"/>
  <c r="O166" i="13"/>
  <c r="O77" i="13"/>
  <c r="O409" i="13"/>
  <c r="O231" i="13"/>
  <c r="O295" i="13"/>
  <c r="O566" i="13"/>
  <c r="O549" i="13"/>
  <c r="O555" i="13"/>
  <c r="O42" i="13"/>
  <c r="O140" i="13"/>
  <c r="O205" i="13"/>
  <c r="O209" i="13"/>
  <c r="O155" i="13"/>
  <c r="O504" i="13"/>
  <c r="O412" i="13"/>
  <c r="O316" i="13"/>
  <c r="O331" i="13"/>
  <c r="O373" i="13"/>
  <c r="O312" i="13"/>
  <c r="O223" i="13"/>
  <c r="O268" i="13"/>
  <c r="O408" i="13"/>
  <c r="O470" i="13"/>
  <c r="O4" i="13"/>
  <c r="O54" i="13"/>
  <c r="O82" i="13"/>
  <c r="O114" i="13"/>
  <c r="O346" i="13"/>
  <c r="O119" i="13"/>
  <c r="O8" i="13"/>
  <c r="O477" i="13"/>
  <c r="O318" i="13"/>
  <c r="O515" i="13"/>
  <c r="O319" i="13"/>
  <c r="O482" i="13"/>
  <c r="O357" i="13"/>
  <c r="O335" i="13"/>
  <c r="O90" i="13"/>
  <c r="O454" i="13"/>
  <c r="O452" i="13"/>
  <c r="O384" i="13"/>
  <c r="O275" i="13"/>
  <c r="O37" i="13"/>
  <c r="O235" i="13"/>
  <c r="O250" i="13"/>
  <c r="O300" i="13"/>
  <c r="O526" i="13"/>
  <c r="O448" i="13"/>
  <c r="O220" i="13"/>
  <c r="O468" i="13"/>
  <c r="O304" i="13"/>
  <c r="O529" i="13"/>
  <c r="O256" i="13"/>
  <c r="O170" i="13"/>
  <c r="O47" i="13"/>
  <c r="O570" i="13"/>
  <c r="O401" i="13"/>
  <c r="O136" i="13"/>
  <c r="O449" i="13"/>
  <c r="O360" i="13"/>
  <c r="O431" i="13"/>
  <c r="O260" i="13"/>
  <c r="O204" i="13"/>
  <c r="O81" i="13"/>
  <c r="O292" i="13"/>
  <c r="O284" i="13"/>
  <c r="O108" i="13"/>
  <c r="O386" i="13"/>
  <c r="O13" i="13"/>
  <c r="O7" i="13"/>
  <c r="O138" i="13"/>
  <c r="O148" i="13"/>
  <c r="O25" i="13"/>
  <c r="O201" i="13"/>
  <c r="O127" i="13"/>
  <c r="O64" i="13"/>
  <c r="P5" i="13"/>
  <c r="P9" i="13"/>
  <c r="P13" i="13"/>
  <c r="P17" i="13"/>
  <c r="P21" i="13"/>
  <c r="P25" i="13"/>
  <c r="P29" i="13"/>
  <c r="P33" i="13"/>
  <c r="P37" i="13"/>
  <c r="P41" i="13"/>
  <c r="P45" i="13"/>
  <c r="P49" i="13"/>
  <c r="P53" i="13"/>
  <c r="P57" i="13"/>
  <c r="P61" i="13"/>
  <c r="P65" i="13"/>
  <c r="P69" i="13"/>
  <c r="P73" i="13"/>
  <c r="P77" i="13"/>
  <c r="P81" i="13"/>
  <c r="P85" i="13"/>
  <c r="P89" i="13"/>
  <c r="P93" i="13"/>
  <c r="P97" i="13"/>
  <c r="P101" i="13"/>
  <c r="P105" i="13"/>
  <c r="P109" i="13"/>
  <c r="P113" i="13"/>
  <c r="P117" i="13"/>
  <c r="P121" i="13"/>
  <c r="P125" i="13"/>
  <c r="P129" i="13"/>
  <c r="P133" i="13"/>
  <c r="P137" i="13"/>
  <c r="P141" i="13"/>
  <c r="P145" i="13"/>
  <c r="P149" i="13"/>
  <c r="P153" i="13"/>
  <c r="P157" i="13"/>
  <c r="P161" i="13"/>
  <c r="P165" i="13"/>
  <c r="P169" i="13"/>
  <c r="P173" i="13"/>
  <c r="P177" i="13"/>
  <c r="P181" i="13"/>
  <c r="P185" i="13"/>
  <c r="P189" i="13"/>
  <c r="P193" i="13"/>
  <c r="P197" i="13"/>
  <c r="P201" i="13"/>
  <c r="P205" i="13"/>
  <c r="P209" i="13"/>
  <c r="P213" i="13"/>
  <c r="P217" i="13"/>
  <c r="P221" i="13"/>
  <c r="P225" i="13"/>
  <c r="P229" i="13"/>
  <c r="P233" i="13"/>
  <c r="P237" i="13"/>
  <c r="P241" i="13"/>
  <c r="P245" i="13"/>
  <c r="P249" i="13"/>
  <c r="P253" i="13"/>
  <c r="P257" i="13"/>
  <c r="P261" i="13"/>
  <c r="P265" i="13"/>
  <c r="P269" i="13"/>
  <c r="P273" i="13"/>
  <c r="P277" i="13"/>
  <c r="P281" i="13"/>
  <c r="P285" i="13"/>
  <c r="P289" i="13"/>
  <c r="P293" i="13"/>
  <c r="P297" i="13"/>
  <c r="P301" i="13"/>
  <c r="P305" i="13"/>
  <c r="P309" i="13"/>
  <c r="P313" i="13"/>
  <c r="P317" i="13"/>
  <c r="P321" i="13"/>
  <c r="P325" i="13"/>
  <c r="P329" i="13"/>
  <c r="P333" i="13"/>
  <c r="P337" i="13"/>
  <c r="P341" i="13"/>
  <c r="P8" i="13"/>
  <c r="P12" i="13"/>
  <c r="P16" i="13"/>
  <c r="P20" i="13"/>
  <c r="P24" i="13"/>
  <c r="P28" i="13"/>
  <c r="P32" i="13"/>
  <c r="P36" i="13"/>
  <c r="P40" i="13"/>
  <c r="P44" i="13"/>
  <c r="P48" i="13"/>
  <c r="P52" i="13"/>
  <c r="P56" i="13"/>
  <c r="P60" i="13"/>
  <c r="P64" i="13"/>
  <c r="P68" i="13"/>
  <c r="P72" i="13"/>
  <c r="P76" i="13"/>
  <c r="P80" i="13"/>
  <c r="P84" i="13"/>
  <c r="P88" i="13"/>
  <c r="P92" i="13"/>
  <c r="P96" i="13"/>
  <c r="P100" i="13"/>
  <c r="P104" i="13"/>
  <c r="P108" i="13"/>
  <c r="P112" i="13"/>
  <c r="P116" i="13"/>
  <c r="P120" i="13"/>
  <c r="P124" i="13"/>
  <c r="P128" i="13"/>
  <c r="P132" i="13"/>
  <c r="P136" i="13"/>
  <c r="P140" i="13"/>
  <c r="P144" i="13"/>
  <c r="P148" i="13"/>
  <c r="P152" i="13"/>
  <c r="P156" i="13"/>
  <c r="P160" i="13"/>
  <c r="P164" i="13"/>
  <c r="P168" i="13"/>
  <c r="P172" i="13"/>
  <c r="P176" i="13"/>
  <c r="P180" i="13"/>
  <c r="P184" i="13"/>
  <c r="P188" i="13"/>
  <c r="P192" i="13"/>
  <c r="P196" i="13"/>
  <c r="P200" i="13"/>
  <c r="P204" i="13"/>
  <c r="P208" i="13"/>
  <c r="P212" i="13"/>
  <c r="P216" i="13"/>
  <c r="P220" i="13"/>
  <c r="P224" i="13"/>
  <c r="P228" i="13"/>
  <c r="P232" i="13"/>
  <c r="P236" i="13"/>
  <c r="P240" i="13"/>
  <c r="P244" i="13"/>
  <c r="P248" i="13"/>
  <c r="P252" i="13"/>
  <c r="P256" i="13"/>
  <c r="P260" i="13"/>
  <c r="P264" i="13"/>
  <c r="P268" i="13"/>
  <c r="P272" i="13"/>
  <c r="P276" i="13"/>
  <c r="P280" i="13"/>
  <c r="P284" i="13"/>
  <c r="P288" i="13"/>
  <c r="P292" i="13"/>
  <c r="P296" i="13"/>
  <c r="P300" i="13"/>
  <c r="P304" i="13"/>
  <c r="P308" i="13"/>
  <c r="P312" i="13"/>
  <c r="P316" i="13"/>
  <c r="P320" i="13"/>
  <c r="P324" i="13"/>
  <c r="P328" i="13"/>
  <c r="P332" i="13"/>
  <c r="P336" i="13"/>
  <c r="P340" i="13"/>
  <c r="P344" i="13"/>
  <c r="P6" i="13"/>
  <c r="P14" i="13"/>
  <c r="P22" i="13"/>
  <c r="P30" i="13"/>
  <c r="P38" i="13"/>
  <c r="P46" i="13"/>
  <c r="P54" i="13"/>
  <c r="P62" i="13"/>
  <c r="P70" i="13"/>
  <c r="P78" i="13"/>
  <c r="P86" i="13"/>
  <c r="P94" i="13"/>
  <c r="P102" i="13"/>
  <c r="P110" i="13"/>
  <c r="P118" i="13"/>
  <c r="P126" i="13"/>
  <c r="P134" i="13"/>
  <c r="P142" i="13"/>
  <c r="P150" i="13"/>
  <c r="P158" i="13"/>
  <c r="P166" i="13"/>
  <c r="P174" i="13"/>
  <c r="P182" i="13"/>
  <c r="P190" i="13"/>
  <c r="P198" i="13"/>
  <c r="P206" i="13"/>
  <c r="P214" i="13"/>
  <c r="P222" i="13"/>
  <c r="P230" i="13"/>
  <c r="P238" i="13"/>
  <c r="P246" i="13"/>
  <c r="P254" i="13"/>
  <c r="P262" i="13"/>
  <c r="P270" i="13"/>
  <c r="P278" i="13"/>
  <c r="P286" i="13"/>
  <c r="P294" i="13"/>
  <c r="P302" i="13"/>
  <c r="P310" i="13"/>
  <c r="P318" i="13"/>
  <c r="P326" i="13"/>
  <c r="P334" i="13"/>
  <c r="P342" i="13"/>
  <c r="P347" i="13"/>
  <c r="P351" i="13"/>
  <c r="P355" i="13"/>
  <c r="P359" i="13"/>
  <c r="P363" i="13"/>
  <c r="P367" i="13"/>
  <c r="P371" i="13"/>
  <c r="P375" i="13"/>
  <c r="P379" i="13"/>
  <c r="P383" i="13"/>
  <c r="P387" i="13"/>
  <c r="P391" i="13"/>
  <c r="P395" i="13"/>
  <c r="P399" i="13"/>
  <c r="P403" i="13"/>
  <c r="P407" i="13"/>
  <c r="P411" i="13"/>
  <c r="P415" i="13"/>
  <c r="P419" i="13"/>
  <c r="P423" i="13"/>
  <c r="P427" i="13"/>
  <c r="P431" i="13"/>
  <c r="P435" i="13"/>
  <c r="P439" i="13"/>
  <c r="P443" i="13"/>
  <c r="P447" i="13"/>
  <c r="P451" i="13"/>
  <c r="P455" i="13"/>
  <c r="P459" i="13"/>
  <c r="P463" i="13"/>
  <c r="P467" i="13"/>
  <c r="P471" i="13"/>
  <c r="P475" i="13"/>
  <c r="P479" i="13"/>
  <c r="P483" i="13"/>
  <c r="P487" i="13"/>
  <c r="P491" i="13"/>
  <c r="P495" i="13"/>
  <c r="P499" i="13"/>
  <c r="P503" i="13"/>
  <c r="P507" i="13"/>
  <c r="P511" i="13"/>
  <c r="P11" i="13"/>
  <c r="P19" i="13"/>
  <c r="P27" i="13"/>
  <c r="P35" i="13"/>
  <c r="P43" i="13"/>
  <c r="P51" i="13"/>
  <c r="P59" i="13"/>
  <c r="P67" i="13"/>
  <c r="P75" i="13"/>
  <c r="P83" i="13"/>
  <c r="P91" i="13"/>
  <c r="P99" i="13"/>
  <c r="P107" i="13"/>
  <c r="P115" i="13"/>
  <c r="P123" i="13"/>
  <c r="P131" i="13"/>
  <c r="P139" i="13"/>
  <c r="P147" i="13"/>
  <c r="P155" i="13"/>
  <c r="P163" i="13"/>
  <c r="P171" i="13"/>
  <c r="P179" i="13"/>
  <c r="P187" i="13"/>
  <c r="P195" i="13"/>
  <c r="P203" i="13"/>
  <c r="P211" i="13"/>
  <c r="P219" i="13"/>
  <c r="P227" i="13"/>
  <c r="P235" i="13"/>
  <c r="P243" i="13"/>
  <c r="P251" i="13"/>
  <c r="P259" i="13"/>
  <c r="P267" i="13"/>
  <c r="P275" i="13"/>
  <c r="P283" i="13"/>
  <c r="P291" i="13"/>
  <c r="P299" i="13"/>
  <c r="P307" i="13"/>
  <c r="P315" i="13"/>
  <c r="P323" i="13"/>
  <c r="P331" i="13"/>
  <c r="P339" i="13"/>
  <c r="P346" i="13"/>
  <c r="P350" i="13"/>
  <c r="P354" i="13"/>
  <c r="P358" i="13"/>
  <c r="P362" i="13"/>
  <c r="P366" i="13"/>
  <c r="P370" i="13"/>
  <c r="P374" i="13"/>
  <c r="P378" i="13"/>
  <c r="P382" i="13"/>
  <c r="P386" i="13"/>
  <c r="P390" i="13"/>
  <c r="P394" i="13"/>
  <c r="P398" i="13"/>
  <c r="P402" i="13"/>
  <c r="P406" i="13"/>
  <c r="P410" i="13"/>
  <c r="P414" i="13"/>
  <c r="P418" i="13"/>
  <c r="P422" i="13"/>
  <c r="P426" i="13"/>
  <c r="P430" i="13"/>
  <c r="P434" i="13"/>
  <c r="P438" i="13"/>
  <c r="P442" i="13"/>
  <c r="P446" i="13"/>
  <c r="P450" i="13"/>
  <c r="P454" i="13"/>
  <c r="P458" i="13"/>
  <c r="P462" i="13"/>
  <c r="P466" i="13"/>
  <c r="P470" i="13"/>
  <c r="P474" i="13"/>
  <c r="P478" i="13"/>
  <c r="P482" i="13"/>
  <c r="P486" i="13"/>
  <c r="P490" i="13"/>
  <c r="P494" i="13"/>
  <c r="P498" i="13"/>
  <c r="P502" i="13"/>
  <c r="P506" i="13"/>
  <c r="P7" i="13"/>
  <c r="P23" i="13"/>
  <c r="P39" i="13"/>
  <c r="P55" i="13"/>
  <c r="P71" i="13"/>
  <c r="P87" i="13"/>
  <c r="P103" i="13"/>
  <c r="P119" i="13"/>
  <c r="P135" i="13"/>
  <c r="P151" i="13"/>
  <c r="P167" i="13"/>
  <c r="P183" i="13"/>
  <c r="P199" i="13"/>
  <c r="P215" i="13"/>
  <c r="P231" i="13"/>
  <c r="P247" i="13"/>
  <c r="P263" i="13"/>
  <c r="P279" i="13"/>
  <c r="P295" i="13"/>
  <c r="P311" i="13"/>
  <c r="P327" i="13"/>
  <c r="P343" i="13"/>
  <c r="P352" i="13"/>
  <c r="P360" i="13"/>
  <c r="P368" i="13"/>
  <c r="P376" i="13"/>
  <c r="P384" i="13"/>
  <c r="P392" i="13"/>
  <c r="P400" i="13"/>
  <c r="P408" i="13"/>
  <c r="P416" i="13"/>
  <c r="P424" i="13"/>
  <c r="P432" i="13"/>
  <c r="P440" i="13"/>
  <c r="P448" i="13"/>
  <c r="P456" i="13"/>
  <c r="P464" i="13"/>
  <c r="P472" i="13"/>
  <c r="P480" i="13"/>
  <c r="P488" i="13"/>
  <c r="P496" i="13"/>
  <c r="P504" i="13"/>
  <c r="P510" i="13"/>
  <c r="P515" i="13"/>
  <c r="P519" i="13"/>
  <c r="P523" i="13"/>
  <c r="P527" i="13"/>
  <c r="P531" i="13"/>
  <c r="P535" i="13"/>
  <c r="P539" i="13"/>
  <c r="P543" i="13"/>
  <c r="P547" i="13"/>
  <c r="P551" i="13"/>
  <c r="P555" i="13"/>
  <c r="P559" i="13"/>
  <c r="P563" i="13"/>
  <c r="P567" i="13"/>
  <c r="P571" i="13"/>
  <c r="P575" i="13"/>
  <c r="P579" i="13"/>
  <c r="P18" i="13"/>
  <c r="P34" i="13"/>
  <c r="P50" i="13"/>
  <c r="P66" i="13"/>
  <c r="P82" i="13"/>
  <c r="P98" i="13"/>
  <c r="P114" i="13"/>
  <c r="P130" i="13"/>
  <c r="P146" i="13"/>
  <c r="P162" i="13"/>
  <c r="P178" i="13"/>
  <c r="P194" i="13"/>
  <c r="P210" i="13"/>
  <c r="P226" i="13"/>
  <c r="P242" i="13"/>
  <c r="P258" i="13"/>
  <c r="P274" i="13"/>
  <c r="P290" i="13"/>
  <c r="P306" i="13"/>
  <c r="P322" i="13"/>
  <c r="P338" i="13"/>
  <c r="P349" i="13"/>
  <c r="P357" i="13"/>
  <c r="P365" i="13"/>
  <c r="P373" i="13"/>
  <c r="P381" i="13"/>
  <c r="P389" i="13"/>
  <c r="P397" i="13"/>
  <c r="P405" i="13"/>
  <c r="P413" i="13"/>
  <c r="P421" i="13"/>
  <c r="P429" i="13"/>
  <c r="P437" i="13"/>
  <c r="P445" i="13"/>
  <c r="P453" i="13"/>
  <c r="P461" i="13"/>
  <c r="P469" i="13"/>
  <c r="P477" i="13"/>
  <c r="P485" i="13"/>
  <c r="P493" i="13"/>
  <c r="P501" i="13"/>
  <c r="P509" i="13"/>
  <c r="P514" i="13"/>
  <c r="P518" i="13"/>
  <c r="P522" i="13"/>
  <c r="P526" i="13"/>
  <c r="P530" i="13"/>
  <c r="P534" i="13"/>
  <c r="P538" i="13"/>
  <c r="P542" i="13"/>
  <c r="P546" i="13"/>
  <c r="P550" i="13"/>
  <c r="P554" i="13"/>
  <c r="P558" i="13"/>
  <c r="P562" i="13"/>
  <c r="P566" i="13"/>
  <c r="P570" i="13"/>
  <c r="P574" i="13"/>
  <c r="P578" i="13"/>
  <c r="P582" i="13"/>
  <c r="P10" i="13"/>
  <c r="P42" i="13"/>
  <c r="P74" i="13"/>
  <c r="P106" i="13"/>
  <c r="P138" i="13"/>
  <c r="P170" i="13"/>
  <c r="P202" i="13"/>
  <c r="P234" i="13"/>
  <c r="P266" i="13"/>
  <c r="P298" i="13"/>
  <c r="P330" i="13"/>
  <c r="P353" i="13"/>
  <c r="P369" i="13"/>
  <c r="P385" i="13"/>
  <c r="P401" i="13"/>
  <c r="P417" i="13"/>
  <c r="P433" i="13"/>
  <c r="P449" i="13"/>
  <c r="P465" i="13"/>
  <c r="P481" i="13"/>
  <c r="P497" i="13"/>
  <c r="P512" i="13"/>
  <c r="P520" i="13"/>
  <c r="P528" i="13"/>
  <c r="P536" i="13"/>
  <c r="P544" i="13"/>
  <c r="P552" i="13"/>
  <c r="P560" i="13"/>
  <c r="P568" i="13"/>
  <c r="P576" i="13"/>
  <c r="P15" i="13"/>
  <c r="P47" i="13"/>
  <c r="P79" i="13"/>
  <c r="P111" i="13"/>
  <c r="P143" i="13"/>
  <c r="P175" i="13"/>
  <c r="P207" i="13"/>
  <c r="P239" i="13"/>
  <c r="P271" i="13"/>
  <c r="P303" i="13"/>
  <c r="P335" i="13"/>
  <c r="P356" i="13"/>
  <c r="P372" i="13"/>
  <c r="P388" i="13"/>
  <c r="P404" i="13"/>
  <c r="P420" i="13"/>
  <c r="P436" i="13"/>
  <c r="P452" i="13"/>
  <c r="P468" i="13"/>
  <c r="P484" i="13"/>
  <c r="P500" i="13"/>
  <c r="P513" i="13"/>
  <c r="P521" i="13"/>
  <c r="P529" i="13"/>
  <c r="P537" i="13"/>
  <c r="P545" i="13"/>
  <c r="P553" i="13"/>
  <c r="P561" i="13"/>
  <c r="P569" i="13"/>
  <c r="P577" i="13"/>
  <c r="P26" i="13"/>
  <c r="P90" i="13"/>
  <c r="P154" i="13"/>
  <c r="P218" i="13"/>
  <c r="P282" i="13"/>
  <c r="P345" i="13"/>
  <c r="P377" i="13"/>
  <c r="P409" i="13"/>
  <c r="P441" i="13"/>
  <c r="P473" i="13"/>
  <c r="P505" i="13"/>
  <c r="P524" i="13"/>
  <c r="P540" i="13"/>
  <c r="P556" i="13"/>
  <c r="P572" i="13"/>
  <c r="P58" i="13"/>
  <c r="P186" i="13"/>
  <c r="P314" i="13"/>
  <c r="P393" i="13"/>
  <c r="P425" i="13"/>
  <c r="P489" i="13"/>
  <c r="P532" i="13"/>
  <c r="P564" i="13"/>
  <c r="P63" i="13"/>
  <c r="P255" i="13"/>
  <c r="P319" i="13"/>
  <c r="P396" i="13"/>
  <c r="P460" i="13"/>
  <c r="P533" i="13"/>
  <c r="P565" i="13"/>
  <c r="P31" i="13"/>
  <c r="P95" i="13"/>
  <c r="P159" i="13"/>
  <c r="P223" i="13"/>
  <c r="P287" i="13"/>
  <c r="P348" i="13"/>
  <c r="P380" i="13"/>
  <c r="P412" i="13"/>
  <c r="P444" i="13"/>
  <c r="P476" i="13"/>
  <c r="P508" i="13"/>
  <c r="P525" i="13"/>
  <c r="P541" i="13"/>
  <c r="P557" i="13"/>
  <c r="P573" i="13"/>
  <c r="P122" i="13"/>
  <c r="P250" i="13"/>
  <c r="P361" i="13"/>
  <c r="P457" i="13"/>
  <c r="P516" i="13"/>
  <c r="P548" i="13"/>
  <c r="P580" i="13"/>
  <c r="P127" i="13"/>
  <c r="P191" i="13"/>
  <c r="P364" i="13"/>
  <c r="P428" i="13"/>
  <c r="P492" i="13"/>
  <c r="P517" i="13"/>
  <c r="P549" i="13"/>
  <c r="P581" i="13"/>
  <c r="P4" i="13"/>
  <c r="O62" i="13"/>
  <c r="O59" i="13"/>
  <c r="O551" i="13"/>
  <c r="O259" i="13"/>
  <c r="O564" i="13"/>
  <c r="O421" i="13"/>
  <c r="O364" i="13"/>
  <c r="O496" i="13"/>
  <c r="O190" i="13"/>
  <c r="O546" i="13"/>
  <c r="O533" i="13"/>
  <c r="O79" i="13"/>
  <c r="O132" i="13"/>
  <c r="O341" i="13"/>
  <c r="O288" i="13"/>
  <c r="O133" i="13"/>
  <c r="O539" i="13"/>
  <c r="O73" i="13"/>
  <c r="O280" i="13"/>
  <c r="O535" i="13"/>
  <c r="O538" i="13"/>
  <c r="O158" i="13"/>
  <c r="O440" i="13"/>
  <c r="O289" i="13"/>
  <c r="O181" i="13"/>
  <c r="O487" i="13"/>
  <c r="O83" i="13"/>
  <c r="O110" i="13"/>
  <c r="O416" i="13"/>
  <c r="O269" i="13"/>
  <c r="O285" i="13"/>
  <c r="O524" i="13"/>
  <c r="O428" i="13"/>
  <c r="O18" i="13"/>
  <c r="O276" i="13"/>
  <c r="O459" i="13"/>
  <c r="O290" i="13"/>
  <c r="O338" i="13"/>
  <c r="O578" i="13"/>
  <c r="O273" i="13"/>
  <c r="O521" i="13"/>
  <c r="O51" i="13"/>
  <c r="O149" i="13"/>
  <c r="O363" i="13"/>
  <c r="O352" i="13"/>
  <c r="O175" i="13"/>
  <c r="O436" i="13"/>
  <c r="O375" i="13"/>
  <c r="O494" i="13"/>
  <c r="O147" i="13"/>
  <c r="O66" i="13"/>
  <c r="O495" i="13"/>
  <c r="O451" i="13"/>
  <c r="O188" i="13"/>
  <c r="O78" i="13"/>
  <c r="O150" i="13"/>
  <c r="O27" i="13"/>
  <c r="O228" i="13"/>
  <c r="O427" i="13"/>
  <c r="O380" i="13"/>
  <c r="O506" i="13"/>
  <c r="O97" i="13"/>
  <c r="O483" i="13"/>
  <c r="O472" i="13"/>
  <c r="O122" i="13"/>
  <c r="O184" i="13"/>
  <c r="O21" i="13"/>
  <c r="O374" i="13"/>
  <c r="O467" i="13"/>
  <c r="O236" i="13"/>
  <c r="O187" i="13"/>
  <c r="O48" i="13"/>
  <c r="O414" i="13"/>
  <c r="O253" i="13"/>
  <c r="O6" i="13"/>
  <c r="O11" i="13"/>
  <c r="O85" i="13"/>
  <c r="O189" i="13"/>
  <c r="O218" i="13"/>
  <c r="O161" i="13"/>
  <c r="O96" i="13"/>
  <c r="O103" i="13"/>
  <c r="O118" i="13"/>
  <c r="O91" i="13"/>
  <c r="O95" i="13"/>
  <c r="AO3" i="21"/>
  <c r="AQ9" i="21"/>
  <c r="AQ10" i="21"/>
  <c r="AQ5" i="21"/>
  <c r="AQ11" i="21"/>
  <c r="AQ12" i="21"/>
  <c r="AQ7" i="21"/>
  <c r="AQ4" i="21"/>
  <c r="AQ6" i="21"/>
  <c r="AQ8" i="21"/>
  <c r="AQ3" i="21"/>
  <c r="BA4" i="21"/>
  <c r="BD10" i="21"/>
  <c r="BF4" i="21"/>
  <c r="AV4" i="21"/>
  <c r="AV10" i="21"/>
  <c r="BM10" i="21"/>
  <c r="BI4" i="21"/>
  <c r="BS4" i="21"/>
  <c r="BG10" i="21"/>
  <c r="BQ10" i="21"/>
  <c r="AZ9" i="21"/>
  <c r="BM4" i="21"/>
  <c r="AT4" i="21"/>
  <c r="BF10" i="21"/>
  <c r="AX10" i="21"/>
  <c r="BA12" i="21"/>
  <c r="AX4" i="21"/>
  <c r="AY4" i="21"/>
  <c r="BC4" i="21"/>
  <c r="BP3" i="21"/>
  <c r="BA10" i="21"/>
  <c r="BI10" i="21"/>
  <c r="AT10" i="21"/>
  <c r="AZ10" i="21"/>
  <c r="AS8" i="21"/>
  <c r="AW4" i="21"/>
  <c r="BQ4" i="21"/>
  <c r="BD4" i="21"/>
  <c r="BR4" i="21"/>
  <c r="BR9" i="21"/>
  <c r="AW10" i="21"/>
  <c r="AY10" i="21"/>
  <c r="AU10" i="21"/>
  <c r="AV8" i="21"/>
  <c r="BB3" i="21"/>
  <c r="BI7" i="21"/>
  <c r="AR6" i="21"/>
  <c r="AV12" i="21"/>
  <c r="BM7" i="21"/>
  <c r="BS11" i="21"/>
  <c r="BK5" i="21"/>
  <c r="BJ5" i="21"/>
  <c r="BO12" i="21"/>
  <c r="AW7" i="21"/>
  <c r="BD7" i="21"/>
  <c r="AZ6" i="21"/>
  <c r="AX11" i="21"/>
  <c r="BA11" i="21"/>
  <c r="BQ5" i="21"/>
  <c r="BC6" i="21"/>
  <c r="BA6" i="21"/>
  <c r="AT11" i="21"/>
  <c r="BH5" i="21"/>
  <c r="BQ12" i="21"/>
  <c r="AS12" i="21"/>
  <c r="BO7" i="21"/>
  <c r="BD6" i="21"/>
  <c r="BD11" i="21"/>
  <c r="BL5" i="21"/>
  <c r="BI5" i="21"/>
  <c r="BF5" i="21"/>
  <c r="BL6" i="21"/>
  <c r="BP6" i="21"/>
  <c r="BR6" i="21"/>
  <c r="BQ11" i="21"/>
  <c r="BE11" i="21"/>
  <c r="AX5" i="21"/>
  <c r="BM5" i="21"/>
  <c r="BG5" i="21"/>
  <c r="BM12" i="21"/>
  <c r="BN12" i="21"/>
  <c r="BH12" i="21"/>
  <c r="BP7" i="21"/>
  <c r="AT7" i="21"/>
  <c r="AU7" i="21"/>
  <c r="AT6" i="21"/>
  <c r="BE6" i="21"/>
  <c r="BB6" i="21"/>
  <c r="AY6" i="21"/>
  <c r="AW6" i="21"/>
  <c r="BI11" i="21"/>
  <c r="AY11" i="21"/>
  <c r="BR11" i="21"/>
  <c r="BH11" i="21"/>
  <c r="AV11" i="21"/>
  <c r="AU11" i="21"/>
  <c r="AV6" i="21"/>
  <c r="BJ6" i="21"/>
  <c r="AU6" i="21"/>
  <c r="AZ11" i="21"/>
  <c r="AR11" i="21"/>
  <c r="BM11" i="21"/>
  <c r="AV5" i="21"/>
  <c r="AT5" i="21"/>
  <c r="BN5" i="21"/>
  <c r="AW5" i="21"/>
  <c r="AZ12" i="21"/>
  <c r="BD12" i="21"/>
  <c r="BN7" i="21"/>
  <c r="BH7" i="21"/>
  <c r="BQ6" i="21"/>
  <c r="BI6" i="21"/>
  <c r="BK6" i="21"/>
  <c r="BO6" i="21"/>
  <c r="AS6" i="21"/>
  <c r="BP11" i="21"/>
  <c r="BO11" i="21"/>
  <c r="AW11" i="21"/>
  <c r="AS11" i="21"/>
  <c r="BL11" i="21"/>
  <c r="BG4" i="21"/>
  <c r="AU4" i="21"/>
  <c r="BL4" i="21"/>
  <c r="BK4" i="21"/>
  <c r="AS4" i="21"/>
  <c r="BB4" i="21"/>
  <c r="BE4" i="21"/>
  <c r="BA5" i="21"/>
  <c r="AZ5" i="21"/>
  <c r="BC5" i="21"/>
  <c r="AR5" i="21"/>
  <c r="BE5" i="21"/>
  <c r="BS5" i="21"/>
  <c r="BB5" i="21"/>
  <c r="AX12" i="21"/>
  <c r="BR12" i="21"/>
  <c r="BL12" i="21"/>
  <c r="AT12" i="21"/>
  <c r="AW3" i="21"/>
  <c r="AX7" i="21"/>
  <c r="BB7" i="21"/>
  <c r="BR7" i="21"/>
  <c r="BJ7" i="21"/>
  <c r="AS9" i="21"/>
  <c r="BF9" i="21"/>
  <c r="BO10" i="21"/>
  <c r="BE10" i="21"/>
  <c r="BP10" i="21"/>
  <c r="BR10" i="21"/>
  <c r="BL10" i="21"/>
  <c r="AR10" i="21"/>
  <c r="BS10" i="21"/>
  <c r="BM8" i="21"/>
  <c r="BP8" i="21"/>
  <c r="BO3" i="21"/>
  <c r="AZ3" i="21"/>
  <c r="BL9" i="21"/>
  <c r="BK9" i="21"/>
  <c r="AX8" i="21"/>
  <c r="AW8" i="21"/>
  <c r="BN4" i="21"/>
  <c r="AZ4" i="21"/>
  <c r="BO4" i="21"/>
  <c r="BP4" i="21"/>
  <c r="BH4" i="21"/>
  <c r="AR4" i="21"/>
  <c r="BJ4" i="21"/>
  <c r="BR5" i="21"/>
  <c r="AU5" i="21"/>
  <c r="BP5" i="21"/>
  <c r="AS5" i="21"/>
  <c r="AY5" i="21"/>
  <c r="BD5" i="21"/>
  <c r="BO5" i="21"/>
  <c r="AR3" i="21"/>
  <c r="BM3" i="21"/>
  <c r="AV9" i="21"/>
  <c r="BB10" i="21"/>
  <c r="BC10" i="21"/>
  <c r="BJ10" i="21"/>
  <c r="BN10" i="21"/>
  <c r="BK10" i="21"/>
  <c r="BH10" i="21"/>
  <c r="AS10" i="21"/>
  <c r="BQ8" i="21"/>
  <c r="BD3" i="21"/>
  <c r="AU3" i="21"/>
  <c r="BJ3" i="21"/>
  <c r="BN3" i="21"/>
  <c r="BR3" i="21"/>
  <c r="AX3" i="21"/>
  <c r="BK3" i="21"/>
  <c r="BC9" i="21"/>
  <c r="AU9" i="21"/>
  <c r="AR9" i="21"/>
  <c r="BN9" i="21"/>
  <c r="BJ9" i="21"/>
  <c r="AY9" i="21"/>
  <c r="BS9" i="21"/>
  <c r="BN8" i="21"/>
  <c r="AU8" i="21"/>
  <c r="BE8" i="21"/>
  <c r="BS8" i="21"/>
  <c r="AZ8" i="21"/>
  <c r="BB8" i="21"/>
  <c r="BG8" i="21"/>
  <c r="BF12" i="21"/>
  <c r="BK12" i="21"/>
  <c r="AR12" i="21"/>
  <c r="BI12" i="21"/>
  <c r="BE12" i="21"/>
  <c r="BP12" i="21"/>
  <c r="AW12" i="21"/>
  <c r="BI3" i="21"/>
  <c r="AY3" i="21"/>
  <c r="BC3" i="21"/>
  <c r="BA3" i="21"/>
  <c r="BH3" i="21"/>
  <c r="BE3" i="21"/>
  <c r="AT3" i="21"/>
  <c r="BS7" i="21"/>
  <c r="BC7" i="21"/>
  <c r="BA7" i="21"/>
  <c r="BG7" i="21"/>
  <c r="AV7" i="21"/>
  <c r="AZ7" i="21"/>
  <c r="BL7" i="21"/>
  <c r="BO9" i="21"/>
  <c r="BQ9" i="21"/>
  <c r="BP9" i="21"/>
  <c r="AX9" i="21"/>
  <c r="BD9" i="21"/>
  <c r="AW9" i="21"/>
  <c r="BE9" i="21"/>
  <c r="BS6" i="21"/>
  <c r="BN6" i="21"/>
  <c r="BG6" i="21"/>
  <c r="BM6" i="21"/>
  <c r="BF6" i="21"/>
  <c r="BH6" i="21"/>
  <c r="AX6" i="21"/>
  <c r="AT8" i="21"/>
  <c r="BH8" i="21"/>
  <c r="BA8" i="21"/>
  <c r="BC8" i="21"/>
  <c r="AR8" i="21"/>
  <c r="BF8" i="21"/>
  <c r="BR8" i="21"/>
  <c r="BK11" i="21"/>
  <c r="BJ11" i="21"/>
  <c r="BF11" i="21"/>
  <c r="BC11" i="21"/>
  <c r="BN11" i="21"/>
  <c r="BG11" i="21"/>
  <c r="BB11" i="21"/>
  <c r="BG12" i="21"/>
  <c r="BB12" i="21"/>
  <c r="BC12" i="21"/>
  <c r="AY12" i="21"/>
  <c r="AU12" i="21"/>
  <c r="BS12" i="21"/>
  <c r="BJ12" i="21"/>
  <c r="AS3" i="21"/>
  <c r="BQ3" i="21"/>
  <c r="BL3" i="21"/>
  <c r="BG3" i="21"/>
  <c r="AV3" i="21"/>
  <c r="BS3" i="21"/>
  <c r="BF3" i="21"/>
  <c r="AY7" i="21"/>
  <c r="AS7" i="21"/>
  <c r="AR7" i="21"/>
  <c r="BK7" i="21"/>
  <c r="BQ7" i="21"/>
  <c r="BE7" i="21"/>
  <c r="BF7" i="21"/>
  <c r="BM9" i="21"/>
  <c r="BA9" i="21"/>
  <c r="AT9" i="21"/>
  <c r="BI9" i="21"/>
  <c r="BG9" i="21"/>
  <c r="BB9" i="21"/>
  <c r="BH9" i="21"/>
  <c r="AY8" i="21"/>
  <c r="BI8" i="21"/>
  <c r="BO8" i="21"/>
  <c r="BJ8" i="21"/>
  <c r="BL8" i="21"/>
  <c r="BK8" i="21"/>
  <c r="BD8" i="21"/>
  <c r="D122" i="21"/>
  <c r="D69" i="21"/>
  <c r="D340" i="21"/>
  <c r="D567" i="21"/>
  <c r="D132" i="21"/>
  <c r="D538" i="21"/>
  <c r="D72" i="21"/>
  <c r="D511" i="21"/>
  <c r="D279" i="21"/>
  <c r="D537" i="21"/>
  <c r="D101" i="21"/>
  <c r="D367" i="21"/>
  <c r="D394" i="21"/>
  <c r="D439" i="21"/>
  <c r="D288" i="21"/>
  <c r="D486" i="21"/>
  <c r="D82" i="21"/>
  <c r="D415" i="21"/>
  <c r="D284" i="21"/>
  <c r="D427" i="21"/>
  <c r="D62" i="21"/>
  <c r="D504" i="21"/>
  <c r="D17" i="21"/>
  <c r="D275" i="21"/>
  <c r="D66" i="21"/>
  <c r="D178" i="21"/>
  <c r="D577" i="21"/>
  <c r="D86" i="21"/>
  <c r="D140" i="21"/>
  <c r="D576" i="21"/>
  <c r="D148" i="21"/>
  <c r="D290" i="21"/>
  <c r="D362" i="21"/>
  <c r="D351" i="21"/>
  <c r="D435" i="21"/>
  <c r="D374" i="21"/>
  <c r="D493" i="21"/>
  <c r="D438" i="21"/>
  <c r="D494" i="21"/>
  <c r="D450" i="21"/>
  <c r="D187" i="21"/>
  <c r="D402" i="21"/>
  <c r="D149" i="21"/>
  <c r="D26" i="21"/>
  <c r="D310" i="21"/>
  <c r="D296" i="21"/>
  <c r="D449" i="21"/>
  <c r="D199" i="21"/>
  <c r="D358" i="21"/>
  <c r="D96" i="21"/>
  <c r="D238" i="21"/>
  <c r="D519" i="21"/>
  <c r="D425" i="21"/>
  <c r="D183" i="21"/>
  <c r="D373" i="21"/>
  <c r="D301" i="21"/>
  <c r="D235" i="21"/>
  <c r="D158" i="21"/>
  <c r="D47" i="21"/>
  <c r="D150" i="21"/>
  <c r="D166" i="21"/>
  <c r="D529" i="21"/>
  <c r="D413" i="21"/>
  <c r="D233" i="21"/>
  <c r="D159" i="21"/>
  <c r="D575" i="21"/>
  <c r="D5" i="21"/>
  <c r="D79" i="21"/>
  <c r="D22" i="21"/>
  <c r="D49" i="21"/>
  <c r="D97" i="21"/>
  <c r="D287" i="21"/>
  <c r="D580" i="21"/>
  <c r="D544" i="21"/>
  <c r="D551" i="21"/>
  <c r="D534" i="21"/>
  <c r="D389" i="21"/>
  <c r="D513" i="21"/>
  <c r="D401" i="21"/>
  <c r="D157" i="21"/>
  <c r="D502" i="21"/>
  <c r="D286" i="21"/>
  <c r="D180" i="21"/>
  <c r="D144" i="21"/>
  <c r="D109" i="21"/>
  <c r="D268" i="21"/>
  <c r="D523" i="21"/>
  <c r="D276" i="21"/>
  <c r="D127" i="21"/>
  <c r="D564" i="21"/>
  <c r="D243" i="21"/>
  <c r="D458" i="21"/>
  <c r="D289" i="21"/>
  <c r="D337" i="21"/>
  <c r="D272" i="21"/>
  <c r="D520" i="21"/>
  <c r="D50" i="21"/>
  <c r="D491" i="21"/>
  <c r="D112" i="21"/>
  <c r="D571" i="21"/>
  <c r="D174" i="21"/>
  <c r="D443" i="21"/>
  <c r="D146" i="21"/>
  <c r="D65" i="21"/>
  <c r="D364" i="21"/>
  <c r="D354" i="21"/>
  <c r="D77" i="21"/>
  <c r="D293" i="21"/>
  <c r="D227" i="21"/>
  <c r="D426" i="21"/>
  <c r="D379" i="21"/>
  <c r="D242" i="21"/>
  <c r="D422" i="21"/>
  <c r="D505" i="21"/>
  <c r="D482" i="21"/>
  <c r="D471" i="21"/>
  <c r="D23" i="21"/>
  <c r="D121" i="21"/>
  <c r="D473" i="21"/>
  <c r="D397" i="21"/>
  <c r="D500" i="21"/>
  <c r="D20" i="21"/>
  <c r="D466" i="21"/>
  <c r="D553" i="21"/>
  <c r="D186" i="21"/>
  <c r="D285" i="21"/>
  <c r="D103" i="21"/>
  <c r="D269" i="21"/>
  <c r="D181" i="21"/>
  <c r="D312" i="21"/>
  <c r="D252" i="21"/>
  <c r="D244" i="21"/>
  <c r="D19" i="21"/>
  <c r="D10" i="21"/>
  <c r="D215" i="21"/>
  <c r="D84" i="21"/>
  <c r="D188" i="21"/>
  <c r="D217" i="21"/>
  <c r="D160" i="21"/>
  <c r="D117" i="21"/>
  <c r="D116" i="21"/>
  <c r="D165" i="21"/>
  <c r="D408" i="21"/>
  <c r="D191" i="21"/>
  <c r="D230" i="21"/>
  <c r="D552" i="21"/>
  <c r="D294" i="21"/>
  <c r="D366" i="21"/>
  <c r="D452" i="21"/>
  <c r="D139" i="21"/>
  <c r="D208" i="21"/>
  <c r="D375" i="21"/>
  <c r="D503" i="21"/>
  <c r="D315" i="21"/>
  <c r="D372" i="21"/>
  <c r="D232" i="21"/>
  <c r="D248" i="21"/>
  <c r="D395" i="21"/>
  <c r="D526" i="21"/>
  <c r="D407" i="21"/>
  <c r="D508" i="21"/>
  <c r="D469" i="21"/>
  <c r="D81" i="21"/>
  <c r="D113" i="21"/>
  <c r="D118" i="21"/>
  <c r="D470" i="21"/>
  <c r="D7" i="21"/>
  <c r="D185" i="21"/>
  <c r="D377" i="21"/>
  <c r="D317" i="21"/>
  <c r="D514" i="21"/>
  <c r="D319" i="21"/>
  <c r="D481" i="21"/>
  <c r="D356" i="21"/>
  <c r="D334" i="21"/>
  <c r="D510" i="21"/>
  <c r="D453" i="21"/>
  <c r="D383" i="21"/>
  <c r="D274" i="21"/>
  <c r="D36" i="21"/>
  <c r="D249" i="21"/>
  <c r="D525" i="21"/>
  <c r="D214" i="21"/>
  <c r="D456" i="21"/>
  <c r="D218" i="21"/>
  <c r="D528" i="21"/>
  <c r="D483" i="21"/>
  <c r="D579" i="21"/>
  <c r="D488" i="21"/>
  <c r="D255" i="21"/>
  <c r="D169" i="21"/>
  <c r="D570" i="21"/>
  <c r="D46" i="21"/>
  <c r="D400" i="21"/>
  <c r="D136" i="21"/>
  <c r="D128" i="21"/>
  <c r="D205" i="21"/>
  <c r="D207" i="21"/>
  <c r="D259" i="21"/>
  <c r="D524" i="21"/>
  <c r="D38" i="21"/>
  <c r="D80" i="21"/>
  <c r="D332" i="21"/>
  <c r="D54" i="21"/>
  <c r="D291" i="21"/>
  <c r="D193" i="21"/>
  <c r="D409" i="21"/>
  <c r="D385" i="21"/>
  <c r="D16" i="21"/>
  <c r="D6" i="21"/>
  <c r="D137" i="21"/>
  <c r="D147" i="21"/>
  <c r="D71" i="21"/>
  <c r="D200" i="21"/>
  <c r="D35" i="21"/>
  <c r="D48" i="21"/>
  <c r="D138" i="21"/>
  <c r="D119" i="21"/>
  <c r="D213" i="21"/>
  <c r="D304" i="21"/>
  <c r="D99" i="21"/>
  <c r="D196" i="21"/>
  <c r="D266" i="21"/>
  <c r="D32" i="21"/>
  <c r="D516" i="21"/>
  <c r="D171" i="21"/>
  <c r="D360" i="21"/>
  <c r="D479" i="21"/>
  <c r="D261" i="21"/>
  <c r="D396" i="21"/>
  <c r="D30" i="21"/>
  <c r="D321" i="21"/>
  <c r="D265" i="21"/>
  <c r="D543" i="21"/>
  <c r="D352" i="21"/>
  <c r="D368" i="21"/>
  <c r="D380" i="21"/>
  <c r="D417" i="21"/>
  <c r="D130" i="21"/>
  <c r="D125" i="21"/>
  <c r="D251" i="21"/>
  <c r="D256" i="21"/>
  <c r="D21" i="21"/>
  <c r="D306" i="21"/>
  <c r="D574" i="21"/>
  <c r="D561" i="21"/>
  <c r="D161" i="21"/>
  <c r="D547" i="21"/>
  <c r="D556" i="21"/>
  <c r="D225" i="21"/>
  <c r="D437" i="21"/>
  <c r="D55" i="21"/>
  <c r="D151" i="21"/>
  <c r="D114" i="21"/>
  <c r="D108" i="21"/>
  <c r="D325" i="21"/>
  <c r="D83" i="21"/>
  <c r="D369" i="21"/>
  <c r="D56" i="21"/>
  <c r="D175" i="21"/>
  <c r="D535" i="21"/>
  <c r="D521" i="21"/>
  <c r="D309" i="21"/>
  <c r="D333" i="21"/>
  <c r="D257" i="21"/>
  <c r="D143" i="21"/>
  <c r="D322" i="21"/>
  <c r="D424" i="21"/>
  <c r="D546" i="21"/>
  <c r="D328" i="21"/>
  <c r="D297" i="21"/>
  <c r="D440" i="21"/>
  <c r="D308" i="21"/>
  <c r="D378" i="21"/>
  <c r="D348" i="21"/>
  <c r="D176" i="21"/>
  <c r="D282" i="21"/>
  <c r="D236" i="21"/>
  <c r="D387" i="21"/>
  <c r="D254" i="21"/>
  <c r="D477" i="21"/>
  <c r="D361" i="21"/>
  <c r="D280" i="21"/>
  <c r="D461" i="21"/>
  <c r="D240" i="21"/>
  <c r="D342" i="21"/>
  <c r="D9" i="21"/>
  <c r="D338" i="21"/>
  <c r="D398" i="21"/>
  <c r="D522" i="21"/>
  <c r="D559" i="21"/>
  <c r="D406" i="21"/>
  <c r="D506" i="21"/>
  <c r="D152" i="21"/>
  <c r="D404" i="21"/>
  <c r="D480" i="21"/>
  <c r="D444" i="21"/>
  <c r="D433" i="21"/>
  <c r="D460" i="21"/>
  <c r="D390" i="21"/>
  <c r="D346" i="21"/>
  <c r="D302" i="21"/>
  <c r="D326" i="21"/>
  <c r="D515" i="21"/>
  <c r="D51" i="21"/>
  <c r="D558" i="21"/>
  <c r="D223" i="21"/>
  <c r="D459" i="21"/>
  <c r="D568" i="21"/>
  <c r="D343" i="21"/>
  <c r="D434" i="21"/>
  <c r="D320" i="21"/>
  <c r="D468" i="21"/>
  <c r="D489" i="21"/>
  <c r="D250" i="21"/>
  <c r="D393" i="21"/>
  <c r="D410" i="21"/>
  <c r="D446" i="21"/>
  <c r="D4" i="21"/>
  <c r="D475" i="21"/>
  <c r="D278" i="21"/>
  <c r="D357" i="21"/>
  <c r="D246" i="21"/>
  <c r="D349" i="21"/>
  <c r="D431" i="21"/>
  <c r="D262" i="21"/>
  <c r="D110" i="21"/>
  <c r="D209" i="21"/>
  <c r="D578" i="21"/>
  <c r="D98" i="21"/>
  <c r="D540" i="21"/>
  <c r="D88" i="21"/>
  <c r="D197" i="21"/>
  <c r="D432" i="21"/>
  <c r="D167" i="21"/>
  <c r="D237" i="21"/>
  <c r="D39" i="21"/>
  <c r="D501" i="21"/>
  <c r="D68" i="21"/>
  <c r="D228" i="21"/>
  <c r="D507" i="21"/>
  <c r="D487" i="21"/>
  <c r="D509" i="21"/>
  <c r="D295" i="21"/>
  <c r="D441" i="21"/>
  <c r="D13" i="21"/>
  <c r="D15" i="21"/>
  <c r="D11" i="21"/>
  <c r="D25" i="21"/>
  <c r="D129" i="21"/>
  <c r="D87" i="21"/>
  <c r="D64" i="21"/>
  <c r="D179" i="21"/>
  <c r="D52" i="21"/>
  <c r="D75" i="21"/>
  <c r="D61" i="21"/>
  <c r="D177" i="21"/>
  <c r="D40" i="21"/>
  <c r="D74" i="21"/>
  <c r="D60" i="21"/>
  <c r="D95" i="21"/>
  <c r="D102" i="21"/>
  <c r="D90" i="21"/>
  <c r="D85" i="21"/>
  <c r="D164" i="21"/>
  <c r="D76" i="21"/>
  <c r="D498" i="21"/>
  <c r="D305" i="21"/>
  <c r="D421" i="21"/>
  <c r="D565" i="21"/>
  <c r="D548" i="21"/>
  <c r="D554" i="21"/>
  <c r="D41" i="21"/>
  <c r="D204" i="21"/>
  <c r="D270" i="21"/>
  <c r="D154" i="21"/>
  <c r="D411" i="21"/>
  <c r="D43" i="21"/>
  <c r="D330" i="21"/>
  <c r="D311" i="21"/>
  <c r="D376" i="21"/>
  <c r="D222" i="21"/>
  <c r="D267" i="21"/>
  <c r="D253" i="21"/>
  <c r="D3" i="21"/>
  <c r="D53" i="21"/>
  <c r="D245" i="21"/>
  <c r="D345" i="21"/>
  <c r="D216" i="21"/>
  <c r="D581" i="21"/>
  <c r="D476" i="21"/>
  <c r="D111" i="21"/>
  <c r="D318" i="21"/>
  <c r="D428" i="21"/>
  <c r="D182" i="21"/>
  <c r="D89" i="21"/>
  <c r="D59" i="21"/>
  <c r="D451" i="21"/>
  <c r="D555" i="21"/>
  <c r="D70" i="21"/>
  <c r="D234" i="21"/>
  <c r="D299" i="21"/>
  <c r="D347" i="21"/>
  <c r="D447" i="21"/>
  <c r="D219" i="21"/>
  <c r="D467" i="21"/>
  <c r="D303" i="21"/>
  <c r="D271" i="21"/>
  <c r="D412" i="21"/>
  <c r="D518" i="21"/>
  <c r="D281" i="21"/>
  <c r="D335" i="21"/>
  <c r="D569" i="21"/>
  <c r="D135" i="21"/>
  <c r="D448" i="21"/>
  <c r="D359" i="21"/>
  <c r="D430" i="21"/>
  <c r="D344" i="21"/>
  <c r="D203" i="21"/>
  <c r="D512" i="21"/>
  <c r="D350" i="21"/>
  <c r="D549" i="21"/>
  <c r="D283" i="21"/>
  <c r="D107" i="21"/>
  <c r="D323" i="21"/>
  <c r="D573" i="21"/>
  <c r="D12" i="21"/>
  <c r="D190" i="21"/>
  <c r="D24" i="21"/>
  <c r="D33" i="21"/>
  <c r="D115" i="21"/>
  <c r="D126" i="21"/>
  <c r="D63" i="21"/>
  <c r="D58" i="21"/>
  <c r="D168" i="21"/>
  <c r="D31" i="21"/>
  <c r="D264" i="21"/>
  <c r="D239" i="21"/>
  <c r="D201" i="21"/>
  <c r="D141" i="21"/>
  <c r="D106" i="21"/>
  <c r="D464" i="21"/>
  <c r="D539" i="21"/>
  <c r="D442" i="21"/>
  <c r="D45" i="21"/>
  <c r="D247" i="21"/>
  <c r="D399" i="21"/>
  <c r="D173" i="21"/>
  <c r="D206" i="21"/>
  <c r="D454" i="21"/>
  <c r="D463" i="21"/>
  <c r="D455" i="21"/>
  <c r="D416" i="21"/>
  <c r="D496" i="21"/>
  <c r="D198" i="21"/>
  <c r="D429" i="21"/>
  <c r="D405" i="21"/>
  <c r="D419" i="21"/>
  <c r="D353" i="21"/>
  <c r="D418" i="21"/>
  <c r="D484" i="21"/>
  <c r="D531" i="21"/>
  <c r="D530" i="21"/>
  <c r="D145" i="21"/>
  <c r="D184" i="21"/>
  <c r="D457" i="21"/>
  <c r="D533" i="21"/>
  <c r="D355" i="21"/>
  <c r="D382" i="21"/>
  <c r="D465" i="21"/>
  <c r="D572" i="21"/>
  <c r="D550" i="21"/>
  <c r="D105" i="21"/>
  <c r="D336" i="21"/>
  <c r="D211" i="21"/>
  <c r="D258" i="21"/>
  <c r="D331" i="21"/>
  <c r="D542" i="21"/>
  <c r="D263" i="21"/>
  <c r="D324" i="21"/>
  <c r="D497" i="21"/>
  <c r="D388" i="21"/>
  <c r="D313" i="21"/>
  <c r="D307" i="21"/>
  <c r="D541" i="21"/>
  <c r="D229" i="21"/>
  <c r="D414" i="21"/>
  <c r="D436" i="21"/>
  <c r="D327" i="21"/>
  <c r="D492" i="21"/>
  <c r="D231" i="21"/>
  <c r="D91" i="21"/>
  <c r="D298" i="21"/>
  <c r="D563" i="21"/>
  <c r="D420" i="21"/>
  <c r="D195" i="21"/>
  <c r="D221" i="21"/>
  <c r="D536" i="21"/>
  <c r="D170" i="21"/>
  <c r="D273" i="21"/>
  <c r="D314" i="21"/>
  <c r="D212" i="21"/>
  <c r="D445" i="21"/>
  <c r="D472" i="21"/>
  <c r="D226" i="21"/>
  <c r="D123" i="21"/>
  <c r="D562" i="21"/>
  <c r="D391" i="21"/>
  <c r="D57" i="21"/>
  <c r="D363" i="21"/>
  <c r="D210" i="21"/>
  <c r="D371" i="21"/>
  <c r="D124" i="21"/>
  <c r="D557" i="21"/>
  <c r="D341" i="21"/>
  <c r="D381" i="21"/>
  <c r="D67" i="21"/>
  <c r="D133" i="21"/>
  <c r="D172" i="21"/>
  <c r="D37" i="21"/>
  <c r="D517" i="21"/>
  <c r="D495" i="21"/>
  <c r="D241" i="21"/>
  <c r="D155" i="21"/>
  <c r="D162" i="21"/>
  <c r="D392" i="21"/>
  <c r="D224" i="21"/>
  <c r="D192" i="21"/>
  <c r="D490" i="21"/>
  <c r="D220" i="21"/>
  <c r="D370" i="21"/>
  <c r="D300" i="21"/>
  <c r="D153" i="21"/>
  <c r="D189" i="21"/>
  <c r="D566" i="21"/>
  <c r="D545" i="21"/>
  <c r="D156" i="21"/>
  <c r="D423" i="21"/>
  <c r="D277" i="21"/>
  <c r="D462" i="21"/>
  <c r="D18" i="21"/>
  <c r="D384" i="21"/>
  <c r="D532" i="21"/>
  <c r="D403" i="21"/>
  <c r="D316" i="21"/>
  <c r="D365" i="21"/>
  <c r="D485" i="21"/>
  <c r="D386" i="21"/>
  <c r="D142" i="21"/>
  <c r="D260" i="21"/>
  <c r="D73" i="21"/>
  <c r="D44" i="21"/>
  <c r="D194" i="21"/>
  <c r="D104" i="21"/>
  <c r="D499" i="21"/>
  <c r="D329" i="21"/>
  <c r="D92" i="21"/>
  <c r="D560" i="21"/>
  <c r="D478" i="21"/>
  <c r="D134" i="21"/>
  <c r="D527" i="21"/>
  <c r="D339" i="21"/>
  <c r="D474" i="21"/>
  <c r="D292" i="21"/>
  <c r="D14" i="21"/>
  <c r="D8" i="21"/>
  <c r="D163" i="21"/>
  <c r="D42" i="21"/>
  <c r="D28" i="21"/>
  <c r="D29" i="21"/>
  <c r="D202" i="21"/>
  <c r="D93" i="21"/>
  <c r="D78" i="21"/>
  <c r="D34" i="21"/>
  <c r="D27" i="21"/>
  <c r="D120" i="21"/>
  <c r="D100" i="21"/>
  <c r="D131" i="21"/>
  <c r="H2" i="21"/>
  <c r="I1076" i="21" s="1"/>
  <c r="B1141" i="21"/>
  <c r="F1141" i="21"/>
  <c r="I1081" i="21" l="1"/>
  <c r="I738" i="21"/>
  <c r="I715" i="21"/>
  <c r="I202" i="21"/>
  <c r="I652" i="21"/>
  <c r="I731" i="21"/>
  <c r="I67" i="21"/>
  <c r="I852" i="21"/>
  <c r="I498" i="21"/>
  <c r="I835" i="21"/>
  <c r="I851" i="21"/>
  <c r="I772" i="21"/>
  <c r="I883" i="21"/>
  <c r="I782" i="21"/>
  <c r="I57" i="21"/>
  <c r="I581" i="21"/>
  <c r="I857" i="21"/>
  <c r="I981" i="21"/>
  <c r="I588" i="21"/>
  <c r="I1102" i="21"/>
  <c r="I1001" i="21"/>
  <c r="I1107" i="21"/>
  <c r="I112" i="21"/>
  <c r="I184" i="21"/>
  <c r="I675" i="21"/>
  <c r="I71" i="21"/>
  <c r="I427" i="21"/>
  <c r="I445" i="21"/>
  <c r="I466" i="21"/>
  <c r="I345" i="21"/>
  <c r="I348" i="21"/>
  <c r="I447" i="21"/>
  <c r="I381" i="21"/>
  <c r="I288" i="21"/>
  <c r="I56" i="21"/>
  <c r="I363" i="21"/>
  <c r="I3" i="21"/>
  <c r="I415" i="21"/>
  <c r="I558" i="21"/>
  <c r="I11" i="21"/>
  <c r="I1079" i="21"/>
  <c r="I63" i="21"/>
  <c r="I532" i="21"/>
  <c r="I84" i="21"/>
  <c r="I92" i="21"/>
  <c r="I283" i="21"/>
  <c r="I179" i="21"/>
  <c r="I157" i="21"/>
  <c r="I798" i="21"/>
  <c r="I694" i="21"/>
  <c r="I757" i="21"/>
  <c r="I679" i="21"/>
  <c r="I1094" i="21"/>
  <c r="I1086" i="21"/>
  <c r="I950" i="21"/>
  <c r="I1013" i="21"/>
  <c r="I978" i="21"/>
  <c r="I338" i="21"/>
  <c r="I399" i="21"/>
  <c r="I437" i="21"/>
  <c r="I429" i="21"/>
  <c r="I264" i="21"/>
  <c r="I476" i="21"/>
  <c r="I180" i="21"/>
  <c r="I407" i="21"/>
  <c r="I287" i="21"/>
  <c r="I259" i="21"/>
  <c r="I463" i="21"/>
  <c r="I224" i="21"/>
  <c r="I386" i="21"/>
  <c r="I204" i="21"/>
  <c r="I631" i="21"/>
  <c r="I878" i="21"/>
  <c r="I746" i="21"/>
  <c r="I781" i="21"/>
  <c r="I711" i="21"/>
  <c r="I1126" i="21"/>
  <c r="I1118" i="21"/>
  <c r="I122" i="21"/>
  <c r="I319" i="21"/>
  <c r="I88" i="21"/>
  <c r="I43" i="21"/>
  <c r="I424" i="21"/>
  <c r="I339" i="21"/>
  <c r="I333" i="21"/>
  <c r="I170" i="21"/>
  <c r="I297" i="21"/>
  <c r="I153" i="21"/>
  <c r="I461" i="21"/>
  <c r="I178" i="21"/>
  <c r="I201" i="21"/>
  <c r="I301" i="21"/>
  <c r="I48" i="21"/>
  <c r="I342" i="21"/>
  <c r="I133" i="21"/>
  <c r="I485" i="21"/>
  <c r="I432" i="21"/>
  <c r="I777" i="21"/>
  <c r="I1012" i="21"/>
  <c r="I863" i="21"/>
  <c r="I1110" i="21"/>
  <c r="I1017" i="21"/>
  <c r="I922" i="21"/>
  <c r="I854" i="21"/>
  <c r="I594" i="21"/>
  <c r="I653" i="21"/>
  <c r="I1052" i="21"/>
  <c r="I829" i="21"/>
  <c r="I734" i="21"/>
  <c r="I618" i="21"/>
  <c r="I1035" i="21"/>
  <c r="I1096" i="21"/>
  <c r="I608" i="21"/>
  <c r="I976" i="21"/>
  <c r="I150" i="21"/>
  <c r="I547" i="21"/>
  <c r="I428" i="21"/>
  <c r="I515" i="21"/>
  <c r="I452" i="21"/>
  <c r="I574" i="21"/>
  <c r="I473" i="21"/>
  <c r="I354" i="21"/>
  <c r="I101" i="21"/>
  <c r="I238" i="21"/>
  <c r="I332" i="21"/>
  <c r="I166" i="21"/>
  <c r="I212" i="21"/>
  <c r="I544" i="21"/>
  <c r="I384" i="21"/>
  <c r="I443" i="21"/>
  <c r="I809" i="21"/>
  <c r="I726" i="21"/>
  <c r="I722" i="21"/>
  <c r="I989" i="21"/>
  <c r="I879" i="21"/>
  <c r="I748" i="21"/>
  <c r="I1091" i="21"/>
  <c r="I755" i="21"/>
  <c r="I800" i="21"/>
  <c r="I635" i="21"/>
  <c r="I656" i="21"/>
  <c r="I585" i="21"/>
  <c r="I820" i="21"/>
  <c r="I671" i="21"/>
  <c r="I890" i="21"/>
  <c r="I925" i="21"/>
  <c r="I846" i="21"/>
  <c r="I750" i="21"/>
  <c r="I919" i="21"/>
  <c r="I1029" i="21"/>
  <c r="I828" i="21"/>
  <c r="I733" i="21"/>
  <c r="I638" i="21"/>
  <c r="I1068" i="21"/>
  <c r="I955" i="21"/>
  <c r="I595" i="21"/>
  <c r="I648" i="21"/>
  <c r="I1032" i="21"/>
  <c r="I215" i="21"/>
  <c r="I773" i="21"/>
  <c r="I678" i="21"/>
  <c r="I1100" i="21"/>
  <c r="I923" i="21"/>
  <c r="I1128" i="21"/>
  <c r="I640" i="21"/>
  <c r="I1008" i="21"/>
  <c r="I131" i="21"/>
  <c r="I482" i="21"/>
  <c r="I161" i="21"/>
  <c r="I458" i="21"/>
  <c r="I336" i="21"/>
  <c r="I550" i="21"/>
  <c r="I304" i="21"/>
  <c r="I460" i="21"/>
  <c r="I420" i="21"/>
  <c r="I528" i="21"/>
  <c r="I275" i="21"/>
  <c r="I284" i="21"/>
  <c r="I465" i="21"/>
  <c r="I152" i="21"/>
  <c r="I5" i="21"/>
  <c r="I742" i="21"/>
  <c r="I329" i="21"/>
  <c r="I98" i="21"/>
  <c r="I119" i="21"/>
  <c r="I260" i="21"/>
  <c r="I505" i="21"/>
  <c r="I102" i="21"/>
  <c r="I226" i="21"/>
  <c r="I1050" i="21"/>
  <c r="I914" i="21"/>
  <c r="I893" i="21"/>
  <c r="I807" i="21"/>
  <c r="I676" i="21"/>
  <c r="I737" i="21"/>
  <c r="I660" i="21"/>
  <c r="I703" i="21"/>
  <c r="I268" i="21"/>
  <c r="I435" i="21"/>
  <c r="I295" i="21"/>
  <c r="I44" i="21"/>
  <c r="I535" i="21"/>
  <c r="I73" i="21"/>
  <c r="I145" i="21"/>
  <c r="I433" i="21"/>
  <c r="I7" i="21"/>
  <c r="I451" i="21"/>
  <c r="I45" i="21"/>
  <c r="I533" i="21"/>
  <c r="I231" i="21"/>
  <c r="I278" i="21"/>
  <c r="I15" i="21"/>
  <c r="I887" i="21"/>
  <c r="I605" i="21"/>
  <c r="I986" i="21"/>
  <c r="I953" i="21"/>
  <c r="I839" i="21"/>
  <c r="I708" i="21"/>
  <c r="I801" i="21"/>
  <c r="I90" i="21"/>
  <c r="I341" i="21"/>
  <c r="I353" i="21"/>
  <c r="I394" i="21"/>
  <c r="I442" i="21"/>
  <c r="I23" i="21"/>
  <c r="I70" i="21"/>
  <c r="I250" i="21"/>
  <c r="I156" i="21"/>
  <c r="I312" i="21"/>
  <c r="I271" i="21"/>
  <c r="I539" i="21"/>
  <c r="I37" i="21"/>
  <c r="I87" i="21"/>
  <c r="I115" i="21"/>
  <c r="I144" i="21"/>
  <c r="I412" i="21"/>
  <c r="I9" i="21"/>
  <c r="I541" i="21"/>
  <c r="I957" i="21"/>
  <c r="I690" i="21"/>
  <c r="I1119" i="21"/>
  <c r="I693" i="21"/>
  <c r="I615" i="21"/>
  <c r="I1046" i="21"/>
  <c r="I994" i="21"/>
  <c r="I826" i="21"/>
  <c r="I897" i="21"/>
  <c r="I806" i="21"/>
  <c r="I929" i="21"/>
  <c r="I850" i="21"/>
  <c r="I754" i="21"/>
  <c r="I1075" i="21"/>
  <c r="I1024" i="21"/>
  <c r="I867" i="21"/>
  <c r="I904" i="21"/>
  <c r="I402" i="21"/>
  <c r="I552" i="21"/>
  <c r="I438" i="21"/>
  <c r="I496" i="21"/>
  <c r="I540" i="21"/>
  <c r="I368" i="21"/>
  <c r="I524" i="21"/>
  <c r="I365" i="21"/>
  <c r="I298" i="21"/>
  <c r="I193" i="21"/>
  <c r="I576" i="21"/>
  <c r="I559" i="21"/>
  <c r="I218" i="21"/>
  <c r="I530" i="21"/>
  <c r="I197" i="21"/>
  <c r="I358" i="21"/>
  <c r="I1085" i="21"/>
  <c r="I1098" i="21"/>
  <c r="I954" i="21"/>
  <c r="I1089" i="21"/>
  <c r="I1007" i="21"/>
  <c r="I876" i="21"/>
  <c r="I931" i="21"/>
  <c r="I691" i="21"/>
  <c r="I744" i="21"/>
  <c r="I1120" i="21"/>
  <c r="I592" i="21"/>
  <c r="I837" i="21"/>
  <c r="I1044" i="21"/>
  <c r="I927" i="21"/>
  <c r="I589" i="21"/>
  <c r="I1053" i="21"/>
  <c r="I958" i="21"/>
  <c r="I902" i="21"/>
  <c r="I646" i="21"/>
  <c r="I713" i="21"/>
  <c r="I1116" i="21"/>
  <c r="I861" i="21"/>
  <c r="I778" i="21"/>
  <c r="I658" i="21"/>
  <c r="I939" i="21"/>
  <c r="I1072" i="21"/>
  <c r="I584" i="21"/>
  <c r="I952" i="21"/>
  <c r="I60" i="21"/>
  <c r="I877" i="21"/>
  <c r="I794" i="21"/>
  <c r="I682" i="21"/>
  <c r="I963" i="21"/>
  <c r="I1056" i="21"/>
  <c r="I899" i="21"/>
  <c r="I936" i="21"/>
  <c r="I35" i="21"/>
  <c r="I417" i="21"/>
  <c r="I556" i="21"/>
  <c r="I351" i="21"/>
  <c r="I503" i="21"/>
  <c r="I219" i="21"/>
  <c r="I189" i="21"/>
  <c r="I303" i="21"/>
  <c r="I217" i="21"/>
  <c r="I308" i="21"/>
  <c r="I78" i="21"/>
  <c r="I431" i="21"/>
  <c r="I961" i="21"/>
  <c r="I853" i="21"/>
  <c r="I650" i="21"/>
  <c r="I769" i="21"/>
  <c r="I80" i="21"/>
  <c r="I478" i="21"/>
  <c r="I55" i="21"/>
  <c r="I411" i="21"/>
  <c r="I113" i="21"/>
  <c r="I557" i="21"/>
  <c r="I141" i="21"/>
  <c r="I1025" i="21"/>
  <c r="I1049" i="21"/>
  <c r="I873" i="21"/>
  <c r="I674" i="21"/>
  <c r="I25" i="21"/>
  <c r="I248" i="21"/>
  <c r="I508" i="21"/>
  <c r="I352" i="21"/>
  <c r="I526" i="21"/>
  <c r="I269" i="21"/>
  <c r="I281" i="21"/>
  <c r="I39" i="21"/>
  <c r="I191" i="21"/>
  <c r="I16" i="21"/>
  <c r="I633" i="21"/>
  <c r="I657" i="21"/>
  <c r="I996" i="21"/>
  <c r="I838" i="21"/>
  <c r="I1009" i="21"/>
  <c r="I780" i="21"/>
  <c r="I739" i="21"/>
  <c r="I619" i="21"/>
  <c r="I233" i="21"/>
  <c r="I488" i="21"/>
  <c r="I367" i="21"/>
  <c r="I254" i="21"/>
  <c r="I245" i="21"/>
  <c r="I127" i="21"/>
  <c r="I487" i="21"/>
  <c r="I123" i="21"/>
  <c r="I1002" i="21"/>
  <c r="I1066" i="21"/>
  <c r="I934" i="21"/>
  <c r="I979" i="21"/>
  <c r="I819" i="21"/>
  <c r="I14" i="21"/>
  <c r="I997" i="21"/>
  <c r="I1109" i="21"/>
  <c r="I900" i="21"/>
  <c r="I586" i="21"/>
  <c r="I909" i="21"/>
  <c r="I684" i="21"/>
  <c r="I787" i="21"/>
  <c r="I659" i="21"/>
  <c r="I965" i="21"/>
  <c r="I716" i="21"/>
  <c r="I771" i="21"/>
  <c r="I651" i="21"/>
  <c r="I222" i="21"/>
  <c r="I545" i="21"/>
  <c r="I196" i="21"/>
  <c r="I77" i="21"/>
  <c r="I400" i="21"/>
  <c r="I534" i="21"/>
  <c r="I649" i="21"/>
  <c r="I107" i="21"/>
  <c r="I94" i="21"/>
  <c r="I65" i="21"/>
  <c r="I241" i="21"/>
  <c r="I1020" i="21"/>
  <c r="I634" i="21"/>
  <c r="I1005" i="21"/>
  <c r="I886" i="21"/>
  <c r="I403" i="21"/>
  <c r="I537" i="21"/>
  <c r="I183" i="21"/>
  <c r="I380" i="21"/>
  <c r="I406" i="21"/>
  <c r="I167" i="21"/>
  <c r="I236" i="21"/>
  <c r="I1038" i="21"/>
  <c r="I1084" i="21"/>
  <c r="I666" i="21"/>
  <c r="I85" i="21"/>
  <c r="I521" i="21"/>
  <c r="I257" i="21"/>
  <c r="I570" i="21"/>
  <c r="I198" i="21"/>
  <c r="I205" i="21"/>
  <c r="I292" i="21"/>
  <c r="I177" i="21"/>
  <c r="I567" i="21"/>
  <c r="I68" i="21"/>
  <c r="I622" i="21"/>
  <c r="I700" i="21"/>
  <c r="I999" i="21"/>
  <c r="I625" i="21"/>
  <c r="I1087" i="21"/>
  <c r="I783" i="21"/>
  <c r="I1003" i="21"/>
  <c r="I856" i="21"/>
  <c r="I696" i="21"/>
  <c r="I580" i="21"/>
  <c r="I506" i="21"/>
  <c r="I130" i="21"/>
  <c r="I111" i="21"/>
  <c r="I519" i="21"/>
  <c r="I331" i="21"/>
  <c r="I162" i="21"/>
  <c r="I213" i="21"/>
  <c r="I845" i="21"/>
  <c r="I905" i="21"/>
  <c r="I718" i="21"/>
  <c r="I1040" i="21"/>
  <c r="I920" i="21"/>
  <c r="I1015" i="21"/>
  <c r="I1082" i="21"/>
  <c r="I903" i="21"/>
  <c r="I993" i="21"/>
  <c r="I895" i="21"/>
  <c r="I687" i="21"/>
  <c r="I1090" i="21"/>
  <c r="I896" i="21"/>
  <c r="I752" i="21"/>
  <c r="I719" i="21"/>
  <c r="I1122" i="21"/>
  <c r="I880" i="21"/>
  <c r="I736" i="21"/>
  <c r="I51" i="21"/>
  <c r="I444" i="21"/>
  <c r="I361" i="21"/>
  <c r="I527" i="21"/>
  <c r="I538" i="21"/>
  <c r="I169" i="21"/>
  <c r="I865" i="21"/>
  <c r="I208" i="21"/>
  <c r="I291" i="21"/>
  <c r="I495" i="21"/>
  <c r="I628" i="21"/>
  <c r="I710" i="21"/>
  <c r="I770" i="21"/>
  <c r="I727" i="21"/>
  <c r="I604" i="21"/>
  <c r="I109" i="21"/>
  <c r="I383" i="21"/>
  <c r="I441" i="21"/>
  <c r="I330" i="21"/>
  <c r="I472" i="21"/>
  <c r="I47" i="21"/>
  <c r="I53" i="21"/>
  <c r="I692" i="21"/>
  <c r="I762" i="21"/>
  <c r="I790" i="21"/>
  <c r="I79" i="21"/>
  <c r="I421" i="21"/>
  <c r="I571" i="21"/>
  <c r="I206" i="21"/>
  <c r="I483" i="21"/>
  <c r="I388" i="21"/>
  <c r="I414" i="21"/>
  <c r="I31" i="21"/>
  <c r="I103" i="21"/>
  <c r="I344" i="21"/>
  <c r="I858" i="21"/>
  <c r="I924" i="21"/>
  <c r="I1127" i="21"/>
  <c r="I885" i="21"/>
  <c r="I786" i="21"/>
  <c r="I911" i="21"/>
  <c r="I1059" i="21"/>
  <c r="I792" i="21"/>
  <c r="I632" i="21"/>
  <c r="I502" i="21"/>
  <c r="I418" i="21"/>
  <c r="I575" i="21"/>
  <c r="I510" i="21"/>
  <c r="I491" i="21"/>
  <c r="I389" i="21"/>
  <c r="I328" i="21"/>
  <c r="I54" i="21"/>
  <c r="I1093" i="21"/>
  <c r="I1021" i="21"/>
  <c r="I862" i="21"/>
  <c r="I984" i="21"/>
  <c r="I848" i="21"/>
  <c r="I686" i="21"/>
  <c r="I764" i="21"/>
  <c r="I1031" i="21"/>
  <c r="I677" i="21"/>
  <c r="I598" i="21"/>
  <c r="I815" i="21"/>
  <c r="I971" i="21"/>
  <c r="I840" i="21"/>
  <c r="I680" i="21"/>
  <c r="I847" i="21"/>
  <c r="I1123" i="21"/>
  <c r="I816" i="21"/>
  <c r="I664" i="21"/>
  <c r="I230" i="21"/>
  <c r="I82" i="21"/>
  <c r="I96" i="21"/>
  <c r="I26" i="21"/>
  <c r="I252" i="21"/>
  <c r="I255" i="21"/>
  <c r="I340" i="21"/>
  <c r="I117" i="21"/>
  <c r="I311" i="21"/>
  <c r="I120" i="21"/>
  <c r="I165" i="21"/>
  <c r="I749" i="21"/>
  <c r="I717" i="21"/>
  <c r="I1060" i="21"/>
  <c r="I1010" i="21"/>
  <c r="I91" i="21"/>
  <c r="I315" i="21"/>
  <c r="I489" i="21"/>
  <c r="I360" i="21"/>
  <c r="I577" i="21"/>
  <c r="I151" i="21"/>
  <c r="I426" i="21"/>
  <c r="I765" i="21"/>
  <c r="I817" i="21"/>
  <c r="I753" i="21"/>
  <c r="I1092" i="21"/>
  <c r="I69" i="21"/>
  <c r="I66" i="21"/>
  <c r="I543" i="21"/>
  <c r="I391" i="21"/>
  <c r="I378" i="21"/>
  <c r="I513" i="21"/>
  <c r="I375" i="21"/>
  <c r="I190" i="21"/>
  <c r="I246" i="21"/>
  <c r="I13" i="21"/>
  <c r="I785" i="21"/>
  <c r="I761" i="21"/>
  <c r="I741" i="21"/>
  <c r="I822" i="21"/>
  <c r="I128" i="21"/>
  <c r="I562" i="21"/>
  <c r="I811" i="21"/>
  <c r="I868" i="21"/>
  <c r="D2" i="21"/>
  <c r="E347" i="21" s="1"/>
  <c r="I137" i="21"/>
  <c r="I808" i="21"/>
  <c r="I1080" i="21"/>
  <c r="I779" i="21"/>
  <c r="I704" i="21"/>
  <c r="I944" i="21"/>
  <c r="I643" i="21"/>
  <c r="I907" i="21"/>
  <c r="I1051" i="21"/>
  <c r="I970" i="21"/>
  <c r="I972" i="21"/>
  <c r="I1034" i="21"/>
  <c r="I1103" i="21"/>
  <c r="I591" i="21"/>
  <c r="I641" i="21"/>
  <c r="I669" i="21"/>
  <c r="I27" i="21"/>
  <c r="I824" i="21"/>
  <c r="I1088" i="21"/>
  <c r="I795" i="21"/>
  <c r="I720" i="21"/>
  <c r="I960" i="21"/>
  <c r="I667" i="21"/>
  <c r="I915" i="21"/>
  <c r="I1083" i="21"/>
  <c r="I938" i="21"/>
  <c r="I940" i="21"/>
  <c r="I998" i="21"/>
  <c r="I1071" i="21"/>
  <c r="I1113" i="21"/>
  <c r="I617" i="21"/>
  <c r="I621" i="21"/>
  <c r="I1062" i="21"/>
  <c r="I639" i="21"/>
  <c r="I721" i="21"/>
  <c r="I596" i="21"/>
  <c r="I663" i="21"/>
  <c r="I673" i="21"/>
  <c r="I606" i="21"/>
  <c r="I644" i="21"/>
  <c r="I730" i="21"/>
  <c r="I775" i="21"/>
  <c r="I821" i="21"/>
  <c r="I849" i="21"/>
  <c r="I670" i="21"/>
  <c r="I866" i="21"/>
  <c r="I917" i="21"/>
  <c r="I974" i="21"/>
  <c r="I1106" i="21"/>
  <c r="I759" i="21"/>
  <c r="I921" i="21"/>
  <c r="I24" i="21"/>
  <c r="I712" i="21"/>
  <c r="I992" i="21"/>
  <c r="I699" i="21"/>
  <c r="I624" i="21"/>
  <c r="I864" i="21"/>
  <c r="I1112" i="21"/>
  <c r="I827" i="21"/>
  <c r="I1099" i="21"/>
  <c r="I1067" i="21"/>
  <c r="I582" i="21"/>
  <c r="I620" i="21"/>
  <c r="I702" i="21"/>
  <c r="I751" i="21"/>
  <c r="I797" i="21"/>
  <c r="I825" i="21"/>
  <c r="I956" i="21"/>
  <c r="I1023" i="21"/>
  <c r="I597" i="21"/>
  <c r="I980" i="21"/>
  <c r="I1047" i="21"/>
  <c r="I19" i="21"/>
  <c r="I551" i="21"/>
  <c r="I564" i="21"/>
  <c r="I110" i="21"/>
  <c r="I549" i="21"/>
  <c r="I398" i="21"/>
  <c r="I462" i="21"/>
  <c r="I195" i="21"/>
  <c r="I382" i="21"/>
  <c r="I369" i="21"/>
  <c r="I470" i="21"/>
  <c r="I97" i="21"/>
  <c r="I323" i="21"/>
  <c r="I440" i="21"/>
  <c r="I468" i="21"/>
  <c r="I343" i="21"/>
  <c r="I216" i="21"/>
  <c r="I397" i="21"/>
  <c r="I59" i="21"/>
  <c r="I422" i="21"/>
  <c r="I207" i="21"/>
  <c r="I182" i="21"/>
  <c r="I371" i="21"/>
  <c r="I511" i="21"/>
  <c r="I280" i="21"/>
  <c r="I285" i="21"/>
  <c r="I243" i="21"/>
  <c r="I99" i="21"/>
  <c r="I210" i="21"/>
  <c r="I423" i="21"/>
  <c r="I306" i="21"/>
  <c r="I449" i="21"/>
  <c r="I33" i="21"/>
  <c r="I768" i="21"/>
  <c r="I1048" i="21"/>
  <c r="I747" i="21"/>
  <c r="I672" i="21"/>
  <c r="I912" i="21"/>
  <c r="I611" i="21"/>
  <c r="I875" i="21"/>
  <c r="I987" i="21"/>
  <c r="I1030" i="21"/>
  <c r="I1036" i="21"/>
  <c r="I1074" i="21"/>
  <c r="I614" i="21"/>
  <c r="I655" i="21"/>
  <c r="I697" i="21"/>
  <c r="I729" i="21"/>
  <c r="I732" i="21"/>
  <c r="I831" i="21"/>
  <c r="I945" i="21"/>
  <c r="I788" i="21"/>
  <c r="I855" i="21"/>
  <c r="I881" i="21"/>
  <c r="I714" i="21"/>
  <c r="I740" i="21"/>
  <c r="I814" i="21"/>
  <c r="I871" i="21"/>
  <c r="I901" i="21"/>
  <c r="I985" i="21"/>
  <c r="I842" i="21"/>
  <c r="I1042" i="21"/>
  <c r="I1121" i="21"/>
  <c r="I681" i="21"/>
  <c r="I756" i="21"/>
  <c r="I951" i="21"/>
  <c r="I1069" i="21"/>
  <c r="I8" i="21"/>
  <c r="I242" i="21"/>
  <c r="I155" i="21"/>
  <c r="I296" i="21"/>
  <c r="I277" i="21"/>
  <c r="I357" i="21"/>
  <c r="I244" i="21"/>
  <c r="I140" i="21"/>
  <c r="I75" i="21"/>
  <c r="I40" i="21"/>
  <c r="I42" i="21"/>
  <c r="I265" i="21"/>
  <c r="I136" i="21"/>
  <c r="I270" i="21"/>
  <c r="I561" i="21"/>
  <c r="I401" i="21"/>
  <c r="I229" i="21"/>
  <c r="I143" i="21"/>
  <c r="I214" i="21"/>
  <c r="I522" i="21"/>
  <c r="I504" i="21"/>
  <c r="I566" i="21"/>
  <c r="I209" i="21"/>
  <c r="I480" i="21"/>
  <c r="I499" i="21"/>
  <c r="I579" i="21"/>
  <c r="I325" i="21"/>
  <c r="I350" i="21"/>
  <c r="I261" i="21"/>
  <c r="I416" i="21"/>
  <c r="I104" i="21"/>
  <c r="I290" i="21"/>
  <c r="I322" i="21"/>
  <c r="I159" i="21"/>
  <c r="I18" i="21"/>
  <c r="I175" i="21"/>
  <c r="I74" i="21"/>
  <c r="I129" i="21"/>
  <c r="I168" i="21"/>
  <c r="I966" i="21"/>
  <c r="I964" i="21"/>
  <c r="I1022" i="21"/>
  <c r="I1095" i="21"/>
  <c r="I583" i="21"/>
  <c r="I637" i="21"/>
  <c r="I665" i="21"/>
  <c r="I860" i="21"/>
  <c r="I1055" i="21"/>
  <c r="I1101" i="21"/>
  <c r="I626" i="21"/>
  <c r="I802" i="21"/>
  <c r="I913" i="21"/>
  <c r="I10" i="21"/>
  <c r="I114" i="21"/>
  <c r="I240" i="21"/>
  <c r="I273" i="21"/>
  <c r="I234" i="21"/>
  <c r="I436" i="21"/>
  <c r="I266" i="21"/>
  <c r="I481" i="21"/>
  <c r="I294" i="21"/>
  <c r="I227" i="21"/>
  <c r="I307" i="21"/>
  <c r="I434" i="21"/>
  <c r="I493" i="21"/>
  <c r="I413" i="21"/>
  <c r="I267" i="21"/>
  <c r="I554" i="21"/>
  <c r="I514" i="21"/>
  <c r="I21" i="21"/>
  <c r="I372" i="21"/>
  <c r="I475" i="21"/>
  <c r="I509" i="21"/>
  <c r="I334" i="21"/>
  <c r="I132" i="21"/>
  <c r="I41" i="21"/>
  <c r="I186" i="21"/>
  <c r="I228" i="21"/>
  <c r="I89" i="21"/>
  <c r="I106" i="21"/>
  <c r="I105" i="21"/>
  <c r="I642" i="21"/>
  <c r="I654" i="21"/>
  <c r="I789" i="21"/>
  <c r="I662" i="21"/>
  <c r="I706" i="21"/>
  <c r="I745" i="21"/>
  <c r="I930" i="21"/>
  <c r="I932" i="21"/>
  <c r="I990" i="21"/>
  <c r="I1063" i="21"/>
  <c r="I1105" i="21"/>
  <c r="I609" i="21"/>
  <c r="I613" i="21"/>
  <c r="I796" i="21"/>
  <c r="I991" i="21"/>
  <c r="I1057" i="21"/>
  <c r="I1108" i="21"/>
  <c r="I239" i="21"/>
  <c r="I171" i="21"/>
  <c r="I95" i="21"/>
  <c r="I200" i="21"/>
  <c r="I225" i="21"/>
  <c r="I58" i="21"/>
  <c r="I61" i="21"/>
  <c r="I455" i="21"/>
  <c r="I52" i="21"/>
  <c r="I405" i="21"/>
  <c r="I393" i="21"/>
  <c r="I237" i="21"/>
  <c r="I356" i="21"/>
  <c r="I28" i="21"/>
  <c r="I221" i="21"/>
  <c r="I823" i="21"/>
  <c r="I973" i="21"/>
  <c r="I12" i="21"/>
  <c r="I174" i="21"/>
  <c r="I258" i="21"/>
  <c r="I569" i="21"/>
  <c r="I135" i="21"/>
  <c r="I108" i="21"/>
  <c r="I320" i="21"/>
  <c r="I309" i="21"/>
  <c r="I17" i="21"/>
  <c r="I392" i="21"/>
  <c r="I299" i="21"/>
  <c r="I249" i="21"/>
  <c r="I203" i="21"/>
  <c r="I318" i="21"/>
  <c r="I568" i="21"/>
  <c r="I72" i="21"/>
  <c r="I124" i="21"/>
  <c r="I142" i="21"/>
  <c r="I148" i="21"/>
  <c r="I467" i="21"/>
  <c r="I256" i="21"/>
  <c r="I146" i="21"/>
  <c r="I374" i="21"/>
  <c r="I454" i="21"/>
  <c r="I408" i="21"/>
  <c r="I83" i="21"/>
  <c r="I469" i="21"/>
  <c r="I29" i="21"/>
  <c r="I600" i="21"/>
  <c r="I872" i="21"/>
  <c r="I587" i="21"/>
  <c r="I843" i="21"/>
  <c r="I760" i="21"/>
  <c r="I1000" i="21"/>
  <c r="I707" i="21"/>
  <c r="I1011" i="21"/>
  <c r="I995" i="21"/>
  <c r="I830" i="21"/>
  <c r="I844" i="21"/>
  <c r="I898" i="21"/>
  <c r="I975" i="21"/>
  <c r="I977" i="21"/>
  <c r="I1065" i="21"/>
  <c r="I22" i="21"/>
  <c r="I616" i="21"/>
  <c r="I888" i="21"/>
  <c r="I603" i="21"/>
  <c r="I859" i="21"/>
  <c r="I776" i="21"/>
  <c r="I1016" i="21"/>
  <c r="I723" i="21"/>
  <c r="I1043" i="21"/>
  <c r="I1027" i="21"/>
  <c r="I774" i="21"/>
  <c r="I812" i="21"/>
  <c r="I874" i="21"/>
  <c r="I943" i="21"/>
  <c r="I949" i="21"/>
  <c r="I1037" i="21"/>
  <c r="I926" i="21"/>
  <c r="I834" i="21"/>
  <c r="I937" i="21"/>
  <c r="I918" i="21"/>
  <c r="I882" i="21"/>
  <c r="I933" i="21"/>
  <c r="I1026" i="21"/>
  <c r="I1028" i="21"/>
  <c r="I1070" i="21"/>
  <c r="I610" i="21"/>
  <c r="I647" i="21"/>
  <c r="I689" i="21"/>
  <c r="I725" i="21"/>
  <c r="I988" i="21"/>
  <c r="I630" i="21"/>
  <c r="I685" i="21"/>
  <c r="I758" i="21"/>
  <c r="I910" i="21"/>
  <c r="I1045" i="21"/>
  <c r="I629" i="21"/>
  <c r="I138" i="21"/>
  <c r="I784" i="21"/>
  <c r="I1064" i="21"/>
  <c r="I763" i="21"/>
  <c r="I688" i="21"/>
  <c r="I928" i="21"/>
  <c r="I627" i="21"/>
  <c r="I891" i="21"/>
  <c r="I1019" i="21"/>
  <c r="I1006" i="21"/>
  <c r="I1004" i="21"/>
  <c r="I1054" i="21"/>
  <c r="I590" i="21"/>
  <c r="I623" i="21"/>
  <c r="I661" i="21"/>
  <c r="I701" i="21"/>
  <c r="I668" i="21"/>
  <c r="I767" i="21"/>
  <c r="I841" i="21"/>
  <c r="I724" i="21"/>
  <c r="I791" i="21"/>
  <c r="I355" i="21"/>
  <c r="I366" i="21"/>
  <c r="I536" i="21"/>
  <c r="I516" i="21"/>
  <c r="I507" i="21"/>
  <c r="I446" i="21"/>
  <c r="I293" i="21"/>
  <c r="I377" i="21"/>
  <c r="I220" i="21"/>
  <c r="I324" i="21"/>
  <c r="I572" i="21"/>
  <c r="I172" i="21"/>
  <c r="I192" i="21"/>
  <c r="I395" i="21"/>
  <c r="I518" i="21"/>
  <c r="I347" i="21"/>
  <c r="I517" i="21"/>
  <c r="I477" i="21"/>
  <c r="I501" i="21"/>
  <c r="I185" i="21"/>
  <c r="I335" i="21"/>
  <c r="I158" i="21"/>
  <c r="I349" i="21"/>
  <c r="I327" i="21"/>
  <c r="I305" i="21"/>
  <c r="I253" i="21"/>
  <c r="I370" i="21"/>
  <c r="I512" i="21"/>
  <c r="I300" i="21"/>
  <c r="I459" i="21"/>
  <c r="I500" i="21"/>
  <c r="I276" i="21"/>
  <c r="I100" i="21"/>
  <c r="I832" i="21"/>
  <c r="I1104" i="21"/>
  <c r="I803" i="21"/>
  <c r="I728" i="21"/>
  <c r="I968" i="21"/>
  <c r="I683" i="21"/>
  <c r="I947" i="21"/>
  <c r="I1115" i="21"/>
  <c r="I906" i="21"/>
  <c r="I908" i="21"/>
  <c r="I962" i="21"/>
  <c r="I1039" i="21"/>
  <c r="I1077" i="21"/>
  <c r="I1125" i="21"/>
  <c r="I593" i="21"/>
  <c r="I1014" i="21"/>
  <c r="I607" i="21"/>
  <c r="I645" i="21"/>
  <c r="I1078" i="21"/>
  <c r="I599" i="21"/>
  <c r="I601" i="21"/>
  <c r="I1124" i="21"/>
  <c r="I612" i="21"/>
  <c r="I698" i="21"/>
  <c r="I743" i="21"/>
  <c r="I793" i="21"/>
  <c r="I813" i="21"/>
  <c r="I602" i="21"/>
  <c r="I810" i="21"/>
  <c r="I869" i="21"/>
  <c r="I942" i="21"/>
  <c r="I1058" i="21"/>
  <c r="I695" i="21"/>
  <c r="I833" i="21"/>
  <c r="I529" i="21"/>
  <c r="I457" i="21"/>
  <c r="I387" i="21"/>
  <c r="I484" i="21"/>
  <c r="I492" i="21"/>
  <c r="I553" i="21"/>
  <c r="I376" i="21"/>
  <c r="I262" i="21"/>
  <c r="I163" i="21"/>
  <c r="I164" i="21"/>
  <c r="I34" i="21"/>
  <c r="I38" i="21"/>
  <c r="I326" i="21"/>
  <c r="I409" i="21"/>
  <c r="I316" i="21"/>
  <c r="I555" i="21"/>
  <c r="I247" i="21"/>
  <c r="I134" i="21"/>
  <c r="I49" i="21"/>
  <c r="I286" i="21"/>
  <c r="I62" i="21"/>
  <c r="I346" i="21"/>
  <c r="I125" i="21"/>
  <c r="I302" i="21"/>
  <c r="I232" i="21"/>
  <c r="I223" i="21"/>
  <c r="I425" i="21"/>
  <c r="I181" i="21"/>
  <c r="I364" i="21"/>
  <c r="I310" i="21"/>
  <c r="I86" i="21"/>
  <c r="I456" i="21"/>
  <c r="I573" i="21"/>
  <c r="I199" i="21"/>
  <c r="I211" i="21"/>
  <c r="I126" i="21"/>
  <c r="I116" i="21"/>
  <c r="I93" i="21"/>
  <c r="I1097" i="21"/>
  <c r="I818" i="21"/>
  <c r="I836" i="21"/>
  <c r="I894" i="21"/>
  <c r="I967" i="21"/>
  <c r="I969" i="21"/>
  <c r="I1061" i="21"/>
  <c r="I1018" i="21"/>
  <c r="I636" i="21"/>
  <c r="I799" i="21"/>
  <c r="I889" i="21"/>
  <c r="I948" i="21"/>
  <c r="I1111" i="21"/>
  <c r="I705" i="21"/>
  <c r="I6" i="21"/>
  <c r="I430" i="21"/>
  <c r="I263" i="21"/>
  <c r="I317" i="21"/>
  <c r="I50" i="21"/>
  <c r="I396" i="21"/>
  <c r="I359" i="21"/>
  <c r="I494" i="21"/>
  <c r="I531" i="21"/>
  <c r="I4" i="21"/>
  <c r="I548" i="21"/>
  <c r="I313" i="21"/>
  <c r="I542" i="21"/>
  <c r="I474" i="21"/>
  <c r="I448" i="21"/>
  <c r="I385" i="21"/>
  <c r="I490" i="21"/>
  <c r="I274" i="21"/>
  <c r="I76" i="21"/>
  <c r="I404" i="21"/>
  <c r="I282" i="21"/>
  <c r="I419" i="21"/>
  <c r="I497" i="21"/>
  <c r="I251" i="21"/>
  <c r="I194" i="21"/>
  <c r="I546" i="21"/>
  <c r="I486" i="21"/>
  <c r="I235" i="21"/>
  <c r="I121" i="21"/>
  <c r="I892" i="21"/>
  <c r="I959" i="21"/>
  <c r="I1073" i="21"/>
  <c r="I916" i="21"/>
  <c r="I983" i="21"/>
  <c r="I1041" i="21"/>
  <c r="I766" i="21"/>
  <c r="I804" i="21"/>
  <c r="I870" i="21"/>
  <c r="I935" i="21"/>
  <c r="I941" i="21"/>
  <c r="I1033" i="21"/>
  <c r="I946" i="21"/>
  <c r="I1114" i="21"/>
  <c r="I735" i="21"/>
  <c r="I805" i="21"/>
  <c r="I884" i="21"/>
  <c r="I523" i="21"/>
  <c r="I379" i="21"/>
  <c r="I147" i="21"/>
  <c r="I453" i="21"/>
  <c r="I450" i="21"/>
  <c r="I64" i="21"/>
  <c r="I464" i="21"/>
  <c r="I578" i="21"/>
  <c r="I160" i="21"/>
  <c r="I373" i="21"/>
  <c r="I471" i="21"/>
  <c r="I187" i="21"/>
  <c r="I118" i="21"/>
  <c r="I188" i="21"/>
  <c r="I982" i="21"/>
  <c r="I1117" i="21"/>
  <c r="I709" i="21"/>
  <c r="I362" i="21"/>
  <c r="I149" i="21"/>
  <c r="I321" i="21"/>
  <c r="I46" i="21"/>
  <c r="I410" i="21"/>
  <c r="I173" i="21"/>
  <c r="I154" i="21"/>
  <c r="I520" i="21"/>
  <c r="I139" i="21"/>
  <c r="I390" i="21"/>
  <c r="I36" i="21"/>
  <c r="I20" i="21"/>
  <c r="I176" i="21"/>
  <c r="I565" i="21"/>
  <c r="I560" i="21"/>
  <c r="I30" i="21"/>
  <c r="I272" i="21"/>
  <c r="I525" i="21"/>
  <c r="I32" i="21"/>
  <c r="I439" i="21"/>
  <c r="I279" i="21"/>
  <c r="I289" i="21"/>
  <c r="I81" i="21"/>
  <c r="I314" i="21"/>
  <c r="I337" i="21"/>
  <c r="I563" i="21"/>
  <c r="I479" i="21"/>
  <c r="E421" i="21" l="1"/>
  <c r="E441" i="21"/>
  <c r="E279" i="21"/>
  <c r="E135" i="21"/>
  <c r="E287" i="21"/>
  <c r="E492" i="21"/>
  <c r="E20" i="21"/>
  <c r="E395" i="21"/>
  <c r="E56" i="21"/>
  <c r="E199" i="21"/>
  <c r="E148" i="21"/>
  <c r="E157" i="21"/>
  <c r="E137" i="21"/>
  <c r="E398" i="21"/>
  <c r="E75" i="21"/>
  <c r="E33" i="21"/>
  <c r="E381" i="21"/>
  <c r="E233" i="21"/>
  <c r="E524" i="21"/>
  <c r="E494" i="21"/>
  <c r="E337" i="21"/>
  <c r="E265" i="21"/>
  <c r="E460" i="21"/>
  <c r="E204" i="21"/>
  <c r="E418" i="21"/>
  <c r="E392" i="21"/>
  <c r="E200" i="21"/>
  <c r="E171" i="21"/>
  <c r="E481" i="21"/>
  <c r="E238" i="21"/>
  <c r="E505" i="21"/>
  <c r="E21" i="21"/>
  <c r="E410" i="21"/>
  <c r="E447" i="21"/>
  <c r="E465" i="21"/>
  <c r="E329" i="21"/>
  <c r="E191" i="21"/>
  <c r="E225" i="21"/>
  <c r="E78" i="21"/>
  <c r="E82" i="21"/>
  <c r="E47" i="21"/>
  <c r="E443" i="21"/>
  <c r="E213" i="21"/>
  <c r="E546" i="21"/>
  <c r="E578" i="21"/>
  <c r="E53" i="21"/>
  <c r="E464" i="21"/>
  <c r="E273" i="21"/>
  <c r="E538" i="21"/>
  <c r="E125" i="21"/>
  <c r="E93" i="21"/>
  <c r="E430" i="21"/>
  <c r="E81" i="21"/>
  <c r="E28" i="21"/>
  <c r="E284" i="21"/>
  <c r="E187" i="21"/>
  <c r="E413" i="21"/>
  <c r="E286" i="21"/>
  <c r="E65" i="21"/>
  <c r="E285" i="21"/>
  <c r="E99" i="21"/>
  <c r="E574" i="21"/>
  <c r="E348" i="21"/>
  <c r="E346" i="21"/>
  <c r="E540" i="21"/>
  <c r="E102" i="21"/>
  <c r="E345" i="21"/>
  <c r="E344" i="21"/>
  <c r="E247" i="21"/>
  <c r="E336" i="21"/>
  <c r="E212" i="21"/>
  <c r="E300" i="21"/>
  <c r="E504" i="21"/>
  <c r="E109" i="21"/>
  <c r="E424" i="21"/>
  <c r="E356" i="21"/>
  <c r="E180" i="21"/>
  <c r="E236" i="21"/>
  <c r="E331" i="21"/>
  <c r="E446" i="21"/>
  <c r="E41" i="21"/>
  <c r="E489" i="21"/>
  <c r="E72" i="21"/>
  <c r="E577" i="21"/>
  <c r="E358" i="21"/>
  <c r="E49" i="21"/>
  <c r="E564" i="21"/>
  <c r="E242" i="21"/>
  <c r="E10" i="21"/>
  <c r="E261" i="21"/>
  <c r="E83" i="21"/>
  <c r="E240" i="21"/>
  <c r="E468" i="21"/>
  <c r="E507" i="21"/>
  <c r="E554" i="21"/>
  <c r="E451" i="21"/>
  <c r="E190" i="21"/>
  <c r="E419" i="21"/>
  <c r="E307" i="21"/>
  <c r="E557" i="21"/>
  <c r="E384" i="21"/>
  <c r="E351" i="21"/>
  <c r="E77" i="21"/>
  <c r="E390" i="21"/>
  <c r="E579" i="21"/>
  <c r="E23" i="21"/>
  <c r="Q24" i="13" s="1"/>
  <c r="AM23" i="13" s="1"/>
  <c r="E320" i="21"/>
  <c r="E153" i="21"/>
  <c r="E267" i="21"/>
  <c r="E105" i="21"/>
  <c r="E100" i="21"/>
  <c r="E478" i="21"/>
  <c r="E420" i="21"/>
  <c r="E115" i="21"/>
  <c r="E548" i="21"/>
  <c r="E409" i="21"/>
  <c r="E334" i="21"/>
  <c r="E408" i="21"/>
  <c r="E490" i="21"/>
  <c r="E184" i="21"/>
  <c r="E59" i="21"/>
  <c r="E88" i="21"/>
  <c r="E277" i="21"/>
  <c r="E211" i="21"/>
  <c r="E303" i="21"/>
  <c r="E129" i="21"/>
  <c r="E38" i="21"/>
  <c r="E377" i="21"/>
  <c r="E188" i="21"/>
  <c r="E92" i="21"/>
  <c r="E57" i="21"/>
  <c r="E382" i="21"/>
  <c r="E24" i="21"/>
  <c r="E3" i="21"/>
  <c r="E295" i="21"/>
  <c r="E558" i="21"/>
  <c r="E361" i="21"/>
  <c r="E521" i="21"/>
  <c r="E256" i="21"/>
  <c r="E48" i="21"/>
  <c r="E500" i="21"/>
  <c r="E272" i="21"/>
  <c r="E567" i="21"/>
  <c r="E29" i="21"/>
  <c r="E54" i="21"/>
  <c r="E570" i="21"/>
  <c r="E525" i="21"/>
  <c r="E319" i="21"/>
  <c r="E407" i="21"/>
  <c r="E139" i="21"/>
  <c r="E117" i="21"/>
  <c r="E406" i="21"/>
  <c r="E440" i="21"/>
  <c r="E55" i="21"/>
  <c r="E479" i="21"/>
  <c r="E252" i="21"/>
  <c r="E422" i="21"/>
  <c r="E289" i="21"/>
  <c r="E551" i="21"/>
  <c r="E529" i="21"/>
  <c r="E96" i="21"/>
  <c r="E450" i="21"/>
  <c r="E576" i="21"/>
  <c r="E415" i="21"/>
  <c r="E511" i="21"/>
  <c r="E339" i="21"/>
  <c r="E260" i="21"/>
  <c r="E462" i="21"/>
  <c r="E220" i="21"/>
  <c r="E133" i="21"/>
  <c r="E391" i="21"/>
  <c r="E536" i="21"/>
  <c r="E229" i="21"/>
  <c r="E258" i="21"/>
  <c r="E457" i="21"/>
  <c r="E496" i="21"/>
  <c r="E442" i="21"/>
  <c r="E58" i="21"/>
  <c r="E549" i="21"/>
  <c r="E335" i="21"/>
  <c r="E299" i="21"/>
  <c r="E581" i="21"/>
  <c r="E311" i="21"/>
  <c r="E565" i="21"/>
  <c r="E177" i="21"/>
  <c r="E15" i="21"/>
  <c r="E39" i="21"/>
  <c r="E431" i="21"/>
  <c r="E250" i="21"/>
  <c r="E51" i="21"/>
  <c r="E506" i="21"/>
  <c r="E280" i="21"/>
  <c r="E308" i="21"/>
  <c r="E535" i="21"/>
  <c r="E437" i="21"/>
  <c r="E251" i="21"/>
  <c r="E566" i="21"/>
  <c r="E530" i="21"/>
  <c r="E330" i="21"/>
  <c r="E136" i="21"/>
  <c r="E526" i="21"/>
  <c r="E156" i="21"/>
  <c r="E106" i="21"/>
  <c r="E164" i="21"/>
  <c r="E485" i="21"/>
  <c r="E463" i="21"/>
  <c r="E270" i="21"/>
  <c r="E291" i="21"/>
  <c r="E248" i="21"/>
  <c r="E163" i="21"/>
  <c r="E162" i="21"/>
  <c r="E484" i="21"/>
  <c r="E412" i="21"/>
  <c r="E64" i="21"/>
  <c r="E433" i="21"/>
  <c r="E378" i="21"/>
  <c r="E561" i="21"/>
  <c r="E147" i="21"/>
  <c r="E364" i="21"/>
  <c r="E389" i="21"/>
  <c r="E42" i="21"/>
  <c r="E207" i="21"/>
  <c r="E456" i="21"/>
  <c r="E185" i="21"/>
  <c r="E232" i="21"/>
  <c r="E165" i="21"/>
  <c r="E338" i="21"/>
  <c r="E175" i="21"/>
  <c r="E368" i="21"/>
  <c r="E103" i="21"/>
  <c r="E146" i="21"/>
  <c r="E401" i="21"/>
  <c r="E158" i="21"/>
  <c r="E296" i="21"/>
  <c r="E290" i="21"/>
  <c r="E486" i="21"/>
  <c r="E8" i="21"/>
  <c r="Q9" i="13" s="1"/>
  <c r="AM8" i="13" s="1"/>
  <c r="E104" i="21"/>
  <c r="E423" i="21"/>
  <c r="E155" i="21"/>
  <c r="E363" i="21"/>
  <c r="E563" i="21"/>
  <c r="E388" i="21"/>
  <c r="E355" i="21"/>
  <c r="E455" i="21"/>
  <c r="E239" i="21"/>
  <c r="E573" i="21"/>
  <c r="E518" i="21"/>
  <c r="E89" i="21"/>
  <c r="E222" i="21"/>
  <c r="E76" i="21"/>
  <c r="E179" i="21"/>
  <c r="E68" i="21"/>
  <c r="E246" i="21"/>
  <c r="E568" i="21"/>
  <c r="E444" i="21"/>
  <c r="E477" i="21"/>
  <c r="E322" i="21"/>
  <c r="E151" i="21"/>
  <c r="E380" i="21"/>
  <c r="E360" i="21"/>
  <c r="E138" i="21"/>
  <c r="E312" i="21"/>
  <c r="E397" i="21"/>
  <c r="E426" i="21"/>
  <c r="E491" i="21"/>
  <c r="E276" i="21"/>
  <c r="E513" i="21"/>
  <c r="E5" i="21"/>
  <c r="Q6" i="13" s="1"/>
  <c r="AM5" i="13" s="1"/>
  <c r="E235" i="21"/>
  <c r="E449" i="21"/>
  <c r="E435" i="21"/>
  <c r="E66" i="21"/>
  <c r="E288" i="21"/>
  <c r="E340" i="21"/>
  <c r="E224" i="21"/>
  <c r="E201" i="21"/>
  <c r="E13" i="21"/>
  <c r="Q14" i="13" s="1"/>
  <c r="AM13" i="13" s="1"/>
  <c r="E169" i="21"/>
  <c r="E294" i="21"/>
  <c r="E226" i="21"/>
  <c r="E63" i="21"/>
  <c r="E228" i="21"/>
  <c r="E341" i="21"/>
  <c r="E539" i="21"/>
  <c r="E40" i="21"/>
  <c r="Q41" i="13" s="1"/>
  <c r="AM40" i="13" s="1"/>
  <c r="E488" i="21"/>
  <c r="E503" i="21"/>
  <c r="E14" i="21"/>
  <c r="E314" i="21"/>
  <c r="E45" i="21"/>
  <c r="E234" i="21"/>
  <c r="E237" i="21"/>
  <c r="E152" i="21"/>
  <c r="E143" i="21"/>
  <c r="E543" i="21"/>
  <c r="E19" i="21"/>
  <c r="Q20" i="13" s="1"/>
  <c r="AM19" i="13" s="1"/>
  <c r="E131" i="21"/>
  <c r="E385" i="21"/>
  <c r="E128" i="21"/>
  <c r="E36" i="21"/>
  <c r="E470" i="21"/>
  <c r="E375" i="21"/>
  <c r="E84" i="21"/>
  <c r="E461" i="21"/>
  <c r="E325" i="21"/>
  <c r="E32" i="21"/>
  <c r="E473" i="21"/>
  <c r="E112" i="21"/>
  <c r="E97" i="21"/>
  <c r="E301" i="21"/>
  <c r="E402" i="21"/>
  <c r="E178" i="21"/>
  <c r="E439" i="21"/>
  <c r="E292" i="21"/>
  <c r="E386" i="21"/>
  <c r="E189" i="21"/>
  <c r="E495" i="21"/>
  <c r="E123" i="21"/>
  <c r="E91" i="21"/>
  <c r="E542" i="21"/>
  <c r="E454" i="21"/>
  <c r="E31" i="21"/>
  <c r="E512" i="21"/>
  <c r="E467" i="21"/>
  <c r="E428" i="21"/>
  <c r="E43" i="21"/>
  <c r="E85" i="21"/>
  <c r="E25" i="21"/>
  <c r="E197" i="21"/>
  <c r="E278" i="21"/>
  <c r="E559" i="21"/>
  <c r="E282" i="21"/>
  <c r="E257" i="21"/>
  <c r="E556" i="21"/>
  <c r="E352" i="21"/>
  <c r="E71" i="21"/>
  <c r="E269" i="21"/>
  <c r="E121" i="21"/>
  <c r="E520" i="21"/>
  <c r="E268" i="21"/>
  <c r="E544" i="21"/>
  <c r="E373" i="21"/>
  <c r="E149" i="21"/>
  <c r="E17" i="21"/>
  <c r="Q18" i="13" s="1"/>
  <c r="AM17" i="13" s="1"/>
  <c r="E122" i="21"/>
  <c r="E445" i="21"/>
  <c r="E501" i="21"/>
  <c r="E202" i="21"/>
  <c r="E219" i="21"/>
  <c r="E562" i="21"/>
  <c r="E448" i="21"/>
  <c r="E218" i="21"/>
  <c r="E18" i="21"/>
  <c r="E298" i="21"/>
  <c r="E475" i="21"/>
  <c r="E369" i="21"/>
  <c r="E186" i="21"/>
  <c r="E193" i="21"/>
  <c r="E510" i="21"/>
  <c r="E366" i="21"/>
  <c r="E176" i="21"/>
  <c r="E482" i="21"/>
  <c r="E575" i="21"/>
  <c r="E438" i="21"/>
  <c r="E537" i="21"/>
  <c r="E174" i="21"/>
  <c r="E531" i="21"/>
  <c r="E223" i="21"/>
  <c r="E516" i="21"/>
  <c r="E354" i="21"/>
  <c r="E159" i="21"/>
  <c r="E362" i="21"/>
  <c r="E101" i="21"/>
  <c r="E281" i="21"/>
  <c r="E274" i="21"/>
  <c r="E221" i="21"/>
  <c r="E459" i="21"/>
  <c r="E262" i="21"/>
  <c r="E116" i="21"/>
  <c r="E264" i="21"/>
  <c r="E411" i="21"/>
  <c r="E522" i="21"/>
  <c r="E396" i="21"/>
  <c r="E523" i="21"/>
  <c r="E120" i="21"/>
  <c r="E255" i="21"/>
  <c r="E113" i="21"/>
  <c r="E515" i="21"/>
  <c r="E306" i="21"/>
  <c r="E304" i="21"/>
  <c r="E127" i="21"/>
  <c r="E183" i="21"/>
  <c r="E275" i="21"/>
  <c r="E560" i="21"/>
  <c r="E365" i="21"/>
  <c r="E313" i="21"/>
  <c r="E527" i="21"/>
  <c r="E572" i="21"/>
  <c r="E132" i="21"/>
  <c r="E394" i="21"/>
  <c r="E62" i="21"/>
  <c r="E140" i="21"/>
  <c r="E493" i="21"/>
  <c r="E310" i="21"/>
  <c r="E425" i="21"/>
  <c r="E166" i="21"/>
  <c r="E79" i="21"/>
  <c r="E534" i="21"/>
  <c r="E144" i="21"/>
  <c r="E458" i="21"/>
  <c r="E571" i="21"/>
  <c r="E293" i="21"/>
  <c r="E471" i="21"/>
  <c r="E553" i="21"/>
  <c r="E244" i="21"/>
  <c r="E35" i="21"/>
  <c r="E266" i="21"/>
  <c r="E30" i="21"/>
  <c r="E130" i="21"/>
  <c r="E161" i="21"/>
  <c r="E108" i="21"/>
  <c r="E309" i="21"/>
  <c r="E297" i="21"/>
  <c r="E387" i="21"/>
  <c r="E9" i="21"/>
  <c r="Q10" i="13" s="1"/>
  <c r="AM9" i="13" s="1"/>
  <c r="E404" i="21"/>
  <c r="E326" i="21"/>
  <c r="E434" i="21"/>
  <c r="E4" i="21"/>
  <c r="Q5" i="13" s="1"/>
  <c r="E110" i="21"/>
  <c r="E167" i="21"/>
  <c r="E509" i="21"/>
  <c r="E87" i="21"/>
  <c r="E60" i="21"/>
  <c r="E305" i="21"/>
  <c r="E154" i="21"/>
  <c r="E253" i="21"/>
  <c r="E111" i="21"/>
  <c r="E70" i="21"/>
  <c r="E271" i="21"/>
  <c r="E359" i="21"/>
  <c r="E107" i="21"/>
  <c r="E126" i="21"/>
  <c r="E141" i="21"/>
  <c r="E173" i="21"/>
  <c r="E429" i="21"/>
  <c r="E145" i="21"/>
  <c r="E550" i="21"/>
  <c r="E324" i="21"/>
  <c r="E436" i="21"/>
  <c r="E195" i="21"/>
  <c r="E472" i="21"/>
  <c r="E371" i="21"/>
  <c r="E37" i="21"/>
  <c r="E192" i="21"/>
  <c r="E545" i="21"/>
  <c r="E403" i="21"/>
  <c r="E44" i="21"/>
  <c r="E134" i="21"/>
  <c r="E69" i="21"/>
  <c r="E367" i="21"/>
  <c r="E427" i="21"/>
  <c r="E86" i="21"/>
  <c r="E374" i="21"/>
  <c r="E26" i="21"/>
  <c r="E519" i="21"/>
  <c r="E150" i="21"/>
  <c r="E22" i="21"/>
  <c r="E502" i="21"/>
  <c r="E50" i="21"/>
  <c r="E227" i="21"/>
  <c r="E466" i="21"/>
  <c r="E119" i="21"/>
  <c r="E321" i="21"/>
  <c r="E547" i="21"/>
  <c r="E333" i="21"/>
  <c r="E254" i="21"/>
  <c r="E480" i="21"/>
  <c r="E217" i="21"/>
  <c r="E552" i="21"/>
  <c r="E315" i="21"/>
  <c r="E469" i="21"/>
  <c r="E317" i="21"/>
  <c r="E383" i="21"/>
  <c r="E528" i="21"/>
  <c r="E400" i="21"/>
  <c r="E80" i="21"/>
  <c r="E6" i="21"/>
  <c r="Q7" i="13" s="1"/>
  <c r="AM6" i="13" s="1"/>
  <c r="E34" i="21"/>
  <c r="E580" i="21"/>
  <c r="E243" i="21"/>
  <c r="E379" i="21"/>
  <c r="E181" i="21"/>
  <c r="E196" i="21"/>
  <c r="E417" i="21"/>
  <c r="E114" i="21"/>
  <c r="E328" i="21"/>
  <c r="E342" i="21"/>
  <c r="E302" i="21"/>
  <c r="E209" i="21"/>
  <c r="E95" i="21"/>
  <c r="E318" i="21"/>
  <c r="E323" i="21"/>
  <c r="E416" i="21"/>
  <c r="E541" i="21"/>
  <c r="E67" i="21"/>
  <c r="E142" i="21"/>
  <c r="E27" i="21"/>
  <c r="E230" i="21"/>
  <c r="E508" i="21"/>
  <c r="E453" i="21"/>
  <c r="E46" i="21"/>
  <c r="E16" i="21"/>
  <c r="Q17" i="13" s="1"/>
  <c r="AM16" i="13" s="1"/>
  <c r="E432" i="21"/>
  <c r="E74" i="21"/>
  <c r="E476" i="21"/>
  <c r="E283" i="21"/>
  <c r="E353" i="21"/>
  <c r="E231" i="21"/>
  <c r="E241" i="21"/>
  <c r="E499" i="21"/>
  <c r="E393" i="21"/>
  <c r="E11" i="21"/>
  <c r="E376" i="21"/>
  <c r="E569" i="21"/>
  <c r="E206" i="21"/>
  <c r="E497" i="21"/>
  <c r="E124" i="21"/>
  <c r="E316" i="21"/>
  <c r="E215" i="21"/>
  <c r="E208" i="21"/>
  <c r="E7" i="21"/>
  <c r="E214" i="21"/>
  <c r="E259" i="21"/>
  <c r="E357" i="21"/>
  <c r="E52" i="21"/>
  <c r="E245" i="21"/>
  <c r="E203" i="21"/>
  <c r="E399" i="21"/>
  <c r="E263" i="21"/>
  <c r="E210" i="21"/>
  <c r="E532" i="21"/>
  <c r="E683" i="21"/>
  <c r="E1118" i="21"/>
  <c r="E836" i="21"/>
  <c r="E962" i="21"/>
  <c r="E969" i="21"/>
  <c r="E666" i="21"/>
  <c r="E1126" i="21"/>
  <c r="E693" i="21"/>
  <c r="E776" i="21"/>
  <c r="E1043" i="21"/>
  <c r="E652" i="21"/>
  <c r="E779" i="21"/>
  <c r="E728" i="21"/>
  <c r="E911" i="21"/>
  <c r="E906" i="21"/>
  <c r="E708" i="21"/>
  <c r="E1057" i="21"/>
  <c r="E823" i="21"/>
  <c r="E1022" i="21"/>
  <c r="E1061" i="21"/>
  <c r="E770" i="21"/>
  <c r="E745" i="21"/>
  <c r="E1087" i="21"/>
  <c r="E1078" i="21"/>
  <c r="E641" i="21"/>
  <c r="E1101" i="21"/>
  <c r="E931" i="21"/>
  <c r="E651" i="21"/>
  <c r="E820" i="21"/>
  <c r="E1074" i="21"/>
  <c r="E824" i="21"/>
  <c r="E858" i="21"/>
  <c r="E1048" i="21"/>
  <c r="E881" i="21"/>
  <c r="E775" i="21"/>
  <c r="E674" i="21"/>
  <c r="E635" i="21"/>
  <c r="E725" i="21"/>
  <c r="E724" i="21"/>
  <c r="E1019" i="21"/>
  <c r="E898" i="21"/>
  <c r="E1032" i="21"/>
  <c r="E905" i="21"/>
  <c r="E735" i="21"/>
  <c r="E634" i="21"/>
  <c r="E902" i="21"/>
  <c r="E611" i="21"/>
  <c r="E1128" i="21"/>
  <c r="E733" i="21"/>
  <c r="E989" i="21"/>
  <c r="E828" i="21"/>
  <c r="E819" i="21"/>
  <c r="E1075" i="21"/>
  <c r="E974" i="21"/>
  <c r="E780" i="21"/>
  <c r="E1125" i="21"/>
  <c r="E971" i="21"/>
  <c r="E978" i="21"/>
  <c r="E605" i="21"/>
  <c r="E624" i="21"/>
  <c r="E975" i="21"/>
  <c r="E746" i="21"/>
  <c r="E1002" i="21"/>
  <c r="E711" i="21"/>
  <c r="E772" i="21"/>
  <c r="E833" i="21"/>
  <c r="E1089" i="21"/>
  <c r="E992" i="21"/>
  <c r="E919" i="21"/>
  <c r="E616" i="21"/>
  <c r="E850" i="21"/>
  <c r="E841" i="21"/>
  <c r="E602" i="21"/>
  <c r="E643" i="21"/>
  <c r="E765" i="21"/>
  <c r="E860" i="21"/>
  <c r="E1107" i="21"/>
  <c r="E773" i="21"/>
  <c r="E1035" i="21"/>
  <c r="E689" i="21"/>
  <c r="E1039" i="21"/>
  <c r="E1098" i="21"/>
  <c r="E597" i="21"/>
  <c r="E1121" i="21"/>
  <c r="E1015" i="21"/>
  <c r="E658" i="21"/>
  <c r="E681" i="21"/>
  <c r="E987" i="21"/>
  <c r="E972" i="21"/>
  <c r="E1076" i="21"/>
  <c r="E886" i="21"/>
  <c r="E1100" i="21"/>
  <c r="E1037" i="21"/>
  <c r="E867" i="21"/>
  <c r="E1070" i="21"/>
  <c r="E1036" i="21"/>
  <c r="E671" i="21"/>
  <c r="E1044" i="21"/>
  <c r="E794" i="21"/>
  <c r="E924" i="21"/>
  <c r="E945" i="21"/>
  <c r="E1096" i="21"/>
  <c r="E846" i="21"/>
  <c r="E964" i="21"/>
  <c r="E885" i="21"/>
  <c r="E1000" i="21"/>
  <c r="E598" i="21"/>
  <c r="E1058" i="21"/>
  <c r="E756" i="21"/>
  <c r="E1065" i="21"/>
  <c r="E895" i="21"/>
  <c r="E726" i="21"/>
  <c r="E982" i="21"/>
  <c r="E691" i="21"/>
  <c r="E732" i="21"/>
  <c r="E813" i="21"/>
  <c r="E1069" i="21"/>
  <c r="E952" i="21"/>
  <c r="E899" i="21"/>
  <c r="E690" i="21"/>
  <c r="E587" i="21"/>
  <c r="E741" i="21"/>
  <c r="E904" i="21"/>
  <c r="E701" i="21"/>
  <c r="E607" i="21"/>
  <c r="E793" i="21"/>
  <c r="E912" i="21"/>
  <c r="E1119" i="21"/>
  <c r="E826" i="21"/>
  <c r="E1082" i="21"/>
  <c r="E988" i="21"/>
  <c r="E645" i="21"/>
  <c r="E913" i="21"/>
  <c r="E676" i="21"/>
  <c r="E743" i="21"/>
  <c r="E999" i="21"/>
  <c r="E750" i="21"/>
  <c r="E789" i="21"/>
  <c r="E626" i="21"/>
  <c r="E649" i="21"/>
  <c r="E1083" i="21"/>
  <c r="E799" i="21"/>
  <c r="E1072" i="21"/>
  <c r="E787" i="21"/>
  <c r="E901" i="21"/>
  <c r="E1081" i="21"/>
  <c r="E615" i="21"/>
  <c r="E832" i="21"/>
  <c r="E748" i="21"/>
  <c r="E687" i="21"/>
  <c r="E758" i="21"/>
  <c r="E980" i="21"/>
  <c r="E1020" i="21"/>
  <c r="E805" i="21"/>
  <c r="E729" i="21"/>
  <c r="E613" i="21"/>
  <c r="E1031" i="21"/>
  <c r="E680" i="21"/>
  <c r="E1024" i="21"/>
  <c r="E827" i="21"/>
  <c r="E655" i="21"/>
  <c r="E800" i="21"/>
  <c r="E806" i="21"/>
  <c r="E707" i="21"/>
  <c r="E829" i="21"/>
  <c r="E984" i="21"/>
  <c r="E610" i="21"/>
  <c r="E633" i="21"/>
  <c r="E582" i="21"/>
  <c r="E825" i="21"/>
  <c r="E706" i="21"/>
  <c r="E1034" i="21"/>
  <c r="E661" i="21"/>
  <c r="E716" i="21"/>
  <c r="E951" i="21"/>
  <c r="E715" i="21"/>
  <c r="E872" i="21"/>
  <c r="E994" i="21"/>
  <c r="E1001" i="21"/>
  <c r="E618" i="21"/>
  <c r="E659" i="21"/>
  <c r="E713" i="21"/>
  <c r="E812" i="21"/>
  <c r="E1059" i="21"/>
  <c r="E720" i="21"/>
  <c r="E811" i="21"/>
  <c r="E788" i="21"/>
  <c r="E815" i="21"/>
  <c r="E986" i="21"/>
  <c r="E740" i="21"/>
  <c r="E1073" i="21"/>
  <c r="E903" i="21"/>
  <c r="E814" i="21"/>
  <c r="E900" i="21"/>
  <c r="E853" i="21"/>
  <c r="E936" i="21"/>
  <c r="E685" i="21"/>
  <c r="E1026" i="21"/>
  <c r="E688" i="21"/>
  <c r="E1033" i="21"/>
  <c r="E863" i="21"/>
  <c r="E702" i="21"/>
  <c r="E966" i="21"/>
  <c r="E675" i="21"/>
  <c r="E700" i="21"/>
  <c r="E797" i="21"/>
  <c r="E1053" i="21"/>
  <c r="E920" i="21"/>
  <c r="E883" i="21"/>
  <c r="E696" i="21"/>
  <c r="E1102" i="21"/>
  <c r="E705" i="21"/>
  <c r="E852" i="21"/>
  <c r="E1099" i="21"/>
  <c r="E1122" i="21"/>
  <c r="E761" i="21"/>
  <c r="E856" i="21"/>
  <c r="E1103" i="21"/>
  <c r="E810" i="21"/>
  <c r="E1066" i="21"/>
  <c r="E956" i="21"/>
  <c r="E629" i="21"/>
  <c r="E897" i="21"/>
  <c r="E640" i="21"/>
  <c r="E727" i="21"/>
  <c r="E983" i="21"/>
  <c r="E1068" i="21"/>
  <c r="E1090" i="21"/>
  <c r="E1097" i="21"/>
  <c r="E742" i="21"/>
  <c r="E948" i="21"/>
  <c r="E893" i="21"/>
  <c r="E1120" i="21"/>
  <c r="E766" i="21"/>
  <c r="E1045" i="21"/>
  <c r="E738" i="21"/>
  <c r="E953" i="21"/>
  <c r="E638" i="21"/>
  <c r="E679" i="21"/>
  <c r="E737" i="21"/>
  <c r="E928" i="21"/>
  <c r="E1079" i="21"/>
  <c r="E910" i="21"/>
  <c r="E949" i="21"/>
  <c r="E646" i="21"/>
  <c r="E621" i="21"/>
  <c r="E959" i="21"/>
  <c r="E1014" i="21"/>
  <c r="E796" i="21"/>
  <c r="E664" i="21"/>
  <c r="E995" i="21"/>
  <c r="E996" i="21"/>
  <c r="E939" i="21"/>
  <c r="E1064" i="21"/>
  <c r="E943" i="21"/>
  <c r="E922" i="21"/>
  <c r="E612" i="21"/>
  <c r="E1009" i="21"/>
  <c r="E839" i="21"/>
  <c r="E958" i="21"/>
  <c r="E620" i="21"/>
  <c r="E1013" i="21"/>
  <c r="E795" i="21"/>
  <c r="E718" i="21"/>
  <c r="E623" i="21"/>
  <c r="E669" i="21"/>
  <c r="E736" i="21"/>
  <c r="E1023" i="21"/>
  <c r="E790" i="21"/>
  <c r="E1046" i="21"/>
  <c r="E916" i="21"/>
  <c r="E609" i="21"/>
  <c r="E877" i="21"/>
  <c r="E596" i="21"/>
  <c r="E1088" i="21"/>
  <c r="E963" i="21"/>
  <c r="E734" i="21"/>
  <c r="E868" i="21"/>
  <c r="E869" i="21"/>
  <c r="E747" i="21"/>
  <c r="E698" i="21"/>
  <c r="E908" i="21"/>
  <c r="E921" i="21"/>
  <c r="E751" i="21"/>
  <c r="E622" i="21"/>
  <c r="E890" i="21"/>
  <c r="E599" i="21"/>
  <c r="E1108" i="21"/>
  <c r="E721" i="21"/>
  <c r="E977" i="21"/>
  <c r="E816" i="21"/>
  <c r="E807" i="21"/>
  <c r="E1063" i="21"/>
  <c r="E600" i="21"/>
  <c r="E870" i="21"/>
  <c r="E957" i="21"/>
  <c r="E894" i="21"/>
  <c r="E914" i="21"/>
  <c r="E710" i="21"/>
  <c r="E801" i="21"/>
  <c r="E712" i="21"/>
  <c r="E859" i="21"/>
  <c r="E840" i="21"/>
  <c r="E845" i="21"/>
  <c r="E642" i="21"/>
  <c r="E1067" i="21"/>
  <c r="E1071" i="21"/>
  <c r="E1114" i="21"/>
  <c r="E752" i="21"/>
  <c r="E990" i="21"/>
  <c r="E754" i="21"/>
  <c r="E764" i="21"/>
  <c r="E760" i="21"/>
  <c r="E892" i="21"/>
  <c r="E821" i="21"/>
  <c r="E950" i="21"/>
  <c r="E926" i="21"/>
  <c r="E730" i="21"/>
  <c r="E722" i="21"/>
  <c r="E942" i="21"/>
  <c r="E981" i="21"/>
  <c r="E678" i="21"/>
  <c r="E637" i="21"/>
  <c r="E991" i="21"/>
  <c r="E1030" i="21"/>
  <c r="E593" i="21"/>
  <c r="E1117" i="21"/>
  <c r="E947" i="21"/>
  <c r="E699" i="21"/>
  <c r="E1104" i="21"/>
  <c r="E719" i="21"/>
  <c r="E1112" i="21"/>
  <c r="E874" i="21"/>
  <c r="E1080" i="21"/>
  <c r="E961" i="21"/>
  <c r="E791" i="21"/>
  <c r="E630" i="21"/>
  <c r="E927" i="21"/>
  <c r="E625" i="21"/>
  <c r="E979" i="21"/>
  <c r="E907" i="21"/>
  <c r="E783" i="21"/>
  <c r="E584" i="21"/>
  <c r="E887" i="21"/>
  <c r="E731" i="21"/>
  <c r="E588" i="21"/>
  <c r="E723" i="21"/>
  <c r="E739" i="21"/>
  <c r="E1077" i="21"/>
  <c r="E1113" i="21"/>
  <c r="E631" i="21"/>
  <c r="E848" i="21"/>
  <c r="E714" i="21"/>
  <c r="E757" i="21"/>
  <c r="E1051" i="21"/>
  <c r="E1092" i="21"/>
  <c r="E767" i="21"/>
  <c r="E918" i="21"/>
  <c r="E608" i="21"/>
  <c r="E1005" i="21"/>
  <c r="E835" i="21"/>
  <c r="E1006" i="21"/>
  <c r="E648" i="21"/>
  <c r="E1010" i="21"/>
  <c r="E692" i="21"/>
  <c r="E762" i="21"/>
  <c r="E808" i="21"/>
  <c r="E849" i="21"/>
  <c r="E1028" i="21"/>
  <c r="E1029" i="21"/>
  <c r="E709" i="21"/>
  <c r="E1085" i="21"/>
  <c r="E639" i="21"/>
  <c r="E929" i="21"/>
  <c r="E1115" i="21"/>
  <c r="E668" i="21"/>
  <c r="E933" i="21"/>
  <c r="E695" i="21"/>
  <c r="E1054" i="21"/>
  <c r="E1093" i="21"/>
  <c r="E802" i="21"/>
  <c r="E777" i="21"/>
  <c r="E717" i="21"/>
  <c r="E1094" i="21"/>
  <c r="E657" i="21"/>
  <c r="E704" i="21"/>
  <c r="E1011" i="21"/>
  <c r="E1056" i="21"/>
  <c r="E843" i="21"/>
  <c r="E1124" i="21"/>
  <c r="E847" i="21"/>
  <c r="E938" i="21"/>
  <c r="E644" i="21"/>
  <c r="E1025" i="21"/>
  <c r="E855" i="21"/>
  <c r="E940" i="21"/>
  <c r="E934" i="21"/>
  <c r="E1021" i="21"/>
  <c r="E1038" i="21"/>
  <c r="E1042" i="21"/>
  <c r="E778" i="21"/>
  <c r="E865" i="21"/>
  <c r="E603" i="21"/>
  <c r="E882" i="21"/>
  <c r="E682" i="21"/>
  <c r="E781" i="21"/>
  <c r="E1123" i="21"/>
  <c r="E614" i="21"/>
  <c r="E590" i="21"/>
  <c r="E677" i="21"/>
  <c r="E967" i="21"/>
  <c r="E1086" i="21"/>
  <c r="E1109" i="21"/>
  <c r="E818" i="21"/>
  <c r="E809" i="21"/>
  <c r="E586" i="21"/>
  <c r="E1110" i="21"/>
  <c r="E673" i="21"/>
  <c r="E744" i="21"/>
  <c r="E1027" i="21"/>
  <c r="E1116" i="21"/>
  <c r="E875" i="21"/>
  <c r="E660" i="21"/>
  <c r="E879" i="21"/>
  <c r="E954" i="21"/>
  <c r="E672" i="21"/>
  <c r="E1041" i="21"/>
  <c r="E871" i="21"/>
  <c r="E878" i="21"/>
  <c r="E1055" i="21"/>
  <c r="E915" i="21"/>
  <c r="E976" i="21"/>
  <c r="E1060" i="21"/>
  <c r="E628" i="21"/>
  <c r="E973" i="21"/>
  <c r="E786" i="21"/>
  <c r="E753" i="21"/>
  <c r="E592" i="21"/>
  <c r="E763" i="21"/>
  <c r="E591" i="21"/>
  <c r="E656" i="21"/>
  <c r="E774" i="21"/>
  <c r="E884" i="21"/>
  <c r="E861" i="21"/>
  <c r="E1052" i="21"/>
  <c r="E694" i="21"/>
  <c r="E837" i="21"/>
  <c r="E662" i="21"/>
  <c r="E889" i="21"/>
  <c r="E606" i="21"/>
  <c r="E583" i="21"/>
  <c r="E697" i="21"/>
  <c r="E784" i="21"/>
  <c r="E1047" i="21"/>
  <c r="E589" i="21"/>
  <c r="E1062" i="21"/>
  <c r="E632" i="21"/>
  <c r="E932" i="21"/>
  <c r="E1004" i="21"/>
  <c r="E970" i="21"/>
  <c r="E993" i="21"/>
  <c r="E1084" i="21"/>
  <c r="E1106" i="21"/>
  <c r="E822" i="21"/>
  <c r="E909" i="21"/>
  <c r="E798" i="21"/>
  <c r="E946" i="21"/>
  <c r="E654" i="21"/>
  <c r="E817" i="21"/>
  <c r="E1095" i="21"/>
  <c r="E667" i="21"/>
  <c r="E792" i="21"/>
  <c r="E930" i="21"/>
  <c r="E937" i="21"/>
  <c r="E650" i="21"/>
  <c r="E627" i="21"/>
  <c r="E749" i="21"/>
  <c r="E844" i="21"/>
  <c r="E1091" i="21"/>
  <c r="E601" i="21"/>
  <c r="E1003" i="21"/>
  <c r="E653" i="21"/>
  <c r="E1007" i="21"/>
  <c r="E1018" i="21"/>
  <c r="E804" i="21"/>
  <c r="E1105" i="21"/>
  <c r="E935" i="21"/>
  <c r="E94" i="21"/>
  <c r="E917" i="21"/>
  <c r="E998" i="21"/>
  <c r="E619" i="21"/>
  <c r="E842" i="21"/>
  <c r="E782" i="21"/>
  <c r="E831" i="21"/>
  <c r="E803" i="21"/>
  <c r="E985" i="21"/>
  <c r="E960" i="21"/>
  <c r="E585" i="21"/>
  <c r="E891" i="21"/>
  <c r="E703" i="21"/>
  <c r="E880" i="21"/>
  <c r="E838" i="21"/>
  <c r="E1008" i="21"/>
  <c r="E925" i="21"/>
  <c r="E755" i="21"/>
  <c r="E830" i="21"/>
  <c r="E965" i="21"/>
  <c r="E834" i="21"/>
  <c r="E1017" i="21"/>
  <c r="E670" i="21"/>
  <c r="E647" i="21"/>
  <c r="E769" i="21"/>
  <c r="E864" i="21"/>
  <c r="E1111" i="21"/>
  <c r="E955" i="21"/>
  <c r="E1012" i="21"/>
  <c r="E636" i="21"/>
  <c r="E851" i="21"/>
  <c r="E968" i="21"/>
  <c r="E768" i="21"/>
  <c r="E1016" i="21"/>
  <c r="E759" i="21"/>
  <c r="E684" i="21"/>
  <c r="E873" i="21"/>
  <c r="E595" i="21"/>
  <c r="E888" i="21"/>
  <c r="E665" i="21"/>
  <c r="E857" i="21"/>
  <c r="E1050" i="21"/>
  <c r="E604" i="21"/>
  <c r="E594" i="21"/>
  <c r="E617" i="21"/>
  <c r="E923" i="21"/>
  <c r="E876" i="21"/>
  <c r="E944" i="21"/>
  <c r="E854" i="21"/>
  <c r="E1040" i="21"/>
  <c r="E941" i="21"/>
  <c r="E771" i="21"/>
  <c r="E862" i="21"/>
  <c r="E997" i="21"/>
  <c r="E866" i="21"/>
  <c r="E1049" i="21"/>
  <c r="E686" i="21"/>
  <c r="E663" i="21"/>
  <c r="E785" i="21"/>
  <c r="E896" i="21"/>
  <c r="E1127" i="21"/>
  <c r="E452" i="21"/>
  <c r="E118" i="21"/>
  <c r="E249" i="21"/>
  <c r="E205" i="21"/>
  <c r="E343" i="21"/>
  <c r="E487" i="21"/>
  <c r="E498" i="21"/>
  <c r="E555" i="21"/>
  <c r="E168" i="21"/>
  <c r="E533" i="21"/>
  <c r="E170" i="21"/>
  <c r="E370" i="21"/>
  <c r="E474" i="21"/>
  <c r="E349" i="21"/>
  <c r="E61" i="21"/>
  <c r="E216" i="21"/>
  <c r="E350" i="21"/>
  <c r="E405" i="21"/>
  <c r="E327" i="21"/>
  <c r="E517" i="21"/>
  <c r="E194" i="21"/>
  <c r="E160" i="21"/>
  <c r="E372" i="21"/>
  <c r="E514" i="21"/>
  <c r="E483" i="21"/>
  <c r="E332" i="21"/>
  <c r="E98" i="21"/>
  <c r="E90" i="21"/>
  <c r="E182" i="21"/>
  <c r="E12" i="21"/>
  <c r="Q13" i="13" s="1"/>
  <c r="AM12" i="13" s="1"/>
  <c r="E198" i="21"/>
  <c r="E414" i="21"/>
  <c r="E172" i="21"/>
  <c r="E73" i="21"/>
  <c r="R6" i="13" l="1"/>
  <c r="R14" i="13"/>
  <c r="R9" i="13"/>
  <c r="R13" i="13"/>
  <c r="R5" i="13"/>
  <c r="R7" i="13"/>
  <c r="R24" i="13"/>
  <c r="T5" i="13"/>
  <c r="Q160" i="13" s="1"/>
  <c r="Q15" i="13" l="1"/>
  <c r="AM14" i="13" s="1"/>
  <c r="Q23" i="13"/>
  <c r="AM22" i="13" s="1"/>
  <c r="Q31" i="13"/>
  <c r="Q25" i="13"/>
  <c r="Q30" i="13"/>
  <c r="R160" i="13"/>
  <c r="AM159" i="13"/>
  <c r="Q138" i="13"/>
  <c r="Q110" i="13"/>
  <c r="Q55" i="13"/>
  <c r="Q427" i="13"/>
  <c r="Q80" i="13"/>
  <c r="Q493" i="13"/>
  <c r="Q93" i="13"/>
  <c r="Q323" i="13"/>
  <c r="Q276" i="13"/>
  <c r="Q125" i="13"/>
  <c r="Q557" i="13"/>
  <c r="Q452" i="13"/>
  <c r="Q351" i="13"/>
  <c r="Q310" i="13"/>
  <c r="Q580" i="13"/>
  <c r="Q411" i="13"/>
  <c r="Q508" i="13"/>
  <c r="Q512" i="13"/>
  <c r="Q113" i="13"/>
  <c r="Q71" i="13"/>
  <c r="Q226" i="13"/>
  <c r="Q451" i="13"/>
  <c r="Q132" i="13"/>
  <c r="Q388" i="13"/>
  <c r="Q406" i="13"/>
  <c r="Q573" i="13"/>
  <c r="Q39" i="13"/>
  <c r="Q34" i="13"/>
  <c r="Q206" i="13"/>
  <c r="Q356" i="13"/>
  <c r="Q547" i="13"/>
  <c r="Q106" i="13"/>
  <c r="Q567" i="13"/>
  <c r="Q269" i="13"/>
  <c r="Q228" i="13"/>
  <c r="Q346" i="13"/>
  <c r="Q536" i="13"/>
  <c r="Q198" i="13"/>
  <c r="Q546" i="13"/>
  <c r="Q271" i="13"/>
  <c r="Q466" i="13"/>
  <c r="Q107" i="13"/>
  <c r="Q416" i="13"/>
  <c r="Q368" i="13"/>
  <c r="Q136" i="13"/>
  <c r="R18" i="13"/>
  <c r="R41" i="13"/>
  <c r="R15" i="13"/>
  <c r="R10" i="13"/>
  <c r="Q481" i="13"/>
  <c r="Q521" i="13"/>
  <c r="Q292" i="13"/>
  <c r="Q505" i="13"/>
  <c r="Q284" i="13"/>
  <c r="Q174" i="13"/>
  <c r="Q354" i="13"/>
  <c r="Q128" i="13"/>
  <c r="Q398" i="13"/>
  <c r="Q383" i="13"/>
  <c r="Q199" i="13"/>
  <c r="Q453" i="13"/>
  <c r="Q386" i="13"/>
  <c r="Q458" i="13"/>
  <c r="Q278" i="13"/>
  <c r="Q241" i="13"/>
  <c r="Q286" i="13"/>
  <c r="Q506" i="13"/>
  <c r="Q305" i="13"/>
  <c r="Q44" i="13"/>
  <c r="Q313" i="13"/>
  <c r="Q331" i="13"/>
  <c r="Q350" i="13"/>
  <c r="Q377" i="13"/>
  <c r="Q380" i="13"/>
  <c r="Q473" i="13"/>
  <c r="Q162" i="13"/>
  <c r="Q307" i="13"/>
  <c r="Q187" i="13"/>
  <c r="Q429" i="13"/>
  <c r="Q153" i="13"/>
  <c r="Q247" i="13"/>
  <c r="Q208" i="13"/>
  <c r="Q52" i="13"/>
  <c r="Q290" i="13"/>
  <c r="Q130" i="13"/>
  <c r="Q555" i="13"/>
  <c r="Q349" i="13"/>
  <c r="Q448" i="13"/>
  <c r="Q442" i="13"/>
  <c r="Q303" i="13"/>
  <c r="Q151" i="13"/>
  <c r="Q306" i="13"/>
  <c r="Q494" i="13"/>
  <c r="Q363" i="13"/>
  <c r="Q72" i="13"/>
  <c r="Q462" i="13"/>
  <c r="Q361" i="13"/>
  <c r="Q233" i="13"/>
  <c r="Q309" i="13"/>
  <c r="Q97" i="13"/>
  <c r="Q304" i="13"/>
  <c r="Q262" i="13"/>
  <c r="Q287" i="13"/>
  <c r="Q482" i="13"/>
  <c r="Q237" i="13"/>
  <c r="Q382" i="13"/>
  <c r="R20" i="13"/>
  <c r="Q141" i="13"/>
  <c r="Q559" i="13"/>
  <c r="Q255" i="13"/>
  <c r="Q38" i="13"/>
  <c r="Q252" i="13"/>
  <c r="Q173" i="13"/>
  <c r="Q257" i="13"/>
  <c r="Q357" i="13"/>
  <c r="Q54" i="13"/>
  <c r="Q194" i="13"/>
  <c r="Q147" i="13"/>
  <c r="Q264" i="13"/>
  <c r="Q467" i="13"/>
  <c r="Q311" i="13"/>
  <c r="Q545" i="13"/>
  <c r="Q236" i="13"/>
  <c r="Q464" i="13"/>
  <c r="Q273" i="13"/>
  <c r="Q422" i="13"/>
  <c r="Q234" i="13"/>
  <c r="Q318" i="13"/>
  <c r="Q131" i="13"/>
  <c r="Q370" i="13"/>
  <c r="Q227" i="13"/>
  <c r="Q249" i="13"/>
  <c r="R23" i="13"/>
  <c r="Q515" i="13"/>
  <c r="Q108" i="13"/>
  <c r="Q474" i="13"/>
  <c r="Q497" i="13"/>
  <c r="Q214" i="13"/>
  <c r="Q182" i="13"/>
  <c r="Q109" i="13"/>
  <c r="Q470" i="13"/>
  <c r="Q511" i="13"/>
  <c r="Q176" i="13"/>
  <c r="Q385" i="13"/>
  <c r="Q246" i="13"/>
  <c r="Q561" i="13"/>
  <c r="Q277" i="13"/>
  <c r="Q480" i="13"/>
  <c r="Q101" i="13"/>
  <c r="Q447" i="13"/>
  <c r="Q126" i="13"/>
  <c r="Q525" i="13"/>
  <c r="Q175" i="13"/>
  <c r="Q376" i="13"/>
  <c r="Q424" i="13"/>
  <c r="Q261" i="13"/>
  <c r="Q119" i="13"/>
  <c r="Q47" i="13"/>
  <c r="Q334" i="13"/>
  <c r="Q272" i="13"/>
  <c r="Q535" i="13"/>
  <c r="Q460" i="13"/>
  <c r="Q123" i="13"/>
  <c r="Q440" i="13"/>
  <c r="Q289" i="13"/>
  <c r="Q564" i="13"/>
  <c r="Q164" i="13"/>
  <c r="Q59" i="13"/>
  <c r="Q571" i="13"/>
  <c r="Q116" i="13"/>
  <c r="Q73" i="13"/>
  <c r="Q82" i="13"/>
  <c r="Q266" i="13"/>
  <c r="Q232" i="13"/>
  <c r="Q81" i="13"/>
  <c r="Q193" i="13"/>
  <c r="Q298" i="13"/>
  <c r="Q184" i="13"/>
  <c r="Q367" i="13"/>
  <c r="Q468" i="13"/>
  <c r="Q540" i="13"/>
  <c r="Q90" i="13"/>
  <c r="Q413" i="13"/>
  <c r="Q300" i="13"/>
  <c r="Q408" i="13"/>
  <c r="Q421" i="13"/>
  <c r="Q274" i="13"/>
  <c r="Q204" i="13"/>
  <c r="Q225" i="13"/>
  <c r="Q158" i="13"/>
  <c r="Q426" i="13"/>
  <c r="Q86" i="13"/>
  <c r="Q248" i="13"/>
  <c r="Q483" i="13"/>
  <c r="Q291" i="13"/>
  <c r="Q154" i="13"/>
  <c r="Q76" i="13"/>
  <c r="Q144" i="13"/>
  <c r="Q74" i="13"/>
  <c r="Q28" i="13"/>
  <c r="Q155" i="13"/>
  <c r="Q102" i="13"/>
  <c r="Q98" i="13"/>
  <c r="Q105" i="13"/>
  <c r="Q259" i="13"/>
  <c r="Q332" i="13"/>
  <c r="Q539" i="13"/>
  <c r="Q75" i="13"/>
  <c r="Q196" i="13"/>
  <c r="Q516" i="13"/>
  <c r="Q543" i="13"/>
  <c r="Q456" i="13"/>
  <c r="Q443" i="13"/>
  <c r="Q575" i="13"/>
  <c r="Q189" i="13"/>
  <c r="Q369" i="13"/>
  <c r="Q222" i="13"/>
  <c r="Q324" i="13"/>
  <c r="Q308" i="13"/>
  <c r="Q166" i="13"/>
  <c r="Q177" i="13"/>
  <c r="Q115" i="13"/>
  <c r="Q450" i="13"/>
  <c r="Q347" i="13"/>
  <c r="Q279" i="13"/>
  <c r="Q544" i="13"/>
  <c r="Q250" i="13"/>
  <c r="Q509" i="13"/>
  <c r="R17" i="13"/>
  <c r="Q288" i="13"/>
  <c r="Q338" i="13"/>
  <c r="Q192" i="13"/>
  <c r="Q431" i="13"/>
  <c r="Q103" i="13"/>
  <c r="Q490" i="13"/>
  <c r="Q420" i="13"/>
  <c r="Q335" i="13"/>
  <c r="Q362" i="13"/>
  <c r="Q441" i="13"/>
  <c r="Q221" i="13"/>
  <c r="AM220" i="13" s="1"/>
  <c r="Q178" i="13"/>
  <c r="Q527" i="13"/>
  <c r="Q562" i="13"/>
  <c r="Q159" i="13"/>
  <c r="Q69" i="13"/>
  <c r="Q67" i="13"/>
  <c r="Q238" i="13"/>
  <c r="Q179" i="13"/>
  <c r="Q26" i="13"/>
  <c r="Q203" i="13"/>
  <c r="Q439" i="13"/>
  <c r="Q265" i="13"/>
  <c r="AM264" i="13" s="1"/>
  <c r="Q314" i="13"/>
  <c r="Q572" i="13"/>
  <c r="Q327" i="13"/>
  <c r="Q127" i="13"/>
  <c r="AM126" i="13" s="1"/>
  <c r="Q135" i="13"/>
  <c r="Q548" i="13"/>
  <c r="Q244" i="13"/>
  <c r="Q143" i="13"/>
  <c r="AM142" i="13" s="1"/>
  <c r="Q12" i="13"/>
  <c r="Q200" i="13"/>
  <c r="Q393" i="13"/>
  <c r="Q48" i="13"/>
  <c r="AM47" i="13" s="1"/>
  <c r="Q285" i="13"/>
  <c r="Q213" i="13"/>
  <c r="Q565" i="13"/>
  <c r="Q78" i="13"/>
  <c r="Q409" i="13"/>
  <c r="Q4" i="13"/>
  <c r="R4" i="13" s="1"/>
  <c r="Q140" i="13"/>
  <c r="Q340" i="13"/>
  <c r="Q582" i="13"/>
  <c r="Q531" i="13"/>
  <c r="Q65" i="13"/>
  <c r="Q104" i="13"/>
  <c r="AM103" i="13" s="1"/>
  <c r="Q240" i="13"/>
  <c r="Q139" i="13"/>
  <c r="Q64" i="13"/>
  <c r="Q471" i="13"/>
  <c r="AM470" i="13" s="1"/>
  <c r="Q496" i="13"/>
  <c r="Q258" i="13"/>
  <c r="Q220" i="13"/>
  <c r="Q538" i="13"/>
  <c r="AM537" i="13" s="1"/>
  <c r="Q412" i="13"/>
  <c r="Q528" i="13"/>
  <c r="Q294" i="13"/>
  <c r="Q435" i="13"/>
  <c r="AM434" i="13" s="1"/>
  <c r="Q142" i="13"/>
  <c r="Q70" i="13"/>
  <c r="Q553" i="13"/>
  <c r="Q210" i="13"/>
  <c r="AM209" i="13" s="1"/>
  <c r="Q477" i="13"/>
  <c r="Q8" i="13"/>
  <c r="Q488" i="13"/>
  <c r="Q161" i="13"/>
  <c r="Q312" i="13"/>
  <c r="Q434" i="13"/>
  <c r="Q574" i="13"/>
  <c r="Q170" i="13"/>
  <c r="AM169" i="13" s="1"/>
  <c r="Q302" i="13"/>
  <c r="Q374" i="13"/>
  <c r="Q282" i="13"/>
  <c r="Q21" i="13"/>
  <c r="Q461" i="13"/>
  <c r="Q79" i="13"/>
  <c r="Q280" i="13"/>
  <c r="Q345" i="13"/>
  <c r="AM344" i="13" s="1"/>
  <c r="Q578" i="13"/>
  <c r="Q558" i="13"/>
  <c r="Q549" i="13"/>
  <c r="Q58" i="13"/>
  <c r="AM57" i="13" s="1"/>
  <c r="Q526" i="13"/>
  <c r="Q577" i="13"/>
  <c r="Q40" i="13"/>
  <c r="Q365" i="13"/>
  <c r="AM364" i="13" s="1"/>
  <c r="Q77" i="13"/>
  <c r="Q229" i="13"/>
  <c r="Q293" i="13"/>
  <c r="Q446" i="13"/>
  <c r="AM445" i="13" s="1"/>
  <c r="Q263" i="13"/>
  <c r="Q358" i="13"/>
  <c r="Q169" i="13"/>
  <c r="Q484" i="13"/>
  <c r="Q500" i="13"/>
  <c r="Q62" i="13"/>
  <c r="Q205" i="13"/>
  <c r="Q348" i="13"/>
  <c r="Q359" i="13"/>
  <c r="Q410" i="13"/>
  <c r="Q320" i="13"/>
  <c r="Q336" i="13"/>
  <c r="AM335" i="13" s="1"/>
  <c r="Q485" i="13"/>
  <c r="Q519" i="13"/>
  <c r="Q295" i="13"/>
  <c r="Q403" i="13"/>
  <c r="Q150" i="13"/>
  <c r="Q275" i="13"/>
  <c r="Q167" i="13"/>
  <c r="Q112" i="13"/>
  <c r="AM111" i="13" s="1"/>
  <c r="Q520" i="13"/>
  <c r="Q343" i="13"/>
  <c r="Q260" i="13"/>
  <c r="Q518" i="13"/>
  <c r="AM517" i="13" s="1"/>
  <c r="Q472" i="13"/>
  <c r="Q254" i="13"/>
  <c r="Q372" i="13"/>
  <c r="Q503" i="13"/>
  <c r="AM502" i="13" s="1"/>
  <c r="Q529" i="13"/>
  <c r="Q542" i="13"/>
  <c r="Q215" i="13"/>
  <c r="Q328" i="13"/>
  <c r="Q172" i="13"/>
  <c r="Q414" i="13"/>
  <c r="Q11" i="13"/>
  <c r="Q185" i="13"/>
  <c r="AM184" i="13" s="1"/>
  <c r="Q530" i="13"/>
  <c r="Q281" i="13"/>
  <c r="Q186" i="13"/>
  <c r="Q381" i="13"/>
  <c r="AM380" i="13" s="1"/>
  <c r="Q235" i="13"/>
  <c r="Q513" i="13"/>
  <c r="Q476" i="13"/>
  <c r="Q114" i="13"/>
  <c r="AM113" i="13" s="1"/>
  <c r="Q405" i="13"/>
  <c r="Q45" i="13"/>
  <c r="Q197" i="13"/>
  <c r="Q394" i="13"/>
  <c r="Q556" i="13"/>
  <c r="Q63" i="13"/>
  <c r="Q568" i="13"/>
  <c r="Q552" i="13"/>
  <c r="AM551" i="13" s="1"/>
  <c r="Q550" i="13"/>
  <c r="Q163" i="13"/>
  <c r="Q389" i="13"/>
  <c r="Q341" i="13"/>
  <c r="Q33" i="13"/>
  <c r="Q122" i="13"/>
  <c r="Q355" i="13"/>
  <c r="Q209" i="13"/>
  <c r="Q344" i="13"/>
  <c r="Q195" i="13"/>
  <c r="Q96" i="13"/>
  <c r="Q499" i="13"/>
  <c r="AM498" i="13" s="1"/>
  <c r="Q396" i="13"/>
  <c r="Q465" i="13"/>
  <c r="Q181" i="13"/>
  <c r="Q268" i="13"/>
  <c r="AM267" i="13" s="1"/>
  <c r="Q49" i="13"/>
  <c r="Q537" i="13"/>
  <c r="Q165" i="13"/>
  <c r="Q156" i="13"/>
  <c r="AM155" i="13" s="1"/>
  <c r="Q436" i="13"/>
  <c r="Q85" i="13"/>
  <c r="Q353" i="13"/>
  <c r="Q532" i="13"/>
  <c r="Q487" i="13"/>
  <c r="Q111" i="13"/>
  <c r="Q428" i="13"/>
  <c r="Q581" i="13"/>
  <c r="AM580" i="13" s="1"/>
  <c r="Q207" i="13"/>
  <c r="Q371" i="13"/>
  <c r="Q145" i="13"/>
  <c r="Q88" i="13"/>
  <c r="Q325" i="13"/>
  <c r="Q27" i="13"/>
  <c r="Q316" i="13"/>
  <c r="Q329" i="13"/>
  <c r="AM328" i="13" s="1"/>
  <c r="Q570" i="13"/>
  <c r="Q171" i="13"/>
  <c r="Q495" i="13"/>
  <c r="Q94" i="13"/>
  <c r="AM93" i="13" s="1"/>
  <c r="Q42" i="13"/>
  <c r="Q479" i="13"/>
  <c r="Q407" i="13"/>
  <c r="Q566" i="13"/>
  <c r="AM565" i="13" s="1"/>
  <c r="Q379" i="13"/>
  <c r="Q180" i="13"/>
  <c r="Q342" i="13"/>
  <c r="Q387" i="13"/>
  <c r="Q502" i="13"/>
  <c r="Q117" i="13"/>
  <c r="Q459" i="13"/>
  <c r="Q437" i="13"/>
  <c r="Q401" i="13"/>
  <c r="Q433" i="13"/>
  <c r="Q95" i="13"/>
  <c r="Q415" i="13"/>
  <c r="Q57" i="13"/>
  <c r="Q419" i="13"/>
  <c r="Q83" i="13"/>
  <c r="Q29" i="13"/>
  <c r="AM28" i="13" s="1"/>
  <c r="Q337" i="13"/>
  <c r="Q50" i="13"/>
  <c r="Q352" i="13"/>
  <c r="Q60" i="13"/>
  <c r="AM59" i="13" s="1"/>
  <c r="Q501" i="13"/>
  <c r="Q423" i="13"/>
  <c r="Q230" i="13"/>
  <c r="Q251" i="13"/>
  <c r="AM250" i="13" s="1"/>
  <c r="Q486" i="13"/>
  <c r="Q43" i="13"/>
  <c r="Q364" i="13"/>
  <c r="Q478" i="13"/>
  <c r="AM477" i="13" s="1"/>
  <c r="Q202" i="13"/>
  <c r="Q37" i="13"/>
  <c r="Q190" i="13"/>
  <c r="Q283" i="13"/>
  <c r="Q219" i="13"/>
  <c r="Q224" i="13"/>
  <c r="Q524" i="13"/>
  <c r="Q133" i="13"/>
  <c r="AM132" i="13" s="1"/>
  <c r="Q245" i="13"/>
  <c r="Q168" i="13"/>
  <c r="Q146" i="13"/>
  <c r="Q87" i="13"/>
  <c r="AM86" i="13" s="1"/>
  <c r="Q218" i="13"/>
  <c r="Q418" i="13"/>
  <c r="Q454" i="13"/>
  <c r="Q498" i="13"/>
  <c r="Q399" i="13"/>
  <c r="Q239" i="13"/>
  <c r="Q579" i="13"/>
  <c r="Q66" i="13"/>
  <c r="AM65" i="13" s="1"/>
  <c r="Q425" i="13"/>
  <c r="Q84" i="13"/>
  <c r="Q321" i="13"/>
  <c r="Q89" i="13"/>
  <c r="Q522" i="13"/>
  <c r="Q56" i="13"/>
  <c r="Q134" i="13"/>
  <c r="Q16" i="13"/>
  <c r="Q157" i="13"/>
  <c r="Q148" i="13"/>
  <c r="Q297" i="13"/>
  <c r="Q223" i="13"/>
  <c r="Q492" i="13"/>
  <c r="AM491" i="13" s="1"/>
  <c r="Q315" i="13"/>
  <c r="Q326" i="13"/>
  <c r="Q455" i="13"/>
  <c r="AM454" i="13" s="1"/>
  <c r="Q270" i="13"/>
  <c r="Q19" i="13"/>
  <c r="Q517" i="13"/>
  <c r="Q121" i="13"/>
  <c r="Q395" i="13"/>
  <c r="Q36" i="13"/>
  <c r="Q510" i="13"/>
  <c r="Q551" i="13"/>
  <c r="AM550" i="13" s="1"/>
  <c r="Q375" i="13"/>
  <c r="Q384" i="13"/>
  <c r="Q417" i="13"/>
  <c r="Q242" i="13"/>
  <c r="Q53" i="13"/>
  <c r="Q534" i="13"/>
  <c r="Q333" i="13"/>
  <c r="Q507" i="13"/>
  <c r="AM506" i="13" s="1"/>
  <c r="Q457" i="13"/>
  <c r="Q569" i="13"/>
  <c r="Q489" i="13"/>
  <c r="Q124" i="13"/>
  <c r="AM123" i="13" s="1"/>
  <c r="Q563" i="13"/>
  <c r="Q523" i="13"/>
  <c r="Q149" i="13"/>
  <c r="Q201" i="13"/>
  <c r="AM200" i="13" s="1"/>
  <c r="Q444" i="13"/>
  <c r="Q188" i="13"/>
  <c r="Q301" i="13"/>
  <c r="Q243" i="13"/>
  <c r="Q391" i="13"/>
  <c r="Q491" i="13"/>
  <c r="Q296" i="13"/>
  <c r="Q118" i="13"/>
  <c r="Q392" i="13"/>
  <c r="Q438" i="13"/>
  <c r="Q339" i="13"/>
  <c r="Q152" i="13"/>
  <c r="AM151" i="13" s="1"/>
  <c r="Q46" i="13"/>
  <c r="Q32" i="13"/>
  <c r="Q299" i="13"/>
  <c r="Q256" i="13"/>
  <c r="AM255" i="13" s="1"/>
  <c r="Q400" i="13"/>
  <c r="Q475" i="13"/>
  <c r="Q183" i="13"/>
  <c r="Q317" i="13"/>
  <c r="AM316" i="13" s="1"/>
  <c r="Q373" i="13"/>
  <c r="Q22" i="13"/>
  <c r="Q100" i="13"/>
  <c r="Q469" i="13"/>
  <c r="AM468" i="13" s="1"/>
  <c r="Q212" i="13"/>
  <c r="Q253" i="13"/>
  <c r="Q432" i="13"/>
  <c r="Q390" i="13"/>
  <c r="Q445" i="13"/>
  <c r="Q504" i="13"/>
  <c r="Q92" i="13"/>
  <c r="Q449" i="13"/>
  <c r="Q397" i="13"/>
  <c r="Q554" i="13"/>
  <c r="Q430" i="13"/>
  <c r="Q322" i="13"/>
  <c r="Q68" i="13"/>
  <c r="Q533" i="13"/>
  <c r="Q91" i="13"/>
  <c r="Q267" i="13"/>
  <c r="AM266" i="13" s="1"/>
  <c r="Q360" i="13"/>
  <c r="Q404" i="13"/>
  <c r="Q120" i="13"/>
  <c r="Q35" i="13"/>
  <c r="AM34" i="13" s="1"/>
  <c r="Q231" i="13"/>
  <c r="Q211" i="13"/>
  <c r="Q99" i="13"/>
  <c r="Q330" i="13"/>
  <c r="AM329" i="13" s="1"/>
  <c r="Q541" i="13"/>
  <c r="Q191" i="13"/>
  <c r="Q378" i="13"/>
  <c r="Q463" i="13"/>
  <c r="AM462" i="13" s="1"/>
  <c r="Q137" i="13"/>
  <c r="Q402" i="13"/>
  <c r="Q514" i="13"/>
  <c r="Q129" i="13"/>
  <c r="Q560" i="13"/>
  <c r="Q576" i="13"/>
  <c r="Q366" i="13"/>
  <c r="Q61" i="13"/>
  <c r="Q51" i="13"/>
  <c r="Q319" i="13"/>
  <c r="Q216" i="13"/>
  <c r="Q217" i="13"/>
  <c r="AM216" i="13" s="1"/>
  <c r="AM4" i="13"/>
  <c r="AM24" i="13" l="1"/>
  <c r="R25" i="13"/>
  <c r="AM30" i="13"/>
  <c r="R31" i="13"/>
  <c r="AM29" i="13"/>
  <c r="R30" i="13"/>
  <c r="R129" i="13"/>
  <c r="AM128" i="13"/>
  <c r="R449" i="13"/>
  <c r="AM448" i="13"/>
  <c r="R118" i="13"/>
  <c r="AM117" i="13"/>
  <c r="R243" i="13"/>
  <c r="AM242" i="13"/>
  <c r="R121" i="13"/>
  <c r="AM120" i="13"/>
  <c r="R223" i="13"/>
  <c r="AM222" i="13"/>
  <c r="R283" i="13"/>
  <c r="AM282" i="13"/>
  <c r="R437" i="13"/>
  <c r="AM436" i="13"/>
  <c r="R387" i="13"/>
  <c r="AM386" i="13"/>
  <c r="R532" i="13"/>
  <c r="AM531" i="13"/>
  <c r="R209" i="13"/>
  <c r="AM208" i="13"/>
  <c r="R328" i="13"/>
  <c r="AM327" i="13"/>
  <c r="R484" i="13"/>
  <c r="AM483" i="13"/>
  <c r="R21" i="13"/>
  <c r="AM20" i="13"/>
  <c r="R161" i="13"/>
  <c r="AM160" i="13"/>
  <c r="R179" i="13"/>
  <c r="AM178" i="13"/>
  <c r="R159" i="13"/>
  <c r="AM158" i="13"/>
  <c r="R420" i="13"/>
  <c r="AM419" i="13"/>
  <c r="R509" i="13"/>
  <c r="AM508" i="13"/>
  <c r="R166" i="13"/>
  <c r="AM165" i="13"/>
  <c r="R456" i="13"/>
  <c r="AM455" i="13"/>
  <c r="R105" i="13"/>
  <c r="AM104" i="13"/>
  <c r="R154" i="13"/>
  <c r="AM153" i="13"/>
  <c r="R204" i="13"/>
  <c r="AM203" i="13"/>
  <c r="R468" i="13"/>
  <c r="AM467" i="13"/>
  <c r="R82" i="13"/>
  <c r="AM81" i="13"/>
  <c r="R440" i="13"/>
  <c r="AM439" i="13"/>
  <c r="R261" i="13"/>
  <c r="AM260" i="13"/>
  <c r="R480" i="13"/>
  <c r="AM479" i="13"/>
  <c r="R109" i="13"/>
  <c r="AM108" i="13"/>
  <c r="R249" i="13"/>
  <c r="AM248" i="13"/>
  <c r="R464" i="13"/>
  <c r="AM463" i="13"/>
  <c r="R252" i="13"/>
  <c r="AM251" i="13"/>
  <c r="R482" i="13"/>
  <c r="AM481" i="13"/>
  <c r="R462" i="13"/>
  <c r="AM461" i="13"/>
  <c r="R448" i="13"/>
  <c r="AM447" i="13"/>
  <c r="R153" i="13"/>
  <c r="AM152" i="13"/>
  <c r="R350" i="13"/>
  <c r="AM349" i="13"/>
  <c r="R278" i="13"/>
  <c r="AM277" i="13"/>
  <c r="R199" i="13"/>
  <c r="AM198" i="13"/>
  <c r="R292" i="13"/>
  <c r="AM291" i="13"/>
  <c r="R368" i="13"/>
  <c r="AM367" i="13"/>
  <c r="R346" i="13"/>
  <c r="AM345" i="13"/>
  <c r="R34" i="13"/>
  <c r="AM33" i="13"/>
  <c r="R71" i="13"/>
  <c r="AM70" i="13"/>
  <c r="R427" i="13"/>
  <c r="AM426" i="13"/>
  <c r="R216" i="13"/>
  <c r="AM215" i="13"/>
  <c r="R514" i="13"/>
  <c r="AM513" i="13"/>
  <c r="R99" i="13"/>
  <c r="AM98" i="13"/>
  <c r="R91" i="13"/>
  <c r="AM90" i="13"/>
  <c r="R92" i="13"/>
  <c r="AM91" i="13"/>
  <c r="R100" i="13"/>
  <c r="AM99" i="13"/>
  <c r="R299" i="13"/>
  <c r="AM298" i="13"/>
  <c r="R296" i="13"/>
  <c r="AM295" i="13"/>
  <c r="R149" i="13"/>
  <c r="AM148" i="13"/>
  <c r="R333" i="13"/>
  <c r="AM332" i="13"/>
  <c r="R510" i="13"/>
  <c r="AM509" i="13"/>
  <c r="R326" i="13"/>
  <c r="AM325" i="13"/>
  <c r="R134" i="13"/>
  <c r="AM133" i="13"/>
  <c r="R579" i="13"/>
  <c r="AM578" i="13"/>
  <c r="R146" i="13"/>
  <c r="AM145" i="13"/>
  <c r="R364" i="13"/>
  <c r="AM363" i="13"/>
  <c r="R352" i="13"/>
  <c r="AM351" i="13"/>
  <c r="R95" i="13"/>
  <c r="AM94" i="13"/>
  <c r="R342" i="13"/>
  <c r="AM341" i="13"/>
  <c r="R495" i="13"/>
  <c r="AM494" i="13"/>
  <c r="R145" i="13"/>
  <c r="AM144" i="13"/>
  <c r="R353" i="13"/>
  <c r="AM352" i="13"/>
  <c r="R181" i="13"/>
  <c r="AM180" i="13"/>
  <c r="R355" i="13"/>
  <c r="AM354" i="13"/>
  <c r="R568" i="13"/>
  <c r="AM567" i="13"/>
  <c r="R476" i="13"/>
  <c r="AM475" i="13"/>
  <c r="R11" i="13"/>
  <c r="AM10" i="13"/>
  <c r="R372" i="13"/>
  <c r="AM371" i="13"/>
  <c r="R167" i="13"/>
  <c r="AM166" i="13"/>
  <c r="R320" i="13"/>
  <c r="AM319" i="13"/>
  <c r="R169" i="13"/>
  <c r="AM168" i="13"/>
  <c r="R40" i="13"/>
  <c r="AM39" i="13"/>
  <c r="R280" i="13"/>
  <c r="AM279" i="13"/>
  <c r="R488" i="13"/>
  <c r="AM487" i="13"/>
  <c r="R294" i="13"/>
  <c r="AM293" i="13"/>
  <c r="R64" i="13"/>
  <c r="AM63" i="13"/>
  <c r="R140" i="13"/>
  <c r="AM139" i="13"/>
  <c r="R393" i="13"/>
  <c r="AM392" i="13"/>
  <c r="R439" i="13"/>
  <c r="AM438" i="13"/>
  <c r="R562" i="13"/>
  <c r="AM561" i="13"/>
  <c r="R490" i="13"/>
  <c r="AM489" i="13"/>
  <c r="R250" i="13"/>
  <c r="AM249" i="13"/>
  <c r="R308" i="13"/>
  <c r="AM307" i="13"/>
  <c r="R543" i="13"/>
  <c r="AM542" i="13"/>
  <c r="R98" i="13"/>
  <c r="AM97" i="13"/>
  <c r="R291" i="13"/>
  <c r="AM290" i="13"/>
  <c r="R274" i="13"/>
  <c r="AM273" i="13"/>
  <c r="R367" i="13"/>
  <c r="AM366" i="13"/>
  <c r="R81" i="13"/>
  <c r="AM80" i="13"/>
  <c r="R164" i="13"/>
  <c r="AM163" i="13"/>
  <c r="R334" i="13"/>
  <c r="AM333" i="13"/>
  <c r="R126" i="13"/>
  <c r="AM125" i="13"/>
  <c r="R182" i="13"/>
  <c r="AM181" i="13"/>
  <c r="R227" i="13"/>
  <c r="AM226" i="13"/>
  <c r="R236" i="13"/>
  <c r="AM235" i="13"/>
  <c r="R264" i="13"/>
  <c r="AM263" i="13"/>
  <c r="R38" i="13"/>
  <c r="AM37" i="13"/>
  <c r="R287" i="13"/>
  <c r="AM286" i="13"/>
  <c r="R151" i="13"/>
  <c r="AM150" i="13"/>
  <c r="R52" i="13"/>
  <c r="AM51" i="13"/>
  <c r="R473" i="13"/>
  <c r="AM472" i="13"/>
  <c r="R506" i="13"/>
  <c r="AM505" i="13"/>
  <c r="R383" i="13"/>
  <c r="AM382" i="13"/>
  <c r="R174" i="13"/>
  <c r="AM173" i="13"/>
  <c r="R416" i="13"/>
  <c r="AM415" i="13"/>
  <c r="R546" i="13"/>
  <c r="AM545" i="13"/>
  <c r="R228" i="13"/>
  <c r="AM227" i="13"/>
  <c r="R547" i="13"/>
  <c r="AM546" i="13"/>
  <c r="R39" i="13"/>
  <c r="AM38" i="13"/>
  <c r="R132" i="13"/>
  <c r="AM131" i="13"/>
  <c r="R113" i="13"/>
  <c r="AM112" i="13"/>
  <c r="R580" i="13"/>
  <c r="AM579" i="13"/>
  <c r="R557" i="13"/>
  <c r="AM556" i="13"/>
  <c r="R93" i="13"/>
  <c r="AM92" i="13"/>
  <c r="R319" i="13"/>
  <c r="AM318" i="13"/>
  <c r="R576" i="13"/>
  <c r="AM575" i="13"/>
  <c r="R402" i="13"/>
  <c r="AM401" i="13"/>
  <c r="R191" i="13"/>
  <c r="AM190" i="13"/>
  <c r="R211" i="13"/>
  <c r="AM210" i="13"/>
  <c r="R404" i="13"/>
  <c r="AM403" i="13"/>
  <c r="R533" i="13"/>
  <c r="AM532" i="13"/>
  <c r="R554" i="13"/>
  <c r="AM553" i="13"/>
  <c r="R504" i="13"/>
  <c r="AM503" i="13"/>
  <c r="R253" i="13"/>
  <c r="AM252" i="13"/>
  <c r="R22" i="13"/>
  <c r="AM21" i="13"/>
  <c r="R475" i="13"/>
  <c r="AM474" i="13"/>
  <c r="R32" i="13"/>
  <c r="AM31" i="13"/>
  <c r="R438" i="13"/>
  <c r="AM437" i="13"/>
  <c r="R491" i="13"/>
  <c r="AM490" i="13"/>
  <c r="R188" i="13"/>
  <c r="AM187" i="13"/>
  <c r="R523" i="13"/>
  <c r="AM522" i="13"/>
  <c r="R569" i="13"/>
  <c r="AM568" i="13"/>
  <c r="R534" i="13"/>
  <c r="AM533" i="13"/>
  <c r="R384" i="13"/>
  <c r="AM383" i="13"/>
  <c r="R36" i="13"/>
  <c r="AM35" i="13"/>
  <c r="R19" i="13"/>
  <c r="AM18" i="13"/>
  <c r="R315" i="13"/>
  <c r="AM314" i="13"/>
  <c r="R148" i="13"/>
  <c r="AM147" i="13"/>
  <c r="R56" i="13"/>
  <c r="AM55" i="13"/>
  <c r="R84" i="13"/>
  <c r="AM83" i="13"/>
  <c r="R239" i="13"/>
  <c r="AM238" i="13"/>
  <c r="R418" i="13"/>
  <c r="AM417" i="13"/>
  <c r="R168" i="13"/>
  <c r="AM167" i="13"/>
  <c r="R224" i="13"/>
  <c r="AM223" i="13"/>
  <c r="R37" i="13"/>
  <c r="AM36" i="13"/>
  <c r="R43" i="13"/>
  <c r="AM42" i="13"/>
  <c r="R423" i="13"/>
  <c r="AM422" i="13"/>
  <c r="R50" i="13"/>
  <c r="AM49" i="13"/>
  <c r="R419" i="13"/>
  <c r="AM418" i="13"/>
  <c r="R433" i="13"/>
  <c r="AM432" i="13"/>
  <c r="R117" i="13"/>
  <c r="AM116" i="13"/>
  <c r="R180" i="13"/>
  <c r="AM179" i="13"/>
  <c r="R479" i="13"/>
  <c r="AM478" i="13"/>
  <c r="R171" i="13"/>
  <c r="AM170" i="13"/>
  <c r="R27" i="13"/>
  <c r="AM26" i="13"/>
  <c r="R371" i="13"/>
  <c r="AM370" i="13"/>
  <c r="R111" i="13"/>
  <c r="AM110" i="13"/>
  <c r="R85" i="13"/>
  <c r="AM84" i="13"/>
  <c r="R537" i="13"/>
  <c r="AM536" i="13"/>
  <c r="R465" i="13"/>
  <c r="AM464" i="13"/>
  <c r="R195" i="13"/>
  <c r="AM194" i="13"/>
  <c r="R122" i="13"/>
  <c r="AM121" i="13"/>
  <c r="R163" i="13"/>
  <c r="AM162" i="13"/>
  <c r="R63" i="13"/>
  <c r="AM62" i="13"/>
  <c r="R45" i="13"/>
  <c r="AM44" i="13"/>
  <c r="R513" i="13"/>
  <c r="AM512" i="13"/>
  <c r="R281" i="13"/>
  <c r="AM280" i="13"/>
  <c r="R414" i="13"/>
  <c r="AM413" i="13"/>
  <c r="R542" i="13"/>
  <c r="AM541" i="13"/>
  <c r="R254" i="13"/>
  <c r="AM253" i="13"/>
  <c r="R343" i="13"/>
  <c r="AM342" i="13"/>
  <c r="R275" i="13"/>
  <c r="AM274" i="13"/>
  <c r="R519" i="13"/>
  <c r="AM518" i="13"/>
  <c r="R410" i="13"/>
  <c r="AM409" i="13"/>
  <c r="R62" i="13"/>
  <c r="AM61" i="13"/>
  <c r="R358" i="13"/>
  <c r="AM357" i="13"/>
  <c r="R229" i="13"/>
  <c r="AM228" i="13"/>
  <c r="R577" i="13"/>
  <c r="AM576" i="13"/>
  <c r="R558" i="13"/>
  <c r="AM557" i="13"/>
  <c r="R79" i="13"/>
  <c r="AM78" i="13"/>
  <c r="R374" i="13"/>
  <c r="AM373" i="13"/>
  <c r="R434" i="13"/>
  <c r="AM433" i="13"/>
  <c r="R8" i="13"/>
  <c r="AM7" i="13"/>
  <c r="R70" i="13"/>
  <c r="AM69" i="13"/>
  <c r="R528" i="13"/>
  <c r="AM527" i="13"/>
  <c r="R258" i="13"/>
  <c r="AM257" i="13"/>
  <c r="R139" i="13"/>
  <c r="AM138" i="13"/>
  <c r="R531" i="13"/>
  <c r="AM530" i="13"/>
  <c r="R213" i="13"/>
  <c r="AM212" i="13"/>
  <c r="R200" i="13"/>
  <c r="AM199" i="13"/>
  <c r="R548" i="13"/>
  <c r="AM547" i="13"/>
  <c r="R572" i="13"/>
  <c r="AM571" i="13"/>
  <c r="R203" i="13"/>
  <c r="AM202" i="13"/>
  <c r="R67" i="13"/>
  <c r="AM66" i="13"/>
  <c r="R527" i="13"/>
  <c r="AM526" i="13"/>
  <c r="R362" i="13"/>
  <c r="AM361" i="13"/>
  <c r="R103" i="13"/>
  <c r="AM102" i="13"/>
  <c r="R288" i="13"/>
  <c r="AM287" i="13"/>
  <c r="R544" i="13"/>
  <c r="AM543" i="13"/>
  <c r="R115" i="13"/>
  <c r="AM114" i="13"/>
  <c r="R324" i="13"/>
  <c r="AM323" i="13"/>
  <c r="R575" i="13"/>
  <c r="AM574" i="13"/>
  <c r="R516" i="13"/>
  <c r="AM515" i="13"/>
  <c r="R332" i="13"/>
  <c r="AM331" i="13"/>
  <c r="R102" i="13"/>
  <c r="AM101" i="13"/>
  <c r="R144" i="13"/>
  <c r="AM143" i="13"/>
  <c r="R483" i="13"/>
  <c r="AM482" i="13"/>
  <c r="R158" i="13"/>
  <c r="AM157" i="13"/>
  <c r="R421" i="13"/>
  <c r="AM420" i="13"/>
  <c r="R90" i="13"/>
  <c r="AM89" i="13"/>
  <c r="R184" i="13"/>
  <c r="AM183" i="13"/>
  <c r="R232" i="13"/>
  <c r="AM231" i="13"/>
  <c r="R116" i="13"/>
  <c r="AM115" i="13"/>
  <c r="R564" i="13"/>
  <c r="AM563" i="13"/>
  <c r="R460" i="13"/>
  <c r="AM459" i="13"/>
  <c r="R47" i="13"/>
  <c r="AM46" i="13"/>
  <c r="R376" i="13"/>
  <c r="AM375" i="13"/>
  <c r="R447" i="13"/>
  <c r="AM446" i="13"/>
  <c r="R561" i="13"/>
  <c r="AM560" i="13"/>
  <c r="R511" i="13"/>
  <c r="AM510" i="13"/>
  <c r="R214" i="13"/>
  <c r="AM213" i="13"/>
  <c r="R515" i="13"/>
  <c r="AM514" i="13"/>
  <c r="R370" i="13"/>
  <c r="AM369" i="13"/>
  <c r="R422" i="13"/>
  <c r="AM421" i="13"/>
  <c r="R545" i="13"/>
  <c r="AM544" i="13"/>
  <c r="R147" i="13"/>
  <c r="AM146" i="13"/>
  <c r="R257" i="13"/>
  <c r="AM256" i="13"/>
  <c r="R255" i="13"/>
  <c r="AM254" i="13"/>
  <c r="R382" i="13"/>
  <c r="AM381" i="13"/>
  <c r="R262" i="13"/>
  <c r="AM261" i="13"/>
  <c r="R233" i="13"/>
  <c r="AM232" i="13"/>
  <c r="R363" i="13"/>
  <c r="AM362" i="13"/>
  <c r="R303" i="13"/>
  <c r="AM302" i="13"/>
  <c r="R555" i="13"/>
  <c r="AM554" i="13"/>
  <c r="R208" i="13"/>
  <c r="AM207" i="13"/>
  <c r="R187" i="13"/>
  <c r="AM186" i="13"/>
  <c r="R380" i="13"/>
  <c r="AM379" i="13"/>
  <c r="R313" i="13"/>
  <c r="AM312" i="13"/>
  <c r="R286" i="13"/>
  <c r="AM285" i="13"/>
  <c r="R386" i="13"/>
  <c r="AM385" i="13"/>
  <c r="R398" i="13"/>
  <c r="AM397" i="13"/>
  <c r="R284" i="13"/>
  <c r="AM283" i="13"/>
  <c r="R481" i="13"/>
  <c r="AM480" i="13"/>
  <c r="R107" i="13"/>
  <c r="AM106" i="13"/>
  <c r="R198" i="13"/>
  <c r="AM197" i="13"/>
  <c r="R269" i="13"/>
  <c r="AM268" i="13"/>
  <c r="R356" i="13"/>
  <c r="AM355" i="13"/>
  <c r="R573" i="13"/>
  <c r="AM572" i="13"/>
  <c r="R451" i="13"/>
  <c r="AM450" i="13"/>
  <c r="R512" i="13"/>
  <c r="AM511" i="13"/>
  <c r="R310" i="13"/>
  <c r="AM309" i="13"/>
  <c r="R125" i="13"/>
  <c r="AM124" i="13"/>
  <c r="R493" i="13"/>
  <c r="AM492" i="13"/>
  <c r="R110" i="13"/>
  <c r="AM109" i="13"/>
  <c r="R61" i="13"/>
  <c r="AM60" i="13"/>
  <c r="R322" i="13"/>
  <c r="AM321" i="13"/>
  <c r="R390" i="13"/>
  <c r="AM389" i="13"/>
  <c r="R242" i="13"/>
  <c r="AM241" i="13"/>
  <c r="R16" i="13"/>
  <c r="AM15" i="13"/>
  <c r="R89" i="13"/>
  <c r="AM88" i="13"/>
  <c r="R498" i="13"/>
  <c r="AM497" i="13"/>
  <c r="R415" i="13"/>
  <c r="AM414" i="13"/>
  <c r="R88" i="13"/>
  <c r="AM87" i="13"/>
  <c r="R341" i="13"/>
  <c r="AM340" i="13"/>
  <c r="R394" i="13"/>
  <c r="AM393" i="13"/>
  <c r="R403" i="13"/>
  <c r="AM402" i="13"/>
  <c r="R348" i="13"/>
  <c r="AM347" i="13"/>
  <c r="R340" i="13"/>
  <c r="AM339" i="13"/>
  <c r="R78" i="13"/>
  <c r="AM77" i="13"/>
  <c r="R192" i="13"/>
  <c r="AM191" i="13"/>
  <c r="R347" i="13"/>
  <c r="AM346" i="13"/>
  <c r="R369" i="13"/>
  <c r="AM368" i="13"/>
  <c r="R75" i="13"/>
  <c r="AM74" i="13"/>
  <c r="R28" i="13"/>
  <c r="AM27" i="13"/>
  <c r="R86" i="13"/>
  <c r="AM85" i="13"/>
  <c r="R300" i="13"/>
  <c r="AM299" i="13"/>
  <c r="R193" i="13"/>
  <c r="AM192" i="13"/>
  <c r="R59" i="13"/>
  <c r="AM58" i="13"/>
  <c r="R272" i="13"/>
  <c r="AM271" i="13"/>
  <c r="R525" i="13"/>
  <c r="AM524" i="13"/>
  <c r="R385" i="13"/>
  <c r="AM384" i="13"/>
  <c r="R474" i="13"/>
  <c r="AM473" i="13"/>
  <c r="R318" i="13"/>
  <c r="AM317" i="13"/>
  <c r="R467" i="13"/>
  <c r="AM466" i="13"/>
  <c r="R54" i="13"/>
  <c r="AM53" i="13"/>
  <c r="R141" i="13"/>
  <c r="AM140" i="13"/>
  <c r="R97" i="13"/>
  <c r="AM96" i="13"/>
  <c r="R306" i="13"/>
  <c r="AM305" i="13"/>
  <c r="R290" i="13"/>
  <c r="AM289" i="13"/>
  <c r="R162" i="13"/>
  <c r="AM161" i="13"/>
  <c r="R305" i="13"/>
  <c r="AM304" i="13"/>
  <c r="R354" i="13"/>
  <c r="AM353" i="13"/>
  <c r="R271" i="13"/>
  <c r="AM270" i="13"/>
  <c r="R106" i="13"/>
  <c r="AM105" i="13"/>
  <c r="R388" i="13"/>
  <c r="AM387" i="13"/>
  <c r="R411" i="13"/>
  <c r="AM410" i="13"/>
  <c r="R452" i="13"/>
  <c r="AM451" i="13"/>
  <c r="R323" i="13"/>
  <c r="AM322" i="13"/>
  <c r="R366" i="13"/>
  <c r="AM365" i="13"/>
  <c r="R378" i="13"/>
  <c r="AM377" i="13"/>
  <c r="R120" i="13"/>
  <c r="AM119" i="13"/>
  <c r="R430" i="13"/>
  <c r="AM429" i="13"/>
  <c r="R432" i="13"/>
  <c r="AM431" i="13"/>
  <c r="R183" i="13"/>
  <c r="AM182" i="13"/>
  <c r="R339" i="13"/>
  <c r="AM338" i="13"/>
  <c r="R301" i="13"/>
  <c r="AM300" i="13"/>
  <c r="R489" i="13"/>
  <c r="AM488" i="13"/>
  <c r="R417" i="13"/>
  <c r="AM416" i="13"/>
  <c r="R517" i="13"/>
  <c r="AM516" i="13"/>
  <c r="R297" i="13"/>
  <c r="AM296" i="13"/>
  <c r="R321" i="13"/>
  <c r="AM320" i="13"/>
  <c r="R454" i="13"/>
  <c r="AM453" i="13"/>
  <c r="R524" i="13"/>
  <c r="AM523" i="13"/>
  <c r="R190" i="13"/>
  <c r="AM189" i="13"/>
  <c r="R230" i="13"/>
  <c r="AM229" i="13"/>
  <c r="R83" i="13"/>
  <c r="AM82" i="13"/>
  <c r="R459" i="13"/>
  <c r="AM458" i="13"/>
  <c r="R407" i="13"/>
  <c r="AM406" i="13"/>
  <c r="R316" i="13"/>
  <c r="AM315" i="13"/>
  <c r="R428" i="13"/>
  <c r="AM427" i="13"/>
  <c r="R165" i="13"/>
  <c r="AM164" i="13"/>
  <c r="R96" i="13"/>
  <c r="AM95" i="13"/>
  <c r="R389" i="13"/>
  <c r="AM388" i="13"/>
  <c r="R197" i="13"/>
  <c r="AM196" i="13"/>
  <c r="R186" i="13"/>
  <c r="AM185" i="13"/>
  <c r="R215" i="13"/>
  <c r="AM214" i="13"/>
  <c r="R260" i="13"/>
  <c r="AM259" i="13"/>
  <c r="R295" i="13"/>
  <c r="AM294" i="13"/>
  <c r="R205" i="13"/>
  <c r="AM204" i="13"/>
  <c r="R293" i="13"/>
  <c r="AM292" i="13"/>
  <c r="R549" i="13"/>
  <c r="AM548" i="13"/>
  <c r="R282" i="13"/>
  <c r="AM281" i="13"/>
  <c r="R574" i="13"/>
  <c r="AM573" i="13"/>
  <c r="R553" i="13"/>
  <c r="AM552" i="13"/>
  <c r="R220" i="13"/>
  <c r="AM219" i="13"/>
  <c r="R65" i="13"/>
  <c r="AM64" i="13"/>
  <c r="R565" i="13"/>
  <c r="AM564" i="13"/>
  <c r="R244" i="13"/>
  <c r="AM243" i="13"/>
  <c r="R327" i="13"/>
  <c r="AM326" i="13"/>
  <c r="R238" i="13"/>
  <c r="AM237" i="13"/>
  <c r="R441" i="13"/>
  <c r="AM440" i="13"/>
  <c r="R338" i="13"/>
  <c r="AM337" i="13"/>
  <c r="R450" i="13"/>
  <c r="AM449" i="13"/>
  <c r="R189" i="13"/>
  <c r="AM188" i="13"/>
  <c r="R539" i="13"/>
  <c r="AM538" i="13"/>
  <c r="R74" i="13"/>
  <c r="AM73" i="13"/>
  <c r="R426" i="13"/>
  <c r="AM425" i="13"/>
  <c r="R413" i="13"/>
  <c r="AM412" i="13"/>
  <c r="R73" i="13"/>
  <c r="AM72" i="13"/>
  <c r="R123" i="13"/>
  <c r="AM122" i="13"/>
  <c r="R424" i="13"/>
  <c r="AM423" i="13"/>
  <c r="R277" i="13"/>
  <c r="AM276" i="13"/>
  <c r="R176" i="13"/>
  <c r="AM175" i="13"/>
  <c r="R108" i="13"/>
  <c r="AM107" i="13"/>
  <c r="R234" i="13"/>
  <c r="AM233" i="13"/>
  <c r="R357" i="13"/>
  <c r="AM356" i="13"/>
  <c r="R309" i="13"/>
  <c r="AM308" i="13"/>
  <c r="R72" i="13"/>
  <c r="AM71" i="13"/>
  <c r="R349" i="13"/>
  <c r="AM348" i="13"/>
  <c r="R429" i="13"/>
  <c r="AM428" i="13"/>
  <c r="R331" i="13"/>
  <c r="AM330" i="13"/>
  <c r="R458" i="13"/>
  <c r="AM457" i="13"/>
  <c r="R521" i="13"/>
  <c r="AM520" i="13"/>
  <c r="R55" i="13"/>
  <c r="AM54" i="13"/>
  <c r="R51" i="13"/>
  <c r="AM50" i="13"/>
  <c r="R560" i="13"/>
  <c r="AM559" i="13"/>
  <c r="R137" i="13"/>
  <c r="AM136" i="13"/>
  <c r="R541" i="13"/>
  <c r="AM540" i="13"/>
  <c r="R231" i="13"/>
  <c r="AM230" i="13"/>
  <c r="R360" i="13"/>
  <c r="AM359" i="13"/>
  <c r="R68" i="13"/>
  <c r="AM67" i="13"/>
  <c r="R397" i="13"/>
  <c r="AM396" i="13"/>
  <c r="R445" i="13"/>
  <c r="AM444" i="13"/>
  <c r="R212" i="13"/>
  <c r="AM211" i="13"/>
  <c r="R373" i="13"/>
  <c r="AM372" i="13"/>
  <c r="R400" i="13"/>
  <c r="AM399" i="13"/>
  <c r="R46" i="13"/>
  <c r="AM45" i="13"/>
  <c r="R392" i="13"/>
  <c r="AM391" i="13"/>
  <c r="R391" i="13"/>
  <c r="AM390" i="13"/>
  <c r="R444" i="13"/>
  <c r="AM443" i="13"/>
  <c r="R563" i="13"/>
  <c r="AM562" i="13"/>
  <c r="R457" i="13"/>
  <c r="AM456" i="13"/>
  <c r="R53" i="13"/>
  <c r="AM52" i="13"/>
  <c r="R375" i="13"/>
  <c r="AM374" i="13"/>
  <c r="R395" i="13"/>
  <c r="AM394" i="13"/>
  <c r="R270" i="13"/>
  <c r="AM269" i="13"/>
  <c r="R157" i="13"/>
  <c r="AM156" i="13"/>
  <c r="R522" i="13"/>
  <c r="AM521" i="13"/>
  <c r="R425" i="13"/>
  <c r="AM424" i="13"/>
  <c r="R399" i="13"/>
  <c r="AM398" i="13"/>
  <c r="R218" i="13"/>
  <c r="AM217" i="13"/>
  <c r="R245" i="13"/>
  <c r="AM244" i="13"/>
  <c r="R219" i="13"/>
  <c r="AM218" i="13"/>
  <c r="R202" i="13"/>
  <c r="AM201" i="13"/>
  <c r="R486" i="13"/>
  <c r="AM485" i="13"/>
  <c r="R501" i="13"/>
  <c r="AM500" i="13"/>
  <c r="R337" i="13"/>
  <c r="AM336" i="13"/>
  <c r="R57" i="13"/>
  <c r="AM56" i="13"/>
  <c r="R401" i="13"/>
  <c r="AM400" i="13"/>
  <c r="R502" i="13"/>
  <c r="AM501" i="13"/>
  <c r="R379" i="13"/>
  <c r="AM378" i="13"/>
  <c r="R42" i="13"/>
  <c r="AM41" i="13"/>
  <c r="R570" i="13"/>
  <c r="AM569" i="13"/>
  <c r="R325" i="13"/>
  <c r="AM324" i="13"/>
  <c r="R207" i="13"/>
  <c r="AM206" i="13"/>
  <c r="R487" i="13"/>
  <c r="AM486" i="13"/>
  <c r="R436" i="13"/>
  <c r="AM435" i="13"/>
  <c r="R49" i="13"/>
  <c r="AM48" i="13"/>
  <c r="R396" i="13"/>
  <c r="AM395" i="13"/>
  <c r="R344" i="13"/>
  <c r="AM343" i="13"/>
  <c r="R33" i="13"/>
  <c r="AM32" i="13"/>
  <c r="R550" i="13"/>
  <c r="AM549" i="13"/>
  <c r="R556" i="13"/>
  <c r="AM555" i="13"/>
  <c r="R405" i="13"/>
  <c r="AM404" i="13"/>
  <c r="R235" i="13"/>
  <c r="AM234" i="13"/>
  <c r="R530" i="13"/>
  <c r="AM529" i="13"/>
  <c r="R172" i="13"/>
  <c r="AM171" i="13"/>
  <c r="R529" i="13"/>
  <c r="AM528" i="13"/>
  <c r="R472" i="13"/>
  <c r="AM471" i="13"/>
  <c r="R520" i="13"/>
  <c r="AM519" i="13"/>
  <c r="R150" i="13"/>
  <c r="AM149" i="13"/>
  <c r="R485" i="13"/>
  <c r="AM484" i="13"/>
  <c r="R359" i="13"/>
  <c r="AM358" i="13"/>
  <c r="R500" i="13"/>
  <c r="AM499" i="13"/>
  <c r="R263" i="13"/>
  <c r="AM262" i="13"/>
  <c r="R77" i="13"/>
  <c r="AM76" i="13"/>
  <c r="R526" i="13"/>
  <c r="AM525" i="13"/>
  <c r="R578" i="13"/>
  <c r="AM577" i="13"/>
  <c r="R461" i="13"/>
  <c r="AM460" i="13"/>
  <c r="R302" i="13"/>
  <c r="AM301" i="13"/>
  <c r="R312" i="13"/>
  <c r="AM311" i="13"/>
  <c r="R477" i="13"/>
  <c r="AM476" i="13"/>
  <c r="R142" i="13"/>
  <c r="AM141" i="13"/>
  <c r="R412" i="13"/>
  <c r="AM411" i="13"/>
  <c r="R496" i="13"/>
  <c r="AM495" i="13"/>
  <c r="R240" i="13"/>
  <c r="AM239" i="13"/>
  <c r="R582" i="13"/>
  <c r="AM581" i="13"/>
  <c r="R409" i="13"/>
  <c r="AM408" i="13"/>
  <c r="R285" i="13"/>
  <c r="AM284" i="13"/>
  <c r="R12" i="13"/>
  <c r="AM11" i="13"/>
  <c r="R135" i="13"/>
  <c r="AM134" i="13"/>
  <c r="R314" i="13"/>
  <c r="AM313" i="13"/>
  <c r="R26" i="13"/>
  <c r="AM25" i="13"/>
  <c r="R69" i="13"/>
  <c r="AM68" i="13"/>
  <c r="R178" i="13"/>
  <c r="AM177" i="13"/>
  <c r="R335" i="13"/>
  <c r="AM334" i="13"/>
  <c r="R431" i="13"/>
  <c r="AM430" i="13"/>
  <c r="R279" i="13"/>
  <c r="AM278" i="13"/>
  <c r="R177" i="13"/>
  <c r="AM176" i="13"/>
  <c r="R222" i="13"/>
  <c r="AM221" i="13"/>
  <c r="R443" i="13"/>
  <c r="AM442" i="13"/>
  <c r="R196" i="13"/>
  <c r="AM195" i="13"/>
  <c r="R259" i="13"/>
  <c r="AM258" i="13"/>
  <c r="R155" i="13"/>
  <c r="AM154" i="13"/>
  <c r="R76" i="13"/>
  <c r="AM75" i="13"/>
  <c r="R248" i="13"/>
  <c r="AM247" i="13"/>
  <c r="R225" i="13"/>
  <c r="AM224" i="13"/>
  <c r="R408" i="13"/>
  <c r="AM407" i="13"/>
  <c r="R540" i="13"/>
  <c r="AM539" i="13"/>
  <c r="R298" i="13"/>
  <c r="AM297" i="13"/>
  <c r="R266" i="13"/>
  <c r="AM265" i="13"/>
  <c r="R571" i="13"/>
  <c r="AM570" i="13"/>
  <c r="R289" i="13"/>
  <c r="AM288" i="13"/>
  <c r="R535" i="13"/>
  <c r="AM534" i="13"/>
  <c r="R119" i="13"/>
  <c r="AM118" i="13"/>
  <c r="R175" i="13"/>
  <c r="AM174" i="13"/>
  <c r="R101" i="13"/>
  <c r="AM100" i="13"/>
  <c r="R246" i="13"/>
  <c r="AM245" i="13"/>
  <c r="R470" i="13"/>
  <c r="AM469" i="13"/>
  <c r="R497" i="13"/>
  <c r="AM496" i="13"/>
  <c r="R131" i="13"/>
  <c r="AM130" i="13"/>
  <c r="R273" i="13"/>
  <c r="AM272" i="13"/>
  <c r="R311" i="13"/>
  <c r="AM310" i="13"/>
  <c r="R194" i="13"/>
  <c r="AM193" i="13"/>
  <c r="R173" i="13"/>
  <c r="AM172" i="13"/>
  <c r="R559" i="13"/>
  <c r="AM558" i="13"/>
  <c r="R237" i="13"/>
  <c r="AM236" i="13"/>
  <c r="R304" i="13"/>
  <c r="AM303" i="13"/>
  <c r="R361" i="13"/>
  <c r="AM360" i="13"/>
  <c r="R494" i="13"/>
  <c r="AM493" i="13"/>
  <c r="R442" i="13"/>
  <c r="AM441" i="13"/>
  <c r="R130" i="13"/>
  <c r="AM129" i="13"/>
  <c r="R247" i="13"/>
  <c r="AM246" i="13"/>
  <c r="R307" i="13"/>
  <c r="AM306" i="13"/>
  <c r="R377" i="13"/>
  <c r="AM376" i="13"/>
  <c r="R44" i="13"/>
  <c r="AM43" i="13"/>
  <c r="R241" i="13"/>
  <c r="AM240" i="13"/>
  <c r="R453" i="13"/>
  <c r="AM452" i="13"/>
  <c r="R128" i="13"/>
  <c r="AM127" i="13"/>
  <c r="R505" i="13"/>
  <c r="AM504" i="13"/>
  <c r="R136" i="13"/>
  <c r="AM135" i="13"/>
  <c r="R466" i="13"/>
  <c r="AM465" i="13"/>
  <c r="R536" i="13"/>
  <c r="AM535" i="13"/>
  <c r="R567" i="13"/>
  <c r="AM566" i="13"/>
  <c r="R206" i="13"/>
  <c r="AM205" i="13"/>
  <c r="R406" i="13"/>
  <c r="AM405" i="13"/>
  <c r="R226" i="13"/>
  <c r="AM225" i="13"/>
  <c r="R508" i="13"/>
  <c r="AM507" i="13"/>
  <c r="R351" i="13"/>
  <c r="AM350" i="13"/>
  <c r="R276" i="13"/>
  <c r="AM275" i="13"/>
  <c r="R80" i="13"/>
  <c r="AM79" i="13"/>
  <c r="R138" i="13"/>
  <c r="AM137" i="13"/>
  <c r="R463" i="13"/>
  <c r="R35" i="13"/>
  <c r="R267" i="13"/>
  <c r="R469" i="13"/>
  <c r="R256" i="13"/>
  <c r="R201" i="13"/>
  <c r="R507" i="13"/>
  <c r="R455" i="13"/>
  <c r="R87" i="13"/>
  <c r="R133" i="13"/>
  <c r="R251" i="13"/>
  <c r="R94" i="13"/>
  <c r="R329" i="13"/>
  <c r="R268" i="13"/>
  <c r="R499" i="13"/>
  <c r="R552" i="13"/>
  <c r="R114" i="13"/>
  <c r="R518" i="13"/>
  <c r="R112" i="13"/>
  <c r="R336" i="13"/>
  <c r="R446" i="13"/>
  <c r="R58" i="13"/>
  <c r="R345" i="13"/>
  <c r="R435" i="13"/>
  <c r="R471" i="13"/>
  <c r="R48" i="13"/>
  <c r="R127" i="13"/>
  <c r="R265" i="13"/>
  <c r="R217" i="13"/>
  <c r="R330" i="13"/>
  <c r="R317" i="13"/>
  <c r="R152" i="13"/>
  <c r="R124" i="13"/>
  <c r="R551" i="13"/>
  <c r="R66" i="13"/>
  <c r="R478" i="13"/>
  <c r="R60" i="13"/>
  <c r="R29" i="13"/>
  <c r="R566" i="13"/>
  <c r="R581" i="13"/>
  <c r="R156" i="13"/>
  <c r="R381" i="13"/>
  <c r="R185" i="13"/>
  <c r="R503" i="13"/>
  <c r="R365" i="13"/>
  <c r="R170" i="13"/>
  <c r="R210" i="13"/>
  <c r="R538" i="13"/>
  <c r="R104" i="13"/>
  <c r="R143" i="13"/>
  <c r="R221" i="13"/>
  <c r="R492" i="13"/>
  <c r="U5" i="13" l="1"/>
  <c r="V5" i="13" s="1"/>
  <c r="G30" i="14"/>
  <c r="G10" i="14"/>
  <c r="G5" i="14"/>
  <c r="G13" i="14"/>
  <c r="G28" i="14"/>
  <c r="G11" i="14"/>
  <c r="G25" i="14"/>
  <c r="G18" i="14"/>
  <c r="G16" i="14"/>
  <c r="G12" i="14"/>
  <c r="G23" i="14"/>
  <c r="G24" i="14"/>
  <c r="G14" i="14"/>
  <c r="G20" i="14"/>
  <c r="G7" i="14"/>
  <c r="G22" i="14"/>
  <c r="G8" i="14"/>
  <c r="G29" i="14"/>
  <c r="G19" i="14"/>
  <c r="G6" i="14"/>
  <c r="G26" i="14"/>
  <c r="G15" i="14"/>
  <c r="G27" i="14"/>
  <c r="G17" i="14"/>
  <c r="G21" i="14"/>
  <c r="G9" i="14"/>
  <c r="I5" i="14" l="1"/>
  <c r="T8" i="13" s="1"/>
</calcChain>
</file>

<file path=xl/comments1.xml><?xml version="1.0" encoding="utf-8"?>
<comments xmlns="http://schemas.openxmlformats.org/spreadsheetml/2006/main">
  <authors>
    <author>Ariel Golod</author>
  </authors>
  <commentList>
    <comment ref="B2" authorId="0" shapeId="0">
      <text>
        <r>
          <rPr>
            <b/>
            <sz val="9"/>
            <color indexed="81"/>
            <rFont val="Tahoma"/>
            <family val="2"/>
          </rPr>
          <t xml:space="preserve">min1
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Ariel Golod:</t>
        </r>
        <r>
          <rPr>
            <sz val="9"/>
            <color indexed="81"/>
            <rFont val="Tahoma"/>
            <family val="2"/>
          </rPr>
          <t xml:space="preserve">
min2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</rPr>
          <t>Ariel Golod:</t>
        </r>
        <r>
          <rPr>
            <sz val="9"/>
            <color indexed="81"/>
            <rFont val="Tahoma"/>
            <family val="2"/>
          </rPr>
          <t xml:space="preserve">
min1</t>
        </r>
      </text>
    </comment>
    <comment ref="H2" authorId="0" shapeId="0">
      <text>
        <r>
          <rPr>
            <b/>
            <sz val="9"/>
            <color indexed="81"/>
            <rFont val="Tahoma"/>
            <family val="2"/>
          </rPr>
          <t>Ariel Golod:</t>
        </r>
        <r>
          <rPr>
            <sz val="9"/>
            <color indexed="81"/>
            <rFont val="Tahoma"/>
            <family val="2"/>
          </rPr>
          <t xml:space="preserve">
min2</t>
        </r>
      </text>
    </comment>
  </commentList>
</comments>
</file>

<file path=xl/comments2.xml><?xml version="1.0" encoding="utf-8"?>
<comments xmlns="http://schemas.openxmlformats.org/spreadsheetml/2006/main">
  <authors>
    <author>admin</author>
  </authors>
  <commentList>
    <comment ref="Y3" authorId="0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זמן תקן (מהיצרן) * מחיר שעת עבודה (מהמוסך) </t>
        </r>
      </text>
    </comment>
    <comment ref="Z3" authorId="0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חלפים מקוריים (לאחר הנחה) עם משקל של 80%
תחליפים עם משקל של 20%
(עלות תחליפים מוערכת ל 75% מעלות מקוריים)</t>
        </r>
      </text>
    </comment>
  </commentList>
</comments>
</file>

<file path=xl/sharedStrings.xml><?xml version="1.0" encoding="utf-8"?>
<sst xmlns="http://schemas.openxmlformats.org/spreadsheetml/2006/main" count="246" uniqueCount="155">
  <si>
    <t>תאונות דרכים</t>
  </si>
  <si>
    <t>15K</t>
  </si>
  <si>
    <t>30K</t>
  </si>
  <si>
    <t>45K</t>
  </si>
  <si>
    <t>60K</t>
  </si>
  <si>
    <t>75K</t>
  </si>
  <si>
    <t>90K</t>
  </si>
  <si>
    <t>105K</t>
  </si>
  <si>
    <t>120K</t>
  </si>
  <si>
    <t>תיאור</t>
  </si>
  <si>
    <t>הערות:</t>
  </si>
  <si>
    <t>חלקים</t>
  </si>
  <si>
    <t>זמן תקן</t>
  </si>
  <si>
    <t>קוד שעתון</t>
  </si>
  <si>
    <t>עבודה</t>
  </si>
  <si>
    <t>חלקים נצרכים</t>
  </si>
  <si>
    <t>טיפולים</t>
  </si>
  <si>
    <t>בלמים</t>
  </si>
  <si>
    <t>מק"ט חלק מקורי</t>
  </si>
  <si>
    <t>אחוז הנחה על חלפים תחליפיים</t>
  </si>
  <si>
    <t>הצעת מחיר לשעת עבודה ואחוזי הנחה על חלפים</t>
  </si>
  <si>
    <t>135K</t>
  </si>
  <si>
    <t>150K</t>
  </si>
  <si>
    <t>165K</t>
  </si>
  <si>
    <t>180K</t>
  </si>
  <si>
    <t>הצעת מחיר עבור שירותים נוספים לאחר הנחה</t>
  </si>
  <si>
    <t>הצעת מחיר עבור תיקון תאונות דרכים, אחזקה, שירותים נוספים  (למילוי על ידי ספק מכרז המסגרת / המוסך)</t>
  </si>
  <si>
    <t>שירות</t>
  </si>
  <si>
    <t>סה"כ שקלול ל - 4 שנים</t>
  </si>
  <si>
    <t>קוד אזור</t>
  </si>
  <si>
    <t xml:space="preserve">מחיר שעת עבודה לאחר הנחה בש"ח </t>
  </si>
  <si>
    <t>% הנחה על חלפים מקוריים ממחיר מחירון</t>
  </si>
  <si>
    <t xml:space="preserve">% הנחה על חלפים תחליפיים  </t>
  </si>
  <si>
    <t>הצעת מחיר לביצוע רישוי שנתי בש"ח (טסט):</t>
  </si>
  <si>
    <t>הצעת מחיר לביצוע בדיקת חורף + תווית בש"ח:</t>
  </si>
  <si>
    <t>חלפים</t>
  </si>
  <si>
    <t>סה"כ</t>
  </si>
  <si>
    <t>בדיקה בטיחותית</t>
  </si>
  <si>
    <t>אומדן עלות חלפים מקורי בלמים</t>
  </si>
  <si>
    <t>אומדן עלות חלפים תחליפי</t>
  </si>
  <si>
    <t>קוד מקום</t>
  </si>
  <si>
    <t>מקום חובה</t>
  </si>
  <si>
    <t xml:space="preserve">אחוז הנחה ממחירון יבואן על חלפים מקוריים </t>
  </si>
  <si>
    <t>סטייה מעבר ל 10%</t>
  </si>
  <si>
    <t>השוואת הצעות בין X גג ל 1.1* X גג</t>
  </si>
  <si>
    <t>% הנחה על חלפים תחליפיים</t>
  </si>
  <si>
    <t>אחזקה כולל בלמים וטיפולים</t>
  </si>
  <si>
    <t>ẍ :</t>
  </si>
  <si>
    <r>
      <rPr>
        <sz val="11"/>
        <color theme="1"/>
        <rFont val="Calibri"/>
        <family val="2"/>
      </rPr>
      <t>Ῡ</t>
    </r>
    <r>
      <rPr>
        <sz val="11"/>
        <color theme="1"/>
        <rFont val="Arial"/>
        <family val="2"/>
      </rPr>
      <t xml:space="preserve"> :</t>
    </r>
  </si>
  <si>
    <t>Ẃ :</t>
  </si>
  <si>
    <t>מחיר שעת עבודה לאחר הנחה בש"ח  (כולל בלמים וטיפולים)</t>
  </si>
  <si>
    <t>מס מוסכי חובה נדרשים</t>
  </si>
  <si>
    <t>שם מוסך</t>
  </si>
  <si>
    <t>טיפול        20K ק"מ</t>
  </si>
  <si>
    <t>תחזוקה+ טיפולים + בלמים</t>
  </si>
  <si>
    <t>מס' ספק מכרז מסגרת</t>
  </si>
  <si>
    <t>20K</t>
  </si>
  <si>
    <t>40K</t>
  </si>
  <si>
    <t>80K</t>
  </si>
  <si>
    <t>100K</t>
  </si>
  <si>
    <t>140K</t>
  </si>
  <si>
    <t>160K</t>
  </si>
  <si>
    <t>סך זמן תקן בלמים ל 4 שנים</t>
  </si>
  <si>
    <t>שעות תקן ל 4שנים</t>
  </si>
  <si>
    <t>אומדן תחליפי ל 4 שנים</t>
  </si>
  <si>
    <t>אומדן מקורי ל 4 שנים</t>
  </si>
  <si>
    <t>ירושלים</t>
  </si>
  <si>
    <t>תל אביב יפו /חולון</t>
  </si>
  <si>
    <t>חיפה</t>
  </si>
  <si>
    <t>באר שבע</t>
  </si>
  <si>
    <t>קרית שמונה</t>
  </si>
  <si>
    <t>טבריה</t>
  </si>
  <si>
    <t>כרמיאל</t>
  </si>
  <si>
    <t>עכו</t>
  </si>
  <si>
    <t>חדרה</t>
  </si>
  <si>
    <t>נתניה</t>
  </si>
  <si>
    <t>כפר סבא</t>
  </si>
  <si>
    <t>רעננה</t>
  </si>
  <si>
    <t>הרצליה</t>
  </si>
  <si>
    <t>רמלה</t>
  </si>
  <si>
    <t>ראשון לציון</t>
  </si>
  <si>
    <t>אשדוד</t>
  </si>
  <si>
    <t>אשקלון</t>
  </si>
  <si>
    <t>אילת</t>
  </si>
  <si>
    <t>פתח תקווה</t>
  </si>
  <si>
    <t>רחובות (כולל ביל"ו)</t>
  </si>
  <si>
    <t>אחר</t>
  </si>
  <si>
    <t>מפרץ חיפה / קריות / נשר</t>
  </si>
  <si>
    <t>עפולה / נצרת / נצרת עילית</t>
  </si>
  <si>
    <t>נהריה</t>
  </si>
  <si>
    <t>עמידה בתאי סף גיאוגרפי</t>
  </si>
  <si>
    <t>הגיש=1, לא הגיש=0</t>
  </si>
  <si>
    <t>מספר מוסכים באזור ספציפי שהגישו הצעה</t>
  </si>
  <si>
    <t>עמידה בתנאי סף גיאוגרפי של הדגם</t>
  </si>
  <si>
    <t>מינימום לאזור</t>
  </si>
  <si>
    <t>מקומות החובה הזולים ביותר למקומות 1-5</t>
  </si>
  <si>
    <t>מקומות החובה הזולים ביותר למקומות 6-25</t>
  </si>
  <si>
    <t>בני ברק</t>
  </si>
  <si>
    <t>אור יהודה / יהוד</t>
  </si>
  <si>
    <t>טיפול        10K ק"מ</t>
  </si>
  <si>
    <t>טיפול        30K ק"מ</t>
  </si>
  <si>
    <t>טיפול        40K ק"מ</t>
  </si>
  <si>
    <t>טיפול        50K ק"מ</t>
  </si>
  <si>
    <t>טיפול        60K ק"מ</t>
  </si>
  <si>
    <t>טיפול        70K ק"מ</t>
  </si>
  <si>
    <t>טיפול        80K ק"מ</t>
  </si>
  <si>
    <t>טיפול        90K ק"מ</t>
  </si>
  <si>
    <t>טיפול        100K ק"מ</t>
  </si>
  <si>
    <t>טיפול        110K ק"מ</t>
  </si>
  <si>
    <t>טיפול        120K ק"מ</t>
  </si>
  <si>
    <t>טיפול        130K ק"מ</t>
  </si>
  <si>
    <t>טיפול        140K ק"מ</t>
  </si>
  <si>
    <t>טיפול        150K ק"מ</t>
  </si>
  <si>
    <t>טיפול        160K ק"מ</t>
  </si>
  <si>
    <t>טיפול        170K ק"מ</t>
  </si>
  <si>
    <t>טיפול        180K ק"מ</t>
  </si>
  <si>
    <t>מחיר לשעת עבודה לאחר הנחה כולל מע"מ</t>
  </si>
  <si>
    <t>מחיר ביצוע רישוי שנתי ללא אגרות וללא תשלום למכון הרישוי (טסט) כולל מע"מ:</t>
  </si>
  <si>
    <t>מחיר לביצוע בדיקת חורף + תווית של איגוד המוסכים  כולל מע"מ:</t>
  </si>
  <si>
    <t>הצעת מחיר לביצוע בדיקה בטיחותית תקופתית ברכב לפי תקנות משרד התחבורה כולל מע"מ:</t>
  </si>
  <si>
    <t>* יש למלא מחיר כולל מע"מ</t>
  </si>
  <si>
    <t>טבריה / אשדות יעקב</t>
  </si>
  <si>
    <t>שבע מתוך עשרים</t>
  </si>
  <si>
    <t>מס"ד</t>
  </si>
  <si>
    <t>תאור החלק</t>
  </si>
  <si>
    <t>מחיר חלקים</t>
  </si>
  <si>
    <t>מחיר עבודה</t>
  </si>
  <si>
    <t>מק"ט</t>
  </si>
  <si>
    <t>מחיר לפי מחירון יבואן ללא מע"מ</t>
  </si>
  <si>
    <t>רפידות בלם קדמיות (סט)</t>
  </si>
  <si>
    <t>רפידות בלם אחוריות (סט)</t>
  </si>
  <si>
    <t>זמן תקן לטיפול (בשעות)</t>
  </si>
  <si>
    <t>חלקים נצרכים מקוריים</t>
  </si>
  <si>
    <t>חלקי בילום מקוריים</t>
  </si>
  <si>
    <t>טיפולים שוטפים לדגם המוצע לפי ק"מ</t>
  </si>
  <si>
    <t>מחיר ליחידה לפי מחירון יבואן ללא מע"מ</t>
  </si>
  <si>
    <t>תיאור פריט</t>
  </si>
  <si>
    <t>יבואן:</t>
  </si>
  <si>
    <t>יצרן:</t>
  </si>
  <si>
    <t>דגם:</t>
  </si>
  <si>
    <t>כמות יחידות לטיפול</t>
  </si>
  <si>
    <t xml:space="preserve">טיפולים עד 180,000 ק"מ לפי הוראות יצרן בחלפים מקוריים </t>
  </si>
  <si>
    <t>טיפולים שוטפים לדגם המוצע לפי פרק זמן בחודשים</t>
  </si>
  <si>
    <t>________ ק"מ</t>
  </si>
  <si>
    <t>________ חודשים</t>
  </si>
  <si>
    <t>צלחת בלם קדמית (יחידה אחת)</t>
  </si>
  <si>
    <t>צלחת בלם אחורית (יחידה אחת)</t>
  </si>
  <si>
    <t>אלטרנטור</t>
  </si>
  <si>
    <t>מדחס למזגן</t>
  </si>
  <si>
    <t xml:space="preserve">מגבים קד' </t>
  </si>
  <si>
    <t xml:space="preserve">נורה ראשית </t>
  </si>
  <si>
    <t>חיישן TPMS</t>
  </si>
  <si>
    <t>מיכל עיבוי</t>
  </si>
  <si>
    <t>טורבו</t>
  </si>
  <si>
    <t>מצבר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</si>
</sst>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 * #,##0.00_ ;_ * \-#,##0.00_ ;_ * &quot;-&quot;??_ ;_ @_ "/>
    <numFmt numFmtId="164" formatCode="&quot;₪&quot;\ #,##0.00"/>
    <numFmt numFmtId="165" formatCode="_ * #,##0.0_ ;_ * \-#,##0.0_ ;_ * &quot;-&quot;?_ ;_ @_ "/>
    <numFmt numFmtId="166" formatCode="_ * #,##0.0_ ;_ * \-#,##0.0_ ;_ * &quot;-&quot;??_ ;_ @_ "/>
    <numFmt numFmtId="167" formatCode="&quot;₪&quot;\ #,##0"/>
    <numFmt numFmtId="168" formatCode="0.0%"/>
    <numFmt numFmtId="169" formatCode="_ * #,##0_ ;_ * \-#,##0_ ;_ * &quot;-&quot;??_ ;_ @_ "/>
  </numFmts>
  <fonts count="32" x14ac:knownFonts="1">
    <font>
      <sz val="11"/>
      <color theme="1"/>
      <name val="Arial"/>
      <family val="2"/>
      <charset val="177"/>
      <scheme val="minor"/>
    </font>
    <font>
      <b/>
      <sz val="12"/>
      <name val="David"/>
      <family val="2"/>
      <charset val="177"/>
    </font>
    <font>
      <sz val="12"/>
      <name val="David"/>
      <family val="2"/>
      <charset val="177"/>
    </font>
    <font>
      <sz val="10"/>
      <name val="David"/>
      <family val="2"/>
      <charset val="177"/>
    </font>
    <font>
      <b/>
      <sz val="10"/>
      <name val="David"/>
      <family val="2"/>
      <charset val="177"/>
    </font>
    <font>
      <sz val="10"/>
      <name val="Arial"/>
      <family val="2"/>
    </font>
    <font>
      <b/>
      <u/>
      <sz val="16"/>
      <name val="David"/>
      <family val="2"/>
      <charset val="177"/>
    </font>
    <font>
      <b/>
      <sz val="14"/>
      <name val="David"/>
      <family val="2"/>
      <charset val="177"/>
    </font>
    <font>
      <sz val="10"/>
      <color indexed="9"/>
      <name val="David"/>
      <family val="2"/>
      <charset val="177"/>
    </font>
    <font>
      <u/>
      <sz val="12"/>
      <name val="David"/>
      <family val="2"/>
      <charset val="177"/>
    </font>
    <font>
      <b/>
      <i/>
      <u/>
      <sz val="12"/>
      <name val="David"/>
      <family val="2"/>
      <charset val="177"/>
    </font>
    <font>
      <b/>
      <sz val="18"/>
      <name val="David"/>
      <family val="2"/>
      <charset val="177"/>
    </font>
    <font>
      <b/>
      <sz val="16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</font>
    <font>
      <b/>
      <sz val="11"/>
      <color rgb="FF000000"/>
      <name val="Arial"/>
      <family val="2"/>
    </font>
    <font>
      <b/>
      <u/>
      <sz val="11"/>
      <color theme="1"/>
      <name val="Arial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b/>
      <sz val="14"/>
      <name val="Arial"/>
      <family val="2"/>
    </font>
    <font>
      <sz val="11"/>
      <color rgb="FFFF0000"/>
      <name val="Arial"/>
      <family val="2"/>
      <charset val="177"/>
      <scheme val="minor"/>
    </font>
    <font>
      <sz val="1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i/>
      <sz val="22"/>
      <name val="David"/>
      <family val="2"/>
      <charset val="177"/>
    </font>
    <font>
      <sz val="10"/>
      <color theme="1"/>
      <name val="Arial"/>
      <family val="2"/>
      <scheme val="minor"/>
    </font>
    <font>
      <b/>
      <u/>
      <sz val="12"/>
      <name val="David"/>
      <family val="2"/>
      <charset val="177"/>
    </font>
    <font>
      <b/>
      <sz val="11"/>
      <name val="David"/>
      <family val="2"/>
      <charset val="177"/>
    </font>
    <font>
      <b/>
      <sz val="16"/>
      <name val="Arial"/>
      <family val="2"/>
    </font>
    <font>
      <b/>
      <sz val="10"/>
      <name val="David"/>
      <family val="2"/>
    </font>
    <font>
      <b/>
      <sz val="22"/>
      <name val="David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C4BD97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CCC0DA"/>
        <bgColor rgb="FF000000"/>
      </patternFill>
    </fill>
    <fill>
      <patternFill patternType="solid">
        <fgColor rgb="FFB8CCE4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13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3" fillId="0" borderId="0"/>
  </cellStyleXfs>
  <cellXfs count="189">
    <xf numFmtId="0" fontId="0" fillId="0" borderId="0" xfId="0"/>
    <xf numFmtId="0" fontId="2" fillId="2" borderId="0" xfId="0" applyFont="1" applyFill="1" applyAlignment="1" applyProtection="1"/>
    <xf numFmtId="0" fontId="3" fillId="2" borderId="0" xfId="3" applyFont="1" applyFill="1" applyProtection="1"/>
    <xf numFmtId="0" fontId="3" fillId="2" borderId="0" xfId="3" applyFont="1" applyFill="1" applyBorder="1" applyAlignment="1" applyProtection="1"/>
    <xf numFmtId="0" fontId="3" fillId="2" borderId="0" xfId="3" applyFont="1" applyFill="1" applyAlignment="1" applyProtection="1">
      <alignment vertical="center"/>
    </xf>
    <xf numFmtId="0" fontId="10" fillId="2" borderId="0" xfId="0" applyFont="1" applyFill="1" applyAlignment="1" applyProtection="1"/>
    <xf numFmtId="0" fontId="4" fillId="3" borderId="1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wrapText="1"/>
    </xf>
    <xf numFmtId="0" fontId="1" fillId="4" borderId="1" xfId="3" applyFont="1" applyFill="1" applyBorder="1" applyAlignment="1" applyProtection="1">
      <alignment horizontal="center" vertical="center"/>
    </xf>
    <xf numFmtId="0" fontId="14" fillId="0" borderId="0" xfId="0" applyFont="1" applyFill="1" applyBorder="1" applyProtection="1"/>
    <xf numFmtId="43" fontId="14" fillId="0" borderId="0" xfId="0" applyNumberFormat="1" applyFont="1" applyFill="1" applyBorder="1" applyProtection="1"/>
    <xf numFmtId="167" fontId="1" fillId="5" borderId="1" xfId="3" applyNumberFormat="1" applyFont="1" applyFill="1" applyBorder="1" applyAlignment="1" applyProtection="1">
      <alignment horizontal="center" vertical="center"/>
      <protection locked="0"/>
    </xf>
    <xf numFmtId="9" fontId="1" fillId="5" borderId="1" xfId="4" applyFont="1" applyFill="1" applyBorder="1" applyAlignment="1" applyProtection="1">
      <alignment horizontal="center" vertical="center" wrapText="1"/>
      <protection locked="0"/>
    </xf>
    <xf numFmtId="167" fontId="1" fillId="5" borderId="1" xfId="4" applyNumberFormat="1" applyFont="1" applyFill="1" applyBorder="1" applyAlignment="1" applyProtection="1">
      <alignment horizontal="center" vertical="center" wrapText="1"/>
      <protection locked="0"/>
    </xf>
    <xf numFmtId="0" fontId="7" fillId="6" borderId="0" xfId="0" applyFont="1" applyFill="1" applyAlignment="1" applyProtection="1">
      <alignment horizontal="left"/>
    </xf>
    <xf numFmtId="0" fontId="3" fillId="6" borderId="0" xfId="0" applyFont="1" applyFill="1" applyAlignment="1" applyProtection="1">
      <alignment horizontal="right"/>
    </xf>
    <xf numFmtId="0" fontId="3" fillId="6" borderId="0" xfId="0" applyFont="1" applyFill="1" applyProtection="1"/>
    <xf numFmtId="0" fontId="9" fillId="6" borderId="0" xfId="0" applyFont="1" applyFill="1" applyAlignment="1" applyProtection="1">
      <alignment horizontal="right"/>
    </xf>
    <xf numFmtId="0" fontId="4" fillId="3" borderId="1" xfId="0" applyFont="1" applyFill="1" applyBorder="1" applyAlignment="1" applyProtection="1">
      <alignment horizontal="right" vertical="center" wrapText="1"/>
    </xf>
    <xf numFmtId="0" fontId="4" fillId="3" borderId="1" xfId="0" applyFont="1" applyFill="1" applyBorder="1" applyAlignment="1" applyProtection="1">
      <alignment horizontal="right" vertical="center" wrapText="1" readingOrder="2"/>
    </xf>
    <xf numFmtId="0" fontId="4" fillId="3" borderId="8" xfId="0" applyFont="1" applyFill="1" applyBorder="1" applyAlignment="1" applyProtection="1">
      <alignment vertical="center" wrapText="1" readingOrder="2"/>
    </xf>
    <xf numFmtId="0" fontId="4" fillId="3" borderId="1" xfId="0" applyFont="1" applyFill="1" applyBorder="1" applyAlignment="1" applyProtection="1">
      <alignment vertical="center" wrapText="1" readingOrder="2"/>
    </xf>
    <xf numFmtId="0" fontId="14" fillId="0" borderId="0" xfId="0" applyFont="1" applyFill="1" applyBorder="1"/>
    <xf numFmtId="0" fontId="4" fillId="4" borderId="1" xfId="0" applyFont="1" applyFill="1" applyBorder="1" applyAlignment="1">
      <alignment horizontal="right" wrapText="1" readingOrder="2"/>
    </xf>
    <xf numFmtId="0" fontId="4" fillId="4" borderId="8" xfId="0" applyFont="1" applyFill="1" applyBorder="1" applyAlignment="1">
      <alignment wrapText="1" readingOrder="2"/>
    </xf>
    <xf numFmtId="0" fontId="4" fillId="4" borderId="17" xfId="0" applyFont="1" applyFill="1" applyBorder="1" applyAlignment="1">
      <alignment wrapText="1" readingOrder="2"/>
    </xf>
    <xf numFmtId="0" fontId="14" fillId="0" borderId="18" xfId="0" applyFont="1" applyFill="1" applyBorder="1"/>
    <xf numFmtId="49" fontId="14" fillId="0" borderId="0" xfId="0" applyNumberFormat="1" applyFont="1" applyFill="1" applyBorder="1"/>
    <xf numFmtId="2" fontId="14" fillId="0" borderId="0" xfId="0" applyNumberFormat="1" applyFont="1" applyFill="1" applyBorder="1"/>
    <xf numFmtId="0" fontId="14" fillId="0" borderId="0" xfId="0" applyFont="1" applyFill="1" applyBorder="1" applyAlignment="1">
      <alignment wrapText="1"/>
    </xf>
    <xf numFmtId="0" fontId="16" fillId="0" borderId="0" xfId="0" applyFont="1"/>
    <xf numFmtId="0" fontId="15" fillId="0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wrapText="1" readingOrder="2"/>
    </xf>
    <xf numFmtId="0" fontId="4" fillId="8" borderId="20" xfId="0" applyFont="1" applyFill="1" applyBorder="1" applyAlignment="1" applyProtection="1">
      <alignment horizontal="center" vertical="center"/>
    </xf>
    <xf numFmtId="0" fontId="14" fillId="0" borderId="14" xfId="0" applyFont="1" applyFill="1" applyBorder="1"/>
    <xf numFmtId="0" fontId="14" fillId="0" borderId="22" xfId="0" applyFont="1" applyFill="1" applyBorder="1"/>
    <xf numFmtId="0" fontId="14" fillId="0" borderId="15" xfId="0" applyFont="1" applyFill="1" applyBorder="1"/>
    <xf numFmtId="0" fontId="19" fillId="3" borderId="23" xfId="0" applyFont="1" applyFill="1" applyBorder="1" applyAlignment="1">
      <alignment horizontal="right"/>
    </xf>
    <xf numFmtId="0" fontId="14" fillId="13" borderId="18" xfId="0" applyFont="1" applyFill="1" applyBorder="1"/>
    <xf numFmtId="0" fontId="20" fillId="3" borderId="23" xfId="0" applyFont="1" applyFill="1" applyBorder="1" applyAlignment="1">
      <alignment horizontal="right"/>
    </xf>
    <xf numFmtId="166" fontId="14" fillId="0" borderId="11" xfId="1" applyNumberFormat="1" applyFont="1" applyFill="1" applyBorder="1"/>
    <xf numFmtId="166" fontId="14" fillId="0" borderId="18" xfId="1" applyNumberFormat="1" applyFont="1" applyFill="1" applyBorder="1"/>
    <xf numFmtId="168" fontId="14" fillId="0" borderId="18" xfId="4" applyNumberFormat="1" applyFont="1" applyFill="1" applyBorder="1"/>
    <xf numFmtId="168" fontId="14" fillId="0" borderId="0" xfId="0" applyNumberFormat="1" applyFont="1" applyFill="1" applyBorder="1"/>
    <xf numFmtId="166" fontId="4" fillId="4" borderId="1" xfId="1" applyNumberFormat="1" applyFont="1" applyFill="1" applyBorder="1" applyAlignment="1">
      <alignment horizontal="right" wrapText="1"/>
    </xf>
    <xf numFmtId="166" fontId="14" fillId="0" borderId="0" xfId="1" applyNumberFormat="1" applyFont="1" applyFill="1" applyBorder="1"/>
    <xf numFmtId="166" fontId="4" fillId="4" borderId="9" xfId="1" applyNumberFormat="1" applyFont="1" applyFill="1" applyBorder="1" applyAlignment="1">
      <alignment horizontal="right" wrapText="1"/>
    </xf>
    <xf numFmtId="166" fontId="4" fillId="4" borderId="8" xfId="1" applyNumberFormat="1" applyFont="1" applyFill="1" applyBorder="1" applyAlignment="1">
      <alignment horizontal="right" wrapText="1" readingOrder="2"/>
    </xf>
    <xf numFmtId="0" fontId="14" fillId="0" borderId="0" xfId="0" applyFont="1" applyFill="1" applyBorder="1" applyAlignment="1">
      <alignment horizontal="right"/>
    </xf>
    <xf numFmtId="43" fontId="14" fillId="0" borderId="0" xfId="0" applyNumberFormat="1" applyFont="1" applyFill="1" applyBorder="1"/>
    <xf numFmtId="0" fontId="4" fillId="0" borderId="8" xfId="0" applyFont="1" applyFill="1" applyBorder="1" applyAlignment="1">
      <alignment wrapText="1" readingOrder="2"/>
    </xf>
    <xf numFmtId="0" fontId="4" fillId="0" borderId="1" xfId="0" applyFont="1" applyFill="1" applyBorder="1" applyAlignment="1">
      <alignment wrapText="1" readingOrder="2"/>
    </xf>
    <xf numFmtId="165" fontId="14" fillId="0" borderId="0" xfId="0" applyNumberFormat="1" applyFont="1" applyFill="1" applyBorder="1"/>
    <xf numFmtId="0" fontId="22" fillId="0" borderId="0" xfId="0" applyFont="1"/>
    <xf numFmtId="0" fontId="23" fillId="0" borderId="0" xfId="0" applyFont="1"/>
    <xf numFmtId="0" fontId="16" fillId="0" borderId="0" xfId="0" applyFont="1" applyAlignment="1">
      <alignment wrapText="1"/>
    </xf>
    <xf numFmtId="169" fontId="14" fillId="0" borderId="11" xfId="1" applyNumberFormat="1" applyFont="1" applyFill="1" applyBorder="1"/>
    <xf numFmtId="0" fontId="24" fillId="0" borderId="0" xfId="0" applyFont="1"/>
    <xf numFmtId="0" fontId="24" fillId="0" borderId="0" xfId="0" applyFont="1" applyAlignment="1">
      <alignment wrapText="1"/>
    </xf>
    <xf numFmtId="0" fontId="0" fillId="9" borderId="0" xfId="0" applyFill="1"/>
    <xf numFmtId="169" fontId="14" fillId="13" borderId="18" xfId="1" applyNumberFormat="1" applyFont="1" applyFill="1" applyBorder="1"/>
    <xf numFmtId="0" fontId="24" fillId="9" borderId="0" xfId="0" applyFont="1" applyFill="1"/>
    <xf numFmtId="0" fontId="24" fillId="0" borderId="0" xfId="0" applyFont="1" applyFill="1"/>
    <xf numFmtId="0" fontId="0" fillId="0" borderId="0" xfId="0" applyFill="1"/>
    <xf numFmtId="169" fontId="14" fillId="0" borderId="0" xfId="1" applyNumberFormat="1" applyFont="1" applyFill="1" applyBorder="1"/>
    <xf numFmtId="169" fontId="14" fillId="13" borderId="18" xfId="0" applyNumberFormat="1" applyFont="1" applyFill="1" applyBorder="1"/>
    <xf numFmtId="165" fontId="14" fillId="0" borderId="21" xfId="0" applyNumberFormat="1" applyFont="1" applyFill="1" applyBorder="1"/>
    <xf numFmtId="0" fontId="1" fillId="2" borderId="0" xfId="3" applyFont="1" applyFill="1" applyBorder="1" applyAlignment="1" applyProtection="1">
      <alignment horizontal="left"/>
    </xf>
    <xf numFmtId="0" fontId="2" fillId="2" borderId="0" xfId="3" applyFont="1" applyFill="1" applyBorder="1" applyProtection="1"/>
    <xf numFmtId="0" fontId="0" fillId="0" borderId="0" xfId="0" applyProtection="1"/>
    <xf numFmtId="164" fontId="26" fillId="0" borderId="11" xfId="0" applyNumberFormat="1" applyFont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3" xfId="1" applyNumberFormat="1" applyFont="1" applyFill="1" applyBorder="1" applyAlignment="1" applyProtection="1">
      <alignment horizontal="center" vertical="center"/>
      <protection locked="0"/>
    </xf>
    <xf numFmtId="0" fontId="5" fillId="2" borderId="27" xfId="1" applyNumberFormat="1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 applyProtection="1">
      <alignment vertical="center"/>
    </xf>
    <xf numFmtId="0" fontId="5" fillId="0" borderId="3" xfId="0" applyFont="1" applyFill="1" applyBorder="1" applyAlignment="1" applyProtection="1">
      <alignment vertical="center"/>
    </xf>
    <xf numFmtId="0" fontId="3" fillId="2" borderId="11" xfId="3" applyFont="1" applyFill="1" applyBorder="1" applyProtection="1"/>
    <xf numFmtId="0" fontId="3" fillId="2" borderId="11" xfId="3" applyFont="1" applyFill="1" applyBorder="1" applyAlignment="1" applyProtection="1">
      <alignment horizontal="center"/>
    </xf>
    <xf numFmtId="3" fontId="3" fillId="2" borderId="11" xfId="3" applyNumberFormat="1" applyFont="1" applyFill="1" applyBorder="1" applyAlignment="1" applyProtection="1"/>
    <xf numFmtId="3" fontId="3" fillId="2" borderId="11" xfId="3" applyNumberFormat="1" applyFont="1" applyFill="1" applyBorder="1" applyAlignment="1" applyProtection="1">
      <alignment horizontal="center"/>
    </xf>
    <xf numFmtId="3" fontId="8" fillId="2" borderId="11" xfId="2" applyNumberFormat="1" applyFont="1" applyFill="1" applyBorder="1" applyAlignment="1" applyProtection="1">
      <alignment horizontal="center"/>
    </xf>
    <xf numFmtId="0" fontId="4" fillId="2" borderId="11" xfId="3" applyFont="1" applyFill="1" applyBorder="1" applyAlignment="1" applyProtection="1">
      <alignment horizontal="center" vertical="center"/>
    </xf>
    <xf numFmtId="0" fontId="3" fillId="2" borderId="2" xfId="3" applyFont="1" applyFill="1" applyBorder="1" applyAlignment="1" applyProtection="1">
      <alignment horizontal="left"/>
    </xf>
    <xf numFmtId="0" fontId="3" fillId="2" borderId="2" xfId="3" applyFont="1" applyFill="1" applyBorder="1" applyAlignment="1" applyProtection="1">
      <alignment horizontal="center"/>
    </xf>
    <xf numFmtId="0" fontId="3" fillId="2" borderId="2" xfId="3" applyFont="1" applyFill="1" applyBorder="1" applyProtection="1"/>
    <xf numFmtId="0" fontId="4" fillId="2" borderId="2" xfId="3" applyFont="1" applyFill="1" applyBorder="1" applyAlignment="1" applyProtection="1">
      <alignment horizontal="center" vertical="center"/>
    </xf>
    <xf numFmtId="49" fontId="5" fillId="2" borderId="11" xfId="0" applyNumberFormat="1" applyFont="1" applyFill="1" applyBorder="1" applyAlignment="1" applyProtection="1">
      <alignment horizontal="center" vertical="center"/>
      <protection locked="0"/>
    </xf>
    <xf numFmtId="164" fontId="3" fillId="2" borderId="11" xfId="3" applyNumberFormat="1" applyFont="1" applyFill="1" applyBorder="1" applyAlignment="1" applyProtection="1">
      <alignment vertical="center"/>
      <protection locked="0"/>
    </xf>
    <xf numFmtId="49" fontId="5" fillId="2" borderId="12" xfId="0" applyNumberFormat="1" applyFont="1" applyFill="1" applyBorder="1" applyAlignment="1" applyProtection="1">
      <alignment horizontal="center" vertical="center"/>
      <protection locked="0"/>
    </xf>
    <xf numFmtId="164" fontId="3" fillId="2" borderId="12" xfId="3" applyNumberFormat="1" applyFont="1" applyFill="1" applyBorder="1" applyAlignment="1" applyProtection="1">
      <alignment vertical="center"/>
      <protection locked="0"/>
    </xf>
    <xf numFmtId="0" fontId="5" fillId="0" borderId="29" xfId="0" applyFont="1" applyFill="1" applyBorder="1" applyAlignment="1" applyProtection="1">
      <alignment vertical="center"/>
    </xf>
    <xf numFmtId="49" fontId="5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2" borderId="18" xfId="3" applyNumberFormat="1" applyFont="1" applyFill="1" applyBorder="1" applyAlignment="1" applyProtection="1">
      <alignment vertical="center"/>
      <protection locked="0"/>
    </xf>
    <xf numFmtId="0" fontId="5" fillId="2" borderId="30" xfId="1" applyNumberFormat="1" applyFont="1" applyFill="1" applyBorder="1" applyAlignment="1" applyProtection="1">
      <alignment horizontal="center" vertical="center"/>
      <protection locked="0"/>
    </xf>
    <xf numFmtId="0" fontId="4" fillId="3" borderId="12" xfId="3" applyFont="1" applyFill="1" applyBorder="1" applyAlignment="1" applyProtection="1">
      <alignment horizontal="center" vertical="distributed"/>
    </xf>
    <xf numFmtId="0" fontId="4" fillId="3" borderId="27" xfId="3" applyFont="1" applyFill="1" applyBorder="1" applyAlignment="1" applyProtection="1">
      <alignment horizontal="center" vertical="distributed"/>
    </xf>
    <xf numFmtId="0" fontId="5" fillId="0" borderId="11" xfId="0" applyFont="1" applyFill="1" applyBorder="1" applyAlignment="1" applyProtection="1">
      <alignment horizontal="right"/>
    </xf>
    <xf numFmtId="4" fontId="5" fillId="2" borderId="13" xfId="0" applyNumberFormat="1" applyFont="1" applyFill="1" applyBorder="1" applyAlignment="1" applyProtection="1">
      <alignment horizontal="center"/>
      <protection locked="0"/>
    </xf>
    <xf numFmtId="0" fontId="3" fillId="3" borderId="29" xfId="3" applyFont="1" applyFill="1" applyBorder="1" applyProtection="1"/>
    <xf numFmtId="0" fontId="3" fillId="3" borderId="12" xfId="3" applyFont="1" applyFill="1" applyBorder="1" applyAlignment="1" applyProtection="1">
      <alignment horizontal="center" vertical="center" wrapText="1"/>
    </xf>
    <xf numFmtId="0" fontId="3" fillId="3" borderId="27" xfId="3" applyFont="1" applyFill="1" applyBorder="1" applyAlignment="1" applyProtection="1">
      <alignment horizontal="center" vertical="center" wrapText="1"/>
    </xf>
    <xf numFmtId="0" fontId="3" fillId="2" borderId="31" xfId="3" applyFont="1" applyFill="1" applyBorder="1" applyProtection="1"/>
    <xf numFmtId="0" fontId="3" fillId="2" borderId="23" xfId="3" applyFont="1" applyFill="1" applyBorder="1" applyProtection="1"/>
    <xf numFmtId="0" fontId="4" fillId="3" borderId="32" xfId="3" applyFont="1" applyFill="1" applyBorder="1" applyAlignment="1" applyProtection="1">
      <alignment horizontal="center" vertical="center"/>
    </xf>
    <xf numFmtId="0" fontId="4" fillId="3" borderId="33" xfId="3" applyFont="1" applyFill="1" applyBorder="1" applyAlignment="1" applyProtection="1">
      <alignment horizontal="center" vertical="center"/>
    </xf>
    <xf numFmtId="0" fontId="4" fillId="3" borderId="33" xfId="3" applyFont="1" applyFill="1" applyBorder="1" applyAlignment="1" applyProtection="1">
      <alignment vertical="center"/>
    </xf>
    <xf numFmtId="0" fontId="4" fillId="3" borderId="32" xfId="3" applyFont="1" applyFill="1" applyBorder="1" applyAlignment="1" applyProtection="1">
      <alignment vertical="center"/>
    </xf>
    <xf numFmtId="43" fontId="4" fillId="5" borderId="10" xfId="1" applyNumberFormat="1" applyFont="1" applyFill="1" applyBorder="1" applyAlignment="1" applyProtection="1">
      <alignment horizontal="center" vertical="center" wrapText="1"/>
      <protection locked="0"/>
    </xf>
    <xf numFmtId="164" fontId="0" fillId="0" borderId="0" xfId="0" applyNumberFormat="1" applyProtection="1"/>
    <xf numFmtId="164" fontId="3" fillId="2" borderId="0" xfId="3" applyNumberFormat="1" applyFont="1" applyFill="1" applyAlignment="1" applyProtection="1">
      <alignment vertical="center"/>
    </xf>
    <xf numFmtId="164" fontId="3" fillId="2" borderId="0" xfId="3" applyNumberFormat="1" applyFont="1" applyFill="1" applyProtection="1"/>
    <xf numFmtId="0" fontId="28" fillId="0" borderId="32" xfId="3" applyFont="1" applyFill="1" applyBorder="1" applyAlignment="1" applyProtection="1">
      <alignment horizontal="center" vertical="center"/>
    </xf>
    <xf numFmtId="0" fontId="28" fillId="0" borderId="33" xfId="3" applyFont="1" applyFill="1" applyBorder="1" applyAlignment="1" applyProtection="1">
      <alignment horizontal="center" vertical="center"/>
    </xf>
    <xf numFmtId="3" fontId="29" fillId="2" borderId="29" xfId="0" applyNumberFormat="1" applyFont="1" applyFill="1" applyBorder="1" applyAlignment="1" applyProtection="1">
      <alignment horizontal="right" vertical="center" wrapText="1"/>
      <protection locked="0"/>
    </xf>
    <xf numFmtId="49" fontId="29" fillId="2" borderId="1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18" xfId="0" applyNumberFormat="1" applyFont="1" applyFill="1" applyBorder="1" applyAlignment="1" applyProtection="1">
      <alignment horizontal="center" vertical="center" shrinkToFit="1"/>
      <protection locked="0"/>
    </xf>
    <xf numFmtId="164" fontId="29" fillId="5" borderId="35" xfId="0" applyNumberFormat="1" applyFont="1" applyFill="1" applyBorder="1" applyAlignment="1" applyProtection="1">
      <alignment horizontal="right" vertical="center" shrinkToFit="1" readingOrder="1"/>
      <protection locked="0"/>
    </xf>
    <xf numFmtId="0" fontId="12" fillId="2" borderId="29" xfId="3" applyFont="1" applyFill="1" applyBorder="1" applyAlignment="1" applyProtection="1">
      <alignment horizontal="center" vertical="center"/>
    </xf>
    <xf numFmtId="0" fontId="12" fillId="2" borderId="18" xfId="3" applyFont="1" applyFill="1" applyBorder="1" applyAlignment="1" applyProtection="1">
      <alignment horizontal="center" vertical="center"/>
    </xf>
    <xf numFmtId="3" fontId="29" fillId="2" borderId="2" xfId="0" applyNumberFormat="1" applyFont="1" applyFill="1" applyBorder="1" applyAlignment="1" applyProtection="1">
      <alignment horizontal="right" vertical="center" wrapText="1"/>
      <protection locked="0"/>
    </xf>
    <xf numFmtId="49" fontId="29" fillId="0" borderId="11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11" xfId="0" applyNumberFormat="1" applyFont="1" applyFill="1" applyBorder="1" applyAlignment="1" applyProtection="1">
      <alignment horizontal="center" vertical="center" shrinkToFit="1"/>
      <protection locked="0"/>
    </xf>
    <xf numFmtId="164" fontId="29" fillId="5" borderId="36" xfId="0" applyNumberFormat="1" applyFont="1" applyFill="1" applyBorder="1" applyAlignment="1" applyProtection="1">
      <alignment horizontal="right" vertical="center" shrinkToFit="1" readingOrder="1"/>
      <protection locked="0"/>
    </xf>
    <xf numFmtId="0" fontId="12" fillId="2" borderId="2" xfId="3" applyFont="1" applyFill="1" applyBorder="1" applyAlignment="1" applyProtection="1">
      <alignment horizontal="center" vertical="center"/>
    </xf>
    <xf numFmtId="0" fontId="12" fillId="2" borderId="11" xfId="3" applyFont="1" applyFill="1" applyBorder="1" applyAlignment="1" applyProtection="1">
      <alignment horizontal="center" vertical="center"/>
    </xf>
    <xf numFmtId="49" fontId="29" fillId="2" borderId="11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3" fillId="9" borderId="12" xfId="3" applyFont="1" applyFill="1" applyBorder="1" applyAlignment="1" applyProtection="1">
      <alignment horizontal="center" vertical="center" wrapText="1" readingOrder="2"/>
    </xf>
    <xf numFmtId="0" fontId="4" fillId="9" borderId="12" xfId="3" applyFont="1" applyFill="1" applyBorder="1" applyAlignment="1" applyProtection="1">
      <alignment horizontal="center" vertical="center" wrapText="1"/>
    </xf>
    <xf numFmtId="0" fontId="4" fillId="9" borderId="33" xfId="3" applyFont="1" applyFill="1" applyBorder="1" applyAlignment="1" applyProtection="1">
      <alignment horizontal="center" vertical="center" wrapText="1"/>
    </xf>
    <xf numFmtId="0" fontId="30" fillId="2" borderId="0" xfId="3" applyFont="1" applyFill="1" applyProtection="1"/>
    <xf numFmtId="0" fontId="31" fillId="2" borderId="25" xfId="3" applyFont="1" applyFill="1" applyBorder="1" applyProtection="1"/>
    <xf numFmtId="0" fontId="31" fillId="2" borderId="2" xfId="3" applyFont="1" applyFill="1" applyBorder="1" applyProtection="1"/>
    <xf numFmtId="0" fontId="31" fillId="2" borderId="3" xfId="3" applyFont="1" applyFill="1" applyBorder="1" applyProtection="1"/>
    <xf numFmtId="49" fontId="29" fillId="2" borderId="26" xfId="0" applyNumberFormat="1" applyFont="1" applyFill="1" applyBorder="1" applyAlignment="1" applyProtection="1">
      <alignment horizontal="center" vertical="center" shrinkToFit="1"/>
      <protection locked="0"/>
    </xf>
    <xf numFmtId="49" fontId="29" fillId="2" borderId="13" xfId="0" applyNumberFormat="1" applyFont="1" applyFill="1" applyBorder="1" applyAlignment="1" applyProtection="1">
      <alignment horizontal="center" vertical="center" shrinkToFit="1"/>
      <protection locked="0"/>
    </xf>
    <xf numFmtId="49" fontId="29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4" fillId="3" borderId="33" xfId="3" applyFon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8" borderId="8" xfId="0" applyFont="1" applyFill="1" applyBorder="1" applyAlignment="1" applyProtection="1">
      <alignment horizontal="center" vertical="center"/>
    </xf>
    <xf numFmtId="0" fontId="4" fillId="8" borderId="5" xfId="0" applyFont="1" applyFill="1" applyBorder="1" applyAlignment="1" applyProtection="1">
      <alignment horizontal="center" vertical="center"/>
    </xf>
    <xf numFmtId="166" fontId="4" fillId="8" borderId="8" xfId="1" applyNumberFormat="1" applyFont="1" applyFill="1" applyBorder="1" applyAlignment="1" applyProtection="1">
      <alignment horizontal="center" vertical="center"/>
    </xf>
    <xf numFmtId="166" fontId="4" fillId="8" borderId="5" xfId="1" applyNumberFormat="1" applyFont="1" applyFill="1" applyBorder="1" applyAlignment="1" applyProtection="1">
      <alignment horizontal="center" vertical="center"/>
    </xf>
    <xf numFmtId="166" fontId="4" fillId="8" borderId="19" xfId="1" applyNumberFormat="1" applyFont="1" applyFill="1" applyBorder="1" applyAlignment="1" applyProtection="1">
      <alignment horizontal="center" vertical="center"/>
    </xf>
    <xf numFmtId="0" fontId="4" fillId="10" borderId="8" xfId="0" applyFont="1" applyFill="1" applyBorder="1" applyAlignment="1" applyProtection="1">
      <alignment horizontal="center" vertical="center"/>
    </xf>
    <xf numFmtId="0" fontId="4" fillId="10" borderId="5" xfId="0" applyFont="1" applyFill="1" applyBorder="1" applyAlignment="1" applyProtection="1">
      <alignment horizontal="center" vertical="center"/>
    </xf>
    <xf numFmtId="0" fontId="4" fillId="10" borderId="19" xfId="0" applyFont="1" applyFill="1" applyBorder="1" applyAlignment="1" applyProtection="1">
      <alignment horizontal="center" vertical="center"/>
    </xf>
    <xf numFmtId="0" fontId="4" fillId="11" borderId="8" xfId="0" applyFont="1" applyFill="1" applyBorder="1" applyAlignment="1" applyProtection="1">
      <alignment horizontal="center" vertical="center"/>
    </xf>
    <xf numFmtId="0" fontId="4" fillId="11" borderId="5" xfId="0" applyFont="1" applyFill="1" applyBorder="1" applyAlignment="1" applyProtection="1">
      <alignment horizontal="center" vertical="center"/>
    </xf>
    <xf numFmtId="0" fontId="4" fillId="11" borderId="19" xfId="0" applyFont="1" applyFill="1" applyBorder="1" applyAlignment="1" applyProtection="1">
      <alignment horizontal="center" vertical="center"/>
    </xf>
    <xf numFmtId="0" fontId="4" fillId="12" borderId="9" xfId="0" applyFont="1" applyFill="1" applyBorder="1" applyAlignment="1" applyProtection="1">
      <alignment horizontal="center" vertical="center" wrapText="1"/>
    </xf>
    <xf numFmtId="0" fontId="4" fillId="12" borderId="16" xfId="0" applyFont="1" applyFill="1" applyBorder="1" applyAlignment="1" applyProtection="1">
      <alignment horizontal="center" vertical="center" wrapText="1"/>
    </xf>
    <xf numFmtId="0" fontId="15" fillId="7" borderId="9" xfId="0" applyFont="1" applyFill="1" applyBorder="1" applyAlignment="1">
      <alignment horizontal="center" vertical="center" wrapText="1"/>
    </xf>
    <xf numFmtId="0" fontId="15" fillId="7" borderId="4" xfId="0" applyFont="1" applyFill="1" applyBorder="1" applyAlignment="1">
      <alignment horizontal="center" vertical="center" wrapText="1"/>
    </xf>
    <xf numFmtId="0" fontId="6" fillId="9" borderId="8" xfId="3" applyFont="1" applyFill="1" applyBorder="1" applyAlignment="1" applyProtection="1">
      <alignment horizontal="center" wrapText="1"/>
    </xf>
    <xf numFmtId="0" fontId="6" fillId="9" borderId="5" xfId="3" applyFont="1" applyFill="1" applyBorder="1" applyAlignment="1" applyProtection="1">
      <alignment horizontal="center" wrapText="1"/>
    </xf>
    <xf numFmtId="0" fontId="6" fillId="9" borderId="19" xfId="3" applyFont="1" applyFill="1" applyBorder="1" applyAlignment="1" applyProtection="1">
      <alignment horizontal="center" wrapText="1"/>
    </xf>
    <xf numFmtId="0" fontId="1" fillId="9" borderId="8" xfId="0" applyFont="1" applyFill="1" applyBorder="1" applyAlignment="1" applyProtection="1">
      <alignment horizontal="center" vertical="center" readingOrder="2"/>
    </xf>
    <xf numFmtId="0" fontId="1" fillId="9" borderId="5" xfId="0" applyFont="1" applyFill="1" applyBorder="1" applyAlignment="1" applyProtection="1">
      <alignment horizontal="center" vertical="center" readingOrder="2"/>
    </xf>
    <xf numFmtId="0" fontId="1" fillId="9" borderId="19" xfId="0" applyFont="1" applyFill="1" applyBorder="1" applyAlignment="1" applyProtection="1">
      <alignment horizontal="center" vertical="center" readingOrder="2"/>
    </xf>
    <xf numFmtId="0" fontId="25" fillId="0" borderId="0" xfId="0" applyFont="1" applyFill="1" applyBorder="1" applyAlignment="1" applyProtection="1">
      <alignment horizontal="right" readingOrder="2"/>
    </xf>
    <xf numFmtId="3" fontId="21" fillId="2" borderId="32" xfId="0" applyNumberFormat="1" applyFont="1" applyFill="1" applyBorder="1" applyAlignment="1" applyProtection="1">
      <alignment horizontal="center" vertical="center"/>
    </xf>
    <xf numFmtId="3" fontId="21" fillId="2" borderId="33" xfId="0" applyNumberFormat="1" applyFont="1" applyFill="1" applyBorder="1" applyAlignment="1" applyProtection="1">
      <alignment horizontal="center" vertical="center"/>
    </xf>
    <xf numFmtId="3" fontId="21" fillId="2" borderId="34" xfId="0" applyNumberFormat="1" applyFont="1" applyFill="1" applyBorder="1" applyAlignment="1" applyProtection="1">
      <alignment horizontal="center" vertical="center"/>
    </xf>
    <xf numFmtId="0" fontId="27" fillId="2" borderId="25" xfId="3" applyFont="1" applyFill="1" applyBorder="1" applyAlignment="1" applyProtection="1">
      <alignment horizontal="center" vertical="center" wrapText="1"/>
    </xf>
    <xf numFmtId="0" fontId="1" fillId="2" borderId="10" xfId="3" applyFont="1" applyFill="1" applyBorder="1" applyAlignment="1" applyProtection="1">
      <alignment horizontal="center" vertical="center" wrapText="1"/>
    </xf>
    <xf numFmtId="0" fontId="11" fillId="9" borderId="39" xfId="3" applyFont="1" applyFill="1" applyBorder="1" applyAlignment="1" applyProtection="1">
      <alignment horizontal="center"/>
    </xf>
    <xf numFmtId="0" fontId="11" fillId="9" borderId="37" xfId="3" applyFont="1" applyFill="1" applyBorder="1" applyAlignment="1" applyProtection="1">
      <alignment horizontal="center"/>
    </xf>
    <xf numFmtId="0" fontId="11" fillId="9" borderId="38" xfId="3" applyFont="1" applyFill="1" applyBorder="1" applyAlignment="1" applyProtection="1">
      <alignment horizontal="center"/>
    </xf>
    <xf numFmtId="0" fontId="12" fillId="9" borderId="24" xfId="3" applyFont="1" applyFill="1" applyBorder="1" applyAlignment="1" applyProtection="1">
      <alignment horizontal="center" vertical="center"/>
    </xf>
    <xf numFmtId="0" fontId="12" fillId="9" borderId="28" xfId="3" applyFont="1" applyFill="1" applyBorder="1" applyAlignment="1" applyProtection="1">
      <alignment horizontal="center" vertical="center"/>
    </xf>
    <xf numFmtId="0" fontId="12" fillId="9" borderId="6" xfId="3" applyFont="1" applyFill="1" applyBorder="1" applyAlignment="1" applyProtection="1">
      <alignment horizontal="center" vertical="center"/>
    </xf>
    <xf numFmtId="2" fontId="7" fillId="3" borderId="10" xfId="3" applyNumberFormat="1" applyFont="1" applyFill="1" applyBorder="1" applyAlignment="1" applyProtection="1">
      <alignment horizontal="center" vertical="center"/>
    </xf>
    <xf numFmtId="2" fontId="7" fillId="3" borderId="26" xfId="3" applyNumberFormat="1" applyFont="1" applyFill="1" applyBorder="1" applyAlignment="1" applyProtection="1">
      <alignment horizontal="center" vertical="center"/>
    </xf>
    <xf numFmtId="0" fontId="7" fillId="3" borderId="10" xfId="3" applyFont="1" applyFill="1" applyBorder="1" applyAlignment="1" applyProtection="1">
      <alignment horizontal="center" vertical="center"/>
    </xf>
    <xf numFmtId="0" fontId="4" fillId="3" borderId="25" xfId="3" applyFont="1" applyFill="1" applyBorder="1" applyAlignment="1" applyProtection="1">
      <alignment horizontal="center" vertical="center"/>
    </xf>
    <xf numFmtId="0" fontId="4" fillId="3" borderId="3" xfId="3" applyFont="1" applyFill="1" applyBorder="1" applyAlignment="1" applyProtection="1">
      <alignment horizontal="center" vertical="center"/>
    </xf>
    <xf numFmtId="0" fontId="6" fillId="9" borderId="24" xfId="3" applyFont="1" applyFill="1" applyBorder="1" applyAlignment="1" applyProtection="1">
      <alignment horizontal="center"/>
    </xf>
    <xf numFmtId="0" fontId="6" fillId="9" borderId="28" xfId="3" applyFont="1" applyFill="1" applyBorder="1" applyAlignment="1" applyProtection="1">
      <alignment horizontal="center"/>
    </xf>
    <xf numFmtId="0" fontId="6" fillId="9" borderId="6" xfId="3" applyFont="1" applyFill="1" applyBorder="1" applyAlignment="1" applyProtection="1">
      <alignment horizontal="center"/>
    </xf>
    <xf numFmtId="0" fontId="3" fillId="3" borderId="25" xfId="3" applyFont="1" applyFill="1" applyBorder="1" applyAlignment="1" applyProtection="1">
      <alignment horizontal="center" vertical="center"/>
    </xf>
    <xf numFmtId="0" fontId="3" fillId="3" borderId="3" xfId="3" applyFont="1" applyFill="1" applyBorder="1" applyAlignment="1" applyProtection="1">
      <alignment horizontal="center" vertical="center"/>
    </xf>
    <xf numFmtId="0" fontId="3" fillId="3" borderId="10" xfId="3" applyFont="1" applyFill="1" applyBorder="1" applyAlignment="1" applyProtection="1">
      <alignment horizontal="center" vertical="center" wrapText="1"/>
    </xf>
    <xf numFmtId="0" fontId="3" fillId="3" borderId="12" xfId="3" applyFont="1" applyFill="1" applyBorder="1" applyAlignment="1" applyProtection="1">
      <alignment horizontal="center" vertical="center" wrapText="1"/>
    </xf>
    <xf numFmtId="0" fontId="4" fillId="3" borderId="10" xfId="3" applyFont="1" applyFill="1" applyBorder="1" applyAlignment="1" applyProtection="1">
      <alignment horizontal="center" vertical="center"/>
    </xf>
    <xf numFmtId="0" fontId="4" fillId="3" borderId="26" xfId="3" applyFont="1" applyFill="1" applyBorder="1" applyAlignment="1" applyProtection="1">
      <alignment horizontal="center" vertical="center"/>
    </xf>
  </cellXfs>
  <cellStyles count="7">
    <cellStyle name="Comma" xfId="1" builtinId="3"/>
    <cellStyle name="Comma 2" xfId="2"/>
    <cellStyle name="Normal" xfId="0" builtinId="0"/>
    <cellStyle name="Normal 2" xfId="3"/>
    <cellStyle name="Normal 3" xfId="6"/>
    <cellStyle name="Percent" xfId="4" builtinId="5"/>
    <cellStyle name="Percent 2" xfId="5"/>
  </cellStyles>
  <dxfs count="7"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</dxfs>
  <tableStyles count="0" defaultTableStyle="TableStyleMedium2" defaultPivotStyle="PivotStyleLight16"/>
  <colors>
    <mruColors>
      <color rgb="FFFF5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133350</xdr:rowOff>
    </xdr:from>
    <xdr:to>
      <xdr:col>6</xdr:col>
      <xdr:colOff>1219200</xdr:colOff>
      <xdr:row>5</xdr:row>
      <xdr:rowOff>133350</xdr:rowOff>
    </xdr:to>
    <xdr:pic>
      <xdr:nvPicPr>
        <xdr:cNvPr id="12358" name="תמונה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247725" y="457200"/>
          <a:ext cx="18192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502;&#1499;&#1512;&#1494;&#1497;&#1501;/&#1502;&#1499;&#1512;&#1494;&#1497;%20&#1514;&#1495;&#1494;&#1493;&#1511;&#1514;%20&#1512;&#1499;&#1489;&#1497;&#1501;%202010-2016/&#1502;&#1499;&#1512;&#1494;%20&#1512;&#1489;&#1497;&#1506;&#1497;%201600/&#1488;&#1511;&#1505;&#1500;&#1497;&#1501;/&#1502;&#1488;&#1490;&#1512;%20&#1502;&#1493;&#1505;&#1499;&#1497;&#1501;/&#1502;&#1488;&#1490;&#1512;%20&#1502;&#1493;&#1505;&#1499;&#1497;&#1501;%20&#1500;16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פרופיל מציע  + מסמכים שיש להגיש"/>
      <sheetName val="גיליון1"/>
      <sheetName val="תנאי סף"/>
    </sheetNames>
    <sheetDataSet>
      <sheetData sheetId="0">
        <row r="6">
          <cell r="C6" t="str">
            <v>מס' מציע</v>
          </cell>
          <cell r="D6" t="str">
            <v>שם המציע</v>
          </cell>
          <cell r="E6" t="str">
            <v>רחוב ומספר</v>
          </cell>
          <cell r="F6" t="str">
            <v>קוד אזור</v>
          </cell>
          <cell r="G6" t="str">
            <v>עיר למכרז</v>
          </cell>
          <cell r="H6" t="str">
            <v>עיר</v>
          </cell>
        </row>
        <row r="7">
          <cell r="C7">
            <v>1</v>
          </cell>
          <cell r="D7" t="str">
            <v>המוסך המרכזי</v>
          </cell>
          <cell r="E7" t="str">
            <v>א.ת.</v>
          </cell>
          <cell r="F7">
            <v>26</v>
          </cell>
          <cell r="G7" t="str">
            <v>אחר</v>
          </cell>
          <cell r="H7" t="str">
            <v>ניר צבי</v>
          </cell>
        </row>
        <row r="8">
          <cell r="C8">
            <v>2</v>
          </cell>
          <cell r="D8" t="str">
            <v>מוסך שטרית אהרון בע"מ</v>
          </cell>
          <cell r="E8" t="str">
            <v>הייצול 4</v>
          </cell>
          <cell r="F8">
            <v>24</v>
          </cell>
          <cell r="G8" t="str">
            <v>אשקלון</v>
          </cell>
          <cell r="H8" t="str">
            <v>אשקלון</v>
          </cell>
        </row>
        <row r="9">
          <cell r="C9">
            <v>3</v>
          </cell>
          <cell r="D9" t="str">
            <v>שיא (א.ד.) רכב בע"מ</v>
          </cell>
          <cell r="E9" t="str">
            <v>בר יהודה 69</v>
          </cell>
          <cell r="F9">
            <v>6</v>
          </cell>
          <cell r="G9" t="str">
            <v>מפרץ חיפה / קריות / נשר</v>
          </cell>
          <cell r="H9" t="str">
            <v>נשר</v>
          </cell>
        </row>
        <row r="10">
          <cell r="C10">
            <v>4</v>
          </cell>
          <cell r="D10" t="str">
            <v>מוסך חן אריק בע"מ</v>
          </cell>
          <cell r="E10" t="str">
            <v>שמוטיקין 16</v>
          </cell>
          <cell r="F10">
            <v>21</v>
          </cell>
          <cell r="G10" t="str">
            <v>ראשון לציון</v>
          </cell>
          <cell r="H10" t="str">
            <v>ראשל"צ</v>
          </cell>
        </row>
        <row r="11">
          <cell r="C11">
            <v>5</v>
          </cell>
          <cell r="D11" t="str">
            <v>מרכז שירות סרוסי אשקלון</v>
          </cell>
          <cell r="E11" t="str">
            <v>המסלול 6</v>
          </cell>
          <cell r="F11">
            <v>24</v>
          </cell>
          <cell r="G11" t="str">
            <v>אשקלון</v>
          </cell>
          <cell r="H11" t="str">
            <v>אשקלון</v>
          </cell>
        </row>
        <row r="12">
          <cell r="C12">
            <v>6</v>
          </cell>
          <cell r="D12" t="str">
            <v>קוג'מן שירותי רכב בע"מ</v>
          </cell>
          <cell r="E12" t="str">
            <v>שכטרמן 8</v>
          </cell>
          <cell r="F12">
            <v>14</v>
          </cell>
          <cell r="G12" t="str">
            <v>נתניה</v>
          </cell>
          <cell r="H12" t="str">
            <v>נתניה</v>
          </cell>
        </row>
        <row r="13">
          <cell r="C13">
            <v>7</v>
          </cell>
          <cell r="D13" t="str">
            <v>ב.ד. הצוות בע"מ</v>
          </cell>
          <cell r="E13" t="str">
            <v>בן צבי 17</v>
          </cell>
          <cell r="F13">
            <v>2</v>
          </cell>
          <cell r="G13" t="str">
            <v>תל אביב יפו /חולון</v>
          </cell>
          <cell r="H13" t="str">
            <v>תל אביב יפו</v>
          </cell>
        </row>
        <row r="14">
          <cell r="C14">
            <v>8</v>
          </cell>
          <cell r="D14" t="str">
            <v>דרך השטח בשרון בע"מ</v>
          </cell>
          <cell r="E14">
            <v>0</v>
          </cell>
          <cell r="F14">
            <v>26</v>
          </cell>
          <cell r="G14" t="str">
            <v>אחר</v>
          </cell>
          <cell r="H14" t="str">
            <v>שפיים</v>
          </cell>
        </row>
        <row r="15">
          <cell r="C15">
            <v>9</v>
          </cell>
          <cell r="D15" t="str">
            <v>מוסך שי ו.ח. רכב ראשון בע"מ</v>
          </cell>
          <cell r="E15" t="str">
            <v>נדב בסקינד 6</v>
          </cell>
          <cell r="F15">
            <v>21</v>
          </cell>
          <cell r="G15" t="str">
            <v>ראשון לציון</v>
          </cell>
          <cell r="H15" t="str">
            <v>ראשל"צ</v>
          </cell>
        </row>
        <row r="16">
          <cell r="C16">
            <v>10</v>
          </cell>
          <cell r="D16" t="str">
            <v>מאיר מוסך צמרת בע"מ</v>
          </cell>
          <cell r="E16" t="str">
            <v>יהודה הלוי</v>
          </cell>
          <cell r="F16">
            <v>10</v>
          </cell>
          <cell r="G16" t="str">
            <v>טבריה / אשדות יעקב</v>
          </cell>
          <cell r="H16" t="str">
            <v>טבריה</v>
          </cell>
        </row>
        <row r="17">
          <cell r="C17">
            <v>11</v>
          </cell>
          <cell r="D17" t="str">
            <v>מוסך איציק ודיצר בע"מ</v>
          </cell>
          <cell r="E17" t="str">
            <v>הרצל 135</v>
          </cell>
          <cell r="F17">
            <v>19</v>
          </cell>
          <cell r="G17" t="str">
            <v>רמלה</v>
          </cell>
          <cell r="H17" t="str">
            <v>רמלה</v>
          </cell>
        </row>
        <row r="18">
          <cell r="C18">
            <v>12</v>
          </cell>
          <cell r="D18" t="str">
            <v>מוסך אלן פלוס 200 בע"מ</v>
          </cell>
          <cell r="E18" t="str">
            <v>האופן 6</v>
          </cell>
          <cell r="F18">
            <v>2</v>
          </cell>
          <cell r="G18" t="str">
            <v>תל אביב יפו /חולון</v>
          </cell>
          <cell r="H18" t="str">
            <v>חולון</v>
          </cell>
        </row>
        <row r="19">
          <cell r="C19">
            <v>13</v>
          </cell>
          <cell r="D19" t="str">
            <v>מרכז שירות יד מרדכי אגש"ח בע"מ</v>
          </cell>
          <cell r="E19">
            <v>0</v>
          </cell>
          <cell r="F19">
            <v>26</v>
          </cell>
          <cell r="G19" t="str">
            <v>אחר</v>
          </cell>
          <cell r="H19" t="str">
            <v>יד מרדכי</v>
          </cell>
        </row>
        <row r="20">
          <cell r="C20">
            <v>14</v>
          </cell>
          <cell r="D20" t="str">
            <v>ש.ר.ד שרותי רכב דרום בע"מ</v>
          </cell>
          <cell r="E20" t="str">
            <v xml:space="preserve">עמל 2 </v>
          </cell>
          <cell r="F20">
            <v>4</v>
          </cell>
          <cell r="G20" t="str">
            <v>באר שבע</v>
          </cell>
          <cell r="H20" t="str">
            <v>באר שבע</v>
          </cell>
        </row>
        <row r="21">
          <cell r="C21">
            <v>15</v>
          </cell>
          <cell r="D21" t="str">
            <v>מוסך הבירה בע"מ</v>
          </cell>
          <cell r="E21" t="str">
            <v>צרת 7</v>
          </cell>
          <cell r="F21">
            <v>1</v>
          </cell>
          <cell r="G21" t="str">
            <v>ירושלים</v>
          </cell>
          <cell r="H21" t="str">
            <v>ירושלים</v>
          </cell>
        </row>
        <row r="22">
          <cell r="C22">
            <v>16</v>
          </cell>
          <cell r="D22" t="str">
            <v>מרכז שירות איציק ודיצר בע"מ</v>
          </cell>
          <cell r="E22" t="str">
            <v>סיקסק 1</v>
          </cell>
          <cell r="F22">
            <v>19</v>
          </cell>
          <cell r="G22" t="str">
            <v>רמלה</v>
          </cell>
          <cell r="H22" t="str">
            <v>רמלה</v>
          </cell>
        </row>
        <row r="23">
          <cell r="C23">
            <v>17</v>
          </cell>
          <cell r="D23" t="str">
            <v>קיה צפון - אילן נחימוב בע"מ</v>
          </cell>
          <cell r="E23" t="str">
            <v>שד' ההסתדרות 215</v>
          </cell>
          <cell r="F23">
            <v>3</v>
          </cell>
          <cell r="G23" t="str">
            <v>חיפה</v>
          </cell>
          <cell r="H23" t="str">
            <v>חיפה</v>
          </cell>
        </row>
        <row r="24">
          <cell r="C24">
            <v>18</v>
          </cell>
          <cell r="D24" t="str">
            <v>מרכז שירות קיה יפו רכטמן בע"מ</v>
          </cell>
          <cell r="E24" t="str">
            <v>שניצלר 22</v>
          </cell>
          <cell r="F24">
            <v>2</v>
          </cell>
          <cell r="G24" t="str">
            <v>תל אביב יפו /חולון</v>
          </cell>
          <cell r="H24" t="str">
            <v>תל אביב יפו</v>
          </cell>
        </row>
        <row r="25">
          <cell r="C25">
            <v>19</v>
          </cell>
          <cell r="D25" t="str">
            <v>ירוחם עזרא ש. רכב בע"מ</v>
          </cell>
          <cell r="E25" t="str">
            <v>המלאכה 5</v>
          </cell>
          <cell r="F25">
            <v>4</v>
          </cell>
          <cell r="G25" t="str">
            <v>באר שבע</v>
          </cell>
          <cell r="H25" t="str">
            <v>ב"ש</v>
          </cell>
        </row>
        <row r="26">
          <cell r="C26">
            <v>20</v>
          </cell>
          <cell r="D26" t="str">
            <v>מרכז שירות דני אמויאל</v>
          </cell>
          <cell r="E26" t="str">
            <v>התעשיה 5</v>
          </cell>
          <cell r="F26">
            <v>1</v>
          </cell>
          <cell r="G26" t="str">
            <v>ירושלים</v>
          </cell>
          <cell r="H26" t="str">
            <v>ירושלים</v>
          </cell>
        </row>
        <row r="27">
          <cell r="C27">
            <v>21</v>
          </cell>
          <cell r="D27" t="str">
            <v>S.O.S שרותי רכב בע"מ</v>
          </cell>
          <cell r="E27" t="str">
            <v>קומבה 12</v>
          </cell>
          <cell r="F27">
            <v>13</v>
          </cell>
          <cell r="G27" t="str">
            <v>חדרה</v>
          </cell>
          <cell r="H27" t="str">
            <v>חדרה</v>
          </cell>
        </row>
        <row r="28">
          <cell r="C28">
            <v>22</v>
          </cell>
          <cell r="D28" t="str">
            <v>מרכז שירות כפיר (כ.פ - א.ב בע"מ)</v>
          </cell>
          <cell r="E28" t="str">
            <v>העבודה 10</v>
          </cell>
          <cell r="F28">
            <v>23</v>
          </cell>
          <cell r="G28" t="str">
            <v>אשדוד</v>
          </cell>
          <cell r="H28" t="str">
            <v>אשדוד</v>
          </cell>
        </row>
        <row r="29">
          <cell r="C29">
            <v>23</v>
          </cell>
          <cell r="D29" t="str">
            <v>גשר כרמיאל בע"מ</v>
          </cell>
          <cell r="E29" t="str">
            <v>האופן 6</v>
          </cell>
          <cell r="F29">
            <v>26</v>
          </cell>
          <cell r="G29" t="str">
            <v>אחר</v>
          </cell>
          <cell r="H29" t="str">
            <v>כרמיאל</v>
          </cell>
        </row>
        <row r="30">
          <cell r="C30">
            <v>24</v>
          </cell>
          <cell r="D30" t="str">
            <v>מעוז שרותי רכב ת"א בע"מ</v>
          </cell>
          <cell r="E30" t="str">
            <v>טברסקי 13</v>
          </cell>
          <cell r="F30">
            <v>2</v>
          </cell>
          <cell r="G30" t="str">
            <v>תל אביב יפו /חולון</v>
          </cell>
          <cell r="H30" t="str">
            <v>תל אביב יפו</v>
          </cell>
        </row>
        <row r="31">
          <cell r="C31">
            <v>25</v>
          </cell>
          <cell r="D31" t="str">
            <v>מוסך מרכזי</v>
          </cell>
          <cell r="E31" t="str">
            <v>תמנע 13</v>
          </cell>
          <cell r="F31">
            <v>2</v>
          </cell>
          <cell r="G31" t="str">
            <v>תל אביב יפו /חולון</v>
          </cell>
          <cell r="H31" t="str">
            <v>חולון</v>
          </cell>
        </row>
        <row r="32">
          <cell r="C32">
            <v>26</v>
          </cell>
          <cell r="D32" t="str">
            <v>דיין בן נבט מוסך נע אור בע"מ</v>
          </cell>
          <cell r="E32" t="str">
            <v>כינרת 8</v>
          </cell>
          <cell r="F32">
            <v>8</v>
          </cell>
          <cell r="G32" t="str">
            <v>בני ברק</v>
          </cell>
          <cell r="H32" t="str">
            <v>בני ברק</v>
          </cell>
        </row>
        <row r="33">
          <cell r="C33">
            <v>27</v>
          </cell>
          <cell r="D33" t="str">
            <v>נג'אר סאמי ובניו בע"מ</v>
          </cell>
          <cell r="E33" t="str">
            <v>א.ת. צפני</v>
          </cell>
          <cell r="F33">
            <v>7</v>
          </cell>
          <cell r="G33" t="str">
            <v>קרית שמונה</v>
          </cell>
          <cell r="H33" t="str">
            <v>קרית שמונה</v>
          </cell>
        </row>
        <row r="34">
          <cell r="C34">
            <v>28</v>
          </cell>
          <cell r="D34" t="str">
            <v>מרכז שירות גיל רם חמדי ובניו בע"מ</v>
          </cell>
          <cell r="E34" t="str">
            <v>שחם 40</v>
          </cell>
          <cell r="F34">
            <v>11</v>
          </cell>
          <cell r="G34" t="str">
            <v>כרמיאל</v>
          </cell>
          <cell r="H34" t="str">
            <v>כרמיאל</v>
          </cell>
        </row>
        <row r="35">
          <cell r="C35">
            <v>29</v>
          </cell>
          <cell r="D35" t="str">
            <v>ג'וסטו שירותי רכב בע"מ</v>
          </cell>
          <cell r="E35" t="str">
            <v>העבודה 20</v>
          </cell>
          <cell r="F35">
            <v>20</v>
          </cell>
          <cell r="G35" t="str">
            <v>אור יהודה/יהוד</v>
          </cell>
          <cell r="H35" t="str">
            <v>אור יהודה</v>
          </cell>
        </row>
        <row r="36">
          <cell r="C36">
            <v>30</v>
          </cell>
          <cell r="D36" t="str">
            <v>מוסך גזית בע"מ</v>
          </cell>
          <cell r="E36" t="str">
            <v>השיש 40</v>
          </cell>
          <cell r="F36">
            <v>3</v>
          </cell>
          <cell r="G36" t="str">
            <v>חיפה</v>
          </cell>
          <cell r="H36" t="str">
            <v>חיפה</v>
          </cell>
        </row>
        <row r="37">
          <cell r="C37">
            <v>31</v>
          </cell>
          <cell r="D37" t="str">
            <v>פלגר מרכז שירות בע"מ</v>
          </cell>
          <cell r="E37" t="str">
            <v>בית היוצר 9</v>
          </cell>
          <cell r="F37">
            <v>1</v>
          </cell>
          <cell r="G37" t="str">
            <v>ירושלים</v>
          </cell>
          <cell r="H37" t="str">
            <v>ירושלים</v>
          </cell>
        </row>
        <row r="38">
          <cell r="C38">
            <v>32</v>
          </cell>
          <cell r="D38" t="str">
            <v>הילוך שישי ראשל"צ בע"מ</v>
          </cell>
          <cell r="E38" t="str">
            <v>פלוטיצקי 16</v>
          </cell>
          <cell r="F38">
            <v>21</v>
          </cell>
          <cell r="G38" t="str">
            <v>ראשון לציון</v>
          </cell>
          <cell r="H38" t="str">
            <v>ראשל"צ</v>
          </cell>
        </row>
        <row r="39">
          <cell r="C39">
            <v>33</v>
          </cell>
          <cell r="D39" t="str">
            <v>מרכז שירות א.ברק בע"מ</v>
          </cell>
          <cell r="E39" t="str">
            <v>חלוצי התעשייה 6</v>
          </cell>
          <cell r="F39">
            <v>3</v>
          </cell>
          <cell r="G39" t="str">
            <v>חיפה</v>
          </cell>
          <cell r="H39" t="str">
            <v>חיפה</v>
          </cell>
        </row>
        <row r="40">
          <cell r="C40">
            <v>34</v>
          </cell>
          <cell r="D40" t="str">
            <v>מרכז שירות קיה א.ר. ניר רחובות בע"מ</v>
          </cell>
          <cell r="E40" t="str">
            <v>היצירה 20</v>
          </cell>
          <cell r="F40">
            <v>22</v>
          </cell>
          <cell r="G40" t="str">
            <v>רחובות (כולל ביל"ו)</v>
          </cell>
          <cell r="H40" t="str">
            <v>רחובות</v>
          </cell>
        </row>
        <row r="41">
          <cell r="C41">
            <v>35</v>
          </cell>
          <cell r="D41" t="str">
            <v>רלקס הנדסה בע"מ</v>
          </cell>
          <cell r="E41" t="str">
            <v>שד' בני ברית 1</v>
          </cell>
          <cell r="F41">
            <v>23</v>
          </cell>
          <cell r="G41" t="str">
            <v>אשדוד</v>
          </cell>
          <cell r="H41" t="str">
            <v>אשדוד</v>
          </cell>
        </row>
        <row r="42">
          <cell r="C42">
            <v>36</v>
          </cell>
          <cell r="D42" t="str">
            <v>חי מוטורס בע"מ</v>
          </cell>
          <cell r="E42" t="str">
            <v>החרש 14</v>
          </cell>
          <cell r="F42">
            <v>26</v>
          </cell>
          <cell r="G42" t="str">
            <v>אחר</v>
          </cell>
          <cell r="H42" t="str">
            <v>נס ציונה</v>
          </cell>
        </row>
        <row r="43">
          <cell r="C43">
            <v>37</v>
          </cell>
          <cell r="D43" t="str">
            <v>מוסך ארגמן בע"מ</v>
          </cell>
          <cell r="E43" t="str">
            <v>הגדוד העברי 22</v>
          </cell>
          <cell r="F43">
            <v>12</v>
          </cell>
          <cell r="G43" t="str">
            <v>עכו</v>
          </cell>
          <cell r="H43" t="str">
            <v>עכו</v>
          </cell>
        </row>
        <row r="44">
          <cell r="C44">
            <v>38</v>
          </cell>
          <cell r="D44" t="str">
            <v>מרכז שירות רעים עפולה בע"מ</v>
          </cell>
          <cell r="E44" t="str">
            <v>יהושע חנקין 17</v>
          </cell>
          <cell r="F44">
            <v>5</v>
          </cell>
          <cell r="G44" t="str">
            <v>עפולה / נצרת / נצרת עילית</v>
          </cell>
          <cell r="H44" t="str">
            <v>עפולה</v>
          </cell>
        </row>
        <row r="45">
          <cell r="C45">
            <v>39</v>
          </cell>
          <cell r="D45" t="str">
            <v>פרי מוטורס בע"מ</v>
          </cell>
          <cell r="E45" t="str">
            <v>המפעלים 5</v>
          </cell>
          <cell r="F45">
            <v>17</v>
          </cell>
          <cell r="G45" t="str">
            <v>פתח תקווה</v>
          </cell>
          <cell r="H45" t="str">
            <v>פתח תקווה</v>
          </cell>
        </row>
        <row r="46">
          <cell r="C46">
            <v>40</v>
          </cell>
          <cell r="D46" t="str">
            <v>הילוך שישי רעננה בע"מ</v>
          </cell>
          <cell r="E46" t="str">
            <v>היצירה 6</v>
          </cell>
          <cell r="F46">
            <v>16</v>
          </cell>
          <cell r="G46" t="str">
            <v>רעננה</v>
          </cell>
          <cell r="H46" t="str">
            <v>רעננה</v>
          </cell>
        </row>
        <row r="47">
          <cell r="C47">
            <v>41</v>
          </cell>
          <cell r="D47" t="str">
            <v>הילוך שישי אזור בע"מ</v>
          </cell>
          <cell r="E47" t="str">
            <v>הצבר 2</v>
          </cell>
          <cell r="F47">
            <v>26</v>
          </cell>
          <cell r="G47" t="str">
            <v>אחר</v>
          </cell>
          <cell r="H47" t="str">
            <v>אזור</v>
          </cell>
        </row>
        <row r="48">
          <cell r="C48">
            <v>42</v>
          </cell>
          <cell r="D48" t="str">
            <v>הילוך שישי יפו בע"מ</v>
          </cell>
          <cell r="E48" t="str">
            <v>בן צבי 5-7</v>
          </cell>
          <cell r="F48">
            <v>2</v>
          </cell>
          <cell r="G48" t="str">
            <v>תל אביב יפו /חולון</v>
          </cell>
          <cell r="H48" t="str">
            <v>תל אביב יפו</v>
          </cell>
        </row>
        <row r="49">
          <cell r="C49">
            <v>43</v>
          </cell>
          <cell r="D49" t="str">
            <v>הילוך שישי ת"א בע"מ</v>
          </cell>
          <cell r="E49" t="str">
            <v>הרבי מבכרך 37</v>
          </cell>
          <cell r="F49">
            <v>2</v>
          </cell>
          <cell r="G49" t="str">
            <v>תל אביב יפו /חולון</v>
          </cell>
          <cell r="H49" t="str">
            <v>תל אביב יפו</v>
          </cell>
        </row>
        <row r="50">
          <cell r="C50">
            <v>44</v>
          </cell>
          <cell r="D50" t="str">
            <v>הילוך שישי באר יעקב בע"מ</v>
          </cell>
          <cell r="E50" t="str">
            <v xml:space="preserve">היוצר 2 </v>
          </cell>
          <cell r="F50">
            <v>26</v>
          </cell>
          <cell r="G50" t="str">
            <v>אחר</v>
          </cell>
          <cell r="H50" t="str">
            <v>באר יעקב</v>
          </cell>
        </row>
        <row r="51">
          <cell r="C51">
            <v>45</v>
          </cell>
          <cell r="D51" t="str">
            <v>עד לוי בע"מ</v>
          </cell>
          <cell r="E51" t="str">
            <v>המסגר 4</v>
          </cell>
          <cell r="F51">
            <v>15</v>
          </cell>
          <cell r="G51" t="str">
            <v>כפר סבא</v>
          </cell>
          <cell r="H51" t="str">
            <v>כפר סבא</v>
          </cell>
        </row>
        <row r="52">
          <cell r="C52">
            <v>46</v>
          </cell>
          <cell r="D52" t="str">
            <v>א.ח. דאהר בע"מ</v>
          </cell>
          <cell r="E52">
            <v>0</v>
          </cell>
          <cell r="F52">
            <v>5</v>
          </cell>
          <cell r="G52" t="str">
            <v>עפולה / נצרת / נצרת עילית</v>
          </cell>
          <cell r="H52" t="str">
            <v>נצרת</v>
          </cell>
        </row>
        <row r="53">
          <cell r="C53">
            <v>47</v>
          </cell>
          <cell r="D53" t="str">
            <v>מרכז שירות איכות</v>
          </cell>
          <cell r="E53" t="str">
            <v>התעשיה 14</v>
          </cell>
          <cell r="F53">
            <v>1</v>
          </cell>
          <cell r="G53" t="str">
            <v>ירושלים</v>
          </cell>
          <cell r="H53" t="str">
            <v>ירושלים</v>
          </cell>
        </row>
        <row r="54">
          <cell r="C54">
            <v>48</v>
          </cell>
          <cell r="D54" t="str">
            <v>מרכז שירות אוטודי</v>
          </cell>
          <cell r="E54" t="str">
            <v>בית הדפוס 15</v>
          </cell>
          <cell r="F54">
            <v>1</v>
          </cell>
          <cell r="G54" t="str">
            <v>ירושלים</v>
          </cell>
          <cell r="H54" t="str">
            <v>ירושלים</v>
          </cell>
        </row>
        <row r="55">
          <cell r="C55">
            <v>49</v>
          </cell>
          <cell r="D55" t="str">
            <v>חרמון 2002 בע"מ</v>
          </cell>
          <cell r="E55" t="str">
            <v>א.ת. דרומי</v>
          </cell>
          <cell r="F55">
            <v>7</v>
          </cell>
          <cell r="G55" t="str">
            <v>קרית שמונה</v>
          </cell>
          <cell r="H55" t="str">
            <v>קרית שמונה</v>
          </cell>
        </row>
        <row r="56">
          <cell r="C56">
            <v>50</v>
          </cell>
          <cell r="D56" t="str">
            <v>אחים נג'אר בע"מ</v>
          </cell>
          <cell r="E56" t="str">
            <v>שד' ההסתדרות 31</v>
          </cell>
          <cell r="F56">
            <v>3</v>
          </cell>
          <cell r="G56" t="str">
            <v>חיפה</v>
          </cell>
          <cell r="H56" t="str">
            <v>חיפה</v>
          </cell>
        </row>
        <row r="57">
          <cell r="C57">
            <v>51</v>
          </cell>
          <cell r="D57" t="str">
            <v>שחק א.ב. מוסכים בע"מ</v>
          </cell>
          <cell r="E57" t="str">
            <v>שנקר 18</v>
          </cell>
          <cell r="F57">
            <v>17</v>
          </cell>
          <cell r="G57" t="str">
            <v>פתח תקווה</v>
          </cell>
          <cell r="H57" t="str">
            <v>פתח תקווה</v>
          </cell>
        </row>
        <row r="58">
          <cell r="C58">
            <v>52</v>
          </cell>
          <cell r="D58" t="str">
            <v>מוסך ב. ליפשיץ</v>
          </cell>
          <cell r="E58" t="str">
            <v>האופים 1</v>
          </cell>
          <cell r="F58">
            <v>23</v>
          </cell>
          <cell r="G58" t="str">
            <v>אשדוד</v>
          </cell>
          <cell r="H58" t="str">
            <v>אשדוד</v>
          </cell>
        </row>
        <row r="59">
          <cell r="C59">
            <v>53</v>
          </cell>
          <cell r="D59" t="str">
            <v>עד צו שרותי מוסך בע"מ- כפר סבא</v>
          </cell>
          <cell r="E59" t="str">
            <v>הסדנא 4</v>
          </cell>
          <cell r="F59">
            <v>15</v>
          </cell>
          <cell r="G59" t="str">
            <v>כפר סבא</v>
          </cell>
          <cell r="H59" t="str">
            <v>כפר סבא</v>
          </cell>
        </row>
        <row r="60">
          <cell r="C60">
            <v>54</v>
          </cell>
          <cell r="D60" t="str">
            <v>י.ש - מוסכי הגליל בע"מ</v>
          </cell>
          <cell r="E60" t="str">
            <v>האשלג 19</v>
          </cell>
          <cell r="F60">
            <v>3</v>
          </cell>
          <cell r="G60" t="str">
            <v>חיפה</v>
          </cell>
          <cell r="H60" t="str">
            <v>חיפה</v>
          </cell>
        </row>
        <row r="61">
          <cell r="C61">
            <v>55</v>
          </cell>
          <cell r="D61" t="str">
            <v>ש. קלעי ובנו בע"מ</v>
          </cell>
          <cell r="E61" t="str">
            <v>טברסקי 7</v>
          </cell>
          <cell r="F61">
            <v>2</v>
          </cell>
          <cell r="G61" t="str">
            <v>תל אביב יפו /חולון</v>
          </cell>
          <cell r="H61" t="str">
            <v>תל אביב יפו</v>
          </cell>
        </row>
        <row r="62">
          <cell r="C62">
            <v>56</v>
          </cell>
          <cell r="D62" t="str">
            <v>נעמה בע"מ</v>
          </cell>
          <cell r="E62" t="str">
            <v>יפו 128</v>
          </cell>
          <cell r="F62">
            <v>3</v>
          </cell>
          <cell r="G62" t="str">
            <v>חיפה</v>
          </cell>
          <cell r="H62" t="str">
            <v>חיפה</v>
          </cell>
        </row>
        <row r="63">
          <cell r="C63">
            <v>57</v>
          </cell>
          <cell r="D63" t="str">
            <v>השלושה א.ד. נצרת בע"מ</v>
          </cell>
          <cell r="E63" t="str">
            <v>פאולוס הששי 36 - דיאנא</v>
          </cell>
          <cell r="F63">
            <v>5</v>
          </cell>
          <cell r="G63" t="str">
            <v>עפולה / נצרת / נצרת עילית</v>
          </cell>
          <cell r="H63" t="str">
            <v>נצרת</v>
          </cell>
        </row>
        <row r="64">
          <cell r="C64">
            <v>58</v>
          </cell>
          <cell r="D64" t="str">
            <v>מוסך זני רחובות בע"מ</v>
          </cell>
          <cell r="E64" t="str">
            <v>החרושת 5 א.ת. דרך יבנה</v>
          </cell>
          <cell r="F64">
            <v>22</v>
          </cell>
          <cell r="G64" t="str">
            <v>רחובות (כולל ביל"ו)</v>
          </cell>
          <cell r="H64" t="str">
            <v>רחובות</v>
          </cell>
        </row>
        <row r="65">
          <cell r="C65">
            <v>59</v>
          </cell>
          <cell r="D65" t="str">
            <v>אוטו חן, מרכז שרות לרכב, עטרות</v>
          </cell>
          <cell r="E65" t="str">
            <v>מפעלות 13</v>
          </cell>
          <cell r="F65">
            <v>1</v>
          </cell>
          <cell r="G65" t="str">
            <v>ירושלים</v>
          </cell>
          <cell r="H65" t="str">
            <v>ירושלים</v>
          </cell>
        </row>
        <row r="66">
          <cell r="C66">
            <v>60</v>
          </cell>
          <cell r="D66" t="str">
            <v>א.ס. עבד אלהאדי בע"מ</v>
          </cell>
          <cell r="E66" t="str">
            <v>צומת המחצבה רח' המוסכים</v>
          </cell>
          <cell r="F66">
            <v>5</v>
          </cell>
          <cell r="G66" t="str">
            <v>עפולה / נצרת / נצרת עילית</v>
          </cell>
          <cell r="H66" t="str">
            <v>נצרת</v>
          </cell>
        </row>
        <row r="67">
          <cell r="C67">
            <v>61</v>
          </cell>
          <cell r="D67" t="str">
            <v>ב.אמין מוטורס בע"מ</v>
          </cell>
          <cell r="E67" t="str">
            <v>דרך בר יהודה 171</v>
          </cell>
          <cell r="F67">
            <v>6</v>
          </cell>
          <cell r="G67" t="str">
            <v>מפרץ חיפה / קריות / נשר</v>
          </cell>
          <cell r="H67" t="str">
            <v>נשר</v>
          </cell>
        </row>
        <row r="68">
          <cell r="C68">
            <v>62</v>
          </cell>
          <cell r="D68" t="str">
            <v>מוסך יחזקאל ובניו בע"מ</v>
          </cell>
          <cell r="E68" t="str">
            <v>מעשה חושב 2</v>
          </cell>
          <cell r="F68">
            <v>1</v>
          </cell>
          <cell r="G68" t="str">
            <v>ירושלים</v>
          </cell>
          <cell r="H68" t="str">
            <v>ירושלים</v>
          </cell>
        </row>
        <row r="69">
          <cell r="C69">
            <v>63</v>
          </cell>
          <cell r="D69" t="str">
            <v>אלמוג ופנר - שרותים לרכב בע"מ</v>
          </cell>
          <cell r="E69" t="str">
            <v>עציון גבר 10</v>
          </cell>
          <cell r="F69">
            <v>2</v>
          </cell>
          <cell r="G69" t="str">
            <v>תל אביב יפו /חולון</v>
          </cell>
          <cell r="H69" t="str">
            <v>תל אביב יפו</v>
          </cell>
        </row>
        <row r="70">
          <cell r="C70">
            <v>64</v>
          </cell>
          <cell r="D70" t="str">
            <v>ה. שלומי מוסכים 200 בע"מ</v>
          </cell>
          <cell r="E70" t="str">
            <v>הזגג 24</v>
          </cell>
          <cell r="F70">
            <v>13</v>
          </cell>
          <cell r="G70" t="str">
            <v>חדרה</v>
          </cell>
          <cell r="H70" t="str">
            <v>חדרה</v>
          </cell>
        </row>
        <row r="71">
          <cell r="C71">
            <v>65</v>
          </cell>
          <cell r="D71" t="str">
            <v>מוסך מונזה בע"מ</v>
          </cell>
          <cell r="E71" t="str">
            <v>השרטט 18</v>
          </cell>
          <cell r="F71">
            <v>5</v>
          </cell>
          <cell r="G71" t="str">
            <v>עפולה / נצרת / נצרת עילית</v>
          </cell>
          <cell r="H71" t="str">
            <v>עפולה</v>
          </cell>
        </row>
        <row r="72">
          <cell r="C72">
            <v>66</v>
          </cell>
          <cell r="D72" t="str">
            <v>מרכז שירות נתן אקספרס ובנו בע"מ</v>
          </cell>
          <cell r="E72" t="str">
            <v>דרך בית לחם 146</v>
          </cell>
          <cell r="F72">
            <v>1</v>
          </cell>
          <cell r="G72" t="str">
            <v>ירושלים</v>
          </cell>
          <cell r="H72" t="str">
            <v>ירושלים</v>
          </cell>
        </row>
        <row r="73">
          <cell r="C73">
            <v>67</v>
          </cell>
          <cell r="D73" t="str">
            <v>מרכז שירות אקספרס מוטורס חולון בע"מ</v>
          </cell>
          <cell r="E73" t="str">
            <v>הפלד 7</v>
          </cell>
          <cell r="F73">
            <v>2</v>
          </cell>
          <cell r="G73" t="str">
            <v>תל אביב יפו /חולון</v>
          </cell>
          <cell r="H73" t="str">
            <v>חולון</v>
          </cell>
        </row>
        <row r="74">
          <cell r="C74">
            <v>68</v>
          </cell>
          <cell r="D74" t="str">
            <v>יורומוטורס חדרה 2000 בע"מ</v>
          </cell>
          <cell r="E74" t="str">
            <v>המסגר 4</v>
          </cell>
          <cell r="F74">
            <v>13</v>
          </cell>
          <cell r="G74" t="str">
            <v>חדרה</v>
          </cell>
          <cell r="H74" t="str">
            <v>חדרה</v>
          </cell>
        </row>
        <row r="75">
          <cell r="C75">
            <v>69</v>
          </cell>
          <cell r="D75" t="str">
            <v>מרכז שרות האחים תורג'י</v>
          </cell>
          <cell r="E75" t="str">
            <v>הזגג 24</v>
          </cell>
          <cell r="F75">
            <v>13</v>
          </cell>
          <cell r="G75" t="str">
            <v>חדרה</v>
          </cell>
          <cell r="H75" t="str">
            <v>חדרה</v>
          </cell>
        </row>
        <row r="76">
          <cell r="C76">
            <v>70</v>
          </cell>
          <cell r="D76" t="str">
            <v>מוסכי תאוצה ירושלים 2003 בע"מ</v>
          </cell>
          <cell r="E76" t="str">
            <v>האומן 15</v>
          </cell>
          <cell r="F76">
            <v>1</v>
          </cell>
          <cell r="G76" t="str">
            <v>ירושלים</v>
          </cell>
          <cell r="H76" t="str">
            <v>ירושלים</v>
          </cell>
        </row>
        <row r="77">
          <cell r="C77">
            <v>71</v>
          </cell>
          <cell r="D77" t="str">
            <v>מרכז שירות י.א. אחים טויזר</v>
          </cell>
          <cell r="E77" t="str">
            <v>דרך חברון 66</v>
          </cell>
          <cell r="F77">
            <v>4</v>
          </cell>
          <cell r="G77" t="str">
            <v>באר שבע</v>
          </cell>
          <cell r="H77" t="str">
            <v>ב"ש</v>
          </cell>
        </row>
        <row r="78">
          <cell r="C78">
            <v>72</v>
          </cell>
          <cell r="D78" t="str">
            <v>מוסכי דורון מוטורס בע"מ</v>
          </cell>
          <cell r="E78" t="str">
            <v>פנקס 36</v>
          </cell>
          <cell r="F78">
            <v>14</v>
          </cell>
          <cell r="G78" t="str">
            <v>נתניה</v>
          </cell>
          <cell r="H78" t="str">
            <v>נתניה</v>
          </cell>
        </row>
        <row r="79">
          <cell r="C79">
            <v>73</v>
          </cell>
          <cell r="D79" t="str">
            <v>מרכז שרות השלושה תל אביב בע"מ</v>
          </cell>
          <cell r="E79" t="str">
            <v>גולומב 50</v>
          </cell>
          <cell r="F79">
            <v>2</v>
          </cell>
          <cell r="G79" t="str">
            <v>תל אביב יפו /חולון</v>
          </cell>
          <cell r="H79" t="str">
            <v>תל אביב יפו</v>
          </cell>
        </row>
        <row r="80">
          <cell r="C80">
            <v>74</v>
          </cell>
          <cell r="D80" t="str">
            <v>מוסך השלושה בע"מ</v>
          </cell>
          <cell r="E80" t="str">
            <v>גולומב 46</v>
          </cell>
          <cell r="F80">
            <v>2</v>
          </cell>
          <cell r="G80" t="str">
            <v>תל אביב יפו /חולון</v>
          </cell>
          <cell r="H80" t="str">
            <v>תל אביב יפו</v>
          </cell>
        </row>
        <row r="81">
          <cell r="C81">
            <v>75</v>
          </cell>
          <cell r="D81" t="str">
            <v>מוסך אדיב א.ארמוזה בע"מ</v>
          </cell>
          <cell r="E81" t="str">
            <v>הרקמה 7</v>
          </cell>
          <cell r="F81">
            <v>1</v>
          </cell>
          <cell r="G81" t="str">
            <v>ירושלים</v>
          </cell>
          <cell r="H81" t="str">
            <v>ירושלים</v>
          </cell>
        </row>
        <row r="82">
          <cell r="C82">
            <v>76</v>
          </cell>
          <cell r="D82" t="str">
            <v>פליקס מוטורס בע"מ</v>
          </cell>
          <cell r="E82" t="str">
            <v>מיטב 7</v>
          </cell>
          <cell r="F82">
            <v>2</v>
          </cell>
          <cell r="G82" t="str">
            <v>תל אביב יפו /חולון</v>
          </cell>
          <cell r="H82" t="str">
            <v>תל אביב יפו</v>
          </cell>
        </row>
        <row r="83">
          <cell r="C83">
            <v>77</v>
          </cell>
          <cell r="D83" t="str">
            <v>מוסך האחים פרטוש בע"מ</v>
          </cell>
          <cell r="E83" t="str">
            <v>בולטימור 9</v>
          </cell>
          <cell r="F83">
            <v>12</v>
          </cell>
          <cell r="G83" t="str">
            <v>עכו</v>
          </cell>
          <cell r="H83" t="str">
            <v>עכו</v>
          </cell>
        </row>
        <row r="84">
          <cell r="C84">
            <v>78</v>
          </cell>
          <cell r="D84" t="str">
            <v>עודד רייכמן בע"מ</v>
          </cell>
          <cell r="E84" t="str">
            <v>ברוך הירש 10</v>
          </cell>
          <cell r="F84">
            <v>8</v>
          </cell>
          <cell r="G84" t="str">
            <v>בני ברק</v>
          </cell>
          <cell r="H84" t="str">
            <v>בני ברק</v>
          </cell>
        </row>
        <row r="85">
          <cell r="C85">
            <v>79</v>
          </cell>
          <cell r="D85" t="str">
            <v>דני גלס בע"מ</v>
          </cell>
          <cell r="E85" t="str">
            <v>יהודה הלוי 18</v>
          </cell>
          <cell r="F85">
            <v>10</v>
          </cell>
          <cell r="G85" t="str">
            <v>טבריה / אשדות יעקב</v>
          </cell>
          <cell r="H85" t="str">
            <v>טבריה</v>
          </cell>
        </row>
        <row r="86">
          <cell r="C86">
            <v>80</v>
          </cell>
          <cell r="D86" t="str">
            <v>דנאל מוטורס בע"מ</v>
          </cell>
          <cell r="E86" t="str">
            <v>המוביל 9</v>
          </cell>
          <cell r="F86">
            <v>15</v>
          </cell>
          <cell r="G86" t="str">
            <v>כפר סבא</v>
          </cell>
          <cell r="H86" t="str">
            <v>כפר סבא</v>
          </cell>
        </row>
        <row r="87">
          <cell r="C87">
            <v>81</v>
          </cell>
          <cell r="D87" t="str">
            <v>יאיר שפילמן שירותי רכב בע"מ</v>
          </cell>
          <cell r="E87" t="str">
            <v>רבניציקי 7</v>
          </cell>
          <cell r="F87">
            <v>17</v>
          </cell>
          <cell r="G87" t="str">
            <v>פתח תקווה</v>
          </cell>
          <cell r="H87" t="str">
            <v>פתח תקווה</v>
          </cell>
        </row>
        <row r="88">
          <cell r="C88">
            <v>82</v>
          </cell>
          <cell r="D88" t="str">
            <v>בכור כהן מוטורס בע"מ</v>
          </cell>
          <cell r="E88" t="str">
            <v>התעשייה 18</v>
          </cell>
          <cell r="F88">
            <v>20</v>
          </cell>
          <cell r="G88" t="str">
            <v>אור יהודה/יהוד</v>
          </cell>
          <cell r="H88" t="str">
            <v>אור יהודה</v>
          </cell>
        </row>
        <row r="89">
          <cell r="C89">
            <v>83</v>
          </cell>
          <cell r="D89" t="str">
            <v>א.ב. עפולה בע"מ</v>
          </cell>
          <cell r="E89" t="str">
            <v>המגל 7</v>
          </cell>
          <cell r="F89">
            <v>5</v>
          </cell>
          <cell r="G89" t="str">
            <v>עפולה / נצרת / נצרת עילית</v>
          </cell>
          <cell r="H89" t="str">
            <v>עפולה</v>
          </cell>
        </row>
        <row r="90">
          <cell r="C90">
            <v>84</v>
          </cell>
          <cell r="D90" t="str">
            <v>מוסכי רכב נתניה א.מ. בע"מ</v>
          </cell>
          <cell r="E90" t="str">
            <v>פנקס דוד 28</v>
          </cell>
          <cell r="F90">
            <v>14</v>
          </cell>
          <cell r="G90" t="str">
            <v>נתניה</v>
          </cell>
          <cell r="H90" t="str">
            <v>נתניה</v>
          </cell>
        </row>
        <row r="91">
          <cell r="C91">
            <v>85</v>
          </cell>
          <cell r="D91" t="str">
            <v>י.מ. האתגר בנגב מוסכים בע"מ</v>
          </cell>
          <cell r="E91" t="str">
            <v>הנפח 1</v>
          </cell>
          <cell r="F91">
            <v>4</v>
          </cell>
          <cell r="G91" t="str">
            <v>באר שבע</v>
          </cell>
          <cell r="H91" t="str">
            <v>ב"ש</v>
          </cell>
        </row>
        <row r="92">
          <cell r="C92">
            <v>86</v>
          </cell>
          <cell r="D92" t="str">
            <v>אס-גל השקעות ושרותי רכב בע"מ</v>
          </cell>
          <cell r="E92" t="str">
            <v>צה"ל 1</v>
          </cell>
          <cell r="F92">
            <v>24</v>
          </cell>
          <cell r="G92" t="str">
            <v>אשקלון</v>
          </cell>
          <cell r="H92" t="str">
            <v>אשקלון</v>
          </cell>
        </row>
        <row r="93">
          <cell r="C93">
            <v>87</v>
          </cell>
          <cell r="D93" t="str">
            <v>מוסך זמיר בקל בע"מ</v>
          </cell>
          <cell r="E93" t="str">
            <v>ירמיהו 66</v>
          </cell>
          <cell r="F93">
            <v>1</v>
          </cell>
          <cell r="G93" t="str">
            <v>ירושלים</v>
          </cell>
          <cell r="H93" t="str">
            <v>ירושלים</v>
          </cell>
        </row>
        <row r="94">
          <cell r="C94">
            <v>88</v>
          </cell>
          <cell r="D94" t="str">
            <v>פריים מוטורס בע"מ</v>
          </cell>
          <cell r="E94" t="str">
            <v>בעלי המלאכה 6</v>
          </cell>
          <cell r="F94">
            <v>3</v>
          </cell>
          <cell r="G94" t="str">
            <v>חיפה</v>
          </cell>
          <cell r="H94" t="str">
            <v>חיפה</v>
          </cell>
        </row>
        <row r="95">
          <cell r="C95">
            <v>89</v>
          </cell>
          <cell r="D95" t="str">
            <v>מוסך ניסים יוסי בע"מ</v>
          </cell>
          <cell r="E95" t="str">
            <v>הרצל 135</v>
          </cell>
          <cell r="F95">
            <v>19</v>
          </cell>
          <cell r="G95" t="str">
            <v>רמלה</v>
          </cell>
          <cell r="H95" t="str">
            <v>רמלה</v>
          </cell>
        </row>
        <row r="96">
          <cell r="C96">
            <v>90</v>
          </cell>
          <cell r="D96" t="str">
            <v>מיכה בן מאיר את בניו בע"מ</v>
          </cell>
          <cell r="E96" t="str">
            <v>החושלים 9</v>
          </cell>
          <cell r="F96">
            <v>18</v>
          </cell>
          <cell r="G96" t="str">
            <v>הרצליה</v>
          </cell>
          <cell r="H96" t="str">
            <v>הרצליה</v>
          </cell>
        </row>
        <row r="97">
          <cell r="C97">
            <v>91</v>
          </cell>
          <cell r="D97" t="str">
            <v>מרכז שרות אדנים בע"מ</v>
          </cell>
          <cell r="E97" t="str">
            <v>נחשון 31</v>
          </cell>
          <cell r="F97">
            <v>17</v>
          </cell>
          <cell r="G97" t="str">
            <v>פתח תקווה</v>
          </cell>
          <cell r="H97" t="str">
            <v>פתח תקווה</v>
          </cell>
        </row>
        <row r="98">
          <cell r="C98">
            <v>92</v>
          </cell>
          <cell r="D98" t="str">
            <v>מוסך ז.שביט בע"מ</v>
          </cell>
          <cell r="E98" t="str">
            <v xml:space="preserve">א.ת. </v>
          </cell>
          <cell r="F98">
            <v>26</v>
          </cell>
          <cell r="G98" t="str">
            <v>אחר</v>
          </cell>
          <cell r="H98" t="str">
            <v>רמת ישי</v>
          </cell>
        </row>
        <row r="99">
          <cell r="C99">
            <v>93</v>
          </cell>
          <cell r="D99" t="str">
            <v>מרכז שירות תל חנן בע"מ</v>
          </cell>
          <cell r="E99" t="str">
            <v>תעשיה 15</v>
          </cell>
          <cell r="F99">
            <v>6</v>
          </cell>
          <cell r="G99" t="str">
            <v>מפרץ חיפה / קריות / נשר</v>
          </cell>
          <cell r="H99" t="str">
            <v>נשר</v>
          </cell>
        </row>
        <row r="100">
          <cell r="C100">
            <v>94</v>
          </cell>
          <cell r="D100" t="str">
            <v>קרית הרכב אסולין 2006</v>
          </cell>
          <cell r="E100" t="str">
            <v>יצחק נפחא 406</v>
          </cell>
          <cell r="F100">
            <v>4</v>
          </cell>
          <cell r="G100" t="str">
            <v>באר שבע</v>
          </cell>
          <cell r="H100" t="str">
            <v>ב"ש</v>
          </cell>
        </row>
        <row r="101">
          <cell r="C101">
            <v>95</v>
          </cell>
          <cell r="D101" t="str">
            <v>עמיגל סוכנויות ושרותים בע"מ</v>
          </cell>
          <cell r="E101" t="str">
            <v>פלדה 25</v>
          </cell>
          <cell r="F101">
            <v>4</v>
          </cell>
          <cell r="G101" t="str">
            <v>באר שבע</v>
          </cell>
          <cell r="H101" t="str">
            <v>ב"ש</v>
          </cell>
        </row>
        <row r="102">
          <cell r="C102">
            <v>96</v>
          </cell>
          <cell r="D102" t="str">
            <v>מרכז שרות קרל בע"מ</v>
          </cell>
          <cell r="E102" t="str">
            <v>היצירה 23</v>
          </cell>
          <cell r="F102">
            <v>26</v>
          </cell>
          <cell r="G102" t="str">
            <v>אחר</v>
          </cell>
          <cell r="H102" t="str">
            <v>רמת גן</v>
          </cell>
        </row>
        <row r="103">
          <cell r="C103">
            <v>97</v>
          </cell>
          <cell r="D103" t="str">
            <v>מרוץ- מרכז רכב ואופניים בע"מ</v>
          </cell>
          <cell r="E103" t="str">
            <v>יוסף לוי 27</v>
          </cell>
          <cell r="F103">
            <v>6</v>
          </cell>
          <cell r="G103" t="str">
            <v>מפרץ חיפה / קריות / נשר</v>
          </cell>
          <cell r="H103" t="str">
            <v>קרית ביאליק</v>
          </cell>
        </row>
        <row r="104">
          <cell r="C104">
            <v>98</v>
          </cell>
          <cell r="D104" t="str">
            <v>דוד לובינסקי בע"מ</v>
          </cell>
          <cell r="E104" t="str">
            <v>תוצרת הארץ 1</v>
          </cell>
          <cell r="F104">
            <v>4</v>
          </cell>
          <cell r="G104" t="str">
            <v>באר שבע</v>
          </cell>
          <cell r="H104" t="str">
            <v>ב"ש</v>
          </cell>
        </row>
        <row r="105">
          <cell r="C105">
            <v>99</v>
          </cell>
          <cell r="D105" t="str">
            <v>מרכז השירות לובינסקי ירושלים</v>
          </cell>
          <cell r="E105" t="str">
            <v>יד חרוצים 9</v>
          </cell>
          <cell r="F105">
            <v>1</v>
          </cell>
          <cell r="G105" t="str">
            <v>ירושלים</v>
          </cell>
          <cell r="H105" t="str">
            <v>ירושלים</v>
          </cell>
        </row>
        <row r="106">
          <cell r="C106">
            <v>100</v>
          </cell>
          <cell r="D106" t="str">
            <v>דוד לובינסקי בע"מ בני ברק</v>
          </cell>
          <cell r="E106" t="str">
            <v>כהנמן 103</v>
          </cell>
          <cell r="F106">
            <v>8</v>
          </cell>
          <cell r="G106" t="str">
            <v>בני ברק</v>
          </cell>
          <cell r="H106" t="str">
            <v>בני ברק</v>
          </cell>
        </row>
        <row r="107">
          <cell r="C107">
            <v>101</v>
          </cell>
          <cell r="D107" t="str">
            <v>ס.מ.א.ח לרכב 2001 בע"מ</v>
          </cell>
          <cell r="E107" t="str">
            <v>החרמש 7</v>
          </cell>
          <cell r="F107">
            <v>11</v>
          </cell>
          <cell r="G107" t="str">
            <v>כרמיאל</v>
          </cell>
          <cell r="H107" t="str">
            <v>כרמיאל</v>
          </cell>
        </row>
        <row r="108">
          <cell r="C108">
            <v>102</v>
          </cell>
          <cell r="D108" t="str">
            <v>פ. שלום בע"מ</v>
          </cell>
          <cell r="E108" t="str">
            <v>קלאוזנר 15</v>
          </cell>
          <cell r="F108">
            <v>19</v>
          </cell>
          <cell r="G108" t="str">
            <v>רמלה</v>
          </cell>
          <cell r="H108" t="str">
            <v>רמלה</v>
          </cell>
        </row>
        <row r="109">
          <cell r="C109">
            <v>103</v>
          </cell>
          <cell r="D109" t="str">
            <v>מוסך מרום</v>
          </cell>
          <cell r="E109" t="str">
            <v>מדינת היהודים 66</v>
          </cell>
          <cell r="F109">
            <v>18</v>
          </cell>
          <cell r="G109" t="str">
            <v>הרצליה</v>
          </cell>
          <cell r="H109" t="str">
            <v>הרצליה</v>
          </cell>
        </row>
        <row r="110">
          <cell r="C110">
            <v>104</v>
          </cell>
          <cell r="D110" t="str">
            <v>פרס רכב השפלה בע"מ</v>
          </cell>
          <cell r="E110" t="str">
            <v>התקווה 6</v>
          </cell>
          <cell r="F110">
            <v>19</v>
          </cell>
          <cell r="G110" t="str">
            <v>רמלה</v>
          </cell>
          <cell r="H110" t="str">
            <v>רמלה</v>
          </cell>
        </row>
        <row r="111">
          <cell r="C111">
            <v>105</v>
          </cell>
          <cell r="D111" t="str">
            <v>אוטופיה מרכז שרות בע"מ</v>
          </cell>
          <cell r="E111" t="str">
            <v>המכונאי 5</v>
          </cell>
          <cell r="F111">
            <v>26</v>
          </cell>
          <cell r="G111" t="str">
            <v>אחר</v>
          </cell>
          <cell r="H111" t="str">
            <v>מודיעין</v>
          </cell>
        </row>
        <row r="112">
          <cell r="C112">
            <v>106</v>
          </cell>
          <cell r="D112" t="str">
            <v>מרכז השירות ב.ט. שרותי רכב בע"מ</v>
          </cell>
          <cell r="E112" t="str">
            <v>העמל 2</v>
          </cell>
          <cell r="F112">
            <v>4</v>
          </cell>
          <cell r="G112" t="str">
            <v>באר שבע</v>
          </cell>
          <cell r="H112" t="str">
            <v>ב"ש</v>
          </cell>
        </row>
        <row r="113">
          <cell r="C113">
            <v>107</v>
          </cell>
          <cell r="D113" t="str">
            <v>מוסך אוטו (חוה) גל בע"מ</v>
          </cell>
          <cell r="E113" t="str">
            <v>העמל 9</v>
          </cell>
          <cell r="F113">
            <v>23</v>
          </cell>
          <cell r="G113" t="str">
            <v>אשדוד</v>
          </cell>
          <cell r="H113" t="str">
            <v>אשדוד</v>
          </cell>
        </row>
        <row r="114">
          <cell r="C114">
            <v>108</v>
          </cell>
          <cell r="D114" t="str">
            <v>מוסך סטרט</v>
          </cell>
          <cell r="E114" t="str">
            <v>אשלגן 17</v>
          </cell>
          <cell r="F114">
            <v>26</v>
          </cell>
          <cell r="G114" t="str">
            <v>אחר</v>
          </cell>
          <cell r="H114" t="str">
            <v>קרית גת</v>
          </cell>
        </row>
        <row r="115">
          <cell r="C115">
            <v>109</v>
          </cell>
          <cell r="D115" t="str">
            <v>מוסך צמרת רנו אשדוד בע"מ</v>
          </cell>
          <cell r="E115" t="str">
            <v>האשלג 40</v>
          </cell>
          <cell r="F115">
            <v>23</v>
          </cell>
          <cell r="G115" t="str">
            <v>אשדוד</v>
          </cell>
          <cell r="H115" t="str">
            <v>אשדוד</v>
          </cell>
        </row>
        <row r="116">
          <cell r="C116">
            <v>110</v>
          </cell>
          <cell r="D116" t="str">
            <v>צמרת מוסך ושרותי רכב</v>
          </cell>
          <cell r="E116" t="str">
            <v>שד' ההסתדרות 37</v>
          </cell>
          <cell r="F116">
            <v>3</v>
          </cell>
          <cell r="G116" t="str">
            <v>חיפה</v>
          </cell>
          <cell r="H116" t="str">
            <v>חיפה</v>
          </cell>
        </row>
        <row r="117">
          <cell r="C117">
            <v>111</v>
          </cell>
          <cell r="D117" t="str">
            <v>מוסך העוגן בע"מ</v>
          </cell>
          <cell r="E117" t="str">
            <v>הקדר 41</v>
          </cell>
          <cell r="F117">
            <v>14</v>
          </cell>
          <cell r="G117" t="str">
            <v>נתניה</v>
          </cell>
          <cell r="H117" t="str">
            <v>נתניה</v>
          </cell>
        </row>
        <row r="118">
          <cell r="C118">
            <v>112</v>
          </cell>
          <cell r="D118" t="str">
            <v>מוסך האחים קצב בע"מ</v>
          </cell>
          <cell r="E118" t="str">
            <v>הבנאי 24</v>
          </cell>
          <cell r="F118">
            <v>2</v>
          </cell>
          <cell r="G118" t="str">
            <v>תל אביב יפו /חולון</v>
          </cell>
          <cell r="H118" t="str">
            <v>חולון</v>
          </cell>
        </row>
        <row r="119">
          <cell r="C119">
            <v>113</v>
          </cell>
          <cell r="D119" t="str">
            <v>עד צו שירותי מוסך רעננה בע"מ</v>
          </cell>
          <cell r="E119" t="str">
            <v>השיזף 5</v>
          </cell>
          <cell r="F119">
            <v>16</v>
          </cell>
          <cell r="G119" t="str">
            <v>רעננה</v>
          </cell>
          <cell r="H119" t="str">
            <v>רעננה</v>
          </cell>
        </row>
        <row r="120">
          <cell r="C120">
            <v>114</v>
          </cell>
          <cell r="D120" t="str">
            <v>מרכז שרות רכב דוד</v>
          </cell>
          <cell r="E120" t="str">
            <v>נירים 6-8</v>
          </cell>
          <cell r="F120">
            <v>2</v>
          </cell>
          <cell r="G120" t="str">
            <v>תל אביב יפו /חולון</v>
          </cell>
          <cell r="H120" t="str">
            <v>תל אביב יפו</v>
          </cell>
        </row>
        <row r="121">
          <cell r="C121">
            <v>115</v>
          </cell>
          <cell r="D121" t="str">
            <v>שילובים מוטורס</v>
          </cell>
          <cell r="E121" t="str">
            <v>המרכבה 36</v>
          </cell>
          <cell r="F121">
            <v>2</v>
          </cell>
          <cell r="G121" t="str">
            <v>תל אביב יפו /חולון</v>
          </cell>
          <cell r="H121" t="str">
            <v>חולון</v>
          </cell>
        </row>
        <row r="122">
          <cell r="C122">
            <v>116</v>
          </cell>
          <cell r="D122" t="str">
            <v>מ.ת.מ מוטורס בע"מ</v>
          </cell>
          <cell r="E122" t="str">
            <v>נחום חת 16</v>
          </cell>
          <cell r="F122">
            <v>3</v>
          </cell>
          <cell r="G122" t="str">
            <v>חיפה</v>
          </cell>
          <cell r="H122" t="str">
            <v>חיפה</v>
          </cell>
        </row>
        <row r="123">
          <cell r="C123">
            <v>117</v>
          </cell>
          <cell r="D123" t="str">
            <v>א.א.א.ד. אילת בע"מ</v>
          </cell>
          <cell r="E123" t="str">
            <v>הדייג 3</v>
          </cell>
          <cell r="F123">
            <v>25</v>
          </cell>
          <cell r="G123" t="str">
            <v>אילת</v>
          </cell>
          <cell r="H123" t="str">
            <v>אילת</v>
          </cell>
        </row>
        <row r="124">
          <cell r="C124">
            <v>118</v>
          </cell>
          <cell r="D124" t="str">
            <v>א.ד.מ. סוכנות משנה בע"מ</v>
          </cell>
          <cell r="E124" t="str">
            <v>א.ת. דרומי</v>
          </cell>
          <cell r="F124">
            <v>7</v>
          </cell>
          <cell r="G124" t="str">
            <v>קרית שמונה</v>
          </cell>
          <cell r="H124" t="str">
            <v>קרית שמונה</v>
          </cell>
        </row>
        <row r="125">
          <cell r="C125">
            <v>119</v>
          </cell>
          <cell r="D125" t="str">
            <v>פריים מוטורס בע"מ</v>
          </cell>
          <cell r="E125" t="str">
            <v>התדהר 11</v>
          </cell>
          <cell r="F125">
            <v>16</v>
          </cell>
          <cell r="G125" t="str">
            <v>רעננה</v>
          </cell>
          <cell r="H125" t="str">
            <v>רעננה</v>
          </cell>
        </row>
        <row r="126">
          <cell r="C126">
            <v>120</v>
          </cell>
          <cell r="D126" t="str">
            <v>מוסך רכב אומגה בע"מ</v>
          </cell>
          <cell r="E126" t="str">
            <v>קומבה 8</v>
          </cell>
          <cell r="F126">
            <v>13</v>
          </cell>
          <cell r="G126" t="str">
            <v>חדרה</v>
          </cell>
          <cell r="H126" t="str">
            <v>חדרה</v>
          </cell>
        </row>
        <row r="127">
          <cell r="C127">
            <v>121</v>
          </cell>
          <cell r="D127" t="str">
            <v>פלקס בע"מ תל אביב</v>
          </cell>
          <cell r="E127" t="str">
            <v>טברסקי 5</v>
          </cell>
          <cell r="F127">
            <v>2</v>
          </cell>
          <cell r="G127" t="str">
            <v>תל אביב יפו /חולון</v>
          </cell>
          <cell r="H127" t="str">
            <v>תל אביב יפו</v>
          </cell>
        </row>
        <row r="128">
          <cell r="C128">
            <v>122</v>
          </cell>
          <cell r="D128" t="str">
            <v xml:space="preserve">מוסך עמל </v>
          </cell>
          <cell r="E128" t="str">
            <v>ישראל בק 26</v>
          </cell>
          <cell r="F128">
            <v>2</v>
          </cell>
          <cell r="G128" t="str">
            <v>תל אביב יפו /חולון</v>
          </cell>
          <cell r="H128" t="str">
            <v>תל אביב יפו</v>
          </cell>
        </row>
        <row r="129">
          <cell r="C129">
            <v>123</v>
          </cell>
          <cell r="D129" t="str">
            <v>קרסו מוטורס בע"מ</v>
          </cell>
          <cell r="E129" t="str">
            <v>שד' ההסתדרות 163</v>
          </cell>
          <cell r="F129">
            <v>3</v>
          </cell>
          <cell r="G129" t="str">
            <v>חיפה</v>
          </cell>
          <cell r="H129" t="str">
            <v>חיפה</v>
          </cell>
        </row>
        <row r="130">
          <cell r="C130">
            <v>124</v>
          </cell>
          <cell r="D130" t="str">
            <v>קרסו מוטורס בע"מ</v>
          </cell>
          <cell r="E130" t="str">
            <v>הלח"י 14</v>
          </cell>
          <cell r="F130">
            <v>21</v>
          </cell>
          <cell r="G130" t="str">
            <v>ראשון לציון</v>
          </cell>
          <cell r="H130" t="str">
            <v>ראשל"צ</v>
          </cell>
        </row>
        <row r="131">
          <cell r="C131">
            <v>125</v>
          </cell>
          <cell r="D131" t="str">
            <v>קרסו מוטורס בע"מ</v>
          </cell>
          <cell r="E131" t="str">
            <v>ריב"ל 22</v>
          </cell>
          <cell r="F131">
            <v>2</v>
          </cell>
          <cell r="G131" t="str">
            <v>תל אביב יפו /חולון</v>
          </cell>
          <cell r="H131" t="str">
            <v>תל אביב יפו</v>
          </cell>
        </row>
        <row r="132">
          <cell r="C132">
            <v>126</v>
          </cell>
          <cell r="D132" t="str">
            <v>מ.פטין בע"מ</v>
          </cell>
          <cell r="E132" t="str">
            <v>העמל 4</v>
          </cell>
          <cell r="F132">
            <v>12</v>
          </cell>
          <cell r="G132" t="str">
            <v>עכו</v>
          </cell>
          <cell r="H132" t="str">
            <v>עכו</v>
          </cell>
        </row>
        <row r="133">
          <cell r="C133">
            <v>127</v>
          </cell>
          <cell r="D133" t="str">
            <v>מוסך כחול לבן בע"מ</v>
          </cell>
          <cell r="E133" t="str">
            <v>הרכב 11</v>
          </cell>
          <cell r="F133">
            <v>17</v>
          </cell>
          <cell r="G133" t="str">
            <v>פתח תקווה</v>
          </cell>
          <cell r="H133" t="str">
            <v>פתח תקווה</v>
          </cell>
        </row>
        <row r="134">
          <cell r="C134">
            <v>128</v>
          </cell>
          <cell r="D134" t="str">
            <v>מוסך שרות אמיר</v>
          </cell>
          <cell r="E134" t="str">
            <v>דרך שלמה 38</v>
          </cell>
          <cell r="F134">
            <v>2</v>
          </cell>
          <cell r="G134" t="str">
            <v>תל אביב יפו /חולון</v>
          </cell>
          <cell r="H134" t="str">
            <v>תל אביב יפו</v>
          </cell>
        </row>
        <row r="135">
          <cell r="C135">
            <v>129</v>
          </cell>
          <cell r="D135" t="str">
            <v>ב.קורט ובניו בע"מ</v>
          </cell>
          <cell r="E135" t="str">
            <v>מיטב 4</v>
          </cell>
          <cell r="F135">
            <v>2</v>
          </cell>
          <cell r="G135" t="str">
            <v>תל אביב יפו /חולון</v>
          </cell>
          <cell r="H135" t="str">
            <v>תל אביב יפו</v>
          </cell>
        </row>
        <row r="136">
          <cell r="C136">
            <v>130</v>
          </cell>
          <cell r="D136" t="str">
            <v>מוסך חלמיש</v>
          </cell>
          <cell r="E136" t="str">
            <v>שדרות רבין</v>
          </cell>
          <cell r="F136">
            <v>5</v>
          </cell>
          <cell r="G136" t="str">
            <v>עפולה / נצרת / נצרת עילית</v>
          </cell>
          <cell r="H136" t="str">
            <v>עפולה</v>
          </cell>
        </row>
        <row r="137">
          <cell r="C137">
            <v>131</v>
          </cell>
          <cell r="D137" t="str">
            <v>ש.י.ח צפתי שרותי רכב בע"מ</v>
          </cell>
          <cell r="E137" t="str">
            <v>בית הדפוס 7</v>
          </cell>
          <cell r="F137">
            <v>1</v>
          </cell>
          <cell r="G137" t="str">
            <v>ירושלים</v>
          </cell>
          <cell r="H137" t="str">
            <v>ירושלים</v>
          </cell>
        </row>
        <row r="138">
          <cell r="C138">
            <v>132</v>
          </cell>
          <cell r="D138" t="str">
            <v>הקריה נ.ע. בע"מ</v>
          </cell>
          <cell r="E138" t="str">
            <v xml:space="preserve">א.ת. ג' </v>
          </cell>
          <cell r="F138">
            <v>5</v>
          </cell>
          <cell r="G138" t="str">
            <v>עפולה / נצרת / נצרת עילית</v>
          </cell>
          <cell r="H138" t="str">
            <v>נצרת עילית</v>
          </cell>
        </row>
        <row r="139">
          <cell r="C139">
            <v>133</v>
          </cell>
          <cell r="D139" t="str">
            <v>מוסך תלפיות בע"מ</v>
          </cell>
          <cell r="E139" t="str">
            <v>דרך בר יהודה 147</v>
          </cell>
          <cell r="F139">
            <v>6</v>
          </cell>
          <cell r="G139" t="str">
            <v>מפרץ חיפה / קריות / נשר</v>
          </cell>
          <cell r="H139" t="str">
            <v>נשר</v>
          </cell>
        </row>
        <row r="140">
          <cell r="C140">
            <v>134</v>
          </cell>
          <cell r="D140" t="str">
            <v>מרכז שירות עדי</v>
          </cell>
          <cell r="E140" t="str">
            <v>האומן 1, א.ת.</v>
          </cell>
          <cell r="F140">
            <v>13</v>
          </cell>
          <cell r="G140" t="str">
            <v>חדרה</v>
          </cell>
          <cell r="H140" t="str">
            <v>חדרה</v>
          </cell>
        </row>
        <row r="141">
          <cell r="C141">
            <v>135</v>
          </cell>
          <cell r="D141" t="str">
            <v>כוכבי הרכב חולון בע"מ</v>
          </cell>
          <cell r="E141" t="str">
            <v>האופן 1 פינת הפלד</v>
          </cell>
          <cell r="F141">
            <v>2</v>
          </cell>
          <cell r="G141" t="str">
            <v>תל אביב יפו /חולון</v>
          </cell>
          <cell r="H141" t="str">
            <v>חולון</v>
          </cell>
        </row>
        <row r="142">
          <cell r="C142">
            <v>136</v>
          </cell>
          <cell r="D142" t="str">
            <v>גרינפלד מוטורס בע"מ</v>
          </cell>
          <cell r="E142" t="str">
            <v>הרב שמעון בן לולו 5, א.ת. ישן</v>
          </cell>
          <cell r="F142">
            <v>21</v>
          </cell>
          <cell r="G142" t="str">
            <v>ראשון לציון</v>
          </cell>
          <cell r="H142" t="str">
            <v>ראשל"צ</v>
          </cell>
        </row>
        <row r="143">
          <cell r="C143">
            <v>137</v>
          </cell>
          <cell r="D143" t="str">
            <v>גלאון מוטורס בע"מ</v>
          </cell>
          <cell r="E143" t="str">
            <v>הפניניפ 296</v>
          </cell>
          <cell r="F143">
            <v>24</v>
          </cell>
          <cell r="G143" t="str">
            <v>אשקלון</v>
          </cell>
          <cell r="H143" t="str">
            <v>אשקלון</v>
          </cell>
        </row>
        <row r="144">
          <cell r="C144">
            <v>138</v>
          </cell>
          <cell r="D144" t="str">
            <v>י.כ. מוסך יחדיו רעננה בע"מ</v>
          </cell>
          <cell r="E144" t="str">
            <v>המלאכה 18</v>
          </cell>
          <cell r="F144">
            <v>16</v>
          </cell>
          <cell r="G144" t="str">
            <v>רעננה</v>
          </cell>
          <cell r="H144" t="str">
            <v>רעננה</v>
          </cell>
        </row>
        <row r="145">
          <cell r="C145">
            <v>139</v>
          </cell>
          <cell r="D145" t="str">
            <v>מוסך חכמה</v>
          </cell>
          <cell r="E145" t="str">
            <v>הנביאים 41</v>
          </cell>
          <cell r="F145">
            <v>26</v>
          </cell>
          <cell r="G145" t="str">
            <v>אחר</v>
          </cell>
          <cell r="H145" t="str">
            <v>רמת השרון</v>
          </cell>
        </row>
        <row r="146">
          <cell r="C146">
            <v>140</v>
          </cell>
          <cell r="D146" t="str">
            <v>ניסידן נתניה שירותי רכב בע"מ</v>
          </cell>
          <cell r="E146" t="str">
            <v>פנקס דוד 20</v>
          </cell>
          <cell r="F146">
            <v>14</v>
          </cell>
          <cell r="G146" t="str">
            <v>נתניה</v>
          </cell>
          <cell r="H146" t="str">
            <v>נתניה</v>
          </cell>
        </row>
        <row r="147">
          <cell r="C147">
            <v>141</v>
          </cell>
          <cell r="D147" t="str">
            <v>מוסך שמשון יהוד בע"מ</v>
          </cell>
          <cell r="E147" t="str">
            <v>העצמאות 24</v>
          </cell>
          <cell r="F147">
            <v>20</v>
          </cell>
          <cell r="G147" t="str">
            <v>אור יהודה/יהוד</v>
          </cell>
          <cell r="H147" t="str">
            <v>יהוד</v>
          </cell>
        </row>
        <row r="148">
          <cell r="C148">
            <v>142</v>
          </cell>
          <cell r="D148" t="str">
            <v>מוסך דניאל בן שטרית</v>
          </cell>
          <cell r="E148" t="str">
            <v>העמל 43</v>
          </cell>
          <cell r="F148">
            <v>23</v>
          </cell>
          <cell r="G148" t="str">
            <v>אשדוד</v>
          </cell>
          <cell r="H148" t="str">
            <v>אשדוד</v>
          </cell>
        </row>
        <row r="149">
          <cell r="C149">
            <v>143</v>
          </cell>
          <cell r="D149" t="str">
            <v>י. צרפתי שרותי רכב ומתכת בע"מ</v>
          </cell>
          <cell r="E149" t="str">
            <v>פריגן 5, מישור אדומים</v>
          </cell>
          <cell r="F149">
            <v>1</v>
          </cell>
          <cell r="G149" t="str">
            <v>ירושלים</v>
          </cell>
          <cell r="H149" t="str">
            <v>ירושלים</v>
          </cell>
        </row>
        <row r="150">
          <cell r="C150">
            <v>144</v>
          </cell>
          <cell r="D150" t="str">
            <v>שגיא מוטורס סנטר בע"מ</v>
          </cell>
          <cell r="E150" t="str">
            <v>משה דיין 18, ק. אריה</v>
          </cell>
          <cell r="F150">
            <v>17</v>
          </cell>
          <cell r="G150" t="str">
            <v>פתח תקווה</v>
          </cell>
          <cell r="H150" t="str">
            <v>פתח תקווה</v>
          </cell>
        </row>
        <row r="151">
          <cell r="C151">
            <v>145</v>
          </cell>
          <cell r="D151" t="str">
            <v>כהן מוטורס חדרה בע"מ</v>
          </cell>
          <cell r="E151" t="str">
            <v>מנא"י 1</v>
          </cell>
          <cell r="F151">
            <v>13</v>
          </cell>
          <cell r="G151" t="str">
            <v>חדרה</v>
          </cell>
          <cell r="H151" t="str">
            <v>חדרה</v>
          </cell>
        </row>
        <row r="152">
          <cell r="C152">
            <v>146</v>
          </cell>
          <cell r="D152" t="str">
            <v>מרכז שירות חיפה UMI</v>
          </cell>
          <cell r="E152" t="str">
            <v>ההסתדרות 40</v>
          </cell>
          <cell r="F152">
            <v>3</v>
          </cell>
          <cell r="G152" t="str">
            <v>חיפה</v>
          </cell>
          <cell r="H152" t="str">
            <v>חיפה</v>
          </cell>
        </row>
        <row r="153">
          <cell r="C153">
            <v>147</v>
          </cell>
          <cell r="D153" t="str">
            <v>ש.י.אמריקן אוטו בע"מ</v>
          </cell>
          <cell r="E153" t="str">
            <v>נחשון 12</v>
          </cell>
          <cell r="F153">
            <v>17</v>
          </cell>
          <cell r="G153" t="str">
            <v>פתח תקווה</v>
          </cell>
          <cell r="H153" t="str">
            <v>פתח תקווה</v>
          </cell>
        </row>
        <row r="154">
          <cell r="C154">
            <v>148</v>
          </cell>
          <cell r="D154" t="str">
            <v>מרכז שירות הכוכב רג'ד 2010 בע"מ</v>
          </cell>
          <cell r="E154" t="str">
            <v>הנפח 10</v>
          </cell>
          <cell r="F154">
            <v>3</v>
          </cell>
          <cell r="G154" t="str">
            <v>חיפה</v>
          </cell>
          <cell r="H154" t="str">
            <v>חיפה</v>
          </cell>
        </row>
        <row r="155">
          <cell r="C155">
            <v>149</v>
          </cell>
          <cell r="D155" t="str">
            <v>נירגד חברה לרכב בע"מ</v>
          </cell>
          <cell r="E155" t="str">
            <v>הרכב 50</v>
          </cell>
          <cell r="F155">
            <v>1</v>
          </cell>
          <cell r="G155" t="str">
            <v>ירושלים</v>
          </cell>
          <cell r="H155" t="str">
            <v>ירושלים</v>
          </cell>
        </row>
        <row r="156">
          <cell r="C156">
            <v>150</v>
          </cell>
          <cell r="D156" t="str">
            <v>יוניברסל מוטורס ישראל בע"מ - מוסך מרכזי</v>
          </cell>
          <cell r="E156" t="str">
            <v>נפתלי פלטין 5</v>
          </cell>
          <cell r="F156">
            <v>21</v>
          </cell>
          <cell r="G156" t="str">
            <v>ראשון לציון</v>
          </cell>
          <cell r="H156" t="str">
            <v>ראשל"צ</v>
          </cell>
        </row>
        <row r="157">
          <cell r="C157">
            <v>151</v>
          </cell>
          <cell r="D157" t="str">
            <v>סרוג'י מוטורס בע"מ</v>
          </cell>
          <cell r="E157" t="str">
            <v>המעיין 8</v>
          </cell>
          <cell r="F157">
            <v>5</v>
          </cell>
          <cell r="G157" t="str">
            <v>עפולה / נצרת / נצרת עילית</v>
          </cell>
          <cell r="H157" t="str">
            <v>נצרת עילית</v>
          </cell>
        </row>
        <row r="158">
          <cell r="C158">
            <v>152</v>
          </cell>
          <cell r="D158" t="str">
            <v>מוסך און חיפה בע"מ</v>
          </cell>
          <cell r="E158" t="str">
            <v>שד' ההסתדרות 200</v>
          </cell>
          <cell r="F158">
            <v>3</v>
          </cell>
          <cell r="G158" t="str">
            <v>חיפה</v>
          </cell>
          <cell r="H158" t="str">
            <v>חיפה</v>
          </cell>
        </row>
        <row r="159">
          <cell r="C159">
            <v>153</v>
          </cell>
          <cell r="D159" t="str">
            <v>א.צ. אוטומטיק</v>
          </cell>
          <cell r="E159" t="str">
            <v>המסגר 4</v>
          </cell>
          <cell r="F159">
            <v>13</v>
          </cell>
          <cell r="G159" t="str">
            <v>חדרה</v>
          </cell>
          <cell r="H159" t="str">
            <v>חדרה</v>
          </cell>
        </row>
        <row r="160">
          <cell r="C160">
            <v>154</v>
          </cell>
          <cell r="D160" t="str">
            <v>מוסך צמרת בית שמש בע"מ</v>
          </cell>
          <cell r="E160" t="str">
            <v>המסגר 9</v>
          </cell>
          <cell r="F160">
            <v>26</v>
          </cell>
          <cell r="G160" t="str">
            <v>אחר</v>
          </cell>
          <cell r="H160" t="str">
            <v>בית שמש</v>
          </cell>
        </row>
        <row r="161">
          <cell r="C161">
            <v>155</v>
          </cell>
          <cell r="D161" t="str">
            <v>אוטו גת בע"מ</v>
          </cell>
          <cell r="E161" t="str">
            <v>תמוז 22</v>
          </cell>
          <cell r="F161">
            <v>26</v>
          </cell>
          <cell r="G161" t="str">
            <v>אחר</v>
          </cell>
          <cell r="H161" t="str">
            <v>קרית גת</v>
          </cell>
        </row>
        <row r="162">
          <cell r="C162">
            <v>156</v>
          </cell>
          <cell r="D162" t="str">
            <v>קיה ראשון - יצחקי יצחק</v>
          </cell>
          <cell r="E162" t="str">
            <v>פלוטיצקי 3</v>
          </cell>
          <cell r="F162">
            <v>21</v>
          </cell>
          <cell r="G162" t="str">
            <v>ראשון לציון</v>
          </cell>
          <cell r="H162" t="str">
            <v>ראשל"צ</v>
          </cell>
        </row>
        <row r="163">
          <cell r="C163">
            <v>157</v>
          </cell>
          <cell r="D163" t="str">
            <v>אוטו בדק בע"מ</v>
          </cell>
          <cell r="E163" t="str">
            <v>תוצרת הארץ 20</v>
          </cell>
          <cell r="F163">
            <v>2</v>
          </cell>
          <cell r="G163" t="str">
            <v>תל אביב יפו /חולון</v>
          </cell>
          <cell r="H163" t="str">
            <v>תל אביב יפו</v>
          </cell>
        </row>
        <row r="164">
          <cell r="C164">
            <v>158</v>
          </cell>
          <cell r="D164" t="str">
            <v>השחר מוטורס בע"מ</v>
          </cell>
          <cell r="E164" t="str">
            <v>המלאכה 47</v>
          </cell>
          <cell r="F164">
            <v>2</v>
          </cell>
          <cell r="G164" t="str">
            <v>תל אביב יפו /חולון</v>
          </cell>
          <cell r="H164" t="str">
            <v>חולון</v>
          </cell>
        </row>
        <row r="165">
          <cell r="C165">
            <v>159</v>
          </cell>
          <cell r="D165" t="str">
            <v>זני מרכז שירות ירושלים</v>
          </cell>
          <cell r="E165" t="str">
            <v>יעקב אליאב 4</v>
          </cell>
          <cell r="F165">
            <v>1</v>
          </cell>
          <cell r="G165" t="str">
            <v>ירושלים</v>
          </cell>
          <cell r="H165" t="str">
            <v>ירושלים</v>
          </cell>
        </row>
        <row r="166">
          <cell r="C166">
            <v>160</v>
          </cell>
          <cell r="D166" t="str">
            <v>מאגר שרותי רכב אשקלון בע"מ</v>
          </cell>
          <cell r="E166" t="str">
            <v>הפנינים 10</v>
          </cell>
          <cell r="F166">
            <v>24</v>
          </cell>
          <cell r="G166" t="str">
            <v>אשקלון</v>
          </cell>
          <cell r="H166" t="str">
            <v>אשקלון</v>
          </cell>
        </row>
        <row r="167">
          <cell r="C167">
            <v>161</v>
          </cell>
          <cell r="D167" t="str">
            <v>מוסך מרכזי סמל"ת</v>
          </cell>
          <cell r="E167" t="str">
            <v>ראול ולנברג 20</v>
          </cell>
          <cell r="F167">
            <v>2</v>
          </cell>
          <cell r="G167" t="str">
            <v>תל אביב יפו /חולון</v>
          </cell>
          <cell r="H167" t="str">
            <v>תל אביב יפו</v>
          </cell>
        </row>
        <row r="168">
          <cell r="C168">
            <v>162</v>
          </cell>
          <cell r="D168" t="str">
            <v>מרכז הצפון מוטורס בע"מ</v>
          </cell>
          <cell r="E168" t="str">
            <v>שער נאמן 1 א.ת. דרומי</v>
          </cell>
          <cell r="F168">
            <v>12</v>
          </cell>
          <cell r="G168" t="str">
            <v>עכו</v>
          </cell>
          <cell r="H168" t="str">
            <v>עכו</v>
          </cell>
        </row>
        <row r="169">
          <cell r="C169">
            <v>163</v>
          </cell>
          <cell r="D169" t="str">
            <v>מוסך המגינים בע"מ</v>
          </cell>
          <cell r="E169" t="str">
            <v>המלאכה 10</v>
          </cell>
          <cell r="F169">
            <v>10</v>
          </cell>
          <cell r="G169" t="str">
            <v>טבריה</v>
          </cell>
          <cell r="H169" t="str">
            <v>טבריה</v>
          </cell>
        </row>
        <row r="170">
          <cell r="C170">
            <v>164</v>
          </cell>
          <cell r="D170" t="str">
            <v>מוסך סגול בע"מ</v>
          </cell>
          <cell r="E170" t="str">
            <v>חרושת 67</v>
          </cell>
          <cell r="F170">
            <v>11</v>
          </cell>
          <cell r="G170" t="str">
            <v>כרמיאל</v>
          </cell>
          <cell r="H170" t="str">
            <v>כרמיאל</v>
          </cell>
        </row>
        <row r="171">
          <cell r="C171">
            <v>165</v>
          </cell>
          <cell r="D171" t="str">
            <v>מוסך העמק מרכזי בע"מ</v>
          </cell>
          <cell r="E171" t="str">
            <v>הגנן 11</v>
          </cell>
          <cell r="F171">
            <v>4</v>
          </cell>
          <cell r="G171" t="str">
            <v>באר שבע</v>
          </cell>
          <cell r="H171" t="str">
            <v>ב"ש</v>
          </cell>
        </row>
        <row r="172">
          <cell r="C172">
            <v>166</v>
          </cell>
          <cell r="D172" t="str">
            <v>מוסך ח.ח יפו בע"מ</v>
          </cell>
          <cell r="E172" t="str">
            <v>דרך בן צבי 45</v>
          </cell>
          <cell r="F172">
            <v>2</v>
          </cell>
          <cell r="G172" t="str">
            <v>תל אביב יפו /חולון</v>
          </cell>
          <cell r="H172" t="str">
            <v>תל אביב יפו</v>
          </cell>
        </row>
        <row r="173">
          <cell r="C173">
            <v>167</v>
          </cell>
          <cell r="D173" t="str">
            <v>מוסך לצי בע"מ</v>
          </cell>
          <cell r="E173" t="str">
            <v>דרך חברון 41</v>
          </cell>
          <cell r="F173">
            <v>4</v>
          </cell>
          <cell r="G173" t="str">
            <v>באר שבע</v>
          </cell>
          <cell r="H173" t="str">
            <v>ב"ש</v>
          </cell>
        </row>
        <row r="174">
          <cell r="C174">
            <v>168</v>
          </cell>
          <cell r="D174" t="str">
            <v>מוסכי עדן ראשון בע"מ</v>
          </cell>
          <cell r="E174" t="str">
            <v>משה בקר 25</v>
          </cell>
          <cell r="F174">
            <v>21</v>
          </cell>
          <cell r="G174" t="str">
            <v>ראשון לציון</v>
          </cell>
          <cell r="H174" t="str">
            <v>ראשל"צ</v>
          </cell>
        </row>
        <row r="175">
          <cell r="C175">
            <v>169</v>
          </cell>
          <cell r="D175" t="str">
            <v>מרכז שירות שפיק מזאווי</v>
          </cell>
          <cell r="E175" t="str">
            <v>תל אביב 14</v>
          </cell>
          <cell r="F175">
            <v>3</v>
          </cell>
          <cell r="G175" t="str">
            <v>חיפה</v>
          </cell>
          <cell r="H175" t="str">
            <v>חיפה</v>
          </cell>
        </row>
        <row r="176">
          <cell r="C176">
            <v>170</v>
          </cell>
          <cell r="D176" t="str">
            <v>מוסך עוז (אלי ובניו) בע"מ</v>
          </cell>
          <cell r="E176" t="str">
            <v>אופיר 31</v>
          </cell>
          <cell r="F176">
            <v>3</v>
          </cell>
          <cell r="G176" t="str">
            <v>חיפה</v>
          </cell>
          <cell r="H176" t="str">
            <v>חיפה</v>
          </cell>
        </row>
        <row r="177">
          <cell r="C177">
            <v>171</v>
          </cell>
          <cell r="D177" t="str">
            <v>מוסך כפיר שבתאי מזל יהוד בע"מ</v>
          </cell>
          <cell r="E177" t="str">
            <v>אבן גבירול 5</v>
          </cell>
          <cell r="F177">
            <v>20</v>
          </cell>
          <cell r="G177" t="str">
            <v>אור יהודה/יהוד</v>
          </cell>
          <cell r="H177" t="str">
            <v>יהוד</v>
          </cell>
        </row>
        <row r="178">
          <cell r="C178">
            <v>172</v>
          </cell>
          <cell r="D178" t="str">
            <v>הפצת רכב דרום מוסכים בע"מ</v>
          </cell>
          <cell r="E178" t="str">
            <v>הסדנא 8</v>
          </cell>
          <cell r="F178">
            <v>4</v>
          </cell>
          <cell r="G178" t="str">
            <v>באר שבע</v>
          </cell>
          <cell r="H178" t="str">
            <v>ב"ש</v>
          </cell>
        </row>
        <row r="179">
          <cell r="C179">
            <v>173</v>
          </cell>
          <cell r="D179" t="str">
            <v>ריטס בע"מ</v>
          </cell>
          <cell r="E179" t="str">
            <v>סדנא 10</v>
          </cell>
          <cell r="F179">
            <v>4</v>
          </cell>
          <cell r="G179" t="str">
            <v>באר שבע</v>
          </cell>
          <cell r="H179" t="str">
            <v>ב"ש</v>
          </cell>
        </row>
        <row r="180">
          <cell r="C180">
            <v>174</v>
          </cell>
          <cell r="D180" t="str">
            <v>מוסך נגה</v>
          </cell>
          <cell r="E180" t="str">
            <v>המעפילים 21</v>
          </cell>
          <cell r="F180">
            <v>6</v>
          </cell>
          <cell r="G180" t="str">
            <v>מפרץ חיפה / קריות / נשר</v>
          </cell>
          <cell r="H180" t="str">
            <v>קרית אתא</v>
          </cell>
        </row>
        <row r="181">
          <cell r="C181">
            <v>175</v>
          </cell>
          <cell r="D181" t="str">
            <v>צנטרל בע"מ</v>
          </cell>
          <cell r="E181" t="str">
            <v>ישראל בק 12</v>
          </cell>
          <cell r="F181">
            <v>2</v>
          </cell>
          <cell r="G181" t="str">
            <v>תל אביב יפו /חולון</v>
          </cell>
          <cell r="H181" t="str">
            <v>תל אביב יפו</v>
          </cell>
        </row>
        <row r="182">
          <cell r="C182">
            <v>176</v>
          </cell>
          <cell r="D182" t="str">
            <v>דויטש את שפיגלר בע"מ</v>
          </cell>
          <cell r="E182" t="str">
            <v>העמל 29</v>
          </cell>
          <cell r="F182">
            <v>23</v>
          </cell>
          <cell r="G182" t="str">
            <v>אשדוד</v>
          </cell>
          <cell r="H182" t="str">
            <v>אשדוד</v>
          </cell>
        </row>
        <row r="183">
          <cell r="C183">
            <v>177</v>
          </cell>
          <cell r="D183" t="str">
            <v>מוסך שגב בע"מ</v>
          </cell>
          <cell r="E183" t="str">
            <v>האופן 22</v>
          </cell>
          <cell r="F183">
            <v>11</v>
          </cell>
          <cell r="G183" t="str">
            <v>כרמיאל</v>
          </cell>
          <cell r="H183" t="str">
            <v>כרמיאל</v>
          </cell>
        </row>
        <row r="184">
          <cell r="C184">
            <v>178</v>
          </cell>
          <cell r="D184" t="str">
            <v>יורו 2000 מ.מ.י בע"מ</v>
          </cell>
          <cell r="E184" t="str">
            <v>היוצרים 22</v>
          </cell>
          <cell r="F184">
            <v>11</v>
          </cell>
          <cell r="G184" t="str">
            <v>כרמיאל</v>
          </cell>
          <cell r="H184" t="str">
            <v>כרמיאל</v>
          </cell>
        </row>
        <row r="185">
          <cell r="C185">
            <v>179</v>
          </cell>
          <cell r="D185" t="str">
            <v>מרכז שירות א.עבד ובניו</v>
          </cell>
          <cell r="E185" t="str">
            <v>המחצבות 3</v>
          </cell>
          <cell r="F185">
            <v>5</v>
          </cell>
          <cell r="G185" t="str">
            <v>עפולה / נצרת / נצרת עילית</v>
          </cell>
          <cell r="H185" t="str">
            <v>נצרת</v>
          </cell>
        </row>
        <row r="186">
          <cell r="C186">
            <v>180</v>
          </cell>
          <cell r="D186" t="str">
            <v>אלירז שירותי רכב בע"מ</v>
          </cell>
          <cell r="E186" t="str">
            <v>עזרא היסודי 5</v>
          </cell>
          <cell r="F186">
            <v>24</v>
          </cell>
          <cell r="G186" t="str">
            <v>אשקלון</v>
          </cell>
          <cell r="H186" t="str">
            <v>אשקלון</v>
          </cell>
        </row>
        <row r="187">
          <cell r="C187">
            <v>181</v>
          </cell>
          <cell r="D187" t="str">
            <v>סיגמא מוטורס בע"מ</v>
          </cell>
          <cell r="E187" t="str">
            <v>התעשיה 1</v>
          </cell>
          <cell r="F187">
            <v>1</v>
          </cell>
          <cell r="G187" t="str">
            <v>ירושלים</v>
          </cell>
          <cell r="H187" t="str">
            <v>ירושלים</v>
          </cell>
        </row>
        <row r="188">
          <cell r="C188">
            <v>182</v>
          </cell>
          <cell r="D188" t="str">
            <v>העוגן שירותי רכב בע"מ</v>
          </cell>
          <cell r="E188" t="str">
            <v>הבורסקאי 18</v>
          </cell>
          <cell r="F188">
            <v>25</v>
          </cell>
          <cell r="G188" t="str">
            <v>אילת</v>
          </cell>
          <cell r="H188" t="str">
            <v>אילת</v>
          </cell>
        </row>
        <row r="189">
          <cell r="C189">
            <v>183</v>
          </cell>
          <cell r="D189" t="str">
            <v>מוטור אפ בע"מ</v>
          </cell>
          <cell r="E189" t="str">
            <v>המרץ 7</v>
          </cell>
          <cell r="F189">
            <v>17</v>
          </cell>
          <cell r="G189" t="str">
            <v>פתח תקווה</v>
          </cell>
          <cell r="H189" t="str">
            <v>פתח תקווה</v>
          </cell>
        </row>
        <row r="190">
          <cell r="C190">
            <v>184</v>
          </cell>
          <cell r="D190" t="str">
            <v>טובי ואמיר שרותי מוסך בע"מ</v>
          </cell>
          <cell r="E190" t="str">
            <v>הסדנאות 5</v>
          </cell>
          <cell r="F190">
            <v>18</v>
          </cell>
          <cell r="G190" t="str">
            <v>הרצליה</v>
          </cell>
          <cell r="H190" t="str">
            <v>הרצליה</v>
          </cell>
        </row>
        <row r="191">
          <cell r="C191">
            <v>185</v>
          </cell>
          <cell r="D191" t="str">
            <v>מוסך משארקה בע"מ</v>
          </cell>
          <cell r="E191" t="str">
            <v>קהילת ציון 46</v>
          </cell>
          <cell r="F191">
            <v>5</v>
          </cell>
          <cell r="G191" t="str">
            <v>עפולה / נצרת / נצרת עילית</v>
          </cell>
          <cell r="H191" t="str">
            <v>עפולה</v>
          </cell>
        </row>
        <row r="192">
          <cell r="C192">
            <v>186</v>
          </cell>
          <cell r="D192" t="str">
            <v>מוסך פרסול בע"מ</v>
          </cell>
          <cell r="E192" t="str">
            <v>היצירה 15</v>
          </cell>
          <cell r="F192">
            <v>16</v>
          </cell>
          <cell r="G192" t="str">
            <v>רעננה</v>
          </cell>
          <cell r="H192" t="str">
            <v>רעננה</v>
          </cell>
        </row>
        <row r="193">
          <cell r="C193">
            <v>187</v>
          </cell>
          <cell r="D193" t="str">
            <v>פארק מוטורס בע"מ</v>
          </cell>
          <cell r="E193" t="str">
            <v>התע"ש 13</v>
          </cell>
          <cell r="F193">
            <v>15</v>
          </cell>
          <cell r="G193" t="str">
            <v>כפר סבא</v>
          </cell>
          <cell r="H193" t="str">
            <v>כפר סבא</v>
          </cell>
        </row>
        <row r="194">
          <cell r="C194">
            <v>188</v>
          </cell>
          <cell r="D194" t="str">
            <v>אהרון לוי ובניו יבוא וסוכנויות רכב בע"מ</v>
          </cell>
          <cell r="E194" t="str">
            <v>אצ"ל 30</v>
          </cell>
          <cell r="F194">
            <v>19</v>
          </cell>
          <cell r="G194" t="str">
            <v>רמלה</v>
          </cell>
          <cell r="H194" t="str">
            <v>רמלה</v>
          </cell>
        </row>
        <row r="195">
          <cell r="C195">
            <v>189</v>
          </cell>
          <cell r="D195" t="str">
            <v>אשדות בעמק - אגודה שיתופית חקלאית בע"מ</v>
          </cell>
          <cell r="E195">
            <v>0</v>
          </cell>
          <cell r="F195">
            <v>10</v>
          </cell>
          <cell r="G195" t="str">
            <v>טבריה / אשדות יעקב</v>
          </cell>
          <cell r="H195" t="str">
            <v>אשדות יעקב איחוד</v>
          </cell>
        </row>
        <row r="196">
          <cell r="C196">
            <v>190</v>
          </cell>
          <cell r="D196" t="str">
            <v>ר.ח. מוסך החוף ראשון לציון בע"מ</v>
          </cell>
          <cell r="E196" t="str">
            <v>משה שרת 23</v>
          </cell>
          <cell r="F196">
            <v>21</v>
          </cell>
          <cell r="G196" t="str">
            <v>ראשון לציון</v>
          </cell>
          <cell r="H196" t="str">
            <v>ראשל"צ</v>
          </cell>
        </row>
        <row r="197">
          <cell r="C197">
            <v>191</v>
          </cell>
          <cell r="D197" t="str">
            <v>אהרון לוי - יצחק כהן בע"מ</v>
          </cell>
          <cell r="E197" t="str">
            <v>יתום משה 22</v>
          </cell>
          <cell r="F197">
            <v>22</v>
          </cell>
          <cell r="G197" t="str">
            <v>רחובות (כולל ביל"ו)</v>
          </cell>
          <cell r="H197" t="str">
            <v>רחובות</v>
          </cell>
        </row>
        <row r="198">
          <cell r="C198">
            <v>192</v>
          </cell>
          <cell r="D198" t="str">
            <v>המוסך המרכזי יפנאוטו בע"מ</v>
          </cell>
          <cell r="E198" t="str">
            <v>המנופים 12</v>
          </cell>
          <cell r="F198">
            <v>18</v>
          </cell>
          <cell r="G198" t="str">
            <v>הרצליה</v>
          </cell>
          <cell r="H198" t="str">
            <v>הרצליה</v>
          </cell>
        </row>
        <row r="199">
          <cell r="C199">
            <v>193</v>
          </cell>
          <cell r="D199" t="str">
            <v>ד.ר. וולמן בע"מ</v>
          </cell>
          <cell r="E199" t="str">
            <v>הירקון 72</v>
          </cell>
          <cell r="F199">
            <v>8</v>
          </cell>
          <cell r="G199" t="str">
            <v>בני ברק</v>
          </cell>
          <cell r="H199" t="str">
            <v>בני ברק</v>
          </cell>
        </row>
        <row r="200">
          <cell r="C200">
            <v>194</v>
          </cell>
          <cell r="D200" t="str">
            <v>מוסכי ניסים ארביב בע"מ</v>
          </cell>
          <cell r="E200" t="str">
            <v>שכטרמן 12</v>
          </cell>
          <cell r="F200">
            <v>14</v>
          </cell>
          <cell r="G200" t="str">
            <v>נתניה</v>
          </cell>
          <cell r="H200" t="str">
            <v>נתניה</v>
          </cell>
        </row>
        <row r="201">
          <cell r="C201">
            <v>195</v>
          </cell>
          <cell r="D201" t="str">
            <v>א.א. קאר סנטר</v>
          </cell>
          <cell r="E201" t="str">
            <v>התאנה 1</v>
          </cell>
          <cell r="F201">
            <v>23</v>
          </cell>
          <cell r="G201" t="str">
            <v>אשדוד</v>
          </cell>
          <cell r="H201" t="str">
            <v>אשדוד</v>
          </cell>
        </row>
        <row r="202">
          <cell r="C202">
            <v>196</v>
          </cell>
          <cell r="D202" t="str">
            <v>ש.גוטמן שרותי מוסך בע"מ</v>
          </cell>
          <cell r="E202" t="str">
            <v>לוחמי הגטאות 7</v>
          </cell>
          <cell r="F202">
            <v>9</v>
          </cell>
          <cell r="G202" t="str">
            <v>נהריה</v>
          </cell>
          <cell r="H202" t="str">
            <v>נהריה</v>
          </cell>
        </row>
        <row r="203">
          <cell r="C203">
            <v>197</v>
          </cell>
          <cell r="D203" t="str">
            <v>קליל עסקי רכב</v>
          </cell>
          <cell r="E203" t="str">
            <v>צה"ל 50</v>
          </cell>
          <cell r="F203">
            <v>13</v>
          </cell>
          <cell r="G203" t="str">
            <v>חדרה</v>
          </cell>
          <cell r="H203" t="str">
            <v>חדרה</v>
          </cell>
        </row>
        <row r="204">
          <cell r="C204">
            <v>198</v>
          </cell>
          <cell r="D204" t="str">
            <v>אלון מוסכי רכב בע"מ</v>
          </cell>
          <cell r="E204" t="str">
            <v>האדום 4 א.ת. כנות</v>
          </cell>
          <cell r="F204">
            <v>26</v>
          </cell>
          <cell r="G204" t="str">
            <v>אחר</v>
          </cell>
          <cell r="H204" t="str">
            <v>גדרה</v>
          </cell>
        </row>
        <row r="205">
          <cell r="C205">
            <v>199</v>
          </cell>
          <cell r="D205" t="str">
            <v>מרכז שירות אם קלאס בע"מ</v>
          </cell>
          <cell r="E205" t="str">
            <v>המסגר 19</v>
          </cell>
          <cell r="F205">
            <v>14</v>
          </cell>
          <cell r="G205" t="str">
            <v>נתניה</v>
          </cell>
          <cell r="H205" t="str">
            <v>נתניה</v>
          </cell>
        </row>
        <row r="206">
          <cell r="C206">
            <v>200</v>
          </cell>
          <cell r="D206" t="str">
            <v>מרכז שירות ברוש בע"מ</v>
          </cell>
          <cell r="E206" t="str">
            <v>הבדיל 21</v>
          </cell>
          <cell r="F206">
            <v>4</v>
          </cell>
          <cell r="G206" t="str">
            <v>באר שבע</v>
          </cell>
          <cell r="H206" t="str">
            <v>באר שבע</v>
          </cell>
        </row>
        <row r="207">
          <cell r="C207">
            <v>201</v>
          </cell>
          <cell r="D207" t="str">
            <v>מוסך סיידון בע"מ</v>
          </cell>
          <cell r="E207" t="str">
            <v>היובלים 14</v>
          </cell>
          <cell r="F207">
            <v>26</v>
          </cell>
          <cell r="G207" t="str">
            <v>אחר</v>
          </cell>
          <cell r="H207" t="str">
            <v>הוד השרון</v>
          </cell>
        </row>
        <row r="208">
          <cell r="C208">
            <v>202</v>
          </cell>
          <cell r="D208" t="str">
            <v>מרכז שירות 10 בע"מ</v>
          </cell>
          <cell r="E208" t="str">
            <v>עציון גבר 5</v>
          </cell>
          <cell r="F208">
            <v>2</v>
          </cell>
          <cell r="G208" t="str">
            <v>תל אביב יפו /חולון</v>
          </cell>
          <cell r="H208" t="str">
            <v>תל אביב יפו</v>
          </cell>
        </row>
        <row r="209">
          <cell r="C209">
            <v>203</v>
          </cell>
          <cell r="D209" t="str">
            <v>אדומית שרותים לרכב בע"מ</v>
          </cell>
          <cell r="E209" t="str">
            <v>הדיג 20</v>
          </cell>
          <cell r="F209">
            <v>25</v>
          </cell>
          <cell r="G209" t="str">
            <v>אילת</v>
          </cell>
          <cell r="H209" t="str">
            <v>אילת</v>
          </cell>
        </row>
        <row r="210">
          <cell r="C210">
            <v>204</v>
          </cell>
          <cell r="D210" t="str">
            <v>פולץ שירותי רכב בע"מ</v>
          </cell>
          <cell r="E210" t="str">
            <v>שפע טל 2</v>
          </cell>
          <cell r="F210">
            <v>2</v>
          </cell>
          <cell r="G210" t="str">
            <v>תל אביב יפו /חולון</v>
          </cell>
          <cell r="H210" t="str">
            <v>תל אביב יפו</v>
          </cell>
        </row>
        <row r="211">
          <cell r="C211">
            <v>205</v>
          </cell>
          <cell r="D211" t="str">
            <v>עוצמה שירותי רכב בע"מ</v>
          </cell>
          <cell r="E211" t="str">
            <v>המכונאי 7</v>
          </cell>
          <cell r="F211">
            <v>26</v>
          </cell>
          <cell r="G211" t="str">
            <v>אחר</v>
          </cell>
          <cell r="H211" t="str">
            <v>מודיעין</v>
          </cell>
        </row>
        <row r="212">
          <cell r="C212">
            <v>206</v>
          </cell>
          <cell r="D212" t="str">
            <v>מוסך נאמן יורם ויחיה בע"מ</v>
          </cell>
          <cell r="E212" t="str">
            <v>תלמים א.ת.</v>
          </cell>
          <cell r="F212">
            <v>26</v>
          </cell>
          <cell r="G212" t="str">
            <v>אחר</v>
          </cell>
          <cell r="H212" t="str">
            <v>באר טוביה</v>
          </cell>
        </row>
        <row r="213">
          <cell r="C213">
            <v>207</v>
          </cell>
          <cell r="D213" t="str">
            <v>כלמוביל ירושלים</v>
          </cell>
          <cell r="E213" t="str">
            <v>הסדנה 1</v>
          </cell>
          <cell r="F213">
            <v>1</v>
          </cell>
          <cell r="G213" t="str">
            <v>ירושלים</v>
          </cell>
          <cell r="H213" t="str">
            <v>ירושלים</v>
          </cell>
        </row>
        <row r="214">
          <cell r="C214">
            <v>208</v>
          </cell>
          <cell r="D214" t="str">
            <v>כלמוביל חיפה</v>
          </cell>
          <cell r="E214" t="str">
            <v>חירם 15</v>
          </cell>
          <cell r="F214">
            <v>3</v>
          </cell>
          <cell r="G214" t="str">
            <v>חיפה</v>
          </cell>
          <cell r="H214" t="str">
            <v>חיפה</v>
          </cell>
        </row>
        <row r="215">
          <cell r="C215">
            <v>209</v>
          </cell>
          <cell r="D215" t="str">
            <v>כלמוביל פתח תקווה</v>
          </cell>
          <cell r="E215" t="str">
            <v>אימבר 33</v>
          </cell>
          <cell r="F215">
            <v>17</v>
          </cell>
          <cell r="G215" t="str">
            <v>פתח תקווה</v>
          </cell>
          <cell r="H215" t="str">
            <v>פתח תקווה</v>
          </cell>
        </row>
        <row r="216">
          <cell r="C216">
            <v>210</v>
          </cell>
          <cell r="D216" t="str">
            <v>כלמוביל כרמיאל</v>
          </cell>
          <cell r="E216" t="str">
            <v>גזית 10</v>
          </cell>
          <cell r="F216">
            <v>11</v>
          </cell>
          <cell r="G216" t="str">
            <v>כרמיאל</v>
          </cell>
          <cell r="H216" t="str">
            <v>כרמיאל</v>
          </cell>
        </row>
        <row r="217">
          <cell r="C217">
            <v>211</v>
          </cell>
          <cell r="D217" t="str">
            <v>כלמוביל ראשון לציון</v>
          </cell>
          <cell r="E217" t="str">
            <v>בן צבי 19</v>
          </cell>
          <cell r="F217">
            <v>21</v>
          </cell>
          <cell r="G217" t="str">
            <v>ראשון לציון</v>
          </cell>
          <cell r="H217" t="str">
            <v>ראשל"צ</v>
          </cell>
        </row>
        <row r="218">
          <cell r="C218">
            <v>212</v>
          </cell>
          <cell r="D218" t="str">
            <v>צ'מפיון מוטורס בע"מ- ירושלים</v>
          </cell>
          <cell r="E218" t="str">
            <v>הסדנא 4</v>
          </cell>
          <cell r="F218">
            <v>1</v>
          </cell>
          <cell r="G218" t="str">
            <v>ירושלים</v>
          </cell>
          <cell r="H218" t="str">
            <v>ירושלים</v>
          </cell>
        </row>
        <row r="219">
          <cell r="C219">
            <v>213</v>
          </cell>
          <cell r="D219" t="str">
            <v>צ'מפיון מוטורס בע"מ- פתח תקווה</v>
          </cell>
          <cell r="E219" t="str">
            <v>התנופה 5</v>
          </cell>
          <cell r="F219">
            <v>17</v>
          </cell>
          <cell r="G219" t="str">
            <v>פתח תקווה</v>
          </cell>
          <cell r="H219" t="str">
            <v>פתח תקווה</v>
          </cell>
        </row>
        <row r="220">
          <cell r="C220">
            <v>214</v>
          </cell>
          <cell r="D220" t="str">
            <v>צ'מפיון מוטורס - חיפה</v>
          </cell>
          <cell r="E220" t="str">
            <v>אופיר 62</v>
          </cell>
          <cell r="F220">
            <v>3</v>
          </cell>
          <cell r="G220" t="str">
            <v>חיפה</v>
          </cell>
          <cell r="H220" t="str">
            <v>חיפה</v>
          </cell>
        </row>
        <row r="221">
          <cell r="C221">
            <v>215</v>
          </cell>
          <cell r="D221" t="str">
            <v>צ'מפיון מוטורס בע"מ - בני ברק</v>
          </cell>
          <cell r="E221" t="str">
            <v>לח"י 3/5</v>
          </cell>
          <cell r="F221">
            <v>8</v>
          </cell>
          <cell r="G221" t="str">
            <v>בני ברק</v>
          </cell>
          <cell r="H221" t="str">
            <v>בני ברק</v>
          </cell>
        </row>
        <row r="222">
          <cell r="C222">
            <v>216</v>
          </cell>
          <cell r="D222" t="str">
            <v>א. ארגמן סוכנות דרום בע"מ</v>
          </cell>
          <cell r="E222" t="str">
            <v>המלאכה 18</v>
          </cell>
          <cell r="F222">
            <v>4</v>
          </cell>
          <cell r="G222" t="str">
            <v>באר שבע</v>
          </cell>
          <cell r="H222" t="str">
            <v>באר שבע</v>
          </cell>
        </row>
        <row r="223">
          <cell r="C223">
            <v>217</v>
          </cell>
          <cell r="D223" t="str">
            <v>מוסכי שיא נתניה בע"מ</v>
          </cell>
          <cell r="E223" t="str">
            <v>המסגר 13</v>
          </cell>
          <cell r="F223">
            <v>14</v>
          </cell>
          <cell r="G223" t="str">
            <v>נתניה</v>
          </cell>
          <cell r="H223" t="str">
            <v>נתניה</v>
          </cell>
        </row>
        <row r="224">
          <cell r="C224">
            <v>218</v>
          </cell>
          <cell r="D224" t="str">
            <v>מרכז שירות א.קהירי בע"מ</v>
          </cell>
          <cell r="E224" t="str">
            <v>היוצרים 8</v>
          </cell>
          <cell r="F224">
            <v>4</v>
          </cell>
          <cell r="G224" t="str">
            <v>באר שבע</v>
          </cell>
          <cell r="H224" t="str">
            <v>באר שבע</v>
          </cell>
        </row>
        <row r="225">
          <cell r="C225">
            <v>219</v>
          </cell>
          <cell r="D225" t="str">
            <v>אבני מוטורוס בע"מ</v>
          </cell>
          <cell r="E225" t="str">
            <v>משה יתום 35</v>
          </cell>
          <cell r="F225">
            <v>22</v>
          </cell>
          <cell r="G225" t="str">
            <v>רחובות (כולל ביל"ו)</v>
          </cell>
          <cell r="H225" t="str">
            <v>רחובות</v>
          </cell>
        </row>
        <row r="226">
          <cell r="C226">
            <v>220</v>
          </cell>
          <cell r="D226" t="str">
            <v>מרכז שירות וסוכנות סובארו חמודי</v>
          </cell>
          <cell r="E226" t="str">
            <v>הגדוד 22</v>
          </cell>
          <cell r="F226">
            <v>12</v>
          </cell>
          <cell r="G226" t="str">
            <v>עכו</v>
          </cell>
          <cell r="H226" t="str">
            <v>עכו</v>
          </cell>
        </row>
        <row r="227">
          <cell r="C227">
            <v>221</v>
          </cell>
          <cell r="D227" t="str">
            <v xml:space="preserve">מוסך י.שקד </v>
          </cell>
          <cell r="E227" t="str">
            <v>ברוך הירש 17</v>
          </cell>
          <cell r="F227">
            <v>8</v>
          </cell>
          <cell r="G227" t="str">
            <v>בני ברק</v>
          </cell>
          <cell r="H227" t="str">
            <v>בני ברק</v>
          </cell>
        </row>
        <row r="228">
          <cell r="C228">
            <v>222</v>
          </cell>
          <cell r="D228" t="str">
            <v>הכוכב שואקה בע"מ</v>
          </cell>
          <cell r="E228" t="str">
            <v>המלאכה 1</v>
          </cell>
          <cell r="F228">
            <v>25</v>
          </cell>
          <cell r="G228" t="str">
            <v>אילת</v>
          </cell>
          <cell r="H228" t="str">
            <v>אילת</v>
          </cell>
        </row>
        <row r="229">
          <cell r="C229">
            <v>223</v>
          </cell>
          <cell r="D229" t="str">
            <v>מוסך אחים חילו</v>
          </cell>
          <cell r="E229" t="str">
            <v xml:space="preserve">כביש ראשי </v>
          </cell>
          <cell r="F229">
            <v>26</v>
          </cell>
          <cell r="G229" t="str">
            <v>אחר</v>
          </cell>
          <cell r="H229" t="str">
            <v>עראבה</v>
          </cell>
        </row>
        <row r="230">
          <cell r="C230">
            <v>224</v>
          </cell>
          <cell r="D230" t="str">
            <v>חברת מוסך מישל בע"מ</v>
          </cell>
          <cell r="E230" t="str">
            <v>מכלף 16</v>
          </cell>
          <cell r="F230">
            <v>3</v>
          </cell>
          <cell r="G230" t="str">
            <v>חיפה</v>
          </cell>
          <cell r="H230" t="str">
            <v>חיפה</v>
          </cell>
        </row>
        <row r="231">
          <cell r="C231">
            <v>225</v>
          </cell>
          <cell r="D231" t="str">
            <v>אוטוויק מרכזי שירותי רכב בע"מ</v>
          </cell>
          <cell r="E231" t="str">
            <v>האומן 19</v>
          </cell>
          <cell r="F231">
            <v>1</v>
          </cell>
          <cell r="G231" t="str">
            <v>ירושלים</v>
          </cell>
          <cell r="H231" t="str">
            <v>ירושלים</v>
          </cell>
        </row>
        <row r="232">
          <cell r="C232">
            <v>226</v>
          </cell>
          <cell r="D232" t="str">
            <v>מוסך מרכזי לרכב יפני חולון בע"מ</v>
          </cell>
          <cell r="E232" t="str">
            <v>הפלד 10</v>
          </cell>
          <cell r="F232">
            <v>2</v>
          </cell>
          <cell r="G232" t="str">
            <v>תל אביב יפו /חולון</v>
          </cell>
          <cell r="H232" t="str">
            <v>חולון</v>
          </cell>
        </row>
        <row r="233">
          <cell r="C233">
            <v>227</v>
          </cell>
          <cell r="D233" t="str">
            <v>י.ב. שרותי רכב לוי בע"מ</v>
          </cell>
          <cell r="E233" t="str">
            <v>העמל 2</v>
          </cell>
          <cell r="F233">
            <v>4</v>
          </cell>
          <cell r="G233" t="str">
            <v>באר שבע</v>
          </cell>
          <cell r="H233" t="str">
            <v>באר שבע</v>
          </cell>
        </row>
        <row r="234">
          <cell r="C234">
            <v>228</v>
          </cell>
          <cell r="D234" t="str">
            <v>מוסך י.נ.מ בע"מ</v>
          </cell>
          <cell r="E234" t="str">
            <v>ישראל בק 32</v>
          </cell>
          <cell r="F234">
            <v>2</v>
          </cell>
          <cell r="G234" t="str">
            <v>תל אביב יפו /חולון</v>
          </cell>
          <cell r="H234" t="str">
            <v>תל אביב יפו</v>
          </cell>
        </row>
        <row r="235">
          <cell r="C235">
            <v>229</v>
          </cell>
          <cell r="D235" t="str">
            <v>מוסך סובארו אולימפיה</v>
          </cell>
          <cell r="E235" t="str">
            <v>העמל 49</v>
          </cell>
          <cell r="F235">
            <v>23</v>
          </cell>
          <cell r="G235" t="str">
            <v>אשדוד</v>
          </cell>
          <cell r="H235" t="str">
            <v>אשדוד</v>
          </cell>
        </row>
        <row r="236">
          <cell r="C236">
            <v>230</v>
          </cell>
          <cell r="D236" t="str">
            <v>מוסך אופיר בע"מ</v>
          </cell>
          <cell r="E236" t="str">
            <v>בל גרהם אלכסנדר 6</v>
          </cell>
          <cell r="F236">
            <v>3</v>
          </cell>
          <cell r="G236" t="str">
            <v>חיפה</v>
          </cell>
          <cell r="H236" t="str">
            <v>חיפה</v>
          </cell>
        </row>
        <row r="237">
          <cell r="C237">
            <v>231</v>
          </cell>
          <cell r="D237" t="str">
            <v>פאר פלדמן בע"מ</v>
          </cell>
          <cell r="E237" t="str">
            <v>האצ"ל 21</v>
          </cell>
          <cell r="F237">
            <v>21</v>
          </cell>
          <cell r="G237" t="str">
            <v>ראשון לציון</v>
          </cell>
          <cell r="H237" t="str">
            <v>ראשל"צ</v>
          </cell>
        </row>
        <row r="238">
          <cell r="C238">
            <v>232</v>
          </cell>
          <cell r="D238" t="str">
            <v>מוסך טובול את גירש בע"מ</v>
          </cell>
          <cell r="E238" t="str">
            <v>הרכב 4</v>
          </cell>
          <cell r="F238">
            <v>14</v>
          </cell>
          <cell r="G238" t="str">
            <v>נתניה</v>
          </cell>
          <cell r="H238" t="str">
            <v>נתניה</v>
          </cell>
        </row>
        <row r="239">
          <cell r="C239">
            <v>233</v>
          </cell>
          <cell r="D239" t="str">
            <v xml:space="preserve">ב.ח. חמו שיווק ושירות רכבים בע"מ - מרכז שירות יונדאי הצפון </v>
          </cell>
          <cell r="E239" t="str">
            <v>בעלי המלאכה 24</v>
          </cell>
          <cell r="F239">
            <v>3</v>
          </cell>
          <cell r="G239" t="str">
            <v>חיפה</v>
          </cell>
          <cell r="H239" t="str">
            <v>חיפה</v>
          </cell>
        </row>
        <row r="240">
          <cell r="C240">
            <v>234</v>
          </cell>
          <cell r="D240" t="str">
            <v>מוסך 2000 ראשון (גולן כהן 2002 בע"מ)</v>
          </cell>
          <cell r="E240" t="str">
            <v>משה בקר 32</v>
          </cell>
          <cell r="F240">
            <v>21</v>
          </cell>
          <cell r="G240" t="str">
            <v>ראשון לציון</v>
          </cell>
          <cell r="H240" t="str">
            <v>ראשל"צ</v>
          </cell>
        </row>
        <row r="241">
          <cell r="C241">
            <v>235</v>
          </cell>
          <cell r="D241" t="str">
            <v>מרכז שירות לי בע"מ</v>
          </cell>
          <cell r="E241" t="str">
            <v>הסדנא 4</v>
          </cell>
          <cell r="F241">
            <v>15</v>
          </cell>
          <cell r="G241" t="str">
            <v>כפר סבא</v>
          </cell>
          <cell r="H241" t="str">
            <v>כפר סבא</v>
          </cell>
        </row>
        <row r="242">
          <cell r="C242">
            <v>236</v>
          </cell>
          <cell r="D242" t="str">
            <v>מוסך י.ג. חי נתניה בע"מ</v>
          </cell>
          <cell r="E242" t="str">
            <v>פנקס דוד 17</v>
          </cell>
          <cell r="F242">
            <v>14</v>
          </cell>
          <cell r="G242" t="str">
            <v>נתניה</v>
          </cell>
          <cell r="H242" t="str">
            <v>נתניה</v>
          </cell>
        </row>
        <row r="243">
          <cell r="C243">
            <v>237</v>
          </cell>
          <cell r="D243" t="str">
            <v>רמות 2002 מרכז שירותי רכב בע"מ</v>
          </cell>
          <cell r="E243" t="str">
            <v>שמעון הבורסקאי 4</v>
          </cell>
          <cell r="F243">
            <v>26</v>
          </cell>
          <cell r="G243" t="str">
            <v>אחר</v>
          </cell>
          <cell r="H243" t="str">
            <v>בת ים</v>
          </cell>
        </row>
        <row r="244">
          <cell r="C244">
            <v>238</v>
          </cell>
          <cell r="D244" t="str">
            <v>א. עתידים מוסכים בע"מ</v>
          </cell>
          <cell r="E244" t="str">
            <v>הקישון 25</v>
          </cell>
          <cell r="F244">
            <v>8</v>
          </cell>
          <cell r="G244" t="str">
            <v>בני ברק</v>
          </cell>
          <cell r="H244" t="str">
            <v>בני ברק</v>
          </cell>
        </row>
        <row r="245">
          <cell r="C245">
            <v>239</v>
          </cell>
          <cell r="D245" t="str">
            <v>צבר דרור בע"מ</v>
          </cell>
          <cell r="E245" t="str">
            <v>צה"ל 23</v>
          </cell>
          <cell r="F245">
            <v>24</v>
          </cell>
          <cell r="G245" t="str">
            <v>אשקלון</v>
          </cell>
          <cell r="H245" t="str">
            <v>אשקלון</v>
          </cell>
        </row>
        <row r="246">
          <cell r="C246">
            <v>240</v>
          </cell>
          <cell r="D246" t="str">
            <v>בן עמי מוסכי השרות ( 1994 ) בע"מ</v>
          </cell>
          <cell r="E246" t="str">
            <v>אברהם בן עמי 6</v>
          </cell>
          <cell r="F246">
            <v>4</v>
          </cell>
          <cell r="G246" t="str">
            <v>באר שבע</v>
          </cell>
          <cell r="H246" t="str">
            <v>באר שבע</v>
          </cell>
        </row>
        <row r="247">
          <cell r="C247">
            <v>241</v>
          </cell>
          <cell r="D247" t="str">
            <v>כרמיאל מוטורס 2010 בע"מ</v>
          </cell>
          <cell r="E247" t="str">
            <v>שחם 8</v>
          </cell>
          <cell r="F247">
            <v>11</v>
          </cell>
          <cell r="G247" t="str">
            <v>כרמיאל</v>
          </cell>
          <cell r="H247" t="str">
            <v>כרמיאל</v>
          </cell>
        </row>
        <row r="248">
          <cell r="C248">
            <v>242</v>
          </cell>
          <cell r="D248" t="str">
            <v>שמעון ברזילי מכוניות 1987 בע"מ</v>
          </cell>
          <cell r="E248" t="str">
            <v>חרשי הברזל 13</v>
          </cell>
          <cell r="F248">
            <v>1</v>
          </cell>
          <cell r="G248" t="str">
            <v>ירושלים</v>
          </cell>
          <cell r="H248" t="str">
            <v>ירושלים</v>
          </cell>
        </row>
        <row r="249">
          <cell r="C249">
            <v>243</v>
          </cell>
          <cell r="D249" t="str">
            <v>מוסך סבנה</v>
          </cell>
          <cell r="E249" t="str">
            <v>דרך בן צבי 19</v>
          </cell>
          <cell r="F249">
            <v>2</v>
          </cell>
          <cell r="G249" t="str">
            <v>תל אביב יפו /חולון</v>
          </cell>
          <cell r="H249" t="str">
            <v>תל אביב יפו</v>
          </cell>
        </row>
        <row r="250">
          <cell r="C250">
            <v>244</v>
          </cell>
          <cell r="D250" t="str">
            <v>מוסך ליטל 2008 בע"מ</v>
          </cell>
          <cell r="E250" t="str">
            <v>האחים מסלאויטה 8</v>
          </cell>
          <cell r="F250">
            <v>2</v>
          </cell>
          <cell r="G250" t="str">
            <v>תל אביב יפו /חולון</v>
          </cell>
          <cell r="H250" t="str">
            <v>תל אביב יפו</v>
          </cell>
        </row>
        <row r="251">
          <cell r="C251">
            <v>245</v>
          </cell>
          <cell r="D251" t="str">
            <v>שירותי מוסך יוסי כהן בע"מ</v>
          </cell>
          <cell r="E251" t="str">
            <v>הבושם 4</v>
          </cell>
          <cell r="F251">
            <v>23</v>
          </cell>
          <cell r="G251" t="str">
            <v>אשדוד</v>
          </cell>
          <cell r="H251" t="str">
            <v>אשדוד</v>
          </cell>
        </row>
        <row r="252">
          <cell r="C252">
            <v>246</v>
          </cell>
          <cell r="D252" t="str">
            <v>מכון ומוסך מהנדסים</v>
          </cell>
          <cell r="E252" t="str">
            <v>המוסכים</v>
          </cell>
          <cell r="F252">
            <v>12</v>
          </cell>
          <cell r="G252" t="str">
            <v>עכו</v>
          </cell>
          <cell r="H252" t="str">
            <v>עכו</v>
          </cell>
        </row>
        <row r="253">
          <cell r="C253">
            <v>247</v>
          </cell>
          <cell r="D253" t="str">
            <v>מרכז שירות גיל סיידון בע"מ</v>
          </cell>
          <cell r="E253" t="str">
            <v>החרושת 13</v>
          </cell>
          <cell r="F253">
            <v>16</v>
          </cell>
          <cell r="G253" t="str">
            <v>רעננה</v>
          </cell>
          <cell r="H253" t="str">
            <v>רעננה</v>
          </cell>
        </row>
        <row r="254">
          <cell r="C254">
            <v>248</v>
          </cell>
          <cell r="D254" t="str">
            <v>מרכז שירות מוטורוני- לפיד בע"מ</v>
          </cell>
          <cell r="E254" t="str">
            <v>ראם 6</v>
          </cell>
          <cell r="F254">
            <v>2</v>
          </cell>
          <cell r="G254" t="str">
            <v>תל אביב יפו /חולון</v>
          </cell>
          <cell r="H254" t="str">
            <v>תל אביב יפו</v>
          </cell>
        </row>
        <row r="255">
          <cell r="C255">
            <v>249</v>
          </cell>
          <cell r="D255" t="str">
            <v>מוסך הגורן בע"מ</v>
          </cell>
          <cell r="E255" t="str">
            <v>האורג 5</v>
          </cell>
          <cell r="F255">
            <v>14</v>
          </cell>
          <cell r="G255" t="str">
            <v>נתניה</v>
          </cell>
          <cell r="H255" t="str">
            <v>נתניה</v>
          </cell>
        </row>
        <row r="256">
          <cell r="C256">
            <v>250</v>
          </cell>
          <cell r="D256" t="str">
            <v>מיכאל גולדברט בע"מ</v>
          </cell>
          <cell r="E256" t="str">
            <v>מקלף מרדכי 32 צ'ק פוסט</v>
          </cell>
          <cell r="F256">
            <v>3</v>
          </cell>
          <cell r="G256" t="str">
            <v>חיפה</v>
          </cell>
          <cell r="H256" t="str">
            <v>חיפה</v>
          </cell>
        </row>
        <row r="257">
          <cell r="C257">
            <v>251</v>
          </cell>
          <cell r="D257" t="str">
            <v>מוסך לירון בע"מ</v>
          </cell>
          <cell r="E257" t="str">
            <v>החרושת 30</v>
          </cell>
          <cell r="F257">
            <v>20</v>
          </cell>
          <cell r="G257" t="str">
            <v>אור יהודה/יהוד</v>
          </cell>
          <cell r="H257" t="str">
            <v>יהוד</v>
          </cell>
        </row>
        <row r="258">
          <cell r="C258">
            <v>252</v>
          </cell>
          <cell r="D258" t="str">
            <v>מוסך יעקב שרון</v>
          </cell>
          <cell r="E258" t="str">
            <v>תל אביב 12</v>
          </cell>
          <cell r="F258">
            <v>3</v>
          </cell>
          <cell r="G258" t="str">
            <v>חיפה</v>
          </cell>
          <cell r="H258" t="str">
            <v>חיפה</v>
          </cell>
        </row>
        <row r="259">
          <cell r="C259">
            <v>253</v>
          </cell>
          <cell r="D259" t="str">
            <v>מוסך א.א ימות</v>
          </cell>
          <cell r="E259" t="str">
            <v>יהודה הלוי איזור תעשיה</v>
          </cell>
          <cell r="F259">
            <v>10</v>
          </cell>
          <cell r="G259" t="str">
            <v>טבריה</v>
          </cell>
          <cell r="H259" t="str">
            <v>טבריה</v>
          </cell>
        </row>
        <row r="260">
          <cell r="C260">
            <v>254</v>
          </cell>
          <cell r="D260" t="str">
            <v>מוסך מ.א.ש בע"מ</v>
          </cell>
          <cell r="E260" t="str">
            <v>הברזל 13</v>
          </cell>
          <cell r="F260">
            <v>2</v>
          </cell>
          <cell r="G260" t="str">
            <v>תל אביב יפו /חולון</v>
          </cell>
          <cell r="H260" t="str">
            <v>תל אביב יפו</v>
          </cell>
        </row>
        <row r="261">
          <cell r="C261">
            <v>255</v>
          </cell>
          <cell r="D261" t="str">
            <v>ח.מ. חולון מוטורס (2010) בע"מ</v>
          </cell>
          <cell r="E261" t="str">
            <v xml:space="preserve">האורגים 11 </v>
          </cell>
          <cell r="F261">
            <v>2</v>
          </cell>
          <cell r="G261" t="str">
            <v>תל אביב יפו /חולון</v>
          </cell>
          <cell r="H261" t="str">
            <v>חולון</v>
          </cell>
        </row>
        <row r="262">
          <cell r="C262">
            <v>256</v>
          </cell>
          <cell r="D262" t="str">
            <v>נירון מוטורס</v>
          </cell>
          <cell r="E262" t="str">
            <v>צה"ל 46</v>
          </cell>
          <cell r="F262">
            <v>13</v>
          </cell>
          <cell r="G262" t="str">
            <v>חדרה</v>
          </cell>
          <cell r="H262" t="str">
            <v>חדרה</v>
          </cell>
        </row>
        <row r="263">
          <cell r="C263">
            <v>257</v>
          </cell>
          <cell r="D263" t="str">
            <v>מוסך ארתור את יצחק בע"מ</v>
          </cell>
          <cell r="E263" t="str">
            <v>הסדנא 15</v>
          </cell>
          <cell r="F263">
            <v>1</v>
          </cell>
          <cell r="G263" t="str">
            <v>ירושלים</v>
          </cell>
          <cell r="H263" t="str">
            <v>ירושלים</v>
          </cell>
        </row>
        <row r="264">
          <cell r="C264">
            <v>258</v>
          </cell>
          <cell r="D264" t="str">
            <v>א.כ טופ קאר בע"מ</v>
          </cell>
          <cell r="E264" t="str">
            <v>הכדר 47</v>
          </cell>
          <cell r="F264">
            <v>14</v>
          </cell>
          <cell r="G264" t="str">
            <v>נתניה</v>
          </cell>
          <cell r="H264" t="str">
            <v>נתניה</v>
          </cell>
        </row>
        <row r="265">
          <cell r="C265">
            <v>259</v>
          </cell>
          <cell r="D265" t="str">
            <v>תל אביב סנטר אליעזר אושיק בע"מ</v>
          </cell>
          <cell r="E265" t="str">
            <v>חומה ומגדל 24</v>
          </cell>
          <cell r="F265">
            <v>2</v>
          </cell>
          <cell r="G265" t="str">
            <v>תל אביב יפו /חולון</v>
          </cell>
          <cell r="H265" t="str">
            <v>תל אביב יפו</v>
          </cell>
        </row>
        <row r="266">
          <cell r="C266">
            <v>260</v>
          </cell>
          <cell r="D266" t="str">
            <v>מוסך חוצה ישראל בע"מ</v>
          </cell>
          <cell r="E266" t="str">
            <v>היצירה 10</v>
          </cell>
          <cell r="F266">
            <v>26</v>
          </cell>
          <cell r="G266" t="str">
            <v>אחר</v>
          </cell>
          <cell r="H266" t="str">
            <v>ראש העין</v>
          </cell>
        </row>
        <row r="267">
          <cell r="C267">
            <v>261</v>
          </cell>
          <cell r="D267" t="str">
            <v>מוסך רפי עמירה ובניו בע"מ</v>
          </cell>
          <cell r="E267" t="str">
            <v xml:space="preserve">הפנינים 5 </v>
          </cell>
          <cell r="F267">
            <v>24</v>
          </cell>
          <cell r="G267" t="str">
            <v>אשקלון</v>
          </cell>
          <cell r="H267" t="str">
            <v>אשקלון</v>
          </cell>
        </row>
        <row r="268">
          <cell r="C268">
            <v>262</v>
          </cell>
          <cell r="D268" t="str">
            <v>המוביל פוספלד בע"מ</v>
          </cell>
          <cell r="E268" t="str">
            <v>דרך המוביל 9</v>
          </cell>
          <cell r="F268">
            <v>15</v>
          </cell>
          <cell r="G268" t="str">
            <v>כפר סבא</v>
          </cell>
          <cell r="H268" t="str">
            <v>כפר סבא</v>
          </cell>
        </row>
        <row r="269">
          <cell r="C269">
            <v>263</v>
          </cell>
          <cell r="D269" t="str">
            <v>מרכז שירות הדקל הירוק בע"מ</v>
          </cell>
          <cell r="E269" t="str">
            <v>גלגלי הפלדה 14</v>
          </cell>
          <cell r="F269">
            <v>18</v>
          </cell>
          <cell r="G269" t="str">
            <v>הרצליה</v>
          </cell>
          <cell r="H269" t="str">
            <v>הרצליה</v>
          </cell>
        </row>
        <row r="270">
          <cell r="C270">
            <v>264</v>
          </cell>
          <cell r="D270" t="str">
            <v>דורי סוכנויות רכב בע"מ</v>
          </cell>
          <cell r="E270" t="str">
            <v xml:space="preserve">אלטלף 7 </v>
          </cell>
          <cell r="F270">
            <v>20</v>
          </cell>
          <cell r="G270" t="str">
            <v>אור יהודה/יהוד</v>
          </cell>
          <cell r="H270" t="str">
            <v>יהוד</v>
          </cell>
        </row>
        <row r="271">
          <cell r="C271">
            <v>265</v>
          </cell>
          <cell r="D271" t="str">
            <v>גפי מוטורס</v>
          </cell>
          <cell r="E271" t="str">
            <v>בורנשטיין</v>
          </cell>
          <cell r="F271">
            <v>12</v>
          </cell>
          <cell r="G271" t="str">
            <v>עכו</v>
          </cell>
          <cell r="H271" t="str">
            <v>אזה"ת עכו דרום</v>
          </cell>
        </row>
        <row r="272">
          <cell r="C272">
            <v>266</v>
          </cell>
          <cell r="D272" t="str">
            <v>כלמוביל ירושלים</v>
          </cell>
          <cell r="E272" t="str">
            <v>כנפי ישרים 13 גבעת שאול</v>
          </cell>
          <cell r="F272">
            <v>1</v>
          </cell>
          <cell r="G272" t="str">
            <v>ירושלים</v>
          </cell>
          <cell r="H272" t="str">
            <v>ירושלים</v>
          </cell>
        </row>
        <row r="273">
          <cell r="C273">
            <v>267</v>
          </cell>
          <cell r="D273" t="str">
            <v>כלמוביל חיפה</v>
          </cell>
          <cell r="E273" t="str">
            <v>חירם 15 חוף שמן</v>
          </cell>
          <cell r="F273">
            <v>3</v>
          </cell>
          <cell r="G273" t="str">
            <v>חיפה</v>
          </cell>
          <cell r="H273" t="str">
            <v>חיפה</v>
          </cell>
        </row>
        <row r="274">
          <cell r="C274">
            <v>268</v>
          </cell>
          <cell r="D274" t="str">
            <v>דני סמרלי הוד השרון בע"מ</v>
          </cell>
          <cell r="E274" t="str">
            <v>המסגר 9</v>
          </cell>
          <cell r="F274">
            <v>26</v>
          </cell>
          <cell r="G274" t="str">
            <v>אחר</v>
          </cell>
          <cell r="H274" t="str">
            <v>הוד השרון</v>
          </cell>
        </row>
        <row r="275">
          <cell r="C275">
            <v>269</v>
          </cell>
          <cell r="D275" t="str">
            <v xml:space="preserve">מרכז שרות צ'מפיון אילת </v>
          </cell>
          <cell r="E275" t="str">
            <v xml:space="preserve">הזגג 1 </v>
          </cell>
          <cell r="F275">
            <v>25</v>
          </cell>
          <cell r="G275" t="str">
            <v>אילת</v>
          </cell>
          <cell r="H275" t="str">
            <v>אילת</v>
          </cell>
        </row>
        <row r="276">
          <cell r="C276">
            <v>270</v>
          </cell>
          <cell r="D276" t="str">
            <v>רכב הנגב רחובות 2001 בע"מ</v>
          </cell>
          <cell r="E276" t="str">
            <v>בילו סנטר</v>
          </cell>
          <cell r="F276">
            <v>26</v>
          </cell>
          <cell r="G276" t="str">
            <v>אחר</v>
          </cell>
          <cell r="H276" t="str">
            <v>קרית עקרון</v>
          </cell>
        </row>
        <row r="277">
          <cell r="C277">
            <v>271</v>
          </cell>
          <cell r="D277" t="str">
            <v>מרכז שרות שלום- ש.ש ארביב בע"מ</v>
          </cell>
          <cell r="E277" t="str">
            <v>רוחמה 15</v>
          </cell>
          <cell r="F277">
            <v>2</v>
          </cell>
          <cell r="G277" t="str">
            <v>תל אביב יפו /חולון</v>
          </cell>
          <cell r="H277" t="str">
            <v>תל אביב יפו</v>
          </cell>
        </row>
        <row r="278">
          <cell r="C278">
            <v>272</v>
          </cell>
          <cell r="D278" t="str">
            <v>מוסך הצומת פתח תקווה בע"מ</v>
          </cell>
          <cell r="E278" t="str">
            <v>הירקונים 33</v>
          </cell>
          <cell r="F278">
            <v>17</v>
          </cell>
          <cell r="G278" t="str">
            <v>פתח תקווה</v>
          </cell>
          <cell r="H278" t="str">
            <v>פתח תקווה</v>
          </cell>
        </row>
        <row r="279">
          <cell r="C279">
            <v>273</v>
          </cell>
          <cell r="D279" t="str">
            <v>עפולה מוטורס שירותי רכב בע"מ</v>
          </cell>
          <cell r="E279" t="str">
            <v>קדרון 1</v>
          </cell>
          <cell r="F279">
            <v>5</v>
          </cell>
          <cell r="G279" t="str">
            <v>עפולה / נצרת / נצרת עילית</v>
          </cell>
          <cell r="H279" t="str">
            <v>עפולה</v>
          </cell>
        </row>
        <row r="280">
          <cell r="C280">
            <v>274</v>
          </cell>
          <cell r="D280" t="str">
            <v>א.מיצ'יגן בע"מ</v>
          </cell>
          <cell r="E280" t="str">
            <v>יהודה הלוי א.ת</v>
          </cell>
          <cell r="F280">
            <v>10</v>
          </cell>
          <cell r="G280" t="str">
            <v>טבריה / אשדות יעקב</v>
          </cell>
          <cell r="H280" t="str">
            <v>טבריה</v>
          </cell>
        </row>
        <row r="281">
          <cell r="C281">
            <v>275</v>
          </cell>
          <cell r="D281" t="str">
            <v>מרדכי אלימלך בע"מ</v>
          </cell>
          <cell r="E281" t="str">
            <v>המפוח 12</v>
          </cell>
          <cell r="F281">
            <v>22</v>
          </cell>
          <cell r="G281" t="str">
            <v>רחובות (כולל ביל"ו)</v>
          </cell>
          <cell r="H281" t="str">
            <v>רחובות</v>
          </cell>
        </row>
        <row r="282">
          <cell r="C282">
            <v>276</v>
          </cell>
          <cell r="D282" t="str">
            <v>א.ח כרמלי (1992) בע"מ</v>
          </cell>
          <cell r="E282" t="str">
            <v>עמל 5</v>
          </cell>
          <cell r="F282">
            <v>4</v>
          </cell>
          <cell r="G282" t="str">
            <v>באר שבע</v>
          </cell>
          <cell r="H282" t="str">
            <v>באר שבע</v>
          </cell>
        </row>
        <row r="283">
          <cell r="C283">
            <v>277</v>
          </cell>
          <cell r="D283" t="str">
            <v>מרום הצמרת בע"מ</v>
          </cell>
          <cell r="E283" t="str">
            <v>כנרת 4</v>
          </cell>
          <cell r="F283">
            <v>8</v>
          </cell>
          <cell r="G283" t="str">
            <v>בני ברק</v>
          </cell>
          <cell r="H283" t="str">
            <v>בני ברק</v>
          </cell>
        </row>
        <row r="284">
          <cell r="C284">
            <v>278</v>
          </cell>
          <cell r="D284" t="str">
            <v>מוסך רמ"ר (1987) בע"מ</v>
          </cell>
          <cell r="E284" t="str">
            <v>המרכבה 15</v>
          </cell>
          <cell r="F284">
            <v>24</v>
          </cell>
          <cell r="G284" t="str">
            <v>אשקלון</v>
          </cell>
          <cell r="H284" t="str">
            <v>אשקלון</v>
          </cell>
        </row>
        <row r="285">
          <cell r="C285">
            <v>279</v>
          </cell>
          <cell r="D285" t="str">
            <v>מ.פ מלכה 2003 בע"מ</v>
          </cell>
          <cell r="E285" t="str">
            <v>היצירה 29</v>
          </cell>
          <cell r="F285">
            <v>22</v>
          </cell>
          <cell r="G285" t="str">
            <v>רחובות (כולל ביל"ו)</v>
          </cell>
          <cell r="H285" t="str">
            <v>רחובות</v>
          </cell>
        </row>
        <row r="286">
          <cell r="C286">
            <v>280</v>
          </cell>
          <cell r="D286" t="str">
            <v>מוסך המספנות בע"מ</v>
          </cell>
          <cell r="E286" t="str">
            <v>דרך יוליוס סימון 52 א.ת בלו-בנד</v>
          </cell>
          <cell r="F286">
            <v>6</v>
          </cell>
          <cell r="G286" t="str">
            <v>מפרץ חיפה / קריות / נשר</v>
          </cell>
          <cell r="H286" t="str">
            <v>מפרץ חיפה</v>
          </cell>
        </row>
        <row r="287">
          <cell r="C287">
            <v>281</v>
          </cell>
          <cell r="D287" t="str">
            <v>אמפאר סוכנויות רכב בע"מ</v>
          </cell>
          <cell r="E287" t="str">
            <v>דוד פנקס 9</v>
          </cell>
          <cell r="F287">
            <v>14</v>
          </cell>
          <cell r="G287" t="str">
            <v>נתניה</v>
          </cell>
          <cell r="H287" t="str">
            <v>נתניה</v>
          </cell>
        </row>
        <row r="288">
          <cell r="C288">
            <v>282</v>
          </cell>
          <cell r="D288" t="str">
            <v>אהרון ויהושוע המוסך החדש 2000 בע"מ</v>
          </cell>
          <cell r="E288" t="str">
            <v>ברקת 7</v>
          </cell>
          <cell r="F288">
            <v>18</v>
          </cell>
          <cell r="G288" t="str">
            <v>הרצליה</v>
          </cell>
          <cell r="H288" t="str">
            <v>הרצליה</v>
          </cell>
        </row>
        <row r="289">
          <cell r="C289">
            <v>283</v>
          </cell>
          <cell r="D289" t="str">
            <v>מוסך ברע"מ בנגב (1983) בע"מ</v>
          </cell>
          <cell r="E289" t="str">
            <v>פנחס החוצב 9</v>
          </cell>
          <cell r="F289">
            <v>4</v>
          </cell>
          <cell r="G289" t="str">
            <v>באר שבע</v>
          </cell>
          <cell r="H289" t="str">
            <v>באר שבע</v>
          </cell>
        </row>
        <row r="290">
          <cell r="C290">
            <v>284</v>
          </cell>
          <cell r="D290" t="str">
            <v>ב.ג מוסכים (2000) בע"מ</v>
          </cell>
          <cell r="E290" t="str">
            <v>מרדכי אנילביץ 44</v>
          </cell>
          <cell r="F290">
            <v>2</v>
          </cell>
          <cell r="G290" t="str">
            <v>תל אביב יפו /חולון</v>
          </cell>
          <cell r="H290" t="str">
            <v>תל אביב יפו</v>
          </cell>
        </row>
        <row r="291">
          <cell r="C291">
            <v>285</v>
          </cell>
          <cell r="D291" t="str">
            <v>מוסך אלימלך רוד</v>
          </cell>
          <cell r="E291" t="str">
            <v>בית אלפא 6</v>
          </cell>
          <cell r="F291">
            <v>2</v>
          </cell>
          <cell r="G291" t="str">
            <v>תל אביב יפו /חולון</v>
          </cell>
          <cell r="H291" t="str">
            <v>תל אביב יפו</v>
          </cell>
        </row>
        <row r="292">
          <cell r="C292">
            <v>286</v>
          </cell>
          <cell r="D292" t="str">
            <v>מוסך מורג שירותי רכב בע"מ</v>
          </cell>
          <cell r="E292" t="str">
            <v>א.ת דרום נהריה</v>
          </cell>
          <cell r="F292">
            <v>9</v>
          </cell>
          <cell r="G292" t="str">
            <v>נהריה</v>
          </cell>
          <cell r="H292" t="str">
            <v>נהריה</v>
          </cell>
        </row>
        <row r="293">
          <cell r="C293">
            <v>287</v>
          </cell>
          <cell r="D293" t="str">
            <v>מרכז שרות שרותון בע"מ</v>
          </cell>
          <cell r="E293" t="str">
            <v xml:space="preserve">פלוטיצקי 20 </v>
          </cell>
          <cell r="F293">
            <v>21</v>
          </cell>
          <cell r="G293" t="str">
            <v>ראשון לציון</v>
          </cell>
          <cell r="H293" t="str">
            <v>ראשון לציון</v>
          </cell>
        </row>
        <row r="294">
          <cell r="C294">
            <v>288</v>
          </cell>
          <cell r="D294" t="str">
            <v>מוסך קרני אור רחובות בע"מ</v>
          </cell>
          <cell r="E294" t="str">
            <v>היצירה 1</v>
          </cell>
          <cell r="F294">
            <v>22</v>
          </cell>
          <cell r="G294" t="str">
            <v>רחובות (כולל ביל"ו)</v>
          </cell>
          <cell r="H294" t="str">
            <v>רחובות</v>
          </cell>
        </row>
        <row r="295">
          <cell r="C295">
            <v>289</v>
          </cell>
          <cell r="D295" t="str">
            <v>שרותי רכב רמלה</v>
          </cell>
          <cell r="E295" t="str">
            <v>היצירה 10</v>
          </cell>
          <cell r="F295">
            <v>19</v>
          </cell>
          <cell r="G295" t="str">
            <v>רמלה</v>
          </cell>
          <cell r="H295" t="str">
            <v>רמלה</v>
          </cell>
        </row>
        <row r="296">
          <cell r="C296">
            <v>290</v>
          </cell>
          <cell r="D296" t="str">
            <v>מוסך אופיר ש.ארמוזה בע"מ</v>
          </cell>
          <cell r="E296" t="str">
            <v>אהליאב 16 רוממה</v>
          </cell>
          <cell r="F296">
            <v>1</v>
          </cell>
          <cell r="G296" t="str">
            <v>ירושלים</v>
          </cell>
          <cell r="H296" t="str">
            <v>ירושלים</v>
          </cell>
        </row>
        <row r="297">
          <cell r="C297">
            <v>291</v>
          </cell>
          <cell r="D297" t="str">
            <v>מימד מרכז שירות בע"מ</v>
          </cell>
          <cell r="E297" t="str">
            <v xml:space="preserve">סדנא 3 </v>
          </cell>
          <cell r="F297">
            <v>4</v>
          </cell>
          <cell r="G297" t="str">
            <v>באר שבע</v>
          </cell>
          <cell r="H297" t="str">
            <v>באר שבע</v>
          </cell>
        </row>
        <row r="298">
          <cell r="C298">
            <v>292</v>
          </cell>
          <cell r="D298" t="str">
            <v>מאיר רעננה מרכז שירות בע"מ</v>
          </cell>
          <cell r="E298" t="str">
            <v>התדהר 3</v>
          </cell>
          <cell r="F298">
            <v>16</v>
          </cell>
          <cell r="G298" t="str">
            <v>רעננה</v>
          </cell>
          <cell r="H298" t="str">
            <v>רעננה</v>
          </cell>
        </row>
        <row r="299">
          <cell r="C299">
            <v>293</v>
          </cell>
          <cell r="D299" t="str">
            <v>מרכז שירות תושיה</v>
          </cell>
          <cell r="E299" t="str">
            <v>האחים מסלאוויטה 10</v>
          </cell>
          <cell r="F299">
            <v>2</v>
          </cell>
          <cell r="G299" t="str">
            <v>תל אביב יפו /חולון</v>
          </cell>
          <cell r="H299" t="str">
            <v>תל אביב יפו</v>
          </cell>
        </row>
        <row r="300">
          <cell r="C300">
            <v>294</v>
          </cell>
          <cell r="D300" t="str">
            <v>מאיר חברה למשאיות ומכוניות בע"מ</v>
          </cell>
          <cell r="E300" t="str">
            <v>השר חיים שפירא 23</v>
          </cell>
          <cell r="F300">
            <v>21</v>
          </cell>
          <cell r="G300" t="str">
            <v>ראשון לציון</v>
          </cell>
          <cell r="H300" t="str">
            <v>ראשון לציון</v>
          </cell>
        </row>
        <row r="301">
          <cell r="C301">
            <v>295</v>
          </cell>
          <cell r="D301" t="str">
            <v>דר מוטור שרותי רכב 2007 בע"מ</v>
          </cell>
          <cell r="E301" t="str">
            <v xml:space="preserve">המלאכה 3 </v>
          </cell>
          <cell r="F301">
            <v>10</v>
          </cell>
          <cell r="G301" t="str">
            <v>טבריה / אשדות יעקב</v>
          </cell>
          <cell r="H301" t="str">
            <v>טבריה</v>
          </cell>
        </row>
        <row r="302">
          <cell r="C302">
            <v>296</v>
          </cell>
          <cell r="D302" t="str">
            <v>אוטו טק בע"מ</v>
          </cell>
          <cell r="E302" t="str">
            <v xml:space="preserve">האשלג 25 </v>
          </cell>
          <cell r="F302">
            <v>2</v>
          </cell>
          <cell r="G302" t="str">
            <v>חיפה</v>
          </cell>
          <cell r="H302" t="str">
            <v>מפרץ חיפה</v>
          </cell>
        </row>
        <row r="303">
          <cell r="C303">
            <v>297</v>
          </cell>
          <cell r="D303" t="str">
            <v>מוסך דב רייכבך בע"מ</v>
          </cell>
          <cell r="E303" t="str">
            <v>א.ת דרומי קרית שמונה</v>
          </cell>
          <cell r="F303">
            <v>7</v>
          </cell>
          <cell r="G303" t="str">
            <v>קרית שמונה</v>
          </cell>
          <cell r="H303" t="str">
            <v>קרית שמונה</v>
          </cell>
        </row>
        <row r="304">
          <cell r="C304">
            <v>298</v>
          </cell>
          <cell r="D304" t="str">
            <v>בלוט מוטורס</v>
          </cell>
          <cell r="E304" t="str">
            <v>היוצרים א.ת נהריה</v>
          </cell>
          <cell r="F304">
            <v>9</v>
          </cell>
          <cell r="G304" t="str">
            <v>נהריה</v>
          </cell>
          <cell r="H304" t="str">
            <v>נהריה</v>
          </cell>
        </row>
        <row r="305">
          <cell r="C305">
            <v>299</v>
          </cell>
          <cell r="D305" t="str">
            <v>י.מ מוסכים בע"מ</v>
          </cell>
          <cell r="E305" t="str">
            <v>הקדר 53</v>
          </cell>
          <cell r="F305">
            <v>14</v>
          </cell>
          <cell r="G305" t="str">
            <v>נתניה</v>
          </cell>
          <cell r="H305" t="str">
            <v>נתניה</v>
          </cell>
        </row>
        <row r="306">
          <cell r="C306">
            <v>300</v>
          </cell>
          <cell r="D306" t="str">
            <v>אוטו קלאב בע"מ</v>
          </cell>
          <cell r="E306" t="str">
            <v>הנחשון 25</v>
          </cell>
          <cell r="F306">
            <v>17</v>
          </cell>
          <cell r="G306" t="str">
            <v>פתח תקווה</v>
          </cell>
          <cell r="H306" t="str">
            <v>פתח תקווה</v>
          </cell>
        </row>
        <row r="307">
          <cell r="C307">
            <v>301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</row>
        <row r="308">
          <cell r="C308">
            <v>302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</row>
        <row r="309">
          <cell r="C309">
            <v>303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</row>
        <row r="310">
          <cell r="C310">
            <v>304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</row>
        <row r="311">
          <cell r="C311">
            <v>305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</row>
        <row r="312">
          <cell r="C312">
            <v>306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</row>
        <row r="313">
          <cell r="C313">
            <v>307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</row>
        <row r="314">
          <cell r="C314">
            <v>308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</row>
        <row r="315">
          <cell r="C315">
            <v>309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</row>
        <row r="316">
          <cell r="C316">
            <v>310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</row>
        <row r="317">
          <cell r="C317">
            <v>311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</row>
        <row r="318">
          <cell r="C318">
            <v>312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</row>
        <row r="319">
          <cell r="C319">
            <v>313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</row>
        <row r="320">
          <cell r="C320">
            <v>314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</row>
        <row r="321">
          <cell r="C321">
            <v>315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</row>
        <row r="322">
          <cell r="C322">
            <v>316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</row>
        <row r="323">
          <cell r="C323">
            <v>317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</row>
        <row r="324">
          <cell r="C324">
            <v>318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</row>
        <row r="325">
          <cell r="C325">
            <v>319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</row>
        <row r="326">
          <cell r="C326">
            <v>320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</row>
        <row r="327">
          <cell r="C327">
            <v>321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</row>
        <row r="328">
          <cell r="C328">
            <v>322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</row>
        <row r="329">
          <cell r="C329">
            <v>323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</row>
        <row r="330">
          <cell r="C330">
            <v>324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</row>
        <row r="331">
          <cell r="C331">
            <v>325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</row>
        <row r="332">
          <cell r="C332">
            <v>326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</row>
        <row r="333">
          <cell r="C333">
            <v>327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</row>
        <row r="334">
          <cell r="C334">
            <v>328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</row>
        <row r="335">
          <cell r="D335">
            <v>0</v>
          </cell>
        </row>
        <row r="336">
          <cell r="D336">
            <v>0</v>
          </cell>
        </row>
        <row r="337">
          <cell r="D337">
            <v>0</v>
          </cell>
        </row>
        <row r="338">
          <cell r="D338">
            <v>0</v>
          </cell>
        </row>
        <row r="339">
          <cell r="D339">
            <v>0</v>
          </cell>
        </row>
        <row r="340">
          <cell r="D340">
            <v>0</v>
          </cell>
        </row>
        <row r="341">
          <cell r="D341">
            <v>0</v>
          </cell>
        </row>
        <row r="342">
          <cell r="D342">
            <v>0</v>
          </cell>
        </row>
        <row r="343">
          <cell r="D343">
            <v>0</v>
          </cell>
        </row>
        <row r="344">
          <cell r="D344">
            <v>0</v>
          </cell>
        </row>
        <row r="345">
          <cell r="D345">
            <v>0</v>
          </cell>
        </row>
        <row r="346">
          <cell r="D346">
            <v>0</v>
          </cell>
        </row>
        <row r="347">
          <cell r="D347">
            <v>0</v>
          </cell>
        </row>
        <row r="348">
          <cell r="D348">
            <v>0</v>
          </cell>
        </row>
        <row r="349">
          <cell r="D349">
            <v>0</v>
          </cell>
        </row>
        <row r="350">
          <cell r="D350">
            <v>0</v>
          </cell>
        </row>
        <row r="351">
          <cell r="D351">
            <v>0</v>
          </cell>
        </row>
        <row r="352">
          <cell r="D352">
            <v>0</v>
          </cell>
        </row>
        <row r="353">
          <cell r="D353">
            <v>0</v>
          </cell>
        </row>
        <row r="354">
          <cell r="D354">
            <v>0</v>
          </cell>
        </row>
        <row r="355">
          <cell r="D355">
            <v>0</v>
          </cell>
        </row>
        <row r="356">
          <cell r="D356">
            <v>0</v>
          </cell>
        </row>
        <row r="357">
          <cell r="D357">
            <v>0</v>
          </cell>
        </row>
        <row r="358">
          <cell r="D358">
            <v>0</v>
          </cell>
        </row>
        <row r="359">
          <cell r="D359">
            <v>0</v>
          </cell>
        </row>
        <row r="360">
          <cell r="D360">
            <v>0</v>
          </cell>
        </row>
        <row r="361">
          <cell r="D361">
            <v>0</v>
          </cell>
        </row>
        <row r="362">
          <cell r="D362">
            <v>0</v>
          </cell>
        </row>
        <row r="363">
          <cell r="D363">
            <v>0</v>
          </cell>
        </row>
        <row r="364">
          <cell r="D364">
            <v>0</v>
          </cell>
        </row>
        <row r="365">
          <cell r="D365">
            <v>0</v>
          </cell>
        </row>
        <row r="366">
          <cell r="D366">
            <v>0</v>
          </cell>
        </row>
        <row r="367">
          <cell r="D367">
            <v>0</v>
          </cell>
        </row>
        <row r="368">
          <cell r="D368">
            <v>0</v>
          </cell>
        </row>
        <row r="369">
          <cell r="D369">
            <v>0</v>
          </cell>
        </row>
        <row r="370">
          <cell r="D370">
            <v>0</v>
          </cell>
        </row>
        <row r="371">
          <cell r="D371">
            <v>0</v>
          </cell>
        </row>
        <row r="372">
          <cell r="D372">
            <v>0</v>
          </cell>
        </row>
        <row r="373">
          <cell r="D373">
            <v>0</v>
          </cell>
        </row>
        <row r="374">
          <cell r="D374">
            <v>0</v>
          </cell>
        </row>
        <row r="375">
          <cell r="D375">
            <v>0</v>
          </cell>
        </row>
        <row r="376">
          <cell r="D376">
            <v>0</v>
          </cell>
        </row>
        <row r="377">
          <cell r="D377">
            <v>0</v>
          </cell>
        </row>
        <row r="378">
          <cell r="D378">
            <v>0</v>
          </cell>
        </row>
        <row r="379">
          <cell r="D379">
            <v>0</v>
          </cell>
        </row>
        <row r="380">
          <cell r="D380">
            <v>0</v>
          </cell>
        </row>
        <row r="381">
          <cell r="D381">
            <v>0</v>
          </cell>
        </row>
        <row r="382">
          <cell r="D382">
            <v>0</v>
          </cell>
        </row>
        <row r="383">
          <cell r="D383">
            <v>0</v>
          </cell>
        </row>
        <row r="384">
          <cell r="D384">
            <v>0</v>
          </cell>
        </row>
        <row r="385">
          <cell r="D385">
            <v>0</v>
          </cell>
        </row>
        <row r="386">
          <cell r="D386">
            <v>0</v>
          </cell>
        </row>
        <row r="387">
          <cell r="D387">
            <v>0</v>
          </cell>
        </row>
        <row r="388">
          <cell r="D388">
            <v>0</v>
          </cell>
        </row>
        <row r="389">
          <cell r="D389">
            <v>0</v>
          </cell>
        </row>
        <row r="390">
          <cell r="D390">
            <v>0</v>
          </cell>
        </row>
        <row r="391">
          <cell r="D391">
            <v>0</v>
          </cell>
        </row>
        <row r="392">
          <cell r="D392">
            <v>0</v>
          </cell>
        </row>
        <row r="393">
          <cell r="D393">
            <v>0</v>
          </cell>
        </row>
        <row r="394">
          <cell r="D394">
            <v>0</v>
          </cell>
        </row>
        <row r="395">
          <cell r="D395">
            <v>0</v>
          </cell>
        </row>
        <row r="396">
          <cell r="D396">
            <v>0</v>
          </cell>
        </row>
        <row r="397">
          <cell r="D397">
            <v>0</v>
          </cell>
        </row>
        <row r="398">
          <cell r="D398">
            <v>0</v>
          </cell>
        </row>
        <row r="399">
          <cell r="D399">
            <v>0</v>
          </cell>
        </row>
        <row r="400">
          <cell r="D400">
            <v>0</v>
          </cell>
        </row>
        <row r="401">
          <cell r="D401">
            <v>0</v>
          </cell>
        </row>
        <row r="402">
          <cell r="D402">
            <v>0</v>
          </cell>
        </row>
        <row r="403">
          <cell r="D403">
            <v>0</v>
          </cell>
        </row>
        <row r="404">
          <cell r="D404">
            <v>0</v>
          </cell>
        </row>
        <row r="405">
          <cell r="D405">
            <v>0</v>
          </cell>
        </row>
        <row r="406">
          <cell r="D406">
            <v>0</v>
          </cell>
        </row>
        <row r="407">
          <cell r="D407">
            <v>0</v>
          </cell>
        </row>
        <row r="408">
          <cell r="D408">
            <v>0</v>
          </cell>
        </row>
        <row r="409">
          <cell r="D409">
            <v>0</v>
          </cell>
        </row>
        <row r="410">
          <cell r="D410">
            <v>0</v>
          </cell>
        </row>
        <row r="411">
          <cell r="D411">
            <v>0</v>
          </cell>
        </row>
        <row r="412">
          <cell r="D412">
            <v>0</v>
          </cell>
        </row>
        <row r="413">
          <cell r="D413">
            <v>0</v>
          </cell>
        </row>
        <row r="414">
          <cell r="D414">
            <v>0</v>
          </cell>
        </row>
        <row r="415">
          <cell r="D415">
            <v>0</v>
          </cell>
        </row>
        <row r="416">
          <cell r="D416">
            <v>0</v>
          </cell>
        </row>
        <row r="417">
          <cell r="D417">
            <v>0</v>
          </cell>
        </row>
        <row r="418">
          <cell r="D418">
            <v>0</v>
          </cell>
        </row>
        <row r="419">
          <cell r="D419">
            <v>0</v>
          </cell>
        </row>
        <row r="420">
          <cell r="D420">
            <v>0</v>
          </cell>
        </row>
        <row r="421">
          <cell r="D421">
            <v>0</v>
          </cell>
        </row>
        <row r="422">
          <cell r="D422">
            <v>0</v>
          </cell>
        </row>
        <row r="423">
          <cell r="D423">
            <v>0</v>
          </cell>
        </row>
        <row r="424">
          <cell r="D424">
            <v>0</v>
          </cell>
        </row>
        <row r="425">
          <cell r="D425">
            <v>0</v>
          </cell>
        </row>
        <row r="426">
          <cell r="D426">
            <v>0</v>
          </cell>
        </row>
        <row r="427">
          <cell r="D427">
            <v>0</v>
          </cell>
        </row>
        <row r="428">
          <cell r="D428">
            <v>0</v>
          </cell>
        </row>
        <row r="429">
          <cell r="D429">
            <v>0</v>
          </cell>
        </row>
        <row r="430">
          <cell r="D430">
            <v>0</v>
          </cell>
        </row>
        <row r="431">
          <cell r="D431">
            <v>0</v>
          </cell>
        </row>
        <row r="432">
          <cell r="D432">
            <v>0</v>
          </cell>
        </row>
        <row r="433">
          <cell r="D433">
            <v>0</v>
          </cell>
        </row>
        <row r="434">
          <cell r="D434">
            <v>0</v>
          </cell>
        </row>
        <row r="435">
          <cell r="D435">
            <v>0</v>
          </cell>
        </row>
        <row r="436">
          <cell r="D436">
            <v>0</v>
          </cell>
        </row>
        <row r="437">
          <cell r="D437">
            <v>0</v>
          </cell>
        </row>
        <row r="438">
          <cell r="D438">
            <v>0</v>
          </cell>
        </row>
        <row r="439">
          <cell r="D439">
            <v>0</v>
          </cell>
        </row>
        <row r="440">
          <cell r="D440">
            <v>0</v>
          </cell>
        </row>
        <row r="441">
          <cell r="D441">
            <v>0</v>
          </cell>
        </row>
        <row r="442">
          <cell r="D442">
            <v>0</v>
          </cell>
        </row>
        <row r="443">
          <cell r="D443">
            <v>0</v>
          </cell>
        </row>
        <row r="444">
          <cell r="D444">
            <v>0</v>
          </cell>
        </row>
        <row r="445">
          <cell r="D445">
            <v>0</v>
          </cell>
        </row>
        <row r="446">
          <cell r="D446">
            <v>0</v>
          </cell>
        </row>
        <row r="447">
          <cell r="D447">
            <v>0</v>
          </cell>
        </row>
        <row r="448">
          <cell r="D448">
            <v>0</v>
          </cell>
        </row>
        <row r="449">
          <cell r="D449">
            <v>0</v>
          </cell>
        </row>
        <row r="450">
          <cell r="D450">
            <v>0</v>
          </cell>
        </row>
        <row r="451">
          <cell r="D451">
            <v>0</v>
          </cell>
        </row>
        <row r="452">
          <cell r="D452">
            <v>0</v>
          </cell>
        </row>
        <row r="453">
          <cell r="D453">
            <v>0</v>
          </cell>
        </row>
        <row r="454">
          <cell r="D454">
            <v>0</v>
          </cell>
        </row>
        <row r="455">
          <cell r="D455">
            <v>0</v>
          </cell>
        </row>
        <row r="456">
          <cell r="D456">
            <v>0</v>
          </cell>
        </row>
        <row r="457">
          <cell r="D457">
            <v>0</v>
          </cell>
        </row>
        <row r="458">
          <cell r="D458">
            <v>0</v>
          </cell>
        </row>
        <row r="459">
          <cell r="D459">
            <v>0</v>
          </cell>
        </row>
        <row r="460">
          <cell r="D460">
            <v>0</v>
          </cell>
        </row>
        <row r="461">
          <cell r="D461">
            <v>0</v>
          </cell>
        </row>
        <row r="462">
          <cell r="D462">
            <v>0</v>
          </cell>
        </row>
        <row r="463">
          <cell r="D463">
            <v>0</v>
          </cell>
        </row>
        <row r="464">
          <cell r="D464">
            <v>0</v>
          </cell>
        </row>
        <row r="465">
          <cell r="D465">
            <v>0</v>
          </cell>
        </row>
        <row r="466">
          <cell r="D466">
            <v>0</v>
          </cell>
        </row>
        <row r="467">
          <cell r="D467">
            <v>0</v>
          </cell>
        </row>
        <row r="468">
          <cell r="D468">
            <v>0</v>
          </cell>
        </row>
        <row r="469">
          <cell r="D469">
            <v>0</v>
          </cell>
        </row>
        <row r="470">
          <cell r="D470">
            <v>0</v>
          </cell>
        </row>
        <row r="471">
          <cell r="D471">
            <v>0</v>
          </cell>
        </row>
        <row r="472">
          <cell r="D472">
            <v>0</v>
          </cell>
        </row>
        <row r="473">
          <cell r="D473">
            <v>0</v>
          </cell>
        </row>
        <row r="474">
          <cell r="D474">
            <v>0</v>
          </cell>
        </row>
        <row r="475">
          <cell r="D475">
            <v>0</v>
          </cell>
        </row>
        <row r="476">
          <cell r="D476">
            <v>0</v>
          </cell>
        </row>
        <row r="477">
          <cell r="D477">
            <v>0</v>
          </cell>
        </row>
        <row r="478">
          <cell r="D478">
            <v>0</v>
          </cell>
        </row>
        <row r="479">
          <cell r="D479">
            <v>0</v>
          </cell>
        </row>
        <row r="480">
          <cell r="D480">
            <v>0</v>
          </cell>
        </row>
        <row r="481">
          <cell r="D481">
            <v>0</v>
          </cell>
        </row>
        <row r="482">
          <cell r="D482">
            <v>0</v>
          </cell>
        </row>
        <row r="483">
          <cell r="D483">
            <v>0</v>
          </cell>
        </row>
        <row r="484">
          <cell r="D484">
            <v>0</v>
          </cell>
        </row>
        <row r="485">
          <cell r="D485">
            <v>0</v>
          </cell>
        </row>
        <row r="486">
          <cell r="D486">
            <v>0</v>
          </cell>
        </row>
        <row r="487">
          <cell r="D487">
            <v>0</v>
          </cell>
        </row>
        <row r="488">
          <cell r="D488">
            <v>0</v>
          </cell>
        </row>
        <row r="489">
          <cell r="D489">
            <v>0</v>
          </cell>
        </row>
        <row r="490">
          <cell r="D490">
            <v>0</v>
          </cell>
        </row>
        <row r="491">
          <cell r="D491">
            <v>0</v>
          </cell>
        </row>
        <row r="492">
          <cell r="D492">
            <v>0</v>
          </cell>
        </row>
        <row r="493">
          <cell r="D493">
            <v>0</v>
          </cell>
        </row>
        <row r="494">
          <cell r="D494">
            <v>0</v>
          </cell>
        </row>
        <row r="495">
          <cell r="D495">
            <v>0</v>
          </cell>
        </row>
        <row r="496">
          <cell r="D496">
            <v>0</v>
          </cell>
        </row>
        <row r="497">
          <cell r="D497">
            <v>0</v>
          </cell>
        </row>
        <row r="498">
          <cell r="D498">
            <v>0</v>
          </cell>
        </row>
        <row r="499">
          <cell r="D499">
            <v>0</v>
          </cell>
        </row>
        <row r="500">
          <cell r="D500">
            <v>0</v>
          </cell>
        </row>
        <row r="501">
          <cell r="D501">
            <v>0</v>
          </cell>
        </row>
        <row r="502">
          <cell r="D502">
            <v>0</v>
          </cell>
        </row>
        <row r="503">
          <cell r="D503">
            <v>0</v>
          </cell>
        </row>
        <row r="504">
          <cell r="D504">
            <v>0</v>
          </cell>
        </row>
        <row r="505">
          <cell r="D505">
            <v>0</v>
          </cell>
        </row>
        <row r="506">
          <cell r="D506">
            <v>0</v>
          </cell>
        </row>
        <row r="507">
          <cell r="D507">
            <v>0</v>
          </cell>
        </row>
        <row r="508">
          <cell r="D508">
            <v>0</v>
          </cell>
        </row>
        <row r="509">
          <cell r="D509">
            <v>0</v>
          </cell>
        </row>
        <row r="510">
          <cell r="D510">
            <v>0</v>
          </cell>
        </row>
        <row r="511">
          <cell r="D511">
            <v>0</v>
          </cell>
        </row>
        <row r="512">
          <cell r="D512">
            <v>0</v>
          </cell>
        </row>
        <row r="513">
          <cell r="D513">
            <v>0</v>
          </cell>
        </row>
        <row r="514">
          <cell r="D514">
            <v>0</v>
          </cell>
        </row>
        <row r="515">
          <cell r="D515">
            <v>0</v>
          </cell>
        </row>
        <row r="516">
          <cell r="D516">
            <v>0</v>
          </cell>
        </row>
        <row r="517">
          <cell r="D517">
            <v>0</v>
          </cell>
        </row>
        <row r="518">
          <cell r="D518">
            <v>0</v>
          </cell>
        </row>
        <row r="519">
          <cell r="D519">
            <v>0</v>
          </cell>
        </row>
        <row r="520">
          <cell r="D520">
            <v>0</v>
          </cell>
        </row>
        <row r="521">
          <cell r="D521">
            <v>0</v>
          </cell>
        </row>
        <row r="522">
          <cell r="D522">
            <v>0</v>
          </cell>
        </row>
        <row r="523">
          <cell r="D523">
            <v>0</v>
          </cell>
        </row>
        <row r="524">
          <cell r="D524">
            <v>0</v>
          </cell>
        </row>
        <row r="525">
          <cell r="D525">
            <v>0</v>
          </cell>
        </row>
        <row r="526">
          <cell r="D526">
            <v>0</v>
          </cell>
        </row>
        <row r="527">
          <cell r="D527">
            <v>0</v>
          </cell>
        </row>
        <row r="528">
          <cell r="D528">
            <v>0</v>
          </cell>
        </row>
        <row r="529">
          <cell r="D529">
            <v>0</v>
          </cell>
        </row>
        <row r="530">
          <cell r="D530">
            <v>0</v>
          </cell>
        </row>
        <row r="531">
          <cell r="D531">
            <v>0</v>
          </cell>
        </row>
        <row r="532">
          <cell r="D532">
            <v>0</v>
          </cell>
        </row>
        <row r="533">
          <cell r="D533">
            <v>0</v>
          </cell>
        </row>
        <row r="534">
          <cell r="D534">
            <v>0</v>
          </cell>
        </row>
        <row r="535">
          <cell r="D535">
            <v>0</v>
          </cell>
        </row>
        <row r="536">
          <cell r="D536">
            <v>0</v>
          </cell>
        </row>
        <row r="537">
          <cell r="D537">
            <v>0</v>
          </cell>
        </row>
        <row r="538">
          <cell r="D538">
            <v>0</v>
          </cell>
        </row>
        <row r="539">
          <cell r="D539">
            <v>0</v>
          </cell>
        </row>
        <row r="540">
          <cell r="D54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S1678"/>
  <sheetViews>
    <sheetView rightToLeft="1" topLeftCell="S1" workbookViewId="0">
      <pane ySplit="2" topLeftCell="A3" activePane="bottomLeft" state="frozen"/>
      <selection pane="bottomLeft" activeCell="AN3" sqref="AN3:AN9"/>
    </sheetView>
  </sheetViews>
  <sheetFormatPr defaultRowHeight="14" x14ac:dyDescent="0.3"/>
  <cols>
    <col min="2" max="5" width="24.75" customWidth="1"/>
    <col min="6" max="6" width="32.83203125" customWidth="1"/>
    <col min="7" max="9" width="24.75" customWidth="1"/>
    <col min="39" max="39" width="9" style="60"/>
    <col min="40" max="42" width="9" style="64"/>
  </cols>
  <sheetData>
    <row r="1" spans="1:71" s="58" customFormat="1" x14ac:dyDescent="0.3">
      <c r="A1" s="58" t="s">
        <v>29</v>
      </c>
      <c r="B1" s="58">
        <v>1</v>
      </c>
      <c r="C1" s="58">
        <v>1</v>
      </c>
      <c r="D1" s="58">
        <v>1</v>
      </c>
      <c r="E1" s="58">
        <v>1</v>
      </c>
      <c r="F1" s="58">
        <v>2</v>
      </c>
      <c r="G1" s="58">
        <v>2</v>
      </c>
      <c r="H1" s="58">
        <v>2</v>
      </c>
      <c r="I1" s="58">
        <v>2</v>
      </c>
      <c r="J1" s="58">
        <v>3</v>
      </c>
      <c r="K1" s="58">
        <v>4</v>
      </c>
      <c r="L1" s="58">
        <v>5</v>
      </c>
      <c r="M1" s="58">
        <v>6</v>
      </c>
      <c r="O1" s="58">
        <v>7</v>
      </c>
      <c r="Q1" s="58">
        <v>8</v>
      </c>
      <c r="S1" s="58">
        <v>9</v>
      </c>
      <c r="U1" s="58">
        <v>10</v>
      </c>
      <c r="W1" s="58">
        <v>11</v>
      </c>
      <c r="X1" s="58">
        <v>12</v>
      </c>
      <c r="Y1" s="58">
        <v>13</v>
      </c>
      <c r="Z1" s="58">
        <v>14</v>
      </c>
      <c r="AA1" s="58">
        <v>15</v>
      </c>
      <c r="AB1" s="58">
        <v>16</v>
      </c>
      <c r="AC1" s="58">
        <v>17</v>
      </c>
      <c r="AD1" s="58">
        <v>18</v>
      </c>
      <c r="AE1" s="58">
        <v>19</v>
      </c>
      <c r="AF1" s="58">
        <v>20</v>
      </c>
      <c r="AG1" s="58">
        <v>21</v>
      </c>
      <c r="AH1" s="58">
        <v>22</v>
      </c>
      <c r="AI1" s="58">
        <v>23</v>
      </c>
      <c r="AJ1" s="58">
        <v>24</v>
      </c>
      <c r="AK1" s="58">
        <v>25</v>
      </c>
      <c r="AL1" s="58">
        <v>26</v>
      </c>
      <c r="AM1" s="62"/>
      <c r="AN1" s="63"/>
      <c r="AO1" s="63"/>
      <c r="AP1" s="63"/>
    </row>
    <row r="2" spans="1:71" s="58" customFormat="1" ht="28" x14ac:dyDescent="0.3">
      <c r="A2" s="59" t="s">
        <v>94</v>
      </c>
      <c r="B2" s="58">
        <f>MIN(B3:B1128)</f>
        <v>0</v>
      </c>
      <c r="D2" s="58">
        <f t="shared" ref="D2" si="0">MIN(D3:D1128)</f>
        <v>0</v>
      </c>
      <c r="F2" s="58">
        <f>MIN(F3:F1128)</f>
        <v>0</v>
      </c>
      <c r="H2" s="58">
        <f t="shared" ref="H2" si="1">MIN(H3:H1128)</f>
        <v>0</v>
      </c>
      <c r="J2" s="58">
        <f t="shared" ref="J2:L2" si="2">MIN(J3:J1128)</f>
        <v>0</v>
      </c>
      <c r="K2" s="58">
        <f t="shared" si="2"/>
        <v>0</v>
      </c>
      <c r="L2" s="58">
        <f t="shared" si="2"/>
        <v>0</v>
      </c>
      <c r="M2" s="58" t="str">
        <f>IF(MIN(M3:M1127)&lt;=0,"-",MIN(M3:M1127))</f>
        <v>-</v>
      </c>
      <c r="O2" s="58" t="str">
        <f t="shared" ref="O2:AL2" si="3">IF(MIN(O3:O1127)&lt;=0,"-",MIN(O3:O1127))</f>
        <v>-</v>
      </c>
      <c r="Q2" s="58" t="str">
        <f t="shared" si="3"/>
        <v>-</v>
      </c>
      <c r="S2" s="58" t="str">
        <f t="shared" si="3"/>
        <v>-</v>
      </c>
      <c r="U2" s="58" t="str">
        <f t="shared" si="3"/>
        <v>-</v>
      </c>
      <c r="W2" s="58" t="str">
        <f t="shared" si="3"/>
        <v>-</v>
      </c>
      <c r="X2" s="58" t="str">
        <f t="shared" si="3"/>
        <v>-</v>
      </c>
      <c r="Y2" s="58" t="str">
        <f t="shared" si="3"/>
        <v>-</v>
      </c>
      <c r="Z2" s="58" t="str">
        <f t="shared" si="3"/>
        <v>-</v>
      </c>
      <c r="AA2" s="58" t="str">
        <f t="shared" si="3"/>
        <v>-</v>
      </c>
      <c r="AB2" s="58" t="str">
        <f t="shared" si="3"/>
        <v>-</v>
      </c>
      <c r="AC2" s="58" t="str">
        <f t="shared" si="3"/>
        <v>-</v>
      </c>
      <c r="AD2" s="58" t="str">
        <f t="shared" si="3"/>
        <v>-</v>
      </c>
      <c r="AE2" s="58" t="str">
        <f t="shared" si="3"/>
        <v>-</v>
      </c>
      <c r="AF2" s="58" t="str">
        <f t="shared" si="3"/>
        <v>-</v>
      </c>
      <c r="AG2" s="58" t="str">
        <f t="shared" si="3"/>
        <v>-</v>
      </c>
      <c r="AH2" s="58" t="str">
        <f t="shared" si="3"/>
        <v>-</v>
      </c>
      <c r="AI2" s="58" t="str">
        <f t="shared" si="3"/>
        <v>-</v>
      </c>
      <c r="AJ2" s="58" t="str">
        <f t="shared" si="3"/>
        <v>-</v>
      </c>
      <c r="AK2" s="58" t="str">
        <f t="shared" si="3"/>
        <v>-</v>
      </c>
      <c r="AL2" s="58" t="str">
        <f t="shared" si="3"/>
        <v>-</v>
      </c>
      <c r="AM2" s="62"/>
      <c r="AN2" s="63"/>
      <c r="AO2" s="63"/>
      <c r="AP2" s="63"/>
    </row>
    <row r="3" spans="1:71" x14ac:dyDescent="0.3">
      <c r="B3" t="str">
        <f>IF('ריכוז הצעות'!$N4='טבלת עזר2'!B$1,'ריכוז הצעות'!$M4,"")</f>
        <v/>
      </c>
      <c r="C3">
        <f t="shared" ref="C3:C66" si="4">IF($B3=$B$2,1,0)</f>
        <v>0</v>
      </c>
      <c r="D3" t="str">
        <f>IF($C3=0,$B3,"")</f>
        <v/>
      </c>
      <c r="E3">
        <f>IF($D3=$D$2,22,0)</f>
        <v>0</v>
      </c>
      <c r="F3" t="str">
        <f>IF('ריכוז הצעות'!$N4='טבלת עזר2'!F$1,'ריכוז הצעות'!$M4,"")</f>
        <v/>
      </c>
      <c r="G3">
        <f t="shared" ref="G3:G66" si="5">IF($F3=$F$2,1,0)</f>
        <v>0</v>
      </c>
      <c r="H3" t="str">
        <f>IF($G3=0,$F3,"")</f>
        <v/>
      </c>
      <c r="I3">
        <f>IF($H3=$H$2,1,0)</f>
        <v>0</v>
      </c>
      <c r="J3" t="str">
        <f>IF('ריכוז הצעות'!$N4='טבלת עזר2'!J$1,'ריכוז הצעות'!$M4,"")</f>
        <v/>
      </c>
      <c r="K3" t="str">
        <f>IF('ריכוז הצעות'!$N4='טבלת עזר2'!K$1,'ריכוז הצעות'!$M4,"")</f>
        <v/>
      </c>
      <c r="L3" t="str">
        <f>IF('ריכוז הצעות'!$N4='טבלת עזר2'!L$1,'ריכוז הצעות'!$M4,"")</f>
        <v/>
      </c>
      <c r="M3" t="str">
        <f>IF('ריכוז הצעות'!$N4='טבלת עזר2'!M$1,'ריכוז הצעות'!$M4,"")</f>
        <v/>
      </c>
      <c r="O3" t="str">
        <f>IF('ריכוז הצעות'!$N4='טבלת עזר2'!O$1,'ריכוז הצעות'!$M4,"")</f>
        <v/>
      </c>
      <c r="Q3" t="str">
        <f>IF('ריכוז הצעות'!$N4='טבלת עזר2'!Q$1,'ריכוז הצעות'!$M4,"")</f>
        <v/>
      </c>
      <c r="S3" t="str">
        <f>IF('ריכוז הצעות'!$N4='טבלת עזר2'!S$1,'ריכוז הצעות'!$M4,"")</f>
        <v/>
      </c>
      <c r="U3" t="str">
        <f>IF('ריכוז הצעות'!$N4='טבלת עזר2'!U$1,'ריכוז הצעות'!$M4,"")</f>
        <v/>
      </c>
      <c r="W3" t="str">
        <f>IF('ריכוז הצעות'!$N4='טבלת עזר2'!W$1,'ריכוז הצעות'!$M4,"")</f>
        <v/>
      </c>
      <c r="X3" t="str">
        <f>IF('ריכוז הצעות'!$N4='טבלת עזר2'!X$1,'ריכוז הצעות'!$M4,"")</f>
        <v/>
      </c>
      <c r="Y3" t="str">
        <f>IF('ריכוז הצעות'!$N4='טבלת עזר2'!Y$1,'ריכוז הצעות'!$M4,"")</f>
        <v/>
      </c>
      <c r="Z3" t="str">
        <f>IF('ריכוז הצעות'!$N4='טבלת עזר2'!Z$1,'ריכוז הצעות'!$M4,"")</f>
        <v/>
      </c>
      <c r="AA3" t="str">
        <f>IF('ריכוז הצעות'!$N4='טבלת עזר2'!AA$1,'ריכוז הצעות'!$M4,"")</f>
        <v/>
      </c>
      <c r="AB3" t="str">
        <f>IF('ריכוז הצעות'!$N4='טבלת עזר2'!AB$1,'ריכוז הצעות'!$M4,"")</f>
        <v/>
      </c>
      <c r="AC3" t="str">
        <f>IF('ריכוז הצעות'!$N4='טבלת עזר2'!AC$1,'ריכוז הצעות'!$M4,"")</f>
        <v/>
      </c>
      <c r="AD3" t="str">
        <f>IF('ריכוז הצעות'!$N4='טבלת עזר2'!AD$1,'ריכוז הצעות'!$M4,"")</f>
        <v/>
      </c>
      <c r="AE3" t="str">
        <f>IF('ריכוז הצעות'!$N4='טבלת עזר2'!AE$1,'ריכוז הצעות'!$M4,"")</f>
        <v/>
      </c>
      <c r="AF3" t="str">
        <f>IF('ריכוז הצעות'!$N4='טבלת עזר2'!AF$1,'ריכוז הצעות'!$M4,"")</f>
        <v/>
      </c>
      <c r="AG3" t="str">
        <f>IF('ריכוז הצעות'!$N4='טבלת עזר2'!AG$1,'ריכוז הצעות'!$M4,"")</f>
        <v/>
      </c>
      <c r="AH3" t="str">
        <f>IF('ריכוז הצעות'!$N4='טבלת עזר2'!AH$1,'ריכוז הצעות'!$M4,"")</f>
        <v/>
      </c>
      <c r="AI3" t="str">
        <f>IF('ריכוז הצעות'!$N4='טבלת עזר2'!AI$1,'ריכוז הצעות'!$M4,"")</f>
        <v/>
      </c>
      <c r="AJ3" t="str">
        <f>IF('ריכוז הצעות'!$N4='טבלת עזר2'!AJ$1,'ריכוז הצעות'!$M4,"")</f>
        <v/>
      </c>
      <c r="AK3" t="str">
        <f>IF('ריכוז הצעות'!$N4='טבלת עזר2'!AK$1,'ריכוז הצעות'!$M4,"")</f>
        <v/>
      </c>
      <c r="AL3" t="str">
        <f>IF('ריכוז הצעות'!$N4='טבלת עזר2'!AL$1,'ריכוז הצעות'!$M4,"")</f>
        <v/>
      </c>
      <c r="AN3" t="e">
        <f t="shared" ref="AN3:AN12" si="6">SMALL($M$2:$AK$2,$AN17)</f>
        <v>#NUM!</v>
      </c>
      <c r="AO3" t="e">
        <f t="shared" ref="AO3:AO12" si="7">HLOOKUP(AN3,$M$2:$AL$2,1)</f>
        <v>#NUM!</v>
      </c>
      <c r="AP3" s="58"/>
      <c r="AQ3" t="e">
        <f>HLOOKUP($AN3,$M$2:$AL$2,3)</f>
        <v>#NUM!</v>
      </c>
      <c r="AR3" t="e">
        <f t="shared" ref="AR3:AR66" si="8">IF($AN3=O$2,O$1,"")</f>
        <v>#NUM!</v>
      </c>
      <c r="AS3" t="e">
        <f t="shared" ref="AS3:AS66" si="9">IF($AN3=Q$2,Q$1,"")</f>
        <v>#NUM!</v>
      </c>
      <c r="AT3" t="e">
        <f t="shared" ref="AT3:AT66" si="10">IF($AN3=S$2,S$1,"")</f>
        <v>#NUM!</v>
      </c>
      <c r="AU3" t="e">
        <f t="shared" ref="AU3:AU66" si="11">IF($AN3=U$2,U$1,"")</f>
        <v>#NUM!</v>
      </c>
      <c r="AV3" t="e">
        <f t="shared" ref="AV3:AV66" si="12">IF($AN3=W$2,W$1,"")</f>
        <v>#NUM!</v>
      </c>
      <c r="AW3" t="e">
        <f t="shared" ref="AW3:AW66" si="13">IF($AN3=X$2,X$1,"")</f>
        <v>#NUM!</v>
      </c>
      <c r="AX3" t="e">
        <f t="shared" ref="AX3:AX66" si="14">IF($AN3=Y$2,Y$1,"")</f>
        <v>#NUM!</v>
      </c>
      <c r="AY3" t="e">
        <f t="shared" ref="AY3:AY66" si="15">IF($AN3=Z$2,Z$1,"")</f>
        <v>#NUM!</v>
      </c>
      <c r="AZ3" t="e">
        <f t="shared" ref="AZ3:AZ66" si="16">IF($AN3=AA$2,AA$1,"")</f>
        <v>#NUM!</v>
      </c>
      <c r="BA3" t="e">
        <f t="shared" ref="BA3:BA66" si="17">IF($AN3=AB$2,AB$1,"")</f>
        <v>#NUM!</v>
      </c>
      <c r="BB3" t="e">
        <f t="shared" ref="BB3:BB66" si="18">IF($AN3=AC$2,AC$1,"")</f>
        <v>#NUM!</v>
      </c>
      <c r="BC3" t="e">
        <f t="shared" ref="BC3:BC66" si="19">IF($AN3=AD$2,AD$1,"")</f>
        <v>#NUM!</v>
      </c>
      <c r="BD3" t="e">
        <f t="shared" ref="BD3:BD66" si="20">IF($AN3=AE$2,AE$1,"")</f>
        <v>#NUM!</v>
      </c>
      <c r="BE3" t="e">
        <f t="shared" ref="BE3:BE66" si="21">IF($AN3=AF$2,AF$1,"")</f>
        <v>#NUM!</v>
      </c>
      <c r="BF3" t="e">
        <f t="shared" ref="BF3:BF66" si="22">IF($AN3=AG$2,AG$1,"")</f>
        <v>#NUM!</v>
      </c>
      <c r="BG3" t="e">
        <f t="shared" ref="BG3:BG66" si="23">IF($AN3=AH$2,AH$1,"")</f>
        <v>#NUM!</v>
      </c>
      <c r="BH3" t="e">
        <f t="shared" ref="BH3:BH66" si="24">IF($AN3=AI$2,AI$1,"")</f>
        <v>#NUM!</v>
      </c>
      <c r="BI3" t="e">
        <f t="shared" ref="BI3:BI66" si="25">IF($AN3=AJ$2,AJ$1,"")</f>
        <v>#NUM!</v>
      </c>
      <c r="BJ3" t="e">
        <f t="shared" ref="BJ3:BJ66" si="26">IF($AN3=AK$2,AK$1,"")</f>
        <v>#NUM!</v>
      </c>
      <c r="BK3" t="e">
        <f t="shared" ref="BK3:BK66" si="27">IF($AN3=AL$2,AL$1,"")</f>
        <v>#NUM!</v>
      </c>
      <c r="BL3" t="e">
        <f t="shared" ref="BL3:BL66" si="28">IF($AN3=AM$2,AM$1,"")</f>
        <v>#NUM!</v>
      </c>
      <c r="BM3" t="e">
        <f t="shared" ref="BM3:BM66" si="29">IF($AN3=AN$2,AN$1,"")</f>
        <v>#NUM!</v>
      </c>
      <c r="BN3" t="e">
        <f t="shared" ref="BN3:BN66" si="30">IF($AN3=AQ$2,AQ$1,"")</f>
        <v>#NUM!</v>
      </c>
      <c r="BO3" t="e">
        <f t="shared" ref="BO3:BO66" si="31">IF($AN3=AR$2,AR$1,"")</f>
        <v>#NUM!</v>
      </c>
      <c r="BP3" t="e">
        <f t="shared" ref="BP3:BP66" si="32">IF($AN3=AS$2,AS$1,"")</f>
        <v>#NUM!</v>
      </c>
      <c r="BQ3" t="e">
        <f t="shared" ref="BQ3:BQ66" si="33">IF($AN3=AT$2,AT$1,"")</f>
        <v>#NUM!</v>
      </c>
      <c r="BR3" t="e">
        <f t="shared" ref="BR3:BR66" si="34">IF($AN3=AU$2,AU$1,"")</f>
        <v>#NUM!</v>
      </c>
      <c r="BS3" t="e">
        <f t="shared" ref="BS3:BS66" si="35">IF($AN3=AV$2,AV$1,"")</f>
        <v>#NUM!</v>
      </c>
    </row>
    <row r="4" spans="1:71" x14ac:dyDescent="0.3">
      <c r="B4" t="str">
        <f>IF('ריכוז הצעות'!$N5='טבלת עזר2'!B$1,'ריכוז הצעות'!$M5,"")</f>
        <v/>
      </c>
      <c r="C4">
        <f t="shared" si="4"/>
        <v>0</v>
      </c>
      <c r="D4" t="str">
        <f t="shared" ref="D4:D67" si="36">IF($C4=0,$B4,"")</f>
        <v/>
      </c>
      <c r="E4">
        <f t="shared" ref="E4:E67" si="37">IF($D4=$D$2,1,0)</f>
        <v>0</v>
      </c>
      <c r="F4" t="str">
        <f>IF('ריכוז הצעות'!$N5='טבלת עזר2'!F$1,'ריכוז הצעות'!$M5,"")</f>
        <v/>
      </c>
      <c r="G4">
        <f t="shared" si="5"/>
        <v>0</v>
      </c>
      <c r="H4" t="str">
        <f t="shared" ref="H4:H67" si="38">IF($G4=0,$F4,"")</f>
        <v/>
      </c>
      <c r="I4">
        <f t="shared" ref="I4:I67" si="39">IF($H4=$H$2,1,0)</f>
        <v>0</v>
      </c>
      <c r="J4" t="str">
        <f>IF('ריכוז הצעות'!$N5='טבלת עזר2'!J$1,'ריכוז הצעות'!$M5,"")</f>
        <v/>
      </c>
      <c r="K4" t="str">
        <f>IF('ריכוז הצעות'!$N5='טבלת עזר2'!K$1,'ריכוז הצעות'!$M5,"")</f>
        <v/>
      </c>
      <c r="L4" t="str">
        <f>IF('ריכוז הצעות'!$N5='טבלת עזר2'!L$1,'ריכוז הצעות'!$M5,"")</f>
        <v/>
      </c>
      <c r="M4" t="str">
        <f>IF('ריכוז הצעות'!$N5='טבלת עזר2'!M$1,'ריכוז הצעות'!$M5,"")</f>
        <v/>
      </c>
      <c r="O4" t="str">
        <f>IF('ריכוז הצעות'!$N5='טבלת עזר2'!O$1,'ריכוז הצעות'!$M5,"")</f>
        <v/>
      </c>
      <c r="Q4" t="str">
        <f>IF('ריכוז הצעות'!$N5='טבלת עזר2'!Q$1,'ריכוז הצעות'!$M5,"")</f>
        <v/>
      </c>
      <c r="S4" t="str">
        <f>IF('ריכוז הצעות'!$N5='טבלת עזר2'!S$1,'ריכוז הצעות'!$M5,"")</f>
        <v/>
      </c>
      <c r="U4" t="str">
        <f>IF('ריכוז הצעות'!$N5='טבלת עזר2'!U$1,'ריכוז הצעות'!$M5,"")</f>
        <v/>
      </c>
      <c r="W4" t="str">
        <f>IF('ריכוז הצעות'!$N5='טבלת עזר2'!W$1,'ריכוז הצעות'!$M5,"")</f>
        <v/>
      </c>
      <c r="X4" t="str">
        <f>IF('ריכוז הצעות'!$N5='טבלת עזר2'!X$1,'ריכוז הצעות'!$M5,"")</f>
        <v/>
      </c>
      <c r="Y4" t="str">
        <f>IF('ריכוז הצעות'!$N5='טבלת עזר2'!Y$1,'ריכוז הצעות'!$M5,"")</f>
        <v/>
      </c>
      <c r="Z4" t="str">
        <f>IF('ריכוז הצעות'!$N5='טבלת עזר2'!Z$1,'ריכוז הצעות'!$M5,"")</f>
        <v/>
      </c>
      <c r="AA4" t="str">
        <f>IF('ריכוז הצעות'!$N5='טבלת עזר2'!AA$1,'ריכוז הצעות'!$M5,"")</f>
        <v/>
      </c>
      <c r="AB4" t="str">
        <f>IF('ריכוז הצעות'!$N5='טבלת עזר2'!AB$1,'ריכוז הצעות'!$M5,"")</f>
        <v/>
      </c>
      <c r="AC4" t="str">
        <f>IF('ריכוז הצעות'!$N5='טבלת עזר2'!AC$1,'ריכוז הצעות'!$M5,"")</f>
        <v/>
      </c>
      <c r="AD4" t="str">
        <f>IF('ריכוז הצעות'!$N5='טבלת עזר2'!AD$1,'ריכוז הצעות'!$M5,"")</f>
        <v/>
      </c>
      <c r="AE4" t="str">
        <f>IF('ריכוז הצעות'!$N5='טבלת עזר2'!AE$1,'ריכוז הצעות'!$M5,"")</f>
        <v/>
      </c>
      <c r="AF4" t="str">
        <f>IF('ריכוז הצעות'!$N5='טבלת עזר2'!AF$1,'ריכוז הצעות'!$M5,"")</f>
        <v/>
      </c>
      <c r="AG4" t="str">
        <f>IF('ריכוז הצעות'!$N5='טבלת עזר2'!AG$1,'ריכוז הצעות'!$M5,"")</f>
        <v/>
      </c>
      <c r="AH4" t="str">
        <f>IF('ריכוז הצעות'!$N5='טבלת עזר2'!AH$1,'ריכוז הצעות'!$M5,"")</f>
        <v/>
      </c>
      <c r="AI4" t="str">
        <f>IF('ריכוז הצעות'!$N5='טבלת עזר2'!AI$1,'ריכוז הצעות'!$M5,"")</f>
        <v/>
      </c>
      <c r="AJ4" t="str">
        <f>IF('ריכוז הצעות'!$N5='טבלת עזר2'!AJ$1,'ריכוז הצעות'!$M5,"")</f>
        <v/>
      </c>
      <c r="AK4" t="str">
        <f>IF('ריכוז הצעות'!$N5='טבלת עזר2'!AK$1,'ריכוז הצעות'!$M5,"")</f>
        <v/>
      </c>
      <c r="AL4" t="str">
        <f>IF('ריכוז הצעות'!$N5='טבלת עזר2'!AL$1,'ריכוז הצעות'!$M5,"")</f>
        <v/>
      </c>
      <c r="AN4" t="e">
        <f t="shared" si="6"/>
        <v>#NUM!</v>
      </c>
      <c r="AO4" t="e">
        <f t="shared" si="7"/>
        <v>#NUM!</v>
      </c>
      <c r="AP4" s="58"/>
      <c r="AQ4" t="e">
        <f t="shared" ref="AQ4:AQ67" si="40">HLOOKUP($AN4,$M$2:$AL$2,-1)</f>
        <v>#NUM!</v>
      </c>
      <c r="AR4" t="e">
        <f t="shared" si="8"/>
        <v>#NUM!</v>
      </c>
      <c r="AS4" t="e">
        <f t="shared" si="9"/>
        <v>#NUM!</v>
      </c>
      <c r="AT4" t="e">
        <f t="shared" si="10"/>
        <v>#NUM!</v>
      </c>
      <c r="AU4" t="e">
        <f t="shared" si="11"/>
        <v>#NUM!</v>
      </c>
      <c r="AV4" t="e">
        <f t="shared" si="12"/>
        <v>#NUM!</v>
      </c>
      <c r="AW4" t="e">
        <f t="shared" si="13"/>
        <v>#NUM!</v>
      </c>
      <c r="AX4" t="e">
        <f t="shared" si="14"/>
        <v>#NUM!</v>
      </c>
      <c r="AY4" t="e">
        <f t="shared" si="15"/>
        <v>#NUM!</v>
      </c>
      <c r="AZ4" t="e">
        <f t="shared" si="16"/>
        <v>#NUM!</v>
      </c>
      <c r="BA4" t="e">
        <f t="shared" si="17"/>
        <v>#NUM!</v>
      </c>
      <c r="BB4" t="e">
        <f t="shared" si="18"/>
        <v>#NUM!</v>
      </c>
      <c r="BC4" t="e">
        <f t="shared" si="19"/>
        <v>#NUM!</v>
      </c>
      <c r="BD4" t="e">
        <f t="shared" si="20"/>
        <v>#NUM!</v>
      </c>
      <c r="BE4" t="e">
        <f t="shared" si="21"/>
        <v>#NUM!</v>
      </c>
      <c r="BF4" t="e">
        <f t="shared" si="22"/>
        <v>#NUM!</v>
      </c>
      <c r="BG4" t="e">
        <f t="shared" si="23"/>
        <v>#NUM!</v>
      </c>
      <c r="BH4" t="e">
        <f t="shared" si="24"/>
        <v>#NUM!</v>
      </c>
      <c r="BI4" t="e">
        <f t="shared" si="25"/>
        <v>#NUM!</v>
      </c>
      <c r="BJ4" t="e">
        <f t="shared" si="26"/>
        <v>#NUM!</v>
      </c>
      <c r="BK4" t="e">
        <f t="shared" si="27"/>
        <v>#NUM!</v>
      </c>
      <c r="BL4" t="e">
        <f t="shared" si="28"/>
        <v>#NUM!</v>
      </c>
      <c r="BM4" t="e">
        <f t="shared" si="29"/>
        <v>#NUM!</v>
      </c>
      <c r="BN4" t="e">
        <f t="shared" si="30"/>
        <v>#NUM!</v>
      </c>
      <c r="BO4" t="e">
        <f t="shared" si="31"/>
        <v>#NUM!</v>
      </c>
      <c r="BP4" t="e">
        <f t="shared" si="32"/>
        <v>#NUM!</v>
      </c>
      <c r="BQ4" t="e">
        <f t="shared" si="33"/>
        <v>#NUM!</v>
      </c>
      <c r="BR4" t="e">
        <f t="shared" si="34"/>
        <v>#NUM!</v>
      </c>
      <c r="BS4" t="e">
        <f t="shared" si="35"/>
        <v>#NUM!</v>
      </c>
    </row>
    <row r="5" spans="1:71" x14ac:dyDescent="0.3">
      <c r="B5" t="str">
        <f>IF('ריכוז הצעות'!$N6='טבלת עזר2'!B$1,'ריכוז הצעות'!$M6,"")</f>
        <v/>
      </c>
      <c r="C5">
        <f t="shared" si="4"/>
        <v>0</v>
      </c>
      <c r="D5" t="str">
        <f t="shared" si="36"/>
        <v/>
      </c>
      <c r="E5">
        <f t="shared" si="37"/>
        <v>0</v>
      </c>
      <c r="F5" t="str">
        <f>IF('ריכוז הצעות'!$N6='טבלת עזר2'!F$1,'ריכוז הצעות'!$M6,"")</f>
        <v/>
      </c>
      <c r="G5">
        <f t="shared" si="5"/>
        <v>0</v>
      </c>
      <c r="H5" t="str">
        <f t="shared" si="38"/>
        <v/>
      </c>
      <c r="I5">
        <f t="shared" si="39"/>
        <v>0</v>
      </c>
      <c r="J5" t="str">
        <f>IF('ריכוז הצעות'!$N6='טבלת עזר2'!J$1,'ריכוז הצעות'!$M6,"")</f>
        <v/>
      </c>
      <c r="K5" t="str">
        <f>IF('ריכוז הצעות'!$N6='טבלת עזר2'!K$1,'ריכוז הצעות'!$M6,"")</f>
        <v/>
      </c>
      <c r="L5" t="str">
        <f>IF('ריכוז הצעות'!$N6='טבלת עזר2'!L$1,'ריכוז הצעות'!$M6,"")</f>
        <v/>
      </c>
      <c r="M5" t="str">
        <f>IF('ריכוז הצעות'!$N6='טבלת עזר2'!M$1,'ריכוז הצעות'!$M6,"")</f>
        <v/>
      </c>
      <c r="O5" t="str">
        <f>IF('ריכוז הצעות'!$N6='טבלת עזר2'!O$1,'ריכוז הצעות'!$M6,"")</f>
        <v/>
      </c>
      <c r="Q5" t="str">
        <f>IF('ריכוז הצעות'!$N6='טבלת עזר2'!Q$1,'ריכוז הצעות'!$M6,"")</f>
        <v/>
      </c>
      <c r="S5" t="str">
        <f>IF('ריכוז הצעות'!$N6='טבלת עזר2'!S$1,'ריכוז הצעות'!$M6,"")</f>
        <v/>
      </c>
      <c r="U5" t="str">
        <f>IF('ריכוז הצעות'!$N6='טבלת עזר2'!U$1,'ריכוז הצעות'!$M6,"")</f>
        <v/>
      </c>
      <c r="W5" t="str">
        <f>IF('ריכוז הצעות'!$N6='טבלת עזר2'!W$1,'ריכוז הצעות'!$M6,"")</f>
        <v/>
      </c>
      <c r="X5" t="str">
        <f>IF('ריכוז הצעות'!$N6='טבלת עזר2'!X$1,'ריכוז הצעות'!$M6,"")</f>
        <v/>
      </c>
      <c r="Y5" t="str">
        <f>IF('ריכוז הצעות'!$N6='טבלת עזר2'!Y$1,'ריכוז הצעות'!$M6,"")</f>
        <v/>
      </c>
      <c r="Z5" t="str">
        <f>IF('ריכוז הצעות'!$N6='טבלת עזר2'!Z$1,'ריכוז הצעות'!$M6,"")</f>
        <v/>
      </c>
      <c r="AA5" t="str">
        <f>IF('ריכוז הצעות'!$N6='טבלת עזר2'!AA$1,'ריכוז הצעות'!$M6,"")</f>
        <v/>
      </c>
      <c r="AB5" t="str">
        <f>IF('ריכוז הצעות'!$N6='טבלת עזר2'!AB$1,'ריכוז הצעות'!$M6,"")</f>
        <v/>
      </c>
      <c r="AC5" t="str">
        <f>IF('ריכוז הצעות'!$N6='טבלת עזר2'!AC$1,'ריכוז הצעות'!$M6,"")</f>
        <v/>
      </c>
      <c r="AD5" t="str">
        <f>IF('ריכוז הצעות'!$N6='טבלת עזר2'!AD$1,'ריכוז הצעות'!$M6,"")</f>
        <v/>
      </c>
      <c r="AE5" t="str">
        <f>IF('ריכוז הצעות'!$N6='טבלת עזר2'!AE$1,'ריכוז הצעות'!$M6,"")</f>
        <v/>
      </c>
      <c r="AF5" t="str">
        <f>IF('ריכוז הצעות'!$N6='טבלת עזר2'!AF$1,'ריכוז הצעות'!$M6,"")</f>
        <v/>
      </c>
      <c r="AG5" t="str">
        <f>IF('ריכוז הצעות'!$N6='טבלת עזר2'!AG$1,'ריכוז הצעות'!$M6,"")</f>
        <v/>
      </c>
      <c r="AH5" t="str">
        <f>IF('ריכוז הצעות'!$N6='טבלת עזר2'!AH$1,'ריכוז הצעות'!$M6,"")</f>
        <v/>
      </c>
      <c r="AI5" t="str">
        <f>IF('ריכוז הצעות'!$N6='טבלת עזר2'!AI$1,'ריכוז הצעות'!$M6,"")</f>
        <v/>
      </c>
      <c r="AJ5" t="str">
        <f>IF('ריכוז הצעות'!$N6='טבלת עזר2'!AJ$1,'ריכוז הצעות'!$M6,"")</f>
        <v/>
      </c>
      <c r="AK5" t="str">
        <f>IF('ריכוז הצעות'!$N6='טבלת עזר2'!AK$1,'ריכוז הצעות'!$M6,"")</f>
        <v/>
      </c>
      <c r="AL5" t="str">
        <f>IF('ריכוז הצעות'!$N6='טבלת עזר2'!AL$1,'ריכוז הצעות'!$M6,"")</f>
        <v/>
      </c>
      <c r="AN5" t="e">
        <f t="shared" si="6"/>
        <v>#NUM!</v>
      </c>
      <c r="AO5" t="e">
        <f t="shared" si="7"/>
        <v>#NUM!</v>
      </c>
      <c r="AP5" s="58"/>
      <c r="AQ5" t="e">
        <f t="shared" si="40"/>
        <v>#NUM!</v>
      </c>
      <c r="AR5" t="e">
        <f t="shared" si="8"/>
        <v>#NUM!</v>
      </c>
      <c r="AS5" t="e">
        <f t="shared" si="9"/>
        <v>#NUM!</v>
      </c>
      <c r="AT5" t="e">
        <f t="shared" si="10"/>
        <v>#NUM!</v>
      </c>
      <c r="AU5" t="e">
        <f t="shared" si="11"/>
        <v>#NUM!</v>
      </c>
      <c r="AV5" t="e">
        <f t="shared" si="12"/>
        <v>#NUM!</v>
      </c>
      <c r="AW5" t="e">
        <f t="shared" si="13"/>
        <v>#NUM!</v>
      </c>
      <c r="AX5" t="e">
        <f t="shared" si="14"/>
        <v>#NUM!</v>
      </c>
      <c r="AY5" t="e">
        <f t="shared" si="15"/>
        <v>#NUM!</v>
      </c>
      <c r="AZ5" t="e">
        <f t="shared" si="16"/>
        <v>#NUM!</v>
      </c>
      <c r="BA5" t="e">
        <f t="shared" si="17"/>
        <v>#NUM!</v>
      </c>
      <c r="BB5" t="e">
        <f t="shared" si="18"/>
        <v>#NUM!</v>
      </c>
      <c r="BC5" t="e">
        <f t="shared" si="19"/>
        <v>#NUM!</v>
      </c>
      <c r="BD5" t="e">
        <f t="shared" si="20"/>
        <v>#NUM!</v>
      </c>
      <c r="BE5" t="e">
        <f t="shared" si="21"/>
        <v>#NUM!</v>
      </c>
      <c r="BF5" t="e">
        <f t="shared" si="22"/>
        <v>#NUM!</v>
      </c>
      <c r="BG5" t="e">
        <f t="shared" si="23"/>
        <v>#NUM!</v>
      </c>
      <c r="BH5" t="e">
        <f t="shared" si="24"/>
        <v>#NUM!</v>
      </c>
      <c r="BI5" t="e">
        <f t="shared" si="25"/>
        <v>#NUM!</v>
      </c>
      <c r="BJ5" t="e">
        <f t="shared" si="26"/>
        <v>#NUM!</v>
      </c>
      <c r="BK5" t="e">
        <f t="shared" si="27"/>
        <v>#NUM!</v>
      </c>
      <c r="BL5" t="e">
        <f t="shared" si="28"/>
        <v>#NUM!</v>
      </c>
      <c r="BM5" t="e">
        <f t="shared" si="29"/>
        <v>#NUM!</v>
      </c>
      <c r="BN5" t="e">
        <f t="shared" si="30"/>
        <v>#NUM!</v>
      </c>
      <c r="BO5" t="e">
        <f t="shared" si="31"/>
        <v>#NUM!</v>
      </c>
      <c r="BP5" t="e">
        <f t="shared" si="32"/>
        <v>#NUM!</v>
      </c>
      <c r="BQ5" t="e">
        <f t="shared" si="33"/>
        <v>#NUM!</v>
      </c>
      <c r="BR5" t="e">
        <f t="shared" si="34"/>
        <v>#NUM!</v>
      </c>
      <c r="BS5" t="e">
        <f t="shared" si="35"/>
        <v>#NUM!</v>
      </c>
    </row>
    <row r="6" spans="1:71" x14ac:dyDescent="0.3">
      <c r="B6" t="str">
        <f>IF('ריכוז הצעות'!$N7='טבלת עזר2'!B$1,'ריכוז הצעות'!$M7,"")</f>
        <v/>
      </c>
      <c r="C6">
        <f t="shared" si="4"/>
        <v>0</v>
      </c>
      <c r="D6" t="str">
        <f t="shared" si="36"/>
        <v/>
      </c>
      <c r="E6">
        <f t="shared" si="37"/>
        <v>0</v>
      </c>
      <c r="F6" t="str">
        <f>IF('ריכוז הצעות'!$N7='טבלת עזר2'!F$1,'ריכוז הצעות'!$M7,"")</f>
        <v/>
      </c>
      <c r="G6">
        <f t="shared" si="5"/>
        <v>0</v>
      </c>
      <c r="H6" t="str">
        <f t="shared" si="38"/>
        <v/>
      </c>
      <c r="I6">
        <f t="shared" si="39"/>
        <v>0</v>
      </c>
      <c r="J6" t="str">
        <f>IF('ריכוז הצעות'!$N7='טבלת עזר2'!J$1,'ריכוז הצעות'!$M7,"")</f>
        <v/>
      </c>
      <c r="K6" t="str">
        <f>IF('ריכוז הצעות'!$N7='טבלת עזר2'!K$1,'ריכוז הצעות'!$M7,"")</f>
        <v/>
      </c>
      <c r="L6" t="str">
        <f>IF('ריכוז הצעות'!$N7='טבלת עזר2'!L$1,'ריכוז הצעות'!$M7,"")</f>
        <v/>
      </c>
      <c r="M6" t="str">
        <f>IF('ריכוז הצעות'!$N7='טבלת עזר2'!M$1,'ריכוז הצעות'!$M7,"")</f>
        <v/>
      </c>
      <c r="O6" t="str">
        <f>IF('ריכוז הצעות'!$N7='טבלת עזר2'!O$1,'ריכוז הצעות'!$M7,"")</f>
        <v/>
      </c>
      <c r="Q6" t="str">
        <f>IF('ריכוז הצעות'!$N7='טבלת עזר2'!Q$1,'ריכוז הצעות'!$M7,"")</f>
        <v/>
      </c>
      <c r="S6" t="str">
        <f>IF('ריכוז הצעות'!$N7='טבלת עזר2'!S$1,'ריכוז הצעות'!$M7,"")</f>
        <v/>
      </c>
      <c r="U6" t="str">
        <f>IF('ריכוז הצעות'!$N7='טבלת עזר2'!U$1,'ריכוז הצעות'!$M7,"")</f>
        <v/>
      </c>
      <c r="W6" t="str">
        <f>IF('ריכוז הצעות'!$N7='טבלת עזר2'!W$1,'ריכוז הצעות'!$M7,"")</f>
        <v/>
      </c>
      <c r="X6" t="str">
        <f>IF('ריכוז הצעות'!$N7='טבלת עזר2'!X$1,'ריכוז הצעות'!$M7,"")</f>
        <v/>
      </c>
      <c r="Y6" t="str">
        <f>IF('ריכוז הצעות'!$N7='טבלת עזר2'!Y$1,'ריכוז הצעות'!$M7,"")</f>
        <v/>
      </c>
      <c r="Z6" t="str">
        <f>IF('ריכוז הצעות'!$N7='טבלת עזר2'!Z$1,'ריכוז הצעות'!$M7,"")</f>
        <v/>
      </c>
      <c r="AA6" t="str">
        <f>IF('ריכוז הצעות'!$N7='טבלת עזר2'!AA$1,'ריכוז הצעות'!$M7,"")</f>
        <v/>
      </c>
      <c r="AB6" t="str">
        <f>IF('ריכוז הצעות'!$N7='טבלת עזר2'!AB$1,'ריכוז הצעות'!$M7,"")</f>
        <v/>
      </c>
      <c r="AC6" t="str">
        <f>IF('ריכוז הצעות'!$N7='טבלת עזר2'!AC$1,'ריכוז הצעות'!$M7,"")</f>
        <v/>
      </c>
      <c r="AD6" t="str">
        <f>IF('ריכוז הצעות'!$N7='טבלת עזר2'!AD$1,'ריכוז הצעות'!$M7,"")</f>
        <v/>
      </c>
      <c r="AE6" t="str">
        <f>IF('ריכוז הצעות'!$N7='טבלת עזר2'!AE$1,'ריכוז הצעות'!$M7,"")</f>
        <v/>
      </c>
      <c r="AF6" t="str">
        <f>IF('ריכוז הצעות'!$N7='טבלת עזר2'!AF$1,'ריכוז הצעות'!$M7,"")</f>
        <v/>
      </c>
      <c r="AG6" t="str">
        <f>IF('ריכוז הצעות'!$N7='טבלת עזר2'!AG$1,'ריכוז הצעות'!$M7,"")</f>
        <v/>
      </c>
      <c r="AH6" t="str">
        <f>IF('ריכוז הצעות'!$N7='טבלת עזר2'!AH$1,'ריכוז הצעות'!$M7,"")</f>
        <v/>
      </c>
      <c r="AI6" t="str">
        <f>IF('ריכוז הצעות'!$N7='טבלת עזר2'!AI$1,'ריכוז הצעות'!$M7,"")</f>
        <v/>
      </c>
      <c r="AJ6" t="str">
        <f>IF('ריכוז הצעות'!$N7='טבלת עזר2'!AJ$1,'ריכוז הצעות'!$M7,"")</f>
        <v/>
      </c>
      <c r="AK6" t="str">
        <f>IF('ריכוז הצעות'!$N7='טבלת עזר2'!AK$1,'ריכוז הצעות'!$M7,"")</f>
        <v/>
      </c>
      <c r="AL6" t="str">
        <f>IF('ריכוז הצעות'!$N7='טבלת עזר2'!AL$1,'ריכוז הצעות'!$M7,"")</f>
        <v/>
      </c>
      <c r="AN6" t="e">
        <f t="shared" si="6"/>
        <v>#NUM!</v>
      </c>
      <c r="AO6" t="e">
        <f t="shared" si="7"/>
        <v>#NUM!</v>
      </c>
      <c r="AP6" s="58"/>
      <c r="AQ6" t="e">
        <f t="shared" si="40"/>
        <v>#NUM!</v>
      </c>
      <c r="AR6" t="e">
        <f t="shared" si="8"/>
        <v>#NUM!</v>
      </c>
      <c r="AS6" t="e">
        <f t="shared" si="9"/>
        <v>#NUM!</v>
      </c>
      <c r="AT6" t="e">
        <f t="shared" si="10"/>
        <v>#NUM!</v>
      </c>
      <c r="AU6" t="e">
        <f t="shared" si="11"/>
        <v>#NUM!</v>
      </c>
      <c r="AV6" t="e">
        <f t="shared" si="12"/>
        <v>#NUM!</v>
      </c>
      <c r="AW6" t="e">
        <f t="shared" si="13"/>
        <v>#NUM!</v>
      </c>
      <c r="AX6" t="e">
        <f t="shared" si="14"/>
        <v>#NUM!</v>
      </c>
      <c r="AY6" t="e">
        <f t="shared" si="15"/>
        <v>#NUM!</v>
      </c>
      <c r="AZ6" t="e">
        <f t="shared" si="16"/>
        <v>#NUM!</v>
      </c>
      <c r="BA6" t="e">
        <f t="shared" si="17"/>
        <v>#NUM!</v>
      </c>
      <c r="BB6" t="e">
        <f t="shared" si="18"/>
        <v>#NUM!</v>
      </c>
      <c r="BC6" t="e">
        <f t="shared" si="19"/>
        <v>#NUM!</v>
      </c>
      <c r="BD6" t="e">
        <f t="shared" si="20"/>
        <v>#NUM!</v>
      </c>
      <c r="BE6" t="e">
        <f t="shared" si="21"/>
        <v>#NUM!</v>
      </c>
      <c r="BF6" t="e">
        <f t="shared" si="22"/>
        <v>#NUM!</v>
      </c>
      <c r="BG6" t="e">
        <f t="shared" si="23"/>
        <v>#NUM!</v>
      </c>
      <c r="BH6" t="e">
        <f t="shared" si="24"/>
        <v>#NUM!</v>
      </c>
      <c r="BI6" t="e">
        <f t="shared" si="25"/>
        <v>#NUM!</v>
      </c>
      <c r="BJ6" t="e">
        <f t="shared" si="26"/>
        <v>#NUM!</v>
      </c>
      <c r="BK6" t="e">
        <f t="shared" si="27"/>
        <v>#NUM!</v>
      </c>
      <c r="BL6" t="e">
        <f t="shared" si="28"/>
        <v>#NUM!</v>
      </c>
      <c r="BM6" t="e">
        <f t="shared" si="29"/>
        <v>#NUM!</v>
      </c>
      <c r="BN6" t="e">
        <f t="shared" si="30"/>
        <v>#NUM!</v>
      </c>
      <c r="BO6" t="e">
        <f t="shared" si="31"/>
        <v>#NUM!</v>
      </c>
      <c r="BP6" t="e">
        <f t="shared" si="32"/>
        <v>#NUM!</v>
      </c>
      <c r="BQ6" t="e">
        <f t="shared" si="33"/>
        <v>#NUM!</v>
      </c>
      <c r="BR6" t="e">
        <f t="shared" si="34"/>
        <v>#NUM!</v>
      </c>
      <c r="BS6" t="e">
        <f t="shared" si="35"/>
        <v>#NUM!</v>
      </c>
    </row>
    <row r="7" spans="1:71" x14ac:dyDescent="0.3">
      <c r="B7" t="str">
        <f>IF('ריכוז הצעות'!$N8='טבלת עזר2'!B$1,'ריכוז הצעות'!$M8,"")</f>
        <v/>
      </c>
      <c r="C7">
        <f t="shared" si="4"/>
        <v>0</v>
      </c>
      <c r="D7" t="str">
        <f t="shared" si="36"/>
        <v/>
      </c>
      <c r="E7">
        <f t="shared" si="37"/>
        <v>0</v>
      </c>
      <c r="F7" t="str">
        <f>IF('ריכוז הצעות'!$N8='טבלת עזר2'!F$1,'ריכוז הצעות'!$M8,"")</f>
        <v/>
      </c>
      <c r="G7">
        <f t="shared" si="5"/>
        <v>0</v>
      </c>
      <c r="H7" t="str">
        <f t="shared" si="38"/>
        <v/>
      </c>
      <c r="I7">
        <f t="shared" si="39"/>
        <v>0</v>
      </c>
      <c r="J7" t="str">
        <f>IF('ריכוז הצעות'!$N8='טבלת עזר2'!J$1,'ריכוז הצעות'!$M8,"")</f>
        <v/>
      </c>
      <c r="K7" t="str">
        <f>IF('ריכוז הצעות'!$N8='טבלת עזר2'!K$1,'ריכוז הצעות'!$M8,"")</f>
        <v/>
      </c>
      <c r="L7" t="str">
        <f>IF('ריכוז הצעות'!$N8='טבלת עזר2'!L$1,'ריכוז הצעות'!$M8,"")</f>
        <v/>
      </c>
      <c r="M7" t="str">
        <f>IF('ריכוז הצעות'!$N8='טבלת עזר2'!M$1,'ריכוז הצעות'!$M8,"")</f>
        <v/>
      </c>
      <c r="O7" t="str">
        <f>IF('ריכוז הצעות'!$N8='טבלת עזר2'!O$1,'ריכוז הצעות'!$M8,"")</f>
        <v/>
      </c>
      <c r="Q7" t="str">
        <f>IF('ריכוז הצעות'!$N8='טבלת עזר2'!Q$1,'ריכוז הצעות'!$M8,"")</f>
        <v/>
      </c>
      <c r="S7" t="str">
        <f>IF('ריכוז הצעות'!$N8='טבלת עזר2'!S$1,'ריכוז הצעות'!$M8,"")</f>
        <v/>
      </c>
      <c r="U7" t="str">
        <f>IF('ריכוז הצעות'!$N8='טבלת עזר2'!U$1,'ריכוז הצעות'!$M8,"")</f>
        <v/>
      </c>
      <c r="W7" t="str">
        <f>IF('ריכוז הצעות'!$N8='טבלת עזר2'!W$1,'ריכוז הצעות'!$M8,"")</f>
        <v/>
      </c>
      <c r="X7" t="str">
        <f>IF('ריכוז הצעות'!$N8='טבלת עזר2'!X$1,'ריכוז הצעות'!$M8,"")</f>
        <v/>
      </c>
      <c r="Y7" t="str">
        <f>IF('ריכוז הצעות'!$N8='טבלת עזר2'!Y$1,'ריכוז הצעות'!$M8,"")</f>
        <v/>
      </c>
      <c r="Z7" t="str">
        <f>IF('ריכוז הצעות'!$N8='טבלת עזר2'!Z$1,'ריכוז הצעות'!$M8,"")</f>
        <v/>
      </c>
      <c r="AA7" t="str">
        <f>IF('ריכוז הצעות'!$N8='טבלת עזר2'!AA$1,'ריכוז הצעות'!$M8,"")</f>
        <v/>
      </c>
      <c r="AB7" t="str">
        <f>IF('ריכוז הצעות'!$N8='טבלת עזר2'!AB$1,'ריכוז הצעות'!$M8,"")</f>
        <v/>
      </c>
      <c r="AC7" t="str">
        <f>IF('ריכוז הצעות'!$N8='טבלת עזר2'!AC$1,'ריכוז הצעות'!$M8,"")</f>
        <v/>
      </c>
      <c r="AD7" t="str">
        <f>IF('ריכוז הצעות'!$N8='טבלת עזר2'!AD$1,'ריכוז הצעות'!$M8,"")</f>
        <v/>
      </c>
      <c r="AE7" t="str">
        <f>IF('ריכוז הצעות'!$N8='טבלת עזר2'!AE$1,'ריכוז הצעות'!$M8,"")</f>
        <v/>
      </c>
      <c r="AF7" t="str">
        <f>IF('ריכוז הצעות'!$N8='טבלת עזר2'!AF$1,'ריכוז הצעות'!$M8,"")</f>
        <v/>
      </c>
      <c r="AG7" t="str">
        <f>IF('ריכוז הצעות'!$N8='טבלת עזר2'!AG$1,'ריכוז הצעות'!$M8,"")</f>
        <v/>
      </c>
      <c r="AH7" t="str">
        <f>IF('ריכוז הצעות'!$N8='טבלת עזר2'!AH$1,'ריכוז הצעות'!$M8,"")</f>
        <v/>
      </c>
      <c r="AI7" t="str">
        <f>IF('ריכוז הצעות'!$N8='טבלת עזר2'!AI$1,'ריכוז הצעות'!$M8,"")</f>
        <v/>
      </c>
      <c r="AJ7" t="str">
        <f>IF('ריכוז הצעות'!$N8='טבלת עזר2'!AJ$1,'ריכוז הצעות'!$M8,"")</f>
        <v/>
      </c>
      <c r="AK7" t="str">
        <f>IF('ריכוז הצעות'!$N8='טבלת עזר2'!AK$1,'ריכוז הצעות'!$M8,"")</f>
        <v/>
      </c>
      <c r="AL7" t="str">
        <f>IF('ריכוז הצעות'!$N8='טבלת עזר2'!AL$1,'ריכוז הצעות'!$M8,"")</f>
        <v/>
      </c>
      <c r="AN7" t="e">
        <f t="shared" si="6"/>
        <v>#NUM!</v>
      </c>
      <c r="AO7" t="e">
        <f t="shared" si="7"/>
        <v>#NUM!</v>
      </c>
      <c r="AP7" s="58"/>
      <c r="AQ7" t="e">
        <f t="shared" si="40"/>
        <v>#NUM!</v>
      </c>
      <c r="AR7" t="e">
        <f t="shared" si="8"/>
        <v>#NUM!</v>
      </c>
      <c r="AS7" t="e">
        <f t="shared" si="9"/>
        <v>#NUM!</v>
      </c>
      <c r="AT7" t="e">
        <f t="shared" si="10"/>
        <v>#NUM!</v>
      </c>
      <c r="AU7" t="e">
        <f t="shared" si="11"/>
        <v>#NUM!</v>
      </c>
      <c r="AV7" t="e">
        <f t="shared" si="12"/>
        <v>#NUM!</v>
      </c>
      <c r="AW7" t="e">
        <f t="shared" si="13"/>
        <v>#NUM!</v>
      </c>
      <c r="AX7" t="e">
        <f t="shared" si="14"/>
        <v>#NUM!</v>
      </c>
      <c r="AY7" t="e">
        <f t="shared" si="15"/>
        <v>#NUM!</v>
      </c>
      <c r="AZ7" t="e">
        <f t="shared" si="16"/>
        <v>#NUM!</v>
      </c>
      <c r="BA7" t="e">
        <f t="shared" si="17"/>
        <v>#NUM!</v>
      </c>
      <c r="BB7" t="e">
        <f t="shared" si="18"/>
        <v>#NUM!</v>
      </c>
      <c r="BC7" t="e">
        <f t="shared" si="19"/>
        <v>#NUM!</v>
      </c>
      <c r="BD7" t="e">
        <f t="shared" si="20"/>
        <v>#NUM!</v>
      </c>
      <c r="BE7" t="e">
        <f t="shared" si="21"/>
        <v>#NUM!</v>
      </c>
      <c r="BF7" t="e">
        <f t="shared" si="22"/>
        <v>#NUM!</v>
      </c>
      <c r="BG7" t="e">
        <f t="shared" si="23"/>
        <v>#NUM!</v>
      </c>
      <c r="BH7" t="e">
        <f t="shared" si="24"/>
        <v>#NUM!</v>
      </c>
      <c r="BI7" t="e">
        <f t="shared" si="25"/>
        <v>#NUM!</v>
      </c>
      <c r="BJ7" t="e">
        <f t="shared" si="26"/>
        <v>#NUM!</v>
      </c>
      <c r="BK7" t="e">
        <f t="shared" si="27"/>
        <v>#NUM!</v>
      </c>
      <c r="BL7" t="e">
        <f t="shared" si="28"/>
        <v>#NUM!</v>
      </c>
      <c r="BM7" t="e">
        <f t="shared" si="29"/>
        <v>#NUM!</v>
      </c>
      <c r="BN7" t="e">
        <f t="shared" si="30"/>
        <v>#NUM!</v>
      </c>
      <c r="BO7" t="e">
        <f t="shared" si="31"/>
        <v>#NUM!</v>
      </c>
      <c r="BP7" t="e">
        <f t="shared" si="32"/>
        <v>#NUM!</v>
      </c>
      <c r="BQ7" t="e">
        <f t="shared" si="33"/>
        <v>#NUM!</v>
      </c>
      <c r="BR7" t="e">
        <f t="shared" si="34"/>
        <v>#NUM!</v>
      </c>
      <c r="BS7" t="e">
        <f t="shared" si="35"/>
        <v>#NUM!</v>
      </c>
    </row>
    <row r="8" spans="1:71" x14ac:dyDescent="0.3">
      <c r="B8" t="str">
        <f>IF('ריכוז הצעות'!$N9='טבלת עזר2'!B$1,'ריכוז הצעות'!$M9,"")</f>
        <v/>
      </c>
      <c r="C8">
        <f t="shared" si="4"/>
        <v>0</v>
      </c>
      <c r="D8" t="str">
        <f t="shared" si="36"/>
        <v/>
      </c>
      <c r="E8">
        <f t="shared" si="37"/>
        <v>0</v>
      </c>
      <c r="F8" t="str">
        <f>IF('ריכוז הצעות'!$N9='טבלת עזר2'!F$1,'ריכוז הצעות'!$M9,"")</f>
        <v/>
      </c>
      <c r="G8">
        <f t="shared" si="5"/>
        <v>0</v>
      </c>
      <c r="H8" t="str">
        <f t="shared" si="38"/>
        <v/>
      </c>
      <c r="I8">
        <f t="shared" si="39"/>
        <v>0</v>
      </c>
      <c r="J8" t="str">
        <f>IF('ריכוז הצעות'!$N9='טבלת עזר2'!J$1,'ריכוז הצעות'!$M9,"")</f>
        <v/>
      </c>
      <c r="K8" t="str">
        <f>IF('ריכוז הצעות'!$N9='טבלת עזר2'!K$1,'ריכוז הצעות'!$M9,"")</f>
        <v/>
      </c>
      <c r="L8" t="str">
        <f>IF('ריכוז הצעות'!$N9='טבלת עזר2'!L$1,'ריכוז הצעות'!$M9,"")</f>
        <v/>
      </c>
      <c r="M8" t="str">
        <f>IF('ריכוז הצעות'!$N9='טבלת עזר2'!M$1,'ריכוז הצעות'!$M9,"")</f>
        <v/>
      </c>
      <c r="O8" t="str">
        <f>IF('ריכוז הצעות'!$N9='טבלת עזר2'!O$1,'ריכוז הצעות'!$M9,"")</f>
        <v/>
      </c>
      <c r="Q8" t="str">
        <f>IF('ריכוז הצעות'!$N9='טבלת עזר2'!Q$1,'ריכוז הצעות'!$M9,"")</f>
        <v/>
      </c>
      <c r="S8" t="str">
        <f>IF('ריכוז הצעות'!$N9='טבלת עזר2'!S$1,'ריכוז הצעות'!$M9,"")</f>
        <v/>
      </c>
      <c r="U8" t="str">
        <f>IF('ריכוז הצעות'!$N9='טבלת עזר2'!U$1,'ריכוז הצעות'!$M9,"")</f>
        <v/>
      </c>
      <c r="W8" t="str">
        <f>IF('ריכוז הצעות'!$N9='טבלת עזר2'!W$1,'ריכוז הצעות'!$M9,"")</f>
        <v/>
      </c>
      <c r="X8" t="str">
        <f>IF('ריכוז הצעות'!$N9='טבלת עזר2'!X$1,'ריכוז הצעות'!$M9,"")</f>
        <v/>
      </c>
      <c r="Y8" t="str">
        <f>IF('ריכוז הצעות'!$N9='טבלת עזר2'!Y$1,'ריכוז הצעות'!$M9,"")</f>
        <v/>
      </c>
      <c r="Z8" t="str">
        <f>IF('ריכוז הצעות'!$N9='טבלת עזר2'!Z$1,'ריכוז הצעות'!$M9,"")</f>
        <v/>
      </c>
      <c r="AA8" t="str">
        <f>IF('ריכוז הצעות'!$N9='טבלת עזר2'!AA$1,'ריכוז הצעות'!$M9,"")</f>
        <v/>
      </c>
      <c r="AB8" t="str">
        <f>IF('ריכוז הצעות'!$N9='טבלת עזר2'!AB$1,'ריכוז הצעות'!$M9,"")</f>
        <v/>
      </c>
      <c r="AC8" t="str">
        <f>IF('ריכוז הצעות'!$N9='טבלת עזר2'!AC$1,'ריכוז הצעות'!$M9,"")</f>
        <v/>
      </c>
      <c r="AD8" t="str">
        <f>IF('ריכוז הצעות'!$N9='טבלת עזר2'!AD$1,'ריכוז הצעות'!$M9,"")</f>
        <v/>
      </c>
      <c r="AE8" t="str">
        <f>IF('ריכוז הצעות'!$N9='טבלת עזר2'!AE$1,'ריכוז הצעות'!$M9,"")</f>
        <v/>
      </c>
      <c r="AF8" t="str">
        <f>IF('ריכוז הצעות'!$N9='טבלת עזר2'!AF$1,'ריכוז הצעות'!$M9,"")</f>
        <v/>
      </c>
      <c r="AG8" t="str">
        <f>IF('ריכוז הצעות'!$N9='טבלת עזר2'!AG$1,'ריכוז הצעות'!$M9,"")</f>
        <v/>
      </c>
      <c r="AH8" t="str">
        <f>IF('ריכוז הצעות'!$N9='טבלת עזר2'!AH$1,'ריכוז הצעות'!$M9,"")</f>
        <v/>
      </c>
      <c r="AI8" t="str">
        <f>IF('ריכוז הצעות'!$N9='טבלת עזר2'!AI$1,'ריכוז הצעות'!$M9,"")</f>
        <v/>
      </c>
      <c r="AJ8" t="str">
        <f>IF('ריכוז הצעות'!$N9='טבלת עזר2'!AJ$1,'ריכוז הצעות'!$M9,"")</f>
        <v/>
      </c>
      <c r="AK8" t="str">
        <f>IF('ריכוז הצעות'!$N9='טבלת עזר2'!AK$1,'ריכוז הצעות'!$M9,"")</f>
        <v/>
      </c>
      <c r="AL8" t="str">
        <f>IF('ריכוז הצעות'!$N9='טבלת עזר2'!AL$1,'ריכוז הצעות'!$M9,"")</f>
        <v/>
      </c>
      <c r="AN8" t="e">
        <f t="shared" si="6"/>
        <v>#NUM!</v>
      </c>
      <c r="AO8" t="e">
        <f t="shared" si="7"/>
        <v>#NUM!</v>
      </c>
      <c r="AP8" s="58"/>
      <c r="AQ8" t="e">
        <f t="shared" si="40"/>
        <v>#NUM!</v>
      </c>
      <c r="AR8" t="e">
        <f t="shared" si="8"/>
        <v>#NUM!</v>
      </c>
      <c r="AS8" t="e">
        <f t="shared" si="9"/>
        <v>#NUM!</v>
      </c>
      <c r="AT8" t="e">
        <f t="shared" si="10"/>
        <v>#NUM!</v>
      </c>
      <c r="AU8" t="e">
        <f t="shared" si="11"/>
        <v>#NUM!</v>
      </c>
      <c r="AV8" t="e">
        <f t="shared" si="12"/>
        <v>#NUM!</v>
      </c>
      <c r="AW8" t="e">
        <f t="shared" si="13"/>
        <v>#NUM!</v>
      </c>
      <c r="AX8" t="e">
        <f t="shared" si="14"/>
        <v>#NUM!</v>
      </c>
      <c r="AY8" t="e">
        <f t="shared" si="15"/>
        <v>#NUM!</v>
      </c>
      <c r="AZ8" t="e">
        <f t="shared" si="16"/>
        <v>#NUM!</v>
      </c>
      <c r="BA8" t="e">
        <f t="shared" si="17"/>
        <v>#NUM!</v>
      </c>
      <c r="BB8" t="e">
        <f t="shared" si="18"/>
        <v>#NUM!</v>
      </c>
      <c r="BC8" t="e">
        <f t="shared" si="19"/>
        <v>#NUM!</v>
      </c>
      <c r="BD8" t="e">
        <f t="shared" si="20"/>
        <v>#NUM!</v>
      </c>
      <c r="BE8" t="e">
        <f t="shared" si="21"/>
        <v>#NUM!</v>
      </c>
      <c r="BF8" t="e">
        <f t="shared" si="22"/>
        <v>#NUM!</v>
      </c>
      <c r="BG8" t="e">
        <f t="shared" si="23"/>
        <v>#NUM!</v>
      </c>
      <c r="BH8" t="e">
        <f t="shared" si="24"/>
        <v>#NUM!</v>
      </c>
      <c r="BI8" t="e">
        <f t="shared" si="25"/>
        <v>#NUM!</v>
      </c>
      <c r="BJ8" t="e">
        <f t="shared" si="26"/>
        <v>#NUM!</v>
      </c>
      <c r="BK8" t="e">
        <f t="shared" si="27"/>
        <v>#NUM!</v>
      </c>
      <c r="BL8" t="e">
        <f t="shared" si="28"/>
        <v>#NUM!</v>
      </c>
      <c r="BM8" t="e">
        <f t="shared" si="29"/>
        <v>#NUM!</v>
      </c>
      <c r="BN8" t="e">
        <f t="shared" si="30"/>
        <v>#NUM!</v>
      </c>
      <c r="BO8" t="e">
        <f t="shared" si="31"/>
        <v>#NUM!</v>
      </c>
      <c r="BP8" t="e">
        <f t="shared" si="32"/>
        <v>#NUM!</v>
      </c>
      <c r="BQ8" t="e">
        <f t="shared" si="33"/>
        <v>#NUM!</v>
      </c>
      <c r="BR8" t="e">
        <f t="shared" si="34"/>
        <v>#NUM!</v>
      </c>
      <c r="BS8" t="e">
        <f t="shared" si="35"/>
        <v>#NUM!</v>
      </c>
    </row>
    <row r="9" spans="1:71" x14ac:dyDescent="0.3">
      <c r="B9" t="str">
        <f>IF('ריכוז הצעות'!$N10='טבלת עזר2'!B$1,'ריכוז הצעות'!$M10,"")</f>
        <v/>
      </c>
      <c r="C9">
        <f t="shared" si="4"/>
        <v>0</v>
      </c>
      <c r="D9" t="str">
        <f t="shared" si="36"/>
        <v/>
      </c>
      <c r="E9">
        <f t="shared" si="37"/>
        <v>0</v>
      </c>
      <c r="F9" t="str">
        <f>IF('ריכוז הצעות'!$N10='טבלת עזר2'!F$1,'ריכוז הצעות'!$M10,"")</f>
        <v/>
      </c>
      <c r="G9">
        <f t="shared" si="5"/>
        <v>0</v>
      </c>
      <c r="H9" t="str">
        <f t="shared" si="38"/>
        <v/>
      </c>
      <c r="I9">
        <f t="shared" si="39"/>
        <v>0</v>
      </c>
      <c r="J9" t="str">
        <f>IF('ריכוז הצעות'!$N10='טבלת עזר2'!J$1,'ריכוז הצעות'!$M10,"")</f>
        <v/>
      </c>
      <c r="K9" t="str">
        <f>IF('ריכוז הצעות'!$N10='טבלת עזר2'!K$1,'ריכוז הצעות'!$M10,"")</f>
        <v/>
      </c>
      <c r="L9" t="str">
        <f>IF('ריכוז הצעות'!$N10='טבלת עזר2'!L$1,'ריכוז הצעות'!$M10,"")</f>
        <v/>
      </c>
      <c r="M9" t="str">
        <f>IF('ריכוז הצעות'!$N10='טבלת עזר2'!M$1,'ריכוז הצעות'!$M10,"")</f>
        <v/>
      </c>
      <c r="O9" t="str">
        <f>IF('ריכוז הצעות'!$N10='טבלת עזר2'!O$1,'ריכוז הצעות'!$M10,"")</f>
        <v/>
      </c>
      <c r="Q9" t="str">
        <f>IF('ריכוז הצעות'!$N10='טבלת עזר2'!Q$1,'ריכוז הצעות'!$M10,"")</f>
        <v/>
      </c>
      <c r="S9" t="str">
        <f>IF('ריכוז הצעות'!$N10='טבלת עזר2'!S$1,'ריכוז הצעות'!$M10,"")</f>
        <v/>
      </c>
      <c r="U9" t="str">
        <f>IF('ריכוז הצעות'!$N10='טבלת עזר2'!U$1,'ריכוז הצעות'!$M10,"")</f>
        <v/>
      </c>
      <c r="W9" t="str">
        <f>IF('ריכוז הצעות'!$N10='טבלת עזר2'!W$1,'ריכוז הצעות'!$M10,"")</f>
        <v/>
      </c>
      <c r="X9" t="str">
        <f>IF('ריכוז הצעות'!$N10='טבלת עזר2'!X$1,'ריכוז הצעות'!$M10,"")</f>
        <v/>
      </c>
      <c r="Y9" t="str">
        <f>IF('ריכוז הצעות'!$N10='טבלת עזר2'!Y$1,'ריכוז הצעות'!$M10,"")</f>
        <v/>
      </c>
      <c r="Z9" t="str">
        <f>IF('ריכוז הצעות'!$N10='טבלת עזר2'!Z$1,'ריכוז הצעות'!$M10,"")</f>
        <v/>
      </c>
      <c r="AA9" t="str">
        <f>IF('ריכוז הצעות'!$N10='טבלת עזר2'!AA$1,'ריכוז הצעות'!$M10,"")</f>
        <v/>
      </c>
      <c r="AB9" t="str">
        <f>IF('ריכוז הצעות'!$N10='טבלת עזר2'!AB$1,'ריכוז הצעות'!$M10,"")</f>
        <v/>
      </c>
      <c r="AC9" t="str">
        <f>IF('ריכוז הצעות'!$N10='טבלת עזר2'!AC$1,'ריכוז הצעות'!$M10,"")</f>
        <v/>
      </c>
      <c r="AD9" t="str">
        <f>IF('ריכוז הצעות'!$N10='טבלת עזר2'!AD$1,'ריכוז הצעות'!$M10,"")</f>
        <v/>
      </c>
      <c r="AE9" t="str">
        <f>IF('ריכוז הצעות'!$N10='טבלת עזר2'!AE$1,'ריכוז הצעות'!$M10,"")</f>
        <v/>
      </c>
      <c r="AF9" t="str">
        <f>IF('ריכוז הצעות'!$N10='טבלת עזר2'!AF$1,'ריכוז הצעות'!$M10,"")</f>
        <v/>
      </c>
      <c r="AG9" t="str">
        <f>IF('ריכוז הצעות'!$N10='טבלת עזר2'!AG$1,'ריכוז הצעות'!$M10,"")</f>
        <v/>
      </c>
      <c r="AH9" t="str">
        <f>IF('ריכוז הצעות'!$N10='טבלת עזר2'!AH$1,'ריכוז הצעות'!$M10,"")</f>
        <v/>
      </c>
      <c r="AI9" t="str">
        <f>IF('ריכוז הצעות'!$N10='טבלת עזר2'!AI$1,'ריכוז הצעות'!$M10,"")</f>
        <v/>
      </c>
      <c r="AJ9" t="str">
        <f>IF('ריכוז הצעות'!$N10='טבלת עזר2'!AJ$1,'ריכוז הצעות'!$M10,"")</f>
        <v/>
      </c>
      <c r="AK9" t="str">
        <f>IF('ריכוז הצעות'!$N10='טבלת עזר2'!AK$1,'ריכוז הצעות'!$M10,"")</f>
        <v/>
      </c>
      <c r="AL9" t="str">
        <f>IF('ריכוז הצעות'!$N10='טבלת עזר2'!AL$1,'ריכוז הצעות'!$M10,"")</f>
        <v/>
      </c>
      <c r="AN9" t="e">
        <f t="shared" si="6"/>
        <v>#NUM!</v>
      </c>
      <c r="AO9" t="e">
        <f t="shared" si="7"/>
        <v>#NUM!</v>
      </c>
      <c r="AP9" s="58"/>
      <c r="AQ9" t="e">
        <f t="shared" si="40"/>
        <v>#NUM!</v>
      </c>
      <c r="AR9" t="e">
        <f t="shared" si="8"/>
        <v>#NUM!</v>
      </c>
      <c r="AS9" t="e">
        <f t="shared" si="9"/>
        <v>#NUM!</v>
      </c>
      <c r="AT9" t="e">
        <f t="shared" si="10"/>
        <v>#NUM!</v>
      </c>
      <c r="AU9" t="e">
        <f t="shared" si="11"/>
        <v>#NUM!</v>
      </c>
      <c r="AV9" t="e">
        <f t="shared" si="12"/>
        <v>#NUM!</v>
      </c>
      <c r="AW9" t="e">
        <f t="shared" si="13"/>
        <v>#NUM!</v>
      </c>
      <c r="AX9" t="e">
        <f t="shared" si="14"/>
        <v>#NUM!</v>
      </c>
      <c r="AY9" t="e">
        <f t="shared" si="15"/>
        <v>#NUM!</v>
      </c>
      <c r="AZ9" t="e">
        <f t="shared" si="16"/>
        <v>#NUM!</v>
      </c>
      <c r="BA9" t="e">
        <f t="shared" si="17"/>
        <v>#NUM!</v>
      </c>
      <c r="BB9" t="e">
        <f t="shared" si="18"/>
        <v>#NUM!</v>
      </c>
      <c r="BC9" t="e">
        <f t="shared" si="19"/>
        <v>#NUM!</v>
      </c>
      <c r="BD9" t="e">
        <f t="shared" si="20"/>
        <v>#NUM!</v>
      </c>
      <c r="BE9" t="e">
        <f t="shared" si="21"/>
        <v>#NUM!</v>
      </c>
      <c r="BF9" t="e">
        <f t="shared" si="22"/>
        <v>#NUM!</v>
      </c>
      <c r="BG9" t="e">
        <f t="shared" si="23"/>
        <v>#NUM!</v>
      </c>
      <c r="BH9" t="e">
        <f t="shared" si="24"/>
        <v>#NUM!</v>
      </c>
      <c r="BI9" t="e">
        <f t="shared" si="25"/>
        <v>#NUM!</v>
      </c>
      <c r="BJ9" t="e">
        <f t="shared" si="26"/>
        <v>#NUM!</v>
      </c>
      <c r="BK9" t="e">
        <f t="shared" si="27"/>
        <v>#NUM!</v>
      </c>
      <c r="BL9" t="e">
        <f t="shared" si="28"/>
        <v>#NUM!</v>
      </c>
      <c r="BM9" t="e">
        <f t="shared" si="29"/>
        <v>#NUM!</v>
      </c>
      <c r="BN9" t="e">
        <f t="shared" si="30"/>
        <v>#NUM!</v>
      </c>
      <c r="BO9" t="e">
        <f t="shared" si="31"/>
        <v>#NUM!</v>
      </c>
      <c r="BP9" t="e">
        <f t="shared" si="32"/>
        <v>#NUM!</v>
      </c>
      <c r="BQ9" t="e">
        <f t="shared" si="33"/>
        <v>#NUM!</v>
      </c>
      <c r="BR9" t="e">
        <f t="shared" si="34"/>
        <v>#NUM!</v>
      </c>
      <c r="BS9" t="e">
        <f t="shared" si="35"/>
        <v>#NUM!</v>
      </c>
    </row>
    <row r="10" spans="1:71" x14ac:dyDescent="0.3">
      <c r="B10" t="str">
        <f>IF('ריכוז הצעות'!$N11='טבלת עזר2'!B$1,'ריכוז הצעות'!$M11,"")</f>
        <v/>
      </c>
      <c r="C10">
        <f t="shared" si="4"/>
        <v>0</v>
      </c>
      <c r="D10" t="str">
        <f t="shared" si="36"/>
        <v/>
      </c>
      <c r="E10">
        <f t="shared" si="37"/>
        <v>0</v>
      </c>
      <c r="F10" t="str">
        <f>IF('ריכוז הצעות'!$N11='טבלת עזר2'!F$1,'ריכוז הצעות'!$M11,"")</f>
        <v/>
      </c>
      <c r="G10">
        <f t="shared" si="5"/>
        <v>0</v>
      </c>
      <c r="H10" t="str">
        <f t="shared" si="38"/>
        <v/>
      </c>
      <c r="I10">
        <f t="shared" si="39"/>
        <v>0</v>
      </c>
      <c r="J10" t="str">
        <f>IF('ריכוז הצעות'!$N11='טבלת עזר2'!J$1,'ריכוז הצעות'!$M11,"")</f>
        <v/>
      </c>
      <c r="K10" t="str">
        <f>IF('ריכוז הצעות'!$N11='טבלת עזר2'!K$1,'ריכוז הצעות'!$M11,"")</f>
        <v/>
      </c>
      <c r="L10" t="str">
        <f>IF('ריכוז הצעות'!$N11='טבלת עזר2'!L$1,'ריכוז הצעות'!$M11,"")</f>
        <v/>
      </c>
      <c r="M10" t="str">
        <f>IF('ריכוז הצעות'!$N11='טבלת עזר2'!M$1,'ריכוז הצעות'!$M11,"")</f>
        <v/>
      </c>
      <c r="O10" t="str">
        <f>IF('ריכוז הצעות'!$N11='טבלת עזר2'!O$1,'ריכוז הצעות'!$M11,"")</f>
        <v/>
      </c>
      <c r="Q10" t="str">
        <f>IF('ריכוז הצעות'!$N11='טבלת עזר2'!Q$1,'ריכוז הצעות'!$M11,"")</f>
        <v/>
      </c>
      <c r="S10" t="str">
        <f>IF('ריכוז הצעות'!$N11='טבלת עזר2'!S$1,'ריכוז הצעות'!$M11,"")</f>
        <v/>
      </c>
      <c r="U10" t="str">
        <f>IF('ריכוז הצעות'!$N11='טבלת עזר2'!U$1,'ריכוז הצעות'!$M11,"")</f>
        <v/>
      </c>
      <c r="W10" t="str">
        <f>IF('ריכוז הצעות'!$N11='טבלת עזר2'!W$1,'ריכוז הצעות'!$M11,"")</f>
        <v/>
      </c>
      <c r="X10" t="str">
        <f>IF('ריכוז הצעות'!$N11='טבלת עזר2'!X$1,'ריכוז הצעות'!$M11,"")</f>
        <v/>
      </c>
      <c r="Y10" t="str">
        <f>IF('ריכוז הצעות'!$N11='טבלת עזר2'!Y$1,'ריכוז הצעות'!$M11,"")</f>
        <v/>
      </c>
      <c r="Z10" t="str">
        <f>IF('ריכוז הצעות'!$N11='טבלת עזר2'!Z$1,'ריכוז הצעות'!$M11,"")</f>
        <v/>
      </c>
      <c r="AA10" t="str">
        <f>IF('ריכוז הצעות'!$N11='טבלת עזר2'!AA$1,'ריכוז הצעות'!$M11,"")</f>
        <v/>
      </c>
      <c r="AB10" t="str">
        <f>IF('ריכוז הצעות'!$N11='טבלת עזר2'!AB$1,'ריכוז הצעות'!$M11,"")</f>
        <v/>
      </c>
      <c r="AC10" t="str">
        <f>IF('ריכוז הצעות'!$N11='טבלת עזר2'!AC$1,'ריכוז הצעות'!$M11,"")</f>
        <v/>
      </c>
      <c r="AD10" t="str">
        <f>IF('ריכוז הצעות'!$N11='טבלת עזר2'!AD$1,'ריכוז הצעות'!$M11,"")</f>
        <v/>
      </c>
      <c r="AE10" t="str">
        <f>IF('ריכוז הצעות'!$N11='טבלת עזר2'!AE$1,'ריכוז הצעות'!$M11,"")</f>
        <v/>
      </c>
      <c r="AF10" t="str">
        <f>IF('ריכוז הצעות'!$N11='טבלת עזר2'!AF$1,'ריכוז הצעות'!$M11,"")</f>
        <v/>
      </c>
      <c r="AG10" t="str">
        <f>IF('ריכוז הצעות'!$N11='טבלת עזר2'!AG$1,'ריכוז הצעות'!$M11,"")</f>
        <v/>
      </c>
      <c r="AH10" t="str">
        <f>IF('ריכוז הצעות'!$N11='טבלת עזר2'!AH$1,'ריכוז הצעות'!$M11,"")</f>
        <v/>
      </c>
      <c r="AI10" t="str">
        <f>IF('ריכוז הצעות'!$N11='טבלת עזר2'!AI$1,'ריכוז הצעות'!$M11,"")</f>
        <v/>
      </c>
      <c r="AJ10" t="str">
        <f>IF('ריכוז הצעות'!$N11='טבלת עזר2'!AJ$1,'ריכוז הצעות'!$M11,"")</f>
        <v/>
      </c>
      <c r="AK10" t="str">
        <f>IF('ריכוז הצעות'!$N11='טבלת עזר2'!AK$1,'ריכוז הצעות'!$M11,"")</f>
        <v/>
      </c>
      <c r="AL10" t="str">
        <f>IF('ריכוז הצעות'!$N11='טבלת עזר2'!AL$1,'ריכוז הצעות'!$M11,"")</f>
        <v/>
      </c>
      <c r="AN10" t="e">
        <f t="shared" si="6"/>
        <v>#NUM!</v>
      </c>
      <c r="AO10" t="e">
        <f t="shared" si="7"/>
        <v>#NUM!</v>
      </c>
      <c r="AP10" s="58"/>
      <c r="AQ10" t="e">
        <f t="shared" si="40"/>
        <v>#NUM!</v>
      </c>
      <c r="AR10" t="e">
        <f t="shared" si="8"/>
        <v>#NUM!</v>
      </c>
      <c r="AS10" t="e">
        <f t="shared" si="9"/>
        <v>#NUM!</v>
      </c>
      <c r="AT10" t="e">
        <f t="shared" si="10"/>
        <v>#NUM!</v>
      </c>
      <c r="AU10" t="e">
        <f t="shared" si="11"/>
        <v>#NUM!</v>
      </c>
      <c r="AV10" t="e">
        <f t="shared" si="12"/>
        <v>#NUM!</v>
      </c>
      <c r="AW10" t="e">
        <f t="shared" si="13"/>
        <v>#NUM!</v>
      </c>
      <c r="AX10" t="e">
        <f t="shared" si="14"/>
        <v>#NUM!</v>
      </c>
      <c r="AY10" t="e">
        <f t="shared" si="15"/>
        <v>#NUM!</v>
      </c>
      <c r="AZ10" t="e">
        <f t="shared" si="16"/>
        <v>#NUM!</v>
      </c>
      <c r="BA10" t="e">
        <f t="shared" si="17"/>
        <v>#NUM!</v>
      </c>
      <c r="BB10" t="e">
        <f t="shared" si="18"/>
        <v>#NUM!</v>
      </c>
      <c r="BC10" t="e">
        <f t="shared" si="19"/>
        <v>#NUM!</v>
      </c>
      <c r="BD10" t="e">
        <f t="shared" si="20"/>
        <v>#NUM!</v>
      </c>
      <c r="BE10" t="e">
        <f t="shared" si="21"/>
        <v>#NUM!</v>
      </c>
      <c r="BF10" t="e">
        <f t="shared" si="22"/>
        <v>#NUM!</v>
      </c>
      <c r="BG10" t="e">
        <f t="shared" si="23"/>
        <v>#NUM!</v>
      </c>
      <c r="BH10" t="e">
        <f t="shared" si="24"/>
        <v>#NUM!</v>
      </c>
      <c r="BI10" t="e">
        <f t="shared" si="25"/>
        <v>#NUM!</v>
      </c>
      <c r="BJ10" t="e">
        <f t="shared" si="26"/>
        <v>#NUM!</v>
      </c>
      <c r="BK10" t="e">
        <f t="shared" si="27"/>
        <v>#NUM!</v>
      </c>
      <c r="BL10" t="e">
        <f t="shared" si="28"/>
        <v>#NUM!</v>
      </c>
      <c r="BM10" t="e">
        <f t="shared" si="29"/>
        <v>#NUM!</v>
      </c>
      <c r="BN10" t="e">
        <f t="shared" si="30"/>
        <v>#NUM!</v>
      </c>
      <c r="BO10" t="e">
        <f t="shared" si="31"/>
        <v>#NUM!</v>
      </c>
      <c r="BP10" t="e">
        <f t="shared" si="32"/>
        <v>#NUM!</v>
      </c>
      <c r="BQ10" t="e">
        <f t="shared" si="33"/>
        <v>#NUM!</v>
      </c>
      <c r="BR10" t="e">
        <f t="shared" si="34"/>
        <v>#NUM!</v>
      </c>
      <c r="BS10" t="e">
        <f t="shared" si="35"/>
        <v>#NUM!</v>
      </c>
    </row>
    <row r="11" spans="1:71" x14ac:dyDescent="0.3">
      <c r="B11" t="str">
        <f>IF('ריכוז הצעות'!$N12='טבלת עזר2'!B$1,'ריכוז הצעות'!$M12,"")</f>
        <v/>
      </c>
      <c r="C11">
        <f t="shared" si="4"/>
        <v>0</v>
      </c>
      <c r="D11" t="str">
        <f t="shared" si="36"/>
        <v/>
      </c>
      <c r="E11">
        <f t="shared" si="37"/>
        <v>0</v>
      </c>
      <c r="F11" t="str">
        <f>IF('ריכוז הצעות'!$N12='טבלת עזר2'!F$1,'ריכוז הצעות'!$M12,"")</f>
        <v/>
      </c>
      <c r="G11">
        <f t="shared" si="5"/>
        <v>0</v>
      </c>
      <c r="H11" t="str">
        <f t="shared" si="38"/>
        <v/>
      </c>
      <c r="I11">
        <f t="shared" si="39"/>
        <v>0</v>
      </c>
      <c r="J11" t="str">
        <f>IF('ריכוז הצעות'!$N12='טבלת עזר2'!J$1,'ריכוז הצעות'!$M12,"")</f>
        <v/>
      </c>
      <c r="K11" t="str">
        <f>IF('ריכוז הצעות'!$N12='טבלת עזר2'!K$1,'ריכוז הצעות'!$M12,"")</f>
        <v/>
      </c>
      <c r="L11" t="str">
        <f>IF('ריכוז הצעות'!$N12='טבלת עזר2'!L$1,'ריכוז הצעות'!$M12,"")</f>
        <v/>
      </c>
      <c r="M11" t="str">
        <f>IF('ריכוז הצעות'!$N12='טבלת עזר2'!M$1,'ריכוז הצעות'!$M12,"")</f>
        <v/>
      </c>
      <c r="O11" t="str">
        <f>IF('ריכוז הצעות'!$N12='טבלת עזר2'!O$1,'ריכוז הצעות'!$M12,"")</f>
        <v/>
      </c>
      <c r="Q11" t="str">
        <f>IF('ריכוז הצעות'!$N12='טבלת עזר2'!Q$1,'ריכוז הצעות'!$M12,"")</f>
        <v/>
      </c>
      <c r="S11" t="str">
        <f>IF('ריכוז הצעות'!$N12='טבלת עזר2'!S$1,'ריכוז הצעות'!$M12,"")</f>
        <v/>
      </c>
      <c r="U11" t="str">
        <f>IF('ריכוז הצעות'!$N12='טבלת עזר2'!U$1,'ריכוז הצעות'!$M12,"")</f>
        <v/>
      </c>
      <c r="W11" t="str">
        <f>IF('ריכוז הצעות'!$N12='טבלת עזר2'!W$1,'ריכוז הצעות'!$M12,"")</f>
        <v/>
      </c>
      <c r="X11" t="str">
        <f>IF('ריכוז הצעות'!$N12='טבלת עזר2'!X$1,'ריכוז הצעות'!$M12,"")</f>
        <v/>
      </c>
      <c r="Y11" t="str">
        <f>IF('ריכוז הצעות'!$N12='טבלת עזר2'!Y$1,'ריכוז הצעות'!$M12,"")</f>
        <v/>
      </c>
      <c r="Z11" t="str">
        <f>IF('ריכוז הצעות'!$N12='טבלת עזר2'!Z$1,'ריכוז הצעות'!$M12,"")</f>
        <v/>
      </c>
      <c r="AA11" t="str">
        <f>IF('ריכוז הצעות'!$N12='טבלת עזר2'!AA$1,'ריכוז הצעות'!$M12,"")</f>
        <v/>
      </c>
      <c r="AB11" t="str">
        <f>IF('ריכוז הצעות'!$N12='טבלת עזר2'!AB$1,'ריכוז הצעות'!$M12,"")</f>
        <v/>
      </c>
      <c r="AC11" t="str">
        <f>IF('ריכוז הצעות'!$N12='טבלת עזר2'!AC$1,'ריכוז הצעות'!$M12,"")</f>
        <v/>
      </c>
      <c r="AD11" t="str">
        <f>IF('ריכוז הצעות'!$N12='טבלת עזר2'!AD$1,'ריכוז הצעות'!$M12,"")</f>
        <v/>
      </c>
      <c r="AE11" t="str">
        <f>IF('ריכוז הצעות'!$N12='טבלת עזר2'!AE$1,'ריכוז הצעות'!$M12,"")</f>
        <v/>
      </c>
      <c r="AF11" t="str">
        <f>IF('ריכוז הצעות'!$N12='טבלת עזר2'!AF$1,'ריכוז הצעות'!$M12,"")</f>
        <v/>
      </c>
      <c r="AG11" t="str">
        <f>IF('ריכוז הצעות'!$N12='טבלת עזר2'!AG$1,'ריכוז הצעות'!$M12,"")</f>
        <v/>
      </c>
      <c r="AH11" t="str">
        <f>IF('ריכוז הצעות'!$N12='טבלת עזר2'!AH$1,'ריכוז הצעות'!$M12,"")</f>
        <v/>
      </c>
      <c r="AI11" t="str">
        <f>IF('ריכוז הצעות'!$N12='טבלת עזר2'!AI$1,'ריכוז הצעות'!$M12,"")</f>
        <v/>
      </c>
      <c r="AJ11" t="str">
        <f>IF('ריכוז הצעות'!$N12='טבלת עזר2'!AJ$1,'ריכוז הצעות'!$M12,"")</f>
        <v/>
      </c>
      <c r="AK11" t="str">
        <f>IF('ריכוז הצעות'!$N12='טבלת עזר2'!AK$1,'ריכוז הצעות'!$M12,"")</f>
        <v/>
      </c>
      <c r="AL11" t="str">
        <f>IF('ריכוז הצעות'!$N12='טבלת עזר2'!AL$1,'ריכוז הצעות'!$M12,"")</f>
        <v/>
      </c>
      <c r="AN11" t="e">
        <f t="shared" si="6"/>
        <v>#NUM!</v>
      </c>
      <c r="AO11" t="e">
        <f t="shared" si="7"/>
        <v>#NUM!</v>
      </c>
      <c r="AP11" s="58"/>
      <c r="AQ11" t="e">
        <f t="shared" si="40"/>
        <v>#NUM!</v>
      </c>
      <c r="AR11" t="e">
        <f t="shared" si="8"/>
        <v>#NUM!</v>
      </c>
      <c r="AS11" t="e">
        <f t="shared" si="9"/>
        <v>#NUM!</v>
      </c>
      <c r="AT11" t="e">
        <f t="shared" si="10"/>
        <v>#NUM!</v>
      </c>
      <c r="AU11" t="e">
        <f t="shared" si="11"/>
        <v>#NUM!</v>
      </c>
      <c r="AV11" t="e">
        <f t="shared" si="12"/>
        <v>#NUM!</v>
      </c>
      <c r="AW11" t="e">
        <f t="shared" si="13"/>
        <v>#NUM!</v>
      </c>
      <c r="AX11" t="e">
        <f t="shared" si="14"/>
        <v>#NUM!</v>
      </c>
      <c r="AY11" t="e">
        <f t="shared" si="15"/>
        <v>#NUM!</v>
      </c>
      <c r="AZ11" t="e">
        <f t="shared" si="16"/>
        <v>#NUM!</v>
      </c>
      <c r="BA11" t="e">
        <f t="shared" si="17"/>
        <v>#NUM!</v>
      </c>
      <c r="BB11" t="e">
        <f t="shared" si="18"/>
        <v>#NUM!</v>
      </c>
      <c r="BC11" t="e">
        <f t="shared" si="19"/>
        <v>#NUM!</v>
      </c>
      <c r="BD11" t="e">
        <f t="shared" si="20"/>
        <v>#NUM!</v>
      </c>
      <c r="BE11" t="e">
        <f t="shared" si="21"/>
        <v>#NUM!</v>
      </c>
      <c r="BF11" t="e">
        <f t="shared" si="22"/>
        <v>#NUM!</v>
      </c>
      <c r="BG11" t="e">
        <f t="shared" si="23"/>
        <v>#NUM!</v>
      </c>
      <c r="BH11" t="e">
        <f t="shared" si="24"/>
        <v>#NUM!</v>
      </c>
      <c r="BI11" t="e">
        <f t="shared" si="25"/>
        <v>#NUM!</v>
      </c>
      <c r="BJ11" t="e">
        <f t="shared" si="26"/>
        <v>#NUM!</v>
      </c>
      <c r="BK11" t="e">
        <f t="shared" si="27"/>
        <v>#NUM!</v>
      </c>
      <c r="BL11" t="e">
        <f t="shared" si="28"/>
        <v>#NUM!</v>
      </c>
      <c r="BM11" t="e">
        <f t="shared" si="29"/>
        <v>#NUM!</v>
      </c>
      <c r="BN11" t="e">
        <f t="shared" si="30"/>
        <v>#NUM!</v>
      </c>
      <c r="BO11" t="e">
        <f t="shared" si="31"/>
        <v>#NUM!</v>
      </c>
      <c r="BP11" t="e">
        <f t="shared" si="32"/>
        <v>#NUM!</v>
      </c>
      <c r="BQ11" t="e">
        <f t="shared" si="33"/>
        <v>#NUM!</v>
      </c>
      <c r="BR11" t="e">
        <f t="shared" si="34"/>
        <v>#NUM!</v>
      </c>
      <c r="BS11" t="e">
        <f t="shared" si="35"/>
        <v>#NUM!</v>
      </c>
    </row>
    <row r="12" spans="1:71" x14ac:dyDescent="0.3">
      <c r="B12" t="str">
        <f>IF('ריכוז הצעות'!$N13='טבלת עזר2'!B$1,'ריכוז הצעות'!$M13,"")</f>
        <v/>
      </c>
      <c r="C12">
        <f t="shared" si="4"/>
        <v>0</v>
      </c>
      <c r="D12" t="str">
        <f t="shared" si="36"/>
        <v/>
      </c>
      <c r="E12">
        <f t="shared" si="37"/>
        <v>0</v>
      </c>
      <c r="F12" t="str">
        <f>IF('ריכוז הצעות'!$N13='טבלת עזר2'!F$1,'ריכוז הצעות'!$M13,"")</f>
        <v/>
      </c>
      <c r="G12">
        <f t="shared" si="5"/>
        <v>0</v>
      </c>
      <c r="H12" t="str">
        <f t="shared" si="38"/>
        <v/>
      </c>
      <c r="I12">
        <f t="shared" si="39"/>
        <v>0</v>
      </c>
      <c r="J12" t="str">
        <f>IF('ריכוז הצעות'!$N13='טבלת עזר2'!J$1,'ריכוז הצעות'!$M13,"")</f>
        <v/>
      </c>
      <c r="K12" t="str">
        <f>IF('ריכוז הצעות'!$N13='טבלת עזר2'!K$1,'ריכוז הצעות'!$M13,"")</f>
        <v/>
      </c>
      <c r="L12" t="str">
        <f>IF('ריכוז הצעות'!$N13='טבלת עזר2'!L$1,'ריכוז הצעות'!$M13,"")</f>
        <v/>
      </c>
      <c r="M12" t="str">
        <f>IF('ריכוז הצעות'!$N13='טבלת עזר2'!M$1,'ריכוז הצעות'!$M13,"")</f>
        <v/>
      </c>
      <c r="O12" t="str">
        <f>IF('ריכוז הצעות'!$N13='טבלת עזר2'!O$1,'ריכוז הצעות'!$M13,"")</f>
        <v/>
      </c>
      <c r="Q12" t="str">
        <f>IF('ריכוז הצעות'!$N13='טבלת עזר2'!Q$1,'ריכוז הצעות'!$M13,"")</f>
        <v/>
      </c>
      <c r="S12" t="str">
        <f>IF('ריכוז הצעות'!$N13='טבלת עזר2'!S$1,'ריכוז הצעות'!$M13,"")</f>
        <v/>
      </c>
      <c r="U12" t="str">
        <f>IF('ריכוז הצעות'!$N13='טבלת עזר2'!U$1,'ריכוז הצעות'!$M13,"")</f>
        <v/>
      </c>
      <c r="W12" t="str">
        <f>IF('ריכוז הצעות'!$N13='טבלת עזר2'!W$1,'ריכוז הצעות'!$M13,"")</f>
        <v/>
      </c>
      <c r="X12" t="str">
        <f>IF('ריכוז הצעות'!$N13='טבלת עזר2'!X$1,'ריכוז הצעות'!$M13,"")</f>
        <v/>
      </c>
      <c r="Y12" t="str">
        <f>IF('ריכוז הצעות'!$N13='טבלת עזר2'!Y$1,'ריכוז הצעות'!$M13,"")</f>
        <v/>
      </c>
      <c r="Z12" t="str">
        <f>IF('ריכוז הצעות'!$N13='טבלת עזר2'!Z$1,'ריכוז הצעות'!$M13,"")</f>
        <v/>
      </c>
      <c r="AA12" t="str">
        <f>IF('ריכוז הצעות'!$N13='טבלת עזר2'!AA$1,'ריכוז הצעות'!$M13,"")</f>
        <v/>
      </c>
      <c r="AB12" t="str">
        <f>IF('ריכוז הצעות'!$N13='טבלת עזר2'!AB$1,'ריכוז הצעות'!$M13,"")</f>
        <v/>
      </c>
      <c r="AC12" t="str">
        <f>IF('ריכוז הצעות'!$N13='טבלת עזר2'!AC$1,'ריכוז הצעות'!$M13,"")</f>
        <v/>
      </c>
      <c r="AD12" t="str">
        <f>IF('ריכוז הצעות'!$N13='טבלת עזר2'!AD$1,'ריכוז הצעות'!$M13,"")</f>
        <v/>
      </c>
      <c r="AE12" t="str">
        <f>IF('ריכוז הצעות'!$N13='טבלת עזר2'!AE$1,'ריכוז הצעות'!$M13,"")</f>
        <v/>
      </c>
      <c r="AF12" t="str">
        <f>IF('ריכוז הצעות'!$N13='טבלת עזר2'!AF$1,'ריכוז הצעות'!$M13,"")</f>
        <v/>
      </c>
      <c r="AG12" t="str">
        <f>IF('ריכוז הצעות'!$N13='טבלת עזר2'!AG$1,'ריכוז הצעות'!$M13,"")</f>
        <v/>
      </c>
      <c r="AH12" t="str">
        <f>IF('ריכוז הצעות'!$N13='טבלת עזר2'!AH$1,'ריכוז הצעות'!$M13,"")</f>
        <v/>
      </c>
      <c r="AI12" t="str">
        <f>IF('ריכוז הצעות'!$N13='טבלת עזר2'!AI$1,'ריכוז הצעות'!$M13,"")</f>
        <v/>
      </c>
      <c r="AJ12" t="str">
        <f>IF('ריכוז הצעות'!$N13='טבלת עזר2'!AJ$1,'ריכוז הצעות'!$M13,"")</f>
        <v/>
      </c>
      <c r="AK12" t="str">
        <f>IF('ריכוז הצעות'!$N13='טבלת עזר2'!AK$1,'ריכוז הצעות'!$M13,"")</f>
        <v/>
      </c>
      <c r="AL12" t="str">
        <f>IF('ריכוז הצעות'!$N13='טבלת עזר2'!AL$1,'ריכוז הצעות'!$M13,"")</f>
        <v/>
      </c>
      <c r="AN12" t="e">
        <f t="shared" si="6"/>
        <v>#NUM!</v>
      </c>
      <c r="AO12" t="e">
        <f t="shared" si="7"/>
        <v>#NUM!</v>
      </c>
      <c r="AP12" s="58"/>
      <c r="AQ12" t="e">
        <f t="shared" si="40"/>
        <v>#NUM!</v>
      </c>
      <c r="AR12" t="e">
        <f t="shared" si="8"/>
        <v>#NUM!</v>
      </c>
      <c r="AS12" t="e">
        <f t="shared" si="9"/>
        <v>#NUM!</v>
      </c>
      <c r="AT12" t="e">
        <f t="shared" si="10"/>
        <v>#NUM!</v>
      </c>
      <c r="AU12" t="e">
        <f t="shared" si="11"/>
        <v>#NUM!</v>
      </c>
      <c r="AV12" t="e">
        <f t="shared" si="12"/>
        <v>#NUM!</v>
      </c>
      <c r="AW12" t="e">
        <f t="shared" si="13"/>
        <v>#NUM!</v>
      </c>
      <c r="AX12" t="e">
        <f t="shared" si="14"/>
        <v>#NUM!</v>
      </c>
      <c r="AY12" t="e">
        <f t="shared" si="15"/>
        <v>#NUM!</v>
      </c>
      <c r="AZ12" t="e">
        <f t="shared" si="16"/>
        <v>#NUM!</v>
      </c>
      <c r="BA12" t="e">
        <f t="shared" si="17"/>
        <v>#NUM!</v>
      </c>
      <c r="BB12" t="e">
        <f t="shared" si="18"/>
        <v>#NUM!</v>
      </c>
      <c r="BC12" t="e">
        <f t="shared" si="19"/>
        <v>#NUM!</v>
      </c>
      <c r="BD12" t="e">
        <f t="shared" si="20"/>
        <v>#NUM!</v>
      </c>
      <c r="BE12" t="e">
        <f t="shared" si="21"/>
        <v>#NUM!</v>
      </c>
      <c r="BF12" t="e">
        <f t="shared" si="22"/>
        <v>#NUM!</v>
      </c>
      <c r="BG12" t="e">
        <f t="shared" si="23"/>
        <v>#NUM!</v>
      </c>
      <c r="BH12" t="e">
        <f t="shared" si="24"/>
        <v>#NUM!</v>
      </c>
      <c r="BI12" t="e">
        <f t="shared" si="25"/>
        <v>#NUM!</v>
      </c>
      <c r="BJ12" t="e">
        <f t="shared" si="26"/>
        <v>#NUM!</v>
      </c>
      <c r="BK12" t="e">
        <f t="shared" si="27"/>
        <v>#NUM!</v>
      </c>
      <c r="BL12" t="e">
        <f t="shared" si="28"/>
        <v>#NUM!</v>
      </c>
      <c r="BM12" t="e">
        <f t="shared" si="29"/>
        <v>#NUM!</v>
      </c>
      <c r="BN12" t="e">
        <f t="shared" si="30"/>
        <v>#NUM!</v>
      </c>
      <c r="BO12" t="e">
        <f t="shared" si="31"/>
        <v>#NUM!</v>
      </c>
      <c r="BP12" t="e">
        <f t="shared" si="32"/>
        <v>#NUM!</v>
      </c>
      <c r="BQ12" t="e">
        <f t="shared" si="33"/>
        <v>#NUM!</v>
      </c>
      <c r="BR12" t="e">
        <f t="shared" si="34"/>
        <v>#NUM!</v>
      </c>
      <c r="BS12" t="e">
        <f t="shared" si="35"/>
        <v>#NUM!</v>
      </c>
    </row>
    <row r="13" spans="1:71" x14ac:dyDescent="0.3">
      <c r="B13" t="str">
        <f>IF('ריכוז הצעות'!$N14='טבלת עזר2'!B$1,'ריכוז הצעות'!$M14,"")</f>
        <v/>
      </c>
      <c r="C13">
        <f t="shared" si="4"/>
        <v>0</v>
      </c>
      <c r="D13" t="str">
        <f t="shared" si="36"/>
        <v/>
      </c>
      <c r="E13">
        <f t="shared" si="37"/>
        <v>0</v>
      </c>
      <c r="F13" t="str">
        <f>IF('ריכוז הצעות'!$N14='טבלת עזר2'!F$1,'ריכוז הצעות'!$M14,"")</f>
        <v/>
      </c>
      <c r="G13">
        <f t="shared" si="5"/>
        <v>0</v>
      </c>
      <c r="H13" t="str">
        <f t="shared" si="38"/>
        <v/>
      </c>
      <c r="I13">
        <f t="shared" si="39"/>
        <v>0</v>
      </c>
      <c r="J13" t="str">
        <f>IF('ריכוז הצעות'!$N14='טבלת עזר2'!J$1,'ריכוז הצעות'!$M14,"")</f>
        <v/>
      </c>
      <c r="K13" t="str">
        <f>IF('ריכוז הצעות'!$N14='טבלת עזר2'!K$1,'ריכוז הצעות'!$M14,"")</f>
        <v/>
      </c>
      <c r="L13" t="str">
        <f>IF('ריכוז הצעות'!$N14='טבלת עזר2'!L$1,'ריכוז הצעות'!$M14,"")</f>
        <v/>
      </c>
      <c r="M13" t="str">
        <f>IF('ריכוז הצעות'!$N14='טבלת עזר2'!M$1,'ריכוז הצעות'!$M14,"")</f>
        <v/>
      </c>
      <c r="O13" t="str">
        <f>IF('ריכוז הצעות'!$N14='טבלת עזר2'!O$1,'ריכוז הצעות'!$M14,"")</f>
        <v/>
      </c>
      <c r="Q13" t="str">
        <f>IF('ריכוז הצעות'!$N14='טבלת עזר2'!Q$1,'ריכוז הצעות'!$M14,"")</f>
        <v/>
      </c>
      <c r="S13" t="str">
        <f>IF('ריכוז הצעות'!$N14='טבלת עזר2'!S$1,'ריכוז הצעות'!$M14,"")</f>
        <v/>
      </c>
      <c r="U13" t="str">
        <f>IF('ריכוז הצעות'!$N14='טבלת עזר2'!U$1,'ריכוז הצעות'!$M14,"")</f>
        <v/>
      </c>
      <c r="W13" t="str">
        <f>IF('ריכוז הצעות'!$N14='טבלת עזר2'!W$1,'ריכוז הצעות'!$M14,"")</f>
        <v/>
      </c>
      <c r="X13" t="str">
        <f>IF('ריכוז הצעות'!$N14='טבלת עזר2'!X$1,'ריכוז הצעות'!$M14,"")</f>
        <v/>
      </c>
      <c r="Y13" t="str">
        <f>IF('ריכוז הצעות'!$N14='טבלת עזר2'!Y$1,'ריכוז הצעות'!$M14,"")</f>
        <v/>
      </c>
      <c r="Z13" t="str">
        <f>IF('ריכוז הצעות'!$N14='טבלת עזר2'!Z$1,'ריכוז הצעות'!$M14,"")</f>
        <v/>
      </c>
      <c r="AA13" t="str">
        <f>IF('ריכוז הצעות'!$N14='טבלת עזר2'!AA$1,'ריכוז הצעות'!$M14,"")</f>
        <v/>
      </c>
      <c r="AB13" t="str">
        <f>IF('ריכוז הצעות'!$N14='טבלת עזר2'!AB$1,'ריכוז הצעות'!$M14,"")</f>
        <v/>
      </c>
      <c r="AC13" t="str">
        <f>IF('ריכוז הצעות'!$N14='טבלת עזר2'!AC$1,'ריכוז הצעות'!$M14,"")</f>
        <v/>
      </c>
      <c r="AD13" t="str">
        <f>IF('ריכוז הצעות'!$N14='טבלת עזר2'!AD$1,'ריכוז הצעות'!$M14,"")</f>
        <v/>
      </c>
      <c r="AE13" t="str">
        <f>IF('ריכוז הצעות'!$N14='טבלת עזר2'!AE$1,'ריכוז הצעות'!$M14,"")</f>
        <v/>
      </c>
      <c r="AF13" t="str">
        <f>IF('ריכוז הצעות'!$N14='טבלת עזר2'!AF$1,'ריכוז הצעות'!$M14,"")</f>
        <v/>
      </c>
      <c r="AG13" t="str">
        <f>IF('ריכוז הצעות'!$N14='טבלת עזר2'!AG$1,'ריכוז הצעות'!$M14,"")</f>
        <v/>
      </c>
      <c r="AH13" t="str">
        <f>IF('ריכוז הצעות'!$N14='טבלת עזר2'!AH$1,'ריכוז הצעות'!$M14,"")</f>
        <v/>
      </c>
      <c r="AI13" t="str">
        <f>IF('ריכוז הצעות'!$N14='טבלת עזר2'!AI$1,'ריכוז הצעות'!$M14,"")</f>
        <v/>
      </c>
      <c r="AJ13" t="str">
        <f>IF('ריכוז הצעות'!$N14='טבלת עזר2'!AJ$1,'ריכוז הצעות'!$M14,"")</f>
        <v/>
      </c>
      <c r="AK13" t="str">
        <f>IF('ריכוז הצעות'!$N14='טבלת עזר2'!AK$1,'ריכוז הצעות'!$M14,"")</f>
        <v/>
      </c>
      <c r="AL13" t="str">
        <f>IF('ריכוז הצעות'!$N14='טבלת עזר2'!AL$1,'ריכוז הצעות'!$M14,"")</f>
        <v/>
      </c>
      <c r="AN13" s="63"/>
      <c r="AO13" s="63"/>
      <c r="AP13" s="63"/>
      <c r="AQ13" t="e">
        <f t="shared" si="40"/>
        <v>#N/A</v>
      </c>
      <c r="AR13" t="str">
        <f t="shared" si="8"/>
        <v/>
      </c>
      <c r="AS13" t="str">
        <f t="shared" si="9"/>
        <v/>
      </c>
      <c r="AT13" t="str">
        <f t="shared" si="10"/>
        <v/>
      </c>
      <c r="AU13" t="str">
        <f t="shared" si="11"/>
        <v/>
      </c>
      <c r="AV13" t="str">
        <f t="shared" si="12"/>
        <v/>
      </c>
      <c r="AW13" t="str">
        <f t="shared" si="13"/>
        <v/>
      </c>
      <c r="AX13" t="str">
        <f t="shared" si="14"/>
        <v/>
      </c>
      <c r="AY13" t="str">
        <f t="shared" si="15"/>
        <v/>
      </c>
      <c r="AZ13" t="str">
        <f t="shared" si="16"/>
        <v/>
      </c>
      <c r="BA13" t="str">
        <f t="shared" si="17"/>
        <v/>
      </c>
      <c r="BB13" t="str">
        <f t="shared" si="18"/>
        <v/>
      </c>
      <c r="BC13" t="str">
        <f t="shared" si="19"/>
        <v/>
      </c>
      <c r="BD13" t="str">
        <f t="shared" si="20"/>
        <v/>
      </c>
      <c r="BE13" t="str">
        <f t="shared" si="21"/>
        <v/>
      </c>
      <c r="BF13" t="str">
        <f t="shared" si="22"/>
        <v/>
      </c>
      <c r="BG13" t="str">
        <f t="shared" si="23"/>
        <v/>
      </c>
      <c r="BH13" t="str">
        <f t="shared" si="24"/>
        <v/>
      </c>
      <c r="BI13" t="str">
        <f t="shared" si="25"/>
        <v/>
      </c>
      <c r="BJ13" t="str">
        <f t="shared" si="26"/>
        <v/>
      </c>
      <c r="BK13" t="str">
        <f t="shared" si="27"/>
        <v/>
      </c>
      <c r="BL13">
        <f t="shared" si="28"/>
        <v>0</v>
      </c>
      <c r="BM13">
        <f t="shared" si="29"/>
        <v>0</v>
      </c>
      <c r="BN13">
        <f t="shared" si="30"/>
        <v>0</v>
      </c>
      <c r="BO13">
        <f t="shared" si="31"/>
        <v>0</v>
      </c>
      <c r="BP13">
        <f t="shared" si="32"/>
        <v>0</v>
      </c>
      <c r="BQ13">
        <f t="shared" si="33"/>
        <v>0</v>
      </c>
      <c r="BR13">
        <f t="shared" si="34"/>
        <v>0</v>
      </c>
      <c r="BS13">
        <f t="shared" si="35"/>
        <v>0</v>
      </c>
    </row>
    <row r="14" spans="1:71" x14ac:dyDescent="0.3">
      <c r="B14" t="str">
        <f>IF('ריכוז הצעות'!$N15='טבלת עזר2'!B$1,'ריכוז הצעות'!$M15,"")</f>
        <v/>
      </c>
      <c r="C14">
        <f t="shared" si="4"/>
        <v>0</v>
      </c>
      <c r="D14" t="str">
        <f t="shared" si="36"/>
        <v/>
      </c>
      <c r="E14">
        <f t="shared" si="37"/>
        <v>0</v>
      </c>
      <c r="F14" t="str">
        <f>IF('ריכוז הצעות'!$N15='טבלת עזר2'!F$1,'ריכוז הצעות'!$M15,"")</f>
        <v/>
      </c>
      <c r="G14">
        <f t="shared" si="5"/>
        <v>0</v>
      </c>
      <c r="H14" t="str">
        <f t="shared" si="38"/>
        <v/>
      </c>
      <c r="I14">
        <f t="shared" si="39"/>
        <v>0</v>
      </c>
      <c r="J14" t="str">
        <f>IF('ריכוז הצעות'!$N15='טבלת עזר2'!J$1,'ריכוז הצעות'!$M15,"")</f>
        <v/>
      </c>
      <c r="K14" t="str">
        <f>IF('ריכוז הצעות'!$N15='טבלת עזר2'!K$1,'ריכוז הצעות'!$M15,"")</f>
        <v/>
      </c>
      <c r="L14" t="str">
        <f>IF('ריכוז הצעות'!$N15='טבלת עזר2'!L$1,'ריכוז הצעות'!$M15,"")</f>
        <v/>
      </c>
      <c r="M14" t="str">
        <f>IF('ריכוז הצעות'!$N15='טבלת עזר2'!M$1,'ריכוז הצעות'!$M15,"")</f>
        <v/>
      </c>
      <c r="O14" t="str">
        <f>IF('ריכוז הצעות'!$N15='טבלת עזר2'!O$1,'ריכוז הצעות'!$M15,"")</f>
        <v/>
      </c>
      <c r="Q14" t="str">
        <f>IF('ריכוז הצעות'!$N15='טבלת עזר2'!Q$1,'ריכוז הצעות'!$M15,"")</f>
        <v/>
      </c>
      <c r="S14" t="str">
        <f>IF('ריכוז הצעות'!$N15='טבלת עזר2'!S$1,'ריכוז הצעות'!$M15,"")</f>
        <v/>
      </c>
      <c r="U14" t="str">
        <f>IF('ריכוז הצעות'!$N15='טבלת עזר2'!U$1,'ריכוז הצעות'!$M15,"")</f>
        <v/>
      </c>
      <c r="W14" t="str">
        <f>IF('ריכוז הצעות'!$N15='טבלת עזר2'!W$1,'ריכוז הצעות'!$M15,"")</f>
        <v/>
      </c>
      <c r="X14" t="str">
        <f>IF('ריכוז הצעות'!$N15='טבלת עזר2'!X$1,'ריכוז הצעות'!$M15,"")</f>
        <v/>
      </c>
      <c r="Y14" t="str">
        <f>IF('ריכוז הצעות'!$N15='טבלת עזר2'!Y$1,'ריכוז הצעות'!$M15,"")</f>
        <v/>
      </c>
      <c r="Z14" t="str">
        <f>IF('ריכוז הצעות'!$N15='טבלת עזר2'!Z$1,'ריכוז הצעות'!$M15,"")</f>
        <v/>
      </c>
      <c r="AA14" t="str">
        <f>IF('ריכוז הצעות'!$N15='טבלת עזר2'!AA$1,'ריכוז הצעות'!$M15,"")</f>
        <v/>
      </c>
      <c r="AB14" t="str">
        <f>IF('ריכוז הצעות'!$N15='טבלת עזר2'!AB$1,'ריכוז הצעות'!$M15,"")</f>
        <v/>
      </c>
      <c r="AC14" t="str">
        <f>IF('ריכוז הצעות'!$N15='טבלת עזר2'!AC$1,'ריכוז הצעות'!$M15,"")</f>
        <v/>
      </c>
      <c r="AD14" t="str">
        <f>IF('ריכוז הצעות'!$N15='טבלת עזר2'!AD$1,'ריכוז הצעות'!$M15,"")</f>
        <v/>
      </c>
      <c r="AE14" t="str">
        <f>IF('ריכוז הצעות'!$N15='טבלת עזר2'!AE$1,'ריכוז הצעות'!$M15,"")</f>
        <v/>
      </c>
      <c r="AF14" t="str">
        <f>IF('ריכוז הצעות'!$N15='טבלת עזר2'!AF$1,'ריכוז הצעות'!$M15,"")</f>
        <v/>
      </c>
      <c r="AG14" t="str">
        <f>IF('ריכוז הצעות'!$N15='טבלת עזר2'!AG$1,'ריכוז הצעות'!$M15,"")</f>
        <v/>
      </c>
      <c r="AH14" t="str">
        <f>IF('ריכוז הצעות'!$N15='טבלת עזר2'!AH$1,'ריכוז הצעות'!$M15,"")</f>
        <v/>
      </c>
      <c r="AI14" t="str">
        <f>IF('ריכוז הצעות'!$N15='טבלת עזר2'!AI$1,'ריכוז הצעות'!$M15,"")</f>
        <v/>
      </c>
      <c r="AJ14" t="str">
        <f>IF('ריכוז הצעות'!$N15='טבלת עזר2'!AJ$1,'ריכוז הצעות'!$M15,"")</f>
        <v/>
      </c>
      <c r="AK14" t="str">
        <f>IF('ריכוז הצעות'!$N15='טבלת עזר2'!AK$1,'ריכוז הצעות'!$M15,"")</f>
        <v/>
      </c>
      <c r="AL14" t="str">
        <f>IF('ריכוז הצעות'!$N15='טבלת עזר2'!AL$1,'ריכוז הצעות'!$M15,"")</f>
        <v/>
      </c>
      <c r="AQ14" t="e">
        <f t="shared" si="40"/>
        <v>#N/A</v>
      </c>
      <c r="AR14" t="str">
        <f t="shared" si="8"/>
        <v/>
      </c>
      <c r="AS14" t="str">
        <f t="shared" si="9"/>
        <v/>
      </c>
      <c r="AT14" t="str">
        <f t="shared" si="10"/>
        <v/>
      </c>
      <c r="AU14" t="str">
        <f t="shared" si="11"/>
        <v/>
      </c>
      <c r="AV14" t="str">
        <f t="shared" si="12"/>
        <v/>
      </c>
      <c r="AW14" t="str">
        <f t="shared" si="13"/>
        <v/>
      </c>
      <c r="AX14" t="str">
        <f t="shared" si="14"/>
        <v/>
      </c>
      <c r="AY14" t="str">
        <f t="shared" si="15"/>
        <v/>
      </c>
      <c r="AZ14" t="str">
        <f t="shared" si="16"/>
        <v/>
      </c>
      <c r="BA14" t="str">
        <f t="shared" si="17"/>
        <v/>
      </c>
      <c r="BB14" t="str">
        <f t="shared" si="18"/>
        <v/>
      </c>
      <c r="BC14" t="str">
        <f t="shared" si="19"/>
        <v/>
      </c>
      <c r="BD14" t="str">
        <f t="shared" si="20"/>
        <v/>
      </c>
      <c r="BE14" t="str">
        <f t="shared" si="21"/>
        <v/>
      </c>
      <c r="BF14" t="str">
        <f t="shared" si="22"/>
        <v/>
      </c>
      <c r="BG14" t="str">
        <f t="shared" si="23"/>
        <v/>
      </c>
      <c r="BH14" t="str">
        <f t="shared" si="24"/>
        <v/>
      </c>
      <c r="BI14" t="str">
        <f t="shared" si="25"/>
        <v/>
      </c>
      <c r="BJ14" t="str">
        <f t="shared" si="26"/>
        <v/>
      </c>
      <c r="BK14" t="str">
        <f t="shared" si="27"/>
        <v/>
      </c>
      <c r="BL14">
        <f t="shared" si="28"/>
        <v>0</v>
      </c>
      <c r="BM14">
        <f t="shared" si="29"/>
        <v>0</v>
      </c>
      <c r="BN14">
        <f t="shared" si="30"/>
        <v>0</v>
      </c>
      <c r="BO14">
        <f t="shared" si="31"/>
        <v>0</v>
      </c>
      <c r="BP14">
        <f t="shared" si="32"/>
        <v>0</v>
      </c>
      <c r="BQ14">
        <f t="shared" si="33"/>
        <v>0</v>
      </c>
      <c r="BR14">
        <f t="shared" si="34"/>
        <v>0</v>
      </c>
      <c r="BS14">
        <f t="shared" si="35"/>
        <v>0</v>
      </c>
    </row>
    <row r="15" spans="1:71" x14ac:dyDescent="0.3">
      <c r="B15" t="str">
        <f>IF('ריכוז הצעות'!$N16='טבלת עזר2'!B$1,'ריכוז הצעות'!$M16,"")</f>
        <v/>
      </c>
      <c r="C15">
        <f t="shared" si="4"/>
        <v>0</v>
      </c>
      <c r="D15" t="str">
        <f t="shared" si="36"/>
        <v/>
      </c>
      <c r="E15">
        <f t="shared" si="37"/>
        <v>0</v>
      </c>
      <c r="F15" t="str">
        <f>IF('ריכוז הצעות'!$N16='טבלת עזר2'!F$1,'ריכוז הצעות'!$M16,"")</f>
        <v/>
      </c>
      <c r="G15">
        <f t="shared" si="5"/>
        <v>0</v>
      </c>
      <c r="H15" t="str">
        <f t="shared" si="38"/>
        <v/>
      </c>
      <c r="I15">
        <f t="shared" si="39"/>
        <v>0</v>
      </c>
      <c r="J15" t="str">
        <f>IF('ריכוז הצעות'!$N16='טבלת עזר2'!J$1,'ריכוז הצעות'!$M16,"")</f>
        <v/>
      </c>
      <c r="K15" t="str">
        <f>IF('ריכוז הצעות'!$N16='טבלת עזר2'!K$1,'ריכוז הצעות'!$M16,"")</f>
        <v/>
      </c>
      <c r="L15" t="str">
        <f>IF('ריכוז הצעות'!$N16='טבלת עזר2'!L$1,'ריכוז הצעות'!$M16,"")</f>
        <v/>
      </c>
      <c r="M15" t="str">
        <f>IF('ריכוז הצעות'!$N16='טבלת עזר2'!M$1,'ריכוז הצעות'!$M16,"")</f>
        <v/>
      </c>
      <c r="O15" t="str">
        <f>IF('ריכוז הצעות'!$N16='טבלת עזר2'!O$1,'ריכוז הצעות'!$M16,"")</f>
        <v/>
      </c>
      <c r="Q15" t="str">
        <f>IF('ריכוז הצעות'!$N16='טבלת עזר2'!Q$1,'ריכוז הצעות'!$M16,"")</f>
        <v/>
      </c>
      <c r="S15" t="str">
        <f>IF('ריכוז הצעות'!$N16='טבלת עזר2'!S$1,'ריכוז הצעות'!$M16,"")</f>
        <v/>
      </c>
      <c r="U15" t="str">
        <f>IF('ריכוז הצעות'!$N16='טבלת עזר2'!U$1,'ריכוז הצעות'!$M16,"")</f>
        <v/>
      </c>
      <c r="W15" t="str">
        <f>IF('ריכוז הצעות'!$N16='טבלת עזר2'!W$1,'ריכוז הצעות'!$M16,"")</f>
        <v/>
      </c>
      <c r="X15" t="str">
        <f>IF('ריכוז הצעות'!$N16='טבלת עזר2'!X$1,'ריכוז הצעות'!$M16,"")</f>
        <v/>
      </c>
      <c r="Y15" t="str">
        <f>IF('ריכוז הצעות'!$N16='טבלת עזר2'!Y$1,'ריכוז הצעות'!$M16,"")</f>
        <v/>
      </c>
      <c r="Z15" t="str">
        <f>IF('ריכוז הצעות'!$N16='טבלת עזר2'!Z$1,'ריכוז הצעות'!$M16,"")</f>
        <v/>
      </c>
      <c r="AA15" t="str">
        <f>IF('ריכוז הצעות'!$N16='טבלת עזר2'!AA$1,'ריכוז הצעות'!$M16,"")</f>
        <v/>
      </c>
      <c r="AB15" t="str">
        <f>IF('ריכוז הצעות'!$N16='טבלת עזר2'!AB$1,'ריכוז הצעות'!$M16,"")</f>
        <v/>
      </c>
      <c r="AC15" t="str">
        <f>IF('ריכוז הצעות'!$N16='טבלת עזר2'!AC$1,'ריכוז הצעות'!$M16,"")</f>
        <v/>
      </c>
      <c r="AD15" t="str">
        <f>IF('ריכוז הצעות'!$N16='טבלת עזר2'!AD$1,'ריכוז הצעות'!$M16,"")</f>
        <v/>
      </c>
      <c r="AE15" t="str">
        <f>IF('ריכוז הצעות'!$N16='טבלת עזר2'!AE$1,'ריכוז הצעות'!$M16,"")</f>
        <v/>
      </c>
      <c r="AF15" t="str">
        <f>IF('ריכוז הצעות'!$N16='טבלת עזר2'!AF$1,'ריכוז הצעות'!$M16,"")</f>
        <v/>
      </c>
      <c r="AG15" t="str">
        <f>IF('ריכוז הצעות'!$N16='טבלת עזר2'!AG$1,'ריכוז הצעות'!$M16,"")</f>
        <v/>
      </c>
      <c r="AH15" t="str">
        <f>IF('ריכוז הצעות'!$N16='טבלת עזר2'!AH$1,'ריכוז הצעות'!$M16,"")</f>
        <v/>
      </c>
      <c r="AI15" t="str">
        <f>IF('ריכוז הצעות'!$N16='טבלת עזר2'!AI$1,'ריכוז הצעות'!$M16,"")</f>
        <v/>
      </c>
      <c r="AJ15" t="str">
        <f>IF('ריכוז הצעות'!$N16='טבלת עזר2'!AJ$1,'ריכוז הצעות'!$M16,"")</f>
        <v/>
      </c>
      <c r="AK15" t="str">
        <f>IF('ריכוז הצעות'!$N16='טבלת עזר2'!AK$1,'ריכוז הצעות'!$M16,"")</f>
        <v/>
      </c>
      <c r="AL15" t="str">
        <f>IF('ריכוז הצעות'!$N16='טבלת עזר2'!AL$1,'ריכוז הצעות'!$M16,"")</f>
        <v/>
      </c>
      <c r="AQ15" t="e">
        <f t="shared" si="40"/>
        <v>#N/A</v>
      </c>
      <c r="AR15" t="str">
        <f t="shared" si="8"/>
        <v/>
      </c>
      <c r="AS15" t="str">
        <f t="shared" si="9"/>
        <v/>
      </c>
      <c r="AT15" t="str">
        <f t="shared" si="10"/>
        <v/>
      </c>
      <c r="AU15" t="str">
        <f t="shared" si="11"/>
        <v/>
      </c>
      <c r="AV15" t="str">
        <f t="shared" si="12"/>
        <v/>
      </c>
      <c r="AW15" t="str">
        <f t="shared" si="13"/>
        <v/>
      </c>
      <c r="AX15" t="str">
        <f t="shared" si="14"/>
        <v/>
      </c>
      <c r="AY15" t="str">
        <f t="shared" si="15"/>
        <v/>
      </c>
      <c r="AZ15" t="str">
        <f t="shared" si="16"/>
        <v/>
      </c>
      <c r="BA15" t="str">
        <f t="shared" si="17"/>
        <v/>
      </c>
      <c r="BB15" t="str">
        <f t="shared" si="18"/>
        <v/>
      </c>
      <c r="BC15" t="str">
        <f t="shared" si="19"/>
        <v/>
      </c>
      <c r="BD15" t="str">
        <f t="shared" si="20"/>
        <v/>
      </c>
      <c r="BE15" t="str">
        <f t="shared" si="21"/>
        <v/>
      </c>
      <c r="BF15" t="str">
        <f t="shared" si="22"/>
        <v/>
      </c>
      <c r="BG15" t="str">
        <f t="shared" si="23"/>
        <v/>
      </c>
      <c r="BH15" t="str">
        <f t="shared" si="24"/>
        <v/>
      </c>
      <c r="BI15" t="str">
        <f t="shared" si="25"/>
        <v/>
      </c>
      <c r="BJ15" t="str">
        <f t="shared" si="26"/>
        <v/>
      </c>
      <c r="BK15" t="str">
        <f t="shared" si="27"/>
        <v/>
      </c>
      <c r="BL15">
        <f t="shared" si="28"/>
        <v>0</v>
      </c>
      <c r="BM15">
        <f t="shared" si="29"/>
        <v>0</v>
      </c>
      <c r="BN15">
        <f t="shared" si="30"/>
        <v>0</v>
      </c>
      <c r="BO15">
        <f t="shared" si="31"/>
        <v>0</v>
      </c>
      <c r="BP15">
        <f t="shared" si="32"/>
        <v>0</v>
      </c>
      <c r="BQ15">
        <f t="shared" si="33"/>
        <v>0</v>
      </c>
      <c r="BR15">
        <f t="shared" si="34"/>
        <v>0</v>
      </c>
      <c r="BS15">
        <f t="shared" si="35"/>
        <v>0</v>
      </c>
    </row>
    <row r="16" spans="1:71" x14ac:dyDescent="0.3">
      <c r="B16" t="str">
        <f>IF('ריכוז הצעות'!$N17='טבלת עזר2'!B$1,'ריכוז הצעות'!$M17,"")</f>
        <v/>
      </c>
      <c r="C16">
        <f t="shared" si="4"/>
        <v>0</v>
      </c>
      <c r="D16" t="str">
        <f t="shared" si="36"/>
        <v/>
      </c>
      <c r="E16">
        <f t="shared" si="37"/>
        <v>0</v>
      </c>
      <c r="F16" t="str">
        <f>IF('ריכוז הצעות'!$N17='טבלת עזר2'!F$1,'ריכוז הצעות'!$M17,"")</f>
        <v/>
      </c>
      <c r="G16">
        <f t="shared" si="5"/>
        <v>0</v>
      </c>
      <c r="H16" t="str">
        <f t="shared" si="38"/>
        <v/>
      </c>
      <c r="I16">
        <f t="shared" si="39"/>
        <v>0</v>
      </c>
      <c r="J16" t="str">
        <f>IF('ריכוז הצעות'!$N17='טבלת עזר2'!J$1,'ריכוז הצעות'!$M17,"")</f>
        <v/>
      </c>
      <c r="K16" t="str">
        <f>IF('ריכוז הצעות'!$N17='טבלת עזר2'!K$1,'ריכוז הצעות'!$M17,"")</f>
        <v/>
      </c>
      <c r="L16" t="str">
        <f>IF('ריכוז הצעות'!$N17='טבלת עזר2'!L$1,'ריכוז הצעות'!$M17,"")</f>
        <v/>
      </c>
      <c r="M16" t="str">
        <f>IF('ריכוז הצעות'!$N17='טבלת עזר2'!M$1,'ריכוז הצעות'!$M17,"")</f>
        <v/>
      </c>
      <c r="O16" t="str">
        <f>IF('ריכוז הצעות'!$N17='טבלת עזר2'!O$1,'ריכוז הצעות'!$M17,"")</f>
        <v/>
      </c>
      <c r="Q16" t="str">
        <f>IF('ריכוז הצעות'!$N17='טבלת עזר2'!Q$1,'ריכוז הצעות'!$M17,"")</f>
        <v/>
      </c>
      <c r="S16" t="str">
        <f>IF('ריכוז הצעות'!$N17='טבלת עזר2'!S$1,'ריכוז הצעות'!$M17,"")</f>
        <v/>
      </c>
      <c r="U16" t="str">
        <f>IF('ריכוז הצעות'!$N17='טבלת עזר2'!U$1,'ריכוז הצעות'!$M17,"")</f>
        <v/>
      </c>
      <c r="W16" t="str">
        <f>IF('ריכוז הצעות'!$N17='טבלת עזר2'!W$1,'ריכוז הצעות'!$M17,"")</f>
        <v/>
      </c>
      <c r="X16" t="str">
        <f>IF('ריכוז הצעות'!$N17='טבלת עזר2'!X$1,'ריכוז הצעות'!$M17,"")</f>
        <v/>
      </c>
      <c r="Y16" t="str">
        <f>IF('ריכוז הצעות'!$N17='טבלת עזר2'!Y$1,'ריכוז הצעות'!$M17,"")</f>
        <v/>
      </c>
      <c r="Z16" t="str">
        <f>IF('ריכוז הצעות'!$N17='טבלת עזר2'!Z$1,'ריכוז הצעות'!$M17,"")</f>
        <v/>
      </c>
      <c r="AA16" t="str">
        <f>IF('ריכוז הצעות'!$N17='טבלת עזר2'!AA$1,'ריכוז הצעות'!$M17,"")</f>
        <v/>
      </c>
      <c r="AB16" t="str">
        <f>IF('ריכוז הצעות'!$N17='טבלת עזר2'!AB$1,'ריכוז הצעות'!$M17,"")</f>
        <v/>
      </c>
      <c r="AC16" t="str">
        <f>IF('ריכוז הצעות'!$N17='טבלת עזר2'!AC$1,'ריכוז הצעות'!$M17,"")</f>
        <v/>
      </c>
      <c r="AD16" t="str">
        <f>IF('ריכוז הצעות'!$N17='טבלת עזר2'!AD$1,'ריכוז הצעות'!$M17,"")</f>
        <v/>
      </c>
      <c r="AE16" t="str">
        <f>IF('ריכוז הצעות'!$N17='טבלת עזר2'!AE$1,'ריכוז הצעות'!$M17,"")</f>
        <v/>
      </c>
      <c r="AF16" t="str">
        <f>IF('ריכוז הצעות'!$N17='טבלת עזר2'!AF$1,'ריכוז הצעות'!$M17,"")</f>
        <v/>
      </c>
      <c r="AG16" t="str">
        <f>IF('ריכוז הצעות'!$N17='טבלת עזר2'!AG$1,'ריכוז הצעות'!$M17,"")</f>
        <v/>
      </c>
      <c r="AH16" t="str">
        <f>IF('ריכוז הצעות'!$N17='טבלת עזר2'!AH$1,'ריכוז הצעות'!$M17,"")</f>
        <v/>
      </c>
      <c r="AI16" t="str">
        <f>IF('ריכוז הצעות'!$N17='טבלת עזר2'!AI$1,'ריכוז הצעות'!$M17,"")</f>
        <v/>
      </c>
      <c r="AJ16" t="str">
        <f>IF('ריכוז הצעות'!$N17='טבלת עזר2'!AJ$1,'ריכוז הצעות'!$M17,"")</f>
        <v/>
      </c>
      <c r="AK16" t="str">
        <f>IF('ריכוז הצעות'!$N17='טבלת עזר2'!AK$1,'ריכוז הצעות'!$M17,"")</f>
        <v/>
      </c>
      <c r="AL16" t="str">
        <f>IF('ריכוז הצעות'!$N17='טבלת עזר2'!AL$1,'ריכוז הצעות'!$M17,"")</f>
        <v/>
      </c>
      <c r="AQ16" t="e">
        <f t="shared" si="40"/>
        <v>#N/A</v>
      </c>
      <c r="AR16" t="str">
        <f t="shared" si="8"/>
        <v/>
      </c>
      <c r="AS16" t="str">
        <f t="shared" si="9"/>
        <v/>
      </c>
      <c r="AT16" t="str">
        <f t="shared" si="10"/>
        <v/>
      </c>
      <c r="AU16" t="str">
        <f t="shared" si="11"/>
        <v/>
      </c>
      <c r="AV16" t="str">
        <f t="shared" si="12"/>
        <v/>
      </c>
      <c r="AW16" t="str">
        <f t="shared" si="13"/>
        <v/>
      </c>
      <c r="AX16" t="str">
        <f t="shared" si="14"/>
        <v/>
      </c>
      <c r="AY16" t="str">
        <f t="shared" si="15"/>
        <v/>
      </c>
      <c r="AZ16" t="str">
        <f t="shared" si="16"/>
        <v/>
      </c>
      <c r="BA16" t="str">
        <f t="shared" si="17"/>
        <v/>
      </c>
      <c r="BB16" t="str">
        <f t="shared" si="18"/>
        <v/>
      </c>
      <c r="BC16" t="str">
        <f t="shared" si="19"/>
        <v/>
      </c>
      <c r="BD16" t="str">
        <f t="shared" si="20"/>
        <v/>
      </c>
      <c r="BE16" t="str">
        <f t="shared" si="21"/>
        <v/>
      </c>
      <c r="BF16" t="str">
        <f t="shared" si="22"/>
        <v/>
      </c>
      <c r="BG16" t="str">
        <f t="shared" si="23"/>
        <v/>
      </c>
      <c r="BH16" t="str">
        <f t="shared" si="24"/>
        <v/>
      </c>
      <c r="BI16" t="str">
        <f t="shared" si="25"/>
        <v/>
      </c>
      <c r="BJ16" t="str">
        <f t="shared" si="26"/>
        <v/>
      </c>
      <c r="BK16" t="str">
        <f t="shared" si="27"/>
        <v/>
      </c>
      <c r="BL16">
        <f t="shared" si="28"/>
        <v>0</v>
      </c>
      <c r="BM16">
        <f t="shared" si="29"/>
        <v>0</v>
      </c>
      <c r="BN16">
        <f t="shared" si="30"/>
        <v>0</v>
      </c>
      <c r="BO16">
        <f t="shared" si="31"/>
        <v>0</v>
      </c>
      <c r="BP16">
        <f t="shared" si="32"/>
        <v>0</v>
      </c>
      <c r="BQ16">
        <f t="shared" si="33"/>
        <v>0</v>
      </c>
      <c r="BR16">
        <f t="shared" si="34"/>
        <v>0</v>
      </c>
      <c r="BS16">
        <f t="shared" si="35"/>
        <v>0</v>
      </c>
    </row>
    <row r="17" spans="2:71" x14ac:dyDescent="0.3">
      <c r="B17" t="str">
        <f>IF('ריכוז הצעות'!$N18='טבלת עזר2'!B$1,'ריכוז הצעות'!$M18,"")</f>
        <v/>
      </c>
      <c r="C17">
        <f t="shared" si="4"/>
        <v>0</v>
      </c>
      <c r="D17" t="str">
        <f t="shared" si="36"/>
        <v/>
      </c>
      <c r="E17">
        <f t="shared" si="37"/>
        <v>0</v>
      </c>
      <c r="F17" t="str">
        <f>IF('ריכוז הצעות'!$N18='טבלת עזר2'!F$1,'ריכוז הצעות'!$M18,"")</f>
        <v/>
      </c>
      <c r="G17">
        <f t="shared" si="5"/>
        <v>0</v>
      </c>
      <c r="H17" t="str">
        <f t="shared" si="38"/>
        <v/>
      </c>
      <c r="I17">
        <f t="shared" si="39"/>
        <v>0</v>
      </c>
      <c r="J17" t="str">
        <f>IF('ריכוז הצעות'!$N18='טבלת עזר2'!J$1,'ריכוז הצעות'!$M18,"")</f>
        <v/>
      </c>
      <c r="K17" t="str">
        <f>IF('ריכוז הצעות'!$N18='טבלת עזר2'!K$1,'ריכוז הצעות'!$M18,"")</f>
        <v/>
      </c>
      <c r="L17" t="str">
        <f>IF('ריכוז הצעות'!$N18='טבלת עזר2'!L$1,'ריכוז הצעות'!$M18,"")</f>
        <v/>
      </c>
      <c r="M17" t="str">
        <f>IF('ריכוז הצעות'!$N18='טבלת עזר2'!M$1,'ריכוז הצעות'!$M18,"")</f>
        <v/>
      </c>
      <c r="O17" t="str">
        <f>IF('ריכוז הצעות'!$N18='טבלת עזר2'!O$1,'ריכוז הצעות'!$M18,"")</f>
        <v/>
      </c>
      <c r="Q17" t="str">
        <f>IF('ריכוז הצעות'!$N18='טבלת עזר2'!Q$1,'ריכוז הצעות'!$M18,"")</f>
        <v/>
      </c>
      <c r="S17" t="str">
        <f>IF('ריכוז הצעות'!$N18='טבלת עזר2'!S$1,'ריכוז הצעות'!$M18,"")</f>
        <v/>
      </c>
      <c r="U17" t="str">
        <f>IF('ריכוז הצעות'!$N18='טבלת עזר2'!U$1,'ריכוז הצעות'!$M18,"")</f>
        <v/>
      </c>
      <c r="W17" t="str">
        <f>IF('ריכוז הצעות'!$N18='טבלת עזר2'!W$1,'ריכוז הצעות'!$M18,"")</f>
        <v/>
      </c>
      <c r="X17" t="str">
        <f>IF('ריכוז הצעות'!$N18='טבלת עזר2'!X$1,'ריכוז הצעות'!$M18,"")</f>
        <v/>
      </c>
      <c r="Y17" t="str">
        <f>IF('ריכוז הצעות'!$N18='טבלת עזר2'!Y$1,'ריכוז הצעות'!$M18,"")</f>
        <v/>
      </c>
      <c r="Z17" t="str">
        <f>IF('ריכוז הצעות'!$N18='טבלת עזר2'!Z$1,'ריכוז הצעות'!$M18,"")</f>
        <v/>
      </c>
      <c r="AA17" t="str">
        <f>IF('ריכוז הצעות'!$N18='טבלת עזר2'!AA$1,'ריכוז הצעות'!$M18,"")</f>
        <v/>
      </c>
      <c r="AB17" t="str">
        <f>IF('ריכוז הצעות'!$N18='טבלת עזר2'!AB$1,'ריכוז הצעות'!$M18,"")</f>
        <v/>
      </c>
      <c r="AC17" t="str">
        <f>IF('ריכוז הצעות'!$N18='טבלת עזר2'!AC$1,'ריכוז הצעות'!$M18,"")</f>
        <v/>
      </c>
      <c r="AD17" t="str">
        <f>IF('ריכוז הצעות'!$N18='טבלת עזר2'!AD$1,'ריכוז הצעות'!$M18,"")</f>
        <v/>
      </c>
      <c r="AE17" t="str">
        <f>IF('ריכוז הצעות'!$N18='טבלת עזר2'!AE$1,'ריכוז הצעות'!$M18,"")</f>
        <v/>
      </c>
      <c r="AF17" t="str">
        <f>IF('ריכוז הצעות'!$N18='טבלת עזר2'!AF$1,'ריכוז הצעות'!$M18,"")</f>
        <v/>
      </c>
      <c r="AG17" t="str">
        <f>IF('ריכוז הצעות'!$N18='טבלת עזר2'!AG$1,'ריכוז הצעות'!$M18,"")</f>
        <v/>
      </c>
      <c r="AH17" t="str">
        <f>IF('ריכוז הצעות'!$N18='טבלת עזר2'!AH$1,'ריכוז הצעות'!$M18,"")</f>
        <v/>
      </c>
      <c r="AI17" t="str">
        <f>IF('ריכוז הצעות'!$N18='טבלת עזר2'!AI$1,'ריכוז הצעות'!$M18,"")</f>
        <v/>
      </c>
      <c r="AJ17" t="str">
        <f>IF('ריכוז הצעות'!$N18='טבלת עזר2'!AJ$1,'ריכוז הצעות'!$M18,"")</f>
        <v/>
      </c>
      <c r="AK17" t="str">
        <f>IF('ריכוז הצעות'!$N18='טבלת עזר2'!AK$1,'ריכוז הצעות'!$M18,"")</f>
        <v/>
      </c>
      <c r="AL17" t="str">
        <f>IF('ריכוז הצעות'!$N18='טבלת עזר2'!AL$1,'ריכוז הצעות'!$M18,"")</f>
        <v/>
      </c>
      <c r="AN17">
        <v>1</v>
      </c>
      <c r="AO17"/>
      <c r="AP17"/>
      <c r="AQ17" t="e">
        <f t="shared" si="40"/>
        <v>#N/A</v>
      </c>
      <c r="AR17" t="str">
        <f t="shared" si="8"/>
        <v/>
      </c>
      <c r="AS17" t="str">
        <f t="shared" si="9"/>
        <v/>
      </c>
      <c r="AT17" t="str">
        <f t="shared" si="10"/>
        <v/>
      </c>
      <c r="AU17" t="str">
        <f t="shared" si="11"/>
        <v/>
      </c>
      <c r="AV17" t="str">
        <f t="shared" si="12"/>
        <v/>
      </c>
      <c r="AW17" t="str">
        <f t="shared" si="13"/>
        <v/>
      </c>
      <c r="AX17" t="str">
        <f t="shared" si="14"/>
        <v/>
      </c>
      <c r="AY17" t="str">
        <f t="shared" si="15"/>
        <v/>
      </c>
      <c r="AZ17" t="str">
        <f t="shared" si="16"/>
        <v/>
      </c>
      <c r="BA17" t="str">
        <f t="shared" si="17"/>
        <v/>
      </c>
      <c r="BB17" t="str">
        <f t="shared" si="18"/>
        <v/>
      </c>
      <c r="BC17" t="str">
        <f t="shared" si="19"/>
        <v/>
      </c>
      <c r="BD17" t="str">
        <f t="shared" si="20"/>
        <v/>
      </c>
      <c r="BE17" t="str">
        <f t="shared" si="21"/>
        <v/>
      </c>
      <c r="BF17" t="str">
        <f t="shared" si="22"/>
        <v/>
      </c>
      <c r="BG17" t="str">
        <f t="shared" si="23"/>
        <v/>
      </c>
      <c r="BH17" t="str">
        <f t="shared" si="24"/>
        <v/>
      </c>
      <c r="BI17" t="str">
        <f t="shared" si="25"/>
        <v/>
      </c>
      <c r="BJ17" t="str">
        <f t="shared" si="26"/>
        <v/>
      </c>
      <c r="BK17" t="str">
        <f t="shared" si="27"/>
        <v/>
      </c>
      <c r="BL17" t="str">
        <f t="shared" si="28"/>
        <v/>
      </c>
      <c r="BM17" t="str">
        <f t="shared" si="29"/>
        <v/>
      </c>
      <c r="BN17" t="str">
        <f t="shared" si="30"/>
        <v/>
      </c>
      <c r="BO17" t="str">
        <f t="shared" si="31"/>
        <v/>
      </c>
      <c r="BP17" t="str">
        <f t="shared" si="32"/>
        <v/>
      </c>
      <c r="BQ17" t="str">
        <f t="shared" si="33"/>
        <v/>
      </c>
      <c r="BR17" t="str">
        <f t="shared" si="34"/>
        <v/>
      </c>
      <c r="BS17" t="str">
        <f t="shared" si="35"/>
        <v/>
      </c>
    </row>
    <row r="18" spans="2:71" x14ac:dyDescent="0.3">
      <c r="B18" t="str">
        <f>IF('ריכוז הצעות'!$N19='טבלת עזר2'!B$1,'ריכוז הצעות'!$M19,"")</f>
        <v/>
      </c>
      <c r="C18">
        <f t="shared" si="4"/>
        <v>0</v>
      </c>
      <c r="D18" t="str">
        <f t="shared" si="36"/>
        <v/>
      </c>
      <c r="E18">
        <f t="shared" si="37"/>
        <v>0</v>
      </c>
      <c r="F18" t="str">
        <f>IF('ריכוז הצעות'!$N19='טבלת עזר2'!F$1,'ריכוז הצעות'!$M19,"")</f>
        <v/>
      </c>
      <c r="G18">
        <f t="shared" si="5"/>
        <v>0</v>
      </c>
      <c r="H18" t="str">
        <f t="shared" si="38"/>
        <v/>
      </c>
      <c r="I18">
        <f t="shared" si="39"/>
        <v>0</v>
      </c>
      <c r="J18" t="str">
        <f>IF('ריכוז הצעות'!$N19='טבלת עזר2'!J$1,'ריכוז הצעות'!$M19,"")</f>
        <v/>
      </c>
      <c r="K18" t="str">
        <f>IF('ריכוז הצעות'!$N19='טבלת עזר2'!K$1,'ריכוז הצעות'!$M19,"")</f>
        <v/>
      </c>
      <c r="L18" t="str">
        <f>IF('ריכוז הצעות'!$N19='טבלת עזר2'!L$1,'ריכוז הצעות'!$M19,"")</f>
        <v/>
      </c>
      <c r="M18" t="str">
        <f>IF('ריכוז הצעות'!$N19='טבלת עזר2'!M$1,'ריכוז הצעות'!$M19,"")</f>
        <v/>
      </c>
      <c r="O18" t="str">
        <f>IF('ריכוז הצעות'!$N19='טבלת עזר2'!O$1,'ריכוז הצעות'!$M19,"")</f>
        <v/>
      </c>
      <c r="Q18" t="str">
        <f>IF('ריכוז הצעות'!$N19='טבלת עזר2'!Q$1,'ריכוז הצעות'!$M19,"")</f>
        <v/>
      </c>
      <c r="S18" t="str">
        <f>IF('ריכוז הצעות'!$N19='טבלת עזר2'!S$1,'ריכוז הצעות'!$M19,"")</f>
        <v/>
      </c>
      <c r="U18" t="str">
        <f>IF('ריכוז הצעות'!$N19='טבלת עזר2'!U$1,'ריכוז הצעות'!$M19,"")</f>
        <v/>
      </c>
      <c r="W18" t="str">
        <f>IF('ריכוז הצעות'!$N19='טבלת עזר2'!W$1,'ריכוז הצעות'!$M19,"")</f>
        <v/>
      </c>
      <c r="X18" t="str">
        <f>IF('ריכוז הצעות'!$N19='טבלת עזר2'!X$1,'ריכוז הצעות'!$M19,"")</f>
        <v/>
      </c>
      <c r="Y18" t="str">
        <f>IF('ריכוז הצעות'!$N19='טבלת עזר2'!Y$1,'ריכוז הצעות'!$M19,"")</f>
        <v/>
      </c>
      <c r="Z18" t="str">
        <f>IF('ריכוז הצעות'!$N19='טבלת עזר2'!Z$1,'ריכוז הצעות'!$M19,"")</f>
        <v/>
      </c>
      <c r="AA18" t="str">
        <f>IF('ריכוז הצעות'!$N19='טבלת עזר2'!AA$1,'ריכוז הצעות'!$M19,"")</f>
        <v/>
      </c>
      <c r="AB18" t="str">
        <f>IF('ריכוז הצעות'!$N19='טבלת עזר2'!AB$1,'ריכוז הצעות'!$M19,"")</f>
        <v/>
      </c>
      <c r="AC18" t="str">
        <f>IF('ריכוז הצעות'!$N19='טבלת עזר2'!AC$1,'ריכוז הצעות'!$M19,"")</f>
        <v/>
      </c>
      <c r="AD18" t="str">
        <f>IF('ריכוז הצעות'!$N19='טבלת עזר2'!AD$1,'ריכוז הצעות'!$M19,"")</f>
        <v/>
      </c>
      <c r="AE18" t="str">
        <f>IF('ריכוז הצעות'!$N19='טבלת עזר2'!AE$1,'ריכוז הצעות'!$M19,"")</f>
        <v/>
      </c>
      <c r="AF18" t="str">
        <f>IF('ריכוז הצעות'!$N19='טבלת עזר2'!AF$1,'ריכוז הצעות'!$M19,"")</f>
        <v/>
      </c>
      <c r="AG18" t="str">
        <f>IF('ריכוז הצעות'!$N19='טבלת עזר2'!AG$1,'ריכוז הצעות'!$M19,"")</f>
        <v/>
      </c>
      <c r="AH18" t="str">
        <f>IF('ריכוז הצעות'!$N19='טבלת עזר2'!AH$1,'ריכוז הצעות'!$M19,"")</f>
        <v/>
      </c>
      <c r="AI18" t="str">
        <f>IF('ריכוז הצעות'!$N19='טבלת עזר2'!AI$1,'ריכוז הצעות'!$M19,"")</f>
        <v/>
      </c>
      <c r="AJ18" t="str">
        <f>IF('ריכוז הצעות'!$N19='טבלת עזר2'!AJ$1,'ריכוז הצעות'!$M19,"")</f>
        <v/>
      </c>
      <c r="AK18" t="str">
        <f>IF('ריכוז הצעות'!$N19='טבלת עזר2'!AK$1,'ריכוז הצעות'!$M19,"")</f>
        <v/>
      </c>
      <c r="AL18" t="str">
        <f>IF('ריכוז הצעות'!$N19='טבלת עזר2'!AL$1,'ריכוז הצעות'!$M19,"")</f>
        <v/>
      </c>
      <c r="AN18">
        <v>2</v>
      </c>
      <c r="AO18"/>
      <c r="AP18"/>
      <c r="AQ18" t="e">
        <f t="shared" si="40"/>
        <v>#N/A</v>
      </c>
      <c r="AR18" t="str">
        <f t="shared" si="8"/>
        <v/>
      </c>
      <c r="AS18" t="str">
        <f t="shared" si="9"/>
        <v/>
      </c>
      <c r="AT18" t="str">
        <f t="shared" si="10"/>
        <v/>
      </c>
      <c r="AU18" t="str">
        <f t="shared" si="11"/>
        <v/>
      </c>
      <c r="AV18" t="str">
        <f t="shared" si="12"/>
        <v/>
      </c>
      <c r="AW18" t="str">
        <f t="shared" si="13"/>
        <v/>
      </c>
      <c r="AX18" t="str">
        <f t="shared" si="14"/>
        <v/>
      </c>
      <c r="AY18" t="str">
        <f t="shared" si="15"/>
        <v/>
      </c>
      <c r="AZ18" t="str">
        <f t="shared" si="16"/>
        <v/>
      </c>
      <c r="BA18" t="str">
        <f t="shared" si="17"/>
        <v/>
      </c>
      <c r="BB18" t="str">
        <f t="shared" si="18"/>
        <v/>
      </c>
      <c r="BC18" t="str">
        <f t="shared" si="19"/>
        <v/>
      </c>
      <c r="BD18" t="str">
        <f t="shared" si="20"/>
        <v/>
      </c>
      <c r="BE18" t="str">
        <f t="shared" si="21"/>
        <v/>
      </c>
      <c r="BF18" t="str">
        <f t="shared" si="22"/>
        <v/>
      </c>
      <c r="BG18" t="str">
        <f t="shared" si="23"/>
        <v/>
      </c>
      <c r="BH18" t="str">
        <f t="shared" si="24"/>
        <v/>
      </c>
      <c r="BI18" t="str">
        <f t="shared" si="25"/>
        <v/>
      </c>
      <c r="BJ18" t="str">
        <f t="shared" si="26"/>
        <v/>
      </c>
      <c r="BK18" t="str">
        <f t="shared" si="27"/>
        <v/>
      </c>
      <c r="BL18" t="str">
        <f t="shared" si="28"/>
        <v/>
      </c>
      <c r="BM18" t="str">
        <f t="shared" si="29"/>
        <v/>
      </c>
      <c r="BN18" t="str">
        <f t="shared" si="30"/>
        <v/>
      </c>
      <c r="BO18" t="str">
        <f t="shared" si="31"/>
        <v/>
      </c>
      <c r="BP18" t="str">
        <f t="shared" si="32"/>
        <v/>
      </c>
      <c r="BQ18" t="str">
        <f t="shared" si="33"/>
        <v/>
      </c>
      <c r="BR18" t="str">
        <f t="shared" si="34"/>
        <v/>
      </c>
      <c r="BS18" t="str">
        <f t="shared" si="35"/>
        <v/>
      </c>
    </row>
    <row r="19" spans="2:71" x14ac:dyDescent="0.3">
      <c r="B19" t="str">
        <f>IF('ריכוז הצעות'!$N20='טבלת עזר2'!B$1,'ריכוז הצעות'!$M20,"")</f>
        <v/>
      </c>
      <c r="C19">
        <f t="shared" si="4"/>
        <v>0</v>
      </c>
      <c r="D19" t="str">
        <f t="shared" si="36"/>
        <v/>
      </c>
      <c r="E19">
        <f t="shared" si="37"/>
        <v>0</v>
      </c>
      <c r="F19" t="str">
        <f>IF('ריכוז הצעות'!$N20='טבלת עזר2'!F$1,'ריכוז הצעות'!$M20,"")</f>
        <v/>
      </c>
      <c r="G19">
        <f t="shared" si="5"/>
        <v>0</v>
      </c>
      <c r="H19" t="str">
        <f t="shared" si="38"/>
        <v/>
      </c>
      <c r="I19">
        <f t="shared" si="39"/>
        <v>0</v>
      </c>
      <c r="J19" t="str">
        <f>IF('ריכוז הצעות'!$N20='טבלת עזר2'!J$1,'ריכוז הצעות'!$M20,"")</f>
        <v/>
      </c>
      <c r="K19" t="str">
        <f>IF('ריכוז הצעות'!$N20='טבלת עזר2'!K$1,'ריכוז הצעות'!$M20,"")</f>
        <v/>
      </c>
      <c r="L19" t="str">
        <f>IF('ריכוז הצעות'!$N20='טבלת עזר2'!L$1,'ריכוז הצעות'!$M20,"")</f>
        <v/>
      </c>
      <c r="M19" t="str">
        <f>IF('ריכוז הצעות'!$N20='טבלת עזר2'!M$1,'ריכוז הצעות'!$M20,"")</f>
        <v/>
      </c>
      <c r="O19" t="str">
        <f>IF('ריכוז הצעות'!$N20='טבלת עזר2'!O$1,'ריכוז הצעות'!$M20,"")</f>
        <v/>
      </c>
      <c r="Q19" t="str">
        <f>IF('ריכוז הצעות'!$N20='טבלת עזר2'!Q$1,'ריכוז הצעות'!$M20,"")</f>
        <v/>
      </c>
      <c r="S19" t="str">
        <f>IF('ריכוז הצעות'!$N20='טבלת עזר2'!S$1,'ריכוז הצעות'!$M20,"")</f>
        <v/>
      </c>
      <c r="U19" t="str">
        <f>IF('ריכוז הצעות'!$N20='טבלת עזר2'!U$1,'ריכוז הצעות'!$M20,"")</f>
        <v/>
      </c>
      <c r="W19" t="str">
        <f>IF('ריכוז הצעות'!$N20='טבלת עזר2'!W$1,'ריכוז הצעות'!$M20,"")</f>
        <v/>
      </c>
      <c r="X19" t="str">
        <f>IF('ריכוז הצעות'!$N20='טבלת עזר2'!X$1,'ריכוז הצעות'!$M20,"")</f>
        <v/>
      </c>
      <c r="Y19" t="str">
        <f>IF('ריכוז הצעות'!$N20='טבלת עזר2'!Y$1,'ריכוז הצעות'!$M20,"")</f>
        <v/>
      </c>
      <c r="Z19" t="str">
        <f>IF('ריכוז הצעות'!$N20='טבלת עזר2'!Z$1,'ריכוז הצעות'!$M20,"")</f>
        <v/>
      </c>
      <c r="AA19" t="str">
        <f>IF('ריכוז הצעות'!$N20='טבלת עזר2'!AA$1,'ריכוז הצעות'!$M20,"")</f>
        <v/>
      </c>
      <c r="AB19" t="str">
        <f>IF('ריכוז הצעות'!$N20='טבלת עזר2'!AB$1,'ריכוז הצעות'!$M20,"")</f>
        <v/>
      </c>
      <c r="AC19" t="str">
        <f>IF('ריכוז הצעות'!$N20='טבלת עזר2'!AC$1,'ריכוז הצעות'!$M20,"")</f>
        <v/>
      </c>
      <c r="AD19" t="str">
        <f>IF('ריכוז הצעות'!$N20='טבלת עזר2'!AD$1,'ריכוז הצעות'!$M20,"")</f>
        <v/>
      </c>
      <c r="AE19" t="str">
        <f>IF('ריכוז הצעות'!$N20='טבלת עזר2'!AE$1,'ריכוז הצעות'!$M20,"")</f>
        <v/>
      </c>
      <c r="AF19" t="str">
        <f>IF('ריכוז הצעות'!$N20='טבלת עזר2'!AF$1,'ריכוז הצעות'!$M20,"")</f>
        <v/>
      </c>
      <c r="AG19" t="str">
        <f>IF('ריכוז הצעות'!$N20='טבלת עזר2'!AG$1,'ריכוז הצעות'!$M20,"")</f>
        <v/>
      </c>
      <c r="AH19" t="str">
        <f>IF('ריכוז הצעות'!$N20='טבלת עזר2'!AH$1,'ריכוז הצעות'!$M20,"")</f>
        <v/>
      </c>
      <c r="AI19" t="str">
        <f>IF('ריכוז הצעות'!$N20='טבלת עזר2'!AI$1,'ריכוז הצעות'!$M20,"")</f>
        <v/>
      </c>
      <c r="AJ19" t="str">
        <f>IF('ריכוז הצעות'!$N20='טבלת עזר2'!AJ$1,'ריכוז הצעות'!$M20,"")</f>
        <v/>
      </c>
      <c r="AK19" t="str">
        <f>IF('ריכוז הצעות'!$N20='טבלת עזר2'!AK$1,'ריכוז הצעות'!$M20,"")</f>
        <v/>
      </c>
      <c r="AL19" t="str">
        <f>IF('ריכוז הצעות'!$N20='טבלת עזר2'!AL$1,'ריכוז הצעות'!$M20,"")</f>
        <v/>
      </c>
      <c r="AN19">
        <v>3</v>
      </c>
      <c r="AO19"/>
      <c r="AP19"/>
      <c r="AQ19" t="e">
        <f t="shared" si="40"/>
        <v>#N/A</v>
      </c>
      <c r="AR19" t="str">
        <f t="shared" si="8"/>
        <v/>
      </c>
      <c r="AS19" t="str">
        <f t="shared" si="9"/>
        <v/>
      </c>
      <c r="AT19" t="str">
        <f t="shared" si="10"/>
        <v/>
      </c>
      <c r="AU19" t="str">
        <f t="shared" si="11"/>
        <v/>
      </c>
      <c r="AV19" t="str">
        <f t="shared" si="12"/>
        <v/>
      </c>
      <c r="AW19" t="str">
        <f t="shared" si="13"/>
        <v/>
      </c>
      <c r="AX19" t="str">
        <f t="shared" si="14"/>
        <v/>
      </c>
      <c r="AY19" t="str">
        <f t="shared" si="15"/>
        <v/>
      </c>
      <c r="AZ19" t="str">
        <f t="shared" si="16"/>
        <v/>
      </c>
      <c r="BA19" t="str">
        <f t="shared" si="17"/>
        <v/>
      </c>
      <c r="BB19" t="str">
        <f t="shared" si="18"/>
        <v/>
      </c>
      <c r="BC19" t="str">
        <f t="shared" si="19"/>
        <v/>
      </c>
      <c r="BD19" t="str">
        <f t="shared" si="20"/>
        <v/>
      </c>
      <c r="BE19" t="str">
        <f t="shared" si="21"/>
        <v/>
      </c>
      <c r="BF19" t="str">
        <f t="shared" si="22"/>
        <v/>
      </c>
      <c r="BG19" t="str">
        <f t="shared" si="23"/>
        <v/>
      </c>
      <c r="BH19" t="str">
        <f t="shared" si="24"/>
        <v/>
      </c>
      <c r="BI19" t="str">
        <f t="shared" si="25"/>
        <v/>
      </c>
      <c r="BJ19" t="str">
        <f t="shared" si="26"/>
        <v/>
      </c>
      <c r="BK19" t="str">
        <f t="shared" si="27"/>
        <v/>
      </c>
      <c r="BL19" t="str">
        <f t="shared" si="28"/>
        <v/>
      </c>
      <c r="BM19" t="str">
        <f t="shared" si="29"/>
        <v/>
      </c>
      <c r="BN19" t="str">
        <f t="shared" si="30"/>
        <v/>
      </c>
      <c r="BO19" t="str">
        <f t="shared" si="31"/>
        <v/>
      </c>
      <c r="BP19" t="str">
        <f t="shared" si="32"/>
        <v/>
      </c>
      <c r="BQ19" t="str">
        <f t="shared" si="33"/>
        <v/>
      </c>
      <c r="BR19" t="str">
        <f t="shared" si="34"/>
        <v/>
      </c>
      <c r="BS19" t="str">
        <f t="shared" si="35"/>
        <v/>
      </c>
    </row>
    <row r="20" spans="2:71" x14ac:dyDescent="0.3">
      <c r="B20" t="str">
        <f>IF('ריכוז הצעות'!$N21='טבלת עזר2'!B$1,'ריכוז הצעות'!$M21,"")</f>
        <v/>
      </c>
      <c r="C20">
        <f t="shared" si="4"/>
        <v>0</v>
      </c>
      <c r="D20" t="str">
        <f t="shared" si="36"/>
        <v/>
      </c>
      <c r="E20">
        <f t="shared" si="37"/>
        <v>0</v>
      </c>
      <c r="F20" t="str">
        <f>IF('ריכוז הצעות'!$N21='טבלת עזר2'!F$1,'ריכוז הצעות'!$M21,"")</f>
        <v/>
      </c>
      <c r="G20">
        <f t="shared" si="5"/>
        <v>0</v>
      </c>
      <c r="H20" t="str">
        <f t="shared" si="38"/>
        <v/>
      </c>
      <c r="I20">
        <f t="shared" si="39"/>
        <v>0</v>
      </c>
      <c r="J20" t="str">
        <f>IF('ריכוז הצעות'!$N21='טבלת עזר2'!J$1,'ריכוז הצעות'!$M21,"")</f>
        <v/>
      </c>
      <c r="K20" t="str">
        <f>IF('ריכוז הצעות'!$N21='טבלת עזר2'!K$1,'ריכוז הצעות'!$M21,"")</f>
        <v/>
      </c>
      <c r="L20" t="str">
        <f>IF('ריכוז הצעות'!$N21='טבלת עזר2'!L$1,'ריכוז הצעות'!$M21,"")</f>
        <v/>
      </c>
      <c r="M20" t="str">
        <f>IF('ריכוז הצעות'!$N21='טבלת עזר2'!M$1,'ריכוז הצעות'!$M21,"")</f>
        <v/>
      </c>
      <c r="O20" t="str">
        <f>IF('ריכוז הצעות'!$N21='טבלת עזר2'!O$1,'ריכוז הצעות'!$M21,"")</f>
        <v/>
      </c>
      <c r="Q20" t="str">
        <f>IF('ריכוז הצעות'!$N21='טבלת עזר2'!Q$1,'ריכוז הצעות'!$M21,"")</f>
        <v/>
      </c>
      <c r="S20" t="str">
        <f>IF('ריכוז הצעות'!$N21='טבלת עזר2'!S$1,'ריכוז הצעות'!$M21,"")</f>
        <v/>
      </c>
      <c r="U20" t="str">
        <f>IF('ריכוז הצעות'!$N21='טבלת עזר2'!U$1,'ריכוז הצעות'!$M21,"")</f>
        <v/>
      </c>
      <c r="W20" t="str">
        <f>IF('ריכוז הצעות'!$N21='טבלת עזר2'!W$1,'ריכוז הצעות'!$M21,"")</f>
        <v/>
      </c>
      <c r="X20" t="str">
        <f>IF('ריכוז הצעות'!$N21='טבלת עזר2'!X$1,'ריכוז הצעות'!$M21,"")</f>
        <v/>
      </c>
      <c r="Y20" t="str">
        <f>IF('ריכוז הצעות'!$N21='טבלת עזר2'!Y$1,'ריכוז הצעות'!$M21,"")</f>
        <v/>
      </c>
      <c r="Z20" t="str">
        <f>IF('ריכוז הצעות'!$N21='טבלת עזר2'!Z$1,'ריכוז הצעות'!$M21,"")</f>
        <v/>
      </c>
      <c r="AA20" t="str">
        <f>IF('ריכוז הצעות'!$N21='טבלת עזר2'!AA$1,'ריכוז הצעות'!$M21,"")</f>
        <v/>
      </c>
      <c r="AB20" t="str">
        <f>IF('ריכוז הצעות'!$N21='טבלת עזר2'!AB$1,'ריכוז הצעות'!$M21,"")</f>
        <v/>
      </c>
      <c r="AC20" t="str">
        <f>IF('ריכוז הצעות'!$N21='טבלת עזר2'!AC$1,'ריכוז הצעות'!$M21,"")</f>
        <v/>
      </c>
      <c r="AD20" t="str">
        <f>IF('ריכוז הצעות'!$N21='טבלת עזר2'!AD$1,'ריכוז הצעות'!$M21,"")</f>
        <v/>
      </c>
      <c r="AE20" t="str">
        <f>IF('ריכוז הצעות'!$N21='טבלת עזר2'!AE$1,'ריכוז הצעות'!$M21,"")</f>
        <v/>
      </c>
      <c r="AF20" t="str">
        <f>IF('ריכוז הצעות'!$N21='טבלת עזר2'!AF$1,'ריכוז הצעות'!$M21,"")</f>
        <v/>
      </c>
      <c r="AG20" t="str">
        <f>IF('ריכוז הצעות'!$N21='טבלת עזר2'!AG$1,'ריכוז הצעות'!$M21,"")</f>
        <v/>
      </c>
      <c r="AH20" t="str">
        <f>IF('ריכוז הצעות'!$N21='טבלת עזר2'!AH$1,'ריכוז הצעות'!$M21,"")</f>
        <v/>
      </c>
      <c r="AI20" t="str">
        <f>IF('ריכוז הצעות'!$N21='טבלת עזר2'!AI$1,'ריכוז הצעות'!$M21,"")</f>
        <v/>
      </c>
      <c r="AJ20" t="str">
        <f>IF('ריכוז הצעות'!$N21='טבלת עזר2'!AJ$1,'ריכוז הצעות'!$M21,"")</f>
        <v/>
      </c>
      <c r="AK20" t="str">
        <f>IF('ריכוז הצעות'!$N21='טבלת עזר2'!AK$1,'ריכוז הצעות'!$M21,"")</f>
        <v/>
      </c>
      <c r="AL20" t="str">
        <f>IF('ריכוז הצעות'!$N21='טבלת עזר2'!AL$1,'ריכוז הצעות'!$M21,"")</f>
        <v/>
      </c>
      <c r="AN20">
        <v>4</v>
      </c>
      <c r="AO20"/>
      <c r="AP20"/>
      <c r="AQ20" t="e">
        <f t="shared" si="40"/>
        <v>#N/A</v>
      </c>
      <c r="AR20" t="str">
        <f t="shared" si="8"/>
        <v/>
      </c>
      <c r="AS20" t="str">
        <f t="shared" si="9"/>
        <v/>
      </c>
      <c r="AT20" t="str">
        <f t="shared" si="10"/>
        <v/>
      </c>
      <c r="AU20" t="str">
        <f t="shared" si="11"/>
        <v/>
      </c>
      <c r="AV20" t="str">
        <f t="shared" si="12"/>
        <v/>
      </c>
      <c r="AW20" t="str">
        <f t="shared" si="13"/>
        <v/>
      </c>
      <c r="AX20" t="str">
        <f t="shared" si="14"/>
        <v/>
      </c>
      <c r="AY20" t="str">
        <f t="shared" si="15"/>
        <v/>
      </c>
      <c r="AZ20" t="str">
        <f t="shared" si="16"/>
        <v/>
      </c>
      <c r="BA20" t="str">
        <f t="shared" si="17"/>
        <v/>
      </c>
      <c r="BB20" t="str">
        <f t="shared" si="18"/>
        <v/>
      </c>
      <c r="BC20" t="str">
        <f t="shared" si="19"/>
        <v/>
      </c>
      <c r="BD20" t="str">
        <f t="shared" si="20"/>
        <v/>
      </c>
      <c r="BE20" t="str">
        <f t="shared" si="21"/>
        <v/>
      </c>
      <c r="BF20" t="str">
        <f t="shared" si="22"/>
        <v/>
      </c>
      <c r="BG20" t="str">
        <f t="shared" si="23"/>
        <v/>
      </c>
      <c r="BH20" t="str">
        <f t="shared" si="24"/>
        <v/>
      </c>
      <c r="BI20" t="str">
        <f t="shared" si="25"/>
        <v/>
      </c>
      <c r="BJ20" t="str">
        <f t="shared" si="26"/>
        <v/>
      </c>
      <c r="BK20" t="str">
        <f t="shared" si="27"/>
        <v/>
      </c>
      <c r="BL20" t="str">
        <f t="shared" si="28"/>
        <v/>
      </c>
      <c r="BM20" t="str">
        <f t="shared" si="29"/>
        <v/>
      </c>
      <c r="BN20" t="str">
        <f t="shared" si="30"/>
        <v/>
      </c>
      <c r="BO20" t="str">
        <f t="shared" si="31"/>
        <v/>
      </c>
      <c r="BP20" t="str">
        <f t="shared" si="32"/>
        <v/>
      </c>
      <c r="BQ20" t="str">
        <f t="shared" si="33"/>
        <v/>
      </c>
      <c r="BR20" t="str">
        <f t="shared" si="34"/>
        <v/>
      </c>
      <c r="BS20" t="str">
        <f t="shared" si="35"/>
        <v/>
      </c>
    </row>
    <row r="21" spans="2:71" x14ac:dyDescent="0.3">
      <c r="B21" t="str">
        <f>IF('ריכוז הצעות'!$N22='טבלת עזר2'!B$1,'ריכוז הצעות'!$M22,"")</f>
        <v/>
      </c>
      <c r="C21">
        <f t="shared" si="4"/>
        <v>0</v>
      </c>
      <c r="D21" t="str">
        <f t="shared" si="36"/>
        <v/>
      </c>
      <c r="E21">
        <f t="shared" si="37"/>
        <v>0</v>
      </c>
      <c r="F21" t="str">
        <f>IF('ריכוז הצעות'!$N22='טבלת עזר2'!F$1,'ריכוז הצעות'!$M22,"")</f>
        <v/>
      </c>
      <c r="G21">
        <f t="shared" si="5"/>
        <v>0</v>
      </c>
      <c r="H21" t="str">
        <f t="shared" si="38"/>
        <v/>
      </c>
      <c r="I21">
        <f t="shared" si="39"/>
        <v>0</v>
      </c>
      <c r="J21" t="str">
        <f>IF('ריכוז הצעות'!$N22='טבלת עזר2'!J$1,'ריכוז הצעות'!$M22,"")</f>
        <v/>
      </c>
      <c r="K21" t="str">
        <f>IF('ריכוז הצעות'!$N22='טבלת עזר2'!K$1,'ריכוז הצעות'!$M22,"")</f>
        <v/>
      </c>
      <c r="L21" t="str">
        <f>IF('ריכוז הצעות'!$N22='טבלת עזר2'!L$1,'ריכוז הצעות'!$M22,"")</f>
        <v/>
      </c>
      <c r="M21" t="str">
        <f>IF('ריכוז הצעות'!$N22='טבלת עזר2'!M$1,'ריכוז הצעות'!$M22,"")</f>
        <v/>
      </c>
      <c r="O21" t="str">
        <f>IF('ריכוז הצעות'!$N22='טבלת עזר2'!O$1,'ריכוז הצעות'!$M22,"")</f>
        <v/>
      </c>
      <c r="Q21" t="str">
        <f>IF('ריכוז הצעות'!$N22='טבלת עזר2'!Q$1,'ריכוז הצעות'!$M22,"")</f>
        <v/>
      </c>
      <c r="S21" t="str">
        <f>IF('ריכוז הצעות'!$N22='טבלת עזר2'!S$1,'ריכוז הצעות'!$M22,"")</f>
        <v/>
      </c>
      <c r="U21" t="str">
        <f>IF('ריכוז הצעות'!$N22='טבלת עזר2'!U$1,'ריכוז הצעות'!$M22,"")</f>
        <v/>
      </c>
      <c r="W21" t="str">
        <f>IF('ריכוז הצעות'!$N22='טבלת עזר2'!W$1,'ריכוז הצעות'!$M22,"")</f>
        <v/>
      </c>
      <c r="X21" t="str">
        <f>IF('ריכוז הצעות'!$N22='טבלת עזר2'!X$1,'ריכוז הצעות'!$M22,"")</f>
        <v/>
      </c>
      <c r="Y21" t="str">
        <f>IF('ריכוז הצעות'!$N22='טבלת עזר2'!Y$1,'ריכוז הצעות'!$M22,"")</f>
        <v/>
      </c>
      <c r="Z21" t="str">
        <f>IF('ריכוז הצעות'!$N22='טבלת עזר2'!Z$1,'ריכוז הצעות'!$M22,"")</f>
        <v/>
      </c>
      <c r="AA21" t="str">
        <f>IF('ריכוז הצעות'!$N22='טבלת עזר2'!AA$1,'ריכוז הצעות'!$M22,"")</f>
        <v/>
      </c>
      <c r="AB21" t="str">
        <f>IF('ריכוז הצעות'!$N22='טבלת עזר2'!AB$1,'ריכוז הצעות'!$M22,"")</f>
        <v/>
      </c>
      <c r="AC21" t="str">
        <f>IF('ריכוז הצעות'!$N22='טבלת עזר2'!AC$1,'ריכוז הצעות'!$M22,"")</f>
        <v/>
      </c>
      <c r="AD21" t="str">
        <f>IF('ריכוז הצעות'!$N22='טבלת עזר2'!AD$1,'ריכוז הצעות'!$M22,"")</f>
        <v/>
      </c>
      <c r="AE21" t="str">
        <f>IF('ריכוז הצעות'!$N22='טבלת עזר2'!AE$1,'ריכוז הצעות'!$M22,"")</f>
        <v/>
      </c>
      <c r="AF21" t="str">
        <f>IF('ריכוז הצעות'!$N22='טבלת עזר2'!AF$1,'ריכוז הצעות'!$M22,"")</f>
        <v/>
      </c>
      <c r="AG21" t="str">
        <f>IF('ריכוז הצעות'!$N22='טבלת עזר2'!AG$1,'ריכוז הצעות'!$M22,"")</f>
        <v/>
      </c>
      <c r="AH21" t="str">
        <f>IF('ריכוז הצעות'!$N22='טבלת עזר2'!AH$1,'ריכוז הצעות'!$M22,"")</f>
        <v/>
      </c>
      <c r="AI21" t="str">
        <f>IF('ריכוז הצעות'!$N22='טבלת עזר2'!AI$1,'ריכוז הצעות'!$M22,"")</f>
        <v/>
      </c>
      <c r="AJ21" t="str">
        <f>IF('ריכוז הצעות'!$N22='טבלת עזר2'!AJ$1,'ריכוז הצעות'!$M22,"")</f>
        <v/>
      </c>
      <c r="AK21" t="str">
        <f>IF('ריכוז הצעות'!$N22='טבלת עזר2'!AK$1,'ריכוז הצעות'!$M22,"")</f>
        <v/>
      </c>
      <c r="AL21" t="str">
        <f>IF('ריכוז הצעות'!$N22='טבלת עזר2'!AL$1,'ריכוז הצעות'!$M22,"")</f>
        <v/>
      </c>
      <c r="AN21">
        <v>5</v>
      </c>
      <c r="AO21"/>
      <c r="AP21"/>
      <c r="AQ21" t="e">
        <f t="shared" si="40"/>
        <v>#N/A</v>
      </c>
      <c r="AR21" t="str">
        <f t="shared" si="8"/>
        <v/>
      </c>
      <c r="AS21" t="str">
        <f t="shared" si="9"/>
        <v/>
      </c>
      <c r="AT21" t="str">
        <f t="shared" si="10"/>
        <v/>
      </c>
      <c r="AU21" t="str">
        <f t="shared" si="11"/>
        <v/>
      </c>
      <c r="AV21" t="str">
        <f t="shared" si="12"/>
        <v/>
      </c>
      <c r="AW21" t="str">
        <f t="shared" si="13"/>
        <v/>
      </c>
      <c r="AX21" t="str">
        <f t="shared" si="14"/>
        <v/>
      </c>
      <c r="AY21" t="str">
        <f t="shared" si="15"/>
        <v/>
      </c>
      <c r="AZ21" t="str">
        <f t="shared" si="16"/>
        <v/>
      </c>
      <c r="BA21" t="str">
        <f t="shared" si="17"/>
        <v/>
      </c>
      <c r="BB21" t="str">
        <f t="shared" si="18"/>
        <v/>
      </c>
      <c r="BC21" t="str">
        <f t="shared" si="19"/>
        <v/>
      </c>
      <c r="BD21" t="str">
        <f t="shared" si="20"/>
        <v/>
      </c>
      <c r="BE21" t="str">
        <f t="shared" si="21"/>
        <v/>
      </c>
      <c r="BF21" t="str">
        <f t="shared" si="22"/>
        <v/>
      </c>
      <c r="BG21" t="str">
        <f t="shared" si="23"/>
        <v/>
      </c>
      <c r="BH21" t="str">
        <f t="shared" si="24"/>
        <v/>
      </c>
      <c r="BI21" t="str">
        <f t="shared" si="25"/>
        <v/>
      </c>
      <c r="BJ21" t="str">
        <f t="shared" si="26"/>
        <v/>
      </c>
      <c r="BK21" t="str">
        <f t="shared" si="27"/>
        <v/>
      </c>
      <c r="BL21" t="str">
        <f t="shared" si="28"/>
        <v/>
      </c>
      <c r="BM21" t="str">
        <f t="shared" si="29"/>
        <v/>
      </c>
      <c r="BN21" t="str">
        <f t="shared" si="30"/>
        <v/>
      </c>
      <c r="BO21" t="str">
        <f t="shared" si="31"/>
        <v/>
      </c>
      <c r="BP21" t="str">
        <f t="shared" si="32"/>
        <v/>
      </c>
      <c r="BQ21" t="str">
        <f t="shared" si="33"/>
        <v/>
      </c>
      <c r="BR21" t="str">
        <f t="shared" si="34"/>
        <v/>
      </c>
      <c r="BS21" t="str">
        <f t="shared" si="35"/>
        <v/>
      </c>
    </row>
    <row r="22" spans="2:71" x14ac:dyDescent="0.3">
      <c r="B22" t="str">
        <f>IF('ריכוז הצעות'!$N23='טבלת עזר2'!B$1,'ריכוז הצעות'!$M23,"")</f>
        <v/>
      </c>
      <c r="C22">
        <f t="shared" si="4"/>
        <v>0</v>
      </c>
      <c r="D22" t="str">
        <f t="shared" si="36"/>
        <v/>
      </c>
      <c r="E22">
        <f t="shared" si="37"/>
        <v>0</v>
      </c>
      <c r="F22" t="str">
        <f>IF('ריכוז הצעות'!$N23='טבלת עזר2'!F$1,'ריכוז הצעות'!$M23,"")</f>
        <v/>
      </c>
      <c r="G22">
        <f t="shared" si="5"/>
        <v>0</v>
      </c>
      <c r="H22" t="str">
        <f t="shared" si="38"/>
        <v/>
      </c>
      <c r="I22">
        <f t="shared" si="39"/>
        <v>0</v>
      </c>
      <c r="J22" t="str">
        <f>IF('ריכוז הצעות'!$N23='טבלת עזר2'!J$1,'ריכוז הצעות'!$M23,"")</f>
        <v/>
      </c>
      <c r="K22" t="str">
        <f>IF('ריכוז הצעות'!$N23='טבלת עזר2'!K$1,'ריכוז הצעות'!$M23,"")</f>
        <v/>
      </c>
      <c r="L22" t="str">
        <f>IF('ריכוז הצעות'!$N23='טבלת עזר2'!L$1,'ריכוז הצעות'!$M23,"")</f>
        <v/>
      </c>
      <c r="M22" t="str">
        <f>IF('ריכוז הצעות'!$N23='טבלת עזר2'!M$1,'ריכוז הצעות'!$M23,"")</f>
        <v/>
      </c>
      <c r="O22" t="str">
        <f>IF('ריכוז הצעות'!$N23='טבלת עזר2'!O$1,'ריכוז הצעות'!$M23,"")</f>
        <v/>
      </c>
      <c r="Q22" t="str">
        <f>IF('ריכוז הצעות'!$N23='טבלת עזר2'!Q$1,'ריכוז הצעות'!$M23,"")</f>
        <v/>
      </c>
      <c r="S22" t="str">
        <f>IF('ריכוז הצעות'!$N23='טבלת עזר2'!S$1,'ריכוז הצעות'!$M23,"")</f>
        <v/>
      </c>
      <c r="U22" t="str">
        <f>IF('ריכוז הצעות'!$N23='טבלת עזר2'!U$1,'ריכוז הצעות'!$M23,"")</f>
        <v/>
      </c>
      <c r="W22" t="str">
        <f>IF('ריכוז הצעות'!$N23='טבלת עזר2'!W$1,'ריכוז הצעות'!$M23,"")</f>
        <v/>
      </c>
      <c r="X22" t="str">
        <f>IF('ריכוז הצעות'!$N23='טבלת עזר2'!X$1,'ריכוז הצעות'!$M23,"")</f>
        <v/>
      </c>
      <c r="Y22" t="str">
        <f>IF('ריכוז הצעות'!$N23='טבלת עזר2'!Y$1,'ריכוז הצעות'!$M23,"")</f>
        <v/>
      </c>
      <c r="Z22" t="str">
        <f>IF('ריכוז הצעות'!$N23='טבלת עזר2'!Z$1,'ריכוז הצעות'!$M23,"")</f>
        <v/>
      </c>
      <c r="AA22" t="str">
        <f>IF('ריכוז הצעות'!$N23='טבלת עזר2'!AA$1,'ריכוז הצעות'!$M23,"")</f>
        <v/>
      </c>
      <c r="AB22" t="str">
        <f>IF('ריכוז הצעות'!$N23='טבלת עזר2'!AB$1,'ריכוז הצעות'!$M23,"")</f>
        <v/>
      </c>
      <c r="AC22" t="str">
        <f>IF('ריכוז הצעות'!$N23='טבלת עזר2'!AC$1,'ריכוז הצעות'!$M23,"")</f>
        <v/>
      </c>
      <c r="AD22" t="str">
        <f>IF('ריכוז הצעות'!$N23='טבלת עזר2'!AD$1,'ריכוז הצעות'!$M23,"")</f>
        <v/>
      </c>
      <c r="AE22" t="str">
        <f>IF('ריכוז הצעות'!$N23='טבלת עזר2'!AE$1,'ריכוז הצעות'!$M23,"")</f>
        <v/>
      </c>
      <c r="AF22" t="str">
        <f>IF('ריכוז הצעות'!$N23='טבלת עזר2'!AF$1,'ריכוז הצעות'!$M23,"")</f>
        <v/>
      </c>
      <c r="AG22" t="str">
        <f>IF('ריכוז הצעות'!$N23='טבלת עזר2'!AG$1,'ריכוז הצעות'!$M23,"")</f>
        <v/>
      </c>
      <c r="AH22" t="str">
        <f>IF('ריכוז הצעות'!$N23='טבלת עזר2'!AH$1,'ריכוז הצעות'!$M23,"")</f>
        <v/>
      </c>
      <c r="AI22" t="str">
        <f>IF('ריכוז הצעות'!$N23='טבלת עזר2'!AI$1,'ריכוז הצעות'!$M23,"")</f>
        <v/>
      </c>
      <c r="AJ22" t="str">
        <f>IF('ריכוז הצעות'!$N23='טבלת עזר2'!AJ$1,'ריכוז הצעות'!$M23,"")</f>
        <v/>
      </c>
      <c r="AK22" t="str">
        <f>IF('ריכוז הצעות'!$N23='טבלת עזר2'!AK$1,'ריכוז הצעות'!$M23,"")</f>
        <v/>
      </c>
      <c r="AL22" t="str">
        <f>IF('ריכוז הצעות'!$N23='טבלת עזר2'!AL$1,'ריכוז הצעות'!$M23,"")</f>
        <v/>
      </c>
      <c r="AN22">
        <v>6</v>
      </c>
      <c r="AO22"/>
      <c r="AP22"/>
      <c r="AQ22" t="e">
        <f t="shared" si="40"/>
        <v>#N/A</v>
      </c>
      <c r="AR22" t="str">
        <f t="shared" si="8"/>
        <v/>
      </c>
      <c r="AS22" t="str">
        <f t="shared" si="9"/>
        <v/>
      </c>
      <c r="AT22" t="str">
        <f t="shared" si="10"/>
        <v/>
      </c>
      <c r="AU22" t="str">
        <f t="shared" si="11"/>
        <v/>
      </c>
      <c r="AV22" t="str">
        <f t="shared" si="12"/>
        <v/>
      </c>
      <c r="AW22" t="str">
        <f t="shared" si="13"/>
        <v/>
      </c>
      <c r="AX22" t="str">
        <f t="shared" si="14"/>
        <v/>
      </c>
      <c r="AY22" t="str">
        <f t="shared" si="15"/>
        <v/>
      </c>
      <c r="AZ22" t="str">
        <f t="shared" si="16"/>
        <v/>
      </c>
      <c r="BA22" t="str">
        <f t="shared" si="17"/>
        <v/>
      </c>
      <c r="BB22" t="str">
        <f t="shared" si="18"/>
        <v/>
      </c>
      <c r="BC22" t="str">
        <f t="shared" si="19"/>
        <v/>
      </c>
      <c r="BD22" t="str">
        <f t="shared" si="20"/>
        <v/>
      </c>
      <c r="BE22" t="str">
        <f t="shared" si="21"/>
        <v/>
      </c>
      <c r="BF22" t="str">
        <f t="shared" si="22"/>
        <v/>
      </c>
      <c r="BG22" t="str">
        <f t="shared" si="23"/>
        <v/>
      </c>
      <c r="BH22" t="str">
        <f t="shared" si="24"/>
        <v/>
      </c>
      <c r="BI22" t="str">
        <f t="shared" si="25"/>
        <v/>
      </c>
      <c r="BJ22" t="str">
        <f t="shared" si="26"/>
        <v/>
      </c>
      <c r="BK22" t="str">
        <f t="shared" si="27"/>
        <v/>
      </c>
      <c r="BL22" t="str">
        <f t="shared" si="28"/>
        <v/>
      </c>
      <c r="BM22" t="str">
        <f t="shared" si="29"/>
        <v/>
      </c>
      <c r="BN22" t="str">
        <f t="shared" si="30"/>
        <v/>
      </c>
      <c r="BO22" t="str">
        <f t="shared" si="31"/>
        <v/>
      </c>
      <c r="BP22" t="str">
        <f t="shared" si="32"/>
        <v/>
      </c>
      <c r="BQ22" t="str">
        <f t="shared" si="33"/>
        <v/>
      </c>
      <c r="BR22" t="str">
        <f t="shared" si="34"/>
        <v/>
      </c>
      <c r="BS22" t="str">
        <f t="shared" si="35"/>
        <v/>
      </c>
    </row>
    <row r="23" spans="2:71" x14ac:dyDescent="0.3">
      <c r="B23" t="str">
        <f>IF('ריכוז הצעות'!$N24='טבלת עזר2'!B$1,'ריכוז הצעות'!$M24,"")</f>
        <v/>
      </c>
      <c r="C23">
        <f t="shared" si="4"/>
        <v>0</v>
      </c>
      <c r="D23" t="str">
        <f t="shared" si="36"/>
        <v/>
      </c>
      <c r="E23">
        <f t="shared" si="37"/>
        <v>0</v>
      </c>
      <c r="F23" t="str">
        <f>IF('ריכוז הצעות'!$N24='טבלת עזר2'!F$1,'ריכוז הצעות'!$M24,"")</f>
        <v/>
      </c>
      <c r="G23">
        <f t="shared" si="5"/>
        <v>0</v>
      </c>
      <c r="H23" t="str">
        <f t="shared" si="38"/>
        <v/>
      </c>
      <c r="I23">
        <f t="shared" si="39"/>
        <v>0</v>
      </c>
      <c r="J23" t="str">
        <f>IF('ריכוז הצעות'!$N24='טבלת עזר2'!J$1,'ריכוז הצעות'!$M24,"")</f>
        <v/>
      </c>
      <c r="K23" t="str">
        <f>IF('ריכוז הצעות'!$N24='טבלת עזר2'!K$1,'ריכוז הצעות'!$M24,"")</f>
        <v/>
      </c>
      <c r="L23" t="str">
        <f>IF('ריכוז הצעות'!$N24='טבלת עזר2'!L$1,'ריכוז הצעות'!$M24,"")</f>
        <v/>
      </c>
      <c r="M23" t="str">
        <f>IF('ריכוז הצעות'!$N24='טבלת עזר2'!M$1,'ריכוז הצעות'!$M24,"")</f>
        <v/>
      </c>
      <c r="O23" t="str">
        <f>IF('ריכוז הצעות'!$N24='טבלת עזר2'!O$1,'ריכוז הצעות'!$M24,"")</f>
        <v/>
      </c>
      <c r="Q23" t="str">
        <f>IF('ריכוז הצעות'!$N24='טבלת עזר2'!Q$1,'ריכוז הצעות'!$M24,"")</f>
        <v/>
      </c>
      <c r="S23" t="str">
        <f>IF('ריכוז הצעות'!$N24='טבלת עזר2'!S$1,'ריכוז הצעות'!$M24,"")</f>
        <v/>
      </c>
      <c r="U23" t="str">
        <f>IF('ריכוז הצעות'!$N24='טבלת עזר2'!U$1,'ריכוז הצעות'!$M24,"")</f>
        <v/>
      </c>
      <c r="W23" t="str">
        <f>IF('ריכוז הצעות'!$N24='טבלת עזר2'!W$1,'ריכוז הצעות'!$M24,"")</f>
        <v/>
      </c>
      <c r="X23" t="str">
        <f>IF('ריכוז הצעות'!$N24='טבלת עזר2'!X$1,'ריכוז הצעות'!$M24,"")</f>
        <v/>
      </c>
      <c r="Y23" t="str">
        <f>IF('ריכוז הצעות'!$N24='טבלת עזר2'!Y$1,'ריכוז הצעות'!$M24,"")</f>
        <v/>
      </c>
      <c r="Z23" t="str">
        <f>IF('ריכוז הצעות'!$N24='טבלת עזר2'!Z$1,'ריכוז הצעות'!$M24,"")</f>
        <v/>
      </c>
      <c r="AA23" t="str">
        <f>IF('ריכוז הצעות'!$N24='טבלת עזר2'!AA$1,'ריכוז הצעות'!$M24,"")</f>
        <v/>
      </c>
      <c r="AB23" t="str">
        <f>IF('ריכוז הצעות'!$N24='טבלת עזר2'!AB$1,'ריכוז הצעות'!$M24,"")</f>
        <v/>
      </c>
      <c r="AC23" t="str">
        <f>IF('ריכוז הצעות'!$N24='טבלת עזר2'!AC$1,'ריכוז הצעות'!$M24,"")</f>
        <v/>
      </c>
      <c r="AD23" t="str">
        <f>IF('ריכוז הצעות'!$N24='טבלת עזר2'!AD$1,'ריכוז הצעות'!$M24,"")</f>
        <v/>
      </c>
      <c r="AE23" t="str">
        <f>IF('ריכוז הצעות'!$N24='טבלת עזר2'!AE$1,'ריכוז הצעות'!$M24,"")</f>
        <v/>
      </c>
      <c r="AF23" t="str">
        <f>IF('ריכוז הצעות'!$N24='טבלת עזר2'!AF$1,'ריכוז הצעות'!$M24,"")</f>
        <v/>
      </c>
      <c r="AG23" t="str">
        <f>IF('ריכוז הצעות'!$N24='טבלת עזר2'!AG$1,'ריכוז הצעות'!$M24,"")</f>
        <v/>
      </c>
      <c r="AH23" t="str">
        <f>IF('ריכוז הצעות'!$N24='טבלת עזר2'!AH$1,'ריכוז הצעות'!$M24,"")</f>
        <v/>
      </c>
      <c r="AI23" t="str">
        <f>IF('ריכוז הצעות'!$N24='טבלת עזר2'!AI$1,'ריכוז הצעות'!$M24,"")</f>
        <v/>
      </c>
      <c r="AJ23" t="str">
        <f>IF('ריכוז הצעות'!$N24='טבלת עזר2'!AJ$1,'ריכוז הצעות'!$M24,"")</f>
        <v/>
      </c>
      <c r="AK23" t="str">
        <f>IF('ריכוז הצעות'!$N24='טבלת עזר2'!AK$1,'ריכוז הצעות'!$M24,"")</f>
        <v/>
      </c>
      <c r="AL23" t="str">
        <f>IF('ריכוז הצעות'!$N24='טבלת עזר2'!AL$1,'ריכוז הצעות'!$M24,"")</f>
        <v/>
      </c>
      <c r="AN23">
        <v>7</v>
      </c>
      <c r="AO23"/>
      <c r="AP23"/>
      <c r="AQ23" t="e">
        <f t="shared" si="40"/>
        <v>#N/A</v>
      </c>
      <c r="AR23" t="str">
        <f t="shared" si="8"/>
        <v/>
      </c>
      <c r="AS23" t="str">
        <f t="shared" si="9"/>
        <v/>
      </c>
      <c r="AT23" t="str">
        <f t="shared" si="10"/>
        <v/>
      </c>
      <c r="AU23" t="str">
        <f t="shared" si="11"/>
        <v/>
      </c>
      <c r="AV23" t="str">
        <f t="shared" si="12"/>
        <v/>
      </c>
      <c r="AW23" t="str">
        <f t="shared" si="13"/>
        <v/>
      </c>
      <c r="AX23" t="str">
        <f t="shared" si="14"/>
        <v/>
      </c>
      <c r="AY23" t="str">
        <f t="shared" si="15"/>
        <v/>
      </c>
      <c r="AZ23" t="str">
        <f t="shared" si="16"/>
        <v/>
      </c>
      <c r="BA23" t="str">
        <f t="shared" si="17"/>
        <v/>
      </c>
      <c r="BB23" t="str">
        <f t="shared" si="18"/>
        <v/>
      </c>
      <c r="BC23" t="str">
        <f t="shared" si="19"/>
        <v/>
      </c>
      <c r="BD23" t="str">
        <f t="shared" si="20"/>
        <v/>
      </c>
      <c r="BE23" t="str">
        <f t="shared" si="21"/>
        <v/>
      </c>
      <c r="BF23" t="str">
        <f t="shared" si="22"/>
        <v/>
      </c>
      <c r="BG23" t="str">
        <f t="shared" si="23"/>
        <v/>
      </c>
      <c r="BH23" t="str">
        <f t="shared" si="24"/>
        <v/>
      </c>
      <c r="BI23" t="str">
        <f t="shared" si="25"/>
        <v/>
      </c>
      <c r="BJ23" t="str">
        <f t="shared" si="26"/>
        <v/>
      </c>
      <c r="BK23" t="str">
        <f t="shared" si="27"/>
        <v/>
      </c>
      <c r="BL23" t="str">
        <f t="shared" si="28"/>
        <v/>
      </c>
      <c r="BM23" t="str">
        <f t="shared" si="29"/>
        <v/>
      </c>
      <c r="BN23" t="str">
        <f t="shared" si="30"/>
        <v/>
      </c>
      <c r="BO23" t="str">
        <f t="shared" si="31"/>
        <v/>
      </c>
      <c r="BP23" t="str">
        <f t="shared" si="32"/>
        <v/>
      </c>
      <c r="BQ23" t="str">
        <f t="shared" si="33"/>
        <v/>
      </c>
      <c r="BR23" t="str">
        <f t="shared" si="34"/>
        <v/>
      </c>
      <c r="BS23" t="str">
        <f t="shared" si="35"/>
        <v/>
      </c>
    </row>
    <row r="24" spans="2:71" x14ac:dyDescent="0.3">
      <c r="B24" t="str">
        <f>IF('ריכוז הצעות'!$N25='טבלת עזר2'!B$1,'ריכוז הצעות'!$M25,"")</f>
        <v/>
      </c>
      <c r="C24">
        <f t="shared" si="4"/>
        <v>0</v>
      </c>
      <c r="D24" t="str">
        <f t="shared" si="36"/>
        <v/>
      </c>
      <c r="E24">
        <f t="shared" si="37"/>
        <v>0</v>
      </c>
      <c r="F24" t="str">
        <f>IF('ריכוז הצעות'!$N25='טבלת עזר2'!F$1,'ריכוז הצעות'!$M25,"")</f>
        <v/>
      </c>
      <c r="G24">
        <f t="shared" si="5"/>
        <v>0</v>
      </c>
      <c r="H24" t="str">
        <f t="shared" si="38"/>
        <v/>
      </c>
      <c r="I24">
        <f t="shared" si="39"/>
        <v>0</v>
      </c>
      <c r="J24" t="str">
        <f>IF('ריכוז הצעות'!$N25='טבלת עזר2'!J$1,'ריכוז הצעות'!$M25,"")</f>
        <v/>
      </c>
      <c r="K24" t="str">
        <f>IF('ריכוז הצעות'!$N25='טבלת עזר2'!K$1,'ריכוז הצעות'!$M25,"")</f>
        <v/>
      </c>
      <c r="L24" t="str">
        <f>IF('ריכוז הצעות'!$N25='טבלת עזר2'!L$1,'ריכוז הצעות'!$M25,"")</f>
        <v/>
      </c>
      <c r="M24" t="str">
        <f>IF('ריכוז הצעות'!$N25='טבלת עזר2'!M$1,'ריכוז הצעות'!$M25,"")</f>
        <v/>
      </c>
      <c r="O24" t="str">
        <f>IF('ריכוז הצעות'!$N25='טבלת עזר2'!O$1,'ריכוז הצעות'!$M25,"")</f>
        <v/>
      </c>
      <c r="Q24" t="str">
        <f>IF('ריכוז הצעות'!$N25='טבלת עזר2'!Q$1,'ריכוז הצעות'!$M25,"")</f>
        <v/>
      </c>
      <c r="S24" t="str">
        <f>IF('ריכוז הצעות'!$N25='טבלת עזר2'!S$1,'ריכוז הצעות'!$M25,"")</f>
        <v/>
      </c>
      <c r="U24" t="str">
        <f>IF('ריכוז הצעות'!$N25='טבלת עזר2'!U$1,'ריכוז הצעות'!$M25,"")</f>
        <v/>
      </c>
      <c r="W24" t="str">
        <f>IF('ריכוז הצעות'!$N25='טבלת עזר2'!W$1,'ריכוז הצעות'!$M25,"")</f>
        <v/>
      </c>
      <c r="X24" t="str">
        <f>IF('ריכוז הצעות'!$N25='טבלת עזר2'!X$1,'ריכוז הצעות'!$M25,"")</f>
        <v/>
      </c>
      <c r="Y24" t="str">
        <f>IF('ריכוז הצעות'!$N25='טבלת עזר2'!Y$1,'ריכוז הצעות'!$M25,"")</f>
        <v/>
      </c>
      <c r="Z24" t="str">
        <f>IF('ריכוז הצעות'!$N25='טבלת עזר2'!Z$1,'ריכוז הצעות'!$M25,"")</f>
        <v/>
      </c>
      <c r="AA24" t="str">
        <f>IF('ריכוז הצעות'!$N25='טבלת עזר2'!AA$1,'ריכוז הצעות'!$M25,"")</f>
        <v/>
      </c>
      <c r="AB24" t="str">
        <f>IF('ריכוז הצעות'!$N25='טבלת עזר2'!AB$1,'ריכוז הצעות'!$M25,"")</f>
        <v/>
      </c>
      <c r="AC24" t="str">
        <f>IF('ריכוז הצעות'!$N25='טבלת עזר2'!AC$1,'ריכוז הצעות'!$M25,"")</f>
        <v/>
      </c>
      <c r="AD24" t="str">
        <f>IF('ריכוז הצעות'!$N25='טבלת עזר2'!AD$1,'ריכוז הצעות'!$M25,"")</f>
        <v/>
      </c>
      <c r="AE24" t="str">
        <f>IF('ריכוז הצעות'!$N25='טבלת עזר2'!AE$1,'ריכוז הצעות'!$M25,"")</f>
        <v/>
      </c>
      <c r="AF24" t="str">
        <f>IF('ריכוז הצעות'!$N25='טבלת עזר2'!AF$1,'ריכוז הצעות'!$M25,"")</f>
        <v/>
      </c>
      <c r="AG24" t="str">
        <f>IF('ריכוז הצעות'!$N25='טבלת עזר2'!AG$1,'ריכוז הצעות'!$M25,"")</f>
        <v/>
      </c>
      <c r="AH24" t="str">
        <f>IF('ריכוז הצעות'!$N25='טבלת עזר2'!AH$1,'ריכוז הצעות'!$M25,"")</f>
        <v/>
      </c>
      <c r="AI24" t="str">
        <f>IF('ריכוז הצעות'!$N25='טבלת עזר2'!AI$1,'ריכוז הצעות'!$M25,"")</f>
        <v/>
      </c>
      <c r="AJ24" t="str">
        <f>IF('ריכוז הצעות'!$N25='טבלת עזר2'!AJ$1,'ריכוז הצעות'!$M25,"")</f>
        <v/>
      </c>
      <c r="AK24" t="str">
        <f>IF('ריכוז הצעות'!$N25='טבלת עזר2'!AK$1,'ריכוז הצעות'!$M25,"")</f>
        <v/>
      </c>
      <c r="AL24" t="str">
        <f>IF('ריכוז הצעות'!$N25='טבלת עזר2'!AL$1,'ריכוז הצעות'!$M25,"")</f>
        <v/>
      </c>
      <c r="AN24">
        <v>8</v>
      </c>
      <c r="AO24"/>
      <c r="AP24"/>
      <c r="AQ24" t="e">
        <f t="shared" si="40"/>
        <v>#N/A</v>
      </c>
      <c r="AR24" t="str">
        <f t="shared" si="8"/>
        <v/>
      </c>
      <c r="AS24" t="str">
        <f t="shared" si="9"/>
        <v/>
      </c>
      <c r="AT24" t="str">
        <f t="shared" si="10"/>
        <v/>
      </c>
      <c r="AU24" t="str">
        <f t="shared" si="11"/>
        <v/>
      </c>
      <c r="AV24" t="str">
        <f t="shared" si="12"/>
        <v/>
      </c>
      <c r="AW24" t="str">
        <f t="shared" si="13"/>
        <v/>
      </c>
      <c r="AX24" t="str">
        <f t="shared" si="14"/>
        <v/>
      </c>
      <c r="AY24" t="str">
        <f t="shared" si="15"/>
        <v/>
      </c>
      <c r="AZ24" t="str">
        <f t="shared" si="16"/>
        <v/>
      </c>
      <c r="BA24" t="str">
        <f t="shared" si="17"/>
        <v/>
      </c>
      <c r="BB24" t="str">
        <f t="shared" si="18"/>
        <v/>
      </c>
      <c r="BC24" t="str">
        <f t="shared" si="19"/>
        <v/>
      </c>
      <c r="BD24" t="str">
        <f t="shared" si="20"/>
        <v/>
      </c>
      <c r="BE24" t="str">
        <f t="shared" si="21"/>
        <v/>
      </c>
      <c r="BF24" t="str">
        <f t="shared" si="22"/>
        <v/>
      </c>
      <c r="BG24" t="str">
        <f t="shared" si="23"/>
        <v/>
      </c>
      <c r="BH24" t="str">
        <f t="shared" si="24"/>
        <v/>
      </c>
      <c r="BI24" t="str">
        <f t="shared" si="25"/>
        <v/>
      </c>
      <c r="BJ24" t="str">
        <f t="shared" si="26"/>
        <v/>
      </c>
      <c r="BK24" t="str">
        <f t="shared" si="27"/>
        <v/>
      </c>
      <c r="BL24" t="str">
        <f t="shared" si="28"/>
        <v/>
      </c>
      <c r="BM24" t="str">
        <f t="shared" si="29"/>
        <v/>
      </c>
      <c r="BN24" t="str">
        <f t="shared" si="30"/>
        <v/>
      </c>
      <c r="BO24" t="str">
        <f t="shared" si="31"/>
        <v/>
      </c>
      <c r="BP24" t="str">
        <f t="shared" si="32"/>
        <v/>
      </c>
      <c r="BQ24" t="str">
        <f t="shared" si="33"/>
        <v/>
      </c>
      <c r="BR24" t="str">
        <f t="shared" si="34"/>
        <v/>
      </c>
      <c r="BS24" t="str">
        <f t="shared" si="35"/>
        <v/>
      </c>
    </row>
    <row r="25" spans="2:71" x14ac:dyDescent="0.3">
      <c r="B25" t="str">
        <f>IF('ריכוז הצעות'!$N26='טבלת עזר2'!B$1,'ריכוז הצעות'!$M26,"")</f>
        <v/>
      </c>
      <c r="C25">
        <f t="shared" si="4"/>
        <v>0</v>
      </c>
      <c r="D25" t="str">
        <f t="shared" si="36"/>
        <v/>
      </c>
      <c r="E25">
        <f t="shared" si="37"/>
        <v>0</v>
      </c>
      <c r="F25" t="str">
        <f>IF('ריכוז הצעות'!$N26='טבלת עזר2'!F$1,'ריכוז הצעות'!$M26,"")</f>
        <v/>
      </c>
      <c r="G25">
        <f t="shared" si="5"/>
        <v>0</v>
      </c>
      <c r="H25" t="str">
        <f t="shared" si="38"/>
        <v/>
      </c>
      <c r="I25">
        <f t="shared" si="39"/>
        <v>0</v>
      </c>
      <c r="J25" t="str">
        <f>IF('ריכוז הצעות'!$N26='טבלת עזר2'!J$1,'ריכוז הצעות'!$M26,"")</f>
        <v/>
      </c>
      <c r="K25" t="str">
        <f>IF('ריכוז הצעות'!$N26='טבלת עזר2'!K$1,'ריכוז הצעות'!$M26,"")</f>
        <v/>
      </c>
      <c r="L25" t="str">
        <f>IF('ריכוז הצעות'!$N26='טבלת עזר2'!L$1,'ריכוז הצעות'!$M26,"")</f>
        <v/>
      </c>
      <c r="M25" t="str">
        <f>IF('ריכוז הצעות'!$N26='טבלת עזר2'!M$1,'ריכוז הצעות'!$M26,"")</f>
        <v/>
      </c>
      <c r="O25" t="str">
        <f>IF('ריכוז הצעות'!$N26='טבלת עזר2'!O$1,'ריכוז הצעות'!$M26,"")</f>
        <v/>
      </c>
      <c r="Q25" t="str">
        <f>IF('ריכוז הצעות'!$N26='טבלת עזר2'!Q$1,'ריכוז הצעות'!$M26,"")</f>
        <v/>
      </c>
      <c r="S25" t="str">
        <f>IF('ריכוז הצעות'!$N26='טבלת עזר2'!S$1,'ריכוז הצעות'!$M26,"")</f>
        <v/>
      </c>
      <c r="U25" t="str">
        <f>IF('ריכוז הצעות'!$N26='טבלת עזר2'!U$1,'ריכוז הצעות'!$M26,"")</f>
        <v/>
      </c>
      <c r="W25" t="str">
        <f>IF('ריכוז הצעות'!$N26='טבלת עזר2'!W$1,'ריכוז הצעות'!$M26,"")</f>
        <v/>
      </c>
      <c r="X25" t="str">
        <f>IF('ריכוז הצעות'!$N26='טבלת עזר2'!X$1,'ריכוז הצעות'!$M26,"")</f>
        <v/>
      </c>
      <c r="Y25" t="str">
        <f>IF('ריכוז הצעות'!$N26='טבלת עזר2'!Y$1,'ריכוז הצעות'!$M26,"")</f>
        <v/>
      </c>
      <c r="Z25" t="str">
        <f>IF('ריכוז הצעות'!$N26='טבלת עזר2'!Z$1,'ריכוז הצעות'!$M26,"")</f>
        <v/>
      </c>
      <c r="AA25" t="str">
        <f>IF('ריכוז הצעות'!$N26='טבלת עזר2'!AA$1,'ריכוז הצעות'!$M26,"")</f>
        <v/>
      </c>
      <c r="AB25" t="str">
        <f>IF('ריכוז הצעות'!$N26='טבלת עזר2'!AB$1,'ריכוז הצעות'!$M26,"")</f>
        <v/>
      </c>
      <c r="AC25" t="str">
        <f>IF('ריכוז הצעות'!$N26='טבלת עזר2'!AC$1,'ריכוז הצעות'!$M26,"")</f>
        <v/>
      </c>
      <c r="AD25" t="str">
        <f>IF('ריכוז הצעות'!$N26='טבלת עזר2'!AD$1,'ריכוז הצעות'!$M26,"")</f>
        <v/>
      </c>
      <c r="AE25" t="str">
        <f>IF('ריכוז הצעות'!$N26='טבלת עזר2'!AE$1,'ריכוז הצעות'!$M26,"")</f>
        <v/>
      </c>
      <c r="AF25" t="str">
        <f>IF('ריכוז הצעות'!$N26='טבלת עזר2'!AF$1,'ריכוז הצעות'!$M26,"")</f>
        <v/>
      </c>
      <c r="AG25" t="str">
        <f>IF('ריכוז הצעות'!$N26='טבלת עזר2'!AG$1,'ריכוז הצעות'!$M26,"")</f>
        <v/>
      </c>
      <c r="AH25" t="str">
        <f>IF('ריכוז הצעות'!$N26='טבלת עזר2'!AH$1,'ריכוז הצעות'!$M26,"")</f>
        <v/>
      </c>
      <c r="AI25" t="str">
        <f>IF('ריכוז הצעות'!$N26='טבלת עזר2'!AI$1,'ריכוז הצעות'!$M26,"")</f>
        <v/>
      </c>
      <c r="AJ25" t="str">
        <f>IF('ריכוז הצעות'!$N26='טבלת עזר2'!AJ$1,'ריכוז הצעות'!$M26,"")</f>
        <v/>
      </c>
      <c r="AK25" t="str">
        <f>IF('ריכוז הצעות'!$N26='טבלת עזר2'!AK$1,'ריכוז הצעות'!$M26,"")</f>
        <v/>
      </c>
      <c r="AL25" t="str">
        <f>IF('ריכוז הצעות'!$N26='טבלת עזר2'!AL$1,'ריכוז הצעות'!$M26,"")</f>
        <v/>
      </c>
      <c r="AN25">
        <v>9</v>
      </c>
      <c r="AO25"/>
      <c r="AP25"/>
      <c r="AQ25" t="e">
        <f t="shared" si="40"/>
        <v>#N/A</v>
      </c>
      <c r="AR25" t="str">
        <f t="shared" si="8"/>
        <v/>
      </c>
      <c r="AS25" t="str">
        <f t="shared" si="9"/>
        <v/>
      </c>
      <c r="AT25" t="str">
        <f t="shared" si="10"/>
        <v/>
      </c>
      <c r="AU25" t="str">
        <f t="shared" si="11"/>
        <v/>
      </c>
      <c r="AV25" t="str">
        <f t="shared" si="12"/>
        <v/>
      </c>
      <c r="AW25" t="str">
        <f t="shared" si="13"/>
        <v/>
      </c>
      <c r="AX25" t="str">
        <f t="shared" si="14"/>
        <v/>
      </c>
      <c r="AY25" t="str">
        <f t="shared" si="15"/>
        <v/>
      </c>
      <c r="AZ25" t="str">
        <f t="shared" si="16"/>
        <v/>
      </c>
      <c r="BA25" t="str">
        <f t="shared" si="17"/>
        <v/>
      </c>
      <c r="BB25" t="str">
        <f t="shared" si="18"/>
        <v/>
      </c>
      <c r="BC25" t="str">
        <f t="shared" si="19"/>
        <v/>
      </c>
      <c r="BD25" t="str">
        <f t="shared" si="20"/>
        <v/>
      </c>
      <c r="BE25" t="str">
        <f t="shared" si="21"/>
        <v/>
      </c>
      <c r="BF25" t="str">
        <f t="shared" si="22"/>
        <v/>
      </c>
      <c r="BG25" t="str">
        <f t="shared" si="23"/>
        <v/>
      </c>
      <c r="BH25" t="str">
        <f t="shared" si="24"/>
        <v/>
      </c>
      <c r="BI25" t="str">
        <f t="shared" si="25"/>
        <v/>
      </c>
      <c r="BJ25" t="str">
        <f t="shared" si="26"/>
        <v/>
      </c>
      <c r="BK25" t="str">
        <f t="shared" si="27"/>
        <v/>
      </c>
      <c r="BL25" t="str">
        <f t="shared" si="28"/>
        <v/>
      </c>
      <c r="BM25" t="str">
        <f t="shared" si="29"/>
        <v/>
      </c>
      <c r="BN25" t="str">
        <f t="shared" si="30"/>
        <v/>
      </c>
      <c r="BO25" t="str">
        <f t="shared" si="31"/>
        <v/>
      </c>
      <c r="BP25" t="str">
        <f t="shared" si="32"/>
        <v/>
      </c>
      <c r="BQ25" t="str">
        <f t="shared" si="33"/>
        <v/>
      </c>
      <c r="BR25" t="str">
        <f t="shared" si="34"/>
        <v/>
      </c>
      <c r="BS25" t="str">
        <f t="shared" si="35"/>
        <v/>
      </c>
    </row>
    <row r="26" spans="2:71" x14ac:dyDescent="0.3">
      <c r="B26" t="str">
        <f>IF('ריכוז הצעות'!$N27='טבלת עזר2'!B$1,'ריכוז הצעות'!$M27,"")</f>
        <v/>
      </c>
      <c r="C26">
        <f t="shared" si="4"/>
        <v>0</v>
      </c>
      <c r="D26" t="str">
        <f t="shared" si="36"/>
        <v/>
      </c>
      <c r="E26">
        <f t="shared" si="37"/>
        <v>0</v>
      </c>
      <c r="F26" t="str">
        <f>IF('ריכוז הצעות'!$N27='טבלת עזר2'!F$1,'ריכוז הצעות'!$M27,"")</f>
        <v/>
      </c>
      <c r="G26">
        <f t="shared" si="5"/>
        <v>0</v>
      </c>
      <c r="H26" t="str">
        <f t="shared" si="38"/>
        <v/>
      </c>
      <c r="I26">
        <f t="shared" si="39"/>
        <v>0</v>
      </c>
      <c r="J26" t="str">
        <f>IF('ריכוז הצעות'!$N27='טבלת עזר2'!J$1,'ריכוז הצעות'!$M27,"")</f>
        <v/>
      </c>
      <c r="K26" t="str">
        <f>IF('ריכוז הצעות'!$N27='טבלת עזר2'!K$1,'ריכוז הצעות'!$M27,"")</f>
        <v/>
      </c>
      <c r="L26" t="str">
        <f>IF('ריכוז הצעות'!$N27='טבלת עזר2'!L$1,'ריכוז הצעות'!$M27,"")</f>
        <v/>
      </c>
      <c r="M26" t="str">
        <f>IF('ריכוז הצעות'!$N27='טבלת עזר2'!M$1,'ריכוז הצעות'!$M27,"")</f>
        <v/>
      </c>
      <c r="O26" t="str">
        <f>IF('ריכוז הצעות'!$N27='טבלת עזר2'!O$1,'ריכוז הצעות'!$M27,"")</f>
        <v/>
      </c>
      <c r="Q26" t="str">
        <f>IF('ריכוז הצעות'!$N27='טבלת עזר2'!Q$1,'ריכוז הצעות'!$M27,"")</f>
        <v/>
      </c>
      <c r="S26" t="str">
        <f>IF('ריכוז הצעות'!$N27='טבלת עזר2'!S$1,'ריכוז הצעות'!$M27,"")</f>
        <v/>
      </c>
      <c r="U26" t="str">
        <f>IF('ריכוז הצעות'!$N27='טבלת עזר2'!U$1,'ריכוז הצעות'!$M27,"")</f>
        <v/>
      </c>
      <c r="W26" t="str">
        <f>IF('ריכוז הצעות'!$N27='טבלת עזר2'!W$1,'ריכוז הצעות'!$M27,"")</f>
        <v/>
      </c>
      <c r="X26" t="str">
        <f>IF('ריכוז הצעות'!$N27='טבלת עזר2'!X$1,'ריכוז הצעות'!$M27,"")</f>
        <v/>
      </c>
      <c r="Y26" t="str">
        <f>IF('ריכוז הצעות'!$N27='טבלת עזר2'!Y$1,'ריכוז הצעות'!$M27,"")</f>
        <v/>
      </c>
      <c r="Z26" t="str">
        <f>IF('ריכוז הצעות'!$N27='טבלת עזר2'!Z$1,'ריכוז הצעות'!$M27,"")</f>
        <v/>
      </c>
      <c r="AA26" t="str">
        <f>IF('ריכוז הצעות'!$N27='טבלת עזר2'!AA$1,'ריכוז הצעות'!$M27,"")</f>
        <v/>
      </c>
      <c r="AB26" t="str">
        <f>IF('ריכוז הצעות'!$N27='טבלת עזר2'!AB$1,'ריכוז הצעות'!$M27,"")</f>
        <v/>
      </c>
      <c r="AC26" t="str">
        <f>IF('ריכוז הצעות'!$N27='טבלת עזר2'!AC$1,'ריכוז הצעות'!$M27,"")</f>
        <v/>
      </c>
      <c r="AD26" t="str">
        <f>IF('ריכוז הצעות'!$N27='טבלת עזר2'!AD$1,'ריכוז הצעות'!$M27,"")</f>
        <v/>
      </c>
      <c r="AE26" t="str">
        <f>IF('ריכוז הצעות'!$N27='טבלת עזר2'!AE$1,'ריכוז הצעות'!$M27,"")</f>
        <v/>
      </c>
      <c r="AF26" t="str">
        <f>IF('ריכוז הצעות'!$N27='טבלת עזר2'!AF$1,'ריכוז הצעות'!$M27,"")</f>
        <v/>
      </c>
      <c r="AG26" t="str">
        <f>IF('ריכוז הצעות'!$N27='טבלת עזר2'!AG$1,'ריכוז הצעות'!$M27,"")</f>
        <v/>
      </c>
      <c r="AH26" t="str">
        <f>IF('ריכוז הצעות'!$N27='טבלת עזר2'!AH$1,'ריכוז הצעות'!$M27,"")</f>
        <v/>
      </c>
      <c r="AI26" t="str">
        <f>IF('ריכוז הצעות'!$N27='טבלת עזר2'!AI$1,'ריכוז הצעות'!$M27,"")</f>
        <v/>
      </c>
      <c r="AJ26" t="str">
        <f>IF('ריכוז הצעות'!$N27='טבלת עזר2'!AJ$1,'ריכוז הצעות'!$M27,"")</f>
        <v/>
      </c>
      <c r="AK26" t="str">
        <f>IF('ריכוז הצעות'!$N27='טבלת עזר2'!AK$1,'ריכוז הצעות'!$M27,"")</f>
        <v/>
      </c>
      <c r="AL26" t="str">
        <f>IF('ריכוז הצעות'!$N27='טבלת עזר2'!AL$1,'ריכוז הצעות'!$M27,"")</f>
        <v/>
      </c>
      <c r="AN26">
        <v>10</v>
      </c>
      <c r="AO26"/>
      <c r="AP26"/>
      <c r="AQ26" t="e">
        <f t="shared" si="40"/>
        <v>#N/A</v>
      </c>
      <c r="AR26" t="str">
        <f t="shared" si="8"/>
        <v/>
      </c>
      <c r="AS26" t="str">
        <f t="shared" si="9"/>
        <v/>
      </c>
      <c r="AT26" t="str">
        <f t="shared" si="10"/>
        <v/>
      </c>
      <c r="AU26" t="str">
        <f t="shared" si="11"/>
        <v/>
      </c>
      <c r="AV26" t="str">
        <f t="shared" si="12"/>
        <v/>
      </c>
      <c r="AW26" t="str">
        <f t="shared" si="13"/>
        <v/>
      </c>
      <c r="AX26" t="str">
        <f t="shared" si="14"/>
        <v/>
      </c>
      <c r="AY26" t="str">
        <f t="shared" si="15"/>
        <v/>
      </c>
      <c r="AZ26" t="str">
        <f t="shared" si="16"/>
        <v/>
      </c>
      <c r="BA26" t="str">
        <f t="shared" si="17"/>
        <v/>
      </c>
      <c r="BB26" t="str">
        <f t="shared" si="18"/>
        <v/>
      </c>
      <c r="BC26" t="str">
        <f t="shared" si="19"/>
        <v/>
      </c>
      <c r="BD26" t="str">
        <f t="shared" si="20"/>
        <v/>
      </c>
      <c r="BE26" t="str">
        <f t="shared" si="21"/>
        <v/>
      </c>
      <c r="BF26" t="str">
        <f t="shared" si="22"/>
        <v/>
      </c>
      <c r="BG26" t="str">
        <f t="shared" si="23"/>
        <v/>
      </c>
      <c r="BH26" t="str">
        <f t="shared" si="24"/>
        <v/>
      </c>
      <c r="BI26" t="str">
        <f t="shared" si="25"/>
        <v/>
      </c>
      <c r="BJ26" t="str">
        <f t="shared" si="26"/>
        <v/>
      </c>
      <c r="BK26" t="str">
        <f t="shared" si="27"/>
        <v/>
      </c>
      <c r="BL26" t="str">
        <f t="shared" si="28"/>
        <v/>
      </c>
      <c r="BM26" t="str">
        <f t="shared" si="29"/>
        <v/>
      </c>
      <c r="BN26" t="str">
        <f t="shared" si="30"/>
        <v/>
      </c>
      <c r="BO26" t="str">
        <f t="shared" si="31"/>
        <v/>
      </c>
      <c r="BP26" t="str">
        <f t="shared" si="32"/>
        <v/>
      </c>
      <c r="BQ26" t="str">
        <f t="shared" si="33"/>
        <v/>
      </c>
      <c r="BR26" t="str">
        <f t="shared" si="34"/>
        <v/>
      </c>
      <c r="BS26" t="str">
        <f t="shared" si="35"/>
        <v/>
      </c>
    </row>
    <row r="27" spans="2:71" x14ac:dyDescent="0.3">
      <c r="B27" t="str">
        <f>IF('ריכוז הצעות'!$N28='טבלת עזר2'!B$1,'ריכוז הצעות'!$M28,"")</f>
        <v/>
      </c>
      <c r="C27">
        <f t="shared" si="4"/>
        <v>0</v>
      </c>
      <c r="D27" t="str">
        <f t="shared" si="36"/>
        <v/>
      </c>
      <c r="E27">
        <f t="shared" si="37"/>
        <v>0</v>
      </c>
      <c r="F27" t="str">
        <f>IF('ריכוז הצעות'!$N28='טבלת עזר2'!F$1,'ריכוז הצעות'!$M28,"")</f>
        <v/>
      </c>
      <c r="G27">
        <f t="shared" si="5"/>
        <v>0</v>
      </c>
      <c r="H27" t="str">
        <f t="shared" si="38"/>
        <v/>
      </c>
      <c r="I27">
        <f t="shared" si="39"/>
        <v>0</v>
      </c>
      <c r="J27" t="str">
        <f>IF('ריכוז הצעות'!$N28='טבלת עזר2'!J$1,'ריכוז הצעות'!$M28,"")</f>
        <v/>
      </c>
      <c r="K27" t="str">
        <f>IF('ריכוז הצעות'!$N28='טבלת עזר2'!K$1,'ריכוז הצעות'!$M28,"")</f>
        <v/>
      </c>
      <c r="L27" t="str">
        <f>IF('ריכוז הצעות'!$N28='טבלת עזר2'!L$1,'ריכוז הצעות'!$M28,"")</f>
        <v/>
      </c>
      <c r="M27" t="str">
        <f>IF('ריכוז הצעות'!$N28='טבלת עזר2'!M$1,'ריכוז הצעות'!$M28,"")</f>
        <v/>
      </c>
      <c r="O27" t="str">
        <f>IF('ריכוז הצעות'!$N28='טבלת עזר2'!O$1,'ריכוז הצעות'!$M28,"")</f>
        <v/>
      </c>
      <c r="Q27" t="str">
        <f>IF('ריכוז הצעות'!$N28='טבלת עזר2'!Q$1,'ריכוז הצעות'!$M28,"")</f>
        <v/>
      </c>
      <c r="S27" t="str">
        <f>IF('ריכוז הצעות'!$N28='טבלת עזר2'!S$1,'ריכוז הצעות'!$M28,"")</f>
        <v/>
      </c>
      <c r="U27" t="str">
        <f>IF('ריכוז הצעות'!$N28='טבלת עזר2'!U$1,'ריכוז הצעות'!$M28,"")</f>
        <v/>
      </c>
      <c r="W27" t="str">
        <f>IF('ריכוז הצעות'!$N28='טבלת עזר2'!W$1,'ריכוז הצעות'!$M28,"")</f>
        <v/>
      </c>
      <c r="X27" t="str">
        <f>IF('ריכוז הצעות'!$N28='טבלת עזר2'!X$1,'ריכוז הצעות'!$M28,"")</f>
        <v/>
      </c>
      <c r="Y27" t="str">
        <f>IF('ריכוז הצעות'!$N28='טבלת עזר2'!Y$1,'ריכוז הצעות'!$M28,"")</f>
        <v/>
      </c>
      <c r="Z27" t="str">
        <f>IF('ריכוז הצעות'!$N28='טבלת עזר2'!Z$1,'ריכוז הצעות'!$M28,"")</f>
        <v/>
      </c>
      <c r="AA27" t="str">
        <f>IF('ריכוז הצעות'!$N28='טבלת עזר2'!AA$1,'ריכוז הצעות'!$M28,"")</f>
        <v/>
      </c>
      <c r="AB27" t="str">
        <f>IF('ריכוז הצעות'!$N28='טבלת עזר2'!AB$1,'ריכוז הצעות'!$M28,"")</f>
        <v/>
      </c>
      <c r="AC27" t="str">
        <f>IF('ריכוז הצעות'!$N28='טבלת עזר2'!AC$1,'ריכוז הצעות'!$M28,"")</f>
        <v/>
      </c>
      <c r="AD27" t="str">
        <f>IF('ריכוז הצעות'!$N28='טבלת עזר2'!AD$1,'ריכוז הצעות'!$M28,"")</f>
        <v/>
      </c>
      <c r="AE27" t="str">
        <f>IF('ריכוז הצעות'!$N28='טבלת עזר2'!AE$1,'ריכוז הצעות'!$M28,"")</f>
        <v/>
      </c>
      <c r="AF27" t="str">
        <f>IF('ריכוז הצעות'!$N28='טבלת עזר2'!AF$1,'ריכוז הצעות'!$M28,"")</f>
        <v/>
      </c>
      <c r="AG27" t="str">
        <f>IF('ריכוז הצעות'!$N28='טבלת עזר2'!AG$1,'ריכוז הצעות'!$M28,"")</f>
        <v/>
      </c>
      <c r="AH27" t="str">
        <f>IF('ריכוז הצעות'!$N28='טבלת עזר2'!AH$1,'ריכוז הצעות'!$M28,"")</f>
        <v/>
      </c>
      <c r="AI27" t="str">
        <f>IF('ריכוז הצעות'!$N28='טבלת עזר2'!AI$1,'ריכוז הצעות'!$M28,"")</f>
        <v/>
      </c>
      <c r="AJ27" t="str">
        <f>IF('ריכוז הצעות'!$N28='טבלת עזר2'!AJ$1,'ריכוז הצעות'!$M28,"")</f>
        <v/>
      </c>
      <c r="AK27" t="str">
        <f>IF('ריכוז הצעות'!$N28='טבלת עזר2'!AK$1,'ריכוז הצעות'!$M28,"")</f>
        <v/>
      </c>
      <c r="AL27" t="str">
        <f>IF('ריכוז הצעות'!$N28='טבלת עזר2'!AL$1,'ריכוז הצעות'!$M28,"")</f>
        <v/>
      </c>
      <c r="AQ27" t="e">
        <f t="shared" si="40"/>
        <v>#N/A</v>
      </c>
      <c r="AR27" t="str">
        <f t="shared" si="8"/>
        <v/>
      </c>
      <c r="AS27" t="str">
        <f t="shared" si="9"/>
        <v/>
      </c>
      <c r="AT27" t="str">
        <f t="shared" si="10"/>
        <v/>
      </c>
      <c r="AU27" t="str">
        <f t="shared" si="11"/>
        <v/>
      </c>
      <c r="AV27" t="str">
        <f t="shared" si="12"/>
        <v/>
      </c>
      <c r="AW27" t="str">
        <f t="shared" si="13"/>
        <v/>
      </c>
      <c r="AX27" t="str">
        <f t="shared" si="14"/>
        <v/>
      </c>
      <c r="AY27" t="str">
        <f t="shared" si="15"/>
        <v/>
      </c>
      <c r="AZ27" t="str">
        <f t="shared" si="16"/>
        <v/>
      </c>
      <c r="BA27" t="str">
        <f t="shared" si="17"/>
        <v/>
      </c>
      <c r="BB27" t="str">
        <f t="shared" si="18"/>
        <v/>
      </c>
      <c r="BC27" t="str">
        <f t="shared" si="19"/>
        <v/>
      </c>
      <c r="BD27" t="str">
        <f t="shared" si="20"/>
        <v/>
      </c>
      <c r="BE27" t="str">
        <f t="shared" si="21"/>
        <v/>
      </c>
      <c r="BF27" t="str">
        <f t="shared" si="22"/>
        <v/>
      </c>
      <c r="BG27" t="str">
        <f t="shared" si="23"/>
        <v/>
      </c>
      <c r="BH27" t="str">
        <f t="shared" si="24"/>
        <v/>
      </c>
      <c r="BI27" t="str">
        <f t="shared" si="25"/>
        <v/>
      </c>
      <c r="BJ27" t="str">
        <f t="shared" si="26"/>
        <v/>
      </c>
      <c r="BK27" t="str">
        <f t="shared" si="27"/>
        <v/>
      </c>
      <c r="BL27">
        <f t="shared" si="28"/>
        <v>0</v>
      </c>
      <c r="BM27">
        <f t="shared" si="29"/>
        <v>0</v>
      </c>
      <c r="BN27">
        <f t="shared" si="30"/>
        <v>0</v>
      </c>
      <c r="BO27">
        <f t="shared" si="31"/>
        <v>0</v>
      </c>
      <c r="BP27">
        <f t="shared" si="32"/>
        <v>0</v>
      </c>
      <c r="BQ27">
        <f t="shared" si="33"/>
        <v>0</v>
      </c>
      <c r="BR27">
        <f t="shared" si="34"/>
        <v>0</v>
      </c>
      <c r="BS27">
        <f t="shared" si="35"/>
        <v>0</v>
      </c>
    </row>
    <row r="28" spans="2:71" x14ac:dyDescent="0.3">
      <c r="B28" t="str">
        <f>IF('ריכוז הצעות'!$N29='טבלת עזר2'!B$1,'ריכוז הצעות'!$M29,"")</f>
        <v/>
      </c>
      <c r="C28">
        <f t="shared" si="4"/>
        <v>0</v>
      </c>
      <c r="D28" t="str">
        <f t="shared" si="36"/>
        <v/>
      </c>
      <c r="E28">
        <f t="shared" si="37"/>
        <v>0</v>
      </c>
      <c r="F28" t="str">
        <f>IF('ריכוז הצעות'!$N29='טבלת עזר2'!F$1,'ריכוז הצעות'!$M29,"")</f>
        <v/>
      </c>
      <c r="G28">
        <f t="shared" si="5"/>
        <v>0</v>
      </c>
      <c r="H28" t="str">
        <f t="shared" si="38"/>
        <v/>
      </c>
      <c r="I28">
        <f t="shared" si="39"/>
        <v>0</v>
      </c>
      <c r="J28" t="str">
        <f>IF('ריכוז הצעות'!$N29='טבלת עזר2'!J$1,'ריכוז הצעות'!$M29,"")</f>
        <v/>
      </c>
      <c r="K28" t="str">
        <f>IF('ריכוז הצעות'!$N29='טבלת עזר2'!K$1,'ריכוז הצעות'!$M29,"")</f>
        <v/>
      </c>
      <c r="L28" t="str">
        <f>IF('ריכוז הצעות'!$N29='טבלת עזר2'!L$1,'ריכוז הצעות'!$M29,"")</f>
        <v/>
      </c>
      <c r="M28" t="str">
        <f>IF('ריכוז הצעות'!$N29='טבלת עזר2'!M$1,'ריכוז הצעות'!$M29,"")</f>
        <v/>
      </c>
      <c r="O28" t="str">
        <f>IF('ריכוז הצעות'!$N29='טבלת עזר2'!O$1,'ריכוז הצעות'!$M29,"")</f>
        <v/>
      </c>
      <c r="Q28" t="str">
        <f>IF('ריכוז הצעות'!$N29='טבלת עזר2'!Q$1,'ריכוז הצעות'!$M29,"")</f>
        <v/>
      </c>
      <c r="S28" t="str">
        <f>IF('ריכוז הצעות'!$N29='טבלת עזר2'!S$1,'ריכוז הצעות'!$M29,"")</f>
        <v/>
      </c>
      <c r="U28" t="str">
        <f>IF('ריכוז הצעות'!$N29='טבלת עזר2'!U$1,'ריכוז הצעות'!$M29,"")</f>
        <v/>
      </c>
      <c r="W28" t="str">
        <f>IF('ריכוז הצעות'!$N29='טבלת עזר2'!W$1,'ריכוז הצעות'!$M29,"")</f>
        <v/>
      </c>
      <c r="X28" t="str">
        <f>IF('ריכוז הצעות'!$N29='טבלת עזר2'!X$1,'ריכוז הצעות'!$M29,"")</f>
        <v/>
      </c>
      <c r="Y28" t="str">
        <f>IF('ריכוז הצעות'!$N29='טבלת עזר2'!Y$1,'ריכוז הצעות'!$M29,"")</f>
        <v/>
      </c>
      <c r="Z28" t="str">
        <f>IF('ריכוז הצעות'!$N29='טבלת עזר2'!Z$1,'ריכוז הצעות'!$M29,"")</f>
        <v/>
      </c>
      <c r="AA28" t="str">
        <f>IF('ריכוז הצעות'!$N29='טבלת עזר2'!AA$1,'ריכוז הצעות'!$M29,"")</f>
        <v/>
      </c>
      <c r="AB28" t="str">
        <f>IF('ריכוז הצעות'!$N29='טבלת עזר2'!AB$1,'ריכוז הצעות'!$M29,"")</f>
        <v/>
      </c>
      <c r="AC28" t="str">
        <f>IF('ריכוז הצעות'!$N29='טבלת עזר2'!AC$1,'ריכוז הצעות'!$M29,"")</f>
        <v/>
      </c>
      <c r="AD28" t="str">
        <f>IF('ריכוז הצעות'!$N29='טבלת עזר2'!AD$1,'ריכוז הצעות'!$M29,"")</f>
        <v/>
      </c>
      <c r="AE28" t="str">
        <f>IF('ריכוז הצעות'!$N29='טבלת עזר2'!AE$1,'ריכוז הצעות'!$M29,"")</f>
        <v/>
      </c>
      <c r="AF28" t="str">
        <f>IF('ריכוז הצעות'!$N29='טבלת עזר2'!AF$1,'ריכוז הצעות'!$M29,"")</f>
        <v/>
      </c>
      <c r="AG28" t="str">
        <f>IF('ריכוז הצעות'!$N29='טבלת עזר2'!AG$1,'ריכוז הצעות'!$M29,"")</f>
        <v/>
      </c>
      <c r="AH28" t="str">
        <f>IF('ריכוז הצעות'!$N29='טבלת עזר2'!AH$1,'ריכוז הצעות'!$M29,"")</f>
        <v/>
      </c>
      <c r="AI28" t="str">
        <f>IF('ריכוז הצעות'!$N29='טבלת עזר2'!AI$1,'ריכוז הצעות'!$M29,"")</f>
        <v/>
      </c>
      <c r="AJ28" t="str">
        <f>IF('ריכוז הצעות'!$N29='טבלת עזר2'!AJ$1,'ריכוז הצעות'!$M29,"")</f>
        <v/>
      </c>
      <c r="AK28" t="str">
        <f>IF('ריכוז הצעות'!$N29='טבלת עזר2'!AK$1,'ריכוז הצעות'!$M29,"")</f>
        <v/>
      </c>
      <c r="AL28" t="str">
        <f>IF('ריכוז הצעות'!$N29='טבלת עזר2'!AL$1,'ריכוז הצעות'!$M29,"")</f>
        <v/>
      </c>
      <c r="AQ28" t="e">
        <f t="shared" si="40"/>
        <v>#N/A</v>
      </c>
      <c r="AR28" t="str">
        <f t="shared" si="8"/>
        <v/>
      </c>
      <c r="AS28" t="str">
        <f t="shared" si="9"/>
        <v/>
      </c>
      <c r="AT28" t="str">
        <f t="shared" si="10"/>
        <v/>
      </c>
      <c r="AU28" t="str">
        <f t="shared" si="11"/>
        <v/>
      </c>
      <c r="AV28" t="str">
        <f t="shared" si="12"/>
        <v/>
      </c>
      <c r="AW28" t="str">
        <f t="shared" si="13"/>
        <v/>
      </c>
      <c r="AX28" t="str">
        <f t="shared" si="14"/>
        <v/>
      </c>
      <c r="AY28" t="str">
        <f t="shared" si="15"/>
        <v/>
      </c>
      <c r="AZ28" t="str">
        <f t="shared" si="16"/>
        <v/>
      </c>
      <c r="BA28" t="str">
        <f t="shared" si="17"/>
        <v/>
      </c>
      <c r="BB28" t="str">
        <f t="shared" si="18"/>
        <v/>
      </c>
      <c r="BC28" t="str">
        <f t="shared" si="19"/>
        <v/>
      </c>
      <c r="BD28" t="str">
        <f t="shared" si="20"/>
        <v/>
      </c>
      <c r="BE28" t="str">
        <f t="shared" si="21"/>
        <v/>
      </c>
      <c r="BF28" t="str">
        <f t="shared" si="22"/>
        <v/>
      </c>
      <c r="BG28" t="str">
        <f t="shared" si="23"/>
        <v/>
      </c>
      <c r="BH28" t="str">
        <f t="shared" si="24"/>
        <v/>
      </c>
      <c r="BI28" t="str">
        <f t="shared" si="25"/>
        <v/>
      </c>
      <c r="BJ28" t="str">
        <f t="shared" si="26"/>
        <v/>
      </c>
      <c r="BK28" t="str">
        <f t="shared" si="27"/>
        <v/>
      </c>
      <c r="BL28">
        <f t="shared" si="28"/>
        <v>0</v>
      </c>
      <c r="BM28">
        <f t="shared" si="29"/>
        <v>0</v>
      </c>
      <c r="BN28">
        <f t="shared" si="30"/>
        <v>0</v>
      </c>
      <c r="BO28">
        <f t="shared" si="31"/>
        <v>0</v>
      </c>
      <c r="BP28">
        <f t="shared" si="32"/>
        <v>0</v>
      </c>
      <c r="BQ28">
        <f t="shared" si="33"/>
        <v>0</v>
      </c>
      <c r="BR28">
        <f t="shared" si="34"/>
        <v>0</v>
      </c>
      <c r="BS28">
        <f t="shared" si="35"/>
        <v>0</v>
      </c>
    </row>
    <row r="29" spans="2:71" x14ac:dyDescent="0.3">
      <c r="B29" t="str">
        <f>IF('ריכוז הצעות'!$N30='טבלת עזר2'!B$1,'ריכוז הצעות'!$M30,"")</f>
        <v/>
      </c>
      <c r="C29">
        <f t="shared" si="4"/>
        <v>0</v>
      </c>
      <c r="D29" t="str">
        <f t="shared" si="36"/>
        <v/>
      </c>
      <c r="E29">
        <f t="shared" si="37"/>
        <v>0</v>
      </c>
      <c r="F29" t="str">
        <f>IF('ריכוז הצעות'!$N30='טבלת עזר2'!F$1,'ריכוז הצעות'!$M30,"")</f>
        <v/>
      </c>
      <c r="G29">
        <f t="shared" si="5"/>
        <v>0</v>
      </c>
      <c r="H29" t="str">
        <f t="shared" si="38"/>
        <v/>
      </c>
      <c r="I29">
        <f t="shared" si="39"/>
        <v>0</v>
      </c>
      <c r="J29" t="str">
        <f>IF('ריכוז הצעות'!$N30='טבלת עזר2'!J$1,'ריכוז הצעות'!$M30,"")</f>
        <v/>
      </c>
      <c r="K29" t="str">
        <f>IF('ריכוז הצעות'!$N30='טבלת עזר2'!K$1,'ריכוז הצעות'!$M30,"")</f>
        <v/>
      </c>
      <c r="L29" t="str">
        <f>IF('ריכוז הצעות'!$N30='טבלת עזר2'!L$1,'ריכוז הצעות'!$M30,"")</f>
        <v/>
      </c>
      <c r="M29" t="str">
        <f>IF('ריכוז הצעות'!$N30='טבלת עזר2'!M$1,'ריכוז הצעות'!$M30,"")</f>
        <v/>
      </c>
      <c r="O29" t="str">
        <f>IF('ריכוז הצעות'!$N30='טבלת עזר2'!O$1,'ריכוז הצעות'!$M30,"")</f>
        <v/>
      </c>
      <c r="Q29" t="str">
        <f>IF('ריכוז הצעות'!$N30='טבלת עזר2'!Q$1,'ריכוז הצעות'!$M30,"")</f>
        <v/>
      </c>
      <c r="S29" t="str">
        <f>IF('ריכוז הצעות'!$N30='טבלת עזר2'!S$1,'ריכוז הצעות'!$M30,"")</f>
        <v/>
      </c>
      <c r="U29" t="str">
        <f>IF('ריכוז הצעות'!$N30='טבלת עזר2'!U$1,'ריכוז הצעות'!$M30,"")</f>
        <v/>
      </c>
      <c r="W29" t="str">
        <f>IF('ריכוז הצעות'!$N30='טבלת עזר2'!W$1,'ריכוז הצעות'!$M30,"")</f>
        <v/>
      </c>
      <c r="X29" t="str">
        <f>IF('ריכוז הצעות'!$N30='טבלת עזר2'!X$1,'ריכוז הצעות'!$M30,"")</f>
        <v/>
      </c>
      <c r="Y29" t="str">
        <f>IF('ריכוז הצעות'!$N30='טבלת עזר2'!Y$1,'ריכוז הצעות'!$M30,"")</f>
        <v/>
      </c>
      <c r="Z29" t="str">
        <f>IF('ריכוז הצעות'!$N30='טבלת עזר2'!Z$1,'ריכוז הצעות'!$M30,"")</f>
        <v/>
      </c>
      <c r="AA29" t="str">
        <f>IF('ריכוז הצעות'!$N30='טבלת עזר2'!AA$1,'ריכוז הצעות'!$M30,"")</f>
        <v/>
      </c>
      <c r="AB29" t="str">
        <f>IF('ריכוז הצעות'!$N30='טבלת עזר2'!AB$1,'ריכוז הצעות'!$M30,"")</f>
        <v/>
      </c>
      <c r="AC29" t="str">
        <f>IF('ריכוז הצעות'!$N30='טבלת עזר2'!AC$1,'ריכוז הצעות'!$M30,"")</f>
        <v/>
      </c>
      <c r="AD29" t="str">
        <f>IF('ריכוז הצעות'!$N30='טבלת עזר2'!AD$1,'ריכוז הצעות'!$M30,"")</f>
        <v/>
      </c>
      <c r="AE29" t="str">
        <f>IF('ריכוז הצעות'!$N30='טבלת עזר2'!AE$1,'ריכוז הצעות'!$M30,"")</f>
        <v/>
      </c>
      <c r="AF29" t="str">
        <f>IF('ריכוז הצעות'!$N30='טבלת עזר2'!AF$1,'ריכוז הצעות'!$M30,"")</f>
        <v/>
      </c>
      <c r="AG29" t="str">
        <f>IF('ריכוז הצעות'!$N30='טבלת עזר2'!AG$1,'ריכוז הצעות'!$M30,"")</f>
        <v/>
      </c>
      <c r="AH29" t="str">
        <f>IF('ריכוז הצעות'!$N30='טבלת עזר2'!AH$1,'ריכוז הצעות'!$M30,"")</f>
        <v/>
      </c>
      <c r="AI29" t="str">
        <f>IF('ריכוז הצעות'!$N30='טבלת עזר2'!AI$1,'ריכוז הצעות'!$M30,"")</f>
        <v/>
      </c>
      <c r="AJ29" t="str">
        <f>IF('ריכוז הצעות'!$N30='טבלת עזר2'!AJ$1,'ריכוז הצעות'!$M30,"")</f>
        <v/>
      </c>
      <c r="AK29" t="str">
        <f>IF('ריכוז הצעות'!$N30='טבלת עזר2'!AK$1,'ריכוז הצעות'!$M30,"")</f>
        <v/>
      </c>
      <c r="AL29" t="str">
        <f>IF('ריכוז הצעות'!$N30='טבלת עזר2'!AL$1,'ריכוז הצעות'!$M30,"")</f>
        <v/>
      </c>
      <c r="AQ29" t="e">
        <f t="shared" si="40"/>
        <v>#N/A</v>
      </c>
      <c r="AR29" t="str">
        <f t="shared" si="8"/>
        <v/>
      </c>
      <c r="AS29" t="str">
        <f t="shared" si="9"/>
        <v/>
      </c>
      <c r="AT29" t="str">
        <f t="shared" si="10"/>
        <v/>
      </c>
      <c r="AU29" t="str">
        <f t="shared" si="11"/>
        <v/>
      </c>
      <c r="AV29" t="str">
        <f t="shared" si="12"/>
        <v/>
      </c>
      <c r="AW29" t="str">
        <f t="shared" si="13"/>
        <v/>
      </c>
      <c r="AX29" t="str">
        <f t="shared" si="14"/>
        <v/>
      </c>
      <c r="AY29" t="str">
        <f t="shared" si="15"/>
        <v/>
      </c>
      <c r="AZ29" t="str">
        <f t="shared" si="16"/>
        <v/>
      </c>
      <c r="BA29" t="str">
        <f t="shared" si="17"/>
        <v/>
      </c>
      <c r="BB29" t="str">
        <f t="shared" si="18"/>
        <v/>
      </c>
      <c r="BC29" t="str">
        <f t="shared" si="19"/>
        <v/>
      </c>
      <c r="BD29" t="str">
        <f t="shared" si="20"/>
        <v/>
      </c>
      <c r="BE29" t="str">
        <f t="shared" si="21"/>
        <v/>
      </c>
      <c r="BF29" t="str">
        <f t="shared" si="22"/>
        <v/>
      </c>
      <c r="BG29" t="str">
        <f t="shared" si="23"/>
        <v/>
      </c>
      <c r="BH29" t="str">
        <f t="shared" si="24"/>
        <v/>
      </c>
      <c r="BI29" t="str">
        <f t="shared" si="25"/>
        <v/>
      </c>
      <c r="BJ29" t="str">
        <f t="shared" si="26"/>
        <v/>
      </c>
      <c r="BK29" t="str">
        <f t="shared" si="27"/>
        <v/>
      </c>
      <c r="BL29">
        <f t="shared" si="28"/>
        <v>0</v>
      </c>
      <c r="BM29">
        <f t="shared" si="29"/>
        <v>0</v>
      </c>
      <c r="BN29">
        <f t="shared" si="30"/>
        <v>0</v>
      </c>
      <c r="BO29">
        <f t="shared" si="31"/>
        <v>0</v>
      </c>
      <c r="BP29">
        <f t="shared" si="32"/>
        <v>0</v>
      </c>
      <c r="BQ29">
        <f t="shared" si="33"/>
        <v>0</v>
      </c>
      <c r="BR29">
        <f t="shared" si="34"/>
        <v>0</v>
      </c>
      <c r="BS29">
        <f t="shared" si="35"/>
        <v>0</v>
      </c>
    </row>
    <row r="30" spans="2:71" x14ac:dyDescent="0.3">
      <c r="B30" t="str">
        <f>IF('ריכוז הצעות'!$N31='טבלת עזר2'!B$1,'ריכוז הצעות'!$M31,"")</f>
        <v/>
      </c>
      <c r="C30">
        <f t="shared" si="4"/>
        <v>0</v>
      </c>
      <c r="D30" t="str">
        <f t="shared" si="36"/>
        <v/>
      </c>
      <c r="E30">
        <f t="shared" si="37"/>
        <v>0</v>
      </c>
      <c r="F30" t="str">
        <f>IF('ריכוז הצעות'!$N31='טבלת עזר2'!F$1,'ריכוז הצעות'!$M31,"")</f>
        <v/>
      </c>
      <c r="G30">
        <f t="shared" si="5"/>
        <v>0</v>
      </c>
      <c r="H30" t="str">
        <f t="shared" si="38"/>
        <v/>
      </c>
      <c r="I30">
        <f t="shared" si="39"/>
        <v>0</v>
      </c>
      <c r="J30" t="str">
        <f>IF('ריכוז הצעות'!$N31='טבלת עזר2'!J$1,'ריכוז הצעות'!$M31,"")</f>
        <v/>
      </c>
      <c r="K30" t="str">
        <f>IF('ריכוז הצעות'!$N31='טבלת עזר2'!K$1,'ריכוז הצעות'!$M31,"")</f>
        <v/>
      </c>
      <c r="L30" t="str">
        <f>IF('ריכוז הצעות'!$N31='טבלת עזר2'!L$1,'ריכוז הצעות'!$M31,"")</f>
        <v/>
      </c>
      <c r="M30" t="str">
        <f>IF('ריכוז הצעות'!$N31='טבלת עזר2'!M$1,'ריכוז הצעות'!$M31,"")</f>
        <v/>
      </c>
      <c r="O30" t="str">
        <f>IF('ריכוז הצעות'!$N31='טבלת עזר2'!O$1,'ריכוז הצעות'!$M31,"")</f>
        <v/>
      </c>
      <c r="Q30" t="str">
        <f>IF('ריכוז הצעות'!$N31='טבלת עזר2'!Q$1,'ריכוז הצעות'!$M31,"")</f>
        <v/>
      </c>
      <c r="S30" t="str">
        <f>IF('ריכוז הצעות'!$N31='טבלת עזר2'!S$1,'ריכוז הצעות'!$M31,"")</f>
        <v/>
      </c>
      <c r="U30" t="str">
        <f>IF('ריכוז הצעות'!$N31='טבלת עזר2'!U$1,'ריכוז הצעות'!$M31,"")</f>
        <v/>
      </c>
      <c r="W30" t="str">
        <f>IF('ריכוז הצעות'!$N31='טבלת עזר2'!W$1,'ריכוז הצעות'!$M31,"")</f>
        <v/>
      </c>
      <c r="X30" t="str">
        <f>IF('ריכוז הצעות'!$N31='טבלת עזר2'!X$1,'ריכוז הצעות'!$M31,"")</f>
        <v/>
      </c>
      <c r="Y30" t="str">
        <f>IF('ריכוז הצעות'!$N31='טבלת עזר2'!Y$1,'ריכוז הצעות'!$M31,"")</f>
        <v/>
      </c>
      <c r="Z30" t="str">
        <f>IF('ריכוז הצעות'!$N31='טבלת עזר2'!Z$1,'ריכוז הצעות'!$M31,"")</f>
        <v/>
      </c>
      <c r="AA30" t="str">
        <f>IF('ריכוז הצעות'!$N31='טבלת עזר2'!AA$1,'ריכוז הצעות'!$M31,"")</f>
        <v/>
      </c>
      <c r="AB30" t="str">
        <f>IF('ריכוז הצעות'!$N31='טבלת עזר2'!AB$1,'ריכוז הצעות'!$M31,"")</f>
        <v/>
      </c>
      <c r="AC30" t="str">
        <f>IF('ריכוז הצעות'!$N31='טבלת עזר2'!AC$1,'ריכוז הצעות'!$M31,"")</f>
        <v/>
      </c>
      <c r="AD30" t="str">
        <f>IF('ריכוז הצעות'!$N31='טבלת עזר2'!AD$1,'ריכוז הצעות'!$M31,"")</f>
        <v/>
      </c>
      <c r="AE30" t="str">
        <f>IF('ריכוז הצעות'!$N31='טבלת עזר2'!AE$1,'ריכוז הצעות'!$M31,"")</f>
        <v/>
      </c>
      <c r="AF30" t="str">
        <f>IF('ריכוז הצעות'!$N31='טבלת עזר2'!AF$1,'ריכוז הצעות'!$M31,"")</f>
        <v/>
      </c>
      <c r="AG30" t="str">
        <f>IF('ריכוז הצעות'!$N31='טבלת עזר2'!AG$1,'ריכוז הצעות'!$M31,"")</f>
        <v/>
      </c>
      <c r="AH30" t="str">
        <f>IF('ריכוז הצעות'!$N31='טבלת עזר2'!AH$1,'ריכוז הצעות'!$M31,"")</f>
        <v/>
      </c>
      <c r="AI30" t="str">
        <f>IF('ריכוז הצעות'!$N31='טבלת עזר2'!AI$1,'ריכוז הצעות'!$M31,"")</f>
        <v/>
      </c>
      <c r="AJ30" t="str">
        <f>IF('ריכוז הצעות'!$N31='טבלת עזר2'!AJ$1,'ריכוז הצעות'!$M31,"")</f>
        <v/>
      </c>
      <c r="AK30" t="str">
        <f>IF('ריכוז הצעות'!$N31='טבלת עזר2'!AK$1,'ריכוז הצעות'!$M31,"")</f>
        <v/>
      </c>
      <c r="AL30" t="str">
        <f>IF('ריכוז הצעות'!$N31='טבלת עזר2'!AL$1,'ריכוז הצעות'!$M31,"")</f>
        <v/>
      </c>
      <c r="AQ30" t="e">
        <f t="shared" si="40"/>
        <v>#N/A</v>
      </c>
      <c r="AR30" t="str">
        <f t="shared" si="8"/>
        <v/>
      </c>
      <c r="AS30" t="str">
        <f t="shared" si="9"/>
        <v/>
      </c>
      <c r="AT30" t="str">
        <f t="shared" si="10"/>
        <v/>
      </c>
      <c r="AU30" t="str">
        <f t="shared" si="11"/>
        <v/>
      </c>
      <c r="AV30" t="str">
        <f t="shared" si="12"/>
        <v/>
      </c>
      <c r="AW30" t="str">
        <f t="shared" si="13"/>
        <v/>
      </c>
      <c r="AX30" t="str">
        <f t="shared" si="14"/>
        <v/>
      </c>
      <c r="AY30" t="str">
        <f t="shared" si="15"/>
        <v/>
      </c>
      <c r="AZ30" t="str">
        <f t="shared" si="16"/>
        <v/>
      </c>
      <c r="BA30" t="str">
        <f t="shared" si="17"/>
        <v/>
      </c>
      <c r="BB30" t="str">
        <f t="shared" si="18"/>
        <v/>
      </c>
      <c r="BC30" t="str">
        <f t="shared" si="19"/>
        <v/>
      </c>
      <c r="BD30" t="str">
        <f t="shared" si="20"/>
        <v/>
      </c>
      <c r="BE30" t="str">
        <f t="shared" si="21"/>
        <v/>
      </c>
      <c r="BF30" t="str">
        <f t="shared" si="22"/>
        <v/>
      </c>
      <c r="BG30" t="str">
        <f t="shared" si="23"/>
        <v/>
      </c>
      <c r="BH30" t="str">
        <f t="shared" si="24"/>
        <v/>
      </c>
      <c r="BI30" t="str">
        <f t="shared" si="25"/>
        <v/>
      </c>
      <c r="BJ30" t="str">
        <f t="shared" si="26"/>
        <v/>
      </c>
      <c r="BK30" t="str">
        <f t="shared" si="27"/>
        <v/>
      </c>
      <c r="BL30">
        <f t="shared" si="28"/>
        <v>0</v>
      </c>
      <c r="BM30">
        <f t="shared" si="29"/>
        <v>0</v>
      </c>
      <c r="BN30">
        <f t="shared" si="30"/>
        <v>0</v>
      </c>
      <c r="BO30">
        <f t="shared" si="31"/>
        <v>0</v>
      </c>
      <c r="BP30">
        <f t="shared" si="32"/>
        <v>0</v>
      </c>
      <c r="BQ30">
        <f t="shared" si="33"/>
        <v>0</v>
      </c>
      <c r="BR30">
        <f t="shared" si="34"/>
        <v>0</v>
      </c>
      <c r="BS30">
        <f t="shared" si="35"/>
        <v>0</v>
      </c>
    </row>
    <row r="31" spans="2:71" x14ac:dyDescent="0.3">
      <c r="B31" t="str">
        <f>IF('ריכוז הצעות'!$N32='טבלת עזר2'!B$1,'ריכוז הצעות'!$M32,"")</f>
        <v/>
      </c>
      <c r="C31">
        <f t="shared" si="4"/>
        <v>0</v>
      </c>
      <c r="D31" t="str">
        <f t="shared" si="36"/>
        <v/>
      </c>
      <c r="E31">
        <f t="shared" si="37"/>
        <v>0</v>
      </c>
      <c r="F31" t="str">
        <f>IF('ריכוז הצעות'!$N32='טבלת עזר2'!F$1,'ריכוז הצעות'!$M32,"")</f>
        <v/>
      </c>
      <c r="G31">
        <f t="shared" si="5"/>
        <v>0</v>
      </c>
      <c r="H31" t="str">
        <f t="shared" si="38"/>
        <v/>
      </c>
      <c r="I31">
        <f t="shared" si="39"/>
        <v>0</v>
      </c>
      <c r="J31" t="str">
        <f>IF('ריכוז הצעות'!$N32='טבלת עזר2'!J$1,'ריכוז הצעות'!$M32,"")</f>
        <v/>
      </c>
      <c r="K31" t="str">
        <f>IF('ריכוז הצעות'!$N32='טבלת עזר2'!K$1,'ריכוז הצעות'!$M32,"")</f>
        <v/>
      </c>
      <c r="L31" t="str">
        <f>IF('ריכוז הצעות'!$N32='טבלת עזר2'!L$1,'ריכוז הצעות'!$M32,"")</f>
        <v/>
      </c>
      <c r="M31" t="str">
        <f>IF('ריכוז הצעות'!$N32='טבלת עזר2'!M$1,'ריכוז הצעות'!$M32,"")</f>
        <v/>
      </c>
      <c r="O31" t="str">
        <f>IF('ריכוז הצעות'!$N32='טבלת עזר2'!O$1,'ריכוז הצעות'!$M32,"")</f>
        <v/>
      </c>
      <c r="Q31" t="str">
        <f>IF('ריכוז הצעות'!$N32='טבלת עזר2'!Q$1,'ריכוז הצעות'!$M32,"")</f>
        <v/>
      </c>
      <c r="S31" t="str">
        <f>IF('ריכוז הצעות'!$N32='טבלת עזר2'!S$1,'ריכוז הצעות'!$M32,"")</f>
        <v/>
      </c>
      <c r="U31" t="str">
        <f>IF('ריכוז הצעות'!$N32='טבלת עזר2'!U$1,'ריכוז הצעות'!$M32,"")</f>
        <v/>
      </c>
      <c r="W31" t="str">
        <f>IF('ריכוז הצעות'!$N32='טבלת עזר2'!W$1,'ריכוז הצעות'!$M32,"")</f>
        <v/>
      </c>
      <c r="X31" t="str">
        <f>IF('ריכוז הצעות'!$N32='טבלת עזר2'!X$1,'ריכוז הצעות'!$M32,"")</f>
        <v/>
      </c>
      <c r="Y31" t="str">
        <f>IF('ריכוז הצעות'!$N32='טבלת עזר2'!Y$1,'ריכוז הצעות'!$M32,"")</f>
        <v/>
      </c>
      <c r="Z31" t="str">
        <f>IF('ריכוז הצעות'!$N32='טבלת עזר2'!Z$1,'ריכוז הצעות'!$M32,"")</f>
        <v/>
      </c>
      <c r="AA31" t="str">
        <f>IF('ריכוז הצעות'!$N32='טבלת עזר2'!AA$1,'ריכוז הצעות'!$M32,"")</f>
        <v/>
      </c>
      <c r="AB31" t="str">
        <f>IF('ריכוז הצעות'!$N32='טבלת עזר2'!AB$1,'ריכוז הצעות'!$M32,"")</f>
        <v/>
      </c>
      <c r="AC31" t="str">
        <f>IF('ריכוז הצעות'!$N32='טבלת עזר2'!AC$1,'ריכוז הצעות'!$M32,"")</f>
        <v/>
      </c>
      <c r="AD31" t="str">
        <f>IF('ריכוז הצעות'!$N32='טבלת עזר2'!AD$1,'ריכוז הצעות'!$M32,"")</f>
        <v/>
      </c>
      <c r="AE31" t="str">
        <f>IF('ריכוז הצעות'!$N32='טבלת עזר2'!AE$1,'ריכוז הצעות'!$M32,"")</f>
        <v/>
      </c>
      <c r="AF31" t="str">
        <f>IF('ריכוז הצעות'!$N32='טבלת עזר2'!AF$1,'ריכוז הצעות'!$M32,"")</f>
        <v/>
      </c>
      <c r="AG31" t="str">
        <f>IF('ריכוז הצעות'!$N32='טבלת עזר2'!AG$1,'ריכוז הצעות'!$M32,"")</f>
        <v/>
      </c>
      <c r="AH31" t="str">
        <f>IF('ריכוז הצעות'!$N32='טבלת עזר2'!AH$1,'ריכוז הצעות'!$M32,"")</f>
        <v/>
      </c>
      <c r="AI31" t="str">
        <f>IF('ריכוז הצעות'!$N32='טבלת עזר2'!AI$1,'ריכוז הצעות'!$M32,"")</f>
        <v/>
      </c>
      <c r="AJ31" t="str">
        <f>IF('ריכוז הצעות'!$N32='טבלת עזר2'!AJ$1,'ריכוז הצעות'!$M32,"")</f>
        <v/>
      </c>
      <c r="AK31" t="str">
        <f>IF('ריכוז הצעות'!$N32='טבלת עזר2'!AK$1,'ריכוז הצעות'!$M32,"")</f>
        <v/>
      </c>
      <c r="AL31" t="str">
        <f>IF('ריכוז הצעות'!$N32='טבלת עזר2'!AL$1,'ריכוז הצעות'!$M32,"")</f>
        <v/>
      </c>
      <c r="AQ31" t="e">
        <f t="shared" si="40"/>
        <v>#N/A</v>
      </c>
      <c r="AR31" t="str">
        <f t="shared" si="8"/>
        <v/>
      </c>
      <c r="AS31" t="str">
        <f t="shared" si="9"/>
        <v/>
      </c>
      <c r="AT31" t="str">
        <f t="shared" si="10"/>
        <v/>
      </c>
      <c r="AU31" t="str">
        <f t="shared" si="11"/>
        <v/>
      </c>
      <c r="AV31" t="str">
        <f t="shared" si="12"/>
        <v/>
      </c>
      <c r="AW31" t="str">
        <f t="shared" si="13"/>
        <v/>
      </c>
      <c r="AX31" t="str">
        <f t="shared" si="14"/>
        <v/>
      </c>
      <c r="AY31" t="str">
        <f t="shared" si="15"/>
        <v/>
      </c>
      <c r="AZ31" t="str">
        <f t="shared" si="16"/>
        <v/>
      </c>
      <c r="BA31" t="str">
        <f t="shared" si="17"/>
        <v/>
      </c>
      <c r="BB31" t="str">
        <f t="shared" si="18"/>
        <v/>
      </c>
      <c r="BC31" t="str">
        <f t="shared" si="19"/>
        <v/>
      </c>
      <c r="BD31" t="str">
        <f t="shared" si="20"/>
        <v/>
      </c>
      <c r="BE31" t="str">
        <f t="shared" si="21"/>
        <v/>
      </c>
      <c r="BF31" t="str">
        <f t="shared" si="22"/>
        <v/>
      </c>
      <c r="BG31" t="str">
        <f t="shared" si="23"/>
        <v/>
      </c>
      <c r="BH31" t="str">
        <f t="shared" si="24"/>
        <v/>
      </c>
      <c r="BI31" t="str">
        <f t="shared" si="25"/>
        <v/>
      </c>
      <c r="BJ31" t="str">
        <f t="shared" si="26"/>
        <v/>
      </c>
      <c r="BK31" t="str">
        <f t="shared" si="27"/>
        <v/>
      </c>
      <c r="BL31">
        <f t="shared" si="28"/>
        <v>0</v>
      </c>
      <c r="BM31">
        <f t="shared" si="29"/>
        <v>0</v>
      </c>
      <c r="BN31">
        <f t="shared" si="30"/>
        <v>0</v>
      </c>
      <c r="BO31">
        <f t="shared" si="31"/>
        <v>0</v>
      </c>
      <c r="BP31">
        <f t="shared" si="32"/>
        <v>0</v>
      </c>
      <c r="BQ31">
        <f t="shared" si="33"/>
        <v>0</v>
      </c>
      <c r="BR31">
        <f t="shared" si="34"/>
        <v>0</v>
      </c>
      <c r="BS31">
        <f t="shared" si="35"/>
        <v>0</v>
      </c>
    </row>
    <row r="32" spans="2:71" x14ac:dyDescent="0.3">
      <c r="B32" t="str">
        <f>IF('ריכוז הצעות'!$N33='טבלת עזר2'!B$1,'ריכוז הצעות'!$M33,"")</f>
        <v/>
      </c>
      <c r="C32">
        <f t="shared" si="4"/>
        <v>0</v>
      </c>
      <c r="D32" t="str">
        <f t="shared" si="36"/>
        <v/>
      </c>
      <c r="E32">
        <f t="shared" si="37"/>
        <v>0</v>
      </c>
      <c r="F32" t="str">
        <f>IF('ריכוז הצעות'!$N33='טבלת עזר2'!F$1,'ריכוז הצעות'!$M33,"")</f>
        <v/>
      </c>
      <c r="G32">
        <f t="shared" si="5"/>
        <v>0</v>
      </c>
      <c r="H32" t="str">
        <f t="shared" si="38"/>
        <v/>
      </c>
      <c r="I32">
        <f t="shared" si="39"/>
        <v>0</v>
      </c>
      <c r="J32" t="str">
        <f>IF('ריכוז הצעות'!$N33='טבלת עזר2'!J$1,'ריכוז הצעות'!$M33,"")</f>
        <v/>
      </c>
      <c r="K32" t="str">
        <f>IF('ריכוז הצעות'!$N33='טבלת עזר2'!K$1,'ריכוז הצעות'!$M33,"")</f>
        <v/>
      </c>
      <c r="L32" t="str">
        <f>IF('ריכוז הצעות'!$N33='טבלת עזר2'!L$1,'ריכוז הצעות'!$M33,"")</f>
        <v/>
      </c>
      <c r="M32" t="str">
        <f>IF('ריכוז הצעות'!$N33='טבלת עזר2'!M$1,'ריכוז הצעות'!$M33,"")</f>
        <v/>
      </c>
      <c r="O32" t="str">
        <f>IF('ריכוז הצעות'!$N33='טבלת עזר2'!O$1,'ריכוז הצעות'!$M33,"")</f>
        <v/>
      </c>
      <c r="Q32" t="str">
        <f>IF('ריכוז הצעות'!$N33='טבלת עזר2'!Q$1,'ריכוז הצעות'!$M33,"")</f>
        <v/>
      </c>
      <c r="S32" t="str">
        <f>IF('ריכוז הצעות'!$N33='טבלת עזר2'!S$1,'ריכוז הצעות'!$M33,"")</f>
        <v/>
      </c>
      <c r="U32" t="str">
        <f>IF('ריכוז הצעות'!$N33='טבלת עזר2'!U$1,'ריכוז הצעות'!$M33,"")</f>
        <v/>
      </c>
      <c r="W32" t="str">
        <f>IF('ריכוז הצעות'!$N33='טבלת עזר2'!W$1,'ריכוז הצעות'!$M33,"")</f>
        <v/>
      </c>
      <c r="X32" t="str">
        <f>IF('ריכוז הצעות'!$N33='טבלת עזר2'!X$1,'ריכוז הצעות'!$M33,"")</f>
        <v/>
      </c>
      <c r="Y32" t="str">
        <f>IF('ריכוז הצעות'!$N33='טבלת עזר2'!Y$1,'ריכוז הצעות'!$M33,"")</f>
        <v/>
      </c>
      <c r="Z32" t="str">
        <f>IF('ריכוז הצעות'!$N33='טבלת עזר2'!Z$1,'ריכוז הצעות'!$M33,"")</f>
        <v/>
      </c>
      <c r="AA32" t="str">
        <f>IF('ריכוז הצעות'!$N33='טבלת עזר2'!AA$1,'ריכוז הצעות'!$M33,"")</f>
        <v/>
      </c>
      <c r="AB32" t="str">
        <f>IF('ריכוז הצעות'!$N33='טבלת עזר2'!AB$1,'ריכוז הצעות'!$M33,"")</f>
        <v/>
      </c>
      <c r="AC32" t="str">
        <f>IF('ריכוז הצעות'!$N33='טבלת עזר2'!AC$1,'ריכוז הצעות'!$M33,"")</f>
        <v/>
      </c>
      <c r="AD32" t="str">
        <f>IF('ריכוז הצעות'!$N33='טבלת עזר2'!AD$1,'ריכוז הצעות'!$M33,"")</f>
        <v/>
      </c>
      <c r="AE32" t="str">
        <f>IF('ריכוז הצעות'!$N33='טבלת עזר2'!AE$1,'ריכוז הצעות'!$M33,"")</f>
        <v/>
      </c>
      <c r="AF32" t="str">
        <f>IF('ריכוז הצעות'!$N33='טבלת עזר2'!AF$1,'ריכוז הצעות'!$M33,"")</f>
        <v/>
      </c>
      <c r="AG32" t="str">
        <f>IF('ריכוז הצעות'!$N33='טבלת עזר2'!AG$1,'ריכוז הצעות'!$M33,"")</f>
        <v/>
      </c>
      <c r="AH32" t="str">
        <f>IF('ריכוז הצעות'!$N33='טבלת עזר2'!AH$1,'ריכוז הצעות'!$M33,"")</f>
        <v/>
      </c>
      <c r="AI32" t="str">
        <f>IF('ריכוז הצעות'!$N33='טבלת עזר2'!AI$1,'ריכוז הצעות'!$M33,"")</f>
        <v/>
      </c>
      <c r="AJ32" t="str">
        <f>IF('ריכוז הצעות'!$N33='טבלת עזר2'!AJ$1,'ריכוז הצעות'!$M33,"")</f>
        <v/>
      </c>
      <c r="AK32" t="str">
        <f>IF('ריכוז הצעות'!$N33='טבלת עזר2'!AK$1,'ריכוז הצעות'!$M33,"")</f>
        <v/>
      </c>
      <c r="AL32" t="str">
        <f>IF('ריכוז הצעות'!$N33='טבלת עזר2'!AL$1,'ריכוז הצעות'!$M33,"")</f>
        <v/>
      </c>
      <c r="AQ32" t="e">
        <f t="shared" si="40"/>
        <v>#N/A</v>
      </c>
      <c r="AR32" t="str">
        <f t="shared" si="8"/>
        <v/>
      </c>
      <c r="AS32" t="str">
        <f t="shared" si="9"/>
        <v/>
      </c>
      <c r="AT32" t="str">
        <f t="shared" si="10"/>
        <v/>
      </c>
      <c r="AU32" t="str">
        <f t="shared" si="11"/>
        <v/>
      </c>
      <c r="AV32" t="str">
        <f t="shared" si="12"/>
        <v/>
      </c>
      <c r="AW32" t="str">
        <f t="shared" si="13"/>
        <v/>
      </c>
      <c r="AX32" t="str">
        <f t="shared" si="14"/>
        <v/>
      </c>
      <c r="AY32" t="str">
        <f t="shared" si="15"/>
        <v/>
      </c>
      <c r="AZ32" t="str">
        <f t="shared" si="16"/>
        <v/>
      </c>
      <c r="BA32" t="str">
        <f t="shared" si="17"/>
        <v/>
      </c>
      <c r="BB32" t="str">
        <f t="shared" si="18"/>
        <v/>
      </c>
      <c r="BC32" t="str">
        <f t="shared" si="19"/>
        <v/>
      </c>
      <c r="BD32" t="str">
        <f t="shared" si="20"/>
        <v/>
      </c>
      <c r="BE32" t="str">
        <f t="shared" si="21"/>
        <v/>
      </c>
      <c r="BF32" t="str">
        <f t="shared" si="22"/>
        <v/>
      </c>
      <c r="BG32" t="str">
        <f t="shared" si="23"/>
        <v/>
      </c>
      <c r="BH32" t="str">
        <f t="shared" si="24"/>
        <v/>
      </c>
      <c r="BI32" t="str">
        <f t="shared" si="25"/>
        <v/>
      </c>
      <c r="BJ32" t="str">
        <f t="shared" si="26"/>
        <v/>
      </c>
      <c r="BK32" t="str">
        <f t="shared" si="27"/>
        <v/>
      </c>
      <c r="BL32">
        <f t="shared" si="28"/>
        <v>0</v>
      </c>
      <c r="BM32">
        <f t="shared" si="29"/>
        <v>0</v>
      </c>
      <c r="BN32">
        <f t="shared" si="30"/>
        <v>0</v>
      </c>
      <c r="BO32">
        <f t="shared" si="31"/>
        <v>0</v>
      </c>
      <c r="BP32">
        <f t="shared" si="32"/>
        <v>0</v>
      </c>
      <c r="BQ32">
        <f t="shared" si="33"/>
        <v>0</v>
      </c>
      <c r="BR32">
        <f t="shared" si="34"/>
        <v>0</v>
      </c>
      <c r="BS32">
        <f t="shared" si="35"/>
        <v>0</v>
      </c>
    </row>
    <row r="33" spans="2:71" x14ac:dyDescent="0.3">
      <c r="B33" t="str">
        <f>IF('ריכוז הצעות'!$N34='טבלת עזר2'!B$1,'ריכוז הצעות'!$M34,"")</f>
        <v/>
      </c>
      <c r="C33">
        <f t="shared" si="4"/>
        <v>0</v>
      </c>
      <c r="D33" t="str">
        <f t="shared" si="36"/>
        <v/>
      </c>
      <c r="E33">
        <f t="shared" si="37"/>
        <v>0</v>
      </c>
      <c r="F33" t="str">
        <f>IF('ריכוז הצעות'!$N34='טבלת עזר2'!F$1,'ריכוז הצעות'!$M34,"")</f>
        <v/>
      </c>
      <c r="G33">
        <f t="shared" si="5"/>
        <v>0</v>
      </c>
      <c r="H33" t="str">
        <f t="shared" si="38"/>
        <v/>
      </c>
      <c r="I33">
        <f t="shared" si="39"/>
        <v>0</v>
      </c>
      <c r="J33" t="str">
        <f>IF('ריכוז הצעות'!$N34='טבלת עזר2'!J$1,'ריכוז הצעות'!$M34,"")</f>
        <v/>
      </c>
      <c r="K33" t="str">
        <f>IF('ריכוז הצעות'!$N34='טבלת עזר2'!K$1,'ריכוז הצעות'!$M34,"")</f>
        <v/>
      </c>
      <c r="L33" t="str">
        <f>IF('ריכוז הצעות'!$N34='טבלת עזר2'!L$1,'ריכוז הצעות'!$M34,"")</f>
        <v/>
      </c>
      <c r="M33" t="str">
        <f>IF('ריכוז הצעות'!$N34='טבלת עזר2'!M$1,'ריכוז הצעות'!$M34,"")</f>
        <v/>
      </c>
      <c r="O33" t="str">
        <f>IF('ריכוז הצעות'!$N34='טבלת עזר2'!O$1,'ריכוז הצעות'!$M34,"")</f>
        <v/>
      </c>
      <c r="Q33" t="str">
        <f>IF('ריכוז הצעות'!$N34='טבלת עזר2'!Q$1,'ריכוז הצעות'!$M34,"")</f>
        <v/>
      </c>
      <c r="S33" t="str">
        <f>IF('ריכוז הצעות'!$N34='טבלת עזר2'!S$1,'ריכוז הצעות'!$M34,"")</f>
        <v/>
      </c>
      <c r="U33" t="str">
        <f>IF('ריכוז הצעות'!$N34='טבלת עזר2'!U$1,'ריכוז הצעות'!$M34,"")</f>
        <v/>
      </c>
      <c r="W33" t="str">
        <f>IF('ריכוז הצעות'!$N34='טבלת עזר2'!W$1,'ריכוז הצעות'!$M34,"")</f>
        <v/>
      </c>
      <c r="X33" t="str">
        <f>IF('ריכוז הצעות'!$N34='טבלת עזר2'!X$1,'ריכוז הצעות'!$M34,"")</f>
        <v/>
      </c>
      <c r="Y33" t="str">
        <f>IF('ריכוז הצעות'!$N34='טבלת עזר2'!Y$1,'ריכוז הצעות'!$M34,"")</f>
        <v/>
      </c>
      <c r="Z33" t="str">
        <f>IF('ריכוז הצעות'!$N34='טבלת עזר2'!Z$1,'ריכוז הצעות'!$M34,"")</f>
        <v/>
      </c>
      <c r="AA33" t="str">
        <f>IF('ריכוז הצעות'!$N34='טבלת עזר2'!AA$1,'ריכוז הצעות'!$M34,"")</f>
        <v/>
      </c>
      <c r="AB33" t="str">
        <f>IF('ריכוז הצעות'!$N34='טבלת עזר2'!AB$1,'ריכוז הצעות'!$M34,"")</f>
        <v/>
      </c>
      <c r="AC33" t="str">
        <f>IF('ריכוז הצעות'!$N34='טבלת עזר2'!AC$1,'ריכוז הצעות'!$M34,"")</f>
        <v/>
      </c>
      <c r="AD33" t="str">
        <f>IF('ריכוז הצעות'!$N34='טבלת עזר2'!AD$1,'ריכוז הצעות'!$M34,"")</f>
        <v/>
      </c>
      <c r="AE33" t="str">
        <f>IF('ריכוז הצעות'!$N34='טבלת עזר2'!AE$1,'ריכוז הצעות'!$M34,"")</f>
        <v/>
      </c>
      <c r="AF33" t="str">
        <f>IF('ריכוז הצעות'!$N34='טבלת עזר2'!AF$1,'ריכוז הצעות'!$M34,"")</f>
        <v/>
      </c>
      <c r="AG33" t="str">
        <f>IF('ריכוז הצעות'!$N34='טבלת עזר2'!AG$1,'ריכוז הצעות'!$M34,"")</f>
        <v/>
      </c>
      <c r="AH33" t="str">
        <f>IF('ריכוז הצעות'!$N34='טבלת עזר2'!AH$1,'ריכוז הצעות'!$M34,"")</f>
        <v/>
      </c>
      <c r="AI33" t="str">
        <f>IF('ריכוז הצעות'!$N34='טבלת עזר2'!AI$1,'ריכוז הצעות'!$M34,"")</f>
        <v/>
      </c>
      <c r="AJ33" t="str">
        <f>IF('ריכוז הצעות'!$N34='טבלת עזר2'!AJ$1,'ריכוז הצעות'!$M34,"")</f>
        <v/>
      </c>
      <c r="AK33" t="str">
        <f>IF('ריכוז הצעות'!$N34='טבלת עזר2'!AK$1,'ריכוז הצעות'!$M34,"")</f>
        <v/>
      </c>
      <c r="AL33" t="str">
        <f>IF('ריכוז הצעות'!$N34='טבלת עזר2'!AL$1,'ריכוז הצעות'!$M34,"")</f>
        <v/>
      </c>
      <c r="AQ33" t="e">
        <f t="shared" si="40"/>
        <v>#N/A</v>
      </c>
      <c r="AR33" t="str">
        <f t="shared" si="8"/>
        <v/>
      </c>
      <c r="AS33" t="str">
        <f t="shared" si="9"/>
        <v/>
      </c>
      <c r="AT33" t="str">
        <f t="shared" si="10"/>
        <v/>
      </c>
      <c r="AU33" t="str">
        <f t="shared" si="11"/>
        <v/>
      </c>
      <c r="AV33" t="str">
        <f t="shared" si="12"/>
        <v/>
      </c>
      <c r="AW33" t="str">
        <f t="shared" si="13"/>
        <v/>
      </c>
      <c r="AX33" t="str">
        <f t="shared" si="14"/>
        <v/>
      </c>
      <c r="AY33" t="str">
        <f t="shared" si="15"/>
        <v/>
      </c>
      <c r="AZ33" t="str">
        <f t="shared" si="16"/>
        <v/>
      </c>
      <c r="BA33" t="str">
        <f t="shared" si="17"/>
        <v/>
      </c>
      <c r="BB33" t="str">
        <f t="shared" si="18"/>
        <v/>
      </c>
      <c r="BC33" t="str">
        <f t="shared" si="19"/>
        <v/>
      </c>
      <c r="BD33" t="str">
        <f t="shared" si="20"/>
        <v/>
      </c>
      <c r="BE33" t="str">
        <f t="shared" si="21"/>
        <v/>
      </c>
      <c r="BF33" t="str">
        <f t="shared" si="22"/>
        <v/>
      </c>
      <c r="BG33" t="str">
        <f t="shared" si="23"/>
        <v/>
      </c>
      <c r="BH33" t="str">
        <f t="shared" si="24"/>
        <v/>
      </c>
      <c r="BI33" t="str">
        <f t="shared" si="25"/>
        <v/>
      </c>
      <c r="BJ33" t="str">
        <f t="shared" si="26"/>
        <v/>
      </c>
      <c r="BK33" t="str">
        <f t="shared" si="27"/>
        <v/>
      </c>
      <c r="BL33">
        <f t="shared" si="28"/>
        <v>0</v>
      </c>
      <c r="BM33">
        <f t="shared" si="29"/>
        <v>0</v>
      </c>
      <c r="BN33">
        <f t="shared" si="30"/>
        <v>0</v>
      </c>
      <c r="BO33">
        <f t="shared" si="31"/>
        <v>0</v>
      </c>
      <c r="BP33">
        <f t="shared" si="32"/>
        <v>0</v>
      </c>
      <c r="BQ33">
        <f t="shared" si="33"/>
        <v>0</v>
      </c>
      <c r="BR33">
        <f t="shared" si="34"/>
        <v>0</v>
      </c>
      <c r="BS33">
        <f t="shared" si="35"/>
        <v>0</v>
      </c>
    </row>
    <row r="34" spans="2:71" x14ac:dyDescent="0.3">
      <c r="B34" t="str">
        <f>IF('ריכוז הצעות'!$N35='טבלת עזר2'!B$1,'ריכוז הצעות'!$M35,"")</f>
        <v/>
      </c>
      <c r="C34">
        <f t="shared" si="4"/>
        <v>0</v>
      </c>
      <c r="D34" t="str">
        <f t="shared" si="36"/>
        <v/>
      </c>
      <c r="E34">
        <f t="shared" si="37"/>
        <v>0</v>
      </c>
      <c r="F34" t="str">
        <f>IF('ריכוז הצעות'!$N35='טבלת עזר2'!F$1,'ריכוז הצעות'!$M35,"")</f>
        <v/>
      </c>
      <c r="G34">
        <f t="shared" si="5"/>
        <v>0</v>
      </c>
      <c r="H34" t="str">
        <f t="shared" si="38"/>
        <v/>
      </c>
      <c r="I34">
        <f t="shared" si="39"/>
        <v>0</v>
      </c>
      <c r="J34" t="str">
        <f>IF('ריכוז הצעות'!$N35='טבלת עזר2'!J$1,'ריכוז הצעות'!$M35,"")</f>
        <v/>
      </c>
      <c r="K34" t="str">
        <f>IF('ריכוז הצעות'!$N35='טבלת עזר2'!K$1,'ריכוז הצעות'!$M35,"")</f>
        <v/>
      </c>
      <c r="L34" t="str">
        <f>IF('ריכוז הצעות'!$N35='טבלת עזר2'!L$1,'ריכוז הצעות'!$M35,"")</f>
        <v/>
      </c>
      <c r="M34" t="str">
        <f>IF('ריכוז הצעות'!$N35='טבלת עזר2'!M$1,'ריכוז הצעות'!$M35,"")</f>
        <v/>
      </c>
      <c r="O34" t="str">
        <f>IF('ריכוז הצעות'!$N35='טבלת עזר2'!O$1,'ריכוז הצעות'!$M35,"")</f>
        <v/>
      </c>
      <c r="Q34" t="str">
        <f>IF('ריכוז הצעות'!$N35='טבלת עזר2'!Q$1,'ריכוז הצעות'!$M35,"")</f>
        <v/>
      </c>
      <c r="S34" t="str">
        <f>IF('ריכוז הצעות'!$N35='טבלת עזר2'!S$1,'ריכוז הצעות'!$M35,"")</f>
        <v/>
      </c>
      <c r="U34" t="str">
        <f>IF('ריכוז הצעות'!$N35='טבלת עזר2'!U$1,'ריכוז הצעות'!$M35,"")</f>
        <v/>
      </c>
      <c r="W34" t="str">
        <f>IF('ריכוז הצעות'!$N35='טבלת עזר2'!W$1,'ריכוז הצעות'!$M35,"")</f>
        <v/>
      </c>
      <c r="X34" t="str">
        <f>IF('ריכוז הצעות'!$N35='טבלת עזר2'!X$1,'ריכוז הצעות'!$M35,"")</f>
        <v/>
      </c>
      <c r="Y34" t="str">
        <f>IF('ריכוז הצעות'!$N35='טבלת עזר2'!Y$1,'ריכוז הצעות'!$M35,"")</f>
        <v/>
      </c>
      <c r="Z34" t="str">
        <f>IF('ריכוז הצעות'!$N35='טבלת עזר2'!Z$1,'ריכוז הצעות'!$M35,"")</f>
        <v/>
      </c>
      <c r="AA34" t="str">
        <f>IF('ריכוז הצעות'!$N35='טבלת עזר2'!AA$1,'ריכוז הצעות'!$M35,"")</f>
        <v/>
      </c>
      <c r="AB34" t="str">
        <f>IF('ריכוז הצעות'!$N35='טבלת עזר2'!AB$1,'ריכוז הצעות'!$M35,"")</f>
        <v/>
      </c>
      <c r="AC34" t="str">
        <f>IF('ריכוז הצעות'!$N35='טבלת עזר2'!AC$1,'ריכוז הצעות'!$M35,"")</f>
        <v/>
      </c>
      <c r="AD34" t="str">
        <f>IF('ריכוז הצעות'!$N35='טבלת עזר2'!AD$1,'ריכוז הצעות'!$M35,"")</f>
        <v/>
      </c>
      <c r="AE34" t="str">
        <f>IF('ריכוז הצעות'!$N35='טבלת עזר2'!AE$1,'ריכוז הצעות'!$M35,"")</f>
        <v/>
      </c>
      <c r="AF34" t="str">
        <f>IF('ריכוז הצעות'!$N35='טבלת עזר2'!AF$1,'ריכוז הצעות'!$M35,"")</f>
        <v/>
      </c>
      <c r="AG34" t="str">
        <f>IF('ריכוז הצעות'!$N35='טבלת עזר2'!AG$1,'ריכוז הצעות'!$M35,"")</f>
        <v/>
      </c>
      <c r="AH34" t="str">
        <f>IF('ריכוז הצעות'!$N35='טבלת עזר2'!AH$1,'ריכוז הצעות'!$M35,"")</f>
        <v/>
      </c>
      <c r="AI34" t="str">
        <f>IF('ריכוז הצעות'!$N35='טבלת עזר2'!AI$1,'ריכוז הצעות'!$M35,"")</f>
        <v/>
      </c>
      <c r="AJ34" t="str">
        <f>IF('ריכוז הצעות'!$N35='טבלת עזר2'!AJ$1,'ריכוז הצעות'!$M35,"")</f>
        <v/>
      </c>
      <c r="AK34" t="str">
        <f>IF('ריכוז הצעות'!$N35='טבלת עזר2'!AK$1,'ריכוז הצעות'!$M35,"")</f>
        <v/>
      </c>
      <c r="AL34" t="str">
        <f>IF('ריכוז הצעות'!$N35='טבלת עזר2'!AL$1,'ריכוז הצעות'!$M35,"")</f>
        <v/>
      </c>
      <c r="AQ34" t="e">
        <f t="shared" si="40"/>
        <v>#N/A</v>
      </c>
      <c r="AR34" t="str">
        <f t="shared" si="8"/>
        <v/>
      </c>
      <c r="AS34" t="str">
        <f t="shared" si="9"/>
        <v/>
      </c>
      <c r="AT34" t="str">
        <f t="shared" si="10"/>
        <v/>
      </c>
      <c r="AU34" t="str">
        <f t="shared" si="11"/>
        <v/>
      </c>
      <c r="AV34" t="str">
        <f t="shared" si="12"/>
        <v/>
      </c>
      <c r="AW34" t="str">
        <f t="shared" si="13"/>
        <v/>
      </c>
      <c r="AX34" t="str">
        <f t="shared" si="14"/>
        <v/>
      </c>
      <c r="AY34" t="str">
        <f t="shared" si="15"/>
        <v/>
      </c>
      <c r="AZ34" t="str">
        <f t="shared" si="16"/>
        <v/>
      </c>
      <c r="BA34" t="str">
        <f t="shared" si="17"/>
        <v/>
      </c>
      <c r="BB34" t="str">
        <f t="shared" si="18"/>
        <v/>
      </c>
      <c r="BC34" t="str">
        <f t="shared" si="19"/>
        <v/>
      </c>
      <c r="BD34" t="str">
        <f t="shared" si="20"/>
        <v/>
      </c>
      <c r="BE34" t="str">
        <f t="shared" si="21"/>
        <v/>
      </c>
      <c r="BF34" t="str">
        <f t="shared" si="22"/>
        <v/>
      </c>
      <c r="BG34" t="str">
        <f t="shared" si="23"/>
        <v/>
      </c>
      <c r="BH34" t="str">
        <f t="shared" si="24"/>
        <v/>
      </c>
      <c r="BI34" t="str">
        <f t="shared" si="25"/>
        <v/>
      </c>
      <c r="BJ34" t="str">
        <f t="shared" si="26"/>
        <v/>
      </c>
      <c r="BK34" t="str">
        <f t="shared" si="27"/>
        <v/>
      </c>
      <c r="BL34">
        <f t="shared" si="28"/>
        <v>0</v>
      </c>
      <c r="BM34">
        <f t="shared" si="29"/>
        <v>0</v>
      </c>
      <c r="BN34">
        <f t="shared" si="30"/>
        <v>0</v>
      </c>
      <c r="BO34">
        <f t="shared" si="31"/>
        <v>0</v>
      </c>
      <c r="BP34">
        <f t="shared" si="32"/>
        <v>0</v>
      </c>
      <c r="BQ34">
        <f t="shared" si="33"/>
        <v>0</v>
      </c>
      <c r="BR34">
        <f t="shared" si="34"/>
        <v>0</v>
      </c>
      <c r="BS34">
        <f t="shared" si="35"/>
        <v>0</v>
      </c>
    </row>
    <row r="35" spans="2:71" x14ac:dyDescent="0.3">
      <c r="B35" t="str">
        <f>IF('ריכוז הצעות'!$N36='טבלת עזר2'!B$1,'ריכוז הצעות'!$M36,"")</f>
        <v/>
      </c>
      <c r="C35">
        <f t="shared" si="4"/>
        <v>0</v>
      </c>
      <c r="D35" t="str">
        <f t="shared" si="36"/>
        <v/>
      </c>
      <c r="E35">
        <f t="shared" si="37"/>
        <v>0</v>
      </c>
      <c r="F35" t="str">
        <f>IF('ריכוז הצעות'!$N36='טבלת עזר2'!F$1,'ריכוז הצעות'!$M36,"")</f>
        <v/>
      </c>
      <c r="G35">
        <f t="shared" si="5"/>
        <v>0</v>
      </c>
      <c r="H35" t="str">
        <f t="shared" si="38"/>
        <v/>
      </c>
      <c r="I35">
        <f t="shared" si="39"/>
        <v>0</v>
      </c>
      <c r="J35" t="str">
        <f>IF('ריכוז הצעות'!$N36='טבלת עזר2'!J$1,'ריכוז הצעות'!$M36,"")</f>
        <v/>
      </c>
      <c r="K35" t="str">
        <f>IF('ריכוז הצעות'!$N36='טבלת עזר2'!K$1,'ריכוז הצעות'!$M36,"")</f>
        <v/>
      </c>
      <c r="L35" t="str">
        <f>IF('ריכוז הצעות'!$N36='טבלת עזר2'!L$1,'ריכוז הצעות'!$M36,"")</f>
        <v/>
      </c>
      <c r="M35" t="str">
        <f>IF('ריכוז הצעות'!$N36='טבלת עזר2'!M$1,'ריכוז הצעות'!$M36,"")</f>
        <v/>
      </c>
      <c r="O35" t="str">
        <f>IF('ריכוז הצעות'!$N36='טבלת עזר2'!O$1,'ריכוז הצעות'!$M36,"")</f>
        <v/>
      </c>
      <c r="Q35" t="str">
        <f>IF('ריכוז הצעות'!$N36='טבלת עזר2'!Q$1,'ריכוז הצעות'!$M36,"")</f>
        <v/>
      </c>
      <c r="S35" t="str">
        <f>IF('ריכוז הצעות'!$N36='טבלת עזר2'!S$1,'ריכוז הצעות'!$M36,"")</f>
        <v/>
      </c>
      <c r="U35" t="str">
        <f>IF('ריכוז הצעות'!$N36='טבלת עזר2'!U$1,'ריכוז הצעות'!$M36,"")</f>
        <v/>
      </c>
      <c r="W35" t="str">
        <f>IF('ריכוז הצעות'!$N36='טבלת עזר2'!W$1,'ריכוז הצעות'!$M36,"")</f>
        <v/>
      </c>
      <c r="X35" t="str">
        <f>IF('ריכוז הצעות'!$N36='טבלת עזר2'!X$1,'ריכוז הצעות'!$M36,"")</f>
        <v/>
      </c>
      <c r="Y35" t="str">
        <f>IF('ריכוז הצעות'!$N36='טבלת עזר2'!Y$1,'ריכוז הצעות'!$M36,"")</f>
        <v/>
      </c>
      <c r="Z35" t="str">
        <f>IF('ריכוז הצעות'!$N36='טבלת עזר2'!Z$1,'ריכוז הצעות'!$M36,"")</f>
        <v/>
      </c>
      <c r="AA35" t="str">
        <f>IF('ריכוז הצעות'!$N36='טבלת עזר2'!AA$1,'ריכוז הצעות'!$M36,"")</f>
        <v/>
      </c>
      <c r="AB35" t="str">
        <f>IF('ריכוז הצעות'!$N36='טבלת עזר2'!AB$1,'ריכוז הצעות'!$M36,"")</f>
        <v/>
      </c>
      <c r="AC35" t="str">
        <f>IF('ריכוז הצעות'!$N36='טבלת עזר2'!AC$1,'ריכוז הצעות'!$M36,"")</f>
        <v/>
      </c>
      <c r="AD35" t="str">
        <f>IF('ריכוז הצעות'!$N36='טבלת עזר2'!AD$1,'ריכוז הצעות'!$M36,"")</f>
        <v/>
      </c>
      <c r="AE35" t="str">
        <f>IF('ריכוז הצעות'!$N36='טבלת עזר2'!AE$1,'ריכוז הצעות'!$M36,"")</f>
        <v/>
      </c>
      <c r="AF35" t="str">
        <f>IF('ריכוז הצעות'!$N36='טבלת עזר2'!AF$1,'ריכוז הצעות'!$M36,"")</f>
        <v/>
      </c>
      <c r="AG35" t="str">
        <f>IF('ריכוז הצעות'!$N36='טבלת עזר2'!AG$1,'ריכוז הצעות'!$M36,"")</f>
        <v/>
      </c>
      <c r="AH35" t="str">
        <f>IF('ריכוז הצעות'!$N36='טבלת עזר2'!AH$1,'ריכוז הצעות'!$M36,"")</f>
        <v/>
      </c>
      <c r="AI35" t="str">
        <f>IF('ריכוז הצעות'!$N36='טבלת עזר2'!AI$1,'ריכוז הצעות'!$M36,"")</f>
        <v/>
      </c>
      <c r="AJ35" t="str">
        <f>IF('ריכוז הצעות'!$N36='טבלת עזר2'!AJ$1,'ריכוז הצעות'!$M36,"")</f>
        <v/>
      </c>
      <c r="AK35" t="str">
        <f>IF('ריכוז הצעות'!$N36='טבלת עזר2'!AK$1,'ריכוז הצעות'!$M36,"")</f>
        <v/>
      </c>
      <c r="AL35" t="str">
        <f>IF('ריכוז הצעות'!$N36='טבלת עזר2'!AL$1,'ריכוז הצעות'!$M36,"")</f>
        <v/>
      </c>
      <c r="AQ35" t="e">
        <f t="shared" si="40"/>
        <v>#N/A</v>
      </c>
      <c r="AR35" t="str">
        <f t="shared" si="8"/>
        <v/>
      </c>
      <c r="AS35" t="str">
        <f t="shared" si="9"/>
        <v/>
      </c>
      <c r="AT35" t="str">
        <f t="shared" si="10"/>
        <v/>
      </c>
      <c r="AU35" t="str">
        <f t="shared" si="11"/>
        <v/>
      </c>
      <c r="AV35" t="str">
        <f t="shared" si="12"/>
        <v/>
      </c>
      <c r="AW35" t="str">
        <f t="shared" si="13"/>
        <v/>
      </c>
      <c r="AX35" t="str">
        <f t="shared" si="14"/>
        <v/>
      </c>
      <c r="AY35" t="str">
        <f t="shared" si="15"/>
        <v/>
      </c>
      <c r="AZ35" t="str">
        <f t="shared" si="16"/>
        <v/>
      </c>
      <c r="BA35" t="str">
        <f t="shared" si="17"/>
        <v/>
      </c>
      <c r="BB35" t="str">
        <f t="shared" si="18"/>
        <v/>
      </c>
      <c r="BC35" t="str">
        <f t="shared" si="19"/>
        <v/>
      </c>
      <c r="BD35" t="str">
        <f t="shared" si="20"/>
        <v/>
      </c>
      <c r="BE35" t="str">
        <f t="shared" si="21"/>
        <v/>
      </c>
      <c r="BF35" t="str">
        <f t="shared" si="22"/>
        <v/>
      </c>
      <c r="BG35" t="str">
        <f t="shared" si="23"/>
        <v/>
      </c>
      <c r="BH35" t="str">
        <f t="shared" si="24"/>
        <v/>
      </c>
      <c r="BI35" t="str">
        <f t="shared" si="25"/>
        <v/>
      </c>
      <c r="BJ35" t="str">
        <f t="shared" si="26"/>
        <v/>
      </c>
      <c r="BK35" t="str">
        <f t="shared" si="27"/>
        <v/>
      </c>
      <c r="BL35">
        <f t="shared" si="28"/>
        <v>0</v>
      </c>
      <c r="BM35">
        <f t="shared" si="29"/>
        <v>0</v>
      </c>
      <c r="BN35">
        <f t="shared" si="30"/>
        <v>0</v>
      </c>
      <c r="BO35">
        <f t="shared" si="31"/>
        <v>0</v>
      </c>
      <c r="BP35">
        <f t="shared" si="32"/>
        <v>0</v>
      </c>
      <c r="BQ35">
        <f t="shared" si="33"/>
        <v>0</v>
      </c>
      <c r="BR35">
        <f t="shared" si="34"/>
        <v>0</v>
      </c>
      <c r="BS35">
        <f t="shared" si="35"/>
        <v>0</v>
      </c>
    </row>
    <row r="36" spans="2:71" x14ac:dyDescent="0.3">
      <c r="B36" t="str">
        <f>IF('ריכוז הצעות'!$N37='טבלת עזר2'!B$1,'ריכוז הצעות'!$M37,"")</f>
        <v/>
      </c>
      <c r="C36">
        <f t="shared" si="4"/>
        <v>0</v>
      </c>
      <c r="D36" t="str">
        <f t="shared" si="36"/>
        <v/>
      </c>
      <c r="E36">
        <f t="shared" si="37"/>
        <v>0</v>
      </c>
      <c r="F36" t="str">
        <f>IF('ריכוז הצעות'!$N37='טבלת עזר2'!F$1,'ריכוז הצעות'!$M37,"")</f>
        <v/>
      </c>
      <c r="G36">
        <f t="shared" si="5"/>
        <v>0</v>
      </c>
      <c r="H36" t="str">
        <f t="shared" si="38"/>
        <v/>
      </c>
      <c r="I36">
        <f t="shared" si="39"/>
        <v>0</v>
      </c>
      <c r="J36" t="str">
        <f>IF('ריכוז הצעות'!$N37='טבלת עזר2'!J$1,'ריכוז הצעות'!$M37,"")</f>
        <v/>
      </c>
      <c r="K36" t="str">
        <f>IF('ריכוז הצעות'!$N37='טבלת עזר2'!K$1,'ריכוז הצעות'!$M37,"")</f>
        <v/>
      </c>
      <c r="L36" t="str">
        <f>IF('ריכוז הצעות'!$N37='טבלת עזר2'!L$1,'ריכוז הצעות'!$M37,"")</f>
        <v/>
      </c>
      <c r="M36" t="str">
        <f>IF('ריכוז הצעות'!$N37='טבלת עזר2'!M$1,'ריכוז הצעות'!$M37,"")</f>
        <v/>
      </c>
      <c r="O36" t="str">
        <f>IF('ריכוז הצעות'!$N37='טבלת עזר2'!O$1,'ריכוז הצעות'!$M37,"")</f>
        <v/>
      </c>
      <c r="Q36" t="str">
        <f>IF('ריכוז הצעות'!$N37='טבלת עזר2'!Q$1,'ריכוז הצעות'!$M37,"")</f>
        <v/>
      </c>
      <c r="S36" t="str">
        <f>IF('ריכוז הצעות'!$N37='טבלת עזר2'!S$1,'ריכוז הצעות'!$M37,"")</f>
        <v/>
      </c>
      <c r="U36" t="str">
        <f>IF('ריכוז הצעות'!$N37='טבלת עזר2'!U$1,'ריכוז הצעות'!$M37,"")</f>
        <v/>
      </c>
      <c r="W36" t="str">
        <f>IF('ריכוז הצעות'!$N37='טבלת עזר2'!W$1,'ריכוז הצעות'!$M37,"")</f>
        <v/>
      </c>
      <c r="X36" t="str">
        <f>IF('ריכוז הצעות'!$N37='טבלת עזר2'!X$1,'ריכוז הצעות'!$M37,"")</f>
        <v/>
      </c>
      <c r="Y36" t="str">
        <f>IF('ריכוז הצעות'!$N37='טבלת עזר2'!Y$1,'ריכוז הצעות'!$M37,"")</f>
        <v/>
      </c>
      <c r="Z36" t="str">
        <f>IF('ריכוז הצעות'!$N37='טבלת עזר2'!Z$1,'ריכוז הצעות'!$M37,"")</f>
        <v/>
      </c>
      <c r="AA36" t="str">
        <f>IF('ריכוז הצעות'!$N37='טבלת עזר2'!AA$1,'ריכוז הצעות'!$M37,"")</f>
        <v/>
      </c>
      <c r="AB36" t="str">
        <f>IF('ריכוז הצעות'!$N37='טבלת עזר2'!AB$1,'ריכוז הצעות'!$M37,"")</f>
        <v/>
      </c>
      <c r="AC36" t="str">
        <f>IF('ריכוז הצעות'!$N37='טבלת עזר2'!AC$1,'ריכוז הצעות'!$M37,"")</f>
        <v/>
      </c>
      <c r="AD36" t="str">
        <f>IF('ריכוז הצעות'!$N37='טבלת עזר2'!AD$1,'ריכוז הצעות'!$M37,"")</f>
        <v/>
      </c>
      <c r="AE36" t="str">
        <f>IF('ריכוז הצעות'!$N37='טבלת עזר2'!AE$1,'ריכוז הצעות'!$M37,"")</f>
        <v/>
      </c>
      <c r="AF36" t="str">
        <f>IF('ריכוז הצעות'!$N37='טבלת עזר2'!AF$1,'ריכוז הצעות'!$M37,"")</f>
        <v/>
      </c>
      <c r="AG36" t="str">
        <f>IF('ריכוז הצעות'!$N37='טבלת עזר2'!AG$1,'ריכוז הצעות'!$M37,"")</f>
        <v/>
      </c>
      <c r="AH36" t="str">
        <f>IF('ריכוז הצעות'!$N37='טבלת עזר2'!AH$1,'ריכוז הצעות'!$M37,"")</f>
        <v/>
      </c>
      <c r="AI36" t="str">
        <f>IF('ריכוז הצעות'!$N37='טבלת עזר2'!AI$1,'ריכוז הצעות'!$M37,"")</f>
        <v/>
      </c>
      <c r="AJ36" t="str">
        <f>IF('ריכוז הצעות'!$N37='טבלת עזר2'!AJ$1,'ריכוז הצעות'!$M37,"")</f>
        <v/>
      </c>
      <c r="AK36" t="str">
        <f>IF('ריכוז הצעות'!$N37='טבלת עזר2'!AK$1,'ריכוז הצעות'!$M37,"")</f>
        <v/>
      </c>
      <c r="AL36" t="str">
        <f>IF('ריכוז הצעות'!$N37='טבלת עזר2'!AL$1,'ריכוז הצעות'!$M37,"")</f>
        <v/>
      </c>
      <c r="AQ36" t="e">
        <f t="shared" si="40"/>
        <v>#N/A</v>
      </c>
      <c r="AR36" t="str">
        <f t="shared" si="8"/>
        <v/>
      </c>
      <c r="AS36" t="str">
        <f t="shared" si="9"/>
        <v/>
      </c>
      <c r="AT36" t="str">
        <f t="shared" si="10"/>
        <v/>
      </c>
      <c r="AU36" t="str">
        <f t="shared" si="11"/>
        <v/>
      </c>
      <c r="AV36" t="str">
        <f t="shared" si="12"/>
        <v/>
      </c>
      <c r="AW36" t="str">
        <f t="shared" si="13"/>
        <v/>
      </c>
      <c r="AX36" t="str">
        <f t="shared" si="14"/>
        <v/>
      </c>
      <c r="AY36" t="str">
        <f t="shared" si="15"/>
        <v/>
      </c>
      <c r="AZ36" t="str">
        <f t="shared" si="16"/>
        <v/>
      </c>
      <c r="BA36" t="str">
        <f t="shared" si="17"/>
        <v/>
      </c>
      <c r="BB36" t="str">
        <f t="shared" si="18"/>
        <v/>
      </c>
      <c r="BC36" t="str">
        <f t="shared" si="19"/>
        <v/>
      </c>
      <c r="BD36" t="str">
        <f t="shared" si="20"/>
        <v/>
      </c>
      <c r="BE36" t="str">
        <f t="shared" si="21"/>
        <v/>
      </c>
      <c r="BF36" t="str">
        <f t="shared" si="22"/>
        <v/>
      </c>
      <c r="BG36" t="str">
        <f t="shared" si="23"/>
        <v/>
      </c>
      <c r="BH36" t="str">
        <f t="shared" si="24"/>
        <v/>
      </c>
      <c r="BI36" t="str">
        <f t="shared" si="25"/>
        <v/>
      </c>
      <c r="BJ36" t="str">
        <f t="shared" si="26"/>
        <v/>
      </c>
      <c r="BK36" t="str">
        <f t="shared" si="27"/>
        <v/>
      </c>
      <c r="BL36">
        <f t="shared" si="28"/>
        <v>0</v>
      </c>
      <c r="BM36">
        <f t="shared" si="29"/>
        <v>0</v>
      </c>
      <c r="BN36">
        <f t="shared" si="30"/>
        <v>0</v>
      </c>
      <c r="BO36">
        <f t="shared" si="31"/>
        <v>0</v>
      </c>
      <c r="BP36">
        <f t="shared" si="32"/>
        <v>0</v>
      </c>
      <c r="BQ36">
        <f t="shared" si="33"/>
        <v>0</v>
      </c>
      <c r="BR36">
        <f t="shared" si="34"/>
        <v>0</v>
      </c>
      <c r="BS36">
        <f t="shared" si="35"/>
        <v>0</v>
      </c>
    </row>
    <row r="37" spans="2:71" x14ac:dyDescent="0.3">
      <c r="B37" t="str">
        <f>IF('ריכוז הצעות'!$N38='טבלת עזר2'!B$1,'ריכוז הצעות'!$M38,"")</f>
        <v/>
      </c>
      <c r="C37">
        <f t="shared" si="4"/>
        <v>0</v>
      </c>
      <c r="D37" t="str">
        <f t="shared" si="36"/>
        <v/>
      </c>
      <c r="E37">
        <f t="shared" si="37"/>
        <v>0</v>
      </c>
      <c r="F37" t="str">
        <f>IF('ריכוז הצעות'!$N38='טבלת עזר2'!F$1,'ריכוז הצעות'!$M38,"")</f>
        <v/>
      </c>
      <c r="G37">
        <f t="shared" si="5"/>
        <v>0</v>
      </c>
      <c r="H37" t="str">
        <f t="shared" si="38"/>
        <v/>
      </c>
      <c r="I37">
        <f t="shared" si="39"/>
        <v>0</v>
      </c>
      <c r="J37" t="str">
        <f>IF('ריכוז הצעות'!$N38='טבלת עזר2'!J$1,'ריכוז הצעות'!$M38,"")</f>
        <v/>
      </c>
      <c r="K37" t="str">
        <f>IF('ריכוז הצעות'!$N38='טבלת עזר2'!K$1,'ריכוז הצעות'!$M38,"")</f>
        <v/>
      </c>
      <c r="L37" t="str">
        <f>IF('ריכוז הצעות'!$N38='טבלת עזר2'!L$1,'ריכוז הצעות'!$M38,"")</f>
        <v/>
      </c>
      <c r="M37" t="str">
        <f>IF('ריכוז הצעות'!$N38='טבלת עזר2'!M$1,'ריכוז הצעות'!$M38,"")</f>
        <v/>
      </c>
      <c r="O37" t="str">
        <f>IF('ריכוז הצעות'!$N38='טבלת עזר2'!O$1,'ריכוז הצעות'!$M38,"")</f>
        <v/>
      </c>
      <c r="Q37" t="str">
        <f>IF('ריכוז הצעות'!$N38='טבלת עזר2'!Q$1,'ריכוז הצעות'!$M38,"")</f>
        <v/>
      </c>
      <c r="S37" t="str">
        <f>IF('ריכוז הצעות'!$N38='טבלת עזר2'!S$1,'ריכוז הצעות'!$M38,"")</f>
        <v/>
      </c>
      <c r="U37" t="str">
        <f>IF('ריכוז הצעות'!$N38='טבלת עזר2'!U$1,'ריכוז הצעות'!$M38,"")</f>
        <v/>
      </c>
      <c r="W37" t="str">
        <f>IF('ריכוז הצעות'!$N38='טבלת עזר2'!W$1,'ריכוז הצעות'!$M38,"")</f>
        <v/>
      </c>
      <c r="X37" t="str">
        <f>IF('ריכוז הצעות'!$N38='טבלת עזר2'!X$1,'ריכוז הצעות'!$M38,"")</f>
        <v/>
      </c>
      <c r="Y37" t="str">
        <f>IF('ריכוז הצעות'!$N38='טבלת עזר2'!Y$1,'ריכוז הצעות'!$M38,"")</f>
        <v/>
      </c>
      <c r="Z37" t="str">
        <f>IF('ריכוז הצעות'!$N38='טבלת עזר2'!Z$1,'ריכוז הצעות'!$M38,"")</f>
        <v/>
      </c>
      <c r="AA37" t="str">
        <f>IF('ריכוז הצעות'!$N38='טבלת עזר2'!AA$1,'ריכוז הצעות'!$M38,"")</f>
        <v/>
      </c>
      <c r="AB37" t="str">
        <f>IF('ריכוז הצעות'!$N38='טבלת עזר2'!AB$1,'ריכוז הצעות'!$M38,"")</f>
        <v/>
      </c>
      <c r="AC37" t="str">
        <f>IF('ריכוז הצעות'!$N38='טבלת עזר2'!AC$1,'ריכוז הצעות'!$M38,"")</f>
        <v/>
      </c>
      <c r="AD37" t="str">
        <f>IF('ריכוז הצעות'!$N38='טבלת עזר2'!AD$1,'ריכוז הצעות'!$M38,"")</f>
        <v/>
      </c>
      <c r="AE37" t="str">
        <f>IF('ריכוז הצעות'!$N38='טבלת עזר2'!AE$1,'ריכוז הצעות'!$M38,"")</f>
        <v/>
      </c>
      <c r="AF37" t="str">
        <f>IF('ריכוז הצעות'!$N38='טבלת עזר2'!AF$1,'ריכוז הצעות'!$M38,"")</f>
        <v/>
      </c>
      <c r="AG37" t="str">
        <f>IF('ריכוז הצעות'!$N38='טבלת עזר2'!AG$1,'ריכוז הצעות'!$M38,"")</f>
        <v/>
      </c>
      <c r="AH37" t="str">
        <f>IF('ריכוז הצעות'!$N38='טבלת עזר2'!AH$1,'ריכוז הצעות'!$M38,"")</f>
        <v/>
      </c>
      <c r="AI37" t="str">
        <f>IF('ריכוז הצעות'!$N38='טבלת עזר2'!AI$1,'ריכוז הצעות'!$M38,"")</f>
        <v/>
      </c>
      <c r="AJ37" t="str">
        <f>IF('ריכוז הצעות'!$N38='טבלת עזר2'!AJ$1,'ריכוז הצעות'!$M38,"")</f>
        <v/>
      </c>
      <c r="AK37" t="str">
        <f>IF('ריכוז הצעות'!$N38='טבלת עזר2'!AK$1,'ריכוז הצעות'!$M38,"")</f>
        <v/>
      </c>
      <c r="AL37" t="str">
        <f>IF('ריכוז הצעות'!$N38='טבלת עזר2'!AL$1,'ריכוז הצעות'!$M38,"")</f>
        <v/>
      </c>
      <c r="AQ37" t="e">
        <f t="shared" si="40"/>
        <v>#N/A</v>
      </c>
      <c r="AR37" t="str">
        <f t="shared" si="8"/>
        <v/>
      </c>
      <c r="AS37" t="str">
        <f t="shared" si="9"/>
        <v/>
      </c>
      <c r="AT37" t="str">
        <f t="shared" si="10"/>
        <v/>
      </c>
      <c r="AU37" t="str">
        <f t="shared" si="11"/>
        <v/>
      </c>
      <c r="AV37" t="str">
        <f t="shared" si="12"/>
        <v/>
      </c>
      <c r="AW37" t="str">
        <f t="shared" si="13"/>
        <v/>
      </c>
      <c r="AX37" t="str">
        <f t="shared" si="14"/>
        <v/>
      </c>
      <c r="AY37" t="str">
        <f t="shared" si="15"/>
        <v/>
      </c>
      <c r="AZ37" t="str">
        <f t="shared" si="16"/>
        <v/>
      </c>
      <c r="BA37" t="str">
        <f t="shared" si="17"/>
        <v/>
      </c>
      <c r="BB37" t="str">
        <f t="shared" si="18"/>
        <v/>
      </c>
      <c r="BC37" t="str">
        <f t="shared" si="19"/>
        <v/>
      </c>
      <c r="BD37" t="str">
        <f t="shared" si="20"/>
        <v/>
      </c>
      <c r="BE37" t="str">
        <f t="shared" si="21"/>
        <v/>
      </c>
      <c r="BF37" t="str">
        <f t="shared" si="22"/>
        <v/>
      </c>
      <c r="BG37" t="str">
        <f t="shared" si="23"/>
        <v/>
      </c>
      <c r="BH37" t="str">
        <f t="shared" si="24"/>
        <v/>
      </c>
      <c r="BI37" t="str">
        <f t="shared" si="25"/>
        <v/>
      </c>
      <c r="BJ37" t="str">
        <f t="shared" si="26"/>
        <v/>
      </c>
      <c r="BK37" t="str">
        <f t="shared" si="27"/>
        <v/>
      </c>
      <c r="BL37">
        <f t="shared" si="28"/>
        <v>0</v>
      </c>
      <c r="BM37">
        <f t="shared" si="29"/>
        <v>0</v>
      </c>
      <c r="BN37">
        <f t="shared" si="30"/>
        <v>0</v>
      </c>
      <c r="BO37">
        <f t="shared" si="31"/>
        <v>0</v>
      </c>
      <c r="BP37">
        <f t="shared" si="32"/>
        <v>0</v>
      </c>
      <c r="BQ37">
        <f t="shared" si="33"/>
        <v>0</v>
      </c>
      <c r="BR37">
        <f t="shared" si="34"/>
        <v>0</v>
      </c>
      <c r="BS37">
        <f t="shared" si="35"/>
        <v>0</v>
      </c>
    </row>
    <row r="38" spans="2:71" x14ac:dyDescent="0.3">
      <c r="B38" t="str">
        <f>IF('ריכוז הצעות'!$N39='טבלת עזר2'!B$1,'ריכוז הצעות'!$M39,"")</f>
        <v/>
      </c>
      <c r="C38">
        <f t="shared" si="4"/>
        <v>0</v>
      </c>
      <c r="D38" t="str">
        <f t="shared" si="36"/>
        <v/>
      </c>
      <c r="E38">
        <f t="shared" si="37"/>
        <v>0</v>
      </c>
      <c r="F38" t="str">
        <f>IF('ריכוז הצעות'!$N39='טבלת עזר2'!F$1,'ריכוז הצעות'!$M39,"")</f>
        <v/>
      </c>
      <c r="G38">
        <f t="shared" si="5"/>
        <v>0</v>
      </c>
      <c r="H38" t="str">
        <f t="shared" si="38"/>
        <v/>
      </c>
      <c r="I38">
        <f t="shared" si="39"/>
        <v>0</v>
      </c>
      <c r="J38" t="str">
        <f>IF('ריכוז הצעות'!$N39='טבלת עזר2'!J$1,'ריכוז הצעות'!$M39,"")</f>
        <v/>
      </c>
      <c r="K38" t="str">
        <f>IF('ריכוז הצעות'!$N39='טבלת עזר2'!K$1,'ריכוז הצעות'!$M39,"")</f>
        <v/>
      </c>
      <c r="L38" t="str">
        <f>IF('ריכוז הצעות'!$N39='טבלת עזר2'!L$1,'ריכוז הצעות'!$M39,"")</f>
        <v/>
      </c>
      <c r="M38" t="str">
        <f>IF('ריכוז הצעות'!$N39='טבלת עזר2'!M$1,'ריכוז הצעות'!$M39,"")</f>
        <v/>
      </c>
      <c r="O38" t="str">
        <f>IF('ריכוז הצעות'!$N39='טבלת עזר2'!O$1,'ריכוז הצעות'!$M39,"")</f>
        <v/>
      </c>
      <c r="Q38" t="str">
        <f>IF('ריכוז הצעות'!$N39='טבלת עזר2'!Q$1,'ריכוז הצעות'!$M39,"")</f>
        <v/>
      </c>
      <c r="S38" t="str">
        <f>IF('ריכוז הצעות'!$N39='טבלת עזר2'!S$1,'ריכוז הצעות'!$M39,"")</f>
        <v/>
      </c>
      <c r="U38" t="str">
        <f>IF('ריכוז הצעות'!$N39='טבלת עזר2'!U$1,'ריכוז הצעות'!$M39,"")</f>
        <v/>
      </c>
      <c r="W38" t="str">
        <f>IF('ריכוז הצעות'!$N39='טבלת עזר2'!W$1,'ריכוז הצעות'!$M39,"")</f>
        <v/>
      </c>
      <c r="X38" t="str">
        <f>IF('ריכוז הצעות'!$N39='טבלת עזר2'!X$1,'ריכוז הצעות'!$M39,"")</f>
        <v/>
      </c>
      <c r="Y38" t="str">
        <f>IF('ריכוז הצעות'!$N39='טבלת עזר2'!Y$1,'ריכוז הצעות'!$M39,"")</f>
        <v/>
      </c>
      <c r="Z38" t="str">
        <f>IF('ריכוז הצעות'!$N39='טבלת עזר2'!Z$1,'ריכוז הצעות'!$M39,"")</f>
        <v/>
      </c>
      <c r="AA38" t="str">
        <f>IF('ריכוז הצעות'!$N39='טבלת עזר2'!AA$1,'ריכוז הצעות'!$M39,"")</f>
        <v/>
      </c>
      <c r="AB38" t="str">
        <f>IF('ריכוז הצעות'!$N39='טבלת עזר2'!AB$1,'ריכוז הצעות'!$M39,"")</f>
        <v/>
      </c>
      <c r="AC38" t="str">
        <f>IF('ריכוז הצעות'!$N39='טבלת עזר2'!AC$1,'ריכוז הצעות'!$M39,"")</f>
        <v/>
      </c>
      <c r="AD38" t="str">
        <f>IF('ריכוז הצעות'!$N39='טבלת עזר2'!AD$1,'ריכוז הצעות'!$M39,"")</f>
        <v/>
      </c>
      <c r="AE38" t="str">
        <f>IF('ריכוז הצעות'!$N39='טבלת עזר2'!AE$1,'ריכוז הצעות'!$M39,"")</f>
        <v/>
      </c>
      <c r="AF38" t="str">
        <f>IF('ריכוז הצעות'!$N39='טבלת עזר2'!AF$1,'ריכוז הצעות'!$M39,"")</f>
        <v/>
      </c>
      <c r="AG38" t="str">
        <f>IF('ריכוז הצעות'!$N39='טבלת עזר2'!AG$1,'ריכוז הצעות'!$M39,"")</f>
        <v/>
      </c>
      <c r="AH38" t="str">
        <f>IF('ריכוז הצעות'!$N39='טבלת עזר2'!AH$1,'ריכוז הצעות'!$M39,"")</f>
        <v/>
      </c>
      <c r="AI38" t="str">
        <f>IF('ריכוז הצעות'!$N39='טבלת עזר2'!AI$1,'ריכוז הצעות'!$M39,"")</f>
        <v/>
      </c>
      <c r="AJ38" t="str">
        <f>IF('ריכוז הצעות'!$N39='טבלת עזר2'!AJ$1,'ריכוז הצעות'!$M39,"")</f>
        <v/>
      </c>
      <c r="AK38" t="str">
        <f>IF('ריכוז הצעות'!$N39='טבלת עזר2'!AK$1,'ריכוז הצעות'!$M39,"")</f>
        <v/>
      </c>
      <c r="AL38" t="str">
        <f>IF('ריכוז הצעות'!$N39='טבלת עזר2'!AL$1,'ריכוז הצעות'!$M39,"")</f>
        <v/>
      </c>
      <c r="AQ38" t="e">
        <f t="shared" si="40"/>
        <v>#N/A</v>
      </c>
      <c r="AR38" t="str">
        <f t="shared" si="8"/>
        <v/>
      </c>
      <c r="AS38" t="str">
        <f t="shared" si="9"/>
        <v/>
      </c>
      <c r="AT38" t="str">
        <f t="shared" si="10"/>
        <v/>
      </c>
      <c r="AU38" t="str">
        <f t="shared" si="11"/>
        <v/>
      </c>
      <c r="AV38" t="str">
        <f t="shared" si="12"/>
        <v/>
      </c>
      <c r="AW38" t="str">
        <f t="shared" si="13"/>
        <v/>
      </c>
      <c r="AX38" t="str">
        <f t="shared" si="14"/>
        <v/>
      </c>
      <c r="AY38" t="str">
        <f t="shared" si="15"/>
        <v/>
      </c>
      <c r="AZ38" t="str">
        <f t="shared" si="16"/>
        <v/>
      </c>
      <c r="BA38" t="str">
        <f t="shared" si="17"/>
        <v/>
      </c>
      <c r="BB38" t="str">
        <f t="shared" si="18"/>
        <v/>
      </c>
      <c r="BC38" t="str">
        <f t="shared" si="19"/>
        <v/>
      </c>
      <c r="BD38" t="str">
        <f t="shared" si="20"/>
        <v/>
      </c>
      <c r="BE38" t="str">
        <f t="shared" si="21"/>
        <v/>
      </c>
      <c r="BF38" t="str">
        <f t="shared" si="22"/>
        <v/>
      </c>
      <c r="BG38" t="str">
        <f t="shared" si="23"/>
        <v/>
      </c>
      <c r="BH38" t="str">
        <f t="shared" si="24"/>
        <v/>
      </c>
      <c r="BI38" t="str">
        <f t="shared" si="25"/>
        <v/>
      </c>
      <c r="BJ38" t="str">
        <f t="shared" si="26"/>
        <v/>
      </c>
      <c r="BK38" t="str">
        <f t="shared" si="27"/>
        <v/>
      </c>
      <c r="BL38">
        <f t="shared" si="28"/>
        <v>0</v>
      </c>
      <c r="BM38">
        <f t="shared" si="29"/>
        <v>0</v>
      </c>
      <c r="BN38">
        <f t="shared" si="30"/>
        <v>0</v>
      </c>
      <c r="BO38">
        <f t="shared" si="31"/>
        <v>0</v>
      </c>
      <c r="BP38">
        <f t="shared" si="32"/>
        <v>0</v>
      </c>
      <c r="BQ38">
        <f t="shared" si="33"/>
        <v>0</v>
      </c>
      <c r="BR38">
        <f t="shared" si="34"/>
        <v>0</v>
      </c>
      <c r="BS38">
        <f t="shared" si="35"/>
        <v>0</v>
      </c>
    </row>
    <row r="39" spans="2:71" x14ac:dyDescent="0.3">
      <c r="B39" t="str">
        <f>IF('ריכוז הצעות'!$N40='טבלת עזר2'!B$1,'ריכוז הצעות'!$M40,"")</f>
        <v/>
      </c>
      <c r="C39">
        <f t="shared" si="4"/>
        <v>0</v>
      </c>
      <c r="D39" t="str">
        <f t="shared" si="36"/>
        <v/>
      </c>
      <c r="E39">
        <f t="shared" si="37"/>
        <v>0</v>
      </c>
      <c r="F39" t="str">
        <f>IF('ריכוז הצעות'!$N40='טבלת עזר2'!F$1,'ריכוז הצעות'!$M40,"")</f>
        <v/>
      </c>
      <c r="G39">
        <f t="shared" si="5"/>
        <v>0</v>
      </c>
      <c r="H39" t="str">
        <f t="shared" si="38"/>
        <v/>
      </c>
      <c r="I39">
        <f t="shared" si="39"/>
        <v>0</v>
      </c>
      <c r="J39" t="str">
        <f>IF('ריכוז הצעות'!$N40='טבלת עזר2'!J$1,'ריכוז הצעות'!$M40,"")</f>
        <v/>
      </c>
      <c r="K39" t="str">
        <f>IF('ריכוז הצעות'!$N40='טבלת עזר2'!K$1,'ריכוז הצעות'!$M40,"")</f>
        <v/>
      </c>
      <c r="L39" t="str">
        <f>IF('ריכוז הצעות'!$N40='טבלת עזר2'!L$1,'ריכוז הצעות'!$M40,"")</f>
        <v/>
      </c>
      <c r="M39" t="str">
        <f>IF('ריכוז הצעות'!$N40='טבלת עזר2'!M$1,'ריכוז הצעות'!$M40,"")</f>
        <v/>
      </c>
      <c r="O39" t="str">
        <f>IF('ריכוז הצעות'!$N40='טבלת עזר2'!O$1,'ריכוז הצעות'!$M40,"")</f>
        <v/>
      </c>
      <c r="Q39" t="str">
        <f>IF('ריכוז הצעות'!$N40='טבלת עזר2'!Q$1,'ריכוז הצעות'!$M40,"")</f>
        <v/>
      </c>
      <c r="S39" t="str">
        <f>IF('ריכוז הצעות'!$N40='טבלת עזר2'!S$1,'ריכוז הצעות'!$M40,"")</f>
        <v/>
      </c>
      <c r="U39" t="str">
        <f>IF('ריכוז הצעות'!$N40='טבלת עזר2'!U$1,'ריכוז הצעות'!$M40,"")</f>
        <v/>
      </c>
      <c r="W39" t="str">
        <f>IF('ריכוז הצעות'!$N40='טבלת עזר2'!W$1,'ריכוז הצעות'!$M40,"")</f>
        <v/>
      </c>
      <c r="X39" t="str">
        <f>IF('ריכוז הצעות'!$N40='טבלת עזר2'!X$1,'ריכוז הצעות'!$M40,"")</f>
        <v/>
      </c>
      <c r="Y39" t="str">
        <f>IF('ריכוז הצעות'!$N40='טבלת עזר2'!Y$1,'ריכוז הצעות'!$M40,"")</f>
        <v/>
      </c>
      <c r="Z39" t="str">
        <f>IF('ריכוז הצעות'!$N40='טבלת עזר2'!Z$1,'ריכוז הצעות'!$M40,"")</f>
        <v/>
      </c>
      <c r="AA39" t="str">
        <f>IF('ריכוז הצעות'!$N40='טבלת עזר2'!AA$1,'ריכוז הצעות'!$M40,"")</f>
        <v/>
      </c>
      <c r="AB39" t="str">
        <f>IF('ריכוז הצעות'!$N40='טבלת עזר2'!AB$1,'ריכוז הצעות'!$M40,"")</f>
        <v/>
      </c>
      <c r="AC39" t="str">
        <f>IF('ריכוז הצעות'!$N40='טבלת עזר2'!AC$1,'ריכוז הצעות'!$M40,"")</f>
        <v/>
      </c>
      <c r="AD39" t="str">
        <f>IF('ריכוז הצעות'!$N40='טבלת עזר2'!AD$1,'ריכוז הצעות'!$M40,"")</f>
        <v/>
      </c>
      <c r="AE39" t="str">
        <f>IF('ריכוז הצעות'!$N40='טבלת עזר2'!AE$1,'ריכוז הצעות'!$M40,"")</f>
        <v/>
      </c>
      <c r="AF39" t="str">
        <f>IF('ריכוז הצעות'!$N40='טבלת עזר2'!AF$1,'ריכוז הצעות'!$M40,"")</f>
        <v/>
      </c>
      <c r="AG39" t="str">
        <f>IF('ריכוז הצעות'!$N40='טבלת עזר2'!AG$1,'ריכוז הצעות'!$M40,"")</f>
        <v/>
      </c>
      <c r="AH39" t="str">
        <f>IF('ריכוז הצעות'!$N40='טבלת עזר2'!AH$1,'ריכוז הצעות'!$M40,"")</f>
        <v/>
      </c>
      <c r="AI39" t="str">
        <f>IF('ריכוז הצעות'!$N40='טבלת עזר2'!AI$1,'ריכוז הצעות'!$M40,"")</f>
        <v/>
      </c>
      <c r="AJ39" t="str">
        <f>IF('ריכוז הצעות'!$N40='טבלת עזר2'!AJ$1,'ריכוז הצעות'!$M40,"")</f>
        <v/>
      </c>
      <c r="AK39" t="str">
        <f>IF('ריכוז הצעות'!$N40='טבלת עזר2'!AK$1,'ריכוז הצעות'!$M40,"")</f>
        <v/>
      </c>
      <c r="AL39" t="str">
        <f>IF('ריכוז הצעות'!$N40='טבלת עזר2'!AL$1,'ריכוז הצעות'!$M40,"")</f>
        <v/>
      </c>
      <c r="AQ39" t="e">
        <f t="shared" si="40"/>
        <v>#N/A</v>
      </c>
      <c r="AR39" t="str">
        <f t="shared" si="8"/>
        <v/>
      </c>
      <c r="AS39" t="str">
        <f t="shared" si="9"/>
        <v/>
      </c>
      <c r="AT39" t="str">
        <f t="shared" si="10"/>
        <v/>
      </c>
      <c r="AU39" t="str">
        <f t="shared" si="11"/>
        <v/>
      </c>
      <c r="AV39" t="str">
        <f t="shared" si="12"/>
        <v/>
      </c>
      <c r="AW39" t="str">
        <f t="shared" si="13"/>
        <v/>
      </c>
      <c r="AX39" t="str">
        <f t="shared" si="14"/>
        <v/>
      </c>
      <c r="AY39" t="str">
        <f t="shared" si="15"/>
        <v/>
      </c>
      <c r="AZ39" t="str">
        <f t="shared" si="16"/>
        <v/>
      </c>
      <c r="BA39" t="str">
        <f t="shared" si="17"/>
        <v/>
      </c>
      <c r="BB39" t="str">
        <f t="shared" si="18"/>
        <v/>
      </c>
      <c r="BC39" t="str">
        <f t="shared" si="19"/>
        <v/>
      </c>
      <c r="BD39" t="str">
        <f t="shared" si="20"/>
        <v/>
      </c>
      <c r="BE39" t="str">
        <f t="shared" si="21"/>
        <v/>
      </c>
      <c r="BF39" t="str">
        <f t="shared" si="22"/>
        <v/>
      </c>
      <c r="BG39" t="str">
        <f t="shared" si="23"/>
        <v/>
      </c>
      <c r="BH39" t="str">
        <f t="shared" si="24"/>
        <v/>
      </c>
      <c r="BI39" t="str">
        <f t="shared" si="25"/>
        <v/>
      </c>
      <c r="BJ39" t="str">
        <f t="shared" si="26"/>
        <v/>
      </c>
      <c r="BK39" t="str">
        <f t="shared" si="27"/>
        <v/>
      </c>
      <c r="BL39">
        <f t="shared" si="28"/>
        <v>0</v>
      </c>
      <c r="BM39">
        <f t="shared" si="29"/>
        <v>0</v>
      </c>
      <c r="BN39">
        <f t="shared" si="30"/>
        <v>0</v>
      </c>
      <c r="BO39">
        <f t="shared" si="31"/>
        <v>0</v>
      </c>
      <c r="BP39">
        <f t="shared" si="32"/>
        <v>0</v>
      </c>
      <c r="BQ39">
        <f t="shared" si="33"/>
        <v>0</v>
      </c>
      <c r="BR39">
        <f t="shared" si="34"/>
        <v>0</v>
      </c>
      <c r="BS39">
        <f t="shared" si="35"/>
        <v>0</v>
      </c>
    </row>
    <row r="40" spans="2:71" x14ac:dyDescent="0.3">
      <c r="B40" t="str">
        <f>IF('ריכוז הצעות'!$N41='טבלת עזר2'!B$1,'ריכוז הצעות'!$M41,"")</f>
        <v/>
      </c>
      <c r="C40">
        <f t="shared" si="4"/>
        <v>0</v>
      </c>
      <c r="D40" t="str">
        <f t="shared" si="36"/>
        <v/>
      </c>
      <c r="E40">
        <f t="shared" si="37"/>
        <v>0</v>
      </c>
      <c r="F40" t="str">
        <f>IF('ריכוז הצעות'!$N41='טבלת עזר2'!F$1,'ריכוז הצעות'!$M41,"")</f>
        <v/>
      </c>
      <c r="G40">
        <f t="shared" si="5"/>
        <v>0</v>
      </c>
      <c r="H40" t="str">
        <f t="shared" si="38"/>
        <v/>
      </c>
      <c r="I40">
        <f t="shared" si="39"/>
        <v>0</v>
      </c>
      <c r="J40" t="str">
        <f>IF('ריכוז הצעות'!$N41='טבלת עזר2'!J$1,'ריכוז הצעות'!$M41,"")</f>
        <v/>
      </c>
      <c r="K40" t="str">
        <f>IF('ריכוז הצעות'!$N41='טבלת עזר2'!K$1,'ריכוז הצעות'!$M41,"")</f>
        <v/>
      </c>
      <c r="L40" t="str">
        <f>IF('ריכוז הצעות'!$N41='טבלת עזר2'!L$1,'ריכוז הצעות'!$M41,"")</f>
        <v/>
      </c>
      <c r="M40" t="str">
        <f>IF('ריכוז הצעות'!$N41='טבלת עזר2'!M$1,'ריכוז הצעות'!$M41,"")</f>
        <v/>
      </c>
      <c r="O40" t="str">
        <f>IF('ריכוז הצעות'!$N41='טבלת עזר2'!O$1,'ריכוז הצעות'!$M41,"")</f>
        <v/>
      </c>
      <c r="Q40" t="str">
        <f>IF('ריכוז הצעות'!$N41='טבלת עזר2'!Q$1,'ריכוז הצעות'!$M41,"")</f>
        <v/>
      </c>
      <c r="S40" t="str">
        <f>IF('ריכוז הצעות'!$N41='טבלת עזר2'!S$1,'ריכוז הצעות'!$M41,"")</f>
        <v/>
      </c>
      <c r="U40" t="str">
        <f>IF('ריכוז הצעות'!$N41='טבלת עזר2'!U$1,'ריכוז הצעות'!$M41,"")</f>
        <v/>
      </c>
      <c r="W40" t="str">
        <f>IF('ריכוז הצעות'!$N41='טבלת עזר2'!W$1,'ריכוז הצעות'!$M41,"")</f>
        <v/>
      </c>
      <c r="X40" t="str">
        <f>IF('ריכוז הצעות'!$N41='טבלת עזר2'!X$1,'ריכוז הצעות'!$M41,"")</f>
        <v/>
      </c>
      <c r="Y40" t="str">
        <f>IF('ריכוז הצעות'!$N41='טבלת עזר2'!Y$1,'ריכוז הצעות'!$M41,"")</f>
        <v/>
      </c>
      <c r="Z40" t="str">
        <f>IF('ריכוז הצעות'!$N41='טבלת עזר2'!Z$1,'ריכוז הצעות'!$M41,"")</f>
        <v/>
      </c>
      <c r="AA40" t="str">
        <f>IF('ריכוז הצעות'!$N41='טבלת עזר2'!AA$1,'ריכוז הצעות'!$M41,"")</f>
        <v/>
      </c>
      <c r="AB40" t="str">
        <f>IF('ריכוז הצעות'!$N41='טבלת עזר2'!AB$1,'ריכוז הצעות'!$M41,"")</f>
        <v/>
      </c>
      <c r="AC40" t="str">
        <f>IF('ריכוז הצעות'!$N41='טבלת עזר2'!AC$1,'ריכוז הצעות'!$M41,"")</f>
        <v/>
      </c>
      <c r="AD40" t="str">
        <f>IF('ריכוז הצעות'!$N41='טבלת עזר2'!AD$1,'ריכוז הצעות'!$M41,"")</f>
        <v/>
      </c>
      <c r="AE40" t="str">
        <f>IF('ריכוז הצעות'!$N41='טבלת עזר2'!AE$1,'ריכוז הצעות'!$M41,"")</f>
        <v/>
      </c>
      <c r="AF40" t="str">
        <f>IF('ריכוז הצעות'!$N41='טבלת עזר2'!AF$1,'ריכוז הצעות'!$M41,"")</f>
        <v/>
      </c>
      <c r="AG40" t="str">
        <f>IF('ריכוז הצעות'!$N41='טבלת עזר2'!AG$1,'ריכוז הצעות'!$M41,"")</f>
        <v/>
      </c>
      <c r="AH40" t="str">
        <f>IF('ריכוז הצעות'!$N41='טבלת עזר2'!AH$1,'ריכוז הצעות'!$M41,"")</f>
        <v/>
      </c>
      <c r="AI40" t="str">
        <f>IF('ריכוז הצעות'!$N41='טבלת עזר2'!AI$1,'ריכוז הצעות'!$M41,"")</f>
        <v/>
      </c>
      <c r="AJ40" t="str">
        <f>IF('ריכוז הצעות'!$N41='טבלת עזר2'!AJ$1,'ריכוז הצעות'!$M41,"")</f>
        <v/>
      </c>
      <c r="AK40" t="str">
        <f>IF('ריכוז הצעות'!$N41='טבלת עזר2'!AK$1,'ריכוז הצעות'!$M41,"")</f>
        <v/>
      </c>
      <c r="AL40" t="str">
        <f>IF('ריכוז הצעות'!$N41='טבלת עזר2'!AL$1,'ריכוז הצעות'!$M41,"")</f>
        <v/>
      </c>
      <c r="AQ40" t="e">
        <f t="shared" si="40"/>
        <v>#N/A</v>
      </c>
      <c r="AR40" t="str">
        <f t="shared" si="8"/>
        <v/>
      </c>
      <c r="AS40" t="str">
        <f t="shared" si="9"/>
        <v/>
      </c>
      <c r="AT40" t="str">
        <f t="shared" si="10"/>
        <v/>
      </c>
      <c r="AU40" t="str">
        <f t="shared" si="11"/>
        <v/>
      </c>
      <c r="AV40" t="str">
        <f t="shared" si="12"/>
        <v/>
      </c>
      <c r="AW40" t="str">
        <f t="shared" si="13"/>
        <v/>
      </c>
      <c r="AX40" t="str">
        <f t="shared" si="14"/>
        <v/>
      </c>
      <c r="AY40" t="str">
        <f t="shared" si="15"/>
        <v/>
      </c>
      <c r="AZ40" t="str">
        <f t="shared" si="16"/>
        <v/>
      </c>
      <c r="BA40" t="str">
        <f t="shared" si="17"/>
        <v/>
      </c>
      <c r="BB40" t="str">
        <f t="shared" si="18"/>
        <v/>
      </c>
      <c r="BC40" t="str">
        <f t="shared" si="19"/>
        <v/>
      </c>
      <c r="BD40" t="str">
        <f t="shared" si="20"/>
        <v/>
      </c>
      <c r="BE40" t="str">
        <f t="shared" si="21"/>
        <v/>
      </c>
      <c r="BF40" t="str">
        <f t="shared" si="22"/>
        <v/>
      </c>
      <c r="BG40" t="str">
        <f t="shared" si="23"/>
        <v/>
      </c>
      <c r="BH40" t="str">
        <f t="shared" si="24"/>
        <v/>
      </c>
      <c r="BI40" t="str">
        <f t="shared" si="25"/>
        <v/>
      </c>
      <c r="BJ40" t="str">
        <f t="shared" si="26"/>
        <v/>
      </c>
      <c r="BK40" t="str">
        <f t="shared" si="27"/>
        <v/>
      </c>
      <c r="BL40">
        <f t="shared" si="28"/>
        <v>0</v>
      </c>
      <c r="BM40">
        <f t="shared" si="29"/>
        <v>0</v>
      </c>
      <c r="BN40">
        <f t="shared" si="30"/>
        <v>0</v>
      </c>
      <c r="BO40">
        <f t="shared" si="31"/>
        <v>0</v>
      </c>
      <c r="BP40">
        <f t="shared" si="32"/>
        <v>0</v>
      </c>
      <c r="BQ40">
        <f t="shared" si="33"/>
        <v>0</v>
      </c>
      <c r="BR40">
        <f t="shared" si="34"/>
        <v>0</v>
      </c>
      <c r="BS40">
        <f t="shared" si="35"/>
        <v>0</v>
      </c>
    </row>
    <row r="41" spans="2:71" x14ac:dyDescent="0.3">
      <c r="B41" t="str">
        <f>IF('ריכוז הצעות'!$N42='טבלת עזר2'!B$1,'ריכוז הצעות'!$M42,"")</f>
        <v/>
      </c>
      <c r="C41">
        <f t="shared" si="4"/>
        <v>0</v>
      </c>
      <c r="D41" t="str">
        <f t="shared" si="36"/>
        <v/>
      </c>
      <c r="E41">
        <f t="shared" si="37"/>
        <v>0</v>
      </c>
      <c r="F41" t="str">
        <f>IF('ריכוז הצעות'!$N42='טבלת עזר2'!F$1,'ריכוז הצעות'!$M42,"")</f>
        <v/>
      </c>
      <c r="G41">
        <f t="shared" si="5"/>
        <v>0</v>
      </c>
      <c r="H41" t="str">
        <f t="shared" si="38"/>
        <v/>
      </c>
      <c r="I41">
        <f t="shared" si="39"/>
        <v>0</v>
      </c>
      <c r="J41" t="str">
        <f>IF('ריכוז הצעות'!$N42='טבלת עזר2'!J$1,'ריכוז הצעות'!$M42,"")</f>
        <v/>
      </c>
      <c r="K41" t="str">
        <f>IF('ריכוז הצעות'!$N42='טבלת עזר2'!K$1,'ריכוז הצעות'!$M42,"")</f>
        <v/>
      </c>
      <c r="L41" t="str">
        <f>IF('ריכוז הצעות'!$N42='טבלת עזר2'!L$1,'ריכוז הצעות'!$M42,"")</f>
        <v/>
      </c>
      <c r="M41" t="str">
        <f>IF('ריכוז הצעות'!$N42='טבלת עזר2'!M$1,'ריכוז הצעות'!$M42,"")</f>
        <v/>
      </c>
      <c r="O41" t="str">
        <f>IF('ריכוז הצעות'!$N42='טבלת עזר2'!O$1,'ריכוז הצעות'!$M42,"")</f>
        <v/>
      </c>
      <c r="Q41" t="str">
        <f>IF('ריכוז הצעות'!$N42='טבלת עזר2'!Q$1,'ריכוז הצעות'!$M42,"")</f>
        <v/>
      </c>
      <c r="S41" t="str">
        <f>IF('ריכוז הצעות'!$N42='טבלת עזר2'!S$1,'ריכוז הצעות'!$M42,"")</f>
        <v/>
      </c>
      <c r="U41" t="str">
        <f>IF('ריכוז הצעות'!$N42='טבלת עזר2'!U$1,'ריכוז הצעות'!$M42,"")</f>
        <v/>
      </c>
      <c r="W41" t="str">
        <f>IF('ריכוז הצעות'!$N42='טבלת עזר2'!W$1,'ריכוז הצעות'!$M42,"")</f>
        <v/>
      </c>
      <c r="X41" t="str">
        <f>IF('ריכוז הצעות'!$N42='טבלת עזר2'!X$1,'ריכוז הצעות'!$M42,"")</f>
        <v/>
      </c>
      <c r="Y41" t="str">
        <f>IF('ריכוז הצעות'!$N42='טבלת עזר2'!Y$1,'ריכוז הצעות'!$M42,"")</f>
        <v/>
      </c>
      <c r="Z41" t="str">
        <f>IF('ריכוז הצעות'!$N42='טבלת עזר2'!Z$1,'ריכוז הצעות'!$M42,"")</f>
        <v/>
      </c>
      <c r="AA41" t="str">
        <f>IF('ריכוז הצעות'!$N42='טבלת עזר2'!AA$1,'ריכוז הצעות'!$M42,"")</f>
        <v/>
      </c>
      <c r="AB41" t="str">
        <f>IF('ריכוז הצעות'!$N42='טבלת עזר2'!AB$1,'ריכוז הצעות'!$M42,"")</f>
        <v/>
      </c>
      <c r="AC41" t="str">
        <f>IF('ריכוז הצעות'!$N42='טבלת עזר2'!AC$1,'ריכוז הצעות'!$M42,"")</f>
        <v/>
      </c>
      <c r="AD41" t="str">
        <f>IF('ריכוז הצעות'!$N42='טבלת עזר2'!AD$1,'ריכוז הצעות'!$M42,"")</f>
        <v/>
      </c>
      <c r="AE41" t="str">
        <f>IF('ריכוז הצעות'!$N42='טבלת עזר2'!AE$1,'ריכוז הצעות'!$M42,"")</f>
        <v/>
      </c>
      <c r="AF41" t="str">
        <f>IF('ריכוז הצעות'!$N42='טבלת עזר2'!AF$1,'ריכוז הצעות'!$M42,"")</f>
        <v/>
      </c>
      <c r="AG41" t="str">
        <f>IF('ריכוז הצעות'!$N42='טבלת עזר2'!AG$1,'ריכוז הצעות'!$M42,"")</f>
        <v/>
      </c>
      <c r="AH41" t="str">
        <f>IF('ריכוז הצעות'!$N42='טבלת עזר2'!AH$1,'ריכוז הצעות'!$M42,"")</f>
        <v/>
      </c>
      <c r="AI41" t="str">
        <f>IF('ריכוז הצעות'!$N42='טבלת עזר2'!AI$1,'ריכוז הצעות'!$M42,"")</f>
        <v/>
      </c>
      <c r="AJ41" t="str">
        <f>IF('ריכוז הצעות'!$N42='טבלת עזר2'!AJ$1,'ריכוז הצעות'!$M42,"")</f>
        <v/>
      </c>
      <c r="AK41" t="str">
        <f>IF('ריכוז הצעות'!$N42='טבלת עזר2'!AK$1,'ריכוז הצעות'!$M42,"")</f>
        <v/>
      </c>
      <c r="AL41" t="str">
        <f>IF('ריכוז הצעות'!$N42='טבלת עזר2'!AL$1,'ריכוז הצעות'!$M42,"")</f>
        <v/>
      </c>
      <c r="AQ41" t="e">
        <f t="shared" si="40"/>
        <v>#N/A</v>
      </c>
      <c r="AR41" t="str">
        <f t="shared" si="8"/>
        <v/>
      </c>
      <c r="AS41" t="str">
        <f t="shared" si="9"/>
        <v/>
      </c>
      <c r="AT41" t="str">
        <f t="shared" si="10"/>
        <v/>
      </c>
      <c r="AU41" t="str">
        <f t="shared" si="11"/>
        <v/>
      </c>
      <c r="AV41" t="str">
        <f t="shared" si="12"/>
        <v/>
      </c>
      <c r="AW41" t="str">
        <f t="shared" si="13"/>
        <v/>
      </c>
      <c r="AX41" t="str">
        <f t="shared" si="14"/>
        <v/>
      </c>
      <c r="AY41" t="str">
        <f t="shared" si="15"/>
        <v/>
      </c>
      <c r="AZ41" t="str">
        <f t="shared" si="16"/>
        <v/>
      </c>
      <c r="BA41" t="str">
        <f t="shared" si="17"/>
        <v/>
      </c>
      <c r="BB41" t="str">
        <f t="shared" si="18"/>
        <v/>
      </c>
      <c r="BC41" t="str">
        <f t="shared" si="19"/>
        <v/>
      </c>
      <c r="BD41" t="str">
        <f t="shared" si="20"/>
        <v/>
      </c>
      <c r="BE41" t="str">
        <f t="shared" si="21"/>
        <v/>
      </c>
      <c r="BF41" t="str">
        <f t="shared" si="22"/>
        <v/>
      </c>
      <c r="BG41" t="str">
        <f t="shared" si="23"/>
        <v/>
      </c>
      <c r="BH41" t="str">
        <f t="shared" si="24"/>
        <v/>
      </c>
      <c r="BI41" t="str">
        <f t="shared" si="25"/>
        <v/>
      </c>
      <c r="BJ41" t="str">
        <f t="shared" si="26"/>
        <v/>
      </c>
      <c r="BK41" t="str">
        <f t="shared" si="27"/>
        <v/>
      </c>
      <c r="BL41">
        <f t="shared" si="28"/>
        <v>0</v>
      </c>
      <c r="BM41">
        <f t="shared" si="29"/>
        <v>0</v>
      </c>
      <c r="BN41">
        <f t="shared" si="30"/>
        <v>0</v>
      </c>
      <c r="BO41">
        <f t="shared" si="31"/>
        <v>0</v>
      </c>
      <c r="BP41">
        <f t="shared" si="32"/>
        <v>0</v>
      </c>
      <c r="BQ41">
        <f t="shared" si="33"/>
        <v>0</v>
      </c>
      <c r="BR41">
        <f t="shared" si="34"/>
        <v>0</v>
      </c>
      <c r="BS41">
        <f t="shared" si="35"/>
        <v>0</v>
      </c>
    </row>
    <row r="42" spans="2:71" x14ac:dyDescent="0.3">
      <c r="B42" t="str">
        <f>IF('ריכוז הצעות'!$N43='טבלת עזר2'!B$1,'ריכוז הצעות'!$M43,"")</f>
        <v/>
      </c>
      <c r="C42">
        <f t="shared" si="4"/>
        <v>0</v>
      </c>
      <c r="D42" t="str">
        <f t="shared" si="36"/>
        <v/>
      </c>
      <c r="E42">
        <f t="shared" si="37"/>
        <v>0</v>
      </c>
      <c r="F42" t="str">
        <f>IF('ריכוז הצעות'!$N43='טבלת עזר2'!F$1,'ריכוז הצעות'!$M43,"")</f>
        <v/>
      </c>
      <c r="G42">
        <f t="shared" si="5"/>
        <v>0</v>
      </c>
      <c r="H42" t="str">
        <f t="shared" si="38"/>
        <v/>
      </c>
      <c r="I42">
        <f t="shared" si="39"/>
        <v>0</v>
      </c>
      <c r="J42" t="str">
        <f>IF('ריכוז הצעות'!$N43='טבלת עזר2'!J$1,'ריכוז הצעות'!$M43,"")</f>
        <v/>
      </c>
      <c r="K42" t="str">
        <f>IF('ריכוז הצעות'!$N43='טבלת עזר2'!K$1,'ריכוז הצעות'!$M43,"")</f>
        <v/>
      </c>
      <c r="L42" t="str">
        <f>IF('ריכוז הצעות'!$N43='טבלת עזר2'!L$1,'ריכוז הצעות'!$M43,"")</f>
        <v/>
      </c>
      <c r="M42" t="str">
        <f>IF('ריכוז הצעות'!$N43='טבלת עזר2'!M$1,'ריכוז הצעות'!$M43,"")</f>
        <v/>
      </c>
      <c r="O42" t="str">
        <f>IF('ריכוז הצעות'!$N43='טבלת עזר2'!O$1,'ריכוז הצעות'!$M43,"")</f>
        <v/>
      </c>
      <c r="Q42" t="str">
        <f>IF('ריכוז הצעות'!$N43='טבלת עזר2'!Q$1,'ריכוז הצעות'!$M43,"")</f>
        <v/>
      </c>
      <c r="S42" t="str">
        <f>IF('ריכוז הצעות'!$N43='טבלת עזר2'!S$1,'ריכוז הצעות'!$M43,"")</f>
        <v/>
      </c>
      <c r="U42" t="str">
        <f>IF('ריכוז הצעות'!$N43='טבלת עזר2'!U$1,'ריכוז הצעות'!$M43,"")</f>
        <v/>
      </c>
      <c r="W42" t="str">
        <f>IF('ריכוז הצעות'!$N43='טבלת עזר2'!W$1,'ריכוז הצעות'!$M43,"")</f>
        <v/>
      </c>
      <c r="X42" t="str">
        <f>IF('ריכוז הצעות'!$N43='טבלת עזר2'!X$1,'ריכוז הצעות'!$M43,"")</f>
        <v/>
      </c>
      <c r="Y42" t="str">
        <f>IF('ריכוז הצעות'!$N43='טבלת עזר2'!Y$1,'ריכוז הצעות'!$M43,"")</f>
        <v/>
      </c>
      <c r="Z42" t="str">
        <f>IF('ריכוז הצעות'!$N43='טבלת עזר2'!Z$1,'ריכוז הצעות'!$M43,"")</f>
        <v/>
      </c>
      <c r="AA42" t="str">
        <f>IF('ריכוז הצעות'!$N43='טבלת עזר2'!AA$1,'ריכוז הצעות'!$M43,"")</f>
        <v/>
      </c>
      <c r="AB42" t="str">
        <f>IF('ריכוז הצעות'!$N43='טבלת עזר2'!AB$1,'ריכוז הצעות'!$M43,"")</f>
        <v/>
      </c>
      <c r="AC42" t="str">
        <f>IF('ריכוז הצעות'!$N43='טבלת עזר2'!AC$1,'ריכוז הצעות'!$M43,"")</f>
        <v/>
      </c>
      <c r="AD42" t="str">
        <f>IF('ריכוז הצעות'!$N43='טבלת עזר2'!AD$1,'ריכוז הצעות'!$M43,"")</f>
        <v/>
      </c>
      <c r="AE42" t="str">
        <f>IF('ריכוז הצעות'!$N43='טבלת עזר2'!AE$1,'ריכוז הצעות'!$M43,"")</f>
        <v/>
      </c>
      <c r="AF42" t="str">
        <f>IF('ריכוז הצעות'!$N43='טבלת עזר2'!AF$1,'ריכוז הצעות'!$M43,"")</f>
        <v/>
      </c>
      <c r="AG42" t="str">
        <f>IF('ריכוז הצעות'!$N43='טבלת עזר2'!AG$1,'ריכוז הצעות'!$M43,"")</f>
        <v/>
      </c>
      <c r="AH42" t="str">
        <f>IF('ריכוז הצעות'!$N43='טבלת עזר2'!AH$1,'ריכוז הצעות'!$M43,"")</f>
        <v/>
      </c>
      <c r="AI42" t="str">
        <f>IF('ריכוז הצעות'!$N43='טבלת עזר2'!AI$1,'ריכוז הצעות'!$M43,"")</f>
        <v/>
      </c>
      <c r="AJ42" t="str">
        <f>IF('ריכוז הצעות'!$N43='טבלת עזר2'!AJ$1,'ריכוז הצעות'!$M43,"")</f>
        <v/>
      </c>
      <c r="AK42" t="str">
        <f>IF('ריכוז הצעות'!$N43='טבלת עזר2'!AK$1,'ריכוז הצעות'!$M43,"")</f>
        <v/>
      </c>
      <c r="AL42" t="str">
        <f>IF('ריכוז הצעות'!$N43='טבלת עזר2'!AL$1,'ריכוז הצעות'!$M43,"")</f>
        <v/>
      </c>
      <c r="AQ42" t="e">
        <f t="shared" si="40"/>
        <v>#N/A</v>
      </c>
      <c r="AR42" t="str">
        <f t="shared" si="8"/>
        <v/>
      </c>
      <c r="AS42" t="str">
        <f t="shared" si="9"/>
        <v/>
      </c>
      <c r="AT42" t="str">
        <f t="shared" si="10"/>
        <v/>
      </c>
      <c r="AU42" t="str">
        <f t="shared" si="11"/>
        <v/>
      </c>
      <c r="AV42" t="str">
        <f t="shared" si="12"/>
        <v/>
      </c>
      <c r="AW42" t="str">
        <f t="shared" si="13"/>
        <v/>
      </c>
      <c r="AX42" t="str">
        <f t="shared" si="14"/>
        <v/>
      </c>
      <c r="AY42" t="str">
        <f t="shared" si="15"/>
        <v/>
      </c>
      <c r="AZ42" t="str">
        <f t="shared" si="16"/>
        <v/>
      </c>
      <c r="BA42" t="str">
        <f t="shared" si="17"/>
        <v/>
      </c>
      <c r="BB42" t="str">
        <f t="shared" si="18"/>
        <v/>
      </c>
      <c r="BC42" t="str">
        <f t="shared" si="19"/>
        <v/>
      </c>
      <c r="BD42" t="str">
        <f t="shared" si="20"/>
        <v/>
      </c>
      <c r="BE42" t="str">
        <f t="shared" si="21"/>
        <v/>
      </c>
      <c r="BF42" t="str">
        <f t="shared" si="22"/>
        <v/>
      </c>
      <c r="BG42" t="str">
        <f t="shared" si="23"/>
        <v/>
      </c>
      <c r="BH42" t="str">
        <f t="shared" si="24"/>
        <v/>
      </c>
      <c r="BI42" t="str">
        <f t="shared" si="25"/>
        <v/>
      </c>
      <c r="BJ42" t="str">
        <f t="shared" si="26"/>
        <v/>
      </c>
      <c r="BK42" t="str">
        <f t="shared" si="27"/>
        <v/>
      </c>
      <c r="BL42">
        <f t="shared" si="28"/>
        <v>0</v>
      </c>
      <c r="BM42">
        <f t="shared" si="29"/>
        <v>0</v>
      </c>
      <c r="BN42">
        <f t="shared" si="30"/>
        <v>0</v>
      </c>
      <c r="BO42">
        <f t="shared" si="31"/>
        <v>0</v>
      </c>
      <c r="BP42">
        <f t="shared" si="32"/>
        <v>0</v>
      </c>
      <c r="BQ42">
        <f t="shared" si="33"/>
        <v>0</v>
      </c>
      <c r="BR42">
        <f t="shared" si="34"/>
        <v>0</v>
      </c>
      <c r="BS42">
        <f t="shared" si="35"/>
        <v>0</v>
      </c>
    </row>
    <row r="43" spans="2:71" x14ac:dyDescent="0.3">
      <c r="B43" t="str">
        <f>IF('ריכוז הצעות'!$N44='טבלת עזר2'!B$1,'ריכוז הצעות'!$M44,"")</f>
        <v/>
      </c>
      <c r="C43">
        <f t="shared" si="4"/>
        <v>0</v>
      </c>
      <c r="D43" t="str">
        <f t="shared" si="36"/>
        <v/>
      </c>
      <c r="E43">
        <f t="shared" si="37"/>
        <v>0</v>
      </c>
      <c r="F43" t="str">
        <f>IF('ריכוז הצעות'!$N44='טבלת עזר2'!F$1,'ריכוז הצעות'!$M44,"")</f>
        <v/>
      </c>
      <c r="G43">
        <f t="shared" si="5"/>
        <v>0</v>
      </c>
      <c r="H43" t="str">
        <f t="shared" si="38"/>
        <v/>
      </c>
      <c r="I43">
        <f t="shared" si="39"/>
        <v>0</v>
      </c>
      <c r="J43" t="str">
        <f>IF('ריכוז הצעות'!$N44='טבלת עזר2'!J$1,'ריכוז הצעות'!$M44,"")</f>
        <v/>
      </c>
      <c r="K43" t="str">
        <f>IF('ריכוז הצעות'!$N44='טבלת עזר2'!K$1,'ריכוז הצעות'!$M44,"")</f>
        <v/>
      </c>
      <c r="L43" t="str">
        <f>IF('ריכוז הצעות'!$N44='טבלת עזר2'!L$1,'ריכוז הצעות'!$M44,"")</f>
        <v/>
      </c>
      <c r="M43" t="str">
        <f>IF('ריכוז הצעות'!$N44='טבלת עזר2'!M$1,'ריכוז הצעות'!$M44,"")</f>
        <v/>
      </c>
      <c r="O43" t="str">
        <f>IF('ריכוז הצעות'!$N44='טבלת עזר2'!O$1,'ריכוז הצעות'!$M44,"")</f>
        <v/>
      </c>
      <c r="Q43" t="str">
        <f>IF('ריכוז הצעות'!$N44='טבלת עזר2'!Q$1,'ריכוז הצעות'!$M44,"")</f>
        <v/>
      </c>
      <c r="S43" t="str">
        <f>IF('ריכוז הצעות'!$N44='טבלת עזר2'!S$1,'ריכוז הצעות'!$M44,"")</f>
        <v/>
      </c>
      <c r="U43" t="str">
        <f>IF('ריכוז הצעות'!$N44='טבלת עזר2'!U$1,'ריכוז הצעות'!$M44,"")</f>
        <v/>
      </c>
      <c r="W43" t="str">
        <f>IF('ריכוז הצעות'!$N44='טבלת עזר2'!W$1,'ריכוז הצעות'!$M44,"")</f>
        <v/>
      </c>
      <c r="X43" t="str">
        <f>IF('ריכוז הצעות'!$N44='טבלת עזר2'!X$1,'ריכוז הצעות'!$M44,"")</f>
        <v/>
      </c>
      <c r="Y43" t="str">
        <f>IF('ריכוז הצעות'!$N44='טבלת עזר2'!Y$1,'ריכוז הצעות'!$M44,"")</f>
        <v/>
      </c>
      <c r="Z43" t="str">
        <f>IF('ריכוז הצעות'!$N44='טבלת עזר2'!Z$1,'ריכוז הצעות'!$M44,"")</f>
        <v/>
      </c>
      <c r="AA43" t="str">
        <f>IF('ריכוז הצעות'!$N44='טבלת עזר2'!AA$1,'ריכוז הצעות'!$M44,"")</f>
        <v/>
      </c>
      <c r="AB43" t="str">
        <f>IF('ריכוז הצעות'!$N44='טבלת עזר2'!AB$1,'ריכוז הצעות'!$M44,"")</f>
        <v/>
      </c>
      <c r="AC43" t="str">
        <f>IF('ריכוז הצעות'!$N44='טבלת עזר2'!AC$1,'ריכוז הצעות'!$M44,"")</f>
        <v/>
      </c>
      <c r="AD43" t="str">
        <f>IF('ריכוז הצעות'!$N44='טבלת עזר2'!AD$1,'ריכוז הצעות'!$M44,"")</f>
        <v/>
      </c>
      <c r="AE43" t="str">
        <f>IF('ריכוז הצעות'!$N44='טבלת עזר2'!AE$1,'ריכוז הצעות'!$M44,"")</f>
        <v/>
      </c>
      <c r="AF43" t="str">
        <f>IF('ריכוז הצעות'!$N44='טבלת עזר2'!AF$1,'ריכוז הצעות'!$M44,"")</f>
        <v/>
      </c>
      <c r="AG43" t="str">
        <f>IF('ריכוז הצעות'!$N44='טבלת עזר2'!AG$1,'ריכוז הצעות'!$M44,"")</f>
        <v/>
      </c>
      <c r="AH43" t="str">
        <f>IF('ריכוז הצעות'!$N44='טבלת עזר2'!AH$1,'ריכוז הצעות'!$M44,"")</f>
        <v/>
      </c>
      <c r="AI43" t="str">
        <f>IF('ריכוז הצעות'!$N44='טבלת עזר2'!AI$1,'ריכוז הצעות'!$M44,"")</f>
        <v/>
      </c>
      <c r="AJ43" t="str">
        <f>IF('ריכוז הצעות'!$N44='טבלת עזר2'!AJ$1,'ריכוז הצעות'!$M44,"")</f>
        <v/>
      </c>
      <c r="AK43" t="str">
        <f>IF('ריכוז הצעות'!$N44='טבלת עזר2'!AK$1,'ריכוז הצעות'!$M44,"")</f>
        <v/>
      </c>
      <c r="AL43" t="str">
        <f>IF('ריכוז הצעות'!$N44='טבלת עזר2'!AL$1,'ריכוז הצעות'!$M44,"")</f>
        <v/>
      </c>
      <c r="AQ43" t="e">
        <f t="shared" si="40"/>
        <v>#N/A</v>
      </c>
      <c r="AR43" t="str">
        <f t="shared" si="8"/>
        <v/>
      </c>
      <c r="AS43" t="str">
        <f t="shared" si="9"/>
        <v/>
      </c>
      <c r="AT43" t="str">
        <f t="shared" si="10"/>
        <v/>
      </c>
      <c r="AU43" t="str">
        <f t="shared" si="11"/>
        <v/>
      </c>
      <c r="AV43" t="str">
        <f t="shared" si="12"/>
        <v/>
      </c>
      <c r="AW43" t="str">
        <f t="shared" si="13"/>
        <v/>
      </c>
      <c r="AX43" t="str">
        <f t="shared" si="14"/>
        <v/>
      </c>
      <c r="AY43" t="str">
        <f t="shared" si="15"/>
        <v/>
      </c>
      <c r="AZ43" t="str">
        <f t="shared" si="16"/>
        <v/>
      </c>
      <c r="BA43" t="str">
        <f t="shared" si="17"/>
        <v/>
      </c>
      <c r="BB43" t="str">
        <f t="shared" si="18"/>
        <v/>
      </c>
      <c r="BC43" t="str">
        <f t="shared" si="19"/>
        <v/>
      </c>
      <c r="BD43" t="str">
        <f t="shared" si="20"/>
        <v/>
      </c>
      <c r="BE43" t="str">
        <f t="shared" si="21"/>
        <v/>
      </c>
      <c r="BF43" t="str">
        <f t="shared" si="22"/>
        <v/>
      </c>
      <c r="BG43" t="str">
        <f t="shared" si="23"/>
        <v/>
      </c>
      <c r="BH43" t="str">
        <f t="shared" si="24"/>
        <v/>
      </c>
      <c r="BI43" t="str">
        <f t="shared" si="25"/>
        <v/>
      </c>
      <c r="BJ43" t="str">
        <f t="shared" si="26"/>
        <v/>
      </c>
      <c r="BK43" t="str">
        <f t="shared" si="27"/>
        <v/>
      </c>
      <c r="BL43">
        <f t="shared" si="28"/>
        <v>0</v>
      </c>
      <c r="BM43">
        <f t="shared" si="29"/>
        <v>0</v>
      </c>
      <c r="BN43">
        <f t="shared" si="30"/>
        <v>0</v>
      </c>
      <c r="BO43">
        <f t="shared" si="31"/>
        <v>0</v>
      </c>
      <c r="BP43">
        <f t="shared" si="32"/>
        <v>0</v>
      </c>
      <c r="BQ43">
        <f t="shared" si="33"/>
        <v>0</v>
      </c>
      <c r="BR43">
        <f t="shared" si="34"/>
        <v>0</v>
      </c>
      <c r="BS43">
        <f t="shared" si="35"/>
        <v>0</v>
      </c>
    </row>
    <row r="44" spans="2:71" x14ac:dyDescent="0.3">
      <c r="B44" t="str">
        <f>IF('ריכוז הצעות'!$N45='טבלת עזר2'!B$1,'ריכוז הצעות'!$M45,"")</f>
        <v/>
      </c>
      <c r="C44">
        <f t="shared" si="4"/>
        <v>0</v>
      </c>
      <c r="D44" t="str">
        <f t="shared" si="36"/>
        <v/>
      </c>
      <c r="E44">
        <f t="shared" si="37"/>
        <v>0</v>
      </c>
      <c r="F44" t="str">
        <f>IF('ריכוז הצעות'!$N45='טבלת עזר2'!F$1,'ריכוז הצעות'!$M45,"")</f>
        <v/>
      </c>
      <c r="G44">
        <f t="shared" si="5"/>
        <v>0</v>
      </c>
      <c r="H44" t="str">
        <f t="shared" si="38"/>
        <v/>
      </c>
      <c r="I44">
        <f t="shared" si="39"/>
        <v>0</v>
      </c>
      <c r="J44" t="str">
        <f>IF('ריכוז הצעות'!$N45='טבלת עזר2'!J$1,'ריכוז הצעות'!$M45,"")</f>
        <v/>
      </c>
      <c r="K44" t="str">
        <f>IF('ריכוז הצעות'!$N45='טבלת עזר2'!K$1,'ריכוז הצעות'!$M45,"")</f>
        <v/>
      </c>
      <c r="L44" t="str">
        <f>IF('ריכוז הצעות'!$N45='טבלת עזר2'!L$1,'ריכוז הצעות'!$M45,"")</f>
        <v/>
      </c>
      <c r="M44" t="str">
        <f>IF('ריכוז הצעות'!$N45='טבלת עזר2'!M$1,'ריכוז הצעות'!$M45,"")</f>
        <v/>
      </c>
      <c r="O44" t="str">
        <f>IF('ריכוז הצעות'!$N45='טבלת עזר2'!O$1,'ריכוז הצעות'!$M45,"")</f>
        <v/>
      </c>
      <c r="Q44" t="str">
        <f>IF('ריכוז הצעות'!$N45='טבלת עזר2'!Q$1,'ריכוז הצעות'!$M45,"")</f>
        <v/>
      </c>
      <c r="S44" t="str">
        <f>IF('ריכוז הצעות'!$N45='טבלת עזר2'!S$1,'ריכוז הצעות'!$M45,"")</f>
        <v/>
      </c>
      <c r="U44" t="str">
        <f>IF('ריכוז הצעות'!$N45='טבלת עזר2'!U$1,'ריכוז הצעות'!$M45,"")</f>
        <v/>
      </c>
      <c r="W44" t="str">
        <f>IF('ריכוז הצעות'!$N45='טבלת עזר2'!W$1,'ריכוז הצעות'!$M45,"")</f>
        <v/>
      </c>
      <c r="X44" t="str">
        <f>IF('ריכוז הצעות'!$N45='טבלת עזר2'!X$1,'ריכוז הצעות'!$M45,"")</f>
        <v/>
      </c>
      <c r="Y44" t="str">
        <f>IF('ריכוז הצעות'!$N45='טבלת עזר2'!Y$1,'ריכוז הצעות'!$M45,"")</f>
        <v/>
      </c>
      <c r="Z44" t="str">
        <f>IF('ריכוז הצעות'!$N45='טבלת עזר2'!Z$1,'ריכוז הצעות'!$M45,"")</f>
        <v/>
      </c>
      <c r="AA44" t="str">
        <f>IF('ריכוז הצעות'!$N45='טבלת עזר2'!AA$1,'ריכוז הצעות'!$M45,"")</f>
        <v/>
      </c>
      <c r="AB44" t="str">
        <f>IF('ריכוז הצעות'!$N45='טבלת עזר2'!AB$1,'ריכוז הצעות'!$M45,"")</f>
        <v/>
      </c>
      <c r="AC44" t="str">
        <f>IF('ריכוז הצעות'!$N45='טבלת עזר2'!AC$1,'ריכוז הצעות'!$M45,"")</f>
        <v/>
      </c>
      <c r="AD44" t="str">
        <f>IF('ריכוז הצעות'!$N45='טבלת עזר2'!AD$1,'ריכוז הצעות'!$M45,"")</f>
        <v/>
      </c>
      <c r="AE44" t="str">
        <f>IF('ריכוז הצעות'!$N45='טבלת עזר2'!AE$1,'ריכוז הצעות'!$M45,"")</f>
        <v/>
      </c>
      <c r="AF44" t="str">
        <f>IF('ריכוז הצעות'!$N45='טבלת עזר2'!AF$1,'ריכוז הצעות'!$M45,"")</f>
        <v/>
      </c>
      <c r="AG44" t="str">
        <f>IF('ריכוז הצעות'!$N45='טבלת עזר2'!AG$1,'ריכוז הצעות'!$M45,"")</f>
        <v/>
      </c>
      <c r="AH44" t="str">
        <f>IF('ריכוז הצעות'!$N45='טבלת עזר2'!AH$1,'ריכוז הצעות'!$M45,"")</f>
        <v/>
      </c>
      <c r="AI44" t="str">
        <f>IF('ריכוז הצעות'!$N45='טבלת עזר2'!AI$1,'ריכוז הצעות'!$M45,"")</f>
        <v/>
      </c>
      <c r="AJ44" t="str">
        <f>IF('ריכוז הצעות'!$N45='טבלת עזר2'!AJ$1,'ריכוז הצעות'!$M45,"")</f>
        <v/>
      </c>
      <c r="AK44" t="str">
        <f>IF('ריכוז הצעות'!$N45='טבלת עזר2'!AK$1,'ריכוז הצעות'!$M45,"")</f>
        <v/>
      </c>
      <c r="AL44" t="str">
        <f>IF('ריכוז הצעות'!$N45='טבלת עזר2'!AL$1,'ריכוז הצעות'!$M45,"")</f>
        <v/>
      </c>
      <c r="AQ44" t="e">
        <f t="shared" si="40"/>
        <v>#N/A</v>
      </c>
      <c r="AR44" t="str">
        <f t="shared" si="8"/>
        <v/>
      </c>
      <c r="AS44" t="str">
        <f t="shared" si="9"/>
        <v/>
      </c>
      <c r="AT44" t="str">
        <f t="shared" si="10"/>
        <v/>
      </c>
      <c r="AU44" t="str">
        <f t="shared" si="11"/>
        <v/>
      </c>
      <c r="AV44" t="str">
        <f t="shared" si="12"/>
        <v/>
      </c>
      <c r="AW44" t="str">
        <f t="shared" si="13"/>
        <v/>
      </c>
      <c r="AX44" t="str">
        <f t="shared" si="14"/>
        <v/>
      </c>
      <c r="AY44" t="str">
        <f t="shared" si="15"/>
        <v/>
      </c>
      <c r="AZ44" t="str">
        <f t="shared" si="16"/>
        <v/>
      </c>
      <c r="BA44" t="str">
        <f t="shared" si="17"/>
        <v/>
      </c>
      <c r="BB44" t="str">
        <f t="shared" si="18"/>
        <v/>
      </c>
      <c r="BC44" t="str">
        <f t="shared" si="19"/>
        <v/>
      </c>
      <c r="BD44" t="str">
        <f t="shared" si="20"/>
        <v/>
      </c>
      <c r="BE44" t="str">
        <f t="shared" si="21"/>
        <v/>
      </c>
      <c r="BF44" t="str">
        <f t="shared" si="22"/>
        <v/>
      </c>
      <c r="BG44" t="str">
        <f t="shared" si="23"/>
        <v/>
      </c>
      <c r="BH44" t="str">
        <f t="shared" si="24"/>
        <v/>
      </c>
      <c r="BI44" t="str">
        <f t="shared" si="25"/>
        <v/>
      </c>
      <c r="BJ44" t="str">
        <f t="shared" si="26"/>
        <v/>
      </c>
      <c r="BK44" t="str">
        <f t="shared" si="27"/>
        <v/>
      </c>
      <c r="BL44">
        <f t="shared" si="28"/>
        <v>0</v>
      </c>
      <c r="BM44">
        <f t="shared" si="29"/>
        <v>0</v>
      </c>
      <c r="BN44">
        <f t="shared" si="30"/>
        <v>0</v>
      </c>
      <c r="BO44">
        <f t="shared" si="31"/>
        <v>0</v>
      </c>
      <c r="BP44">
        <f t="shared" si="32"/>
        <v>0</v>
      </c>
      <c r="BQ44">
        <f t="shared" si="33"/>
        <v>0</v>
      </c>
      <c r="BR44">
        <f t="shared" si="34"/>
        <v>0</v>
      </c>
      <c r="BS44">
        <f t="shared" si="35"/>
        <v>0</v>
      </c>
    </row>
    <row r="45" spans="2:71" x14ac:dyDescent="0.3">
      <c r="B45" t="str">
        <f>IF('ריכוז הצעות'!$N46='טבלת עזר2'!B$1,'ריכוז הצעות'!$M46,"")</f>
        <v/>
      </c>
      <c r="C45">
        <f t="shared" si="4"/>
        <v>0</v>
      </c>
      <c r="D45" t="str">
        <f t="shared" si="36"/>
        <v/>
      </c>
      <c r="E45">
        <f t="shared" si="37"/>
        <v>0</v>
      </c>
      <c r="F45" t="str">
        <f>IF('ריכוז הצעות'!$N46='טבלת עזר2'!F$1,'ריכוז הצעות'!$M46,"")</f>
        <v/>
      </c>
      <c r="G45">
        <f t="shared" si="5"/>
        <v>0</v>
      </c>
      <c r="H45" t="str">
        <f t="shared" si="38"/>
        <v/>
      </c>
      <c r="I45">
        <f t="shared" si="39"/>
        <v>0</v>
      </c>
      <c r="J45" t="str">
        <f>IF('ריכוז הצעות'!$N46='טבלת עזר2'!J$1,'ריכוז הצעות'!$M46,"")</f>
        <v/>
      </c>
      <c r="K45" t="str">
        <f>IF('ריכוז הצעות'!$N46='טבלת עזר2'!K$1,'ריכוז הצעות'!$M46,"")</f>
        <v/>
      </c>
      <c r="L45" t="str">
        <f>IF('ריכוז הצעות'!$N46='טבלת עזר2'!L$1,'ריכוז הצעות'!$M46,"")</f>
        <v/>
      </c>
      <c r="M45" t="str">
        <f>IF('ריכוז הצעות'!$N46='טבלת עזר2'!M$1,'ריכוז הצעות'!$M46,"")</f>
        <v/>
      </c>
      <c r="O45" t="str">
        <f>IF('ריכוז הצעות'!$N46='טבלת עזר2'!O$1,'ריכוז הצעות'!$M46,"")</f>
        <v/>
      </c>
      <c r="Q45" t="str">
        <f>IF('ריכוז הצעות'!$N46='טבלת עזר2'!Q$1,'ריכוז הצעות'!$M46,"")</f>
        <v/>
      </c>
      <c r="S45" t="str">
        <f>IF('ריכוז הצעות'!$N46='טבלת עזר2'!S$1,'ריכוז הצעות'!$M46,"")</f>
        <v/>
      </c>
      <c r="U45" t="str">
        <f>IF('ריכוז הצעות'!$N46='טבלת עזר2'!U$1,'ריכוז הצעות'!$M46,"")</f>
        <v/>
      </c>
      <c r="W45" t="str">
        <f>IF('ריכוז הצעות'!$N46='טבלת עזר2'!W$1,'ריכוז הצעות'!$M46,"")</f>
        <v/>
      </c>
      <c r="X45" t="str">
        <f>IF('ריכוז הצעות'!$N46='טבלת עזר2'!X$1,'ריכוז הצעות'!$M46,"")</f>
        <v/>
      </c>
      <c r="Y45" t="str">
        <f>IF('ריכוז הצעות'!$N46='טבלת עזר2'!Y$1,'ריכוז הצעות'!$M46,"")</f>
        <v/>
      </c>
      <c r="Z45" t="str">
        <f>IF('ריכוז הצעות'!$N46='טבלת עזר2'!Z$1,'ריכוז הצעות'!$M46,"")</f>
        <v/>
      </c>
      <c r="AA45" t="str">
        <f>IF('ריכוז הצעות'!$N46='טבלת עזר2'!AA$1,'ריכוז הצעות'!$M46,"")</f>
        <v/>
      </c>
      <c r="AB45" t="str">
        <f>IF('ריכוז הצעות'!$N46='טבלת עזר2'!AB$1,'ריכוז הצעות'!$M46,"")</f>
        <v/>
      </c>
      <c r="AC45" t="str">
        <f>IF('ריכוז הצעות'!$N46='טבלת עזר2'!AC$1,'ריכוז הצעות'!$M46,"")</f>
        <v/>
      </c>
      <c r="AD45" t="str">
        <f>IF('ריכוז הצעות'!$N46='טבלת עזר2'!AD$1,'ריכוז הצעות'!$M46,"")</f>
        <v/>
      </c>
      <c r="AE45" t="str">
        <f>IF('ריכוז הצעות'!$N46='טבלת עזר2'!AE$1,'ריכוז הצעות'!$M46,"")</f>
        <v/>
      </c>
      <c r="AF45" t="str">
        <f>IF('ריכוז הצעות'!$N46='טבלת עזר2'!AF$1,'ריכוז הצעות'!$M46,"")</f>
        <v/>
      </c>
      <c r="AG45" t="str">
        <f>IF('ריכוז הצעות'!$N46='טבלת עזר2'!AG$1,'ריכוז הצעות'!$M46,"")</f>
        <v/>
      </c>
      <c r="AH45" t="str">
        <f>IF('ריכוז הצעות'!$N46='טבלת עזר2'!AH$1,'ריכוז הצעות'!$M46,"")</f>
        <v/>
      </c>
      <c r="AI45" t="str">
        <f>IF('ריכוז הצעות'!$N46='טבלת עזר2'!AI$1,'ריכוז הצעות'!$M46,"")</f>
        <v/>
      </c>
      <c r="AJ45" t="str">
        <f>IF('ריכוז הצעות'!$N46='טבלת עזר2'!AJ$1,'ריכוז הצעות'!$M46,"")</f>
        <v/>
      </c>
      <c r="AK45" t="str">
        <f>IF('ריכוז הצעות'!$N46='טבלת עזר2'!AK$1,'ריכוז הצעות'!$M46,"")</f>
        <v/>
      </c>
      <c r="AL45" t="str">
        <f>IF('ריכוז הצעות'!$N46='טבלת עזר2'!AL$1,'ריכוז הצעות'!$M46,"")</f>
        <v/>
      </c>
      <c r="AQ45" t="e">
        <f t="shared" si="40"/>
        <v>#N/A</v>
      </c>
      <c r="AR45" t="str">
        <f t="shared" si="8"/>
        <v/>
      </c>
      <c r="AS45" t="str">
        <f t="shared" si="9"/>
        <v/>
      </c>
      <c r="AT45" t="str">
        <f t="shared" si="10"/>
        <v/>
      </c>
      <c r="AU45" t="str">
        <f t="shared" si="11"/>
        <v/>
      </c>
      <c r="AV45" t="str">
        <f t="shared" si="12"/>
        <v/>
      </c>
      <c r="AW45" t="str">
        <f t="shared" si="13"/>
        <v/>
      </c>
      <c r="AX45" t="str">
        <f t="shared" si="14"/>
        <v/>
      </c>
      <c r="AY45" t="str">
        <f t="shared" si="15"/>
        <v/>
      </c>
      <c r="AZ45" t="str">
        <f t="shared" si="16"/>
        <v/>
      </c>
      <c r="BA45" t="str">
        <f t="shared" si="17"/>
        <v/>
      </c>
      <c r="BB45" t="str">
        <f t="shared" si="18"/>
        <v/>
      </c>
      <c r="BC45" t="str">
        <f t="shared" si="19"/>
        <v/>
      </c>
      <c r="BD45" t="str">
        <f t="shared" si="20"/>
        <v/>
      </c>
      <c r="BE45" t="str">
        <f t="shared" si="21"/>
        <v/>
      </c>
      <c r="BF45" t="str">
        <f t="shared" si="22"/>
        <v/>
      </c>
      <c r="BG45" t="str">
        <f t="shared" si="23"/>
        <v/>
      </c>
      <c r="BH45" t="str">
        <f t="shared" si="24"/>
        <v/>
      </c>
      <c r="BI45" t="str">
        <f t="shared" si="25"/>
        <v/>
      </c>
      <c r="BJ45" t="str">
        <f t="shared" si="26"/>
        <v/>
      </c>
      <c r="BK45" t="str">
        <f t="shared" si="27"/>
        <v/>
      </c>
      <c r="BL45">
        <f t="shared" si="28"/>
        <v>0</v>
      </c>
      <c r="BM45">
        <f t="shared" si="29"/>
        <v>0</v>
      </c>
      <c r="BN45">
        <f t="shared" si="30"/>
        <v>0</v>
      </c>
      <c r="BO45">
        <f t="shared" si="31"/>
        <v>0</v>
      </c>
      <c r="BP45">
        <f t="shared" si="32"/>
        <v>0</v>
      </c>
      <c r="BQ45">
        <f t="shared" si="33"/>
        <v>0</v>
      </c>
      <c r="BR45">
        <f t="shared" si="34"/>
        <v>0</v>
      </c>
      <c r="BS45">
        <f t="shared" si="35"/>
        <v>0</v>
      </c>
    </row>
    <row r="46" spans="2:71" x14ac:dyDescent="0.3">
      <c r="B46" t="str">
        <f>IF('ריכוז הצעות'!$N47='טבלת עזר2'!B$1,'ריכוז הצעות'!$M47,"")</f>
        <v/>
      </c>
      <c r="C46">
        <f t="shared" si="4"/>
        <v>0</v>
      </c>
      <c r="D46" t="str">
        <f t="shared" si="36"/>
        <v/>
      </c>
      <c r="E46">
        <f t="shared" si="37"/>
        <v>0</v>
      </c>
      <c r="F46" t="str">
        <f>IF('ריכוז הצעות'!$N47='טבלת עזר2'!F$1,'ריכוז הצעות'!$M47,"")</f>
        <v/>
      </c>
      <c r="G46">
        <f t="shared" si="5"/>
        <v>0</v>
      </c>
      <c r="H46" t="str">
        <f t="shared" si="38"/>
        <v/>
      </c>
      <c r="I46">
        <f t="shared" si="39"/>
        <v>0</v>
      </c>
      <c r="J46" t="str">
        <f>IF('ריכוז הצעות'!$N47='טבלת עזר2'!J$1,'ריכוז הצעות'!$M47,"")</f>
        <v/>
      </c>
      <c r="K46" t="str">
        <f>IF('ריכוז הצעות'!$N47='טבלת עזר2'!K$1,'ריכוז הצעות'!$M47,"")</f>
        <v/>
      </c>
      <c r="L46" t="str">
        <f>IF('ריכוז הצעות'!$N47='טבלת עזר2'!L$1,'ריכוז הצעות'!$M47,"")</f>
        <v/>
      </c>
      <c r="M46" t="str">
        <f>IF('ריכוז הצעות'!$N47='טבלת עזר2'!M$1,'ריכוז הצעות'!$M47,"")</f>
        <v/>
      </c>
      <c r="O46" t="str">
        <f>IF('ריכוז הצעות'!$N47='טבלת עזר2'!O$1,'ריכוז הצעות'!$M47,"")</f>
        <v/>
      </c>
      <c r="Q46" t="str">
        <f>IF('ריכוז הצעות'!$N47='טבלת עזר2'!Q$1,'ריכוז הצעות'!$M47,"")</f>
        <v/>
      </c>
      <c r="S46" t="str">
        <f>IF('ריכוז הצעות'!$N47='טבלת עזר2'!S$1,'ריכוז הצעות'!$M47,"")</f>
        <v/>
      </c>
      <c r="U46" t="str">
        <f>IF('ריכוז הצעות'!$N47='טבלת עזר2'!U$1,'ריכוז הצעות'!$M47,"")</f>
        <v/>
      </c>
      <c r="W46" t="str">
        <f>IF('ריכוז הצעות'!$N47='טבלת עזר2'!W$1,'ריכוז הצעות'!$M47,"")</f>
        <v/>
      </c>
      <c r="X46" t="str">
        <f>IF('ריכוז הצעות'!$N47='טבלת עזר2'!X$1,'ריכוז הצעות'!$M47,"")</f>
        <v/>
      </c>
      <c r="Y46" t="str">
        <f>IF('ריכוז הצעות'!$N47='טבלת עזר2'!Y$1,'ריכוז הצעות'!$M47,"")</f>
        <v/>
      </c>
      <c r="Z46" t="str">
        <f>IF('ריכוז הצעות'!$N47='טבלת עזר2'!Z$1,'ריכוז הצעות'!$M47,"")</f>
        <v/>
      </c>
      <c r="AA46" t="str">
        <f>IF('ריכוז הצעות'!$N47='טבלת עזר2'!AA$1,'ריכוז הצעות'!$M47,"")</f>
        <v/>
      </c>
      <c r="AB46" t="str">
        <f>IF('ריכוז הצעות'!$N47='טבלת עזר2'!AB$1,'ריכוז הצעות'!$M47,"")</f>
        <v/>
      </c>
      <c r="AC46" t="str">
        <f>IF('ריכוז הצעות'!$N47='טבלת עזר2'!AC$1,'ריכוז הצעות'!$M47,"")</f>
        <v/>
      </c>
      <c r="AD46" t="str">
        <f>IF('ריכוז הצעות'!$N47='טבלת עזר2'!AD$1,'ריכוז הצעות'!$M47,"")</f>
        <v/>
      </c>
      <c r="AE46" t="str">
        <f>IF('ריכוז הצעות'!$N47='טבלת עזר2'!AE$1,'ריכוז הצעות'!$M47,"")</f>
        <v/>
      </c>
      <c r="AF46" t="str">
        <f>IF('ריכוז הצעות'!$N47='טבלת עזר2'!AF$1,'ריכוז הצעות'!$M47,"")</f>
        <v/>
      </c>
      <c r="AG46" t="str">
        <f>IF('ריכוז הצעות'!$N47='טבלת עזר2'!AG$1,'ריכוז הצעות'!$M47,"")</f>
        <v/>
      </c>
      <c r="AH46" t="str">
        <f>IF('ריכוז הצעות'!$N47='טבלת עזר2'!AH$1,'ריכוז הצעות'!$M47,"")</f>
        <v/>
      </c>
      <c r="AI46" t="str">
        <f>IF('ריכוז הצעות'!$N47='טבלת עזר2'!AI$1,'ריכוז הצעות'!$M47,"")</f>
        <v/>
      </c>
      <c r="AJ46" t="str">
        <f>IF('ריכוז הצעות'!$N47='טבלת עזר2'!AJ$1,'ריכוז הצעות'!$M47,"")</f>
        <v/>
      </c>
      <c r="AK46" t="str">
        <f>IF('ריכוז הצעות'!$N47='טבלת עזר2'!AK$1,'ריכוז הצעות'!$M47,"")</f>
        <v/>
      </c>
      <c r="AL46" t="str">
        <f>IF('ריכוז הצעות'!$N47='טבלת עזר2'!AL$1,'ריכוז הצעות'!$M47,"")</f>
        <v/>
      </c>
      <c r="AQ46" t="e">
        <f t="shared" si="40"/>
        <v>#N/A</v>
      </c>
      <c r="AR46" t="str">
        <f t="shared" si="8"/>
        <v/>
      </c>
      <c r="AS46" t="str">
        <f t="shared" si="9"/>
        <v/>
      </c>
      <c r="AT46" t="str">
        <f t="shared" si="10"/>
        <v/>
      </c>
      <c r="AU46" t="str">
        <f t="shared" si="11"/>
        <v/>
      </c>
      <c r="AV46" t="str">
        <f t="shared" si="12"/>
        <v/>
      </c>
      <c r="AW46" t="str">
        <f t="shared" si="13"/>
        <v/>
      </c>
      <c r="AX46" t="str">
        <f t="shared" si="14"/>
        <v/>
      </c>
      <c r="AY46" t="str">
        <f t="shared" si="15"/>
        <v/>
      </c>
      <c r="AZ46" t="str">
        <f t="shared" si="16"/>
        <v/>
      </c>
      <c r="BA46" t="str">
        <f t="shared" si="17"/>
        <v/>
      </c>
      <c r="BB46" t="str">
        <f t="shared" si="18"/>
        <v/>
      </c>
      <c r="BC46" t="str">
        <f t="shared" si="19"/>
        <v/>
      </c>
      <c r="BD46" t="str">
        <f t="shared" si="20"/>
        <v/>
      </c>
      <c r="BE46" t="str">
        <f t="shared" si="21"/>
        <v/>
      </c>
      <c r="BF46" t="str">
        <f t="shared" si="22"/>
        <v/>
      </c>
      <c r="BG46" t="str">
        <f t="shared" si="23"/>
        <v/>
      </c>
      <c r="BH46" t="str">
        <f t="shared" si="24"/>
        <v/>
      </c>
      <c r="BI46" t="str">
        <f t="shared" si="25"/>
        <v/>
      </c>
      <c r="BJ46" t="str">
        <f t="shared" si="26"/>
        <v/>
      </c>
      <c r="BK46" t="str">
        <f t="shared" si="27"/>
        <v/>
      </c>
      <c r="BL46">
        <f t="shared" si="28"/>
        <v>0</v>
      </c>
      <c r="BM46">
        <f t="shared" si="29"/>
        <v>0</v>
      </c>
      <c r="BN46">
        <f t="shared" si="30"/>
        <v>0</v>
      </c>
      <c r="BO46">
        <f t="shared" si="31"/>
        <v>0</v>
      </c>
      <c r="BP46">
        <f t="shared" si="32"/>
        <v>0</v>
      </c>
      <c r="BQ46">
        <f t="shared" si="33"/>
        <v>0</v>
      </c>
      <c r="BR46">
        <f t="shared" si="34"/>
        <v>0</v>
      </c>
      <c r="BS46">
        <f t="shared" si="35"/>
        <v>0</v>
      </c>
    </row>
    <row r="47" spans="2:71" x14ac:dyDescent="0.3">
      <c r="B47" t="str">
        <f>IF('ריכוז הצעות'!$N48='טבלת עזר2'!B$1,'ריכוז הצעות'!$M48,"")</f>
        <v/>
      </c>
      <c r="C47">
        <f t="shared" si="4"/>
        <v>0</v>
      </c>
      <c r="D47" t="str">
        <f t="shared" si="36"/>
        <v/>
      </c>
      <c r="E47">
        <f t="shared" si="37"/>
        <v>0</v>
      </c>
      <c r="F47" t="str">
        <f>IF('ריכוז הצעות'!$N48='טבלת עזר2'!F$1,'ריכוז הצעות'!$M48,"")</f>
        <v/>
      </c>
      <c r="G47">
        <f t="shared" si="5"/>
        <v>0</v>
      </c>
      <c r="H47" t="str">
        <f t="shared" si="38"/>
        <v/>
      </c>
      <c r="I47">
        <f t="shared" si="39"/>
        <v>0</v>
      </c>
      <c r="J47" t="str">
        <f>IF('ריכוז הצעות'!$N48='טבלת עזר2'!J$1,'ריכוז הצעות'!$M48,"")</f>
        <v/>
      </c>
      <c r="K47" t="str">
        <f>IF('ריכוז הצעות'!$N48='טבלת עזר2'!K$1,'ריכוז הצעות'!$M48,"")</f>
        <v/>
      </c>
      <c r="L47" t="str">
        <f>IF('ריכוז הצעות'!$N48='טבלת עזר2'!L$1,'ריכוז הצעות'!$M48,"")</f>
        <v/>
      </c>
      <c r="M47" t="str">
        <f>IF('ריכוז הצעות'!$N48='טבלת עזר2'!M$1,'ריכוז הצעות'!$M48,"")</f>
        <v/>
      </c>
      <c r="O47" t="str">
        <f>IF('ריכוז הצעות'!$N48='טבלת עזר2'!O$1,'ריכוז הצעות'!$M48,"")</f>
        <v/>
      </c>
      <c r="Q47" t="str">
        <f>IF('ריכוז הצעות'!$N48='טבלת עזר2'!Q$1,'ריכוז הצעות'!$M48,"")</f>
        <v/>
      </c>
      <c r="S47" t="str">
        <f>IF('ריכוז הצעות'!$N48='טבלת עזר2'!S$1,'ריכוז הצעות'!$M48,"")</f>
        <v/>
      </c>
      <c r="U47" t="str">
        <f>IF('ריכוז הצעות'!$N48='טבלת עזר2'!U$1,'ריכוז הצעות'!$M48,"")</f>
        <v/>
      </c>
      <c r="W47" t="str">
        <f>IF('ריכוז הצעות'!$N48='טבלת עזר2'!W$1,'ריכוז הצעות'!$M48,"")</f>
        <v/>
      </c>
      <c r="X47" t="str">
        <f>IF('ריכוז הצעות'!$N48='טבלת עזר2'!X$1,'ריכוז הצעות'!$M48,"")</f>
        <v/>
      </c>
      <c r="Y47" t="str">
        <f>IF('ריכוז הצעות'!$N48='טבלת עזר2'!Y$1,'ריכוז הצעות'!$M48,"")</f>
        <v/>
      </c>
      <c r="Z47" t="str">
        <f>IF('ריכוז הצעות'!$N48='טבלת עזר2'!Z$1,'ריכוז הצעות'!$M48,"")</f>
        <v/>
      </c>
      <c r="AA47" t="str">
        <f>IF('ריכוז הצעות'!$N48='טבלת עזר2'!AA$1,'ריכוז הצעות'!$M48,"")</f>
        <v/>
      </c>
      <c r="AB47" t="str">
        <f>IF('ריכוז הצעות'!$N48='טבלת עזר2'!AB$1,'ריכוז הצעות'!$M48,"")</f>
        <v/>
      </c>
      <c r="AC47" t="str">
        <f>IF('ריכוז הצעות'!$N48='טבלת עזר2'!AC$1,'ריכוז הצעות'!$M48,"")</f>
        <v/>
      </c>
      <c r="AD47" t="str">
        <f>IF('ריכוז הצעות'!$N48='טבלת עזר2'!AD$1,'ריכוז הצעות'!$M48,"")</f>
        <v/>
      </c>
      <c r="AE47" t="str">
        <f>IF('ריכוז הצעות'!$N48='טבלת עזר2'!AE$1,'ריכוז הצעות'!$M48,"")</f>
        <v/>
      </c>
      <c r="AF47" t="str">
        <f>IF('ריכוז הצעות'!$N48='טבלת עזר2'!AF$1,'ריכוז הצעות'!$M48,"")</f>
        <v/>
      </c>
      <c r="AG47" t="str">
        <f>IF('ריכוז הצעות'!$N48='טבלת עזר2'!AG$1,'ריכוז הצעות'!$M48,"")</f>
        <v/>
      </c>
      <c r="AH47" t="str">
        <f>IF('ריכוז הצעות'!$N48='טבלת עזר2'!AH$1,'ריכוז הצעות'!$M48,"")</f>
        <v/>
      </c>
      <c r="AI47" t="str">
        <f>IF('ריכוז הצעות'!$N48='טבלת עזר2'!AI$1,'ריכוז הצעות'!$M48,"")</f>
        <v/>
      </c>
      <c r="AJ47" t="str">
        <f>IF('ריכוז הצעות'!$N48='טבלת עזר2'!AJ$1,'ריכוז הצעות'!$M48,"")</f>
        <v/>
      </c>
      <c r="AK47" t="str">
        <f>IF('ריכוז הצעות'!$N48='טבלת עזר2'!AK$1,'ריכוז הצעות'!$M48,"")</f>
        <v/>
      </c>
      <c r="AL47" t="str">
        <f>IF('ריכוז הצעות'!$N48='טבלת עזר2'!AL$1,'ריכוז הצעות'!$M48,"")</f>
        <v/>
      </c>
      <c r="AQ47" t="e">
        <f t="shared" si="40"/>
        <v>#N/A</v>
      </c>
      <c r="AR47" t="str">
        <f t="shared" si="8"/>
        <v/>
      </c>
      <c r="AS47" t="str">
        <f t="shared" si="9"/>
        <v/>
      </c>
      <c r="AT47" t="str">
        <f t="shared" si="10"/>
        <v/>
      </c>
      <c r="AU47" t="str">
        <f t="shared" si="11"/>
        <v/>
      </c>
      <c r="AV47" t="str">
        <f t="shared" si="12"/>
        <v/>
      </c>
      <c r="AW47" t="str">
        <f t="shared" si="13"/>
        <v/>
      </c>
      <c r="AX47" t="str">
        <f t="shared" si="14"/>
        <v/>
      </c>
      <c r="AY47" t="str">
        <f t="shared" si="15"/>
        <v/>
      </c>
      <c r="AZ47" t="str">
        <f t="shared" si="16"/>
        <v/>
      </c>
      <c r="BA47" t="str">
        <f t="shared" si="17"/>
        <v/>
      </c>
      <c r="BB47" t="str">
        <f t="shared" si="18"/>
        <v/>
      </c>
      <c r="BC47" t="str">
        <f t="shared" si="19"/>
        <v/>
      </c>
      <c r="BD47" t="str">
        <f t="shared" si="20"/>
        <v/>
      </c>
      <c r="BE47" t="str">
        <f t="shared" si="21"/>
        <v/>
      </c>
      <c r="BF47" t="str">
        <f t="shared" si="22"/>
        <v/>
      </c>
      <c r="BG47" t="str">
        <f t="shared" si="23"/>
        <v/>
      </c>
      <c r="BH47" t="str">
        <f t="shared" si="24"/>
        <v/>
      </c>
      <c r="BI47" t="str">
        <f t="shared" si="25"/>
        <v/>
      </c>
      <c r="BJ47" t="str">
        <f t="shared" si="26"/>
        <v/>
      </c>
      <c r="BK47" t="str">
        <f t="shared" si="27"/>
        <v/>
      </c>
      <c r="BL47">
        <f t="shared" si="28"/>
        <v>0</v>
      </c>
      <c r="BM47">
        <f t="shared" si="29"/>
        <v>0</v>
      </c>
      <c r="BN47">
        <f t="shared" si="30"/>
        <v>0</v>
      </c>
      <c r="BO47">
        <f t="shared" si="31"/>
        <v>0</v>
      </c>
      <c r="BP47">
        <f t="shared" si="32"/>
        <v>0</v>
      </c>
      <c r="BQ47">
        <f t="shared" si="33"/>
        <v>0</v>
      </c>
      <c r="BR47">
        <f t="shared" si="34"/>
        <v>0</v>
      </c>
      <c r="BS47">
        <f t="shared" si="35"/>
        <v>0</v>
      </c>
    </row>
    <row r="48" spans="2:71" x14ac:dyDescent="0.3">
      <c r="B48" t="str">
        <f>IF('ריכוז הצעות'!$N49='טבלת עזר2'!B$1,'ריכוז הצעות'!$M49,"")</f>
        <v/>
      </c>
      <c r="C48">
        <f t="shared" si="4"/>
        <v>0</v>
      </c>
      <c r="D48" t="str">
        <f t="shared" si="36"/>
        <v/>
      </c>
      <c r="E48">
        <f t="shared" si="37"/>
        <v>0</v>
      </c>
      <c r="F48" t="str">
        <f>IF('ריכוז הצעות'!$N49='טבלת עזר2'!F$1,'ריכוז הצעות'!$M49,"")</f>
        <v/>
      </c>
      <c r="G48">
        <f t="shared" si="5"/>
        <v>0</v>
      </c>
      <c r="H48" t="str">
        <f t="shared" si="38"/>
        <v/>
      </c>
      <c r="I48">
        <f t="shared" si="39"/>
        <v>0</v>
      </c>
      <c r="J48" t="str">
        <f>IF('ריכוז הצעות'!$N49='טבלת עזר2'!J$1,'ריכוז הצעות'!$M49,"")</f>
        <v/>
      </c>
      <c r="K48" t="str">
        <f>IF('ריכוז הצעות'!$N49='טבלת עזר2'!K$1,'ריכוז הצעות'!$M49,"")</f>
        <v/>
      </c>
      <c r="L48" t="str">
        <f>IF('ריכוז הצעות'!$N49='טבלת עזר2'!L$1,'ריכוז הצעות'!$M49,"")</f>
        <v/>
      </c>
      <c r="M48" t="str">
        <f>IF('ריכוז הצעות'!$N49='טבלת עזר2'!M$1,'ריכוז הצעות'!$M49,"")</f>
        <v/>
      </c>
      <c r="O48" t="str">
        <f>IF('ריכוז הצעות'!$N49='טבלת עזר2'!O$1,'ריכוז הצעות'!$M49,"")</f>
        <v/>
      </c>
      <c r="Q48" t="str">
        <f>IF('ריכוז הצעות'!$N49='טבלת עזר2'!Q$1,'ריכוז הצעות'!$M49,"")</f>
        <v/>
      </c>
      <c r="S48" t="str">
        <f>IF('ריכוז הצעות'!$N49='טבלת עזר2'!S$1,'ריכוז הצעות'!$M49,"")</f>
        <v/>
      </c>
      <c r="U48" t="str">
        <f>IF('ריכוז הצעות'!$N49='טבלת עזר2'!U$1,'ריכוז הצעות'!$M49,"")</f>
        <v/>
      </c>
      <c r="W48" t="str">
        <f>IF('ריכוז הצעות'!$N49='טבלת עזר2'!W$1,'ריכוז הצעות'!$M49,"")</f>
        <v/>
      </c>
      <c r="X48" t="str">
        <f>IF('ריכוז הצעות'!$N49='טבלת עזר2'!X$1,'ריכוז הצעות'!$M49,"")</f>
        <v/>
      </c>
      <c r="Y48" t="str">
        <f>IF('ריכוז הצעות'!$N49='טבלת עזר2'!Y$1,'ריכוז הצעות'!$M49,"")</f>
        <v/>
      </c>
      <c r="Z48" t="str">
        <f>IF('ריכוז הצעות'!$N49='טבלת עזר2'!Z$1,'ריכוז הצעות'!$M49,"")</f>
        <v/>
      </c>
      <c r="AA48" t="str">
        <f>IF('ריכוז הצעות'!$N49='טבלת עזר2'!AA$1,'ריכוז הצעות'!$M49,"")</f>
        <v/>
      </c>
      <c r="AB48" t="str">
        <f>IF('ריכוז הצעות'!$N49='טבלת עזר2'!AB$1,'ריכוז הצעות'!$M49,"")</f>
        <v/>
      </c>
      <c r="AC48" t="str">
        <f>IF('ריכוז הצעות'!$N49='טבלת עזר2'!AC$1,'ריכוז הצעות'!$M49,"")</f>
        <v/>
      </c>
      <c r="AD48" t="str">
        <f>IF('ריכוז הצעות'!$N49='טבלת עזר2'!AD$1,'ריכוז הצעות'!$M49,"")</f>
        <v/>
      </c>
      <c r="AE48" t="str">
        <f>IF('ריכוז הצעות'!$N49='טבלת עזר2'!AE$1,'ריכוז הצעות'!$M49,"")</f>
        <v/>
      </c>
      <c r="AF48" t="str">
        <f>IF('ריכוז הצעות'!$N49='טבלת עזר2'!AF$1,'ריכוז הצעות'!$M49,"")</f>
        <v/>
      </c>
      <c r="AG48" t="str">
        <f>IF('ריכוז הצעות'!$N49='טבלת עזר2'!AG$1,'ריכוז הצעות'!$M49,"")</f>
        <v/>
      </c>
      <c r="AH48" t="str">
        <f>IF('ריכוז הצעות'!$N49='טבלת עזר2'!AH$1,'ריכוז הצעות'!$M49,"")</f>
        <v/>
      </c>
      <c r="AI48" t="str">
        <f>IF('ריכוז הצעות'!$N49='טבלת עזר2'!AI$1,'ריכוז הצעות'!$M49,"")</f>
        <v/>
      </c>
      <c r="AJ48" t="str">
        <f>IF('ריכוז הצעות'!$N49='טבלת עזר2'!AJ$1,'ריכוז הצעות'!$M49,"")</f>
        <v/>
      </c>
      <c r="AK48" t="str">
        <f>IF('ריכוז הצעות'!$N49='טבלת עזר2'!AK$1,'ריכוז הצעות'!$M49,"")</f>
        <v/>
      </c>
      <c r="AL48" t="str">
        <f>IF('ריכוז הצעות'!$N49='טבלת עזר2'!AL$1,'ריכוז הצעות'!$M49,"")</f>
        <v/>
      </c>
      <c r="AQ48" t="e">
        <f t="shared" si="40"/>
        <v>#N/A</v>
      </c>
      <c r="AR48" t="str">
        <f t="shared" si="8"/>
        <v/>
      </c>
      <c r="AS48" t="str">
        <f t="shared" si="9"/>
        <v/>
      </c>
      <c r="AT48" t="str">
        <f t="shared" si="10"/>
        <v/>
      </c>
      <c r="AU48" t="str">
        <f t="shared" si="11"/>
        <v/>
      </c>
      <c r="AV48" t="str">
        <f t="shared" si="12"/>
        <v/>
      </c>
      <c r="AW48" t="str">
        <f t="shared" si="13"/>
        <v/>
      </c>
      <c r="AX48" t="str">
        <f t="shared" si="14"/>
        <v/>
      </c>
      <c r="AY48" t="str">
        <f t="shared" si="15"/>
        <v/>
      </c>
      <c r="AZ48" t="str">
        <f t="shared" si="16"/>
        <v/>
      </c>
      <c r="BA48" t="str">
        <f t="shared" si="17"/>
        <v/>
      </c>
      <c r="BB48" t="str">
        <f t="shared" si="18"/>
        <v/>
      </c>
      <c r="BC48" t="str">
        <f t="shared" si="19"/>
        <v/>
      </c>
      <c r="BD48" t="str">
        <f t="shared" si="20"/>
        <v/>
      </c>
      <c r="BE48" t="str">
        <f t="shared" si="21"/>
        <v/>
      </c>
      <c r="BF48" t="str">
        <f t="shared" si="22"/>
        <v/>
      </c>
      <c r="BG48" t="str">
        <f t="shared" si="23"/>
        <v/>
      </c>
      <c r="BH48" t="str">
        <f t="shared" si="24"/>
        <v/>
      </c>
      <c r="BI48" t="str">
        <f t="shared" si="25"/>
        <v/>
      </c>
      <c r="BJ48" t="str">
        <f t="shared" si="26"/>
        <v/>
      </c>
      <c r="BK48" t="str">
        <f t="shared" si="27"/>
        <v/>
      </c>
      <c r="BL48">
        <f t="shared" si="28"/>
        <v>0</v>
      </c>
      <c r="BM48">
        <f t="shared" si="29"/>
        <v>0</v>
      </c>
      <c r="BN48">
        <f t="shared" si="30"/>
        <v>0</v>
      </c>
      <c r="BO48">
        <f t="shared" si="31"/>
        <v>0</v>
      </c>
      <c r="BP48">
        <f t="shared" si="32"/>
        <v>0</v>
      </c>
      <c r="BQ48">
        <f t="shared" si="33"/>
        <v>0</v>
      </c>
      <c r="BR48">
        <f t="shared" si="34"/>
        <v>0</v>
      </c>
      <c r="BS48">
        <f t="shared" si="35"/>
        <v>0</v>
      </c>
    </row>
    <row r="49" spans="2:71" x14ac:dyDescent="0.3">
      <c r="B49" t="str">
        <f>IF('ריכוז הצעות'!$N50='טבלת עזר2'!B$1,'ריכוז הצעות'!$M50,"")</f>
        <v/>
      </c>
      <c r="C49">
        <f t="shared" si="4"/>
        <v>0</v>
      </c>
      <c r="D49" t="str">
        <f t="shared" si="36"/>
        <v/>
      </c>
      <c r="E49">
        <f t="shared" si="37"/>
        <v>0</v>
      </c>
      <c r="F49" t="str">
        <f>IF('ריכוז הצעות'!$N50='טבלת עזר2'!F$1,'ריכוז הצעות'!$M50,"")</f>
        <v/>
      </c>
      <c r="G49">
        <f t="shared" si="5"/>
        <v>0</v>
      </c>
      <c r="H49" t="str">
        <f t="shared" si="38"/>
        <v/>
      </c>
      <c r="I49">
        <f t="shared" si="39"/>
        <v>0</v>
      </c>
      <c r="J49" t="str">
        <f>IF('ריכוז הצעות'!$N50='טבלת עזר2'!J$1,'ריכוז הצעות'!$M50,"")</f>
        <v/>
      </c>
      <c r="K49" t="str">
        <f>IF('ריכוז הצעות'!$N50='טבלת עזר2'!K$1,'ריכוז הצעות'!$M50,"")</f>
        <v/>
      </c>
      <c r="L49" t="str">
        <f>IF('ריכוז הצעות'!$N50='טבלת עזר2'!L$1,'ריכוז הצעות'!$M50,"")</f>
        <v/>
      </c>
      <c r="M49" t="str">
        <f>IF('ריכוז הצעות'!$N50='טבלת עזר2'!M$1,'ריכוז הצעות'!$M50,"")</f>
        <v/>
      </c>
      <c r="O49" t="str">
        <f>IF('ריכוז הצעות'!$N50='טבלת עזר2'!O$1,'ריכוז הצעות'!$M50,"")</f>
        <v/>
      </c>
      <c r="Q49" t="str">
        <f>IF('ריכוז הצעות'!$N50='טבלת עזר2'!Q$1,'ריכוז הצעות'!$M50,"")</f>
        <v/>
      </c>
      <c r="S49" t="str">
        <f>IF('ריכוז הצעות'!$N50='טבלת עזר2'!S$1,'ריכוז הצעות'!$M50,"")</f>
        <v/>
      </c>
      <c r="U49" t="str">
        <f>IF('ריכוז הצעות'!$N50='טבלת עזר2'!U$1,'ריכוז הצעות'!$M50,"")</f>
        <v/>
      </c>
      <c r="W49" t="str">
        <f>IF('ריכוז הצעות'!$N50='טבלת עזר2'!W$1,'ריכוז הצעות'!$M50,"")</f>
        <v/>
      </c>
      <c r="X49" t="str">
        <f>IF('ריכוז הצעות'!$N50='טבלת עזר2'!X$1,'ריכוז הצעות'!$M50,"")</f>
        <v/>
      </c>
      <c r="Y49" t="str">
        <f>IF('ריכוז הצעות'!$N50='טבלת עזר2'!Y$1,'ריכוז הצעות'!$M50,"")</f>
        <v/>
      </c>
      <c r="Z49" t="str">
        <f>IF('ריכוז הצעות'!$N50='טבלת עזר2'!Z$1,'ריכוז הצעות'!$M50,"")</f>
        <v/>
      </c>
      <c r="AA49" t="str">
        <f>IF('ריכוז הצעות'!$N50='טבלת עזר2'!AA$1,'ריכוז הצעות'!$M50,"")</f>
        <v/>
      </c>
      <c r="AB49" t="str">
        <f>IF('ריכוז הצעות'!$N50='טבלת עזר2'!AB$1,'ריכוז הצעות'!$M50,"")</f>
        <v/>
      </c>
      <c r="AC49" t="str">
        <f>IF('ריכוז הצעות'!$N50='טבלת עזר2'!AC$1,'ריכוז הצעות'!$M50,"")</f>
        <v/>
      </c>
      <c r="AD49" t="str">
        <f>IF('ריכוז הצעות'!$N50='טבלת עזר2'!AD$1,'ריכוז הצעות'!$M50,"")</f>
        <v/>
      </c>
      <c r="AE49" t="str">
        <f>IF('ריכוז הצעות'!$N50='טבלת עזר2'!AE$1,'ריכוז הצעות'!$M50,"")</f>
        <v/>
      </c>
      <c r="AF49" t="str">
        <f>IF('ריכוז הצעות'!$N50='טבלת עזר2'!AF$1,'ריכוז הצעות'!$M50,"")</f>
        <v/>
      </c>
      <c r="AG49" t="str">
        <f>IF('ריכוז הצעות'!$N50='טבלת עזר2'!AG$1,'ריכוז הצעות'!$M50,"")</f>
        <v/>
      </c>
      <c r="AH49" t="str">
        <f>IF('ריכוז הצעות'!$N50='טבלת עזר2'!AH$1,'ריכוז הצעות'!$M50,"")</f>
        <v/>
      </c>
      <c r="AI49" t="str">
        <f>IF('ריכוז הצעות'!$N50='טבלת עזר2'!AI$1,'ריכוז הצעות'!$M50,"")</f>
        <v/>
      </c>
      <c r="AJ49" t="str">
        <f>IF('ריכוז הצעות'!$N50='טבלת עזר2'!AJ$1,'ריכוז הצעות'!$M50,"")</f>
        <v/>
      </c>
      <c r="AK49" t="str">
        <f>IF('ריכוז הצעות'!$N50='טבלת עזר2'!AK$1,'ריכוז הצעות'!$M50,"")</f>
        <v/>
      </c>
      <c r="AL49" t="str">
        <f>IF('ריכוז הצעות'!$N50='טבלת עזר2'!AL$1,'ריכוז הצעות'!$M50,"")</f>
        <v/>
      </c>
      <c r="AQ49" t="e">
        <f t="shared" si="40"/>
        <v>#N/A</v>
      </c>
      <c r="AR49" t="str">
        <f t="shared" si="8"/>
        <v/>
      </c>
      <c r="AS49" t="str">
        <f t="shared" si="9"/>
        <v/>
      </c>
      <c r="AT49" t="str">
        <f t="shared" si="10"/>
        <v/>
      </c>
      <c r="AU49" t="str">
        <f t="shared" si="11"/>
        <v/>
      </c>
      <c r="AV49" t="str">
        <f t="shared" si="12"/>
        <v/>
      </c>
      <c r="AW49" t="str">
        <f t="shared" si="13"/>
        <v/>
      </c>
      <c r="AX49" t="str">
        <f t="shared" si="14"/>
        <v/>
      </c>
      <c r="AY49" t="str">
        <f t="shared" si="15"/>
        <v/>
      </c>
      <c r="AZ49" t="str">
        <f t="shared" si="16"/>
        <v/>
      </c>
      <c r="BA49" t="str">
        <f t="shared" si="17"/>
        <v/>
      </c>
      <c r="BB49" t="str">
        <f t="shared" si="18"/>
        <v/>
      </c>
      <c r="BC49" t="str">
        <f t="shared" si="19"/>
        <v/>
      </c>
      <c r="BD49" t="str">
        <f t="shared" si="20"/>
        <v/>
      </c>
      <c r="BE49" t="str">
        <f t="shared" si="21"/>
        <v/>
      </c>
      <c r="BF49" t="str">
        <f t="shared" si="22"/>
        <v/>
      </c>
      <c r="BG49" t="str">
        <f t="shared" si="23"/>
        <v/>
      </c>
      <c r="BH49" t="str">
        <f t="shared" si="24"/>
        <v/>
      </c>
      <c r="BI49" t="str">
        <f t="shared" si="25"/>
        <v/>
      </c>
      <c r="BJ49" t="str">
        <f t="shared" si="26"/>
        <v/>
      </c>
      <c r="BK49" t="str">
        <f t="shared" si="27"/>
        <v/>
      </c>
      <c r="BL49">
        <f t="shared" si="28"/>
        <v>0</v>
      </c>
      <c r="BM49">
        <f t="shared" si="29"/>
        <v>0</v>
      </c>
      <c r="BN49">
        <f t="shared" si="30"/>
        <v>0</v>
      </c>
      <c r="BO49">
        <f t="shared" si="31"/>
        <v>0</v>
      </c>
      <c r="BP49">
        <f t="shared" si="32"/>
        <v>0</v>
      </c>
      <c r="BQ49">
        <f t="shared" si="33"/>
        <v>0</v>
      </c>
      <c r="BR49">
        <f t="shared" si="34"/>
        <v>0</v>
      </c>
      <c r="BS49">
        <f t="shared" si="35"/>
        <v>0</v>
      </c>
    </row>
    <row r="50" spans="2:71" x14ac:dyDescent="0.3">
      <c r="B50" t="str">
        <f>IF('ריכוז הצעות'!$N51='טבלת עזר2'!B$1,'ריכוז הצעות'!$M51,"")</f>
        <v/>
      </c>
      <c r="C50">
        <f t="shared" si="4"/>
        <v>0</v>
      </c>
      <c r="D50" t="str">
        <f t="shared" si="36"/>
        <v/>
      </c>
      <c r="E50">
        <f t="shared" si="37"/>
        <v>0</v>
      </c>
      <c r="F50" t="str">
        <f>IF('ריכוז הצעות'!$N51='טבלת עזר2'!F$1,'ריכוז הצעות'!$M51,"")</f>
        <v/>
      </c>
      <c r="G50">
        <f t="shared" si="5"/>
        <v>0</v>
      </c>
      <c r="H50" t="str">
        <f t="shared" si="38"/>
        <v/>
      </c>
      <c r="I50">
        <f t="shared" si="39"/>
        <v>0</v>
      </c>
      <c r="J50" t="str">
        <f>IF('ריכוז הצעות'!$N51='טבלת עזר2'!J$1,'ריכוז הצעות'!$M51,"")</f>
        <v/>
      </c>
      <c r="K50" t="str">
        <f>IF('ריכוז הצעות'!$N51='טבלת עזר2'!K$1,'ריכוז הצעות'!$M51,"")</f>
        <v/>
      </c>
      <c r="L50" t="str">
        <f>IF('ריכוז הצעות'!$N51='טבלת עזר2'!L$1,'ריכוז הצעות'!$M51,"")</f>
        <v/>
      </c>
      <c r="M50" t="str">
        <f>IF('ריכוז הצעות'!$N51='טבלת עזר2'!M$1,'ריכוז הצעות'!$M51,"")</f>
        <v/>
      </c>
      <c r="O50" t="str">
        <f>IF('ריכוז הצעות'!$N51='טבלת עזר2'!O$1,'ריכוז הצעות'!$M51,"")</f>
        <v/>
      </c>
      <c r="Q50" t="str">
        <f>IF('ריכוז הצעות'!$N51='טבלת עזר2'!Q$1,'ריכוז הצעות'!$M51,"")</f>
        <v/>
      </c>
      <c r="S50" t="str">
        <f>IF('ריכוז הצעות'!$N51='טבלת עזר2'!S$1,'ריכוז הצעות'!$M51,"")</f>
        <v/>
      </c>
      <c r="U50" t="str">
        <f>IF('ריכוז הצעות'!$N51='טבלת עזר2'!U$1,'ריכוז הצעות'!$M51,"")</f>
        <v/>
      </c>
      <c r="W50" t="str">
        <f>IF('ריכוז הצעות'!$N51='טבלת עזר2'!W$1,'ריכוז הצעות'!$M51,"")</f>
        <v/>
      </c>
      <c r="X50" t="str">
        <f>IF('ריכוז הצעות'!$N51='טבלת עזר2'!X$1,'ריכוז הצעות'!$M51,"")</f>
        <v/>
      </c>
      <c r="Y50" t="str">
        <f>IF('ריכוז הצעות'!$N51='טבלת עזר2'!Y$1,'ריכוז הצעות'!$M51,"")</f>
        <v/>
      </c>
      <c r="Z50" t="str">
        <f>IF('ריכוז הצעות'!$N51='טבלת עזר2'!Z$1,'ריכוז הצעות'!$M51,"")</f>
        <v/>
      </c>
      <c r="AA50" t="str">
        <f>IF('ריכוז הצעות'!$N51='טבלת עזר2'!AA$1,'ריכוז הצעות'!$M51,"")</f>
        <v/>
      </c>
      <c r="AB50" t="str">
        <f>IF('ריכוז הצעות'!$N51='טבלת עזר2'!AB$1,'ריכוז הצעות'!$M51,"")</f>
        <v/>
      </c>
      <c r="AC50" t="str">
        <f>IF('ריכוז הצעות'!$N51='טבלת עזר2'!AC$1,'ריכוז הצעות'!$M51,"")</f>
        <v/>
      </c>
      <c r="AD50" t="str">
        <f>IF('ריכוז הצעות'!$N51='טבלת עזר2'!AD$1,'ריכוז הצעות'!$M51,"")</f>
        <v/>
      </c>
      <c r="AE50" t="str">
        <f>IF('ריכוז הצעות'!$N51='טבלת עזר2'!AE$1,'ריכוז הצעות'!$M51,"")</f>
        <v/>
      </c>
      <c r="AF50" t="str">
        <f>IF('ריכוז הצעות'!$N51='טבלת עזר2'!AF$1,'ריכוז הצעות'!$M51,"")</f>
        <v/>
      </c>
      <c r="AG50" t="str">
        <f>IF('ריכוז הצעות'!$N51='טבלת עזר2'!AG$1,'ריכוז הצעות'!$M51,"")</f>
        <v/>
      </c>
      <c r="AH50" t="str">
        <f>IF('ריכוז הצעות'!$N51='טבלת עזר2'!AH$1,'ריכוז הצעות'!$M51,"")</f>
        <v/>
      </c>
      <c r="AI50" t="str">
        <f>IF('ריכוז הצעות'!$N51='טבלת עזר2'!AI$1,'ריכוז הצעות'!$M51,"")</f>
        <v/>
      </c>
      <c r="AJ50" t="str">
        <f>IF('ריכוז הצעות'!$N51='טבלת עזר2'!AJ$1,'ריכוז הצעות'!$M51,"")</f>
        <v/>
      </c>
      <c r="AK50" t="str">
        <f>IF('ריכוז הצעות'!$N51='טבלת עזר2'!AK$1,'ריכוז הצעות'!$M51,"")</f>
        <v/>
      </c>
      <c r="AL50" t="str">
        <f>IF('ריכוז הצעות'!$N51='טבלת עזר2'!AL$1,'ריכוז הצעות'!$M51,"")</f>
        <v/>
      </c>
      <c r="AQ50" t="e">
        <f t="shared" si="40"/>
        <v>#N/A</v>
      </c>
      <c r="AR50" t="str">
        <f t="shared" si="8"/>
        <v/>
      </c>
      <c r="AS50" t="str">
        <f t="shared" si="9"/>
        <v/>
      </c>
      <c r="AT50" t="str">
        <f t="shared" si="10"/>
        <v/>
      </c>
      <c r="AU50" t="str">
        <f t="shared" si="11"/>
        <v/>
      </c>
      <c r="AV50" t="str">
        <f t="shared" si="12"/>
        <v/>
      </c>
      <c r="AW50" t="str">
        <f t="shared" si="13"/>
        <v/>
      </c>
      <c r="AX50" t="str">
        <f t="shared" si="14"/>
        <v/>
      </c>
      <c r="AY50" t="str">
        <f t="shared" si="15"/>
        <v/>
      </c>
      <c r="AZ50" t="str">
        <f t="shared" si="16"/>
        <v/>
      </c>
      <c r="BA50" t="str">
        <f t="shared" si="17"/>
        <v/>
      </c>
      <c r="BB50" t="str">
        <f t="shared" si="18"/>
        <v/>
      </c>
      <c r="BC50" t="str">
        <f t="shared" si="19"/>
        <v/>
      </c>
      <c r="BD50" t="str">
        <f t="shared" si="20"/>
        <v/>
      </c>
      <c r="BE50" t="str">
        <f t="shared" si="21"/>
        <v/>
      </c>
      <c r="BF50" t="str">
        <f t="shared" si="22"/>
        <v/>
      </c>
      <c r="BG50" t="str">
        <f t="shared" si="23"/>
        <v/>
      </c>
      <c r="BH50" t="str">
        <f t="shared" si="24"/>
        <v/>
      </c>
      <c r="BI50" t="str">
        <f t="shared" si="25"/>
        <v/>
      </c>
      <c r="BJ50" t="str">
        <f t="shared" si="26"/>
        <v/>
      </c>
      <c r="BK50" t="str">
        <f t="shared" si="27"/>
        <v/>
      </c>
      <c r="BL50">
        <f t="shared" si="28"/>
        <v>0</v>
      </c>
      <c r="BM50">
        <f t="shared" si="29"/>
        <v>0</v>
      </c>
      <c r="BN50">
        <f t="shared" si="30"/>
        <v>0</v>
      </c>
      <c r="BO50">
        <f t="shared" si="31"/>
        <v>0</v>
      </c>
      <c r="BP50">
        <f t="shared" si="32"/>
        <v>0</v>
      </c>
      <c r="BQ50">
        <f t="shared" si="33"/>
        <v>0</v>
      </c>
      <c r="BR50">
        <f t="shared" si="34"/>
        <v>0</v>
      </c>
      <c r="BS50">
        <f t="shared" si="35"/>
        <v>0</v>
      </c>
    </row>
    <row r="51" spans="2:71" x14ac:dyDescent="0.3">
      <c r="B51" t="str">
        <f>IF('ריכוז הצעות'!$N52='טבלת עזר2'!B$1,'ריכוז הצעות'!$M52,"")</f>
        <v/>
      </c>
      <c r="C51">
        <f t="shared" si="4"/>
        <v>0</v>
      </c>
      <c r="D51" t="str">
        <f t="shared" si="36"/>
        <v/>
      </c>
      <c r="E51">
        <f t="shared" si="37"/>
        <v>0</v>
      </c>
      <c r="F51" t="str">
        <f>IF('ריכוז הצעות'!$N52='טבלת עזר2'!F$1,'ריכוז הצעות'!$M52,"")</f>
        <v/>
      </c>
      <c r="G51">
        <f t="shared" si="5"/>
        <v>0</v>
      </c>
      <c r="H51" t="str">
        <f t="shared" si="38"/>
        <v/>
      </c>
      <c r="I51">
        <f t="shared" si="39"/>
        <v>0</v>
      </c>
      <c r="J51" t="str">
        <f>IF('ריכוז הצעות'!$N52='טבלת עזר2'!J$1,'ריכוז הצעות'!$M52,"")</f>
        <v/>
      </c>
      <c r="K51" t="str">
        <f>IF('ריכוז הצעות'!$N52='טבלת עזר2'!K$1,'ריכוז הצעות'!$M52,"")</f>
        <v/>
      </c>
      <c r="L51" t="str">
        <f>IF('ריכוז הצעות'!$N52='טבלת עזר2'!L$1,'ריכוז הצעות'!$M52,"")</f>
        <v/>
      </c>
      <c r="M51" t="str">
        <f>IF('ריכוז הצעות'!$N52='טבלת עזר2'!M$1,'ריכוז הצעות'!$M52,"")</f>
        <v/>
      </c>
      <c r="O51" t="str">
        <f>IF('ריכוז הצעות'!$N52='טבלת עזר2'!O$1,'ריכוז הצעות'!$M52,"")</f>
        <v/>
      </c>
      <c r="Q51" t="str">
        <f>IF('ריכוז הצעות'!$N52='טבלת עזר2'!Q$1,'ריכוז הצעות'!$M52,"")</f>
        <v/>
      </c>
      <c r="S51" t="str">
        <f>IF('ריכוז הצעות'!$N52='טבלת עזר2'!S$1,'ריכוז הצעות'!$M52,"")</f>
        <v/>
      </c>
      <c r="U51" t="str">
        <f>IF('ריכוז הצעות'!$N52='טבלת עזר2'!U$1,'ריכוז הצעות'!$M52,"")</f>
        <v/>
      </c>
      <c r="W51" t="str">
        <f>IF('ריכוז הצעות'!$N52='טבלת עזר2'!W$1,'ריכוז הצעות'!$M52,"")</f>
        <v/>
      </c>
      <c r="X51" t="str">
        <f>IF('ריכוז הצעות'!$N52='טבלת עזר2'!X$1,'ריכוז הצעות'!$M52,"")</f>
        <v/>
      </c>
      <c r="Y51" t="str">
        <f>IF('ריכוז הצעות'!$N52='טבלת עזר2'!Y$1,'ריכוז הצעות'!$M52,"")</f>
        <v/>
      </c>
      <c r="Z51" t="str">
        <f>IF('ריכוז הצעות'!$N52='טבלת עזר2'!Z$1,'ריכוז הצעות'!$M52,"")</f>
        <v/>
      </c>
      <c r="AA51" t="str">
        <f>IF('ריכוז הצעות'!$N52='טבלת עזר2'!AA$1,'ריכוז הצעות'!$M52,"")</f>
        <v/>
      </c>
      <c r="AB51" t="str">
        <f>IF('ריכוז הצעות'!$N52='טבלת עזר2'!AB$1,'ריכוז הצעות'!$M52,"")</f>
        <v/>
      </c>
      <c r="AC51" t="str">
        <f>IF('ריכוז הצעות'!$N52='טבלת עזר2'!AC$1,'ריכוז הצעות'!$M52,"")</f>
        <v/>
      </c>
      <c r="AD51" t="str">
        <f>IF('ריכוז הצעות'!$N52='טבלת עזר2'!AD$1,'ריכוז הצעות'!$M52,"")</f>
        <v/>
      </c>
      <c r="AE51" t="str">
        <f>IF('ריכוז הצעות'!$N52='טבלת עזר2'!AE$1,'ריכוז הצעות'!$M52,"")</f>
        <v/>
      </c>
      <c r="AF51" t="str">
        <f>IF('ריכוז הצעות'!$N52='טבלת עזר2'!AF$1,'ריכוז הצעות'!$M52,"")</f>
        <v/>
      </c>
      <c r="AG51" t="str">
        <f>IF('ריכוז הצעות'!$N52='טבלת עזר2'!AG$1,'ריכוז הצעות'!$M52,"")</f>
        <v/>
      </c>
      <c r="AH51" t="str">
        <f>IF('ריכוז הצעות'!$N52='טבלת עזר2'!AH$1,'ריכוז הצעות'!$M52,"")</f>
        <v/>
      </c>
      <c r="AI51" t="str">
        <f>IF('ריכוז הצעות'!$N52='טבלת עזר2'!AI$1,'ריכוז הצעות'!$M52,"")</f>
        <v/>
      </c>
      <c r="AJ51" t="str">
        <f>IF('ריכוז הצעות'!$N52='טבלת עזר2'!AJ$1,'ריכוז הצעות'!$M52,"")</f>
        <v/>
      </c>
      <c r="AK51" t="str">
        <f>IF('ריכוז הצעות'!$N52='טבלת עזר2'!AK$1,'ריכוז הצעות'!$M52,"")</f>
        <v/>
      </c>
      <c r="AL51" t="str">
        <f>IF('ריכוז הצעות'!$N52='טבלת עזר2'!AL$1,'ריכוז הצעות'!$M52,"")</f>
        <v/>
      </c>
      <c r="AQ51" t="e">
        <f t="shared" si="40"/>
        <v>#N/A</v>
      </c>
      <c r="AR51" t="str">
        <f t="shared" si="8"/>
        <v/>
      </c>
      <c r="AS51" t="str">
        <f t="shared" si="9"/>
        <v/>
      </c>
      <c r="AT51" t="str">
        <f t="shared" si="10"/>
        <v/>
      </c>
      <c r="AU51" t="str">
        <f t="shared" si="11"/>
        <v/>
      </c>
      <c r="AV51" t="str">
        <f t="shared" si="12"/>
        <v/>
      </c>
      <c r="AW51" t="str">
        <f t="shared" si="13"/>
        <v/>
      </c>
      <c r="AX51" t="str">
        <f t="shared" si="14"/>
        <v/>
      </c>
      <c r="AY51" t="str">
        <f t="shared" si="15"/>
        <v/>
      </c>
      <c r="AZ51" t="str">
        <f t="shared" si="16"/>
        <v/>
      </c>
      <c r="BA51" t="str">
        <f t="shared" si="17"/>
        <v/>
      </c>
      <c r="BB51" t="str">
        <f t="shared" si="18"/>
        <v/>
      </c>
      <c r="BC51" t="str">
        <f t="shared" si="19"/>
        <v/>
      </c>
      <c r="BD51" t="str">
        <f t="shared" si="20"/>
        <v/>
      </c>
      <c r="BE51" t="str">
        <f t="shared" si="21"/>
        <v/>
      </c>
      <c r="BF51" t="str">
        <f t="shared" si="22"/>
        <v/>
      </c>
      <c r="BG51" t="str">
        <f t="shared" si="23"/>
        <v/>
      </c>
      <c r="BH51" t="str">
        <f t="shared" si="24"/>
        <v/>
      </c>
      <c r="BI51" t="str">
        <f t="shared" si="25"/>
        <v/>
      </c>
      <c r="BJ51" t="str">
        <f t="shared" si="26"/>
        <v/>
      </c>
      <c r="BK51" t="str">
        <f t="shared" si="27"/>
        <v/>
      </c>
      <c r="BL51">
        <f t="shared" si="28"/>
        <v>0</v>
      </c>
      <c r="BM51">
        <f t="shared" si="29"/>
        <v>0</v>
      </c>
      <c r="BN51">
        <f t="shared" si="30"/>
        <v>0</v>
      </c>
      <c r="BO51">
        <f t="shared" si="31"/>
        <v>0</v>
      </c>
      <c r="BP51">
        <f t="shared" si="32"/>
        <v>0</v>
      </c>
      <c r="BQ51">
        <f t="shared" si="33"/>
        <v>0</v>
      </c>
      <c r="BR51">
        <f t="shared" si="34"/>
        <v>0</v>
      </c>
      <c r="BS51">
        <f t="shared" si="35"/>
        <v>0</v>
      </c>
    </row>
    <row r="52" spans="2:71" x14ac:dyDescent="0.3">
      <c r="B52" t="str">
        <f>IF('ריכוז הצעות'!$N53='טבלת עזר2'!B$1,'ריכוז הצעות'!$M53,"")</f>
        <v/>
      </c>
      <c r="C52">
        <f t="shared" si="4"/>
        <v>0</v>
      </c>
      <c r="D52" t="str">
        <f t="shared" si="36"/>
        <v/>
      </c>
      <c r="E52">
        <f t="shared" si="37"/>
        <v>0</v>
      </c>
      <c r="F52" t="str">
        <f>IF('ריכוז הצעות'!$N53='טבלת עזר2'!F$1,'ריכוז הצעות'!$M53,"")</f>
        <v/>
      </c>
      <c r="G52">
        <f t="shared" si="5"/>
        <v>0</v>
      </c>
      <c r="H52" t="str">
        <f t="shared" si="38"/>
        <v/>
      </c>
      <c r="I52">
        <f t="shared" si="39"/>
        <v>0</v>
      </c>
      <c r="J52" t="str">
        <f>IF('ריכוז הצעות'!$N53='טבלת עזר2'!J$1,'ריכוז הצעות'!$M53,"")</f>
        <v/>
      </c>
      <c r="K52" t="str">
        <f>IF('ריכוז הצעות'!$N53='טבלת עזר2'!K$1,'ריכוז הצעות'!$M53,"")</f>
        <v/>
      </c>
      <c r="L52" t="str">
        <f>IF('ריכוז הצעות'!$N53='טבלת עזר2'!L$1,'ריכוז הצעות'!$M53,"")</f>
        <v/>
      </c>
      <c r="M52" t="str">
        <f>IF('ריכוז הצעות'!$N53='טבלת עזר2'!M$1,'ריכוז הצעות'!$M53,"")</f>
        <v/>
      </c>
      <c r="O52" t="str">
        <f>IF('ריכוז הצעות'!$N53='טבלת עזר2'!O$1,'ריכוז הצעות'!$M53,"")</f>
        <v/>
      </c>
      <c r="Q52" t="str">
        <f>IF('ריכוז הצעות'!$N53='טבלת עזר2'!Q$1,'ריכוז הצעות'!$M53,"")</f>
        <v/>
      </c>
      <c r="S52" t="str">
        <f>IF('ריכוז הצעות'!$N53='טבלת עזר2'!S$1,'ריכוז הצעות'!$M53,"")</f>
        <v/>
      </c>
      <c r="U52" t="str">
        <f>IF('ריכוז הצעות'!$N53='טבלת עזר2'!U$1,'ריכוז הצעות'!$M53,"")</f>
        <v/>
      </c>
      <c r="W52" t="str">
        <f>IF('ריכוז הצעות'!$N53='טבלת עזר2'!W$1,'ריכוז הצעות'!$M53,"")</f>
        <v/>
      </c>
      <c r="X52" t="str">
        <f>IF('ריכוז הצעות'!$N53='טבלת עזר2'!X$1,'ריכוז הצעות'!$M53,"")</f>
        <v/>
      </c>
      <c r="Y52" t="str">
        <f>IF('ריכוז הצעות'!$N53='טבלת עזר2'!Y$1,'ריכוז הצעות'!$M53,"")</f>
        <v/>
      </c>
      <c r="Z52" t="str">
        <f>IF('ריכוז הצעות'!$N53='טבלת עזר2'!Z$1,'ריכוז הצעות'!$M53,"")</f>
        <v/>
      </c>
      <c r="AA52" t="str">
        <f>IF('ריכוז הצעות'!$N53='טבלת עזר2'!AA$1,'ריכוז הצעות'!$M53,"")</f>
        <v/>
      </c>
      <c r="AB52" t="str">
        <f>IF('ריכוז הצעות'!$N53='טבלת עזר2'!AB$1,'ריכוז הצעות'!$M53,"")</f>
        <v/>
      </c>
      <c r="AC52" t="str">
        <f>IF('ריכוז הצעות'!$N53='טבלת עזר2'!AC$1,'ריכוז הצעות'!$M53,"")</f>
        <v/>
      </c>
      <c r="AD52" t="str">
        <f>IF('ריכוז הצעות'!$N53='טבלת עזר2'!AD$1,'ריכוז הצעות'!$M53,"")</f>
        <v/>
      </c>
      <c r="AE52" t="str">
        <f>IF('ריכוז הצעות'!$N53='טבלת עזר2'!AE$1,'ריכוז הצעות'!$M53,"")</f>
        <v/>
      </c>
      <c r="AF52" t="str">
        <f>IF('ריכוז הצעות'!$N53='טבלת עזר2'!AF$1,'ריכוז הצעות'!$M53,"")</f>
        <v/>
      </c>
      <c r="AG52" t="str">
        <f>IF('ריכוז הצעות'!$N53='טבלת עזר2'!AG$1,'ריכוז הצעות'!$M53,"")</f>
        <v/>
      </c>
      <c r="AH52" t="str">
        <f>IF('ריכוז הצעות'!$N53='טבלת עזר2'!AH$1,'ריכוז הצעות'!$M53,"")</f>
        <v/>
      </c>
      <c r="AI52" t="str">
        <f>IF('ריכוז הצעות'!$N53='טבלת עזר2'!AI$1,'ריכוז הצעות'!$M53,"")</f>
        <v/>
      </c>
      <c r="AJ52" t="str">
        <f>IF('ריכוז הצעות'!$N53='טבלת עזר2'!AJ$1,'ריכוז הצעות'!$M53,"")</f>
        <v/>
      </c>
      <c r="AK52" t="str">
        <f>IF('ריכוז הצעות'!$N53='טבלת עזר2'!AK$1,'ריכוז הצעות'!$M53,"")</f>
        <v/>
      </c>
      <c r="AL52" t="str">
        <f>IF('ריכוז הצעות'!$N53='טבלת עזר2'!AL$1,'ריכוז הצעות'!$M53,"")</f>
        <v/>
      </c>
      <c r="AQ52" t="e">
        <f t="shared" si="40"/>
        <v>#N/A</v>
      </c>
      <c r="AR52" t="str">
        <f t="shared" si="8"/>
        <v/>
      </c>
      <c r="AS52" t="str">
        <f t="shared" si="9"/>
        <v/>
      </c>
      <c r="AT52" t="str">
        <f t="shared" si="10"/>
        <v/>
      </c>
      <c r="AU52" t="str">
        <f t="shared" si="11"/>
        <v/>
      </c>
      <c r="AV52" t="str">
        <f t="shared" si="12"/>
        <v/>
      </c>
      <c r="AW52" t="str">
        <f t="shared" si="13"/>
        <v/>
      </c>
      <c r="AX52" t="str">
        <f t="shared" si="14"/>
        <v/>
      </c>
      <c r="AY52" t="str">
        <f t="shared" si="15"/>
        <v/>
      </c>
      <c r="AZ52" t="str">
        <f t="shared" si="16"/>
        <v/>
      </c>
      <c r="BA52" t="str">
        <f t="shared" si="17"/>
        <v/>
      </c>
      <c r="BB52" t="str">
        <f t="shared" si="18"/>
        <v/>
      </c>
      <c r="BC52" t="str">
        <f t="shared" si="19"/>
        <v/>
      </c>
      <c r="BD52" t="str">
        <f t="shared" si="20"/>
        <v/>
      </c>
      <c r="BE52" t="str">
        <f t="shared" si="21"/>
        <v/>
      </c>
      <c r="BF52" t="str">
        <f t="shared" si="22"/>
        <v/>
      </c>
      <c r="BG52" t="str">
        <f t="shared" si="23"/>
        <v/>
      </c>
      <c r="BH52" t="str">
        <f t="shared" si="24"/>
        <v/>
      </c>
      <c r="BI52" t="str">
        <f t="shared" si="25"/>
        <v/>
      </c>
      <c r="BJ52" t="str">
        <f t="shared" si="26"/>
        <v/>
      </c>
      <c r="BK52" t="str">
        <f t="shared" si="27"/>
        <v/>
      </c>
      <c r="BL52">
        <f t="shared" si="28"/>
        <v>0</v>
      </c>
      <c r="BM52">
        <f t="shared" si="29"/>
        <v>0</v>
      </c>
      <c r="BN52">
        <f t="shared" si="30"/>
        <v>0</v>
      </c>
      <c r="BO52">
        <f t="shared" si="31"/>
        <v>0</v>
      </c>
      <c r="BP52">
        <f t="shared" si="32"/>
        <v>0</v>
      </c>
      <c r="BQ52">
        <f t="shared" si="33"/>
        <v>0</v>
      </c>
      <c r="BR52">
        <f t="shared" si="34"/>
        <v>0</v>
      </c>
      <c r="BS52">
        <f t="shared" si="35"/>
        <v>0</v>
      </c>
    </row>
    <row r="53" spans="2:71" x14ac:dyDescent="0.3">
      <c r="B53" t="str">
        <f>IF('ריכוז הצעות'!$N54='טבלת עזר2'!B$1,'ריכוז הצעות'!$M54,"")</f>
        <v/>
      </c>
      <c r="C53">
        <f t="shared" si="4"/>
        <v>0</v>
      </c>
      <c r="D53" t="str">
        <f t="shared" si="36"/>
        <v/>
      </c>
      <c r="E53">
        <f t="shared" si="37"/>
        <v>0</v>
      </c>
      <c r="F53" t="str">
        <f>IF('ריכוז הצעות'!$N54='טבלת עזר2'!F$1,'ריכוז הצעות'!$M54,"")</f>
        <v/>
      </c>
      <c r="G53">
        <f t="shared" si="5"/>
        <v>0</v>
      </c>
      <c r="H53" t="str">
        <f t="shared" si="38"/>
        <v/>
      </c>
      <c r="I53">
        <f t="shared" si="39"/>
        <v>0</v>
      </c>
      <c r="J53" t="str">
        <f>IF('ריכוז הצעות'!$N54='טבלת עזר2'!J$1,'ריכוז הצעות'!$M54,"")</f>
        <v/>
      </c>
      <c r="K53" t="str">
        <f>IF('ריכוז הצעות'!$N54='טבלת עזר2'!K$1,'ריכוז הצעות'!$M54,"")</f>
        <v/>
      </c>
      <c r="L53" t="str">
        <f>IF('ריכוז הצעות'!$N54='טבלת עזר2'!L$1,'ריכוז הצעות'!$M54,"")</f>
        <v/>
      </c>
      <c r="M53" t="str">
        <f>IF('ריכוז הצעות'!$N54='טבלת עזר2'!M$1,'ריכוז הצעות'!$M54,"")</f>
        <v/>
      </c>
      <c r="O53" t="str">
        <f>IF('ריכוז הצעות'!$N54='טבלת עזר2'!O$1,'ריכוז הצעות'!$M54,"")</f>
        <v/>
      </c>
      <c r="Q53" t="str">
        <f>IF('ריכוז הצעות'!$N54='טבלת עזר2'!Q$1,'ריכוז הצעות'!$M54,"")</f>
        <v/>
      </c>
      <c r="S53" t="str">
        <f>IF('ריכוז הצעות'!$N54='טבלת עזר2'!S$1,'ריכוז הצעות'!$M54,"")</f>
        <v/>
      </c>
      <c r="U53" t="str">
        <f>IF('ריכוז הצעות'!$N54='טבלת עזר2'!U$1,'ריכוז הצעות'!$M54,"")</f>
        <v/>
      </c>
      <c r="W53" t="str">
        <f>IF('ריכוז הצעות'!$N54='טבלת עזר2'!W$1,'ריכוז הצעות'!$M54,"")</f>
        <v/>
      </c>
      <c r="X53" t="str">
        <f>IF('ריכוז הצעות'!$N54='טבלת עזר2'!X$1,'ריכוז הצעות'!$M54,"")</f>
        <v/>
      </c>
      <c r="Y53" t="str">
        <f>IF('ריכוז הצעות'!$N54='טבלת עזר2'!Y$1,'ריכוז הצעות'!$M54,"")</f>
        <v/>
      </c>
      <c r="Z53" t="str">
        <f>IF('ריכוז הצעות'!$N54='טבלת עזר2'!Z$1,'ריכוז הצעות'!$M54,"")</f>
        <v/>
      </c>
      <c r="AA53" t="str">
        <f>IF('ריכוז הצעות'!$N54='טבלת עזר2'!AA$1,'ריכוז הצעות'!$M54,"")</f>
        <v/>
      </c>
      <c r="AB53" t="str">
        <f>IF('ריכוז הצעות'!$N54='טבלת עזר2'!AB$1,'ריכוז הצעות'!$M54,"")</f>
        <v/>
      </c>
      <c r="AC53" t="str">
        <f>IF('ריכוז הצעות'!$N54='טבלת עזר2'!AC$1,'ריכוז הצעות'!$M54,"")</f>
        <v/>
      </c>
      <c r="AD53" t="str">
        <f>IF('ריכוז הצעות'!$N54='טבלת עזר2'!AD$1,'ריכוז הצעות'!$M54,"")</f>
        <v/>
      </c>
      <c r="AE53" t="str">
        <f>IF('ריכוז הצעות'!$N54='טבלת עזר2'!AE$1,'ריכוז הצעות'!$M54,"")</f>
        <v/>
      </c>
      <c r="AF53" t="str">
        <f>IF('ריכוז הצעות'!$N54='טבלת עזר2'!AF$1,'ריכוז הצעות'!$M54,"")</f>
        <v/>
      </c>
      <c r="AG53" t="str">
        <f>IF('ריכוז הצעות'!$N54='טבלת עזר2'!AG$1,'ריכוז הצעות'!$M54,"")</f>
        <v/>
      </c>
      <c r="AH53" t="str">
        <f>IF('ריכוז הצעות'!$N54='טבלת עזר2'!AH$1,'ריכוז הצעות'!$M54,"")</f>
        <v/>
      </c>
      <c r="AI53" t="str">
        <f>IF('ריכוז הצעות'!$N54='טבלת עזר2'!AI$1,'ריכוז הצעות'!$M54,"")</f>
        <v/>
      </c>
      <c r="AJ53" t="str">
        <f>IF('ריכוז הצעות'!$N54='טבלת עזר2'!AJ$1,'ריכוז הצעות'!$M54,"")</f>
        <v/>
      </c>
      <c r="AK53" t="str">
        <f>IF('ריכוז הצעות'!$N54='טבלת עזר2'!AK$1,'ריכוז הצעות'!$M54,"")</f>
        <v/>
      </c>
      <c r="AL53" t="str">
        <f>IF('ריכוז הצעות'!$N54='טבלת עזר2'!AL$1,'ריכוז הצעות'!$M54,"")</f>
        <v/>
      </c>
      <c r="AQ53" t="e">
        <f t="shared" si="40"/>
        <v>#N/A</v>
      </c>
      <c r="AR53" t="str">
        <f t="shared" si="8"/>
        <v/>
      </c>
      <c r="AS53" t="str">
        <f t="shared" si="9"/>
        <v/>
      </c>
      <c r="AT53" t="str">
        <f t="shared" si="10"/>
        <v/>
      </c>
      <c r="AU53" t="str">
        <f t="shared" si="11"/>
        <v/>
      </c>
      <c r="AV53" t="str">
        <f t="shared" si="12"/>
        <v/>
      </c>
      <c r="AW53" t="str">
        <f t="shared" si="13"/>
        <v/>
      </c>
      <c r="AX53" t="str">
        <f t="shared" si="14"/>
        <v/>
      </c>
      <c r="AY53" t="str">
        <f t="shared" si="15"/>
        <v/>
      </c>
      <c r="AZ53" t="str">
        <f t="shared" si="16"/>
        <v/>
      </c>
      <c r="BA53" t="str">
        <f t="shared" si="17"/>
        <v/>
      </c>
      <c r="BB53" t="str">
        <f t="shared" si="18"/>
        <v/>
      </c>
      <c r="BC53" t="str">
        <f t="shared" si="19"/>
        <v/>
      </c>
      <c r="BD53" t="str">
        <f t="shared" si="20"/>
        <v/>
      </c>
      <c r="BE53" t="str">
        <f t="shared" si="21"/>
        <v/>
      </c>
      <c r="BF53" t="str">
        <f t="shared" si="22"/>
        <v/>
      </c>
      <c r="BG53" t="str">
        <f t="shared" si="23"/>
        <v/>
      </c>
      <c r="BH53" t="str">
        <f t="shared" si="24"/>
        <v/>
      </c>
      <c r="BI53" t="str">
        <f t="shared" si="25"/>
        <v/>
      </c>
      <c r="BJ53" t="str">
        <f t="shared" si="26"/>
        <v/>
      </c>
      <c r="BK53" t="str">
        <f t="shared" si="27"/>
        <v/>
      </c>
      <c r="BL53">
        <f t="shared" si="28"/>
        <v>0</v>
      </c>
      <c r="BM53">
        <f t="shared" si="29"/>
        <v>0</v>
      </c>
      <c r="BN53">
        <f t="shared" si="30"/>
        <v>0</v>
      </c>
      <c r="BO53">
        <f t="shared" si="31"/>
        <v>0</v>
      </c>
      <c r="BP53">
        <f t="shared" si="32"/>
        <v>0</v>
      </c>
      <c r="BQ53">
        <f t="shared" si="33"/>
        <v>0</v>
      </c>
      <c r="BR53">
        <f t="shared" si="34"/>
        <v>0</v>
      </c>
      <c r="BS53">
        <f t="shared" si="35"/>
        <v>0</v>
      </c>
    </row>
    <row r="54" spans="2:71" x14ac:dyDescent="0.3">
      <c r="B54" t="str">
        <f>IF('ריכוז הצעות'!$N55='טבלת עזר2'!B$1,'ריכוז הצעות'!$M55,"")</f>
        <v/>
      </c>
      <c r="C54">
        <f t="shared" si="4"/>
        <v>0</v>
      </c>
      <c r="D54" t="str">
        <f t="shared" si="36"/>
        <v/>
      </c>
      <c r="E54">
        <f t="shared" si="37"/>
        <v>0</v>
      </c>
      <c r="F54" t="str">
        <f>IF('ריכוז הצעות'!$N55='טבלת עזר2'!F$1,'ריכוז הצעות'!$M55,"")</f>
        <v/>
      </c>
      <c r="G54">
        <f t="shared" si="5"/>
        <v>0</v>
      </c>
      <c r="H54" t="str">
        <f t="shared" si="38"/>
        <v/>
      </c>
      <c r="I54">
        <f t="shared" si="39"/>
        <v>0</v>
      </c>
      <c r="J54" t="str">
        <f>IF('ריכוז הצעות'!$N55='טבלת עזר2'!J$1,'ריכוז הצעות'!$M55,"")</f>
        <v/>
      </c>
      <c r="K54" t="str">
        <f>IF('ריכוז הצעות'!$N55='טבלת עזר2'!K$1,'ריכוז הצעות'!$M55,"")</f>
        <v/>
      </c>
      <c r="L54" t="str">
        <f>IF('ריכוז הצעות'!$N55='טבלת עזר2'!L$1,'ריכוז הצעות'!$M55,"")</f>
        <v/>
      </c>
      <c r="M54" t="str">
        <f>IF('ריכוז הצעות'!$N55='טבלת עזר2'!M$1,'ריכוז הצעות'!$M55,"")</f>
        <v/>
      </c>
      <c r="O54" t="str">
        <f>IF('ריכוז הצעות'!$N55='טבלת עזר2'!O$1,'ריכוז הצעות'!$M55,"")</f>
        <v/>
      </c>
      <c r="Q54" t="str">
        <f>IF('ריכוז הצעות'!$N55='טבלת עזר2'!Q$1,'ריכוז הצעות'!$M55,"")</f>
        <v/>
      </c>
      <c r="S54" t="str">
        <f>IF('ריכוז הצעות'!$N55='טבלת עזר2'!S$1,'ריכוז הצעות'!$M55,"")</f>
        <v/>
      </c>
      <c r="U54" t="str">
        <f>IF('ריכוז הצעות'!$N55='טבלת עזר2'!U$1,'ריכוז הצעות'!$M55,"")</f>
        <v/>
      </c>
      <c r="W54" t="str">
        <f>IF('ריכוז הצעות'!$N55='טבלת עזר2'!W$1,'ריכוז הצעות'!$M55,"")</f>
        <v/>
      </c>
      <c r="X54" t="str">
        <f>IF('ריכוז הצעות'!$N55='טבלת עזר2'!X$1,'ריכוז הצעות'!$M55,"")</f>
        <v/>
      </c>
      <c r="Y54" t="str">
        <f>IF('ריכוז הצעות'!$N55='טבלת עזר2'!Y$1,'ריכוז הצעות'!$M55,"")</f>
        <v/>
      </c>
      <c r="Z54" t="str">
        <f>IF('ריכוז הצעות'!$N55='טבלת עזר2'!Z$1,'ריכוז הצעות'!$M55,"")</f>
        <v/>
      </c>
      <c r="AA54" t="str">
        <f>IF('ריכוז הצעות'!$N55='טבלת עזר2'!AA$1,'ריכוז הצעות'!$M55,"")</f>
        <v/>
      </c>
      <c r="AB54" t="str">
        <f>IF('ריכוז הצעות'!$N55='טבלת עזר2'!AB$1,'ריכוז הצעות'!$M55,"")</f>
        <v/>
      </c>
      <c r="AC54" t="str">
        <f>IF('ריכוז הצעות'!$N55='טבלת עזר2'!AC$1,'ריכוז הצעות'!$M55,"")</f>
        <v/>
      </c>
      <c r="AD54" t="str">
        <f>IF('ריכוז הצעות'!$N55='טבלת עזר2'!AD$1,'ריכוז הצעות'!$M55,"")</f>
        <v/>
      </c>
      <c r="AE54" t="str">
        <f>IF('ריכוז הצעות'!$N55='טבלת עזר2'!AE$1,'ריכוז הצעות'!$M55,"")</f>
        <v/>
      </c>
      <c r="AF54" t="str">
        <f>IF('ריכוז הצעות'!$N55='טבלת עזר2'!AF$1,'ריכוז הצעות'!$M55,"")</f>
        <v/>
      </c>
      <c r="AG54" t="str">
        <f>IF('ריכוז הצעות'!$N55='טבלת עזר2'!AG$1,'ריכוז הצעות'!$M55,"")</f>
        <v/>
      </c>
      <c r="AH54" t="str">
        <f>IF('ריכוז הצעות'!$N55='טבלת עזר2'!AH$1,'ריכוז הצעות'!$M55,"")</f>
        <v/>
      </c>
      <c r="AI54" t="str">
        <f>IF('ריכוז הצעות'!$N55='טבלת עזר2'!AI$1,'ריכוז הצעות'!$M55,"")</f>
        <v/>
      </c>
      <c r="AJ54" t="str">
        <f>IF('ריכוז הצעות'!$N55='טבלת עזר2'!AJ$1,'ריכוז הצעות'!$M55,"")</f>
        <v/>
      </c>
      <c r="AK54" t="str">
        <f>IF('ריכוז הצעות'!$N55='טבלת עזר2'!AK$1,'ריכוז הצעות'!$M55,"")</f>
        <v/>
      </c>
      <c r="AL54" t="str">
        <f>IF('ריכוז הצעות'!$N55='טבלת עזר2'!AL$1,'ריכוז הצעות'!$M55,"")</f>
        <v/>
      </c>
      <c r="AQ54" t="e">
        <f t="shared" si="40"/>
        <v>#N/A</v>
      </c>
      <c r="AR54" t="str">
        <f t="shared" si="8"/>
        <v/>
      </c>
      <c r="AS54" t="str">
        <f t="shared" si="9"/>
        <v/>
      </c>
      <c r="AT54" t="str">
        <f t="shared" si="10"/>
        <v/>
      </c>
      <c r="AU54" t="str">
        <f t="shared" si="11"/>
        <v/>
      </c>
      <c r="AV54" t="str">
        <f t="shared" si="12"/>
        <v/>
      </c>
      <c r="AW54" t="str">
        <f t="shared" si="13"/>
        <v/>
      </c>
      <c r="AX54" t="str">
        <f t="shared" si="14"/>
        <v/>
      </c>
      <c r="AY54" t="str">
        <f t="shared" si="15"/>
        <v/>
      </c>
      <c r="AZ54" t="str">
        <f t="shared" si="16"/>
        <v/>
      </c>
      <c r="BA54" t="str">
        <f t="shared" si="17"/>
        <v/>
      </c>
      <c r="BB54" t="str">
        <f t="shared" si="18"/>
        <v/>
      </c>
      <c r="BC54" t="str">
        <f t="shared" si="19"/>
        <v/>
      </c>
      <c r="BD54" t="str">
        <f t="shared" si="20"/>
        <v/>
      </c>
      <c r="BE54" t="str">
        <f t="shared" si="21"/>
        <v/>
      </c>
      <c r="BF54" t="str">
        <f t="shared" si="22"/>
        <v/>
      </c>
      <c r="BG54" t="str">
        <f t="shared" si="23"/>
        <v/>
      </c>
      <c r="BH54" t="str">
        <f t="shared" si="24"/>
        <v/>
      </c>
      <c r="BI54" t="str">
        <f t="shared" si="25"/>
        <v/>
      </c>
      <c r="BJ54" t="str">
        <f t="shared" si="26"/>
        <v/>
      </c>
      <c r="BK54" t="str">
        <f t="shared" si="27"/>
        <v/>
      </c>
      <c r="BL54">
        <f t="shared" si="28"/>
        <v>0</v>
      </c>
      <c r="BM54">
        <f t="shared" si="29"/>
        <v>0</v>
      </c>
      <c r="BN54">
        <f t="shared" si="30"/>
        <v>0</v>
      </c>
      <c r="BO54">
        <f t="shared" si="31"/>
        <v>0</v>
      </c>
      <c r="BP54">
        <f t="shared" si="32"/>
        <v>0</v>
      </c>
      <c r="BQ54">
        <f t="shared" si="33"/>
        <v>0</v>
      </c>
      <c r="BR54">
        <f t="shared" si="34"/>
        <v>0</v>
      </c>
      <c r="BS54">
        <f t="shared" si="35"/>
        <v>0</v>
      </c>
    </row>
    <row r="55" spans="2:71" x14ac:dyDescent="0.3">
      <c r="B55" t="str">
        <f>IF('ריכוז הצעות'!$N56='טבלת עזר2'!B$1,'ריכוז הצעות'!$M56,"")</f>
        <v/>
      </c>
      <c r="C55">
        <f t="shared" si="4"/>
        <v>0</v>
      </c>
      <c r="D55" t="str">
        <f t="shared" si="36"/>
        <v/>
      </c>
      <c r="E55">
        <f t="shared" si="37"/>
        <v>0</v>
      </c>
      <c r="F55" t="str">
        <f>IF('ריכוז הצעות'!$N56='טבלת עזר2'!F$1,'ריכוז הצעות'!$M56,"")</f>
        <v/>
      </c>
      <c r="G55">
        <f t="shared" si="5"/>
        <v>0</v>
      </c>
      <c r="H55" t="str">
        <f t="shared" si="38"/>
        <v/>
      </c>
      <c r="I55">
        <f t="shared" si="39"/>
        <v>0</v>
      </c>
      <c r="J55" t="str">
        <f>IF('ריכוז הצעות'!$N56='טבלת עזר2'!J$1,'ריכוז הצעות'!$M56,"")</f>
        <v/>
      </c>
      <c r="K55" t="str">
        <f>IF('ריכוז הצעות'!$N56='טבלת עזר2'!K$1,'ריכוז הצעות'!$M56,"")</f>
        <v/>
      </c>
      <c r="L55" t="str">
        <f>IF('ריכוז הצעות'!$N56='טבלת עזר2'!L$1,'ריכוז הצעות'!$M56,"")</f>
        <v/>
      </c>
      <c r="M55" t="str">
        <f>IF('ריכוז הצעות'!$N56='טבלת עזר2'!M$1,'ריכוז הצעות'!$M56,"")</f>
        <v/>
      </c>
      <c r="O55" t="str">
        <f>IF('ריכוז הצעות'!$N56='טבלת עזר2'!O$1,'ריכוז הצעות'!$M56,"")</f>
        <v/>
      </c>
      <c r="Q55" t="str">
        <f>IF('ריכוז הצעות'!$N56='טבלת עזר2'!Q$1,'ריכוז הצעות'!$M56,"")</f>
        <v/>
      </c>
      <c r="S55" t="str">
        <f>IF('ריכוז הצעות'!$N56='טבלת עזר2'!S$1,'ריכוז הצעות'!$M56,"")</f>
        <v/>
      </c>
      <c r="U55" t="str">
        <f>IF('ריכוז הצעות'!$N56='טבלת עזר2'!U$1,'ריכוז הצעות'!$M56,"")</f>
        <v/>
      </c>
      <c r="W55" t="str">
        <f>IF('ריכוז הצעות'!$N56='טבלת עזר2'!W$1,'ריכוז הצעות'!$M56,"")</f>
        <v/>
      </c>
      <c r="X55" t="str">
        <f>IF('ריכוז הצעות'!$N56='טבלת עזר2'!X$1,'ריכוז הצעות'!$M56,"")</f>
        <v/>
      </c>
      <c r="Y55" t="str">
        <f>IF('ריכוז הצעות'!$N56='טבלת עזר2'!Y$1,'ריכוז הצעות'!$M56,"")</f>
        <v/>
      </c>
      <c r="Z55" t="str">
        <f>IF('ריכוז הצעות'!$N56='טבלת עזר2'!Z$1,'ריכוז הצעות'!$M56,"")</f>
        <v/>
      </c>
      <c r="AA55" t="str">
        <f>IF('ריכוז הצעות'!$N56='טבלת עזר2'!AA$1,'ריכוז הצעות'!$M56,"")</f>
        <v/>
      </c>
      <c r="AB55" t="str">
        <f>IF('ריכוז הצעות'!$N56='טבלת עזר2'!AB$1,'ריכוז הצעות'!$M56,"")</f>
        <v/>
      </c>
      <c r="AC55" t="str">
        <f>IF('ריכוז הצעות'!$N56='טבלת עזר2'!AC$1,'ריכוז הצעות'!$M56,"")</f>
        <v/>
      </c>
      <c r="AD55" t="str">
        <f>IF('ריכוז הצעות'!$N56='טבלת עזר2'!AD$1,'ריכוז הצעות'!$M56,"")</f>
        <v/>
      </c>
      <c r="AE55" t="str">
        <f>IF('ריכוז הצעות'!$N56='טבלת עזר2'!AE$1,'ריכוז הצעות'!$M56,"")</f>
        <v/>
      </c>
      <c r="AF55" t="str">
        <f>IF('ריכוז הצעות'!$N56='טבלת עזר2'!AF$1,'ריכוז הצעות'!$M56,"")</f>
        <v/>
      </c>
      <c r="AG55" t="str">
        <f>IF('ריכוז הצעות'!$N56='טבלת עזר2'!AG$1,'ריכוז הצעות'!$M56,"")</f>
        <v/>
      </c>
      <c r="AH55" t="str">
        <f>IF('ריכוז הצעות'!$N56='טבלת עזר2'!AH$1,'ריכוז הצעות'!$M56,"")</f>
        <v/>
      </c>
      <c r="AI55" t="str">
        <f>IF('ריכוז הצעות'!$N56='טבלת עזר2'!AI$1,'ריכוז הצעות'!$M56,"")</f>
        <v/>
      </c>
      <c r="AJ55" t="str">
        <f>IF('ריכוז הצעות'!$N56='טבלת עזר2'!AJ$1,'ריכוז הצעות'!$M56,"")</f>
        <v/>
      </c>
      <c r="AK55" t="str">
        <f>IF('ריכוז הצעות'!$N56='טבלת עזר2'!AK$1,'ריכוז הצעות'!$M56,"")</f>
        <v/>
      </c>
      <c r="AL55" t="str">
        <f>IF('ריכוז הצעות'!$N56='טבלת עזר2'!AL$1,'ריכוז הצעות'!$M56,"")</f>
        <v/>
      </c>
      <c r="AQ55" t="e">
        <f t="shared" si="40"/>
        <v>#N/A</v>
      </c>
      <c r="AR55" t="str">
        <f t="shared" si="8"/>
        <v/>
      </c>
      <c r="AS55" t="str">
        <f t="shared" si="9"/>
        <v/>
      </c>
      <c r="AT55" t="str">
        <f t="shared" si="10"/>
        <v/>
      </c>
      <c r="AU55" t="str">
        <f t="shared" si="11"/>
        <v/>
      </c>
      <c r="AV55" t="str">
        <f t="shared" si="12"/>
        <v/>
      </c>
      <c r="AW55" t="str">
        <f t="shared" si="13"/>
        <v/>
      </c>
      <c r="AX55" t="str">
        <f t="shared" si="14"/>
        <v/>
      </c>
      <c r="AY55" t="str">
        <f t="shared" si="15"/>
        <v/>
      </c>
      <c r="AZ55" t="str">
        <f t="shared" si="16"/>
        <v/>
      </c>
      <c r="BA55" t="str">
        <f t="shared" si="17"/>
        <v/>
      </c>
      <c r="BB55" t="str">
        <f t="shared" si="18"/>
        <v/>
      </c>
      <c r="BC55" t="str">
        <f t="shared" si="19"/>
        <v/>
      </c>
      <c r="BD55" t="str">
        <f t="shared" si="20"/>
        <v/>
      </c>
      <c r="BE55" t="str">
        <f t="shared" si="21"/>
        <v/>
      </c>
      <c r="BF55" t="str">
        <f t="shared" si="22"/>
        <v/>
      </c>
      <c r="BG55" t="str">
        <f t="shared" si="23"/>
        <v/>
      </c>
      <c r="BH55" t="str">
        <f t="shared" si="24"/>
        <v/>
      </c>
      <c r="BI55" t="str">
        <f t="shared" si="25"/>
        <v/>
      </c>
      <c r="BJ55" t="str">
        <f t="shared" si="26"/>
        <v/>
      </c>
      <c r="BK55" t="str">
        <f t="shared" si="27"/>
        <v/>
      </c>
      <c r="BL55">
        <f t="shared" si="28"/>
        <v>0</v>
      </c>
      <c r="BM55">
        <f t="shared" si="29"/>
        <v>0</v>
      </c>
      <c r="BN55">
        <f t="shared" si="30"/>
        <v>0</v>
      </c>
      <c r="BO55">
        <f t="shared" si="31"/>
        <v>0</v>
      </c>
      <c r="BP55">
        <f t="shared" si="32"/>
        <v>0</v>
      </c>
      <c r="BQ55">
        <f t="shared" si="33"/>
        <v>0</v>
      </c>
      <c r="BR55">
        <f t="shared" si="34"/>
        <v>0</v>
      </c>
      <c r="BS55">
        <f t="shared" si="35"/>
        <v>0</v>
      </c>
    </row>
    <row r="56" spans="2:71" x14ac:dyDescent="0.3">
      <c r="B56" t="str">
        <f>IF('ריכוז הצעות'!$N57='טבלת עזר2'!B$1,'ריכוז הצעות'!$M57,"")</f>
        <v/>
      </c>
      <c r="C56">
        <f t="shared" si="4"/>
        <v>0</v>
      </c>
      <c r="D56" t="str">
        <f t="shared" si="36"/>
        <v/>
      </c>
      <c r="E56">
        <f t="shared" si="37"/>
        <v>0</v>
      </c>
      <c r="F56" t="str">
        <f>IF('ריכוז הצעות'!$N57='טבלת עזר2'!F$1,'ריכוז הצעות'!$M57,"")</f>
        <v/>
      </c>
      <c r="G56">
        <f t="shared" si="5"/>
        <v>0</v>
      </c>
      <c r="H56" t="str">
        <f t="shared" si="38"/>
        <v/>
      </c>
      <c r="I56">
        <f t="shared" si="39"/>
        <v>0</v>
      </c>
      <c r="J56" t="str">
        <f>IF('ריכוז הצעות'!$N57='טבלת עזר2'!J$1,'ריכוז הצעות'!$M57,"")</f>
        <v/>
      </c>
      <c r="K56" t="str">
        <f>IF('ריכוז הצעות'!$N57='טבלת עזר2'!K$1,'ריכוז הצעות'!$M57,"")</f>
        <v/>
      </c>
      <c r="L56" t="str">
        <f>IF('ריכוז הצעות'!$N57='טבלת עזר2'!L$1,'ריכוז הצעות'!$M57,"")</f>
        <v/>
      </c>
      <c r="M56" t="str">
        <f>IF('ריכוז הצעות'!$N57='טבלת עזר2'!M$1,'ריכוז הצעות'!$M57,"")</f>
        <v/>
      </c>
      <c r="O56" t="str">
        <f>IF('ריכוז הצעות'!$N57='טבלת עזר2'!O$1,'ריכוז הצעות'!$M57,"")</f>
        <v/>
      </c>
      <c r="Q56" t="str">
        <f>IF('ריכוז הצעות'!$N57='טבלת עזר2'!Q$1,'ריכוז הצעות'!$M57,"")</f>
        <v/>
      </c>
      <c r="S56" t="str">
        <f>IF('ריכוז הצעות'!$N57='טבלת עזר2'!S$1,'ריכוז הצעות'!$M57,"")</f>
        <v/>
      </c>
      <c r="U56" t="str">
        <f>IF('ריכוז הצעות'!$N57='טבלת עזר2'!U$1,'ריכוז הצעות'!$M57,"")</f>
        <v/>
      </c>
      <c r="W56" t="str">
        <f>IF('ריכוז הצעות'!$N57='טבלת עזר2'!W$1,'ריכוז הצעות'!$M57,"")</f>
        <v/>
      </c>
      <c r="X56" t="str">
        <f>IF('ריכוז הצעות'!$N57='טבלת עזר2'!X$1,'ריכוז הצעות'!$M57,"")</f>
        <v/>
      </c>
      <c r="Y56" t="str">
        <f>IF('ריכוז הצעות'!$N57='טבלת עזר2'!Y$1,'ריכוז הצעות'!$M57,"")</f>
        <v/>
      </c>
      <c r="Z56" t="str">
        <f>IF('ריכוז הצעות'!$N57='טבלת עזר2'!Z$1,'ריכוז הצעות'!$M57,"")</f>
        <v/>
      </c>
      <c r="AA56" t="str">
        <f>IF('ריכוז הצעות'!$N57='טבלת עזר2'!AA$1,'ריכוז הצעות'!$M57,"")</f>
        <v/>
      </c>
      <c r="AB56" t="str">
        <f>IF('ריכוז הצעות'!$N57='טבלת עזר2'!AB$1,'ריכוז הצעות'!$M57,"")</f>
        <v/>
      </c>
      <c r="AC56" t="str">
        <f>IF('ריכוז הצעות'!$N57='טבלת עזר2'!AC$1,'ריכוז הצעות'!$M57,"")</f>
        <v/>
      </c>
      <c r="AD56" t="str">
        <f>IF('ריכוז הצעות'!$N57='טבלת עזר2'!AD$1,'ריכוז הצעות'!$M57,"")</f>
        <v/>
      </c>
      <c r="AE56" t="str">
        <f>IF('ריכוז הצעות'!$N57='טבלת עזר2'!AE$1,'ריכוז הצעות'!$M57,"")</f>
        <v/>
      </c>
      <c r="AF56" t="str">
        <f>IF('ריכוז הצעות'!$N57='טבלת עזר2'!AF$1,'ריכוז הצעות'!$M57,"")</f>
        <v/>
      </c>
      <c r="AG56" t="str">
        <f>IF('ריכוז הצעות'!$N57='טבלת עזר2'!AG$1,'ריכוז הצעות'!$M57,"")</f>
        <v/>
      </c>
      <c r="AH56" t="str">
        <f>IF('ריכוז הצעות'!$N57='טבלת עזר2'!AH$1,'ריכוז הצעות'!$M57,"")</f>
        <v/>
      </c>
      <c r="AI56" t="str">
        <f>IF('ריכוז הצעות'!$N57='טבלת עזר2'!AI$1,'ריכוז הצעות'!$M57,"")</f>
        <v/>
      </c>
      <c r="AJ56" t="str">
        <f>IF('ריכוז הצעות'!$N57='טבלת עזר2'!AJ$1,'ריכוז הצעות'!$M57,"")</f>
        <v/>
      </c>
      <c r="AK56" t="str">
        <f>IF('ריכוז הצעות'!$N57='טבלת עזר2'!AK$1,'ריכוז הצעות'!$M57,"")</f>
        <v/>
      </c>
      <c r="AL56" t="str">
        <f>IF('ריכוז הצעות'!$N57='טבלת עזר2'!AL$1,'ריכוז הצעות'!$M57,"")</f>
        <v/>
      </c>
      <c r="AQ56" t="e">
        <f t="shared" si="40"/>
        <v>#N/A</v>
      </c>
      <c r="AR56" t="str">
        <f t="shared" si="8"/>
        <v/>
      </c>
      <c r="AS56" t="str">
        <f t="shared" si="9"/>
        <v/>
      </c>
      <c r="AT56" t="str">
        <f t="shared" si="10"/>
        <v/>
      </c>
      <c r="AU56" t="str">
        <f t="shared" si="11"/>
        <v/>
      </c>
      <c r="AV56" t="str">
        <f t="shared" si="12"/>
        <v/>
      </c>
      <c r="AW56" t="str">
        <f t="shared" si="13"/>
        <v/>
      </c>
      <c r="AX56" t="str">
        <f t="shared" si="14"/>
        <v/>
      </c>
      <c r="AY56" t="str">
        <f t="shared" si="15"/>
        <v/>
      </c>
      <c r="AZ56" t="str">
        <f t="shared" si="16"/>
        <v/>
      </c>
      <c r="BA56" t="str">
        <f t="shared" si="17"/>
        <v/>
      </c>
      <c r="BB56" t="str">
        <f t="shared" si="18"/>
        <v/>
      </c>
      <c r="BC56" t="str">
        <f t="shared" si="19"/>
        <v/>
      </c>
      <c r="BD56" t="str">
        <f t="shared" si="20"/>
        <v/>
      </c>
      <c r="BE56" t="str">
        <f t="shared" si="21"/>
        <v/>
      </c>
      <c r="BF56" t="str">
        <f t="shared" si="22"/>
        <v/>
      </c>
      <c r="BG56" t="str">
        <f t="shared" si="23"/>
        <v/>
      </c>
      <c r="BH56" t="str">
        <f t="shared" si="24"/>
        <v/>
      </c>
      <c r="BI56" t="str">
        <f t="shared" si="25"/>
        <v/>
      </c>
      <c r="BJ56" t="str">
        <f t="shared" si="26"/>
        <v/>
      </c>
      <c r="BK56" t="str">
        <f t="shared" si="27"/>
        <v/>
      </c>
      <c r="BL56">
        <f t="shared" si="28"/>
        <v>0</v>
      </c>
      <c r="BM56">
        <f t="shared" si="29"/>
        <v>0</v>
      </c>
      <c r="BN56">
        <f t="shared" si="30"/>
        <v>0</v>
      </c>
      <c r="BO56">
        <f t="shared" si="31"/>
        <v>0</v>
      </c>
      <c r="BP56">
        <f t="shared" si="32"/>
        <v>0</v>
      </c>
      <c r="BQ56">
        <f t="shared" si="33"/>
        <v>0</v>
      </c>
      <c r="BR56">
        <f t="shared" si="34"/>
        <v>0</v>
      </c>
      <c r="BS56">
        <f t="shared" si="35"/>
        <v>0</v>
      </c>
    </row>
    <row r="57" spans="2:71" x14ac:dyDescent="0.3">
      <c r="B57" t="str">
        <f>IF('ריכוז הצעות'!$N58='טבלת עזר2'!B$1,'ריכוז הצעות'!$M58,"")</f>
        <v/>
      </c>
      <c r="C57">
        <f t="shared" si="4"/>
        <v>0</v>
      </c>
      <c r="D57" t="str">
        <f t="shared" si="36"/>
        <v/>
      </c>
      <c r="E57">
        <f t="shared" si="37"/>
        <v>0</v>
      </c>
      <c r="F57" t="str">
        <f>IF('ריכוז הצעות'!$N58='טבלת עזר2'!F$1,'ריכוז הצעות'!$M58,"")</f>
        <v/>
      </c>
      <c r="G57">
        <f t="shared" si="5"/>
        <v>0</v>
      </c>
      <c r="H57" t="str">
        <f t="shared" si="38"/>
        <v/>
      </c>
      <c r="I57">
        <f t="shared" si="39"/>
        <v>0</v>
      </c>
      <c r="J57" t="str">
        <f>IF('ריכוז הצעות'!$N58='טבלת עזר2'!J$1,'ריכוז הצעות'!$M58,"")</f>
        <v/>
      </c>
      <c r="K57" t="str">
        <f>IF('ריכוז הצעות'!$N58='טבלת עזר2'!K$1,'ריכוז הצעות'!$M58,"")</f>
        <v/>
      </c>
      <c r="L57" t="str">
        <f>IF('ריכוז הצעות'!$N58='טבלת עזר2'!L$1,'ריכוז הצעות'!$M58,"")</f>
        <v/>
      </c>
      <c r="M57" t="str">
        <f>IF('ריכוז הצעות'!$N58='טבלת עזר2'!M$1,'ריכוז הצעות'!$M58,"")</f>
        <v/>
      </c>
      <c r="O57" t="str">
        <f>IF('ריכוז הצעות'!$N58='טבלת עזר2'!O$1,'ריכוז הצעות'!$M58,"")</f>
        <v/>
      </c>
      <c r="Q57" t="str">
        <f>IF('ריכוז הצעות'!$N58='טבלת עזר2'!Q$1,'ריכוז הצעות'!$M58,"")</f>
        <v/>
      </c>
      <c r="S57" t="str">
        <f>IF('ריכוז הצעות'!$N58='טבלת עזר2'!S$1,'ריכוז הצעות'!$M58,"")</f>
        <v/>
      </c>
      <c r="U57" t="str">
        <f>IF('ריכוז הצעות'!$N58='טבלת עזר2'!U$1,'ריכוז הצעות'!$M58,"")</f>
        <v/>
      </c>
      <c r="W57" t="str">
        <f>IF('ריכוז הצעות'!$N58='טבלת עזר2'!W$1,'ריכוז הצעות'!$M58,"")</f>
        <v/>
      </c>
      <c r="X57" t="str">
        <f>IF('ריכוז הצעות'!$N58='טבלת עזר2'!X$1,'ריכוז הצעות'!$M58,"")</f>
        <v/>
      </c>
      <c r="Y57" t="str">
        <f>IF('ריכוז הצעות'!$N58='טבלת עזר2'!Y$1,'ריכוז הצעות'!$M58,"")</f>
        <v/>
      </c>
      <c r="Z57" t="str">
        <f>IF('ריכוז הצעות'!$N58='טבלת עזר2'!Z$1,'ריכוז הצעות'!$M58,"")</f>
        <v/>
      </c>
      <c r="AA57" t="str">
        <f>IF('ריכוז הצעות'!$N58='טבלת עזר2'!AA$1,'ריכוז הצעות'!$M58,"")</f>
        <v/>
      </c>
      <c r="AB57" t="str">
        <f>IF('ריכוז הצעות'!$N58='טבלת עזר2'!AB$1,'ריכוז הצעות'!$M58,"")</f>
        <v/>
      </c>
      <c r="AC57" t="str">
        <f>IF('ריכוז הצעות'!$N58='טבלת עזר2'!AC$1,'ריכוז הצעות'!$M58,"")</f>
        <v/>
      </c>
      <c r="AD57" t="str">
        <f>IF('ריכוז הצעות'!$N58='טבלת עזר2'!AD$1,'ריכוז הצעות'!$M58,"")</f>
        <v/>
      </c>
      <c r="AE57" t="str">
        <f>IF('ריכוז הצעות'!$N58='טבלת עזר2'!AE$1,'ריכוז הצעות'!$M58,"")</f>
        <v/>
      </c>
      <c r="AF57" t="str">
        <f>IF('ריכוז הצעות'!$N58='טבלת עזר2'!AF$1,'ריכוז הצעות'!$M58,"")</f>
        <v/>
      </c>
      <c r="AG57" t="str">
        <f>IF('ריכוז הצעות'!$N58='טבלת עזר2'!AG$1,'ריכוז הצעות'!$M58,"")</f>
        <v/>
      </c>
      <c r="AH57" t="str">
        <f>IF('ריכוז הצעות'!$N58='טבלת עזר2'!AH$1,'ריכוז הצעות'!$M58,"")</f>
        <v/>
      </c>
      <c r="AI57" t="str">
        <f>IF('ריכוז הצעות'!$N58='טבלת עזר2'!AI$1,'ריכוז הצעות'!$M58,"")</f>
        <v/>
      </c>
      <c r="AJ57" t="str">
        <f>IF('ריכוז הצעות'!$N58='טבלת עזר2'!AJ$1,'ריכוז הצעות'!$M58,"")</f>
        <v/>
      </c>
      <c r="AK57" t="str">
        <f>IF('ריכוז הצעות'!$N58='טבלת עזר2'!AK$1,'ריכוז הצעות'!$M58,"")</f>
        <v/>
      </c>
      <c r="AL57" t="str">
        <f>IF('ריכוז הצעות'!$N58='טבלת עזר2'!AL$1,'ריכוז הצעות'!$M58,"")</f>
        <v/>
      </c>
      <c r="AQ57" t="e">
        <f t="shared" si="40"/>
        <v>#N/A</v>
      </c>
      <c r="AR57" t="str">
        <f t="shared" si="8"/>
        <v/>
      </c>
      <c r="AS57" t="str">
        <f t="shared" si="9"/>
        <v/>
      </c>
      <c r="AT57" t="str">
        <f t="shared" si="10"/>
        <v/>
      </c>
      <c r="AU57" t="str">
        <f t="shared" si="11"/>
        <v/>
      </c>
      <c r="AV57" t="str">
        <f t="shared" si="12"/>
        <v/>
      </c>
      <c r="AW57" t="str">
        <f t="shared" si="13"/>
        <v/>
      </c>
      <c r="AX57" t="str">
        <f t="shared" si="14"/>
        <v/>
      </c>
      <c r="AY57" t="str">
        <f t="shared" si="15"/>
        <v/>
      </c>
      <c r="AZ57" t="str">
        <f t="shared" si="16"/>
        <v/>
      </c>
      <c r="BA57" t="str">
        <f t="shared" si="17"/>
        <v/>
      </c>
      <c r="BB57" t="str">
        <f t="shared" si="18"/>
        <v/>
      </c>
      <c r="BC57" t="str">
        <f t="shared" si="19"/>
        <v/>
      </c>
      <c r="BD57" t="str">
        <f t="shared" si="20"/>
        <v/>
      </c>
      <c r="BE57" t="str">
        <f t="shared" si="21"/>
        <v/>
      </c>
      <c r="BF57" t="str">
        <f t="shared" si="22"/>
        <v/>
      </c>
      <c r="BG57" t="str">
        <f t="shared" si="23"/>
        <v/>
      </c>
      <c r="BH57" t="str">
        <f t="shared" si="24"/>
        <v/>
      </c>
      <c r="BI57" t="str">
        <f t="shared" si="25"/>
        <v/>
      </c>
      <c r="BJ57" t="str">
        <f t="shared" si="26"/>
        <v/>
      </c>
      <c r="BK57" t="str">
        <f t="shared" si="27"/>
        <v/>
      </c>
      <c r="BL57">
        <f t="shared" si="28"/>
        <v>0</v>
      </c>
      <c r="BM57">
        <f t="shared" si="29"/>
        <v>0</v>
      </c>
      <c r="BN57">
        <f t="shared" si="30"/>
        <v>0</v>
      </c>
      <c r="BO57">
        <f t="shared" si="31"/>
        <v>0</v>
      </c>
      <c r="BP57">
        <f t="shared" si="32"/>
        <v>0</v>
      </c>
      <c r="BQ57">
        <f t="shared" si="33"/>
        <v>0</v>
      </c>
      <c r="BR57">
        <f t="shared" si="34"/>
        <v>0</v>
      </c>
      <c r="BS57">
        <f t="shared" si="35"/>
        <v>0</v>
      </c>
    </row>
    <row r="58" spans="2:71" x14ac:dyDescent="0.3">
      <c r="B58" t="str">
        <f>IF('ריכוז הצעות'!$N59='טבלת עזר2'!B$1,'ריכוז הצעות'!$M59,"")</f>
        <v/>
      </c>
      <c r="C58">
        <f t="shared" si="4"/>
        <v>0</v>
      </c>
      <c r="D58" t="str">
        <f t="shared" si="36"/>
        <v/>
      </c>
      <c r="E58">
        <f t="shared" si="37"/>
        <v>0</v>
      </c>
      <c r="F58" t="str">
        <f>IF('ריכוז הצעות'!$N59='טבלת עזר2'!F$1,'ריכוז הצעות'!$M59,"")</f>
        <v/>
      </c>
      <c r="G58">
        <f t="shared" si="5"/>
        <v>0</v>
      </c>
      <c r="H58" t="str">
        <f t="shared" si="38"/>
        <v/>
      </c>
      <c r="I58">
        <f t="shared" si="39"/>
        <v>0</v>
      </c>
      <c r="J58" t="str">
        <f>IF('ריכוז הצעות'!$N59='טבלת עזר2'!J$1,'ריכוז הצעות'!$M59,"")</f>
        <v/>
      </c>
      <c r="K58" t="str">
        <f>IF('ריכוז הצעות'!$N59='טבלת עזר2'!K$1,'ריכוז הצעות'!$M59,"")</f>
        <v/>
      </c>
      <c r="L58" t="str">
        <f>IF('ריכוז הצעות'!$N59='טבלת עזר2'!L$1,'ריכוז הצעות'!$M59,"")</f>
        <v/>
      </c>
      <c r="M58" t="str">
        <f>IF('ריכוז הצעות'!$N59='טבלת עזר2'!M$1,'ריכוז הצעות'!$M59,"")</f>
        <v/>
      </c>
      <c r="O58" t="str">
        <f>IF('ריכוז הצעות'!$N59='טבלת עזר2'!O$1,'ריכוז הצעות'!$M59,"")</f>
        <v/>
      </c>
      <c r="Q58" t="str">
        <f>IF('ריכוז הצעות'!$N59='טבלת עזר2'!Q$1,'ריכוז הצעות'!$M59,"")</f>
        <v/>
      </c>
      <c r="S58" t="str">
        <f>IF('ריכוז הצעות'!$N59='טבלת עזר2'!S$1,'ריכוז הצעות'!$M59,"")</f>
        <v/>
      </c>
      <c r="U58" t="str">
        <f>IF('ריכוז הצעות'!$N59='טבלת עזר2'!U$1,'ריכוז הצעות'!$M59,"")</f>
        <v/>
      </c>
      <c r="W58" t="str">
        <f>IF('ריכוז הצעות'!$N59='טבלת עזר2'!W$1,'ריכוז הצעות'!$M59,"")</f>
        <v/>
      </c>
      <c r="X58" t="str">
        <f>IF('ריכוז הצעות'!$N59='טבלת עזר2'!X$1,'ריכוז הצעות'!$M59,"")</f>
        <v/>
      </c>
      <c r="Y58" t="str">
        <f>IF('ריכוז הצעות'!$N59='טבלת עזר2'!Y$1,'ריכוז הצעות'!$M59,"")</f>
        <v/>
      </c>
      <c r="Z58" t="str">
        <f>IF('ריכוז הצעות'!$N59='טבלת עזר2'!Z$1,'ריכוז הצעות'!$M59,"")</f>
        <v/>
      </c>
      <c r="AA58" t="str">
        <f>IF('ריכוז הצעות'!$N59='טבלת עזר2'!AA$1,'ריכוז הצעות'!$M59,"")</f>
        <v/>
      </c>
      <c r="AB58" t="str">
        <f>IF('ריכוז הצעות'!$N59='טבלת עזר2'!AB$1,'ריכוז הצעות'!$M59,"")</f>
        <v/>
      </c>
      <c r="AC58" t="str">
        <f>IF('ריכוז הצעות'!$N59='טבלת עזר2'!AC$1,'ריכוז הצעות'!$M59,"")</f>
        <v/>
      </c>
      <c r="AD58" t="str">
        <f>IF('ריכוז הצעות'!$N59='טבלת עזר2'!AD$1,'ריכוז הצעות'!$M59,"")</f>
        <v/>
      </c>
      <c r="AE58" t="str">
        <f>IF('ריכוז הצעות'!$N59='טבלת עזר2'!AE$1,'ריכוז הצעות'!$M59,"")</f>
        <v/>
      </c>
      <c r="AF58" t="str">
        <f>IF('ריכוז הצעות'!$N59='טבלת עזר2'!AF$1,'ריכוז הצעות'!$M59,"")</f>
        <v/>
      </c>
      <c r="AG58" t="str">
        <f>IF('ריכוז הצעות'!$N59='טבלת עזר2'!AG$1,'ריכוז הצעות'!$M59,"")</f>
        <v/>
      </c>
      <c r="AH58" t="str">
        <f>IF('ריכוז הצעות'!$N59='טבלת עזר2'!AH$1,'ריכוז הצעות'!$M59,"")</f>
        <v/>
      </c>
      <c r="AI58" t="str">
        <f>IF('ריכוז הצעות'!$N59='טבלת עזר2'!AI$1,'ריכוז הצעות'!$M59,"")</f>
        <v/>
      </c>
      <c r="AJ58" t="str">
        <f>IF('ריכוז הצעות'!$N59='טבלת עזר2'!AJ$1,'ריכוז הצעות'!$M59,"")</f>
        <v/>
      </c>
      <c r="AK58" t="str">
        <f>IF('ריכוז הצעות'!$N59='טבלת עזר2'!AK$1,'ריכוז הצעות'!$M59,"")</f>
        <v/>
      </c>
      <c r="AL58" t="str">
        <f>IF('ריכוז הצעות'!$N59='טבלת עזר2'!AL$1,'ריכוז הצעות'!$M59,"")</f>
        <v/>
      </c>
      <c r="AQ58" t="e">
        <f t="shared" si="40"/>
        <v>#N/A</v>
      </c>
      <c r="AR58" t="str">
        <f t="shared" si="8"/>
        <v/>
      </c>
      <c r="AS58" t="str">
        <f t="shared" si="9"/>
        <v/>
      </c>
      <c r="AT58" t="str">
        <f t="shared" si="10"/>
        <v/>
      </c>
      <c r="AU58" t="str">
        <f t="shared" si="11"/>
        <v/>
      </c>
      <c r="AV58" t="str">
        <f t="shared" si="12"/>
        <v/>
      </c>
      <c r="AW58" t="str">
        <f t="shared" si="13"/>
        <v/>
      </c>
      <c r="AX58" t="str">
        <f t="shared" si="14"/>
        <v/>
      </c>
      <c r="AY58" t="str">
        <f t="shared" si="15"/>
        <v/>
      </c>
      <c r="AZ58" t="str">
        <f t="shared" si="16"/>
        <v/>
      </c>
      <c r="BA58" t="str">
        <f t="shared" si="17"/>
        <v/>
      </c>
      <c r="BB58" t="str">
        <f t="shared" si="18"/>
        <v/>
      </c>
      <c r="BC58" t="str">
        <f t="shared" si="19"/>
        <v/>
      </c>
      <c r="BD58" t="str">
        <f t="shared" si="20"/>
        <v/>
      </c>
      <c r="BE58" t="str">
        <f t="shared" si="21"/>
        <v/>
      </c>
      <c r="BF58" t="str">
        <f t="shared" si="22"/>
        <v/>
      </c>
      <c r="BG58" t="str">
        <f t="shared" si="23"/>
        <v/>
      </c>
      <c r="BH58" t="str">
        <f t="shared" si="24"/>
        <v/>
      </c>
      <c r="BI58" t="str">
        <f t="shared" si="25"/>
        <v/>
      </c>
      <c r="BJ58" t="str">
        <f t="shared" si="26"/>
        <v/>
      </c>
      <c r="BK58" t="str">
        <f t="shared" si="27"/>
        <v/>
      </c>
      <c r="BL58">
        <f t="shared" si="28"/>
        <v>0</v>
      </c>
      <c r="BM58">
        <f t="shared" si="29"/>
        <v>0</v>
      </c>
      <c r="BN58">
        <f t="shared" si="30"/>
        <v>0</v>
      </c>
      <c r="BO58">
        <f t="shared" si="31"/>
        <v>0</v>
      </c>
      <c r="BP58">
        <f t="shared" si="32"/>
        <v>0</v>
      </c>
      <c r="BQ58">
        <f t="shared" si="33"/>
        <v>0</v>
      </c>
      <c r="BR58">
        <f t="shared" si="34"/>
        <v>0</v>
      </c>
      <c r="BS58">
        <f t="shared" si="35"/>
        <v>0</v>
      </c>
    </row>
    <row r="59" spans="2:71" x14ac:dyDescent="0.3">
      <c r="B59" t="str">
        <f>IF('ריכוז הצעות'!$N60='טבלת עזר2'!B$1,'ריכוז הצעות'!$M60,"")</f>
        <v/>
      </c>
      <c r="C59">
        <f t="shared" si="4"/>
        <v>0</v>
      </c>
      <c r="D59" t="str">
        <f t="shared" si="36"/>
        <v/>
      </c>
      <c r="E59">
        <f t="shared" si="37"/>
        <v>0</v>
      </c>
      <c r="F59" t="str">
        <f>IF('ריכוז הצעות'!$N60='טבלת עזר2'!F$1,'ריכוז הצעות'!$M60,"")</f>
        <v/>
      </c>
      <c r="G59">
        <f t="shared" si="5"/>
        <v>0</v>
      </c>
      <c r="H59" t="str">
        <f t="shared" si="38"/>
        <v/>
      </c>
      <c r="I59">
        <f t="shared" si="39"/>
        <v>0</v>
      </c>
      <c r="J59" t="str">
        <f>IF('ריכוז הצעות'!$N60='טבלת עזר2'!J$1,'ריכוז הצעות'!$M60,"")</f>
        <v/>
      </c>
      <c r="K59" t="str">
        <f>IF('ריכוז הצעות'!$N60='טבלת עזר2'!K$1,'ריכוז הצעות'!$M60,"")</f>
        <v/>
      </c>
      <c r="L59" t="str">
        <f>IF('ריכוז הצעות'!$N60='טבלת עזר2'!L$1,'ריכוז הצעות'!$M60,"")</f>
        <v/>
      </c>
      <c r="M59" t="str">
        <f>IF('ריכוז הצעות'!$N60='טבלת עזר2'!M$1,'ריכוז הצעות'!$M60,"")</f>
        <v/>
      </c>
      <c r="O59" t="str">
        <f>IF('ריכוז הצעות'!$N60='טבלת עזר2'!O$1,'ריכוז הצעות'!$M60,"")</f>
        <v/>
      </c>
      <c r="Q59" t="str">
        <f>IF('ריכוז הצעות'!$N60='טבלת עזר2'!Q$1,'ריכוז הצעות'!$M60,"")</f>
        <v/>
      </c>
      <c r="S59" t="str">
        <f>IF('ריכוז הצעות'!$N60='טבלת עזר2'!S$1,'ריכוז הצעות'!$M60,"")</f>
        <v/>
      </c>
      <c r="U59" t="str">
        <f>IF('ריכוז הצעות'!$N60='טבלת עזר2'!U$1,'ריכוז הצעות'!$M60,"")</f>
        <v/>
      </c>
      <c r="W59" t="str">
        <f>IF('ריכוז הצעות'!$N60='טבלת עזר2'!W$1,'ריכוז הצעות'!$M60,"")</f>
        <v/>
      </c>
      <c r="X59" t="str">
        <f>IF('ריכוז הצעות'!$N60='טבלת עזר2'!X$1,'ריכוז הצעות'!$M60,"")</f>
        <v/>
      </c>
      <c r="Y59" t="str">
        <f>IF('ריכוז הצעות'!$N60='טבלת עזר2'!Y$1,'ריכוז הצעות'!$M60,"")</f>
        <v/>
      </c>
      <c r="Z59" t="str">
        <f>IF('ריכוז הצעות'!$N60='טבלת עזר2'!Z$1,'ריכוז הצעות'!$M60,"")</f>
        <v/>
      </c>
      <c r="AA59" t="str">
        <f>IF('ריכוז הצעות'!$N60='טבלת עזר2'!AA$1,'ריכוז הצעות'!$M60,"")</f>
        <v/>
      </c>
      <c r="AB59" t="str">
        <f>IF('ריכוז הצעות'!$N60='טבלת עזר2'!AB$1,'ריכוז הצעות'!$M60,"")</f>
        <v/>
      </c>
      <c r="AC59" t="str">
        <f>IF('ריכוז הצעות'!$N60='טבלת עזר2'!AC$1,'ריכוז הצעות'!$M60,"")</f>
        <v/>
      </c>
      <c r="AD59" t="str">
        <f>IF('ריכוז הצעות'!$N60='טבלת עזר2'!AD$1,'ריכוז הצעות'!$M60,"")</f>
        <v/>
      </c>
      <c r="AE59" t="str">
        <f>IF('ריכוז הצעות'!$N60='טבלת עזר2'!AE$1,'ריכוז הצעות'!$M60,"")</f>
        <v/>
      </c>
      <c r="AF59" t="str">
        <f>IF('ריכוז הצעות'!$N60='טבלת עזר2'!AF$1,'ריכוז הצעות'!$M60,"")</f>
        <v/>
      </c>
      <c r="AG59" t="str">
        <f>IF('ריכוז הצעות'!$N60='טבלת עזר2'!AG$1,'ריכוז הצעות'!$M60,"")</f>
        <v/>
      </c>
      <c r="AH59" t="str">
        <f>IF('ריכוז הצעות'!$N60='טבלת עזר2'!AH$1,'ריכוז הצעות'!$M60,"")</f>
        <v/>
      </c>
      <c r="AI59" t="str">
        <f>IF('ריכוז הצעות'!$N60='טבלת עזר2'!AI$1,'ריכוז הצעות'!$M60,"")</f>
        <v/>
      </c>
      <c r="AJ59" t="str">
        <f>IF('ריכוז הצעות'!$N60='טבלת עזר2'!AJ$1,'ריכוז הצעות'!$M60,"")</f>
        <v/>
      </c>
      <c r="AK59" t="str">
        <f>IF('ריכוז הצעות'!$N60='טבלת עזר2'!AK$1,'ריכוז הצעות'!$M60,"")</f>
        <v/>
      </c>
      <c r="AL59" t="str">
        <f>IF('ריכוז הצעות'!$N60='טבלת עזר2'!AL$1,'ריכוז הצעות'!$M60,"")</f>
        <v/>
      </c>
      <c r="AQ59" t="e">
        <f t="shared" si="40"/>
        <v>#N/A</v>
      </c>
      <c r="AR59" t="str">
        <f t="shared" si="8"/>
        <v/>
      </c>
      <c r="AS59" t="str">
        <f t="shared" si="9"/>
        <v/>
      </c>
      <c r="AT59" t="str">
        <f t="shared" si="10"/>
        <v/>
      </c>
      <c r="AU59" t="str">
        <f t="shared" si="11"/>
        <v/>
      </c>
      <c r="AV59" t="str">
        <f t="shared" si="12"/>
        <v/>
      </c>
      <c r="AW59" t="str">
        <f t="shared" si="13"/>
        <v/>
      </c>
      <c r="AX59" t="str">
        <f t="shared" si="14"/>
        <v/>
      </c>
      <c r="AY59" t="str">
        <f t="shared" si="15"/>
        <v/>
      </c>
      <c r="AZ59" t="str">
        <f t="shared" si="16"/>
        <v/>
      </c>
      <c r="BA59" t="str">
        <f t="shared" si="17"/>
        <v/>
      </c>
      <c r="BB59" t="str">
        <f t="shared" si="18"/>
        <v/>
      </c>
      <c r="BC59" t="str">
        <f t="shared" si="19"/>
        <v/>
      </c>
      <c r="BD59" t="str">
        <f t="shared" si="20"/>
        <v/>
      </c>
      <c r="BE59" t="str">
        <f t="shared" si="21"/>
        <v/>
      </c>
      <c r="BF59" t="str">
        <f t="shared" si="22"/>
        <v/>
      </c>
      <c r="BG59" t="str">
        <f t="shared" si="23"/>
        <v/>
      </c>
      <c r="BH59" t="str">
        <f t="shared" si="24"/>
        <v/>
      </c>
      <c r="BI59" t="str">
        <f t="shared" si="25"/>
        <v/>
      </c>
      <c r="BJ59" t="str">
        <f t="shared" si="26"/>
        <v/>
      </c>
      <c r="BK59" t="str">
        <f t="shared" si="27"/>
        <v/>
      </c>
      <c r="BL59">
        <f t="shared" si="28"/>
        <v>0</v>
      </c>
      <c r="BM59">
        <f t="shared" si="29"/>
        <v>0</v>
      </c>
      <c r="BN59">
        <f t="shared" si="30"/>
        <v>0</v>
      </c>
      <c r="BO59">
        <f t="shared" si="31"/>
        <v>0</v>
      </c>
      <c r="BP59">
        <f t="shared" si="32"/>
        <v>0</v>
      </c>
      <c r="BQ59">
        <f t="shared" si="33"/>
        <v>0</v>
      </c>
      <c r="BR59">
        <f t="shared" si="34"/>
        <v>0</v>
      </c>
      <c r="BS59">
        <f t="shared" si="35"/>
        <v>0</v>
      </c>
    </row>
    <row r="60" spans="2:71" x14ac:dyDescent="0.3">
      <c r="B60" t="str">
        <f>IF('ריכוז הצעות'!$N61='טבלת עזר2'!B$1,'ריכוז הצעות'!$M61,"")</f>
        <v/>
      </c>
      <c r="C60">
        <f t="shared" si="4"/>
        <v>0</v>
      </c>
      <c r="D60" t="str">
        <f t="shared" si="36"/>
        <v/>
      </c>
      <c r="E60">
        <f t="shared" si="37"/>
        <v>0</v>
      </c>
      <c r="F60" t="str">
        <f>IF('ריכוז הצעות'!$N61='טבלת עזר2'!F$1,'ריכוז הצעות'!$M61,"")</f>
        <v/>
      </c>
      <c r="G60">
        <f t="shared" si="5"/>
        <v>0</v>
      </c>
      <c r="H60" t="str">
        <f t="shared" si="38"/>
        <v/>
      </c>
      <c r="I60">
        <f t="shared" si="39"/>
        <v>0</v>
      </c>
      <c r="J60" t="str">
        <f>IF('ריכוז הצעות'!$N61='טבלת עזר2'!J$1,'ריכוז הצעות'!$M61,"")</f>
        <v/>
      </c>
      <c r="K60" t="str">
        <f>IF('ריכוז הצעות'!$N61='טבלת עזר2'!K$1,'ריכוז הצעות'!$M61,"")</f>
        <v/>
      </c>
      <c r="L60" t="str">
        <f>IF('ריכוז הצעות'!$N61='טבלת עזר2'!L$1,'ריכוז הצעות'!$M61,"")</f>
        <v/>
      </c>
      <c r="M60" t="str">
        <f>IF('ריכוז הצעות'!$N61='טבלת עזר2'!M$1,'ריכוז הצעות'!$M61,"")</f>
        <v/>
      </c>
      <c r="O60" t="str">
        <f>IF('ריכוז הצעות'!$N61='טבלת עזר2'!O$1,'ריכוז הצעות'!$M61,"")</f>
        <v/>
      </c>
      <c r="Q60" t="str">
        <f>IF('ריכוז הצעות'!$N61='טבלת עזר2'!Q$1,'ריכוז הצעות'!$M61,"")</f>
        <v/>
      </c>
      <c r="S60" t="str">
        <f>IF('ריכוז הצעות'!$N61='טבלת עזר2'!S$1,'ריכוז הצעות'!$M61,"")</f>
        <v/>
      </c>
      <c r="U60" t="str">
        <f>IF('ריכוז הצעות'!$N61='טבלת עזר2'!U$1,'ריכוז הצעות'!$M61,"")</f>
        <v/>
      </c>
      <c r="W60" t="str">
        <f>IF('ריכוז הצעות'!$N61='טבלת עזר2'!W$1,'ריכוז הצעות'!$M61,"")</f>
        <v/>
      </c>
      <c r="X60" t="str">
        <f>IF('ריכוז הצעות'!$N61='טבלת עזר2'!X$1,'ריכוז הצעות'!$M61,"")</f>
        <v/>
      </c>
      <c r="Y60" t="str">
        <f>IF('ריכוז הצעות'!$N61='טבלת עזר2'!Y$1,'ריכוז הצעות'!$M61,"")</f>
        <v/>
      </c>
      <c r="Z60" t="str">
        <f>IF('ריכוז הצעות'!$N61='טבלת עזר2'!Z$1,'ריכוז הצעות'!$M61,"")</f>
        <v/>
      </c>
      <c r="AA60" t="str">
        <f>IF('ריכוז הצעות'!$N61='טבלת עזר2'!AA$1,'ריכוז הצעות'!$M61,"")</f>
        <v/>
      </c>
      <c r="AB60" t="str">
        <f>IF('ריכוז הצעות'!$N61='טבלת עזר2'!AB$1,'ריכוז הצעות'!$M61,"")</f>
        <v/>
      </c>
      <c r="AC60" t="str">
        <f>IF('ריכוז הצעות'!$N61='טבלת עזר2'!AC$1,'ריכוז הצעות'!$M61,"")</f>
        <v/>
      </c>
      <c r="AD60" t="str">
        <f>IF('ריכוז הצעות'!$N61='טבלת עזר2'!AD$1,'ריכוז הצעות'!$M61,"")</f>
        <v/>
      </c>
      <c r="AE60" t="str">
        <f>IF('ריכוז הצעות'!$N61='טבלת עזר2'!AE$1,'ריכוז הצעות'!$M61,"")</f>
        <v/>
      </c>
      <c r="AF60" t="str">
        <f>IF('ריכוז הצעות'!$N61='טבלת עזר2'!AF$1,'ריכוז הצעות'!$M61,"")</f>
        <v/>
      </c>
      <c r="AG60" t="str">
        <f>IF('ריכוז הצעות'!$N61='טבלת עזר2'!AG$1,'ריכוז הצעות'!$M61,"")</f>
        <v/>
      </c>
      <c r="AH60" t="str">
        <f>IF('ריכוז הצעות'!$N61='טבלת עזר2'!AH$1,'ריכוז הצעות'!$M61,"")</f>
        <v/>
      </c>
      <c r="AI60" t="str">
        <f>IF('ריכוז הצעות'!$N61='טבלת עזר2'!AI$1,'ריכוז הצעות'!$M61,"")</f>
        <v/>
      </c>
      <c r="AJ60" t="str">
        <f>IF('ריכוז הצעות'!$N61='טבלת עזר2'!AJ$1,'ריכוז הצעות'!$M61,"")</f>
        <v/>
      </c>
      <c r="AK60" t="str">
        <f>IF('ריכוז הצעות'!$N61='טבלת עזר2'!AK$1,'ריכוז הצעות'!$M61,"")</f>
        <v/>
      </c>
      <c r="AL60" t="str">
        <f>IF('ריכוז הצעות'!$N61='טבלת עזר2'!AL$1,'ריכוז הצעות'!$M61,"")</f>
        <v/>
      </c>
      <c r="AQ60" t="e">
        <f t="shared" si="40"/>
        <v>#N/A</v>
      </c>
      <c r="AR60" t="str">
        <f t="shared" si="8"/>
        <v/>
      </c>
      <c r="AS60" t="str">
        <f t="shared" si="9"/>
        <v/>
      </c>
      <c r="AT60" t="str">
        <f t="shared" si="10"/>
        <v/>
      </c>
      <c r="AU60" t="str">
        <f t="shared" si="11"/>
        <v/>
      </c>
      <c r="AV60" t="str">
        <f t="shared" si="12"/>
        <v/>
      </c>
      <c r="AW60" t="str">
        <f t="shared" si="13"/>
        <v/>
      </c>
      <c r="AX60" t="str">
        <f t="shared" si="14"/>
        <v/>
      </c>
      <c r="AY60" t="str">
        <f t="shared" si="15"/>
        <v/>
      </c>
      <c r="AZ60" t="str">
        <f t="shared" si="16"/>
        <v/>
      </c>
      <c r="BA60" t="str">
        <f t="shared" si="17"/>
        <v/>
      </c>
      <c r="BB60" t="str">
        <f t="shared" si="18"/>
        <v/>
      </c>
      <c r="BC60" t="str">
        <f t="shared" si="19"/>
        <v/>
      </c>
      <c r="BD60" t="str">
        <f t="shared" si="20"/>
        <v/>
      </c>
      <c r="BE60" t="str">
        <f t="shared" si="21"/>
        <v/>
      </c>
      <c r="BF60" t="str">
        <f t="shared" si="22"/>
        <v/>
      </c>
      <c r="BG60" t="str">
        <f t="shared" si="23"/>
        <v/>
      </c>
      <c r="BH60" t="str">
        <f t="shared" si="24"/>
        <v/>
      </c>
      <c r="BI60" t="str">
        <f t="shared" si="25"/>
        <v/>
      </c>
      <c r="BJ60" t="str">
        <f t="shared" si="26"/>
        <v/>
      </c>
      <c r="BK60" t="str">
        <f t="shared" si="27"/>
        <v/>
      </c>
      <c r="BL60">
        <f t="shared" si="28"/>
        <v>0</v>
      </c>
      <c r="BM60">
        <f t="shared" si="29"/>
        <v>0</v>
      </c>
      <c r="BN60">
        <f t="shared" si="30"/>
        <v>0</v>
      </c>
      <c r="BO60">
        <f t="shared" si="31"/>
        <v>0</v>
      </c>
      <c r="BP60">
        <f t="shared" si="32"/>
        <v>0</v>
      </c>
      <c r="BQ60">
        <f t="shared" si="33"/>
        <v>0</v>
      </c>
      <c r="BR60">
        <f t="shared" si="34"/>
        <v>0</v>
      </c>
      <c r="BS60">
        <f t="shared" si="35"/>
        <v>0</v>
      </c>
    </row>
    <row r="61" spans="2:71" x14ac:dyDescent="0.3">
      <c r="B61" t="str">
        <f>IF('ריכוז הצעות'!$N62='טבלת עזר2'!B$1,'ריכוז הצעות'!$M62,"")</f>
        <v/>
      </c>
      <c r="C61">
        <f t="shared" si="4"/>
        <v>0</v>
      </c>
      <c r="D61" t="str">
        <f t="shared" si="36"/>
        <v/>
      </c>
      <c r="E61">
        <f t="shared" si="37"/>
        <v>0</v>
      </c>
      <c r="F61" t="str">
        <f>IF('ריכוז הצעות'!$N62='טבלת עזר2'!F$1,'ריכוז הצעות'!$M62,"")</f>
        <v/>
      </c>
      <c r="G61">
        <f t="shared" si="5"/>
        <v>0</v>
      </c>
      <c r="H61" t="str">
        <f t="shared" si="38"/>
        <v/>
      </c>
      <c r="I61">
        <f t="shared" si="39"/>
        <v>0</v>
      </c>
      <c r="J61" t="str">
        <f>IF('ריכוז הצעות'!$N62='טבלת עזר2'!J$1,'ריכוז הצעות'!$M62,"")</f>
        <v/>
      </c>
      <c r="K61" t="str">
        <f>IF('ריכוז הצעות'!$N62='טבלת עזר2'!K$1,'ריכוז הצעות'!$M62,"")</f>
        <v/>
      </c>
      <c r="L61" t="str">
        <f>IF('ריכוז הצעות'!$N62='טבלת עזר2'!L$1,'ריכוז הצעות'!$M62,"")</f>
        <v/>
      </c>
      <c r="M61" t="str">
        <f>IF('ריכוז הצעות'!$N62='טבלת עזר2'!M$1,'ריכוז הצעות'!$M62,"")</f>
        <v/>
      </c>
      <c r="O61" t="str">
        <f>IF('ריכוז הצעות'!$N62='טבלת עזר2'!O$1,'ריכוז הצעות'!$M62,"")</f>
        <v/>
      </c>
      <c r="Q61" t="str">
        <f>IF('ריכוז הצעות'!$N62='טבלת עזר2'!Q$1,'ריכוז הצעות'!$M62,"")</f>
        <v/>
      </c>
      <c r="S61" t="str">
        <f>IF('ריכוז הצעות'!$N62='טבלת עזר2'!S$1,'ריכוז הצעות'!$M62,"")</f>
        <v/>
      </c>
      <c r="U61" t="str">
        <f>IF('ריכוז הצעות'!$N62='טבלת עזר2'!U$1,'ריכוז הצעות'!$M62,"")</f>
        <v/>
      </c>
      <c r="W61" t="str">
        <f>IF('ריכוז הצעות'!$N62='טבלת עזר2'!W$1,'ריכוז הצעות'!$M62,"")</f>
        <v/>
      </c>
      <c r="X61" t="str">
        <f>IF('ריכוז הצעות'!$N62='טבלת עזר2'!X$1,'ריכוז הצעות'!$M62,"")</f>
        <v/>
      </c>
      <c r="Y61" t="str">
        <f>IF('ריכוז הצעות'!$N62='טבלת עזר2'!Y$1,'ריכוז הצעות'!$M62,"")</f>
        <v/>
      </c>
      <c r="Z61" t="str">
        <f>IF('ריכוז הצעות'!$N62='טבלת עזר2'!Z$1,'ריכוז הצעות'!$M62,"")</f>
        <v/>
      </c>
      <c r="AA61" t="str">
        <f>IF('ריכוז הצעות'!$N62='טבלת עזר2'!AA$1,'ריכוז הצעות'!$M62,"")</f>
        <v/>
      </c>
      <c r="AB61" t="str">
        <f>IF('ריכוז הצעות'!$N62='טבלת עזר2'!AB$1,'ריכוז הצעות'!$M62,"")</f>
        <v/>
      </c>
      <c r="AC61" t="str">
        <f>IF('ריכוז הצעות'!$N62='טבלת עזר2'!AC$1,'ריכוז הצעות'!$M62,"")</f>
        <v/>
      </c>
      <c r="AD61" t="str">
        <f>IF('ריכוז הצעות'!$N62='טבלת עזר2'!AD$1,'ריכוז הצעות'!$M62,"")</f>
        <v/>
      </c>
      <c r="AE61" t="str">
        <f>IF('ריכוז הצעות'!$N62='טבלת עזר2'!AE$1,'ריכוז הצעות'!$M62,"")</f>
        <v/>
      </c>
      <c r="AF61" t="str">
        <f>IF('ריכוז הצעות'!$N62='טבלת עזר2'!AF$1,'ריכוז הצעות'!$M62,"")</f>
        <v/>
      </c>
      <c r="AG61" t="str">
        <f>IF('ריכוז הצעות'!$N62='טבלת עזר2'!AG$1,'ריכוז הצעות'!$M62,"")</f>
        <v/>
      </c>
      <c r="AH61" t="str">
        <f>IF('ריכוז הצעות'!$N62='טבלת עזר2'!AH$1,'ריכוז הצעות'!$M62,"")</f>
        <v/>
      </c>
      <c r="AI61" t="str">
        <f>IF('ריכוז הצעות'!$N62='טבלת עזר2'!AI$1,'ריכוז הצעות'!$M62,"")</f>
        <v/>
      </c>
      <c r="AJ61" t="str">
        <f>IF('ריכוז הצעות'!$N62='טבלת עזר2'!AJ$1,'ריכוז הצעות'!$M62,"")</f>
        <v/>
      </c>
      <c r="AK61" t="str">
        <f>IF('ריכוז הצעות'!$N62='טבלת עזר2'!AK$1,'ריכוז הצעות'!$M62,"")</f>
        <v/>
      </c>
      <c r="AL61" t="str">
        <f>IF('ריכוז הצעות'!$N62='טבלת עזר2'!AL$1,'ריכוז הצעות'!$M62,"")</f>
        <v/>
      </c>
      <c r="AQ61" t="e">
        <f t="shared" si="40"/>
        <v>#N/A</v>
      </c>
      <c r="AR61" t="str">
        <f t="shared" si="8"/>
        <v/>
      </c>
      <c r="AS61" t="str">
        <f t="shared" si="9"/>
        <v/>
      </c>
      <c r="AT61" t="str">
        <f t="shared" si="10"/>
        <v/>
      </c>
      <c r="AU61" t="str">
        <f t="shared" si="11"/>
        <v/>
      </c>
      <c r="AV61" t="str">
        <f t="shared" si="12"/>
        <v/>
      </c>
      <c r="AW61" t="str">
        <f t="shared" si="13"/>
        <v/>
      </c>
      <c r="AX61" t="str">
        <f t="shared" si="14"/>
        <v/>
      </c>
      <c r="AY61" t="str">
        <f t="shared" si="15"/>
        <v/>
      </c>
      <c r="AZ61" t="str">
        <f t="shared" si="16"/>
        <v/>
      </c>
      <c r="BA61" t="str">
        <f t="shared" si="17"/>
        <v/>
      </c>
      <c r="BB61" t="str">
        <f t="shared" si="18"/>
        <v/>
      </c>
      <c r="BC61" t="str">
        <f t="shared" si="19"/>
        <v/>
      </c>
      <c r="BD61" t="str">
        <f t="shared" si="20"/>
        <v/>
      </c>
      <c r="BE61" t="str">
        <f t="shared" si="21"/>
        <v/>
      </c>
      <c r="BF61" t="str">
        <f t="shared" si="22"/>
        <v/>
      </c>
      <c r="BG61" t="str">
        <f t="shared" si="23"/>
        <v/>
      </c>
      <c r="BH61" t="str">
        <f t="shared" si="24"/>
        <v/>
      </c>
      <c r="BI61" t="str">
        <f t="shared" si="25"/>
        <v/>
      </c>
      <c r="BJ61" t="str">
        <f t="shared" si="26"/>
        <v/>
      </c>
      <c r="BK61" t="str">
        <f t="shared" si="27"/>
        <v/>
      </c>
      <c r="BL61">
        <f t="shared" si="28"/>
        <v>0</v>
      </c>
      <c r="BM61">
        <f t="shared" si="29"/>
        <v>0</v>
      </c>
      <c r="BN61">
        <f t="shared" si="30"/>
        <v>0</v>
      </c>
      <c r="BO61">
        <f t="shared" si="31"/>
        <v>0</v>
      </c>
      <c r="BP61">
        <f t="shared" si="32"/>
        <v>0</v>
      </c>
      <c r="BQ61">
        <f t="shared" si="33"/>
        <v>0</v>
      </c>
      <c r="BR61">
        <f t="shared" si="34"/>
        <v>0</v>
      </c>
      <c r="BS61">
        <f t="shared" si="35"/>
        <v>0</v>
      </c>
    </row>
    <row r="62" spans="2:71" x14ac:dyDescent="0.3">
      <c r="B62" t="str">
        <f>IF('ריכוז הצעות'!$N63='טבלת עזר2'!B$1,'ריכוז הצעות'!$M63,"")</f>
        <v/>
      </c>
      <c r="C62">
        <f t="shared" si="4"/>
        <v>0</v>
      </c>
      <c r="D62" t="str">
        <f t="shared" si="36"/>
        <v/>
      </c>
      <c r="E62">
        <f t="shared" si="37"/>
        <v>0</v>
      </c>
      <c r="F62" t="str">
        <f>IF('ריכוז הצעות'!$N63='טבלת עזר2'!F$1,'ריכוז הצעות'!$M63,"")</f>
        <v/>
      </c>
      <c r="G62">
        <f t="shared" si="5"/>
        <v>0</v>
      </c>
      <c r="H62" t="str">
        <f t="shared" si="38"/>
        <v/>
      </c>
      <c r="I62">
        <f t="shared" si="39"/>
        <v>0</v>
      </c>
      <c r="J62" t="str">
        <f>IF('ריכוז הצעות'!$N63='טבלת עזר2'!J$1,'ריכוז הצעות'!$M63,"")</f>
        <v/>
      </c>
      <c r="K62" t="str">
        <f>IF('ריכוז הצעות'!$N63='טבלת עזר2'!K$1,'ריכוז הצעות'!$M63,"")</f>
        <v/>
      </c>
      <c r="L62" t="str">
        <f>IF('ריכוז הצעות'!$N63='טבלת עזר2'!L$1,'ריכוז הצעות'!$M63,"")</f>
        <v/>
      </c>
      <c r="M62" t="str">
        <f>IF('ריכוז הצעות'!$N63='טבלת עזר2'!M$1,'ריכוז הצעות'!$M63,"")</f>
        <v/>
      </c>
      <c r="O62" t="str">
        <f>IF('ריכוז הצעות'!$N63='טבלת עזר2'!O$1,'ריכוז הצעות'!$M63,"")</f>
        <v/>
      </c>
      <c r="Q62" t="str">
        <f>IF('ריכוז הצעות'!$N63='טבלת עזר2'!Q$1,'ריכוז הצעות'!$M63,"")</f>
        <v/>
      </c>
      <c r="S62" t="str">
        <f>IF('ריכוז הצעות'!$N63='טבלת עזר2'!S$1,'ריכוז הצעות'!$M63,"")</f>
        <v/>
      </c>
      <c r="U62" t="str">
        <f>IF('ריכוז הצעות'!$N63='טבלת עזר2'!U$1,'ריכוז הצעות'!$M63,"")</f>
        <v/>
      </c>
      <c r="W62" t="str">
        <f>IF('ריכוז הצעות'!$N63='טבלת עזר2'!W$1,'ריכוז הצעות'!$M63,"")</f>
        <v/>
      </c>
      <c r="X62" t="str">
        <f>IF('ריכוז הצעות'!$N63='טבלת עזר2'!X$1,'ריכוז הצעות'!$M63,"")</f>
        <v/>
      </c>
      <c r="Y62" t="str">
        <f>IF('ריכוז הצעות'!$N63='טבלת עזר2'!Y$1,'ריכוז הצעות'!$M63,"")</f>
        <v/>
      </c>
      <c r="Z62" t="str">
        <f>IF('ריכוז הצעות'!$N63='טבלת עזר2'!Z$1,'ריכוז הצעות'!$M63,"")</f>
        <v/>
      </c>
      <c r="AA62" t="str">
        <f>IF('ריכוז הצעות'!$N63='טבלת עזר2'!AA$1,'ריכוז הצעות'!$M63,"")</f>
        <v/>
      </c>
      <c r="AB62" t="str">
        <f>IF('ריכוז הצעות'!$N63='טבלת עזר2'!AB$1,'ריכוז הצעות'!$M63,"")</f>
        <v/>
      </c>
      <c r="AC62" t="str">
        <f>IF('ריכוז הצעות'!$N63='טבלת עזר2'!AC$1,'ריכוז הצעות'!$M63,"")</f>
        <v/>
      </c>
      <c r="AD62" t="str">
        <f>IF('ריכוז הצעות'!$N63='טבלת עזר2'!AD$1,'ריכוז הצעות'!$M63,"")</f>
        <v/>
      </c>
      <c r="AE62" t="str">
        <f>IF('ריכוז הצעות'!$N63='טבלת עזר2'!AE$1,'ריכוז הצעות'!$M63,"")</f>
        <v/>
      </c>
      <c r="AF62" t="str">
        <f>IF('ריכוז הצעות'!$N63='טבלת עזר2'!AF$1,'ריכוז הצעות'!$M63,"")</f>
        <v/>
      </c>
      <c r="AG62" t="str">
        <f>IF('ריכוז הצעות'!$N63='טבלת עזר2'!AG$1,'ריכוז הצעות'!$M63,"")</f>
        <v/>
      </c>
      <c r="AH62" t="str">
        <f>IF('ריכוז הצעות'!$N63='טבלת עזר2'!AH$1,'ריכוז הצעות'!$M63,"")</f>
        <v/>
      </c>
      <c r="AI62" t="str">
        <f>IF('ריכוז הצעות'!$N63='טבלת עזר2'!AI$1,'ריכוז הצעות'!$M63,"")</f>
        <v/>
      </c>
      <c r="AJ62" t="str">
        <f>IF('ריכוז הצעות'!$N63='טבלת עזר2'!AJ$1,'ריכוז הצעות'!$M63,"")</f>
        <v/>
      </c>
      <c r="AK62" t="str">
        <f>IF('ריכוז הצעות'!$N63='טבלת עזר2'!AK$1,'ריכוז הצעות'!$M63,"")</f>
        <v/>
      </c>
      <c r="AL62" t="str">
        <f>IF('ריכוז הצעות'!$N63='טבלת עזר2'!AL$1,'ריכוז הצעות'!$M63,"")</f>
        <v/>
      </c>
      <c r="AQ62" t="e">
        <f t="shared" si="40"/>
        <v>#N/A</v>
      </c>
      <c r="AR62" t="str">
        <f t="shared" si="8"/>
        <v/>
      </c>
      <c r="AS62" t="str">
        <f t="shared" si="9"/>
        <v/>
      </c>
      <c r="AT62" t="str">
        <f t="shared" si="10"/>
        <v/>
      </c>
      <c r="AU62" t="str">
        <f t="shared" si="11"/>
        <v/>
      </c>
      <c r="AV62" t="str">
        <f t="shared" si="12"/>
        <v/>
      </c>
      <c r="AW62" t="str">
        <f t="shared" si="13"/>
        <v/>
      </c>
      <c r="AX62" t="str">
        <f t="shared" si="14"/>
        <v/>
      </c>
      <c r="AY62" t="str">
        <f t="shared" si="15"/>
        <v/>
      </c>
      <c r="AZ62" t="str">
        <f t="shared" si="16"/>
        <v/>
      </c>
      <c r="BA62" t="str">
        <f t="shared" si="17"/>
        <v/>
      </c>
      <c r="BB62" t="str">
        <f t="shared" si="18"/>
        <v/>
      </c>
      <c r="BC62" t="str">
        <f t="shared" si="19"/>
        <v/>
      </c>
      <c r="BD62" t="str">
        <f t="shared" si="20"/>
        <v/>
      </c>
      <c r="BE62" t="str">
        <f t="shared" si="21"/>
        <v/>
      </c>
      <c r="BF62" t="str">
        <f t="shared" si="22"/>
        <v/>
      </c>
      <c r="BG62" t="str">
        <f t="shared" si="23"/>
        <v/>
      </c>
      <c r="BH62" t="str">
        <f t="shared" si="24"/>
        <v/>
      </c>
      <c r="BI62" t="str">
        <f t="shared" si="25"/>
        <v/>
      </c>
      <c r="BJ62" t="str">
        <f t="shared" si="26"/>
        <v/>
      </c>
      <c r="BK62" t="str">
        <f t="shared" si="27"/>
        <v/>
      </c>
      <c r="BL62">
        <f t="shared" si="28"/>
        <v>0</v>
      </c>
      <c r="BM62">
        <f t="shared" si="29"/>
        <v>0</v>
      </c>
      <c r="BN62">
        <f t="shared" si="30"/>
        <v>0</v>
      </c>
      <c r="BO62">
        <f t="shared" si="31"/>
        <v>0</v>
      </c>
      <c r="BP62">
        <f t="shared" si="32"/>
        <v>0</v>
      </c>
      <c r="BQ62">
        <f t="shared" si="33"/>
        <v>0</v>
      </c>
      <c r="BR62">
        <f t="shared" si="34"/>
        <v>0</v>
      </c>
      <c r="BS62">
        <f t="shared" si="35"/>
        <v>0</v>
      </c>
    </row>
    <row r="63" spans="2:71" x14ac:dyDescent="0.3">
      <c r="B63" t="str">
        <f>IF('ריכוז הצעות'!$N64='טבלת עזר2'!B$1,'ריכוז הצעות'!$M64,"")</f>
        <v/>
      </c>
      <c r="C63">
        <f t="shared" si="4"/>
        <v>0</v>
      </c>
      <c r="D63" t="str">
        <f t="shared" si="36"/>
        <v/>
      </c>
      <c r="E63">
        <f t="shared" si="37"/>
        <v>0</v>
      </c>
      <c r="F63" t="str">
        <f>IF('ריכוז הצעות'!$N64='טבלת עזר2'!F$1,'ריכוז הצעות'!$M64,"")</f>
        <v/>
      </c>
      <c r="G63">
        <f t="shared" si="5"/>
        <v>0</v>
      </c>
      <c r="H63" t="str">
        <f t="shared" si="38"/>
        <v/>
      </c>
      <c r="I63">
        <f t="shared" si="39"/>
        <v>0</v>
      </c>
      <c r="J63" t="str">
        <f>IF('ריכוז הצעות'!$N64='טבלת עזר2'!J$1,'ריכוז הצעות'!$M64,"")</f>
        <v/>
      </c>
      <c r="K63" t="str">
        <f>IF('ריכוז הצעות'!$N64='טבלת עזר2'!K$1,'ריכוז הצעות'!$M64,"")</f>
        <v/>
      </c>
      <c r="L63" t="str">
        <f>IF('ריכוז הצעות'!$N64='טבלת עזר2'!L$1,'ריכוז הצעות'!$M64,"")</f>
        <v/>
      </c>
      <c r="M63" t="str">
        <f>IF('ריכוז הצעות'!$N64='טבלת עזר2'!M$1,'ריכוז הצעות'!$M64,"")</f>
        <v/>
      </c>
      <c r="O63" t="str">
        <f>IF('ריכוז הצעות'!$N64='טבלת עזר2'!O$1,'ריכוז הצעות'!$M64,"")</f>
        <v/>
      </c>
      <c r="Q63" t="str">
        <f>IF('ריכוז הצעות'!$N64='טבלת עזר2'!Q$1,'ריכוז הצעות'!$M64,"")</f>
        <v/>
      </c>
      <c r="S63" t="str">
        <f>IF('ריכוז הצעות'!$N64='טבלת עזר2'!S$1,'ריכוז הצעות'!$M64,"")</f>
        <v/>
      </c>
      <c r="U63" t="str">
        <f>IF('ריכוז הצעות'!$N64='טבלת עזר2'!U$1,'ריכוז הצעות'!$M64,"")</f>
        <v/>
      </c>
      <c r="W63" t="str">
        <f>IF('ריכוז הצעות'!$N64='טבלת עזר2'!W$1,'ריכוז הצעות'!$M64,"")</f>
        <v/>
      </c>
      <c r="X63" t="str">
        <f>IF('ריכוז הצעות'!$N64='טבלת עזר2'!X$1,'ריכוז הצעות'!$M64,"")</f>
        <v/>
      </c>
      <c r="Y63" t="str">
        <f>IF('ריכוז הצעות'!$N64='טבלת עזר2'!Y$1,'ריכוז הצעות'!$M64,"")</f>
        <v/>
      </c>
      <c r="Z63" t="str">
        <f>IF('ריכוז הצעות'!$N64='טבלת עזר2'!Z$1,'ריכוז הצעות'!$M64,"")</f>
        <v/>
      </c>
      <c r="AA63" t="str">
        <f>IF('ריכוז הצעות'!$N64='טבלת עזר2'!AA$1,'ריכוז הצעות'!$M64,"")</f>
        <v/>
      </c>
      <c r="AB63" t="str">
        <f>IF('ריכוז הצעות'!$N64='טבלת עזר2'!AB$1,'ריכוז הצעות'!$M64,"")</f>
        <v/>
      </c>
      <c r="AC63" t="str">
        <f>IF('ריכוז הצעות'!$N64='טבלת עזר2'!AC$1,'ריכוז הצעות'!$M64,"")</f>
        <v/>
      </c>
      <c r="AD63" t="str">
        <f>IF('ריכוז הצעות'!$N64='טבלת עזר2'!AD$1,'ריכוז הצעות'!$M64,"")</f>
        <v/>
      </c>
      <c r="AE63" t="str">
        <f>IF('ריכוז הצעות'!$N64='טבלת עזר2'!AE$1,'ריכוז הצעות'!$M64,"")</f>
        <v/>
      </c>
      <c r="AF63" t="str">
        <f>IF('ריכוז הצעות'!$N64='טבלת עזר2'!AF$1,'ריכוז הצעות'!$M64,"")</f>
        <v/>
      </c>
      <c r="AG63" t="str">
        <f>IF('ריכוז הצעות'!$N64='טבלת עזר2'!AG$1,'ריכוז הצעות'!$M64,"")</f>
        <v/>
      </c>
      <c r="AH63" t="str">
        <f>IF('ריכוז הצעות'!$N64='טבלת עזר2'!AH$1,'ריכוז הצעות'!$M64,"")</f>
        <v/>
      </c>
      <c r="AI63" t="str">
        <f>IF('ריכוז הצעות'!$N64='טבלת עזר2'!AI$1,'ריכוז הצעות'!$M64,"")</f>
        <v/>
      </c>
      <c r="AJ63" t="str">
        <f>IF('ריכוז הצעות'!$N64='טבלת עזר2'!AJ$1,'ריכוז הצעות'!$M64,"")</f>
        <v/>
      </c>
      <c r="AK63" t="str">
        <f>IF('ריכוז הצעות'!$N64='טבלת עזר2'!AK$1,'ריכוז הצעות'!$M64,"")</f>
        <v/>
      </c>
      <c r="AL63" t="str">
        <f>IF('ריכוז הצעות'!$N64='טבלת עזר2'!AL$1,'ריכוז הצעות'!$M64,"")</f>
        <v/>
      </c>
      <c r="AQ63" t="e">
        <f t="shared" si="40"/>
        <v>#N/A</v>
      </c>
      <c r="AR63" t="str">
        <f t="shared" si="8"/>
        <v/>
      </c>
      <c r="AS63" t="str">
        <f t="shared" si="9"/>
        <v/>
      </c>
      <c r="AT63" t="str">
        <f t="shared" si="10"/>
        <v/>
      </c>
      <c r="AU63" t="str">
        <f t="shared" si="11"/>
        <v/>
      </c>
      <c r="AV63" t="str">
        <f t="shared" si="12"/>
        <v/>
      </c>
      <c r="AW63" t="str">
        <f t="shared" si="13"/>
        <v/>
      </c>
      <c r="AX63" t="str">
        <f t="shared" si="14"/>
        <v/>
      </c>
      <c r="AY63" t="str">
        <f t="shared" si="15"/>
        <v/>
      </c>
      <c r="AZ63" t="str">
        <f t="shared" si="16"/>
        <v/>
      </c>
      <c r="BA63" t="str">
        <f t="shared" si="17"/>
        <v/>
      </c>
      <c r="BB63" t="str">
        <f t="shared" si="18"/>
        <v/>
      </c>
      <c r="BC63" t="str">
        <f t="shared" si="19"/>
        <v/>
      </c>
      <c r="BD63" t="str">
        <f t="shared" si="20"/>
        <v/>
      </c>
      <c r="BE63" t="str">
        <f t="shared" si="21"/>
        <v/>
      </c>
      <c r="BF63" t="str">
        <f t="shared" si="22"/>
        <v/>
      </c>
      <c r="BG63" t="str">
        <f t="shared" si="23"/>
        <v/>
      </c>
      <c r="BH63" t="str">
        <f t="shared" si="24"/>
        <v/>
      </c>
      <c r="BI63" t="str">
        <f t="shared" si="25"/>
        <v/>
      </c>
      <c r="BJ63" t="str">
        <f t="shared" si="26"/>
        <v/>
      </c>
      <c r="BK63" t="str">
        <f t="shared" si="27"/>
        <v/>
      </c>
      <c r="BL63">
        <f t="shared" si="28"/>
        <v>0</v>
      </c>
      <c r="BM63">
        <f t="shared" si="29"/>
        <v>0</v>
      </c>
      <c r="BN63">
        <f t="shared" si="30"/>
        <v>0</v>
      </c>
      <c r="BO63">
        <f t="shared" si="31"/>
        <v>0</v>
      </c>
      <c r="BP63">
        <f t="shared" si="32"/>
        <v>0</v>
      </c>
      <c r="BQ63">
        <f t="shared" si="33"/>
        <v>0</v>
      </c>
      <c r="BR63">
        <f t="shared" si="34"/>
        <v>0</v>
      </c>
      <c r="BS63">
        <f t="shared" si="35"/>
        <v>0</v>
      </c>
    </row>
    <row r="64" spans="2:71" x14ac:dyDescent="0.3">
      <c r="B64" t="str">
        <f>IF('ריכוז הצעות'!$N65='טבלת עזר2'!B$1,'ריכוז הצעות'!$M65,"")</f>
        <v/>
      </c>
      <c r="C64">
        <f t="shared" si="4"/>
        <v>0</v>
      </c>
      <c r="D64" t="str">
        <f t="shared" si="36"/>
        <v/>
      </c>
      <c r="E64">
        <f t="shared" si="37"/>
        <v>0</v>
      </c>
      <c r="F64" t="str">
        <f>IF('ריכוז הצעות'!$N65='טבלת עזר2'!F$1,'ריכוז הצעות'!$M65,"")</f>
        <v/>
      </c>
      <c r="G64">
        <f t="shared" si="5"/>
        <v>0</v>
      </c>
      <c r="H64" t="str">
        <f t="shared" si="38"/>
        <v/>
      </c>
      <c r="I64">
        <f t="shared" si="39"/>
        <v>0</v>
      </c>
      <c r="J64" t="str">
        <f>IF('ריכוז הצעות'!$N65='טבלת עזר2'!J$1,'ריכוז הצעות'!$M65,"")</f>
        <v/>
      </c>
      <c r="K64" t="str">
        <f>IF('ריכוז הצעות'!$N65='טבלת עזר2'!K$1,'ריכוז הצעות'!$M65,"")</f>
        <v/>
      </c>
      <c r="L64" t="str">
        <f>IF('ריכוז הצעות'!$N65='טבלת עזר2'!L$1,'ריכוז הצעות'!$M65,"")</f>
        <v/>
      </c>
      <c r="M64" t="str">
        <f>IF('ריכוז הצעות'!$N65='טבלת עזר2'!M$1,'ריכוז הצעות'!$M65,"")</f>
        <v/>
      </c>
      <c r="O64" t="str">
        <f>IF('ריכוז הצעות'!$N65='טבלת עזר2'!O$1,'ריכוז הצעות'!$M65,"")</f>
        <v/>
      </c>
      <c r="Q64" t="str">
        <f>IF('ריכוז הצעות'!$N65='טבלת עזר2'!Q$1,'ריכוז הצעות'!$M65,"")</f>
        <v/>
      </c>
      <c r="S64" t="str">
        <f>IF('ריכוז הצעות'!$N65='טבלת עזר2'!S$1,'ריכוז הצעות'!$M65,"")</f>
        <v/>
      </c>
      <c r="U64" t="str">
        <f>IF('ריכוז הצעות'!$N65='טבלת עזר2'!U$1,'ריכוז הצעות'!$M65,"")</f>
        <v/>
      </c>
      <c r="W64" t="str">
        <f>IF('ריכוז הצעות'!$N65='טבלת עזר2'!W$1,'ריכוז הצעות'!$M65,"")</f>
        <v/>
      </c>
      <c r="X64" t="str">
        <f>IF('ריכוז הצעות'!$N65='טבלת עזר2'!X$1,'ריכוז הצעות'!$M65,"")</f>
        <v/>
      </c>
      <c r="Y64" t="str">
        <f>IF('ריכוז הצעות'!$N65='טבלת עזר2'!Y$1,'ריכוז הצעות'!$M65,"")</f>
        <v/>
      </c>
      <c r="Z64" t="str">
        <f>IF('ריכוז הצעות'!$N65='טבלת עזר2'!Z$1,'ריכוז הצעות'!$M65,"")</f>
        <v/>
      </c>
      <c r="AA64" t="str">
        <f>IF('ריכוז הצעות'!$N65='טבלת עזר2'!AA$1,'ריכוז הצעות'!$M65,"")</f>
        <v/>
      </c>
      <c r="AB64" t="str">
        <f>IF('ריכוז הצעות'!$N65='טבלת עזר2'!AB$1,'ריכוז הצעות'!$M65,"")</f>
        <v/>
      </c>
      <c r="AC64" t="str">
        <f>IF('ריכוז הצעות'!$N65='טבלת עזר2'!AC$1,'ריכוז הצעות'!$M65,"")</f>
        <v/>
      </c>
      <c r="AD64" t="str">
        <f>IF('ריכוז הצעות'!$N65='טבלת עזר2'!AD$1,'ריכוז הצעות'!$M65,"")</f>
        <v/>
      </c>
      <c r="AE64" t="str">
        <f>IF('ריכוז הצעות'!$N65='טבלת עזר2'!AE$1,'ריכוז הצעות'!$M65,"")</f>
        <v/>
      </c>
      <c r="AF64" t="str">
        <f>IF('ריכוז הצעות'!$N65='טבלת עזר2'!AF$1,'ריכוז הצעות'!$M65,"")</f>
        <v/>
      </c>
      <c r="AG64" t="str">
        <f>IF('ריכוז הצעות'!$N65='טבלת עזר2'!AG$1,'ריכוז הצעות'!$M65,"")</f>
        <v/>
      </c>
      <c r="AH64" t="str">
        <f>IF('ריכוז הצעות'!$N65='טבלת עזר2'!AH$1,'ריכוז הצעות'!$M65,"")</f>
        <v/>
      </c>
      <c r="AI64" t="str">
        <f>IF('ריכוז הצעות'!$N65='טבלת עזר2'!AI$1,'ריכוז הצעות'!$M65,"")</f>
        <v/>
      </c>
      <c r="AJ64" t="str">
        <f>IF('ריכוז הצעות'!$N65='טבלת עזר2'!AJ$1,'ריכוז הצעות'!$M65,"")</f>
        <v/>
      </c>
      <c r="AK64" t="str">
        <f>IF('ריכוז הצעות'!$N65='טבלת עזר2'!AK$1,'ריכוז הצעות'!$M65,"")</f>
        <v/>
      </c>
      <c r="AL64" t="str">
        <f>IF('ריכוז הצעות'!$N65='טבלת עזר2'!AL$1,'ריכוז הצעות'!$M65,"")</f>
        <v/>
      </c>
      <c r="AQ64" t="e">
        <f t="shared" si="40"/>
        <v>#N/A</v>
      </c>
      <c r="AR64" t="str">
        <f t="shared" si="8"/>
        <v/>
      </c>
      <c r="AS64" t="str">
        <f t="shared" si="9"/>
        <v/>
      </c>
      <c r="AT64" t="str">
        <f t="shared" si="10"/>
        <v/>
      </c>
      <c r="AU64" t="str">
        <f t="shared" si="11"/>
        <v/>
      </c>
      <c r="AV64" t="str">
        <f t="shared" si="12"/>
        <v/>
      </c>
      <c r="AW64" t="str">
        <f t="shared" si="13"/>
        <v/>
      </c>
      <c r="AX64" t="str">
        <f t="shared" si="14"/>
        <v/>
      </c>
      <c r="AY64" t="str">
        <f t="shared" si="15"/>
        <v/>
      </c>
      <c r="AZ64" t="str">
        <f t="shared" si="16"/>
        <v/>
      </c>
      <c r="BA64" t="str">
        <f t="shared" si="17"/>
        <v/>
      </c>
      <c r="BB64" t="str">
        <f t="shared" si="18"/>
        <v/>
      </c>
      <c r="BC64" t="str">
        <f t="shared" si="19"/>
        <v/>
      </c>
      <c r="BD64" t="str">
        <f t="shared" si="20"/>
        <v/>
      </c>
      <c r="BE64" t="str">
        <f t="shared" si="21"/>
        <v/>
      </c>
      <c r="BF64" t="str">
        <f t="shared" si="22"/>
        <v/>
      </c>
      <c r="BG64" t="str">
        <f t="shared" si="23"/>
        <v/>
      </c>
      <c r="BH64" t="str">
        <f t="shared" si="24"/>
        <v/>
      </c>
      <c r="BI64" t="str">
        <f t="shared" si="25"/>
        <v/>
      </c>
      <c r="BJ64" t="str">
        <f t="shared" si="26"/>
        <v/>
      </c>
      <c r="BK64" t="str">
        <f t="shared" si="27"/>
        <v/>
      </c>
      <c r="BL64">
        <f t="shared" si="28"/>
        <v>0</v>
      </c>
      <c r="BM64">
        <f t="shared" si="29"/>
        <v>0</v>
      </c>
      <c r="BN64">
        <f t="shared" si="30"/>
        <v>0</v>
      </c>
      <c r="BO64">
        <f t="shared" si="31"/>
        <v>0</v>
      </c>
      <c r="BP64">
        <f t="shared" si="32"/>
        <v>0</v>
      </c>
      <c r="BQ64">
        <f t="shared" si="33"/>
        <v>0</v>
      </c>
      <c r="BR64">
        <f t="shared" si="34"/>
        <v>0</v>
      </c>
      <c r="BS64">
        <f t="shared" si="35"/>
        <v>0</v>
      </c>
    </row>
    <row r="65" spans="2:71" x14ac:dyDescent="0.3">
      <c r="B65" t="str">
        <f>IF('ריכוז הצעות'!$N66='טבלת עזר2'!B$1,'ריכוז הצעות'!$M66,"")</f>
        <v/>
      </c>
      <c r="C65">
        <f t="shared" si="4"/>
        <v>0</v>
      </c>
      <c r="D65" t="str">
        <f t="shared" si="36"/>
        <v/>
      </c>
      <c r="E65">
        <f t="shared" si="37"/>
        <v>0</v>
      </c>
      <c r="F65" t="str">
        <f>IF('ריכוז הצעות'!$N66='טבלת עזר2'!F$1,'ריכוז הצעות'!$M66,"")</f>
        <v/>
      </c>
      <c r="G65">
        <f t="shared" si="5"/>
        <v>0</v>
      </c>
      <c r="H65" t="str">
        <f t="shared" si="38"/>
        <v/>
      </c>
      <c r="I65">
        <f t="shared" si="39"/>
        <v>0</v>
      </c>
      <c r="J65" t="str">
        <f>IF('ריכוז הצעות'!$N66='טבלת עזר2'!J$1,'ריכוז הצעות'!$M66,"")</f>
        <v/>
      </c>
      <c r="K65" t="str">
        <f>IF('ריכוז הצעות'!$N66='טבלת עזר2'!K$1,'ריכוז הצעות'!$M66,"")</f>
        <v/>
      </c>
      <c r="L65" t="str">
        <f>IF('ריכוז הצעות'!$N66='טבלת עזר2'!L$1,'ריכוז הצעות'!$M66,"")</f>
        <v/>
      </c>
      <c r="M65" t="str">
        <f>IF('ריכוז הצעות'!$N66='טבלת עזר2'!M$1,'ריכוז הצעות'!$M66,"")</f>
        <v/>
      </c>
      <c r="O65" t="str">
        <f>IF('ריכוז הצעות'!$N66='טבלת עזר2'!O$1,'ריכוז הצעות'!$M66,"")</f>
        <v/>
      </c>
      <c r="Q65" t="str">
        <f>IF('ריכוז הצעות'!$N66='טבלת עזר2'!Q$1,'ריכוז הצעות'!$M66,"")</f>
        <v/>
      </c>
      <c r="S65" t="str">
        <f>IF('ריכוז הצעות'!$N66='טבלת עזר2'!S$1,'ריכוז הצעות'!$M66,"")</f>
        <v/>
      </c>
      <c r="U65" t="str">
        <f>IF('ריכוז הצעות'!$N66='טבלת עזר2'!U$1,'ריכוז הצעות'!$M66,"")</f>
        <v/>
      </c>
      <c r="W65" t="str">
        <f>IF('ריכוז הצעות'!$N66='טבלת עזר2'!W$1,'ריכוז הצעות'!$M66,"")</f>
        <v/>
      </c>
      <c r="X65" t="str">
        <f>IF('ריכוז הצעות'!$N66='טבלת עזר2'!X$1,'ריכוז הצעות'!$M66,"")</f>
        <v/>
      </c>
      <c r="Y65" t="str">
        <f>IF('ריכוז הצעות'!$N66='טבלת עזר2'!Y$1,'ריכוז הצעות'!$M66,"")</f>
        <v/>
      </c>
      <c r="Z65" t="str">
        <f>IF('ריכוז הצעות'!$N66='טבלת עזר2'!Z$1,'ריכוז הצעות'!$M66,"")</f>
        <v/>
      </c>
      <c r="AA65" t="str">
        <f>IF('ריכוז הצעות'!$N66='טבלת עזר2'!AA$1,'ריכוז הצעות'!$M66,"")</f>
        <v/>
      </c>
      <c r="AB65" t="str">
        <f>IF('ריכוז הצעות'!$N66='טבלת עזר2'!AB$1,'ריכוז הצעות'!$M66,"")</f>
        <v/>
      </c>
      <c r="AC65" t="str">
        <f>IF('ריכוז הצעות'!$N66='טבלת עזר2'!AC$1,'ריכוז הצעות'!$M66,"")</f>
        <v/>
      </c>
      <c r="AD65" t="str">
        <f>IF('ריכוז הצעות'!$N66='טבלת עזר2'!AD$1,'ריכוז הצעות'!$M66,"")</f>
        <v/>
      </c>
      <c r="AE65" t="str">
        <f>IF('ריכוז הצעות'!$N66='טבלת עזר2'!AE$1,'ריכוז הצעות'!$M66,"")</f>
        <v/>
      </c>
      <c r="AF65" t="str">
        <f>IF('ריכוז הצעות'!$N66='טבלת עזר2'!AF$1,'ריכוז הצעות'!$M66,"")</f>
        <v/>
      </c>
      <c r="AG65" t="str">
        <f>IF('ריכוז הצעות'!$N66='טבלת עזר2'!AG$1,'ריכוז הצעות'!$M66,"")</f>
        <v/>
      </c>
      <c r="AH65" t="str">
        <f>IF('ריכוז הצעות'!$N66='טבלת עזר2'!AH$1,'ריכוז הצעות'!$M66,"")</f>
        <v/>
      </c>
      <c r="AI65" t="str">
        <f>IF('ריכוז הצעות'!$N66='טבלת עזר2'!AI$1,'ריכוז הצעות'!$M66,"")</f>
        <v/>
      </c>
      <c r="AJ65" t="str">
        <f>IF('ריכוז הצעות'!$N66='טבלת עזר2'!AJ$1,'ריכוז הצעות'!$M66,"")</f>
        <v/>
      </c>
      <c r="AK65" t="str">
        <f>IF('ריכוז הצעות'!$N66='טבלת עזר2'!AK$1,'ריכוז הצעות'!$M66,"")</f>
        <v/>
      </c>
      <c r="AL65" t="str">
        <f>IF('ריכוז הצעות'!$N66='טבלת עזר2'!AL$1,'ריכוז הצעות'!$M66,"")</f>
        <v/>
      </c>
      <c r="AQ65" t="e">
        <f t="shared" si="40"/>
        <v>#N/A</v>
      </c>
      <c r="AR65" t="str">
        <f t="shared" si="8"/>
        <v/>
      </c>
      <c r="AS65" t="str">
        <f t="shared" si="9"/>
        <v/>
      </c>
      <c r="AT65" t="str">
        <f t="shared" si="10"/>
        <v/>
      </c>
      <c r="AU65" t="str">
        <f t="shared" si="11"/>
        <v/>
      </c>
      <c r="AV65" t="str">
        <f t="shared" si="12"/>
        <v/>
      </c>
      <c r="AW65" t="str">
        <f t="shared" si="13"/>
        <v/>
      </c>
      <c r="AX65" t="str">
        <f t="shared" si="14"/>
        <v/>
      </c>
      <c r="AY65" t="str">
        <f t="shared" si="15"/>
        <v/>
      </c>
      <c r="AZ65" t="str">
        <f t="shared" si="16"/>
        <v/>
      </c>
      <c r="BA65" t="str">
        <f t="shared" si="17"/>
        <v/>
      </c>
      <c r="BB65" t="str">
        <f t="shared" si="18"/>
        <v/>
      </c>
      <c r="BC65" t="str">
        <f t="shared" si="19"/>
        <v/>
      </c>
      <c r="BD65" t="str">
        <f t="shared" si="20"/>
        <v/>
      </c>
      <c r="BE65" t="str">
        <f t="shared" si="21"/>
        <v/>
      </c>
      <c r="BF65" t="str">
        <f t="shared" si="22"/>
        <v/>
      </c>
      <c r="BG65" t="str">
        <f t="shared" si="23"/>
        <v/>
      </c>
      <c r="BH65" t="str">
        <f t="shared" si="24"/>
        <v/>
      </c>
      <c r="BI65" t="str">
        <f t="shared" si="25"/>
        <v/>
      </c>
      <c r="BJ65" t="str">
        <f t="shared" si="26"/>
        <v/>
      </c>
      <c r="BK65" t="str">
        <f t="shared" si="27"/>
        <v/>
      </c>
      <c r="BL65">
        <f t="shared" si="28"/>
        <v>0</v>
      </c>
      <c r="BM65">
        <f t="shared" si="29"/>
        <v>0</v>
      </c>
      <c r="BN65">
        <f t="shared" si="30"/>
        <v>0</v>
      </c>
      <c r="BO65">
        <f t="shared" si="31"/>
        <v>0</v>
      </c>
      <c r="BP65">
        <f t="shared" si="32"/>
        <v>0</v>
      </c>
      <c r="BQ65">
        <f t="shared" si="33"/>
        <v>0</v>
      </c>
      <c r="BR65">
        <f t="shared" si="34"/>
        <v>0</v>
      </c>
      <c r="BS65">
        <f t="shared" si="35"/>
        <v>0</v>
      </c>
    </row>
    <row r="66" spans="2:71" x14ac:dyDescent="0.3">
      <c r="B66" t="str">
        <f>IF('ריכוז הצעות'!$N67='טבלת עזר2'!B$1,'ריכוז הצעות'!$M67,"")</f>
        <v/>
      </c>
      <c r="C66">
        <f t="shared" si="4"/>
        <v>0</v>
      </c>
      <c r="D66" t="str">
        <f t="shared" si="36"/>
        <v/>
      </c>
      <c r="E66">
        <f t="shared" si="37"/>
        <v>0</v>
      </c>
      <c r="F66" t="str">
        <f>IF('ריכוז הצעות'!$N67='טבלת עזר2'!F$1,'ריכוז הצעות'!$M67,"")</f>
        <v/>
      </c>
      <c r="G66">
        <f t="shared" si="5"/>
        <v>0</v>
      </c>
      <c r="H66" t="str">
        <f t="shared" si="38"/>
        <v/>
      </c>
      <c r="I66">
        <f t="shared" si="39"/>
        <v>0</v>
      </c>
      <c r="J66" t="str">
        <f>IF('ריכוז הצעות'!$N67='טבלת עזר2'!J$1,'ריכוז הצעות'!$M67,"")</f>
        <v/>
      </c>
      <c r="K66" t="str">
        <f>IF('ריכוז הצעות'!$N67='טבלת עזר2'!K$1,'ריכוז הצעות'!$M67,"")</f>
        <v/>
      </c>
      <c r="L66" t="str">
        <f>IF('ריכוז הצעות'!$N67='טבלת עזר2'!L$1,'ריכוז הצעות'!$M67,"")</f>
        <v/>
      </c>
      <c r="M66" t="str">
        <f>IF('ריכוז הצעות'!$N67='טבלת עזר2'!M$1,'ריכוז הצעות'!$M67,"")</f>
        <v/>
      </c>
      <c r="O66" t="str">
        <f>IF('ריכוז הצעות'!$N67='טבלת עזר2'!O$1,'ריכוז הצעות'!$M67,"")</f>
        <v/>
      </c>
      <c r="Q66" t="str">
        <f>IF('ריכוז הצעות'!$N67='טבלת עזר2'!Q$1,'ריכוז הצעות'!$M67,"")</f>
        <v/>
      </c>
      <c r="S66" t="str">
        <f>IF('ריכוז הצעות'!$N67='טבלת עזר2'!S$1,'ריכוז הצעות'!$M67,"")</f>
        <v/>
      </c>
      <c r="U66" t="str">
        <f>IF('ריכוז הצעות'!$N67='טבלת עזר2'!U$1,'ריכוז הצעות'!$M67,"")</f>
        <v/>
      </c>
      <c r="W66" t="str">
        <f>IF('ריכוז הצעות'!$N67='טבלת עזר2'!W$1,'ריכוז הצעות'!$M67,"")</f>
        <v/>
      </c>
      <c r="X66" t="str">
        <f>IF('ריכוז הצעות'!$N67='טבלת עזר2'!X$1,'ריכוז הצעות'!$M67,"")</f>
        <v/>
      </c>
      <c r="Y66" t="str">
        <f>IF('ריכוז הצעות'!$N67='טבלת עזר2'!Y$1,'ריכוז הצעות'!$M67,"")</f>
        <v/>
      </c>
      <c r="Z66" t="str">
        <f>IF('ריכוז הצעות'!$N67='טבלת עזר2'!Z$1,'ריכוז הצעות'!$M67,"")</f>
        <v/>
      </c>
      <c r="AA66" t="str">
        <f>IF('ריכוז הצעות'!$N67='טבלת עזר2'!AA$1,'ריכוז הצעות'!$M67,"")</f>
        <v/>
      </c>
      <c r="AB66" t="str">
        <f>IF('ריכוז הצעות'!$N67='טבלת עזר2'!AB$1,'ריכוז הצעות'!$M67,"")</f>
        <v/>
      </c>
      <c r="AC66" t="str">
        <f>IF('ריכוז הצעות'!$N67='טבלת עזר2'!AC$1,'ריכוז הצעות'!$M67,"")</f>
        <v/>
      </c>
      <c r="AD66" t="str">
        <f>IF('ריכוז הצעות'!$N67='טבלת עזר2'!AD$1,'ריכוז הצעות'!$M67,"")</f>
        <v/>
      </c>
      <c r="AE66" t="str">
        <f>IF('ריכוז הצעות'!$N67='טבלת עזר2'!AE$1,'ריכוז הצעות'!$M67,"")</f>
        <v/>
      </c>
      <c r="AF66" t="str">
        <f>IF('ריכוז הצעות'!$N67='טבלת עזר2'!AF$1,'ריכוז הצעות'!$M67,"")</f>
        <v/>
      </c>
      <c r="AG66" t="str">
        <f>IF('ריכוז הצעות'!$N67='טבלת עזר2'!AG$1,'ריכוז הצעות'!$M67,"")</f>
        <v/>
      </c>
      <c r="AH66" t="str">
        <f>IF('ריכוז הצעות'!$N67='טבלת עזר2'!AH$1,'ריכוז הצעות'!$M67,"")</f>
        <v/>
      </c>
      <c r="AI66" t="str">
        <f>IF('ריכוז הצעות'!$N67='טבלת עזר2'!AI$1,'ריכוז הצעות'!$M67,"")</f>
        <v/>
      </c>
      <c r="AJ66" t="str">
        <f>IF('ריכוז הצעות'!$N67='טבלת עזר2'!AJ$1,'ריכוז הצעות'!$M67,"")</f>
        <v/>
      </c>
      <c r="AK66" t="str">
        <f>IF('ריכוז הצעות'!$N67='טבלת עזר2'!AK$1,'ריכוז הצעות'!$M67,"")</f>
        <v/>
      </c>
      <c r="AL66" t="str">
        <f>IF('ריכוז הצעות'!$N67='טבלת עזר2'!AL$1,'ריכוז הצעות'!$M67,"")</f>
        <v/>
      </c>
      <c r="AQ66" t="e">
        <f t="shared" si="40"/>
        <v>#N/A</v>
      </c>
      <c r="AR66" t="str">
        <f t="shared" si="8"/>
        <v/>
      </c>
      <c r="AS66" t="str">
        <f t="shared" si="9"/>
        <v/>
      </c>
      <c r="AT66" t="str">
        <f t="shared" si="10"/>
        <v/>
      </c>
      <c r="AU66" t="str">
        <f t="shared" si="11"/>
        <v/>
      </c>
      <c r="AV66" t="str">
        <f t="shared" si="12"/>
        <v/>
      </c>
      <c r="AW66" t="str">
        <f t="shared" si="13"/>
        <v/>
      </c>
      <c r="AX66" t="str">
        <f t="shared" si="14"/>
        <v/>
      </c>
      <c r="AY66" t="str">
        <f t="shared" si="15"/>
        <v/>
      </c>
      <c r="AZ66" t="str">
        <f t="shared" si="16"/>
        <v/>
      </c>
      <c r="BA66" t="str">
        <f t="shared" si="17"/>
        <v/>
      </c>
      <c r="BB66" t="str">
        <f t="shared" si="18"/>
        <v/>
      </c>
      <c r="BC66" t="str">
        <f t="shared" si="19"/>
        <v/>
      </c>
      <c r="BD66" t="str">
        <f t="shared" si="20"/>
        <v/>
      </c>
      <c r="BE66" t="str">
        <f t="shared" si="21"/>
        <v/>
      </c>
      <c r="BF66" t="str">
        <f t="shared" si="22"/>
        <v/>
      </c>
      <c r="BG66" t="str">
        <f t="shared" si="23"/>
        <v/>
      </c>
      <c r="BH66" t="str">
        <f t="shared" si="24"/>
        <v/>
      </c>
      <c r="BI66" t="str">
        <f t="shared" si="25"/>
        <v/>
      </c>
      <c r="BJ66" t="str">
        <f t="shared" si="26"/>
        <v/>
      </c>
      <c r="BK66" t="str">
        <f t="shared" si="27"/>
        <v/>
      </c>
      <c r="BL66">
        <f t="shared" si="28"/>
        <v>0</v>
      </c>
      <c r="BM66">
        <f t="shared" si="29"/>
        <v>0</v>
      </c>
      <c r="BN66">
        <f t="shared" si="30"/>
        <v>0</v>
      </c>
      <c r="BO66">
        <f t="shared" si="31"/>
        <v>0</v>
      </c>
      <c r="BP66">
        <f t="shared" si="32"/>
        <v>0</v>
      </c>
      <c r="BQ66">
        <f t="shared" si="33"/>
        <v>0</v>
      </c>
      <c r="BR66">
        <f t="shared" si="34"/>
        <v>0</v>
      </c>
      <c r="BS66">
        <f t="shared" si="35"/>
        <v>0</v>
      </c>
    </row>
    <row r="67" spans="2:71" x14ac:dyDescent="0.3">
      <c r="B67" t="str">
        <f>IF('ריכוז הצעות'!$N68='טבלת עזר2'!B$1,'ריכוז הצעות'!$M68,"")</f>
        <v/>
      </c>
      <c r="C67">
        <f t="shared" ref="C67:C130" si="41">IF($B67=$B$2,1,0)</f>
        <v>0</v>
      </c>
      <c r="D67" t="str">
        <f t="shared" si="36"/>
        <v/>
      </c>
      <c r="E67">
        <f t="shared" si="37"/>
        <v>0</v>
      </c>
      <c r="F67" t="str">
        <f>IF('ריכוז הצעות'!$N68='טבלת עזר2'!F$1,'ריכוז הצעות'!$M68,"")</f>
        <v/>
      </c>
      <c r="G67">
        <f t="shared" ref="G67:G130" si="42">IF($F67=$F$2,1,0)</f>
        <v>0</v>
      </c>
      <c r="H67" t="str">
        <f t="shared" si="38"/>
        <v/>
      </c>
      <c r="I67">
        <f t="shared" si="39"/>
        <v>0</v>
      </c>
      <c r="J67" t="str">
        <f>IF('ריכוז הצעות'!$N68='טבלת עזר2'!J$1,'ריכוז הצעות'!$M68,"")</f>
        <v/>
      </c>
      <c r="K67" t="str">
        <f>IF('ריכוז הצעות'!$N68='טבלת עזר2'!K$1,'ריכוז הצעות'!$M68,"")</f>
        <v/>
      </c>
      <c r="L67" t="str">
        <f>IF('ריכוז הצעות'!$N68='טבלת עזר2'!L$1,'ריכוז הצעות'!$M68,"")</f>
        <v/>
      </c>
      <c r="M67" t="str">
        <f>IF('ריכוז הצעות'!$N68='טבלת עזר2'!M$1,'ריכוז הצעות'!$M68,"")</f>
        <v/>
      </c>
      <c r="O67" t="str">
        <f>IF('ריכוז הצעות'!$N68='טבלת עזר2'!O$1,'ריכוז הצעות'!$M68,"")</f>
        <v/>
      </c>
      <c r="Q67" t="str">
        <f>IF('ריכוז הצעות'!$N68='טבלת עזר2'!Q$1,'ריכוז הצעות'!$M68,"")</f>
        <v/>
      </c>
      <c r="S67" t="str">
        <f>IF('ריכוז הצעות'!$N68='טבלת עזר2'!S$1,'ריכוז הצעות'!$M68,"")</f>
        <v/>
      </c>
      <c r="U67" t="str">
        <f>IF('ריכוז הצעות'!$N68='טבלת עזר2'!U$1,'ריכוז הצעות'!$M68,"")</f>
        <v/>
      </c>
      <c r="W67" t="str">
        <f>IF('ריכוז הצעות'!$N68='טבלת עזר2'!W$1,'ריכוז הצעות'!$M68,"")</f>
        <v/>
      </c>
      <c r="X67" t="str">
        <f>IF('ריכוז הצעות'!$N68='טבלת עזר2'!X$1,'ריכוז הצעות'!$M68,"")</f>
        <v/>
      </c>
      <c r="Y67" t="str">
        <f>IF('ריכוז הצעות'!$N68='טבלת עזר2'!Y$1,'ריכוז הצעות'!$M68,"")</f>
        <v/>
      </c>
      <c r="Z67" t="str">
        <f>IF('ריכוז הצעות'!$N68='טבלת עזר2'!Z$1,'ריכוז הצעות'!$M68,"")</f>
        <v/>
      </c>
      <c r="AA67" t="str">
        <f>IF('ריכוז הצעות'!$N68='טבלת עזר2'!AA$1,'ריכוז הצעות'!$M68,"")</f>
        <v/>
      </c>
      <c r="AB67" t="str">
        <f>IF('ריכוז הצעות'!$N68='טבלת עזר2'!AB$1,'ריכוז הצעות'!$M68,"")</f>
        <v/>
      </c>
      <c r="AC67" t="str">
        <f>IF('ריכוז הצעות'!$N68='טבלת עזר2'!AC$1,'ריכוז הצעות'!$M68,"")</f>
        <v/>
      </c>
      <c r="AD67" t="str">
        <f>IF('ריכוז הצעות'!$N68='טבלת עזר2'!AD$1,'ריכוז הצעות'!$M68,"")</f>
        <v/>
      </c>
      <c r="AE67" t="str">
        <f>IF('ריכוז הצעות'!$N68='טבלת עזר2'!AE$1,'ריכוז הצעות'!$M68,"")</f>
        <v/>
      </c>
      <c r="AF67" t="str">
        <f>IF('ריכוז הצעות'!$N68='טבלת עזר2'!AF$1,'ריכוז הצעות'!$M68,"")</f>
        <v/>
      </c>
      <c r="AG67" t="str">
        <f>IF('ריכוז הצעות'!$N68='טבלת עזר2'!AG$1,'ריכוז הצעות'!$M68,"")</f>
        <v/>
      </c>
      <c r="AH67" t="str">
        <f>IF('ריכוז הצעות'!$N68='טבלת עזר2'!AH$1,'ריכוז הצעות'!$M68,"")</f>
        <v/>
      </c>
      <c r="AI67" t="str">
        <f>IF('ריכוז הצעות'!$N68='טבלת עזר2'!AI$1,'ריכוז הצעות'!$M68,"")</f>
        <v/>
      </c>
      <c r="AJ67" t="str">
        <f>IF('ריכוז הצעות'!$N68='טבלת עזר2'!AJ$1,'ריכוז הצעות'!$M68,"")</f>
        <v/>
      </c>
      <c r="AK67" t="str">
        <f>IF('ריכוז הצעות'!$N68='טבלת עזר2'!AK$1,'ריכוז הצעות'!$M68,"")</f>
        <v/>
      </c>
      <c r="AL67" t="str">
        <f>IF('ריכוז הצעות'!$N68='טבלת עזר2'!AL$1,'ריכוז הצעות'!$M68,"")</f>
        <v/>
      </c>
      <c r="AQ67" t="e">
        <f t="shared" si="40"/>
        <v>#N/A</v>
      </c>
      <c r="AR67" t="str">
        <f t="shared" ref="AR67:AR130" si="43">IF($AN67=O$2,O$1,"")</f>
        <v/>
      </c>
      <c r="AS67" t="str">
        <f t="shared" ref="AS67:AS130" si="44">IF($AN67=Q$2,Q$1,"")</f>
        <v/>
      </c>
      <c r="AT67" t="str">
        <f t="shared" ref="AT67:AT130" si="45">IF($AN67=S$2,S$1,"")</f>
        <v/>
      </c>
      <c r="AU67" t="str">
        <f t="shared" ref="AU67:AU130" si="46">IF($AN67=U$2,U$1,"")</f>
        <v/>
      </c>
      <c r="AV67" t="str">
        <f t="shared" ref="AV67:AV130" si="47">IF($AN67=W$2,W$1,"")</f>
        <v/>
      </c>
      <c r="AW67" t="str">
        <f t="shared" ref="AW67:AW130" si="48">IF($AN67=X$2,X$1,"")</f>
        <v/>
      </c>
      <c r="AX67" t="str">
        <f t="shared" ref="AX67:AX130" si="49">IF($AN67=Y$2,Y$1,"")</f>
        <v/>
      </c>
      <c r="AY67" t="str">
        <f t="shared" ref="AY67:AY130" si="50">IF($AN67=Z$2,Z$1,"")</f>
        <v/>
      </c>
      <c r="AZ67" t="str">
        <f t="shared" ref="AZ67:AZ130" si="51">IF($AN67=AA$2,AA$1,"")</f>
        <v/>
      </c>
      <c r="BA67" t="str">
        <f t="shared" ref="BA67:BA130" si="52">IF($AN67=AB$2,AB$1,"")</f>
        <v/>
      </c>
      <c r="BB67" t="str">
        <f t="shared" ref="BB67:BB130" si="53">IF($AN67=AC$2,AC$1,"")</f>
        <v/>
      </c>
      <c r="BC67" t="str">
        <f t="shared" ref="BC67:BC130" si="54">IF($AN67=AD$2,AD$1,"")</f>
        <v/>
      </c>
      <c r="BD67" t="str">
        <f t="shared" ref="BD67:BD130" si="55">IF($AN67=AE$2,AE$1,"")</f>
        <v/>
      </c>
      <c r="BE67" t="str">
        <f t="shared" ref="BE67:BE130" si="56">IF($AN67=AF$2,AF$1,"")</f>
        <v/>
      </c>
      <c r="BF67" t="str">
        <f t="shared" ref="BF67:BF130" si="57">IF($AN67=AG$2,AG$1,"")</f>
        <v/>
      </c>
      <c r="BG67" t="str">
        <f t="shared" ref="BG67:BG130" si="58">IF($AN67=AH$2,AH$1,"")</f>
        <v/>
      </c>
      <c r="BH67" t="str">
        <f t="shared" ref="BH67:BH130" si="59">IF($AN67=AI$2,AI$1,"")</f>
        <v/>
      </c>
      <c r="BI67" t="str">
        <f t="shared" ref="BI67:BI130" si="60">IF($AN67=AJ$2,AJ$1,"")</f>
        <v/>
      </c>
      <c r="BJ67" t="str">
        <f t="shared" ref="BJ67:BJ130" si="61">IF($AN67=AK$2,AK$1,"")</f>
        <v/>
      </c>
      <c r="BK67" t="str">
        <f t="shared" ref="BK67:BK130" si="62">IF($AN67=AL$2,AL$1,"")</f>
        <v/>
      </c>
      <c r="BL67">
        <f t="shared" ref="BL67:BL130" si="63">IF($AN67=AM$2,AM$1,"")</f>
        <v>0</v>
      </c>
      <c r="BM67">
        <f t="shared" ref="BM67:BM130" si="64">IF($AN67=AN$2,AN$1,"")</f>
        <v>0</v>
      </c>
      <c r="BN67">
        <f t="shared" ref="BN67:BN130" si="65">IF($AN67=AQ$2,AQ$1,"")</f>
        <v>0</v>
      </c>
      <c r="BO67">
        <f t="shared" ref="BO67:BO130" si="66">IF($AN67=AR$2,AR$1,"")</f>
        <v>0</v>
      </c>
      <c r="BP67">
        <f t="shared" ref="BP67:BP130" si="67">IF($AN67=AS$2,AS$1,"")</f>
        <v>0</v>
      </c>
      <c r="BQ67">
        <f t="shared" ref="BQ67:BQ130" si="68">IF($AN67=AT$2,AT$1,"")</f>
        <v>0</v>
      </c>
      <c r="BR67">
        <f t="shared" ref="BR67:BR130" si="69">IF($AN67=AU$2,AU$1,"")</f>
        <v>0</v>
      </c>
      <c r="BS67">
        <f t="shared" ref="BS67:BS130" si="70">IF($AN67=AV$2,AV$1,"")</f>
        <v>0</v>
      </c>
    </row>
    <row r="68" spans="2:71" x14ac:dyDescent="0.3">
      <c r="B68" t="str">
        <f>IF('ריכוז הצעות'!$N69='טבלת עזר2'!B$1,'ריכוז הצעות'!$M69,"")</f>
        <v/>
      </c>
      <c r="C68">
        <f t="shared" si="41"/>
        <v>0</v>
      </c>
      <c r="D68" t="str">
        <f t="shared" ref="D68:D131" si="71">IF($C68=0,$B68,"")</f>
        <v/>
      </c>
      <c r="E68">
        <f t="shared" ref="E68:E131" si="72">IF($D68=$D$2,1,0)</f>
        <v>0</v>
      </c>
      <c r="F68" t="str">
        <f>IF('ריכוז הצעות'!$N69='טבלת עזר2'!F$1,'ריכוז הצעות'!$M69,"")</f>
        <v/>
      </c>
      <c r="G68">
        <f t="shared" si="42"/>
        <v>0</v>
      </c>
      <c r="H68" t="str">
        <f t="shared" ref="H68:H131" si="73">IF($G68=0,$F68,"")</f>
        <v/>
      </c>
      <c r="I68">
        <f t="shared" ref="I68:I131" si="74">IF($H68=$H$2,1,0)</f>
        <v>0</v>
      </c>
      <c r="J68" t="str">
        <f>IF('ריכוז הצעות'!$N69='טבלת עזר2'!J$1,'ריכוז הצעות'!$M69,"")</f>
        <v/>
      </c>
      <c r="K68" t="str">
        <f>IF('ריכוז הצעות'!$N69='טבלת עזר2'!K$1,'ריכוז הצעות'!$M69,"")</f>
        <v/>
      </c>
      <c r="L68" t="str">
        <f>IF('ריכוז הצעות'!$N69='טבלת עזר2'!L$1,'ריכוז הצעות'!$M69,"")</f>
        <v/>
      </c>
      <c r="M68" t="str">
        <f>IF('ריכוז הצעות'!$N69='טבלת עזר2'!M$1,'ריכוז הצעות'!$M69,"")</f>
        <v/>
      </c>
      <c r="O68" t="str">
        <f>IF('ריכוז הצעות'!$N69='טבלת עזר2'!O$1,'ריכוז הצעות'!$M69,"")</f>
        <v/>
      </c>
      <c r="Q68" t="str">
        <f>IF('ריכוז הצעות'!$N69='טבלת עזר2'!Q$1,'ריכוז הצעות'!$M69,"")</f>
        <v/>
      </c>
      <c r="S68" t="str">
        <f>IF('ריכוז הצעות'!$N69='טבלת עזר2'!S$1,'ריכוז הצעות'!$M69,"")</f>
        <v/>
      </c>
      <c r="U68" t="str">
        <f>IF('ריכוז הצעות'!$N69='טבלת עזר2'!U$1,'ריכוז הצעות'!$M69,"")</f>
        <v/>
      </c>
      <c r="W68" t="str">
        <f>IF('ריכוז הצעות'!$N69='טבלת עזר2'!W$1,'ריכוז הצעות'!$M69,"")</f>
        <v/>
      </c>
      <c r="X68" t="str">
        <f>IF('ריכוז הצעות'!$N69='טבלת עזר2'!X$1,'ריכוז הצעות'!$M69,"")</f>
        <v/>
      </c>
      <c r="Y68" t="str">
        <f>IF('ריכוז הצעות'!$N69='טבלת עזר2'!Y$1,'ריכוז הצעות'!$M69,"")</f>
        <v/>
      </c>
      <c r="Z68" t="str">
        <f>IF('ריכוז הצעות'!$N69='טבלת עזר2'!Z$1,'ריכוז הצעות'!$M69,"")</f>
        <v/>
      </c>
      <c r="AA68" t="str">
        <f>IF('ריכוז הצעות'!$N69='טבלת עזר2'!AA$1,'ריכוז הצעות'!$M69,"")</f>
        <v/>
      </c>
      <c r="AB68" t="str">
        <f>IF('ריכוז הצעות'!$N69='טבלת עזר2'!AB$1,'ריכוז הצעות'!$M69,"")</f>
        <v/>
      </c>
      <c r="AC68" t="str">
        <f>IF('ריכוז הצעות'!$N69='טבלת עזר2'!AC$1,'ריכוז הצעות'!$M69,"")</f>
        <v/>
      </c>
      <c r="AD68" t="str">
        <f>IF('ריכוז הצעות'!$N69='טבלת עזר2'!AD$1,'ריכוז הצעות'!$M69,"")</f>
        <v/>
      </c>
      <c r="AE68" t="str">
        <f>IF('ריכוז הצעות'!$N69='טבלת עזר2'!AE$1,'ריכוז הצעות'!$M69,"")</f>
        <v/>
      </c>
      <c r="AF68" t="str">
        <f>IF('ריכוז הצעות'!$N69='טבלת עזר2'!AF$1,'ריכוז הצעות'!$M69,"")</f>
        <v/>
      </c>
      <c r="AG68" t="str">
        <f>IF('ריכוז הצעות'!$N69='טבלת עזר2'!AG$1,'ריכוז הצעות'!$M69,"")</f>
        <v/>
      </c>
      <c r="AH68" t="str">
        <f>IF('ריכוז הצעות'!$N69='טבלת עזר2'!AH$1,'ריכוז הצעות'!$M69,"")</f>
        <v/>
      </c>
      <c r="AI68" t="str">
        <f>IF('ריכוז הצעות'!$N69='טבלת עזר2'!AI$1,'ריכוז הצעות'!$M69,"")</f>
        <v/>
      </c>
      <c r="AJ68" t="str">
        <f>IF('ריכוז הצעות'!$N69='טבלת עזר2'!AJ$1,'ריכוז הצעות'!$M69,"")</f>
        <v/>
      </c>
      <c r="AK68" t="str">
        <f>IF('ריכוז הצעות'!$N69='טבלת עזר2'!AK$1,'ריכוז הצעות'!$M69,"")</f>
        <v/>
      </c>
      <c r="AL68" t="str">
        <f>IF('ריכוז הצעות'!$N69='טבלת עזר2'!AL$1,'ריכוז הצעות'!$M69,"")</f>
        <v/>
      </c>
      <c r="AQ68" t="e">
        <f t="shared" ref="AQ68:AQ131" si="75">HLOOKUP($AN68,$M$2:$AL$2,-1)</f>
        <v>#N/A</v>
      </c>
      <c r="AR68" t="str">
        <f t="shared" si="43"/>
        <v/>
      </c>
      <c r="AS68" t="str">
        <f t="shared" si="44"/>
        <v/>
      </c>
      <c r="AT68" t="str">
        <f t="shared" si="45"/>
        <v/>
      </c>
      <c r="AU68" t="str">
        <f t="shared" si="46"/>
        <v/>
      </c>
      <c r="AV68" t="str">
        <f t="shared" si="47"/>
        <v/>
      </c>
      <c r="AW68" t="str">
        <f t="shared" si="48"/>
        <v/>
      </c>
      <c r="AX68" t="str">
        <f t="shared" si="49"/>
        <v/>
      </c>
      <c r="AY68" t="str">
        <f t="shared" si="50"/>
        <v/>
      </c>
      <c r="AZ68" t="str">
        <f t="shared" si="51"/>
        <v/>
      </c>
      <c r="BA68" t="str">
        <f t="shared" si="52"/>
        <v/>
      </c>
      <c r="BB68" t="str">
        <f t="shared" si="53"/>
        <v/>
      </c>
      <c r="BC68" t="str">
        <f t="shared" si="54"/>
        <v/>
      </c>
      <c r="BD68" t="str">
        <f t="shared" si="55"/>
        <v/>
      </c>
      <c r="BE68" t="str">
        <f t="shared" si="56"/>
        <v/>
      </c>
      <c r="BF68" t="str">
        <f t="shared" si="57"/>
        <v/>
      </c>
      <c r="BG68" t="str">
        <f t="shared" si="58"/>
        <v/>
      </c>
      <c r="BH68" t="str">
        <f t="shared" si="59"/>
        <v/>
      </c>
      <c r="BI68" t="str">
        <f t="shared" si="60"/>
        <v/>
      </c>
      <c r="BJ68" t="str">
        <f t="shared" si="61"/>
        <v/>
      </c>
      <c r="BK68" t="str">
        <f t="shared" si="62"/>
        <v/>
      </c>
      <c r="BL68">
        <f t="shared" si="63"/>
        <v>0</v>
      </c>
      <c r="BM68">
        <f t="shared" si="64"/>
        <v>0</v>
      </c>
      <c r="BN68">
        <f t="shared" si="65"/>
        <v>0</v>
      </c>
      <c r="BO68">
        <f t="shared" si="66"/>
        <v>0</v>
      </c>
      <c r="BP68">
        <f t="shared" si="67"/>
        <v>0</v>
      </c>
      <c r="BQ68">
        <f t="shared" si="68"/>
        <v>0</v>
      </c>
      <c r="BR68">
        <f t="shared" si="69"/>
        <v>0</v>
      </c>
      <c r="BS68">
        <f t="shared" si="70"/>
        <v>0</v>
      </c>
    </row>
    <row r="69" spans="2:71" x14ac:dyDescent="0.3">
      <c r="B69" t="str">
        <f>IF('ריכוז הצעות'!$N70='טבלת עזר2'!B$1,'ריכוז הצעות'!$M70,"")</f>
        <v/>
      </c>
      <c r="C69">
        <f t="shared" si="41"/>
        <v>0</v>
      </c>
      <c r="D69" t="str">
        <f t="shared" si="71"/>
        <v/>
      </c>
      <c r="E69">
        <f t="shared" si="72"/>
        <v>0</v>
      </c>
      <c r="F69" t="str">
        <f>IF('ריכוז הצעות'!$N70='טבלת עזר2'!F$1,'ריכוז הצעות'!$M70,"")</f>
        <v/>
      </c>
      <c r="G69">
        <f t="shared" si="42"/>
        <v>0</v>
      </c>
      <c r="H69" t="str">
        <f t="shared" si="73"/>
        <v/>
      </c>
      <c r="I69">
        <f t="shared" si="74"/>
        <v>0</v>
      </c>
      <c r="J69" t="str">
        <f>IF('ריכוז הצעות'!$N70='טבלת עזר2'!J$1,'ריכוז הצעות'!$M70,"")</f>
        <v/>
      </c>
      <c r="K69" t="str">
        <f>IF('ריכוז הצעות'!$N70='טבלת עזר2'!K$1,'ריכוז הצעות'!$M70,"")</f>
        <v/>
      </c>
      <c r="L69" t="str">
        <f>IF('ריכוז הצעות'!$N70='טבלת עזר2'!L$1,'ריכוז הצעות'!$M70,"")</f>
        <v/>
      </c>
      <c r="M69" t="str">
        <f>IF('ריכוז הצעות'!$N70='טבלת עזר2'!M$1,'ריכוז הצעות'!$M70,"")</f>
        <v/>
      </c>
      <c r="O69" t="str">
        <f>IF('ריכוז הצעות'!$N70='טבלת עזר2'!O$1,'ריכוז הצעות'!$M70,"")</f>
        <v/>
      </c>
      <c r="Q69" t="str">
        <f>IF('ריכוז הצעות'!$N70='טבלת עזר2'!Q$1,'ריכוז הצעות'!$M70,"")</f>
        <v/>
      </c>
      <c r="S69" t="str">
        <f>IF('ריכוז הצעות'!$N70='טבלת עזר2'!S$1,'ריכוז הצעות'!$M70,"")</f>
        <v/>
      </c>
      <c r="U69" t="str">
        <f>IF('ריכוז הצעות'!$N70='טבלת עזר2'!U$1,'ריכוז הצעות'!$M70,"")</f>
        <v/>
      </c>
      <c r="W69" t="str">
        <f>IF('ריכוז הצעות'!$N70='טבלת עזר2'!W$1,'ריכוז הצעות'!$M70,"")</f>
        <v/>
      </c>
      <c r="X69" t="str">
        <f>IF('ריכוז הצעות'!$N70='טבלת עזר2'!X$1,'ריכוז הצעות'!$M70,"")</f>
        <v/>
      </c>
      <c r="Y69" t="str">
        <f>IF('ריכוז הצעות'!$N70='טבלת עזר2'!Y$1,'ריכוז הצעות'!$M70,"")</f>
        <v/>
      </c>
      <c r="Z69" t="str">
        <f>IF('ריכוז הצעות'!$N70='טבלת עזר2'!Z$1,'ריכוז הצעות'!$M70,"")</f>
        <v/>
      </c>
      <c r="AA69" t="str">
        <f>IF('ריכוז הצעות'!$N70='טבלת עזר2'!AA$1,'ריכוז הצעות'!$M70,"")</f>
        <v/>
      </c>
      <c r="AB69" t="str">
        <f>IF('ריכוז הצעות'!$N70='טבלת עזר2'!AB$1,'ריכוז הצעות'!$M70,"")</f>
        <v/>
      </c>
      <c r="AC69" t="str">
        <f>IF('ריכוז הצעות'!$N70='טבלת עזר2'!AC$1,'ריכוז הצעות'!$M70,"")</f>
        <v/>
      </c>
      <c r="AD69" t="str">
        <f>IF('ריכוז הצעות'!$N70='טבלת עזר2'!AD$1,'ריכוז הצעות'!$M70,"")</f>
        <v/>
      </c>
      <c r="AE69" t="str">
        <f>IF('ריכוז הצעות'!$N70='טבלת עזר2'!AE$1,'ריכוז הצעות'!$M70,"")</f>
        <v/>
      </c>
      <c r="AF69" t="str">
        <f>IF('ריכוז הצעות'!$N70='טבלת עזר2'!AF$1,'ריכוז הצעות'!$M70,"")</f>
        <v/>
      </c>
      <c r="AG69" t="str">
        <f>IF('ריכוז הצעות'!$N70='טבלת עזר2'!AG$1,'ריכוז הצעות'!$M70,"")</f>
        <v/>
      </c>
      <c r="AH69" t="str">
        <f>IF('ריכוז הצעות'!$N70='טבלת עזר2'!AH$1,'ריכוז הצעות'!$M70,"")</f>
        <v/>
      </c>
      <c r="AI69" t="str">
        <f>IF('ריכוז הצעות'!$N70='טבלת עזר2'!AI$1,'ריכוז הצעות'!$M70,"")</f>
        <v/>
      </c>
      <c r="AJ69" t="str">
        <f>IF('ריכוז הצעות'!$N70='טבלת עזר2'!AJ$1,'ריכוז הצעות'!$M70,"")</f>
        <v/>
      </c>
      <c r="AK69" t="str">
        <f>IF('ריכוז הצעות'!$N70='טבלת עזר2'!AK$1,'ריכוז הצעות'!$M70,"")</f>
        <v/>
      </c>
      <c r="AL69" t="str">
        <f>IF('ריכוז הצעות'!$N70='טבלת עזר2'!AL$1,'ריכוז הצעות'!$M70,"")</f>
        <v/>
      </c>
      <c r="AQ69" t="e">
        <f t="shared" si="75"/>
        <v>#N/A</v>
      </c>
      <c r="AR69" t="str">
        <f t="shared" si="43"/>
        <v/>
      </c>
      <c r="AS69" t="str">
        <f t="shared" si="44"/>
        <v/>
      </c>
      <c r="AT69" t="str">
        <f t="shared" si="45"/>
        <v/>
      </c>
      <c r="AU69" t="str">
        <f t="shared" si="46"/>
        <v/>
      </c>
      <c r="AV69" t="str">
        <f t="shared" si="47"/>
        <v/>
      </c>
      <c r="AW69" t="str">
        <f t="shared" si="48"/>
        <v/>
      </c>
      <c r="AX69" t="str">
        <f t="shared" si="49"/>
        <v/>
      </c>
      <c r="AY69" t="str">
        <f t="shared" si="50"/>
        <v/>
      </c>
      <c r="AZ69" t="str">
        <f t="shared" si="51"/>
        <v/>
      </c>
      <c r="BA69" t="str">
        <f t="shared" si="52"/>
        <v/>
      </c>
      <c r="BB69" t="str">
        <f t="shared" si="53"/>
        <v/>
      </c>
      <c r="BC69" t="str">
        <f t="shared" si="54"/>
        <v/>
      </c>
      <c r="BD69" t="str">
        <f t="shared" si="55"/>
        <v/>
      </c>
      <c r="BE69" t="str">
        <f t="shared" si="56"/>
        <v/>
      </c>
      <c r="BF69" t="str">
        <f t="shared" si="57"/>
        <v/>
      </c>
      <c r="BG69" t="str">
        <f t="shared" si="58"/>
        <v/>
      </c>
      <c r="BH69" t="str">
        <f t="shared" si="59"/>
        <v/>
      </c>
      <c r="BI69" t="str">
        <f t="shared" si="60"/>
        <v/>
      </c>
      <c r="BJ69" t="str">
        <f t="shared" si="61"/>
        <v/>
      </c>
      <c r="BK69" t="str">
        <f t="shared" si="62"/>
        <v/>
      </c>
      <c r="BL69">
        <f t="shared" si="63"/>
        <v>0</v>
      </c>
      <c r="BM69">
        <f t="shared" si="64"/>
        <v>0</v>
      </c>
      <c r="BN69">
        <f t="shared" si="65"/>
        <v>0</v>
      </c>
      <c r="BO69">
        <f t="shared" si="66"/>
        <v>0</v>
      </c>
      <c r="BP69">
        <f t="shared" si="67"/>
        <v>0</v>
      </c>
      <c r="BQ69">
        <f t="shared" si="68"/>
        <v>0</v>
      </c>
      <c r="BR69">
        <f t="shared" si="69"/>
        <v>0</v>
      </c>
      <c r="BS69">
        <f t="shared" si="70"/>
        <v>0</v>
      </c>
    </row>
    <row r="70" spans="2:71" x14ac:dyDescent="0.3">
      <c r="B70" t="str">
        <f>IF('ריכוז הצעות'!$N71='טבלת עזר2'!B$1,'ריכוז הצעות'!$M71,"")</f>
        <v/>
      </c>
      <c r="C70">
        <f t="shared" si="41"/>
        <v>0</v>
      </c>
      <c r="D70" t="str">
        <f t="shared" si="71"/>
        <v/>
      </c>
      <c r="E70">
        <f t="shared" si="72"/>
        <v>0</v>
      </c>
      <c r="F70" t="str">
        <f>IF('ריכוז הצעות'!$N71='טבלת עזר2'!F$1,'ריכוז הצעות'!$M71,"")</f>
        <v/>
      </c>
      <c r="G70">
        <f t="shared" si="42"/>
        <v>0</v>
      </c>
      <c r="H70" t="str">
        <f t="shared" si="73"/>
        <v/>
      </c>
      <c r="I70">
        <f t="shared" si="74"/>
        <v>0</v>
      </c>
      <c r="J70" t="str">
        <f>IF('ריכוז הצעות'!$N71='טבלת עזר2'!J$1,'ריכוז הצעות'!$M71,"")</f>
        <v/>
      </c>
      <c r="K70" t="str">
        <f>IF('ריכוז הצעות'!$N71='טבלת עזר2'!K$1,'ריכוז הצעות'!$M71,"")</f>
        <v/>
      </c>
      <c r="L70" t="str">
        <f>IF('ריכוז הצעות'!$N71='טבלת עזר2'!L$1,'ריכוז הצעות'!$M71,"")</f>
        <v/>
      </c>
      <c r="M70" t="str">
        <f>IF('ריכוז הצעות'!$N71='טבלת עזר2'!M$1,'ריכוז הצעות'!$M71,"")</f>
        <v/>
      </c>
      <c r="O70" t="str">
        <f>IF('ריכוז הצעות'!$N71='טבלת עזר2'!O$1,'ריכוז הצעות'!$M71,"")</f>
        <v/>
      </c>
      <c r="Q70" t="str">
        <f>IF('ריכוז הצעות'!$N71='טבלת עזר2'!Q$1,'ריכוז הצעות'!$M71,"")</f>
        <v/>
      </c>
      <c r="S70" t="str">
        <f>IF('ריכוז הצעות'!$N71='טבלת עזר2'!S$1,'ריכוז הצעות'!$M71,"")</f>
        <v/>
      </c>
      <c r="U70" t="str">
        <f>IF('ריכוז הצעות'!$N71='טבלת עזר2'!U$1,'ריכוז הצעות'!$M71,"")</f>
        <v/>
      </c>
      <c r="W70" t="str">
        <f>IF('ריכוז הצעות'!$N71='טבלת עזר2'!W$1,'ריכוז הצעות'!$M71,"")</f>
        <v/>
      </c>
      <c r="X70" t="str">
        <f>IF('ריכוז הצעות'!$N71='טבלת עזר2'!X$1,'ריכוז הצעות'!$M71,"")</f>
        <v/>
      </c>
      <c r="Y70" t="str">
        <f>IF('ריכוז הצעות'!$N71='טבלת עזר2'!Y$1,'ריכוז הצעות'!$M71,"")</f>
        <v/>
      </c>
      <c r="Z70" t="str">
        <f>IF('ריכוז הצעות'!$N71='טבלת עזר2'!Z$1,'ריכוז הצעות'!$M71,"")</f>
        <v/>
      </c>
      <c r="AA70" t="str">
        <f>IF('ריכוז הצעות'!$N71='טבלת עזר2'!AA$1,'ריכוז הצעות'!$M71,"")</f>
        <v/>
      </c>
      <c r="AB70" t="str">
        <f>IF('ריכוז הצעות'!$N71='טבלת עזר2'!AB$1,'ריכוז הצעות'!$M71,"")</f>
        <v/>
      </c>
      <c r="AC70" t="str">
        <f>IF('ריכוז הצעות'!$N71='טבלת עזר2'!AC$1,'ריכוז הצעות'!$M71,"")</f>
        <v/>
      </c>
      <c r="AD70" t="str">
        <f>IF('ריכוז הצעות'!$N71='טבלת עזר2'!AD$1,'ריכוז הצעות'!$M71,"")</f>
        <v/>
      </c>
      <c r="AE70" t="str">
        <f>IF('ריכוז הצעות'!$N71='טבלת עזר2'!AE$1,'ריכוז הצעות'!$M71,"")</f>
        <v/>
      </c>
      <c r="AF70" t="str">
        <f>IF('ריכוז הצעות'!$N71='טבלת עזר2'!AF$1,'ריכוז הצעות'!$M71,"")</f>
        <v/>
      </c>
      <c r="AG70" t="str">
        <f>IF('ריכוז הצעות'!$N71='טבלת עזר2'!AG$1,'ריכוז הצעות'!$M71,"")</f>
        <v/>
      </c>
      <c r="AH70" t="str">
        <f>IF('ריכוז הצעות'!$N71='טבלת עזר2'!AH$1,'ריכוז הצעות'!$M71,"")</f>
        <v/>
      </c>
      <c r="AI70" t="str">
        <f>IF('ריכוז הצעות'!$N71='טבלת עזר2'!AI$1,'ריכוז הצעות'!$M71,"")</f>
        <v/>
      </c>
      <c r="AJ70" t="str">
        <f>IF('ריכוז הצעות'!$N71='טבלת עזר2'!AJ$1,'ריכוז הצעות'!$M71,"")</f>
        <v/>
      </c>
      <c r="AK70" t="str">
        <f>IF('ריכוז הצעות'!$N71='טבלת עזר2'!AK$1,'ריכוז הצעות'!$M71,"")</f>
        <v/>
      </c>
      <c r="AL70" t="str">
        <f>IF('ריכוז הצעות'!$N71='טבלת עזר2'!AL$1,'ריכוז הצעות'!$M71,"")</f>
        <v/>
      </c>
      <c r="AQ70" t="e">
        <f t="shared" si="75"/>
        <v>#N/A</v>
      </c>
      <c r="AR70" t="str">
        <f t="shared" si="43"/>
        <v/>
      </c>
      <c r="AS70" t="str">
        <f t="shared" si="44"/>
        <v/>
      </c>
      <c r="AT70" t="str">
        <f t="shared" si="45"/>
        <v/>
      </c>
      <c r="AU70" t="str">
        <f t="shared" si="46"/>
        <v/>
      </c>
      <c r="AV70" t="str">
        <f t="shared" si="47"/>
        <v/>
      </c>
      <c r="AW70" t="str">
        <f t="shared" si="48"/>
        <v/>
      </c>
      <c r="AX70" t="str">
        <f t="shared" si="49"/>
        <v/>
      </c>
      <c r="AY70" t="str">
        <f t="shared" si="50"/>
        <v/>
      </c>
      <c r="AZ70" t="str">
        <f t="shared" si="51"/>
        <v/>
      </c>
      <c r="BA70" t="str">
        <f t="shared" si="52"/>
        <v/>
      </c>
      <c r="BB70" t="str">
        <f t="shared" si="53"/>
        <v/>
      </c>
      <c r="BC70" t="str">
        <f t="shared" si="54"/>
        <v/>
      </c>
      <c r="BD70" t="str">
        <f t="shared" si="55"/>
        <v/>
      </c>
      <c r="BE70" t="str">
        <f t="shared" si="56"/>
        <v/>
      </c>
      <c r="BF70" t="str">
        <f t="shared" si="57"/>
        <v/>
      </c>
      <c r="BG70" t="str">
        <f t="shared" si="58"/>
        <v/>
      </c>
      <c r="BH70" t="str">
        <f t="shared" si="59"/>
        <v/>
      </c>
      <c r="BI70" t="str">
        <f t="shared" si="60"/>
        <v/>
      </c>
      <c r="BJ70" t="str">
        <f t="shared" si="61"/>
        <v/>
      </c>
      <c r="BK70" t="str">
        <f t="shared" si="62"/>
        <v/>
      </c>
      <c r="BL70">
        <f t="shared" si="63"/>
        <v>0</v>
      </c>
      <c r="BM70">
        <f t="shared" si="64"/>
        <v>0</v>
      </c>
      <c r="BN70">
        <f t="shared" si="65"/>
        <v>0</v>
      </c>
      <c r="BO70">
        <f t="shared" si="66"/>
        <v>0</v>
      </c>
      <c r="BP70">
        <f t="shared" si="67"/>
        <v>0</v>
      </c>
      <c r="BQ70">
        <f t="shared" si="68"/>
        <v>0</v>
      </c>
      <c r="BR70">
        <f t="shared" si="69"/>
        <v>0</v>
      </c>
      <c r="BS70">
        <f t="shared" si="70"/>
        <v>0</v>
      </c>
    </row>
    <row r="71" spans="2:71" x14ac:dyDescent="0.3">
      <c r="B71" t="str">
        <f>IF('ריכוז הצעות'!$N72='טבלת עזר2'!B$1,'ריכוז הצעות'!$M72,"")</f>
        <v/>
      </c>
      <c r="C71">
        <f t="shared" si="41"/>
        <v>0</v>
      </c>
      <c r="D71" t="str">
        <f t="shared" si="71"/>
        <v/>
      </c>
      <c r="E71">
        <f t="shared" si="72"/>
        <v>0</v>
      </c>
      <c r="F71" t="str">
        <f>IF('ריכוז הצעות'!$N72='טבלת עזר2'!F$1,'ריכוז הצעות'!$M72,"")</f>
        <v/>
      </c>
      <c r="G71">
        <f t="shared" si="42"/>
        <v>0</v>
      </c>
      <c r="H71" t="str">
        <f t="shared" si="73"/>
        <v/>
      </c>
      <c r="I71">
        <f t="shared" si="74"/>
        <v>0</v>
      </c>
      <c r="J71" t="str">
        <f>IF('ריכוז הצעות'!$N72='טבלת עזר2'!J$1,'ריכוז הצעות'!$M72,"")</f>
        <v/>
      </c>
      <c r="K71" t="str">
        <f>IF('ריכוז הצעות'!$N72='טבלת עזר2'!K$1,'ריכוז הצעות'!$M72,"")</f>
        <v/>
      </c>
      <c r="L71" t="str">
        <f>IF('ריכוז הצעות'!$N72='טבלת עזר2'!L$1,'ריכוז הצעות'!$M72,"")</f>
        <v/>
      </c>
      <c r="M71" t="str">
        <f>IF('ריכוז הצעות'!$N72='טבלת עזר2'!M$1,'ריכוז הצעות'!$M72,"")</f>
        <v/>
      </c>
      <c r="O71" t="str">
        <f>IF('ריכוז הצעות'!$N72='טבלת עזר2'!O$1,'ריכוז הצעות'!$M72,"")</f>
        <v/>
      </c>
      <c r="Q71" t="str">
        <f>IF('ריכוז הצעות'!$N72='טבלת עזר2'!Q$1,'ריכוז הצעות'!$M72,"")</f>
        <v/>
      </c>
      <c r="S71" t="str">
        <f>IF('ריכוז הצעות'!$N72='טבלת עזר2'!S$1,'ריכוז הצעות'!$M72,"")</f>
        <v/>
      </c>
      <c r="U71" t="str">
        <f>IF('ריכוז הצעות'!$N72='טבלת עזר2'!U$1,'ריכוז הצעות'!$M72,"")</f>
        <v/>
      </c>
      <c r="W71" t="str">
        <f>IF('ריכוז הצעות'!$N72='טבלת עזר2'!W$1,'ריכוז הצעות'!$M72,"")</f>
        <v/>
      </c>
      <c r="X71" t="str">
        <f>IF('ריכוז הצעות'!$N72='טבלת עזר2'!X$1,'ריכוז הצעות'!$M72,"")</f>
        <v/>
      </c>
      <c r="Y71" t="str">
        <f>IF('ריכוז הצעות'!$N72='טבלת עזר2'!Y$1,'ריכוז הצעות'!$M72,"")</f>
        <v/>
      </c>
      <c r="Z71" t="str">
        <f>IF('ריכוז הצעות'!$N72='טבלת עזר2'!Z$1,'ריכוז הצעות'!$M72,"")</f>
        <v/>
      </c>
      <c r="AA71" t="str">
        <f>IF('ריכוז הצעות'!$N72='טבלת עזר2'!AA$1,'ריכוז הצעות'!$M72,"")</f>
        <v/>
      </c>
      <c r="AB71" t="str">
        <f>IF('ריכוז הצעות'!$N72='טבלת עזר2'!AB$1,'ריכוז הצעות'!$M72,"")</f>
        <v/>
      </c>
      <c r="AC71" t="str">
        <f>IF('ריכוז הצעות'!$N72='טבלת עזר2'!AC$1,'ריכוז הצעות'!$M72,"")</f>
        <v/>
      </c>
      <c r="AD71" t="str">
        <f>IF('ריכוז הצעות'!$N72='טבלת עזר2'!AD$1,'ריכוז הצעות'!$M72,"")</f>
        <v/>
      </c>
      <c r="AE71" t="str">
        <f>IF('ריכוז הצעות'!$N72='טבלת עזר2'!AE$1,'ריכוז הצעות'!$M72,"")</f>
        <v/>
      </c>
      <c r="AF71" t="str">
        <f>IF('ריכוז הצעות'!$N72='טבלת עזר2'!AF$1,'ריכוז הצעות'!$M72,"")</f>
        <v/>
      </c>
      <c r="AG71" t="str">
        <f>IF('ריכוז הצעות'!$N72='טבלת עזר2'!AG$1,'ריכוז הצעות'!$M72,"")</f>
        <v/>
      </c>
      <c r="AH71" t="str">
        <f>IF('ריכוז הצעות'!$N72='טבלת עזר2'!AH$1,'ריכוז הצעות'!$M72,"")</f>
        <v/>
      </c>
      <c r="AI71" t="str">
        <f>IF('ריכוז הצעות'!$N72='טבלת עזר2'!AI$1,'ריכוז הצעות'!$M72,"")</f>
        <v/>
      </c>
      <c r="AJ71" t="str">
        <f>IF('ריכוז הצעות'!$N72='טבלת עזר2'!AJ$1,'ריכוז הצעות'!$M72,"")</f>
        <v/>
      </c>
      <c r="AK71" t="str">
        <f>IF('ריכוז הצעות'!$N72='טבלת עזר2'!AK$1,'ריכוז הצעות'!$M72,"")</f>
        <v/>
      </c>
      <c r="AL71" t="str">
        <f>IF('ריכוז הצעות'!$N72='טבלת עזר2'!AL$1,'ריכוז הצעות'!$M72,"")</f>
        <v/>
      </c>
      <c r="AQ71" t="e">
        <f t="shared" si="75"/>
        <v>#N/A</v>
      </c>
      <c r="AR71" t="str">
        <f t="shared" si="43"/>
        <v/>
      </c>
      <c r="AS71" t="str">
        <f t="shared" si="44"/>
        <v/>
      </c>
      <c r="AT71" t="str">
        <f t="shared" si="45"/>
        <v/>
      </c>
      <c r="AU71" t="str">
        <f t="shared" si="46"/>
        <v/>
      </c>
      <c r="AV71" t="str">
        <f t="shared" si="47"/>
        <v/>
      </c>
      <c r="AW71" t="str">
        <f t="shared" si="48"/>
        <v/>
      </c>
      <c r="AX71" t="str">
        <f t="shared" si="49"/>
        <v/>
      </c>
      <c r="AY71" t="str">
        <f t="shared" si="50"/>
        <v/>
      </c>
      <c r="AZ71" t="str">
        <f t="shared" si="51"/>
        <v/>
      </c>
      <c r="BA71" t="str">
        <f t="shared" si="52"/>
        <v/>
      </c>
      <c r="BB71" t="str">
        <f t="shared" si="53"/>
        <v/>
      </c>
      <c r="BC71" t="str">
        <f t="shared" si="54"/>
        <v/>
      </c>
      <c r="BD71" t="str">
        <f t="shared" si="55"/>
        <v/>
      </c>
      <c r="BE71" t="str">
        <f t="shared" si="56"/>
        <v/>
      </c>
      <c r="BF71" t="str">
        <f t="shared" si="57"/>
        <v/>
      </c>
      <c r="BG71" t="str">
        <f t="shared" si="58"/>
        <v/>
      </c>
      <c r="BH71" t="str">
        <f t="shared" si="59"/>
        <v/>
      </c>
      <c r="BI71" t="str">
        <f t="shared" si="60"/>
        <v/>
      </c>
      <c r="BJ71" t="str">
        <f t="shared" si="61"/>
        <v/>
      </c>
      <c r="BK71" t="str">
        <f t="shared" si="62"/>
        <v/>
      </c>
      <c r="BL71">
        <f t="shared" si="63"/>
        <v>0</v>
      </c>
      <c r="BM71">
        <f t="shared" si="64"/>
        <v>0</v>
      </c>
      <c r="BN71">
        <f t="shared" si="65"/>
        <v>0</v>
      </c>
      <c r="BO71">
        <f t="shared" si="66"/>
        <v>0</v>
      </c>
      <c r="BP71">
        <f t="shared" si="67"/>
        <v>0</v>
      </c>
      <c r="BQ71">
        <f t="shared" si="68"/>
        <v>0</v>
      </c>
      <c r="BR71">
        <f t="shared" si="69"/>
        <v>0</v>
      </c>
      <c r="BS71">
        <f t="shared" si="70"/>
        <v>0</v>
      </c>
    </row>
    <row r="72" spans="2:71" x14ac:dyDescent="0.3">
      <c r="B72" t="str">
        <f>IF('ריכוז הצעות'!$N73='טבלת עזר2'!B$1,'ריכוז הצעות'!$M73,"")</f>
        <v/>
      </c>
      <c r="C72">
        <f t="shared" si="41"/>
        <v>0</v>
      </c>
      <c r="D72" t="str">
        <f t="shared" si="71"/>
        <v/>
      </c>
      <c r="E72">
        <f t="shared" si="72"/>
        <v>0</v>
      </c>
      <c r="F72" t="str">
        <f>IF('ריכוז הצעות'!$N73='טבלת עזר2'!F$1,'ריכוז הצעות'!$M73,"")</f>
        <v/>
      </c>
      <c r="G72">
        <f t="shared" si="42"/>
        <v>0</v>
      </c>
      <c r="H72" t="str">
        <f t="shared" si="73"/>
        <v/>
      </c>
      <c r="I72">
        <f t="shared" si="74"/>
        <v>0</v>
      </c>
      <c r="J72" t="str">
        <f>IF('ריכוז הצעות'!$N73='טבלת עזר2'!J$1,'ריכוז הצעות'!$M73,"")</f>
        <v/>
      </c>
      <c r="K72" t="str">
        <f>IF('ריכוז הצעות'!$N73='טבלת עזר2'!K$1,'ריכוז הצעות'!$M73,"")</f>
        <v/>
      </c>
      <c r="L72" t="str">
        <f>IF('ריכוז הצעות'!$N73='טבלת עזר2'!L$1,'ריכוז הצעות'!$M73,"")</f>
        <v/>
      </c>
      <c r="M72" t="str">
        <f>IF('ריכוז הצעות'!$N73='טבלת עזר2'!M$1,'ריכוז הצעות'!$M73,"")</f>
        <v/>
      </c>
      <c r="O72" t="str">
        <f>IF('ריכוז הצעות'!$N73='טבלת עזר2'!O$1,'ריכוז הצעות'!$M73,"")</f>
        <v/>
      </c>
      <c r="Q72" t="str">
        <f>IF('ריכוז הצעות'!$N73='טבלת עזר2'!Q$1,'ריכוז הצעות'!$M73,"")</f>
        <v/>
      </c>
      <c r="S72" t="str">
        <f>IF('ריכוז הצעות'!$N73='טבלת עזר2'!S$1,'ריכוז הצעות'!$M73,"")</f>
        <v/>
      </c>
      <c r="U72" t="str">
        <f>IF('ריכוז הצעות'!$N73='טבלת עזר2'!U$1,'ריכוז הצעות'!$M73,"")</f>
        <v/>
      </c>
      <c r="W72" t="str">
        <f>IF('ריכוז הצעות'!$N73='טבלת עזר2'!W$1,'ריכוז הצעות'!$M73,"")</f>
        <v/>
      </c>
      <c r="X72" t="str">
        <f>IF('ריכוז הצעות'!$N73='טבלת עזר2'!X$1,'ריכוז הצעות'!$M73,"")</f>
        <v/>
      </c>
      <c r="Y72" t="str">
        <f>IF('ריכוז הצעות'!$N73='טבלת עזר2'!Y$1,'ריכוז הצעות'!$M73,"")</f>
        <v/>
      </c>
      <c r="Z72" t="str">
        <f>IF('ריכוז הצעות'!$N73='טבלת עזר2'!Z$1,'ריכוז הצעות'!$M73,"")</f>
        <v/>
      </c>
      <c r="AA72" t="str">
        <f>IF('ריכוז הצעות'!$N73='טבלת עזר2'!AA$1,'ריכוז הצעות'!$M73,"")</f>
        <v/>
      </c>
      <c r="AB72" t="str">
        <f>IF('ריכוז הצעות'!$N73='טבלת עזר2'!AB$1,'ריכוז הצעות'!$M73,"")</f>
        <v/>
      </c>
      <c r="AC72" t="str">
        <f>IF('ריכוז הצעות'!$N73='טבלת עזר2'!AC$1,'ריכוז הצעות'!$M73,"")</f>
        <v/>
      </c>
      <c r="AD72" t="str">
        <f>IF('ריכוז הצעות'!$N73='טבלת עזר2'!AD$1,'ריכוז הצעות'!$M73,"")</f>
        <v/>
      </c>
      <c r="AE72" t="str">
        <f>IF('ריכוז הצעות'!$N73='טבלת עזר2'!AE$1,'ריכוז הצעות'!$M73,"")</f>
        <v/>
      </c>
      <c r="AF72" t="str">
        <f>IF('ריכוז הצעות'!$N73='טבלת עזר2'!AF$1,'ריכוז הצעות'!$M73,"")</f>
        <v/>
      </c>
      <c r="AG72" t="str">
        <f>IF('ריכוז הצעות'!$N73='טבלת עזר2'!AG$1,'ריכוז הצעות'!$M73,"")</f>
        <v/>
      </c>
      <c r="AH72" t="str">
        <f>IF('ריכוז הצעות'!$N73='טבלת עזר2'!AH$1,'ריכוז הצעות'!$M73,"")</f>
        <v/>
      </c>
      <c r="AI72" t="str">
        <f>IF('ריכוז הצעות'!$N73='טבלת עזר2'!AI$1,'ריכוז הצעות'!$M73,"")</f>
        <v/>
      </c>
      <c r="AJ72" t="str">
        <f>IF('ריכוז הצעות'!$N73='טבלת עזר2'!AJ$1,'ריכוז הצעות'!$M73,"")</f>
        <v/>
      </c>
      <c r="AK72" t="str">
        <f>IF('ריכוז הצעות'!$N73='טבלת עזר2'!AK$1,'ריכוז הצעות'!$M73,"")</f>
        <v/>
      </c>
      <c r="AL72" t="str">
        <f>IF('ריכוז הצעות'!$N73='טבלת עזר2'!AL$1,'ריכוז הצעות'!$M73,"")</f>
        <v/>
      </c>
      <c r="AQ72" t="e">
        <f t="shared" si="75"/>
        <v>#N/A</v>
      </c>
      <c r="AR72" t="str">
        <f t="shared" si="43"/>
        <v/>
      </c>
      <c r="AS72" t="str">
        <f t="shared" si="44"/>
        <v/>
      </c>
      <c r="AT72" t="str">
        <f t="shared" si="45"/>
        <v/>
      </c>
      <c r="AU72" t="str">
        <f t="shared" si="46"/>
        <v/>
      </c>
      <c r="AV72" t="str">
        <f t="shared" si="47"/>
        <v/>
      </c>
      <c r="AW72" t="str">
        <f t="shared" si="48"/>
        <v/>
      </c>
      <c r="AX72" t="str">
        <f t="shared" si="49"/>
        <v/>
      </c>
      <c r="AY72" t="str">
        <f t="shared" si="50"/>
        <v/>
      </c>
      <c r="AZ72" t="str">
        <f t="shared" si="51"/>
        <v/>
      </c>
      <c r="BA72" t="str">
        <f t="shared" si="52"/>
        <v/>
      </c>
      <c r="BB72" t="str">
        <f t="shared" si="53"/>
        <v/>
      </c>
      <c r="BC72" t="str">
        <f t="shared" si="54"/>
        <v/>
      </c>
      <c r="BD72" t="str">
        <f t="shared" si="55"/>
        <v/>
      </c>
      <c r="BE72" t="str">
        <f t="shared" si="56"/>
        <v/>
      </c>
      <c r="BF72" t="str">
        <f t="shared" si="57"/>
        <v/>
      </c>
      <c r="BG72" t="str">
        <f t="shared" si="58"/>
        <v/>
      </c>
      <c r="BH72" t="str">
        <f t="shared" si="59"/>
        <v/>
      </c>
      <c r="BI72" t="str">
        <f t="shared" si="60"/>
        <v/>
      </c>
      <c r="BJ72" t="str">
        <f t="shared" si="61"/>
        <v/>
      </c>
      <c r="BK72" t="str">
        <f t="shared" si="62"/>
        <v/>
      </c>
      <c r="BL72">
        <f t="shared" si="63"/>
        <v>0</v>
      </c>
      <c r="BM72">
        <f t="shared" si="64"/>
        <v>0</v>
      </c>
      <c r="BN72">
        <f t="shared" si="65"/>
        <v>0</v>
      </c>
      <c r="BO72">
        <f t="shared" si="66"/>
        <v>0</v>
      </c>
      <c r="BP72">
        <f t="shared" si="67"/>
        <v>0</v>
      </c>
      <c r="BQ72">
        <f t="shared" si="68"/>
        <v>0</v>
      </c>
      <c r="BR72">
        <f t="shared" si="69"/>
        <v>0</v>
      </c>
      <c r="BS72">
        <f t="shared" si="70"/>
        <v>0</v>
      </c>
    </row>
    <row r="73" spans="2:71" x14ac:dyDescent="0.3">
      <c r="B73" t="str">
        <f>IF('ריכוז הצעות'!$N74='טבלת עזר2'!B$1,'ריכוז הצעות'!$M74,"")</f>
        <v/>
      </c>
      <c r="C73">
        <f t="shared" si="41"/>
        <v>0</v>
      </c>
      <c r="D73" t="str">
        <f t="shared" si="71"/>
        <v/>
      </c>
      <c r="E73">
        <f t="shared" si="72"/>
        <v>0</v>
      </c>
      <c r="F73" t="str">
        <f>IF('ריכוז הצעות'!$N74='טבלת עזר2'!F$1,'ריכוז הצעות'!$M74,"")</f>
        <v/>
      </c>
      <c r="G73">
        <f t="shared" si="42"/>
        <v>0</v>
      </c>
      <c r="H73" t="str">
        <f t="shared" si="73"/>
        <v/>
      </c>
      <c r="I73">
        <f t="shared" si="74"/>
        <v>0</v>
      </c>
      <c r="J73" t="str">
        <f>IF('ריכוז הצעות'!$N74='טבלת עזר2'!J$1,'ריכוז הצעות'!$M74,"")</f>
        <v/>
      </c>
      <c r="K73" t="str">
        <f>IF('ריכוז הצעות'!$N74='טבלת עזר2'!K$1,'ריכוז הצעות'!$M74,"")</f>
        <v/>
      </c>
      <c r="L73" t="str">
        <f>IF('ריכוז הצעות'!$N74='טבלת עזר2'!L$1,'ריכוז הצעות'!$M74,"")</f>
        <v/>
      </c>
      <c r="M73" t="str">
        <f>IF('ריכוז הצעות'!$N74='טבלת עזר2'!M$1,'ריכוז הצעות'!$M74,"")</f>
        <v/>
      </c>
      <c r="O73" t="str">
        <f>IF('ריכוז הצעות'!$N74='טבלת עזר2'!O$1,'ריכוז הצעות'!$M74,"")</f>
        <v/>
      </c>
      <c r="Q73" t="str">
        <f>IF('ריכוז הצעות'!$N74='טבלת עזר2'!Q$1,'ריכוז הצעות'!$M74,"")</f>
        <v/>
      </c>
      <c r="S73" t="str">
        <f>IF('ריכוז הצעות'!$N74='טבלת עזר2'!S$1,'ריכוז הצעות'!$M74,"")</f>
        <v/>
      </c>
      <c r="U73" t="str">
        <f>IF('ריכוז הצעות'!$N74='טבלת עזר2'!U$1,'ריכוז הצעות'!$M74,"")</f>
        <v/>
      </c>
      <c r="W73" t="str">
        <f>IF('ריכוז הצעות'!$N74='טבלת עזר2'!W$1,'ריכוז הצעות'!$M74,"")</f>
        <v/>
      </c>
      <c r="X73" t="str">
        <f>IF('ריכוז הצעות'!$N74='טבלת עזר2'!X$1,'ריכוז הצעות'!$M74,"")</f>
        <v/>
      </c>
      <c r="Y73" t="str">
        <f>IF('ריכוז הצעות'!$N74='טבלת עזר2'!Y$1,'ריכוז הצעות'!$M74,"")</f>
        <v/>
      </c>
      <c r="Z73" t="str">
        <f>IF('ריכוז הצעות'!$N74='טבלת עזר2'!Z$1,'ריכוז הצעות'!$M74,"")</f>
        <v/>
      </c>
      <c r="AA73" t="str">
        <f>IF('ריכוז הצעות'!$N74='טבלת עזר2'!AA$1,'ריכוז הצעות'!$M74,"")</f>
        <v/>
      </c>
      <c r="AB73" t="str">
        <f>IF('ריכוז הצעות'!$N74='טבלת עזר2'!AB$1,'ריכוז הצעות'!$M74,"")</f>
        <v/>
      </c>
      <c r="AC73" t="str">
        <f>IF('ריכוז הצעות'!$N74='טבלת עזר2'!AC$1,'ריכוז הצעות'!$M74,"")</f>
        <v/>
      </c>
      <c r="AD73" t="str">
        <f>IF('ריכוז הצעות'!$N74='טבלת עזר2'!AD$1,'ריכוז הצעות'!$M74,"")</f>
        <v/>
      </c>
      <c r="AE73" t="str">
        <f>IF('ריכוז הצעות'!$N74='טבלת עזר2'!AE$1,'ריכוז הצעות'!$M74,"")</f>
        <v/>
      </c>
      <c r="AF73" t="str">
        <f>IF('ריכוז הצעות'!$N74='טבלת עזר2'!AF$1,'ריכוז הצעות'!$M74,"")</f>
        <v/>
      </c>
      <c r="AG73" t="str">
        <f>IF('ריכוז הצעות'!$N74='טבלת עזר2'!AG$1,'ריכוז הצעות'!$M74,"")</f>
        <v/>
      </c>
      <c r="AH73" t="str">
        <f>IF('ריכוז הצעות'!$N74='טבלת עזר2'!AH$1,'ריכוז הצעות'!$M74,"")</f>
        <v/>
      </c>
      <c r="AI73" t="str">
        <f>IF('ריכוז הצעות'!$N74='טבלת עזר2'!AI$1,'ריכוז הצעות'!$M74,"")</f>
        <v/>
      </c>
      <c r="AJ73" t="str">
        <f>IF('ריכוז הצעות'!$N74='טבלת עזר2'!AJ$1,'ריכוז הצעות'!$M74,"")</f>
        <v/>
      </c>
      <c r="AK73" t="str">
        <f>IF('ריכוז הצעות'!$N74='טבלת עזר2'!AK$1,'ריכוז הצעות'!$M74,"")</f>
        <v/>
      </c>
      <c r="AL73" t="str">
        <f>IF('ריכוז הצעות'!$N74='טבלת עזר2'!AL$1,'ריכוז הצעות'!$M74,"")</f>
        <v/>
      </c>
      <c r="AQ73" t="e">
        <f t="shared" si="75"/>
        <v>#N/A</v>
      </c>
      <c r="AR73" t="str">
        <f t="shared" si="43"/>
        <v/>
      </c>
      <c r="AS73" t="str">
        <f t="shared" si="44"/>
        <v/>
      </c>
      <c r="AT73" t="str">
        <f t="shared" si="45"/>
        <v/>
      </c>
      <c r="AU73" t="str">
        <f t="shared" si="46"/>
        <v/>
      </c>
      <c r="AV73" t="str">
        <f t="shared" si="47"/>
        <v/>
      </c>
      <c r="AW73" t="str">
        <f t="shared" si="48"/>
        <v/>
      </c>
      <c r="AX73" t="str">
        <f t="shared" si="49"/>
        <v/>
      </c>
      <c r="AY73" t="str">
        <f t="shared" si="50"/>
        <v/>
      </c>
      <c r="AZ73" t="str">
        <f t="shared" si="51"/>
        <v/>
      </c>
      <c r="BA73" t="str">
        <f t="shared" si="52"/>
        <v/>
      </c>
      <c r="BB73" t="str">
        <f t="shared" si="53"/>
        <v/>
      </c>
      <c r="BC73" t="str">
        <f t="shared" si="54"/>
        <v/>
      </c>
      <c r="BD73" t="str">
        <f t="shared" si="55"/>
        <v/>
      </c>
      <c r="BE73" t="str">
        <f t="shared" si="56"/>
        <v/>
      </c>
      <c r="BF73" t="str">
        <f t="shared" si="57"/>
        <v/>
      </c>
      <c r="BG73" t="str">
        <f t="shared" si="58"/>
        <v/>
      </c>
      <c r="BH73" t="str">
        <f t="shared" si="59"/>
        <v/>
      </c>
      <c r="BI73" t="str">
        <f t="shared" si="60"/>
        <v/>
      </c>
      <c r="BJ73" t="str">
        <f t="shared" si="61"/>
        <v/>
      </c>
      <c r="BK73" t="str">
        <f t="shared" si="62"/>
        <v/>
      </c>
      <c r="BL73">
        <f t="shared" si="63"/>
        <v>0</v>
      </c>
      <c r="BM73">
        <f t="shared" si="64"/>
        <v>0</v>
      </c>
      <c r="BN73">
        <f t="shared" si="65"/>
        <v>0</v>
      </c>
      <c r="BO73">
        <f t="shared" si="66"/>
        <v>0</v>
      </c>
      <c r="BP73">
        <f t="shared" si="67"/>
        <v>0</v>
      </c>
      <c r="BQ73">
        <f t="shared" si="68"/>
        <v>0</v>
      </c>
      <c r="BR73">
        <f t="shared" si="69"/>
        <v>0</v>
      </c>
      <c r="BS73">
        <f t="shared" si="70"/>
        <v>0</v>
      </c>
    </row>
    <row r="74" spans="2:71" x14ac:dyDescent="0.3">
      <c r="B74" t="str">
        <f>IF('ריכוז הצעות'!$N75='טבלת עזר2'!B$1,'ריכוז הצעות'!$M75,"")</f>
        <v/>
      </c>
      <c r="C74">
        <f t="shared" si="41"/>
        <v>0</v>
      </c>
      <c r="D74" t="str">
        <f t="shared" si="71"/>
        <v/>
      </c>
      <c r="E74">
        <f t="shared" si="72"/>
        <v>0</v>
      </c>
      <c r="F74" t="str">
        <f>IF('ריכוז הצעות'!$N75='טבלת עזר2'!F$1,'ריכוז הצעות'!$M75,"")</f>
        <v/>
      </c>
      <c r="G74">
        <f t="shared" si="42"/>
        <v>0</v>
      </c>
      <c r="H74" t="str">
        <f t="shared" si="73"/>
        <v/>
      </c>
      <c r="I74">
        <f t="shared" si="74"/>
        <v>0</v>
      </c>
      <c r="J74" t="str">
        <f>IF('ריכוז הצעות'!$N75='טבלת עזר2'!J$1,'ריכוז הצעות'!$M75,"")</f>
        <v/>
      </c>
      <c r="K74" t="str">
        <f>IF('ריכוז הצעות'!$N75='טבלת עזר2'!K$1,'ריכוז הצעות'!$M75,"")</f>
        <v/>
      </c>
      <c r="L74" t="str">
        <f>IF('ריכוז הצעות'!$N75='טבלת עזר2'!L$1,'ריכוז הצעות'!$M75,"")</f>
        <v/>
      </c>
      <c r="M74" t="str">
        <f>IF('ריכוז הצעות'!$N75='טבלת עזר2'!M$1,'ריכוז הצעות'!$M75,"")</f>
        <v/>
      </c>
      <c r="O74" t="str">
        <f>IF('ריכוז הצעות'!$N75='טבלת עזר2'!O$1,'ריכוז הצעות'!$M75,"")</f>
        <v/>
      </c>
      <c r="Q74" t="str">
        <f>IF('ריכוז הצעות'!$N75='טבלת עזר2'!Q$1,'ריכוז הצעות'!$M75,"")</f>
        <v/>
      </c>
      <c r="S74" t="str">
        <f>IF('ריכוז הצעות'!$N75='טבלת עזר2'!S$1,'ריכוז הצעות'!$M75,"")</f>
        <v/>
      </c>
      <c r="U74" t="str">
        <f>IF('ריכוז הצעות'!$N75='טבלת עזר2'!U$1,'ריכוז הצעות'!$M75,"")</f>
        <v/>
      </c>
      <c r="W74" t="str">
        <f>IF('ריכוז הצעות'!$N75='טבלת עזר2'!W$1,'ריכוז הצעות'!$M75,"")</f>
        <v/>
      </c>
      <c r="X74" t="str">
        <f>IF('ריכוז הצעות'!$N75='טבלת עזר2'!X$1,'ריכוז הצעות'!$M75,"")</f>
        <v/>
      </c>
      <c r="Y74" t="str">
        <f>IF('ריכוז הצעות'!$N75='טבלת עזר2'!Y$1,'ריכוז הצעות'!$M75,"")</f>
        <v/>
      </c>
      <c r="Z74" t="str">
        <f>IF('ריכוז הצעות'!$N75='טבלת עזר2'!Z$1,'ריכוז הצעות'!$M75,"")</f>
        <v/>
      </c>
      <c r="AA74" t="str">
        <f>IF('ריכוז הצעות'!$N75='טבלת עזר2'!AA$1,'ריכוז הצעות'!$M75,"")</f>
        <v/>
      </c>
      <c r="AB74" t="str">
        <f>IF('ריכוז הצעות'!$N75='טבלת עזר2'!AB$1,'ריכוז הצעות'!$M75,"")</f>
        <v/>
      </c>
      <c r="AC74" t="str">
        <f>IF('ריכוז הצעות'!$N75='טבלת עזר2'!AC$1,'ריכוז הצעות'!$M75,"")</f>
        <v/>
      </c>
      <c r="AD74" t="str">
        <f>IF('ריכוז הצעות'!$N75='טבלת עזר2'!AD$1,'ריכוז הצעות'!$M75,"")</f>
        <v/>
      </c>
      <c r="AE74" t="str">
        <f>IF('ריכוז הצעות'!$N75='טבלת עזר2'!AE$1,'ריכוז הצעות'!$M75,"")</f>
        <v/>
      </c>
      <c r="AF74" t="str">
        <f>IF('ריכוז הצעות'!$N75='טבלת עזר2'!AF$1,'ריכוז הצעות'!$M75,"")</f>
        <v/>
      </c>
      <c r="AG74" t="str">
        <f>IF('ריכוז הצעות'!$N75='טבלת עזר2'!AG$1,'ריכוז הצעות'!$M75,"")</f>
        <v/>
      </c>
      <c r="AH74" t="str">
        <f>IF('ריכוז הצעות'!$N75='טבלת עזר2'!AH$1,'ריכוז הצעות'!$M75,"")</f>
        <v/>
      </c>
      <c r="AI74" t="str">
        <f>IF('ריכוז הצעות'!$N75='טבלת עזר2'!AI$1,'ריכוז הצעות'!$M75,"")</f>
        <v/>
      </c>
      <c r="AJ74" t="str">
        <f>IF('ריכוז הצעות'!$N75='טבלת עזר2'!AJ$1,'ריכוז הצעות'!$M75,"")</f>
        <v/>
      </c>
      <c r="AK74" t="str">
        <f>IF('ריכוז הצעות'!$N75='טבלת עזר2'!AK$1,'ריכוז הצעות'!$M75,"")</f>
        <v/>
      </c>
      <c r="AL74" t="str">
        <f>IF('ריכוז הצעות'!$N75='טבלת עזר2'!AL$1,'ריכוז הצעות'!$M75,"")</f>
        <v/>
      </c>
      <c r="AQ74" t="e">
        <f t="shared" si="75"/>
        <v>#N/A</v>
      </c>
      <c r="AR74" t="str">
        <f t="shared" si="43"/>
        <v/>
      </c>
      <c r="AS74" t="str">
        <f t="shared" si="44"/>
        <v/>
      </c>
      <c r="AT74" t="str">
        <f t="shared" si="45"/>
        <v/>
      </c>
      <c r="AU74" t="str">
        <f t="shared" si="46"/>
        <v/>
      </c>
      <c r="AV74" t="str">
        <f t="shared" si="47"/>
        <v/>
      </c>
      <c r="AW74" t="str">
        <f t="shared" si="48"/>
        <v/>
      </c>
      <c r="AX74" t="str">
        <f t="shared" si="49"/>
        <v/>
      </c>
      <c r="AY74" t="str">
        <f t="shared" si="50"/>
        <v/>
      </c>
      <c r="AZ74" t="str">
        <f t="shared" si="51"/>
        <v/>
      </c>
      <c r="BA74" t="str">
        <f t="shared" si="52"/>
        <v/>
      </c>
      <c r="BB74" t="str">
        <f t="shared" si="53"/>
        <v/>
      </c>
      <c r="BC74" t="str">
        <f t="shared" si="54"/>
        <v/>
      </c>
      <c r="BD74" t="str">
        <f t="shared" si="55"/>
        <v/>
      </c>
      <c r="BE74" t="str">
        <f t="shared" si="56"/>
        <v/>
      </c>
      <c r="BF74" t="str">
        <f t="shared" si="57"/>
        <v/>
      </c>
      <c r="BG74" t="str">
        <f t="shared" si="58"/>
        <v/>
      </c>
      <c r="BH74" t="str">
        <f t="shared" si="59"/>
        <v/>
      </c>
      <c r="BI74" t="str">
        <f t="shared" si="60"/>
        <v/>
      </c>
      <c r="BJ74" t="str">
        <f t="shared" si="61"/>
        <v/>
      </c>
      <c r="BK74" t="str">
        <f t="shared" si="62"/>
        <v/>
      </c>
      <c r="BL74">
        <f t="shared" si="63"/>
        <v>0</v>
      </c>
      <c r="BM74">
        <f t="shared" si="64"/>
        <v>0</v>
      </c>
      <c r="BN74">
        <f t="shared" si="65"/>
        <v>0</v>
      </c>
      <c r="BO74">
        <f t="shared" si="66"/>
        <v>0</v>
      </c>
      <c r="BP74">
        <f t="shared" si="67"/>
        <v>0</v>
      </c>
      <c r="BQ74">
        <f t="shared" si="68"/>
        <v>0</v>
      </c>
      <c r="BR74">
        <f t="shared" si="69"/>
        <v>0</v>
      </c>
      <c r="BS74">
        <f t="shared" si="70"/>
        <v>0</v>
      </c>
    </row>
    <row r="75" spans="2:71" x14ac:dyDescent="0.3">
      <c r="B75" t="str">
        <f>IF('ריכוז הצעות'!$N76='טבלת עזר2'!B$1,'ריכוז הצעות'!$M76,"")</f>
        <v/>
      </c>
      <c r="C75">
        <f t="shared" si="41"/>
        <v>0</v>
      </c>
      <c r="D75" t="str">
        <f t="shared" si="71"/>
        <v/>
      </c>
      <c r="E75">
        <f t="shared" si="72"/>
        <v>0</v>
      </c>
      <c r="F75" t="str">
        <f>IF('ריכוז הצעות'!$N76='טבלת עזר2'!F$1,'ריכוז הצעות'!$M76,"")</f>
        <v/>
      </c>
      <c r="G75">
        <f t="shared" si="42"/>
        <v>0</v>
      </c>
      <c r="H75" t="str">
        <f t="shared" si="73"/>
        <v/>
      </c>
      <c r="I75">
        <f t="shared" si="74"/>
        <v>0</v>
      </c>
      <c r="J75" t="str">
        <f>IF('ריכוז הצעות'!$N76='טבלת עזר2'!J$1,'ריכוז הצעות'!$M76,"")</f>
        <v/>
      </c>
      <c r="K75" t="str">
        <f>IF('ריכוז הצעות'!$N76='טבלת עזר2'!K$1,'ריכוז הצעות'!$M76,"")</f>
        <v/>
      </c>
      <c r="L75" t="str">
        <f>IF('ריכוז הצעות'!$N76='טבלת עזר2'!L$1,'ריכוז הצעות'!$M76,"")</f>
        <v/>
      </c>
      <c r="M75" t="str">
        <f>IF('ריכוז הצעות'!$N76='טבלת עזר2'!M$1,'ריכוז הצעות'!$M76,"")</f>
        <v/>
      </c>
      <c r="O75" t="str">
        <f>IF('ריכוז הצעות'!$N76='טבלת עזר2'!O$1,'ריכוז הצעות'!$M76,"")</f>
        <v/>
      </c>
      <c r="Q75" t="str">
        <f>IF('ריכוז הצעות'!$N76='טבלת עזר2'!Q$1,'ריכוז הצעות'!$M76,"")</f>
        <v/>
      </c>
      <c r="S75" t="str">
        <f>IF('ריכוז הצעות'!$N76='טבלת עזר2'!S$1,'ריכוז הצעות'!$M76,"")</f>
        <v/>
      </c>
      <c r="U75" t="str">
        <f>IF('ריכוז הצעות'!$N76='טבלת עזר2'!U$1,'ריכוז הצעות'!$M76,"")</f>
        <v/>
      </c>
      <c r="W75" t="str">
        <f>IF('ריכוז הצעות'!$N76='טבלת עזר2'!W$1,'ריכוז הצעות'!$M76,"")</f>
        <v/>
      </c>
      <c r="X75" t="str">
        <f>IF('ריכוז הצעות'!$N76='טבלת עזר2'!X$1,'ריכוז הצעות'!$M76,"")</f>
        <v/>
      </c>
      <c r="Y75" t="str">
        <f>IF('ריכוז הצעות'!$N76='טבלת עזר2'!Y$1,'ריכוז הצעות'!$M76,"")</f>
        <v/>
      </c>
      <c r="Z75" t="str">
        <f>IF('ריכוז הצעות'!$N76='טבלת עזר2'!Z$1,'ריכוז הצעות'!$M76,"")</f>
        <v/>
      </c>
      <c r="AA75" t="str">
        <f>IF('ריכוז הצעות'!$N76='טבלת עזר2'!AA$1,'ריכוז הצעות'!$M76,"")</f>
        <v/>
      </c>
      <c r="AB75" t="str">
        <f>IF('ריכוז הצעות'!$N76='טבלת עזר2'!AB$1,'ריכוז הצעות'!$M76,"")</f>
        <v/>
      </c>
      <c r="AC75" t="str">
        <f>IF('ריכוז הצעות'!$N76='טבלת עזר2'!AC$1,'ריכוז הצעות'!$M76,"")</f>
        <v/>
      </c>
      <c r="AD75" t="str">
        <f>IF('ריכוז הצעות'!$N76='טבלת עזר2'!AD$1,'ריכוז הצעות'!$M76,"")</f>
        <v/>
      </c>
      <c r="AE75" t="str">
        <f>IF('ריכוז הצעות'!$N76='טבלת עזר2'!AE$1,'ריכוז הצעות'!$M76,"")</f>
        <v/>
      </c>
      <c r="AF75" t="str">
        <f>IF('ריכוז הצעות'!$N76='טבלת עזר2'!AF$1,'ריכוז הצעות'!$M76,"")</f>
        <v/>
      </c>
      <c r="AG75" t="str">
        <f>IF('ריכוז הצעות'!$N76='טבלת עזר2'!AG$1,'ריכוז הצעות'!$M76,"")</f>
        <v/>
      </c>
      <c r="AH75" t="str">
        <f>IF('ריכוז הצעות'!$N76='טבלת עזר2'!AH$1,'ריכוז הצעות'!$M76,"")</f>
        <v/>
      </c>
      <c r="AI75" t="str">
        <f>IF('ריכוז הצעות'!$N76='טבלת עזר2'!AI$1,'ריכוז הצעות'!$M76,"")</f>
        <v/>
      </c>
      <c r="AJ75" t="str">
        <f>IF('ריכוז הצעות'!$N76='טבלת עזר2'!AJ$1,'ריכוז הצעות'!$M76,"")</f>
        <v/>
      </c>
      <c r="AK75" t="str">
        <f>IF('ריכוז הצעות'!$N76='טבלת עזר2'!AK$1,'ריכוז הצעות'!$M76,"")</f>
        <v/>
      </c>
      <c r="AL75" t="str">
        <f>IF('ריכוז הצעות'!$N76='טבלת עזר2'!AL$1,'ריכוז הצעות'!$M76,"")</f>
        <v/>
      </c>
      <c r="AQ75" t="e">
        <f t="shared" si="75"/>
        <v>#N/A</v>
      </c>
      <c r="AR75" t="str">
        <f t="shared" si="43"/>
        <v/>
      </c>
      <c r="AS75" t="str">
        <f t="shared" si="44"/>
        <v/>
      </c>
      <c r="AT75" t="str">
        <f t="shared" si="45"/>
        <v/>
      </c>
      <c r="AU75" t="str">
        <f t="shared" si="46"/>
        <v/>
      </c>
      <c r="AV75" t="str">
        <f t="shared" si="47"/>
        <v/>
      </c>
      <c r="AW75" t="str">
        <f t="shared" si="48"/>
        <v/>
      </c>
      <c r="AX75" t="str">
        <f t="shared" si="49"/>
        <v/>
      </c>
      <c r="AY75" t="str">
        <f t="shared" si="50"/>
        <v/>
      </c>
      <c r="AZ75" t="str">
        <f t="shared" si="51"/>
        <v/>
      </c>
      <c r="BA75" t="str">
        <f t="shared" si="52"/>
        <v/>
      </c>
      <c r="BB75" t="str">
        <f t="shared" si="53"/>
        <v/>
      </c>
      <c r="BC75" t="str">
        <f t="shared" si="54"/>
        <v/>
      </c>
      <c r="BD75" t="str">
        <f t="shared" si="55"/>
        <v/>
      </c>
      <c r="BE75" t="str">
        <f t="shared" si="56"/>
        <v/>
      </c>
      <c r="BF75" t="str">
        <f t="shared" si="57"/>
        <v/>
      </c>
      <c r="BG75" t="str">
        <f t="shared" si="58"/>
        <v/>
      </c>
      <c r="BH75" t="str">
        <f t="shared" si="59"/>
        <v/>
      </c>
      <c r="BI75" t="str">
        <f t="shared" si="60"/>
        <v/>
      </c>
      <c r="BJ75" t="str">
        <f t="shared" si="61"/>
        <v/>
      </c>
      <c r="BK75" t="str">
        <f t="shared" si="62"/>
        <v/>
      </c>
      <c r="BL75">
        <f t="shared" si="63"/>
        <v>0</v>
      </c>
      <c r="BM75">
        <f t="shared" si="64"/>
        <v>0</v>
      </c>
      <c r="BN75">
        <f t="shared" si="65"/>
        <v>0</v>
      </c>
      <c r="BO75">
        <f t="shared" si="66"/>
        <v>0</v>
      </c>
      <c r="BP75">
        <f t="shared" si="67"/>
        <v>0</v>
      </c>
      <c r="BQ75">
        <f t="shared" si="68"/>
        <v>0</v>
      </c>
      <c r="BR75">
        <f t="shared" si="69"/>
        <v>0</v>
      </c>
      <c r="BS75">
        <f t="shared" si="70"/>
        <v>0</v>
      </c>
    </row>
    <row r="76" spans="2:71" x14ac:dyDescent="0.3">
      <c r="B76" t="str">
        <f>IF('ריכוז הצעות'!$N77='טבלת עזר2'!B$1,'ריכוז הצעות'!$M77,"")</f>
        <v/>
      </c>
      <c r="C76">
        <f t="shared" si="41"/>
        <v>0</v>
      </c>
      <c r="D76" t="str">
        <f t="shared" si="71"/>
        <v/>
      </c>
      <c r="E76">
        <f t="shared" si="72"/>
        <v>0</v>
      </c>
      <c r="F76" t="str">
        <f>IF('ריכוז הצעות'!$N77='טבלת עזר2'!F$1,'ריכוז הצעות'!$M77,"")</f>
        <v/>
      </c>
      <c r="G76">
        <f t="shared" si="42"/>
        <v>0</v>
      </c>
      <c r="H76" t="str">
        <f t="shared" si="73"/>
        <v/>
      </c>
      <c r="I76">
        <f t="shared" si="74"/>
        <v>0</v>
      </c>
      <c r="J76" t="str">
        <f>IF('ריכוז הצעות'!$N77='טבלת עזר2'!J$1,'ריכוז הצעות'!$M77,"")</f>
        <v/>
      </c>
      <c r="K76" t="str">
        <f>IF('ריכוז הצעות'!$N77='טבלת עזר2'!K$1,'ריכוז הצעות'!$M77,"")</f>
        <v/>
      </c>
      <c r="L76" t="str">
        <f>IF('ריכוז הצעות'!$N77='טבלת עזר2'!L$1,'ריכוז הצעות'!$M77,"")</f>
        <v/>
      </c>
      <c r="M76" t="str">
        <f>IF('ריכוז הצעות'!$N77='טבלת עזר2'!M$1,'ריכוז הצעות'!$M77,"")</f>
        <v/>
      </c>
      <c r="O76" t="str">
        <f>IF('ריכוז הצעות'!$N77='טבלת עזר2'!O$1,'ריכוז הצעות'!$M77,"")</f>
        <v/>
      </c>
      <c r="Q76" t="str">
        <f>IF('ריכוז הצעות'!$N77='טבלת עזר2'!Q$1,'ריכוז הצעות'!$M77,"")</f>
        <v/>
      </c>
      <c r="S76" t="str">
        <f>IF('ריכוז הצעות'!$N77='טבלת עזר2'!S$1,'ריכוז הצעות'!$M77,"")</f>
        <v/>
      </c>
      <c r="U76" t="str">
        <f>IF('ריכוז הצעות'!$N77='טבלת עזר2'!U$1,'ריכוז הצעות'!$M77,"")</f>
        <v/>
      </c>
      <c r="W76" t="str">
        <f>IF('ריכוז הצעות'!$N77='טבלת עזר2'!W$1,'ריכוז הצעות'!$M77,"")</f>
        <v/>
      </c>
      <c r="X76" t="str">
        <f>IF('ריכוז הצעות'!$N77='טבלת עזר2'!X$1,'ריכוז הצעות'!$M77,"")</f>
        <v/>
      </c>
      <c r="Y76" t="str">
        <f>IF('ריכוז הצעות'!$N77='טבלת עזר2'!Y$1,'ריכוז הצעות'!$M77,"")</f>
        <v/>
      </c>
      <c r="Z76" t="str">
        <f>IF('ריכוז הצעות'!$N77='טבלת עזר2'!Z$1,'ריכוז הצעות'!$M77,"")</f>
        <v/>
      </c>
      <c r="AA76" t="str">
        <f>IF('ריכוז הצעות'!$N77='טבלת עזר2'!AA$1,'ריכוז הצעות'!$M77,"")</f>
        <v/>
      </c>
      <c r="AB76" t="str">
        <f>IF('ריכוז הצעות'!$N77='טבלת עזר2'!AB$1,'ריכוז הצעות'!$M77,"")</f>
        <v/>
      </c>
      <c r="AC76" t="str">
        <f>IF('ריכוז הצעות'!$N77='טבלת עזר2'!AC$1,'ריכוז הצעות'!$M77,"")</f>
        <v/>
      </c>
      <c r="AD76" t="str">
        <f>IF('ריכוז הצעות'!$N77='טבלת עזר2'!AD$1,'ריכוז הצעות'!$M77,"")</f>
        <v/>
      </c>
      <c r="AE76" t="str">
        <f>IF('ריכוז הצעות'!$N77='טבלת עזר2'!AE$1,'ריכוז הצעות'!$M77,"")</f>
        <v/>
      </c>
      <c r="AF76" t="str">
        <f>IF('ריכוז הצעות'!$N77='טבלת עזר2'!AF$1,'ריכוז הצעות'!$M77,"")</f>
        <v/>
      </c>
      <c r="AG76" t="str">
        <f>IF('ריכוז הצעות'!$N77='טבלת עזר2'!AG$1,'ריכוז הצעות'!$M77,"")</f>
        <v/>
      </c>
      <c r="AH76" t="str">
        <f>IF('ריכוז הצעות'!$N77='טבלת עזר2'!AH$1,'ריכוז הצעות'!$M77,"")</f>
        <v/>
      </c>
      <c r="AI76" t="str">
        <f>IF('ריכוז הצעות'!$N77='טבלת עזר2'!AI$1,'ריכוז הצעות'!$M77,"")</f>
        <v/>
      </c>
      <c r="AJ76" t="str">
        <f>IF('ריכוז הצעות'!$N77='טבלת עזר2'!AJ$1,'ריכוז הצעות'!$M77,"")</f>
        <v/>
      </c>
      <c r="AK76" t="str">
        <f>IF('ריכוז הצעות'!$N77='טבלת עזר2'!AK$1,'ריכוז הצעות'!$M77,"")</f>
        <v/>
      </c>
      <c r="AL76" t="str">
        <f>IF('ריכוז הצעות'!$N77='טבלת עזר2'!AL$1,'ריכוז הצעות'!$M77,"")</f>
        <v/>
      </c>
      <c r="AQ76" t="e">
        <f t="shared" si="75"/>
        <v>#N/A</v>
      </c>
      <c r="AR76" t="str">
        <f t="shared" si="43"/>
        <v/>
      </c>
      <c r="AS76" t="str">
        <f t="shared" si="44"/>
        <v/>
      </c>
      <c r="AT76" t="str">
        <f t="shared" si="45"/>
        <v/>
      </c>
      <c r="AU76" t="str">
        <f t="shared" si="46"/>
        <v/>
      </c>
      <c r="AV76" t="str">
        <f t="shared" si="47"/>
        <v/>
      </c>
      <c r="AW76" t="str">
        <f t="shared" si="48"/>
        <v/>
      </c>
      <c r="AX76" t="str">
        <f t="shared" si="49"/>
        <v/>
      </c>
      <c r="AY76" t="str">
        <f t="shared" si="50"/>
        <v/>
      </c>
      <c r="AZ76" t="str">
        <f t="shared" si="51"/>
        <v/>
      </c>
      <c r="BA76" t="str">
        <f t="shared" si="52"/>
        <v/>
      </c>
      <c r="BB76" t="str">
        <f t="shared" si="53"/>
        <v/>
      </c>
      <c r="BC76" t="str">
        <f t="shared" si="54"/>
        <v/>
      </c>
      <c r="BD76" t="str">
        <f t="shared" si="55"/>
        <v/>
      </c>
      <c r="BE76" t="str">
        <f t="shared" si="56"/>
        <v/>
      </c>
      <c r="BF76" t="str">
        <f t="shared" si="57"/>
        <v/>
      </c>
      <c r="BG76" t="str">
        <f t="shared" si="58"/>
        <v/>
      </c>
      <c r="BH76" t="str">
        <f t="shared" si="59"/>
        <v/>
      </c>
      <c r="BI76" t="str">
        <f t="shared" si="60"/>
        <v/>
      </c>
      <c r="BJ76" t="str">
        <f t="shared" si="61"/>
        <v/>
      </c>
      <c r="BK76" t="str">
        <f t="shared" si="62"/>
        <v/>
      </c>
      <c r="BL76">
        <f t="shared" si="63"/>
        <v>0</v>
      </c>
      <c r="BM76">
        <f t="shared" si="64"/>
        <v>0</v>
      </c>
      <c r="BN76">
        <f t="shared" si="65"/>
        <v>0</v>
      </c>
      <c r="BO76">
        <f t="shared" si="66"/>
        <v>0</v>
      </c>
      <c r="BP76">
        <f t="shared" si="67"/>
        <v>0</v>
      </c>
      <c r="BQ76">
        <f t="shared" si="68"/>
        <v>0</v>
      </c>
      <c r="BR76">
        <f t="shared" si="69"/>
        <v>0</v>
      </c>
      <c r="BS76">
        <f t="shared" si="70"/>
        <v>0</v>
      </c>
    </row>
    <row r="77" spans="2:71" x14ac:dyDescent="0.3">
      <c r="B77" t="str">
        <f>IF('ריכוז הצעות'!$N78='טבלת עזר2'!B$1,'ריכוז הצעות'!$M78,"")</f>
        <v/>
      </c>
      <c r="C77">
        <f t="shared" si="41"/>
        <v>0</v>
      </c>
      <c r="D77" t="str">
        <f t="shared" si="71"/>
        <v/>
      </c>
      <c r="E77">
        <f t="shared" si="72"/>
        <v>0</v>
      </c>
      <c r="F77" t="str">
        <f>IF('ריכוז הצעות'!$N78='טבלת עזר2'!F$1,'ריכוז הצעות'!$M78,"")</f>
        <v/>
      </c>
      <c r="G77">
        <f t="shared" si="42"/>
        <v>0</v>
      </c>
      <c r="H77" t="str">
        <f t="shared" si="73"/>
        <v/>
      </c>
      <c r="I77">
        <f t="shared" si="74"/>
        <v>0</v>
      </c>
      <c r="J77" t="str">
        <f>IF('ריכוז הצעות'!$N78='טבלת עזר2'!J$1,'ריכוז הצעות'!$M78,"")</f>
        <v/>
      </c>
      <c r="K77" t="str">
        <f>IF('ריכוז הצעות'!$N78='טבלת עזר2'!K$1,'ריכוז הצעות'!$M78,"")</f>
        <v/>
      </c>
      <c r="L77" t="str">
        <f>IF('ריכוז הצעות'!$N78='טבלת עזר2'!L$1,'ריכוז הצעות'!$M78,"")</f>
        <v/>
      </c>
      <c r="M77" t="str">
        <f>IF('ריכוז הצעות'!$N78='טבלת עזר2'!M$1,'ריכוז הצעות'!$M78,"")</f>
        <v/>
      </c>
      <c r="O77" t="str">
        <f>IF('ריכוז הצעות'!$N78='טבלת עזר2'!O$1,'ריכוז הצעות'!$M78,"")</f>
        <v/>
      </c>
      <c r="Q77" t="str">
        <f>IF('ריכוז הצעות'!$N78='טבלת עזר2'!Q$1,'ריכוז הצעות'!$M78,"")</f>
        <v/>
      </c>
      <c r="S77" t="str">
        <f>IF('ריכוז הצעות'!$N78='טבלת עזר2'!S$1,'ריכוז הצעות'!$M78,"")</f>
        <v/>
      </c>
      <c r="U77" t="str">
        <f>IF('ריכוז הצעות'!$N78='טבלת עזר2'!U$1,'ריכוז הצעות'!$M78,"")</f>
        <v/>
      </c>
      <c r="W77" t="str">
        <f>IF('ריכוז הצעות'!$N78='טבלת עזר2'!W$1,'ריכוז הצעות'!$M78,"")</f>
        <v/>
      </c>
      <c r="X77" t="str">
        <f>IF('ריכוז הצעות'!$N78='טבלת עזר2'!X$1,'ריכוז הצעות'!$M78,"")</f>
        <v/>
      </c>
      <c r="Y77" t="str">
        <f>IF('ריכוז הצעות'!$N78='טבלת עזר2'!Y$1,'ריכוז הצעות'!$M78,"")</f>
        <v/>
      </c>
      <c r="Z77" t="str">
        <f>IF('ריכוז הצעות'!$N78='טבלת עזר2'!Z$1,'ריכוז הצעות'!$M78,"")</f>
        <v/>
      </c>
      <c r="AA77" t="str">
        <f>IF('ריכוז הצעות'!$N78='טבלת עזר2'!AA$1,'ריכוז הצעות'!$M78,"")</f>
        <v/>
      </c>
      <c r="AB77" t="str">
        <f>IF('ריכוז הצעות'!$N78='טבלת עזר2'!AB$1,'ריכוז הצעות'!$M78,"")</f>
        <v/>
      </c>
      <c r="AC77" t="str">
        <f>IF('ריכוז הצעות'!$N78='טבלת עזר2'!AC$1,'ריכוז הצעות'!$M78,"")</f>
        <v/>
      </c>
      <c r="AD77" t="str">
        <f>IF('ריכוז הצעות'!$N78='טבלת עזר2'!AD$1,'ריכוז הצעות'!$M78,"")</f>
        <v/>
      </c>
      <c r="AE77" t="str">
        <f>IF('ריכוז הצעות'!$N78='טבלת עזר2'!AE$1,'ריכוז הצעות'!$M78,"")</f>
        <v/>
      </c>
      <c r="AF77" t="str">
        <f>IF('ריכוז הצעות'!$N78='טבלת עזר2'!AF$1,'ריכוז הצעות'!$M78,"")</f>
        <v/>
      </c>
      <c r="AG77" t="str">
        <f>IF('ריכוז הצעות'!$N78='טבלת עזר2'!AG$1,'ריכוז הצעות'!$M78,"")</f>
        <v/>
      </c>
      <c r="AH77" t="str">
        <f>IF('ריכוז הצעות'!$N78='טבלת עזר2'!AH$1,'ריכוז הצעות'!$M78,"")</f>
        <v/>
      </c>
      <c r="AI77" t="str">
        <f>IF('ריכוז הצעות'!$N78='טבלת עזר2'!AI$1,'ריכוז הצעות'!$M78,"")</f>
        <v/>
      </c>
      <c r="AJ77" t="str">
        <f>IF('ריכוז הצעות'!$N78='טבלת עזר2'!AJ$1,'ריכוז הצעות'!$M78,"")</f>
        <v/>
      </c>
      <c r="AK77" t="str">
        <f>IF('ריכוז הצעות'!$N78='טבלת עזר2'!AK$1,'ריכוז הצעות'!$M78,"")</f>
        <v/>
      </c>
      <c r="AL77" t="str">
        <f>IF('ריכוז הצעות'!$N78='טבלת עזר2'!AL$1,'ריכוז הצעות'!$M78,"")</f>
        <v/>
      </c>
      <c r="AQ77" t="e">
        <f t="shared" si="75"/>
        <v>#N/A</v>
      </c>
      <c r="AR77" t="str">
        <f t="shared" si="43"/>
        <v/>
      </c>
      <c r="AS77" t="str">
        <f t="shared" si="44"/>
        <v/>
      </c>
      <c r="AT77" t="str">
        <f t="shared" si="45"/>
        <v/>
      </c>
      <c r="AU77" t="str">
        <f t="shared" si="46"/>
        <v/>
      </c>
      <c r="AV77" t="str">
        <f t="shared" si="47"/>
        <v/>
      </c>
      <c r="AW77" t="str">
        <f t="shared" si="48"/>
        <v/>
      </c>
      <c r="AX77" t="str">
        <f t="shared" si="49"/>
        <v/>
      </c>
      <c r="AY77" t="str">
        <f t="shared" si="50"/>
        <v/>
      </c>
      <c r="AZ77" t="str">
        <f t="shared" si="51"/>
        <v/>
      </c>
      <c r="BA77" t="str">
        <f t="shared" si="52"/>
        <v/>
      </c>
      <c r="BB77" t="str">
        <f t="shared" si="53"/>
        <v/>
      </c>
      <c r="BC77" t="str">
        <f t="shared" si="54"/>
        <v/>
      </c>
      <c r="BD77" t="str">
        <f t="shared" si="55"/>
        <v/>
      </c>
      <c r="BE77" t="str">
        <f t="shared" si="56"/>
        <v/>
      </c>
      <c r="BF77" t="str">
        <f t="shared" si="57"/>
        <v/>
      </c>
      <c r="BG77" t="str">
        <f t="shared" si="58"/>
        <v/>
      </c>
      <c r="BH77" t="str">
        <f t="shared" si="59"/>
        <v/>
      </c>
      <c r="BI77" t="str">
        <f t="shared" si="60"/>
        <v/>
      </c>
      <c r="BJ77" t="str">
        <f t="shared" si="61"/>
        <v/>
      </c>
      <c r="BK77" t="str">
        <f t="shared" si="62"/>
        <v/>
      </c>
      <c r="BL77">
        <f t="shared" si="63"/>
        <v>0</v>
      </c>
      <c r="BM77">
        <f t="shared" si="64"/>
        <v>0</v>
      </c>
      <c r="BN77">
        <f t="shared" si="65"/>
        <v>0</v>
      </c>
      <c r="BO77">
        <f t="shared" si="66"/>
        <v>0</v>
      </c>
      <c r="BP77">
        <f t="shared" si="67"/>
        <v>0</v>
      </c>
      <c r="BQ77">
        <f t="shared" si="68"/>
        <v>0</v>
      </c>
      <c r="BR77">
        <f t="shared" si="69"/>
        <v>0</v>
      </c>
      <c r="BS77">
        <f t="shared" si="70"/>
        <v>0</v>
      </c>
    </row>
    <row r="78" spans="2:71" x14ac:dyDescent="0.3">
      <c r="B78" t="str">
        <f>IF('ריכוז הצעות'!$N79='טבלת עזר2'!B$1,'ריכוז הצעות'!$M79,"")</f>
        <v/>
      </c>
      <c r="C78">
        <f t="shared" si="41"/>
        <v>0</v>
      </c>
      <c r="D78" t="str">
        <f t="shared" si="71"/>
        <v/>
      </c>
      <c r="E78">
        <f t="shared" si="72"/>
        <v>0</v>
      </c>
      <c r="F78" t="str">
        <f>IF('ריכוז הצעות'!$N79='טבלת עזר2'!F$1,'ריכוז הצעות'!$M79,"")</f>
        <v/>
      </c>
      <c r="G78">
        <f t="shared" si="42"/>
        <v>0</v>
      </c>
      <c r="H78" t="str">
        <f t="shared" si="73"/>
        <v/>
      </c>
      <c r="I78">
        <f t="shared" si="74"/>
        <v>0</v>
      </c>
      <c r="J78" t="str">
        <f>IF('ריכוז הצעות'!$N79='טבלת עזר2'!J$1,'ריכוז הצעות'!$M79,"")</f>
        <v/>
      </c>
      <c r="K78" t="str">
        <f>IF('ריכוז הצעות'!$N79='טבלת עזר2'!K$1,'ריכוז הצעות'!$M79,"")</f>
        <v/>
      </c>
      <c r="L78" t="str">
        <f>IF('ריכוז הצעות'!$N79='טבלת עזר2'!L$1,'ריכוז הצעות'!$M79,"")</f>
        <v/>
      </c>
      <c r="M78" t="str">
        <f>IF('ריכוז הצעות'!$N79='טבלת עזר2'!M$1,'ריכוז הצעות'!$M79,"")</f>
        <v/>
      </c>
      <c r="O78" t="str">
        <f>IF('ריכוז הצעות'!$N79='טבלת עזר2'!O$1,'ריכוז הצעות'!$M79,"")</f>
        <v/>
      </c>
      <c r="Q78" t="str">
        <f>IF('ריכוז הצעות'!$N79='טבלת עזר2'!Q$1,'ריכוז הצעות'!$M79,"")</f>
        <v/>
      </c>
      <c r="S78" t="str">
        <f>IF('ריכוז הצעות'!$N79='טבלת עזר2'!S$1,'ריכוז הצעות'!$M79,"")</f>
        <v/>
      </c>
      <c r="U78" t="str">
        <f>IF('ריכוז הצעות'!$N79='טבלת עזר2'!U$1,'ריכוז הצעות'!$M79,"")</f>
        <v/>
      </c>
      <c r="W78" t="str">
        <f>IF('ריכוז הצעות'!$N79='טבלת עזר2'!W$1,'ריכוז הצעות'!$M79,"")</f>
        <v/>
      </c>
      <c r="X78" t="str">
        <f>IF('ריכוז הצעות'!$N79='טבלת עזר2'!X$1,'ריכוז הצעות'!$M79,"")</f>
        <v/>
      </c>
      <c r="Y78" t="str">
        <f>IF('ריכוז הצעות'!$N79='טבלת עזר2'!Y$1,'ריכוז הצעות'!$M79,"")</f>
        <v/>
      </c>
      <c r="Z78" t="str">
        <f>IF('ריכוז הצעות'!$N79='טבלת עזר2'!Z$1,'ריכוז הצעות'!$M79,"")</f>
        <v/>
      </c>
      <c r="AA78" t="str">
        <f>IF('ריכוז הצעות'!$N79='טבלת עזר2'!AA$1,'ריכוז הצעות'!$M79,"")</f>
        <v/>
      </c>
      <c r="AB78" t="str">
        <f>IF('ריכוז הצעות'!$N79='טבלת עזר2'!AB$1,'ריכוז הצעות'!$M79,"")</f>
        <v/>
      </c>
      <c r="AC78" t="str">
        <f>IF('ריכוז הצעות'!$N79='טבלת עזר2'!AC$1,'ריכוז הצעות'!$M79,"")</f>
        <v/>
      </c>
      <c r="AD78" t="str">
        <f>IF('ריכוז הצעות'!$N79='טבלת עזר2'!AD$1,'ריכוז הצעות'!$M79,"")</f>
        <v/>
      </c>
      <c r="AE78" t="str">
        <f>IF('ריכוז הצעות'!$N79='טבלת עזר2'!AE$1,'ריכוז הצעות'!$M79,"")</f>
        <v/>
      </c>
      <c r="AF78" t="str">
        <f>IF('ריכוז הצעות'!$N79='טבלת עזר2'!AF$1,'ריכוז הצעות'!$M79,"")</f>
        <v/>
      </c>
      <c r="AG78" t="str">
        <f>IF('ריכוז הצעות'!$N79='טבלת עזר2'!AG$1,'ריכוז הצעות'!$M79,"")</f>
        <v/>
      </c>
      <c r="AH78" t="str">
        <f>IF('ריכוז הצעות'!$N79='טבלת עזר2'!AH$1,'ריכוז הצעות'!$M79,"")</f>
        <v/>
      </c>
      <c r="AI78" t="str">
        <f>IF('ריכוז הצעות'!$N79='טבלת עזר2'!AI$1,'ריכוז הצעות'!$M79,"")</f>
        <v/>
      </c>
      <c r="AJ78" t="str">
        <f>IF('ריכוז הצעות'!$N79='טבלת עזר2'!AJ$1,'ריכוז הצעות'!$M79,"")</f>
        <v/>
      </c>
      <c r="AK78" t="str">
        <f>IF('ריכוז הצעות'!$N79='טבלת עזר2'!AK$1,'ריכוז הצעות'!$M79,"")</f>
        <v/>
      </c>
      <c r="AL78" t="str">
        <f>IF('ריכוז הצעות'!$N79='טבלת עזר2'!AL$1,'ריכוז הצעות'!$M79,"")</f>
        <v/>
      </c>
      <c r="AQ78" t="e">
        <f t="shared" si="75"/>
        <v>#N/A</v>
      </c>
      <c r="AR78" t="str">
        <f t="shared" si="43"/>
        <v/>
      </c>
      <c r="AS78" t="str">
        <f t="shared" si="44"/>
        <v/>
      </c>
      <c r="AT78" t="str">
        <f t="shared" si="45"/>
        <v/>
      </c>
      <c r="AU78" t="str">
        <f t="shared" si="46"/>
        <v/>
      </c>
      <c r="AV78" t="str">
        <f t="shared" si="47"/>
        <v/>
      </c>
      <c r="AW78" t="str">
        <f t="shared" si="48"/>
        <v/>
      </c>
      <c r="AX78" t="str">
        <f t="shared" si="49"/>
        <v/>
      </c>
      <c r="AY78" t="str">
        <f t="shared" si="50"/>
        <v/>
      </c>
      <c r="AZ78" t="str">
        <f t="shared" si="51"/>
        <v/>
      </c>
      <c r="BA78" t="str">
        <f t="shared" si="52"/>
        <v/>
      </c>
      <c r="BB78" t="str">
        <f t="shared" si="53"/>
        <v/>
      </c>
      <c r="BC78" t="str">
        <f t="shared" si="54"/>
        <v/>
      </c>
      <c r="BD78" t="str">
        <f t="shared" si="55"/>
        <v/>
      </c>
      <c r="BE78" t="str">
        <f t="shared" si="56"/>
        <v/>
      </c>
      <c r="BF78" t="str">
        <f t="shared" si="57"/>
        <v/>
      </c>
      <c r="BG78" t="str">
        <f t="shared" si="58"/>
        <v/>
      </c>
      <c r="BH78" t="str">
        <f t="shared" si="59"/>
        <v/>
      </c>
      <c r="BI78" t="str">
        <f t="shared" si="60"/>
        <v/>
      </c>
      <c r="BJ78" t="str">
        <f t="shared" si="61"/>
        <v/>
      </c>
      <c r="BK78" t="str">
        <f t="shared" si="62"/>
        <v/>
      </c>
      <c r="BL78">
        <f t="shared" si="63"/>
        <v>0</v>
      </c>
      <c r="BM78">
        <f t="shared" si="64"/>
        <v>0</v>
      </c>
      <c r="BN78">
        <f t="shared" si="65"/>
        <v>0</v>
      </c>
      <c r="BO78">
        <f t="shared" si="66"/>
        <v>0</v>
      </c>
      <c r="BP78">
        <f t="shared" si="67"/>
        <v>0</v>
      </c>
      <c r="BQ78">
        <f t="shared" si="68"/>
        <v>0</v>
      </c>
      <c r="BR78">
        <f t="shared" si="69"/>
        <v>0</v>
      </c>
      <c r="BS78">
        <f t="shared" si="70"/>
        <v>0</v>
      </c>
    </row>
    <row r="79" spans="2:71" x14ac:dyDescent="0.3">
      <c r="B79" t="str">
        <f>IF('ריכוז הצעות'!$N80='טבלת עזר2'!B$1,'ריכוז הצעות'!$M80,"")</f>
        <v/>
      </c>
      <c r="C79">
        <f t="shared" si="41"/>
        <v>0</v>
      </c>
      <c r="D79" t="str">
        <f t="shared" si="71"/>
        <v/>
      </c>
      <c r="E79">
        <f t="shared" si="72"/>
        <v>0</v>
      </c>
      <c r="F79" t="str">
        <f>IF('ריכוז הצעות'!$N80='טבלת עזר2'!F$1,'ריכוז הצעות'!$M80,"")</f>
        <v/>
      </c>
      <c r="G79">
        <f t="shared" si="42"/>
        <v>0</v>
      </c>
      <c r="H79" t="str">
        <f t="shared" si="73"/>
        <v/>
      </c>
      <c r="I79">
        <f t="shared" si="74"/>
        <v>0</v>
      </c>
      <c r="J79" t="str">
        <f>IF('ריכוז הצעות'!$N80='טבלת עזר2'!J$1,'ריכוז הצעות'!$M80,"")</f>
        <v/>
      </c>
      <c r="K79" t="str">
        <f>IF('ריכוז הצעות'!$N80='טבלת עזר2'!K$1,'ריכוז הצעות'!$M80,"")</f>
        <v/>
      </c>
      <c r="L79" t="str">
        <f>IF('ריכוז הצעות'!$N80='טבלת עזר2'!L$1,'ריכוז הצעות'!$M80,"")</f>
        <v/>
      </c>
      <c r="M79" t="str">
        <f>IF('ריכוז הצעות'!$N80='טבלת עזר2'!M$1,'ריכוז הצעות'!$M80,"")</f>
        <v/>
      </c>
      <c r="O79" t="str">
        <f>IF('ריכוז הצעות'!$N80='טבלת עזר2'!O$1,'ריכוז הצעות'!$M80,"")</f>
        <v/>
      </c>
      <c r="Q79" t="str">
        <f>IF('ריכוז הצעות'!$N80='טבלת עזר2'!Q$1,'ריכוז הצעות'!$M80,"")</f>
        <v/>
      </c>
      <c r="S79" t="str">
        <f>IF('ריכוז הצעות'!$N80='טבלת עזר2'!S$1,'ריכוז הצעות'!$M80,"")</f>
        <v/>
      </c>
      <c r="U79" t="str">
        <f>IF('ריכוז הצעות'!$N80='טבלת עזר2'!U$1,'ריכוז הצעות'!$M80,"")</f>
        <v/>
      </c>
      <c r="W79" t="str">
        <f>IF('ריכוז הצעות'!$N80='טבלת עזר2'!W$1,'ריכוז הצעות'!$M80,"")</f>
        <v/>
      </c>
      <c r="X79" t="str">
        <f>IF('ריכוז הצעות'!$N80='טבלת עזר2'!X$1,'ריכוז הצעות'!$M80,"")</f>
        <v/>
      </c>
      <c r="Y79" t="str">
        <f>IF('ריכוז הצעות'!$N80='טבלת עזר2'!Y$1,'ריכוז הצעות'!$M80,"")</f>
        <v/>
      </c>
      <c r="Z79" t="str">
        <f>IF('ריכוז הצעות'!$N80='טבלת עזר2'!Z$1,'ריכוז הצעות'!$M80,"")</f>
        <v/>
      </c>
      <c r="AA79" t="str">
        <f>IF('ריכוז הצעות'!$N80='טבלת עזר2'!AA$1,'ריכוז הצעות'!$M80,"")</f>
        <v/>
      </c>
      <c r="AB79" t="str">
        <f>IF('ריכוז הצעות'!$N80='טבלת עזר2'!AB$1,'ריכוז הצעות'!$M80,"")</f>
        <v/>
      </c>
      <c r="AC79" t="str">
        <f>IF('ריכוז הצעות'!$N80='טבלת עזר2'!AC$1,'ריכוז הצעות'!$M80,"")</f>
        <v/>
      </c>
      <c r="AD79" t="str">
        <f>IF('ריכוז הצעות'!$N80='טבלת עזר2'!AD$1,'ריכוז הצעות'!$M80,"")</f>
        <v/>
      </c>
      <c r="AE79" t="str">
        <f>IF('ריכוז הצעות'!$N80='טבלת עזר2'!AE$1,'ריכוז הצעות'!$M80,"")</f>
        <v/>
      </c>
      <c r="AF79" t="str">
        <f>IF('ריכוז הצעות'!$N80='טבלת עזר2'!AF$1,'ריכוז הצעות'!$M80,"")</f>
        <v/>
      </c>
      <c r="AG79" t="str">
        <f>IF('ריכוז הצעות'!$N80='טבלת עזר2'!AG$1,'ריכוז הצעות'!$M80,"")</f>
        <v/>
      </c>
      <c r="AH79" t="str">
        <f>IF('ריכוז הצעות'!$N80='טבלת עזר2'!AH$1,'ריכוז הצעות'!$M80,"")</f>
        <v/>
      </c>
      <c r="AI79" t="str">
        <f>IF('ריכוז הצעות'!$N80='טבלת עזר2'!AI$1,'ריכוז הצעות'!$M80,"")</f>
        <v/>
      </c>
      <c r="AJ79" t="str">
        <f>IF('ריכוז הצעות'!$N80='טבלת עזר2'!AJ$1,'ריכוז הצעות'!$M80,"")</f>
        <v/>
      </c>
      <c r="AK79" t="str">
        <f>IF('ריכוז הצעות'!$N80='טבלת עזר2'!AK$1,'ריכוז הצעות'!$M80,"")</f>
        <v/>
      </c>
      <c r="AL79" t="str">
        <f>IF('ריכוז הצעות'!$N80='טבלת עזר2'!AL$1,'ריכוז הצעות'!$M80,"")</f>
        <v/>
      </c>
      <c r="AQ79" t="e">
        <f t="shared" si="75"/>
        <v>#N/A</v>
      </c>
      <c r="AR79" t="str">
        <f t="shared" si="43"/>
        <v/>
      </c>
      <c r="AS79" t="str">
        <f t="shared" si="44"/>
        <v/>
      </c>
      <c r="AT79" t="str">
        <f t="shared" si="45"/>
        <v/>
      </c>
      <c r="AU79" t="str">
        <f t="shared" si="46"/>
        <v/>
      </c>
      <c r="AV79" t="str">
        <f t="shared" si="47"/>
        <v/>
      </c>
      <c r="AW79" t="str">
        <f t="shared" si="48"/>
        <v/>
      </c>
      <c r="AX79" t="str">
        <f t="shared" si="49"/>
        <v/>
      </c>
      <c r="AY79" t="str">
        <f t="shared" si="50"/>
        <v/>
      </c>
      <c r="AZ79" t="str">
        <f t="shared" si="51"/>
        <v/>
      </c>
      <c r="BA79" t="str">
        <f t="shared" si="52"/>
        <v/>
      </c>
      <c r="BB79" t="str">
        <f t="shared" si="53"/>
        <v/>
      </c>
      <c r="BC79" t="str">
        <f t="shared" si="54"/>
        <v/>
      </c>
      <c r="BD79" t="str">
        <f t="shared" si="55"/>
        <v/>
      </c>
      <c r="BE79" t="str">
        <f t="shared" si="56"/>
        <v/>
      </c>
      <c r="BF79" t="str">
        <f t="shared" si="57"/>
        <v/>
      </c>
      <c r="BG79" t="str">
        <f t="shared" si="58"/>
        <v/>
      </c>
      <c r="BH79" t="str">
        <f t="shared" si="59"/>
        <v/>
      </c>
      <c r="BI79" t="str">
        <f t="shared" si="60"/>
        <v/>
      </c>
      <c r="BJ79" t="str">
        <f t="shared" si="61"/>
        <v/>
      </c>
      <c r="BK79" t="str">
        <f t="shared" si="62"/>
        <v/>
      </c>
      <c r="BL79">
        <f t="shared" si="63"/>
        <v>0</v>
      </c>
      <c r="BM79">
        <f t="shared" si="64"/>
        <v>0</v>
      </c>
      <c r="BN79">
        <f t="shared" si="65"/>
        <v>0</v>
      </c>
      <c r="BO79">
        <f t="shared" si="66"/>
        <v>0</v>
      </c>
      <c r="BP79">
        <f t="shared" si="67"/>
        <v>0</v>
      </c>
      <c r="BQ79">
        <f t="shared" si="68"/>
        <v>0</v>
      </c>
      <c r="BR79">
        <f t="shared" si="69"/>
        <v>0</v>
      </c>
      <c r="BS79">
        <f t="shared" si="70"/>
        <v>0</v>
      </c>
    </row>
    <row r="80" spans="2:71" x14ac:dyDescent="0.3">
      <c r="B80" t="str">
        <f>IF('ריכוז הצעות'!$N81='טבלת עזר2'!B$1,'ריכוז הצעות'!$M81,"")</f>
        <v/>
      </c>
      <c r="C80">
        <f t="shared" si="41"/>
        <v>0</v>
      </c>
      <c r="D80" t="str">
        <f t="shared" si="71"/>
        <v/>
      </c>
      <c r="E80">
        <f t="shared" si="72"/>
        <v>0</v>
      </c>
      <c r="F80" t="str">
        <f>IF('ריכוז הצעות'!$N81='טבלת עזר2'!F$1,'ריכוז הצעות'!$M81,"")</f>
        <v/>
      </c>
      <c r="G80">
        <f t="shared" si="42"/>
        <v>0</v>
      </c>
      <c r="H80" t="str">
        <f t="shared" si="73"/>
        <v/>
      </c>
      <c r="I80">
        <f t="shared" si="74"/>
        <v>0</v>
      </c>
      <c r="J80" t="str">
        <f>IF('ריכוז הצעות'!$N81='טבלת עזר2'!J$1,'ריכוז הצעות'!$M81,"")</f>
        <v/>
      </c>
      <c r="K80" t="str">
        <f>IF('ריכוז הצעות'!$N81='טבלת עזר2'!K$1,'ריכוז הצעות'!$M81,"")</f>
        <v/>
      </c>
      <c r="L80" t="str">
        <f>IF('ריכוז הצעות'!$N81='טבלת עזר2'!L$1,'ריכוז הצעות'!$M81,"")</f>
        <v/>
      </c>
      <c r="M80" t="str">
        <f>IF('ריכוז הצעות'!$N81='טבלת עזר2'!M$1,'ריכוז הצעות'!$M81,"")</f>
        <v/>
      </c>
      <c r="O80" t="str">
        <f>IF('ריכוז הצעות'!$N81='טבלת עזר2'!O$1,'ריכוז הצעות'!$M81,"")</f>
        <v/>
      </c>
      <c r="Q80" t="str">
        <f>IF('ריכוז הצעות'!$N81='טבלת עזר2'!Q$1,'ריכוז הצעות'!$M81,"")</f>
        <v/>
      </c>
      <c r="S80" t="str">
        <f>IF('ריכוז הצעות'!$N81='טבלת עזר2'!S$1,'ריכוז הצעות'!$M81,"")</f>
        <v/>
      </c>
      <c r="U80" t="str">
        <f>IF('ריכוז הצעות'!$N81='טבלת עזר2'!U$1,'ריכוז הצעות'!$M81,"")</f>
        <v/>
      </c>
      <c r="W80" t="str">
        <f>IF('ריכוז הצעות'!$N81='טבלת עזר2'!W$1,'ריכוז הצעות'!$M81,"")</f>
        <v/>
      </c>
      <c r="X80" t="str">
        <f>IF('ריכוז הצעות'!$N81='טבלת עזר2'!X$1,'ריכוז הצעות'!$M81,"")</f>
        <v/>
      </c>
      <c r="Y80" t="str">
        <f>IF('ריכוז הצעות'!$N81='טבלת עזר2'!Y$1,'ריכוז הצעות'!$M81,"")</f>
        <v/>
      </c>
      <c r="Z80" t="str">
        <f>IF('ריכוז הצעות'!$N81='טבלת עזר2'!Z$1,'ריכוז הצעות'!$M81,"")</f>
        <v/>
      </c>
      <c r="AA80" t="str">
        <f>IF('ריכוז הצעות'!$N81='טבלת עזר2'!AA$1,'ריכוז הצעות'!$M81,"")</f>
        <v/>
      </c>
      <c r="AB80" t="str">
        <f>IF('ריכוז הצעות'!$N81='טבלת עזר2'!AB$1,'ריכוז הצעות'!$M81,"")</f>
        <v/>
      </c>
      <c r="AC80" t="str">
        <f>IF('ריכוז הצעות'!$N81='טבלת עזר2'!AC$1,'ריכוז הצעות'!$M81,"")</f>
        <v/>
      </c>
      <c r="AD80" t="str">
        <f>IF('ריכוז הצעות'!$N81='טבלת עזר2'!AD$1,'ריכוז הצעות'!$M81,"")</f>
        <v/>
      </c>
      <c r="AE80" t="str">
        <f>IF('ריכוז הצעות'!$N81='טבלת עזר2'!AE$1,'ריכוז הצעות'!$M81,"")</f>
        <v/>
      </c>
      <c r="AF80" t="str">
        <f>IF('ריכוז הצעות'!$N81='טבלת עזר2'!AF$1,'ריכוז הצעות'!$M81,"")</f>
        <v/>
      </c>
      <c r="AG80" t="str">
        <f>IF('ריכוז הצעות'!$N81='טבלת עזר2'!AG$1,'ריכוז הצעות'!$M81,"")</f>
        <v/>
      </c>
      <c r="AH80" t="str">
        <f>IF('ריכוז הצעות'!$N81='טבלת עזר2'!AH$1,'ריכוז הצעות'!$M81,"")</f>
        <v/>
      </c>
      <c r="AI80" t="str">
        <f>IF('ריכוז הצעות'!$N81='טבלת עזר2'!AI$1,'ריכוז הצעות'!$M81,"")</f>
        <v/>
      </c>
      <c r="AJ80" t="str">
        <f>IF('ריכוז הצעות'!$N81='טבלת עזר2'!AJ$1,'ריכוז הצעות'!$M81,"")</f>
        <v/>
      </c>
      <c r="AK80" t="str">
        <f>IF('ריכוז הצעות'!$N81='טבלת עזר2'!AK$1,'ריכוז הצעות'!$M81,"")</f>
        <v/>
      </c>
      <c r="AL80" t="str">
        <f>IF('ריכוז הצעות'!$N81='טבלת עזר2'!AL$1,'ריכוז הצעות'!$M81,"")</f>
        <v/>
      </c>
      <c r="AQ80" t="e">
        <f t="shared" si="75"/>
        <v>#N/A</v>
      </c>
      <c r="AR80" t="str">
        <f t="shared" si="43"/>
        <v/>
      </c>
      <c r="AS80" t="str">
        <f t="shared" si="44"/>
        <v/>
      </c>
      <c r="AT80" t="str">
        <f t="shared" si="45"/>
        <v/>
      </c>
      <c r="AU80" t="str">
        <f t="shared" si="46"/>
        <v/>
      </c>
      <c r="AV80" t="str">
        <f t="shared" si="47"/>
        <v/>
      </c>
      <c r="AW80" t="str">
        <f t="shared" si="48"/>
        <v/>
      </c>
      <c r="AX80" t="str">
        <f t="shared" si="49"/>
        <v/>
      </c>
      <c r="AY80" t="str">
        <f t="shared" si="50"/>
        <v/>
      </c>
      <c r="AZ80" t="str">
        <f t="shared" si="51"/>
        <v/>
      </c>
      <c r="BA80" t="str">
        <f t="shared" si="52"/>
        <v/>
      </c>
      <c r="BB80" t="str">
        <f t="shared" si="53"/>
        <v/>
      </c>
      <c r="BC80" t="str">
        <f t="shared" si="54"/>
        <v/>
      </c>
      <c r="BD80" t="str">
        <f t="shared" si="55"/>
        <v/>
      </c>
      <c r="BE80" t="str">
        <f t="shared" si="56"/>
        <v/>
      </c>
      <c r="BF80" t="str">
        <f t="shared" si="57"/>
        <v/>
      </c>
      <c r="BG80" t="str">
        <f t="shared" si="58"/>
        <v/>
      </c>
      <c r="BH80" t="str">
        <f t="shared" si="59"/>
        <v/>
      </c>
      <c r="BI80" t="str">
        <f t="shared" si="60"/>
        <v/>
      </c>
      <c r="BJ80" t="str">
        <f t="shared" si="61"/>
        <v/>
      </c>
      <c r="BK80" t="str">
        <f t="shared" si="62"/>
        <v/>
      </c>
      <c r="BL80">
        <f t="shared" si="63"/>
        <v>0</v>
      </c>
      <c r="BM80">
        <f t="shared" si="64"/>
        <v>0</v>
      </c>
      <c r="BN80">
        <f t="shared" si="65"/>
        <v>0</v>
      </c>
      <c r="BO80">
        <f t="shared" si="66"/>
        <v>0</v>
      </c>
      <c r="BP80">
        <f t="shared" si="67"/>
        <v>0</v>
      </c>
      <c r="BQ80">
        <f t="shared" si="68"/>
        <v>0</v>
      </c>
      <c r="BR80">
        <f t="shared" si="69"/>
        <v>0</v>
      </c>
      <c r="BS80">
        <f t="shared" si="70"/>
        <v>0</v>
      </c>
    </row>
    <row r="81" spans="2:71" x14ac:dyDescent="0.3">
      <c r="B81" t="str">
        <f>IF('ריכוז הצעות'!$N82='טבלת עזר2'!B$1,'ריכוז הצעות'!$M82,"")</f>
        <v/>
      </c>
      <c r="C81">
        <f t="shared" si="41"/>
        <v>0</v>
      </c>
      <c r="D81" t="str">
        <f t="shared" si="71"/>
        <v/>
      </c>
      <c r="E81">
        <f t="shared" si="72"/>
        <v>0</v>
      </c>
      <c r="F81" t="str">
        <f>IF('ריכוז הצעות'!$N82='טבלת עזר2'!F$1,'ריכוז הצעות'!$M82,"")</f>
        <v/>
      </c>
      <c r="G81">
        <f t="shared" si="42"/>
        <v>0</v>
      </c>
      <c r="H81" t="str">
        <f t="shared" si="73"/>
        <v/>
      </c>
      <c r="I81">
        <f t="shared" si="74"/>
        <v>0</v>
      </c>
      <c r="J81" t="str">
        <f>IF('ריכוז הצעות'!$N82='טבלת עזר2'!J$1,'ריכוז הצעות'!$M82,"")</f>
        <v/>
      </c>
      <c r="K81" t="str">
        <f>IF('ריכוז הצעות'!$N82='טבלת עזר2'!K$1,'ריכוז הצעות'!$M82,"")</f>
        <v/>
      </c>
      <c r="L81" t="str">
        <f>IF('ריכוז הצעות'!$N82='טבלת עזר2'!L$1,'ריכוז הצעות'!$M82,"")</f>
        <v/>
      </c>
      <c r="M81" t="str">
        <f>IF('ריכוז הצעות'!$N82='טבלת עזר2'!M$1,'ריכוז הצעות'!$M82,"")</f>
        <v/>
      </c>
      <c r="O81" t="str">
        <f>IF('ריכוז הצעות'!$N82='טבלת עזר2'!O$1,'ריכוז הצעות'!$M82,"")</f>
        <v/>
      </c>
      <c r="Q81" t="str">
        <f>IF('ריכוז הצעות'!$N82='טבלת עזר2'!Q$1,'ריכוז הצעות'!$M82,"")</f>
        <v/>
      </c>
      <c r="S81" t="str">
        <f>IF('ריכוז הצעות'!$N82='טבלת עזר2'!S$1,'ריכוז הצעות'!$M82,"")</f>
        <v/>
      </c>
      <c r="U81" t="str">
        <f>IF('ריכוז הצעות'!$N82='טבלת עזר2'!U$1,'ריכוז הצעות'!$M82,"")</f>
        <v/>
      </c>
      <c r="W81" t="str">
        <f>IF('ריכוז הצעות'!$N82='טבלת עזר2'!W$1,'ריכוז הצעות'!$M82,"")</f>
        <v/>
      </c>
      <c r="X81" t="str">
        <f>IF('ריכוז הצעות'!$N82='טבלת עזר2'!X$1,'ריכוז הצעות'!$M82,"")</f>
        <v/>
      </c>
      <c r="Y81" t="str">
        <f>IF('ריכוז הצעות'!$N82='טבלת עזר2'!Y$1,'ריכוז הצעות'!$M82,"")</f>
        <v/>
      </c>
      <c r="Z81" t="str">
        <f>IF('ריכוז הצעות'!$N82='טבלת עזר2'!Z$1,'ריכוז הצעות'!$M82,"")</f>
        <v/>
      </c>
      <c r="AA81" t="str">
        <f>IF('ריכוז הצעות'!$N82='טבלת עזר2'!AA$1,'ריכוז הצעות'!$M82,"")</f>
        <v/>
      </c>
      <c r="AB81" t="str">
        <f>IF('ריכוז הצעות'!$N82='טבלת עזר2'!AB$1,'ריכוז הצעות'!$M82,"")</f>
        <v/>
      </c>
      <c r="AC81" t="str">
        <f>IF('ריכוז הצעות'!$N82='טבלת עזר2'!AC$1,'ריכוז הצעות'!$M82,"")</f>
        <v/>
      </c>
      <c r="AD81" t="str">
        <f>IF('ריכוז הצעות'!$N82='טבלת עזר2'!AD$1,'ריכוז הצעות'!$M82,"")</f>
        <v/>
      </c>
      <c r="AE81" t="str">
        <f>IF('ריכוז הצעות'!$N82='טבלת עזר2'!AE$1,'ריכוז הצעות'!$M82,"")</f>
        <v/>
      </c>
      <c r="AF81" t="str">
        <f>IF('ריכוז הצעות'!$N82='טבלת עזר2'!AF$1,'ריכוז הצעות'!$M82,"")</f>
        <v/>
      </c>
      <c r="AG81" t="str">
        <f>IF('ריכוז הצעות'!$N82='טבלת עזר2'!AG$1,'ריכוז הצעות'!$M82,"")</f>
        <v/>
      </c>
      <c r="AH81" t="str">
        <f>IF('ריכוז הצעות'!$N82='טבלת עזר2'!AH$1,'ריכוז הצעות'!$M82,"")</f>
        <v/>
      </c>
      <c r="AI81" t="str">
        <f>IF('ריכוז הצעות'!$N82='טבלת עזר2'!AI$1,'ריכוז הצעות'!$M82,"")</f>
        <v/>
      </c>
      <c r="AJ81" t="str">
        <f>IF('ריכוז הצעות'!$N82='טבלת עזר2'!AJ$1,'ריכוז הצעות'!$M82,"")</f>
        <v/>
      </c>
      <c r="AK81" t="str">
        <f>IF('ריכוז הצעות'!$N82='טבלת עזר2'!AK$1,'ריכוז הצעות'!$M82,"")</f>
        <v/>
      </c>
      <c r="AL81" t="str">
        <f>IF('ריכוז הצעות'!$N82='טבלת עזר2'!AL$1,'ריכוז הצעות'!$M82,"")</f>
        <v/>
      </c>
      <c r="AQ81" t="e">
        <f t="shared" si="75"/>
        <v>#N/A</v>
      </c>
      <c r="AR81" t="str">
        <f t="shared" si="43"/>
        <v/>
      </c>
      <c r="AS81" t="str">
        <f t="shared" si="44"/>
        <v/>
      </c>
      <c r="AT81" t="str">
        <f t="shared" si="45"/>
        <v/>
      </c>
      <c r="AU81" t="str">
        <f t="shared" si="46"/>
        <v/>
      </c>
      <c r="AV81" t="str">
        <f t="shared" si="47"/>
        <v/>
      </c>
      <c r="AW81" t="str">
        <f t="shared" si="48"/>
        <v/>
      </c>
      <c r="AX81" t="str">
        <f t="shared" si="49"/>
        <v/>
      </c>
      <c r="AY81" t="str">
        <f t="shared" si="50"/>
        <v/>
      </c>
      <c r="AZ81" t="str">
        <f t="shared" si="51"/>
        <v/>
      </c>
      <c r="BA81" t="str">
        <f t="shared" si="52"/>
        <v/>
      </c>
      <c r="BB81" t="str">
        <f t="shared" si="53"/>
        <v/>
      </c>
      <c r="BC81" t="str">
        <f t="shared" si="54"/>
        <v/>
      </c>
      <c r="BD81" t="str">
        <f t="shared" si="55"/>
        <v/>
      </c>
      <c r="BE81" t="str">
        <f t="shared" si="56"/>
        <v/>
      </c>
      <c r="BF81" t="str">
        <f t="shared" si="57"/>
        <v/>
      </c>
      <c r="BG81" t="str">
        <f t="shared" si="58"/>
        <v/>
      </c>
      <c r="BH81" t="str">
        <f t="shared" si="59"/>
        <v/>
      </c>
      <c r="BI81" t="str">
        <f t="shared" si="60"/>
        <v/>
      </c>
      <c r="BJ81" t="str">
        <f t="shared" si="61"/>
        <v/>
      </c>
      <c r="BK81" t="str">
        <f t="shared" si="62"/>
        <v/>
      </c>
      <c r="BL81">
        <f t="shared" si="63"/>
        <v>0</v>
      </c>
      <c r="BM81">
        <f t="shared" si="64"/>
        <v>0</v>
      </c>
      <c r="BN81">
        <f t="shared" si="65"/>
        <v>0</v>
      </c>
      <c r="BO81">
        <f t="shared" si="66"/>
        <v>0</v>
      </c>
      <c r="BP81">
        <f t="shared" si="67"/>
        <v>0</v>
      </c>
      <c r="BQ81">
        <f t="shared" si="68"/>
        <v>0</v>
      </c>
      <c r="BR81">
        <f t="shared" si="69"/>
        <v>0</v>
      </c>
      <c r="BS81">
        <f t="shared" si="70"/>
        <v>0</v>
      </c>
    </row>
    <row r="82" spans="2:71" x14ac:dyDescent="0.3">
      <c r="B82" t="str">
        <f>IF('ריכוז הצעות'!$N83='טבלת עזר2'!B$1,'ריכוז הצעות'!$M83,"")</f>
        <v/>
      </c>
      <c r="C82">
        <f t="shared" si="41"/>
        <v>0</v>
      </c>
      <c r="D82" t="str">
        <f t="shared" si="71"/>
        <v/>
      </c>
      <c r="E82">
        <f t="shared" si="72"/>
        <v>0</v>
      </c>
      <c r="F82" t="str">
        <f>IF('ריכוז הצעות'!$N83='טבלת עזר2'!F$1,'ריכוז הצעות'!$M83,"")</f>
        <v/>
      </c>
      <c r="G82">
        <f t="shared" si="42"/>
        <v>0</v>
      </c>
      <c r="H82" t="str">
        <f t="shared" si="73"/>
        <v/>
      </c>
      <c r="I82">
        <f t="shared" si="74"/>
        <v>0</v>
      </c>
      <c r="J82" t="str">
        <f>IF('ריכוז הצעות'!$N83='טבלת עזר2'!J$1,'ריכוז הצעות'!$M83,"")</f>
        <v/>
      </c>
      <c r="K82" t="str">
        <f>IF('ריכוז הצעות'!$N83='טבלת עזר2'!K$1,'ריכוז הצעות'!$M83,"")</f>
        <v/>
      </c>
      <c r="L82" t="str">
        <f>IF('ריכוז הצעות'!$N83='טבלת עזר2'!L$1,'ריכוז הצעות'!$M83,"")</f>
        <v/>
      </c>
      <c r="M82" t="str">
        <f>IF('ריכוז הצעות'!$N83='טבלת עזר2'!M$1,'ריכוז הצעות'!$M83,"")</f>
        <v/>
      </c>
      <c r="O82" t="str">
        <f>IF('ריכוז הצעות'!$N83='טבלת עזר2'!O$1,'ריכוז הצעות'!$M83,"")</f>
        <v/>
      </c>
      <c r="Q82" t="str">
        <f>IF('ריכוז הצעות'!$N83='טבלת עזר2'!Q$1,'ריכוז הצעות'!$M83,"")</f>
        <v/>
      </c>
      <c r="S82" t="str">
        <f>IF('ריכוז הצעות'!$N83='טבלת עזר2'!S$1,'ריכוז הצעות'!$M83,"")</f>
        <v/>
      </c>
      <c r="U82" t="str">
        <f>IF('ריכוז הצעות'!$N83='טבלת עזר2'!U$1,'ריכוז הצעות'!$M83,"")</f>
        <v/>
      </c>
      <c r="W82" t="str">
        <f>IF('ריכוז הצעות'!$N83='טבלת עזר2'!W$1,'ריכוז הצעות'!$M83,"")</f>
        <v/>
      </c>
      <c r="X82" t="str">
        <f>IF('ריכוז הצעות'!$N83='טבלת עזר2'!X$1,'ריכוז הצעות'!$M83,"")</f>
        <v/>
      </c>
      <c r="Y82" t="str">
        <f>IF('ריכוז הצעות'!$N83='טבלת עזר2'!Y$1,'ריכוז הצעות'!$M83,"")</f>
        <v/>
      </c>
      <c r="Z82" t="str">
        <f>IF('ריכוז הצעות'!$N83='טבלת עזר2'!Z$1,'ריכוז הצעות'!$M83,"")</f>
        <v/>
      </c>
      <c r="AA82" t="str">
        <f>IF('ריכוז הצעות'!$N83='טבלת עזר2'!AA$1,'ריכוז הצעות'!$M83,"")</f>
        <v/>
      </c>
      <c r="AB82" t="str">
        <f>IF('ריכוז הצעות'!$N83='טבלת עזר2'!AB$1,'ריכוז הצעות'!$M83,"")</f>
        <v/>
      </c>
      <c r="AC82" t="str">
        <f>IF('ריכוז הצעות'!$N83='טבלת עזר2'!AC$1,'ריכוז הצעות'!$M83,"")</f>
        <v/>
      </c>
      <c r="AD82" t="str">
        <f>IF('ריכוז הצעות'!$N83='טבלת עזר2'!AD$1,'ריכוז הצעות'!$M83,"")</f>
        <v/>
      </c>
      <c r="AE82" t="str">
        <f>IF('ריכוז הצעות'!$N83='טבלת עזר2'!AE$1,'ריכוז הצעות'!$M83,"")</f>
        <v/>
      </c>
      <c r="AF82" t="str">
        <f>IF('ריכוז הצעות'!$N83='טבלת עזר2'!AF$1,'ריכוז הצעות'!$M83,"")</f>
        <v/>
      </c>
      <c r="AG82" t="str">
        <f>IF('ריכוז הצעות'!$N83='טבלת עזר2'!AG$1,'ריכוז הצעות'!$M83,"")</f>
        <v/>
      </c>
      <c r="AH82" t="str">
        <f>IF('ריכוז הצעות'!$N83='טבלת עזר2'!AH$1,'ריכוז הצעות'!$M83,"")</f>
        <v/>
      </c>
      <c r="AI82" t="str">
        <f>IF('ריכוז הצעות'!$N83='טבלת עזר2'!AI$1,'ריכוז הצעות'!$M83,"")</f>
        <v/>
      </c>
      <c r="AJ82" t="str">
        <f>IF('ריכוז הצעות'!$N83='טבלת עזר2'!AJ$1,'ריכוז הצעות'!$M83,"")</f>
        <v/>
      </c>
      <c r="AK82" t="str">
        <f>IF('ריכוז הצעות'!$N83='טבלת עזר2'!AK$1,'ריכוז הצעות'!$M83,"")</f>
        <v/>
      </c>
      <c r="AL82" t="str">
        <f>IF('ריכוז הצעות'!$N83='טבלת עזר2'!AL$1,'ריכוז הצעות'!$M83,"")</f>
        <v/>
      </c>
      <c r="AQ82" t="e">
        <f t="shared" si="75"/>
        <v>#N/A</v>
      </c>
      <c r="AR82" t="str">
        <f t="shared" si="43"/>
        <v/>
      </c>
      <c r="AS82" t="str">
        <f t="shared" si="44"/>
        <v/>
      </c>
      <c r="AT82" t="str">
        <f t="shared" si="45"/>
        <v/>
      </c>
      <c r="AU82" t="str">
        <f t="shared" si="46"/>
        <v/>
      </c>
      <c r="AV82" t="str">
        <f t="shared" si="47"/>
        <v/>
      </c>
      <c r="AW82" t="str">
        <f t="shared" si="48"/>
        <v/>
      </c>
      <c r="AX82" t="str">
        <f t="shared" si="49"/>
        <v/>
      </c>
      <c r="AY82" t="str">
        <f t="shared" si="50"/>
        <v/>
      </c>
      <c r="AZ82" t="str">
        <f t="shared" si="51"/>
        <v/>
      </c>
      <c r="BA82" t="str">
        <f t="shared" si="52"/>
        <v/>
      </c>
      <c r="BB82" t="str">
        <f t="shared" si="53"/>
        <v/>
      </c>
      <c r="BC82" t="str">
        <f t="shared" si="54"/>
        <v/>
      </c>
      <c r="BD82" t="str">
        <f t="shared" si="55"/>
        <v/>
      </c>
      <c r="BE82" t="str">
        <f t="shared" si="56"/>
        <v/>
      </c>
      <c r="BF82" t="str">
        <f t="shared" si="57"/>
        <v/>
      </c>
      <c r="BG82" t="str">
        <f t="shared" si="58"/>
        <v/>
      </c>
      <c r="BH82" t="str">
        <f t="shared" si="59"/>
        <v/>
      </c>
      <c r="BI82" t="str">
        <f t="shared" si="60"/>
        <v/>
      </c>
      <c r="BJ82" t="str">
        <f t="shared" si="61"/>
        <v/>
      </c>
      <c r="BK82" t="str">
        <f t="shared" si="62"/>
        <v/>
      </c>
      <c r="BL82">
        <f t="shared" si="63"/>
        <v>0</v>
      </c>
      <c r="BM82">
        <f t="shared" si="64"/>
        <v>0</v>
      </c>
      <c r="BN82">
        <f t="shared" si="65"/>
        <v>0</v>
      </c>
      <c r="BO82">
        <f t="shared" si="66"/>
        <v>0</v>
      </c>
      <c r="BP82">
        <f t="shared" si="67"/>
        <v>0</v>
      </c>
      <c r="BQ82">
        <f t="shared" si="68"/>
        <v>0</v>
      </c>
      <c r="BR82">
        <f t="shared" si="69"/>
        <v>0</v>
      </c>
      <c r="BS82">
        <f t="shared" si="70"/>
        <v>0</v>
      </c>
    </row>
    <row r="83" spans="2:71" x14ac:dyDescent="0.3">
      <c r="B83" t="str">
        <f>IF('ריכוז הצעות'!$N84='טבלת עזר2'!B$1,'ריכוז הצעות'!$M84,"")</f>
        <v/>
      </c>
      <c r="C83">
        <f t="shared" si="41"/>
        <v>0</v>
      </c>
      <c r="D83" t="str">
        <f t="shared" si="71"/>
        <v/>
      </c>
      <c r="E83">
        <f t="shared" si="72"/>
        <v>0</v>
      </c>
      <c r="F83" t="str">
        <f>IF('ריכוז הצעות'!$N84='טבלת עזר2'!F$1,'ריכוז הצעות'!$M84,"")</f>
        <v/>
      </c>
      <c r="G83">
        <f t="shared" si="42"/>
        <v>0</v>
      </c>
      <c r="H83" t="str">
        <f t="shared" si="73"/>
        <v/>
      </c>
      <c r="I83">
        <f t="shared" si="74"/>
        <v>0</v>
      </c>
      <c r="J83" t="str">
        <f>IF('ריכוז הצעות'!$N84='טבלת עזר2'!J$1,'ריכוז הצעות'!$M84,"")</f>
        <v/>
      </c>
      <c r="K83" t="str">
        <f>IF('ריכוז הצעות'!$N84='טבלת עזר2'!K$1,'ריכוז הצעות'!$M84,"")</f>
        <v/>
      </c>
      <c r="L83" t="str">
        <f>IF('ריכוז הצעות'!$N84='טבלת עזר2'!L$1,'ריכוז הצעות'!$M84,"")</f>
        <v/>
      </c>
      <c r="M83" t="str">
        <f>IF('ריכוז הצעות'!$N84='טבלת עזר2'!M$1,'ריכוז הצעות'!$M84,"")</f>
        <v/>
      </c>
      <c r="O83" t="str">
        <f>IF('ריכוז הצעות'!$N84='טבלת עזר2'!O$1,'ריכוז הצעות'!$M84,"")</f>
        <v/>
      </c>
      <c r="Q83" t="str">
        <f>IF('ריכוז הצעות'!$N84='טבלת עזר2'!Q$1,'ריכוז הצעות'!$M84,"")</f>
        <v/>
      </c>
      <c r="S83" t="str">
        <f>IF('ריכוז הצעות'!$N84='טבלת עזר2'!S$1,'ריכוז הצעות'!$M84,"")</f>
        <v/>
      </c>
      <c r="U83" t="str">
        <f>IF('ריכוז הצעות'!$N84='טבלת עזר2'!U$1,'ריכוז הצעות'!$M84,"")</f>
        <v/>
      </c>
      <c r="W83" t="str">
        <f>IF('ריכוז הצעות'!$N84='טבלת עזר2'!W$1,'ריכוז הצעות'!$M84,"")</f>
        <v/>
      </c>
      <c r="X83" t="str">
        <f>IF('ריכוז הצעות'!$N84='טבלת עזר2'!X$1,'ריכוז הצעות'!$M84,"")</f>
        <v/>
      </c>
      <c r="Y83" t="str">
        <f>IF('ריכוז הצעות'!$N84='טבלת עזר2'!Y$1,'ריכוז הצעות'!$M84,"")</f>
        <v/>
      </c>
      <c r="Z83" t="str">
        <f>IF('ריכוז הצעות'!$N84='טבלת עזר2'!Z$1,'ריכוז הצעות'!$M84,"")</f>
        <v/>
      </c>
      <c r="AA83" t="str">
        <f>IF('ריכוז הצעות'!$N84='טבלת עזר2'!AA$1,'ריכוז הצעות'!$M84,"")</f>
        <v/>
      </c>
      <c r="AB83" t="str">
        <f>IF('ריכוז הצעות'!$N84='טבלת עזר2'!AB$1,'ריכוז הצעות'!$M84,"")</f>
        <v/>
      </c>
      <c r="AC83" t="str">
        <f>IF('ריכוז הצעות'!$N84='טבלת עזר2'!AC$1,'ריכוז הצעות'!$M84,"")</f>
        <v/>
      </c>
      <c r="AD83" t="str">
        <f>IF('ריכוז הצעות'!$N84='טבלת עזר2'!AD$1,'ריכוז הצעות'!$M84,"")</f>
        <v/>
      </c>
      <c r="AE83" t="str">
        <f>IF('ריכוז הצעות'!$N84='טבלת עזר2'!AE$1,'ריכוז הצעות'!$M84,"")</f>
        <v/>
      </c>
      <c r="AF83" t="str">
        <f>IF('ריכוז הצעות'!$N84='טבלת עזר2'!AF$1,'ריכוז הצעות'!$M84,"")</f>
        <v/>
      </c>
      <c r="AG83" t="str">
        <f>IF('ריכוז הצעות'!$N84='טבלת עזר2'!AG$1,'ריכוז הצעות'!$M84,"")</f>
        <v/>
      </c>
      <c r="AH83" t="str">
        <f>IF('ריכוז הצעות'!$N84='טבלת עזר2'!AH$1,'ריכוז הצעות'!$M84,"")</f>
        <v/>
      </c>
      <c r="AI83" t="str">
        <f>IF('ריכוז הצעות'!$N84='טבלת עזר2'!AI$1,'ריכוז הצעות'!$M84,"")</f>
        <v/>
      </c>
      <c r="AJ83" t="str">
        <f>IF('ריכוז הצעות'!$N84='טבלת עזר2'!AJ$1,'ריכוז הצעות'!$M84,"")</f>
        <v/>
      </c>
      <c r="AK83" t="str">
        <f>IF('ריכוז הצעות'!$N84='טבלת עזר2'!AK$1,'ריכוז הצעות'!$M84,"")</f>
        <v/>
      </c>
      <c r="AL83" t="str">
        <f>IF('ריכוז הצעות'!$N84='טבלת עזר2'!AL$1,'ריכוז הצעות'!$M84,"")</f>
        <v/>
      </c>
      <c r="AQ83" t="e">
        <f t="shared" si="75"/>
        <v>#N/A</v>
      </c>
      <c r="AR83" t="str">
        <f t="shared" si="43"/>
        <v/>
      </c>
      <c r="AS83" t="str">
        <f t="shared" si="44"/>
        <v/>
      </c>
      <c r="AT83" t="str">
        <f t="shared" si="45"/>
        <v/>
      </c>
      <c r="AU83" t="str">
        <f t="shared" si="46"/>
        <v/>
      </c>
      <c r="AV83" t="str">
        <f t="shared" si="47"/>
        <v/>
      </c>
      <c r="AW83" t="str">
        <f t="shared" si="48"/>
        <v/>
      </c>
      <c r="AX83" t="str">
        <f t="shared" si="49"/>
        <v/>
      </c>
      <c r="AY83" t="str">
        <f t="shared" si="50"/>
        <v/>
      </c>
      <c r="AZ83" t="str">
        <f t="shared" si="51"/>
        <v/>
      </c>
      <c r="BA83" t="str">
        <f t="shared" si="52"/>
        <v/>
      </c>
      <c r="BB83" t="str">
        <f t="shared" si="53"/>
        <v/>
      </c>
      <c r="BC83" t="str">
        <f t="shared" si="54"/>
        <v/>
      </c>
      <c r="BD83" t="str">
        <f t="shared" si="55"/>
        <v/>
      </c>
      <c r="BE83" t="str">
        <f t="shared" si="56"/>
        <v/>
      </c>
      <c r="BF83" t="str">
        <f t="shared" si="57"/>
        <v/>
      </c>
      <c r="BG83" t="str">
        <f t="shared" si="58"/>
        <v/>
      </c>
      <c r="BH83" t="str">
        <f t="shared" si="59"/>
        <v/>
      </c>
      <c r="BI83" t="str">
        <f t="shared" si="60"/>
        <v/>
      </c>
      <c r="BJ83" t="str">
        <f t="shared" si="61"/>
        <v/>
      </c>
      <c r="BK83" t="str">
        <f t="shared" si="62"/>
        <v/>
      </c>
      <c r="BL83">
        <f t="shared" si="63"/>
        <v>0</v>
      </c>
      <c r="BM83">
        <f t="shared" si="64"/>
        <v>0</v>
      </c>
      <c r="BN83">
        <f t="shared" si="65"/>
        <v>0</v>
      </c>
      <c r="BO83">
        <f t="shared" si="66"/>
        <v>0</v>
      </c>
      <c r="BP83">
        <f t="shared" si="67"/>
        <v>0</v>
      </c>
      <c r="BQ83">
        <f t="shared" si="68"/>
        <v>0</v>
      </c>
      <c r="BR83">
        <f t="shared" si="69"/>
        <v>0</v>
      </c>
      <c r="BS83">
        <f t="shared" si="70"/>
        <v>0</v>
      </c>
    </row>
    <row r="84" spans="2:71" x14ac:dyDescent="0.3">
      <c r="B84" t="str">
        <f>IF('ריכוז הצעות'!$N85='טבלת עזר2'!B$1,'ריכוז הצעות'!$M85,"")</f>
        <v/>
      </c>
      <c r="C84">
        <f t="shared" si="41"/>
        <v>0</v>
      </c>
      <c r="D84" t="str">
        <f t="shared" si="71"/>
        <v/>
      </c>
      <c r="E84">
        <f t="shared" si="72"/>
        <v>0</v>
      </c>
      <c r="F84" t="str">
        <f>IF('ריכוז הצעות'!$N85='טבלת עזר2'!F$1,'ריכוז הצעות'!$M85,"")</f>
        <v/>
      </c>
      <c r="G84">
        <f t="shared" si="42"/>
        <v>0</v>
      </c>
      <c r="H84" t="str">
        <f t="shared" si="73"/>
        <v/>
      </c>
      <c r="I84">
        <f t="shared" si="74"/>
        <v>0</v>
      </c>
      <c r="J84" t="str">
        <f>IF('ריכוז הצעות'!$N85='טבלת עזר2'!J$1,'ריכוז הצעות'!$M85,"")</f>
        <v/>
      </c>
      <c r="K84" t="str">
        <f>IF('ריכוז הצעות'!$N85='טבלת עזר2'!K$1,'ריכוז הצעות'!$M85,"")</f>
        <v/>
      </c>
      <c r="L84" t="str">
        <f>IF('ריכוז הצעות'!$N85='טבלת עזר2'!L$1,'ריכוז הצעות'!$M85,"")</f>
        <v/>
      </c>
      <c r="M84" t="str">
        <f>IF('ריכוז הצעות'!$N85='טבלת עזר2'!M$1,'ריכוז הצעות'!$M85,"")</f>
        <v/>
      </c>
      <c r="O84" t="str">
        <f>IF('ריכוז הצעות'!$N85='טבלת עזר2'!O$1,'ריכוז הצעות'!$M85,"")</f>
        <v/>
      </c>
      <c r="Q84" t="str">
        <f>IF('ריכוז הצעות'!$N85='טבלת עזר2'!Q$1,'ריכוז הצעות'!$M85,"")</f>
        <v/>
      </c>
      <c r="S84" t="str">
        <f>IF('ריכוז הצעות'!$N85='טבלת עזר2'!S$1,'ריכוז הצעות'!$M85,"")</f>
        <v/>
      </c>
      <c r="U84" t="str">
        <f>IF('ריכוז הצעות'!$N85='טבלת עזר2'!U$1,'ריכוז הצעות'!$M85,"")</f>
        <v/>
      </c>
      <c r="W84" t="str">
        <f>IF('ריכוז הצעות'!$N85='טבלת עזר2'!W$1,'ריכוז הצעות'!$M85,"")</f>
        <v/>
      </c>
      <c r="X84" t="str">
        <f>IF('ריכוז הצעות'!$N85='טבלת עזר2'!X$1,'ריכוז הצעות'!$M85,"")</f>
        <v/>
      </c>
      <c r="Y84" t="str">
        <f>IF('ריכוז הצעות'!$N85='טבלת עזר2'!Y$1,'ריכוז הצעות'!$M85,"")</f>
        <v/>
      </c>
      <c r="Z84" t="str">
        <f>IF('ריכוז הצעות'!$N85='טבלת עזר2'!Z$1,'ריכוז הצעות'!$M85,"")</f>
        <v/>
      </c>
      <c r="AA84" t="str">
        <f>IF('ריכוז הצעות'!$N85='טבלת עזר2'!AA$1,'ריכוז הצעות'!$M85,"")</f>
        <v/>
      </c>
      <c r="AB84" t="str">
        <f>IF('ריכוז הצעות'!$N85='טבלת עזר2'!AB$1,'ריכוז הצעות'!$M85,"")</f>
        <v/>
      </c>
      <c r="AC84" t="str">
        <f>IF('ריכוז הצעות'!$N85='טבלת עזר2'!AC$1,'ריכוז הצעות'!$M85,"")</f>
        <v/>
      </c>
      <c r="AD84" t="str">
        <f>IF('ריכוז הצעות'!$N85='טבלת עזר2'!AD$1,'ריכוז הצעות'!$M85,"")</f>
        <v/>
      </c>
      <c r="AE84" t="str">
        <f>IF('ריכוז הצעות'!$N85='טבלת עזר2'!AE$1,'ריכוז הצעות'!$M85,"")</f>
        <v/>
      </c>
      <c r="AF84" t="str">
        <f>IF('ריכוז הצעות'!$N85='טבלת עזר2'!AF$1,'ריכוז הצעות'!$M85,"")</f>
        <v/>
      </c>
      <c r="AG84" t="str">
        <f>IF('ריכוז הצעות'!$N85='טבלת עזר2'!AG$1,'ריכוז הצעות'!$M85,"")</f>
        <v/>
      </c>
      <c r="AH84" t="str">
        <f>IF('ריכוז הצעות'!$N85='טבלת עזר2'!AH$1,'ריכוז הצעות'!$M85,"")</f>
        <v/>
      </c>
      <c r="AI84" t="str">
        <f>IF('ריכוז הצעות'!$N85='טבלת עזר2'!AI$1,'ריכוז הצעות'!$M85,"")</f>
        <v/>
      </c>
      <c r="AJ84" t="str">
        <f>IF('ריכוז הצעות'!$N85='טבלת עזר2'!AJ$1,'ריכוז הצעות'!$M85,"")</f>
        <v/>
      </c>
      <c r="AK84" t="str">
        <f>IF('ריכוז הצעות'!$N85='טבלת עזר2'!AK$1,'ריכוז הצעות'!$M85,"")</f>
        <v/>
      </c>
      <c r="AL84" t="str">
        <f>IF('ריכוז הצעות'!$N85='טבלת עזר2'!AL$1,'ריכוז הצעות'!$M85,"")</f>
        <v/>
      </c>
      <c r="AQ84" t="e">
        <f t="shared" si="75"/>
        <v>#N/A</v>
      </c>
      <c r="AR84" t="str">
        <f t="shared" si="43"/>
        <v/>
      </c>
      <c r="AS84" t="str">
        <f t="shared" si="44"/>
        <v/>
      </c>
      <c r="AT84" t="str">
        <f t="shared" si="45"/>
        <v/>
      </c>
      <c r="AU84" t="str">
        <f t="shared" si="46"/>
        <v/>
      </c>
      <c r="AV84" t="str">
        <f t="shared" si="47"/>
        <v/>
      </c>
      <c r="AW84" t="str">
        <f t="shared" si="48"/>
        <v/>
      </c>
      <c r="AX84" t="str">
        <f t="shared" si="49"/>
        <v/>
      </c>
      <c r="AY84" t="str">
        <f t="shared" si="50"/>
        <v/>
      </c>
      <c r="AZ84" t="str">
        <f t="shared" si="51"/>
        <v/>
      </c>
      <c r="BA84" t="str">
        <f t="shared" si="52"/>
        <v/>
      </c>
      <c r="BB84" t="str">
        <f t="shared" si="53"/>
        <v/>
      </c>
      <c r="BC84" t="str">
        <f t="shared" si="54"/>
        <v/>
      </c>
      <c r="BD84" t="str">
        <f t="shared" si="55"/>
        <v/>
      </c>
      <c r="BE84" t="str">
        <f t="shared" si="56"/>
        <v/>
      </c>
      <c r="BF84" t="str">
        <f t="shared" si="57"/>
        <v/>
      </c>
      <c r="BG84" t="str">
        <f t="shared" si="58"/>
        <v/>
      </c>
      <c r="BH84" t="str">
        <f t="shared" si="59"/>
        <v/>
      </c>
      <c r="BI84" t="str">
        <f t="shared" si="60"/>
        <v/>
      </c>
      <c r="BJ84" t="str">
        <f t="shared" si="61"/>
        <v/>
      </c>
      <c r="BK84" t="str">
        <f t="shared" si="62"/>
        <v/>
      </c>
      <c r="BL84">
        <f t="shared" si="63"/>
        <v>0</v>
      </c>
      <c r="BM84">
        <f t="shared" si="64"/>
        <v>0</v>
      </c>
      <c r="BN84">
        <f t="shared" si="65"/>
        <v>0</v>
      </c>
      <c r="BO84">
        <f t="shared" si="66"/>
        <v>0</v>
      </c>
      <c r="BP84">
        <f t="shared" si="67"/>
        <v>0</v>
      </c>
      <c r="BQ84">
        <f t="shared" si="68"/>
        <v>0</v>
      </c>
      <c r="BR84">
        <f t="shared" si="69"/>
        <v>0</v>
      </c>
      <c r="BS84">
        <f t="shared" si="70"/>
        <v>0</v>
      </c>
    </row>
    <row r="85" spans="2:71" x14ac:dyDescent="0.3">
      <c r="B85" t="str">
        <f>IF('ריכוז הצעות'!$N86='טבלת עזר2'!B$1,'ריכוז הצעות'!$M86,"")</f>
        <v/>
      </c>
      <c r="C85">
        <f t="shared" si="41"/>
        <v>0</v>
      </c>
      <c r="D85" t="str">
        <f t="shared" si="71"/>
        <v/>
      </c>
      <c r="E85">
        <f t="shared" si="72"/>
        <v>0</v>
      </c>
      <c r="F85" t="str">
        <f>IF('ריכוז הצעות'!$N86='טבלת עזר2'!F$1,'ריכוז הצעות'!$M86,"")</f>
        <v/>
      </c>
      <c r="G85">
        <f t="shared" si="42"/>
        <v>0</v>
      </c>
      <c r="H85" t="str">
        <f t="shared" si="73"/>
        <v/>
      </c>
      <c r="I85">
        <f t="shared" si="74"/>
        <v>0</v>
      </c>
      <c r="J85" t="str">
        <f>IF('ריכוז הצעות'!$N86='טבלת עזר2'!J$1,'ריכוז הצעות'!$M86,"")</f>
        <v/>
      </c>
      <c r="K85" t="str">
        <f>IF('ריכוז הצעות'!$N86='טבלת עזר2'!K$1,'ריכוז הצעות'!$M86,"")</f>
        <v/>
      </c>
      <c r="L85" t="str">
        <f>IF('ריכוז הצעות'!$N86='טבלת עזר2'!L$1,'ריכוז הצעות'!$M86,"")</f>
        <v/>
      </c>
      <c r="M85" t="str">
        <f>IF('ריכוז הצעות'!$N86='טבלת עזר2'!M$1,'ריכוז הצעות'!$M86,"")</f>
        <v/>
      </c>
      <c r="O85" t="str">
        <f>IF('ריכוז הצעות'!$N86='טבלת עזר2'!O$1,'ריכוז הצעות'!$M86,"")</f>
        <v/>
      </c>
      <c r="Q85" t="str">
        <f>IF('ריכוז הצעות'!$N86='טבלת עזר2'!Q$1,'ריכוז הצעות'!$M86,"")</f>
        <v/>
      </c>
      <c r="S85" t="str">
        <f>IF('ריכוז הצעות'!$N86='טבלת עזר2'!S$1,'ריכוז הצעות'!$M86,"")</f>
        <v/>
      </c>
      <c r="U85" t="str">
        <f>IF('ריכוז הצעות'!$N86='טבלת עזר2'!U$1,'ריכוז הצעות'!$M86,"")</f>
        <v/>
      </c>
      <c r="W85" t="str">
        <f>IF('ריכוז הצעות'!$N86='טבלת עזר2'!W$1,'ריכוז הצעות'!$M86,"")</f>
        <v/>
      </c>
      <c r="X85" t="str">
        <f>IF('ריכוז הצעות'!$N86='טבלת עזר2'!X$1,'ריכוז הצעות'!$M86,"")</f>
        <v/>
      </c>
      <c r="Y85" t="str">
        <f>IF('ריכוז הצעות'!$N86='טבלת עזר2'!Y$1,'ריכוז הצעות'!$M86,"")</f>
        <v/>
      </c>
      <c r="Z85" t="str">
        <f>IF('ריכוז הצעות'!$N86='טבלת עזר2'!Z$1,'ריכוז הצעות'!$M86,"")</f>
        <v/>
      </c>
      <c r="AA85" t="str">
        <f>IF('ריכוז הצעות'!$N86='טבלת עזר2'!AA$1,'ריכוז הצעות'!$M86,"")</f>
        <v/>
      </c>
      <c r="AB85" t="str">
        <f>IF('ריכוז הצעות'!$N86='טבלת עזר2'!AB$1,'ריכוז הצעות'!$M86,"")</f>
        <v/>
      </c>
      <c r="AC85" t="str">
        <f>IF('ריכוז הצעות'!$N86='טבלת עזר2'!AC$1,'ריכוז הצעות'!$M86,"")</f>
        <v/>
      </c>
      <c r="AD85" t="str">
        <f>IF('ריכוז הצעות'!$N86='טבלת עזר2'!AD$1,'ריכוז הצעות'!$M86,"")</f>
        <v/>
      </c>
      <c r="AE85" t="str">
        <f>IF('ריכוז הצעות'!$N86='טבלת עזר2'!AE$1,'ריכוז הצעות'!$M86,"")</f>
        <v/>
      </c>
      <c r="AF85" t="str">
        <f>IF('ריכוז הצעות'!$N86='טבלת עזר2'!AF$1,'ריכוז הצעות'!$M86,"")</f>
        <v/>
      </c>
      <c r="AG85" t="str">
        <f>IF('ריכוז הצעות'!$N86='טבלת עזר2'!AG$1,'ריכוז הצעות'!$M86,"")</f>
        <v/>
      </c>
      <c r="AH85" t="str">
        <f>IF('ריכוז הצעות'!$N86='טבלת עזר2'!AH$1,'ריכוז הצעות'!$M86,"")</f>
        <v/>
      </c>
      <c r="AI85" t="str">
        <f>IF('ריכוז הצעות'!$N86='טבלת עזר2'!AI$1,'ריכוז הצעות'!$M86,"")</f>
        <v/>
      </c>
      <c r="AJ85" t="str">
        <f>IF('ריכוז הצעות'!$N86='טבלת עזר2'!AJ$1,'ריכוז הצעות'!$M86,"")</f>
        <v/>
      </c>
      <c r="AK85" t="str">
        <f>IF('ריכוז הצעות'!$N86='טבלת עזר2'!AK$1,'ריכוז הצעות'!$M86,"")</f>
        <v/>
      </c>
      <c r="AL85" t="str">
        <f>IF('ריכוז הצעות'!$N86='טבלת עזר2'!AL$1,'ריכוז הצעות'!$M86,"")</f>
        <v/>
      </c>
      <c r="AQ85" t="e">
        <f t="shared" si="75"/>
        <v>#N/A</v>
      </c>
      <c r="AR85" t="str">
        <f t="shared" si="43"/>
        <v/>
      </c>
      <c r="AS85" t="str">
        <f t="shared" si="44"/>
        <v/>
      </c>
      <c r="AT85" t="str">
        <f t="shared" si="45"/>
        <v/>
      </c>
      <c r="AU85" t="str">
        <f t="shared" si="46"/>
        <v/>
      </c>
      <c r="AV85" t="str">
        <f t="shared" si="47"/>
        <v/>
      </c>
      <c r="AW85" t="str">
        <f t="shared" si="48"/>
        <v/>
      </c>
      <c r="AX85" t="str">
        <f t="shared" si="49"/>
        <v/>
      </c>
      <c r="AY85" t="str">
        <f t="shared" si="50"/>
        <v/>
      </c>
      <c r="AZ85" t="str">
        <f t="shared" si="51"/>
        <v/>
      </c>
      <c r="BA85" t="str">
        <f t="shared" si="52"/>
        <v/>
      </c>
      <c r="BB85" t="str">
        <f t="shared" si="53"/>
        <v/>
      </c>
      <c r="BC85" t="str">
        <f t="shared" si="54"/>
        <v/>
      </c>
      <c r="BD85" t="str">
        <f t="shared" si="55"/>
        <v/>
      </c>
      <c r="BE85" t="str">
        <f t="shared" si="56"/>
        <v/>
      </c>
      <c r="BF85" t="str">
        <f t="shared" si="57"/>
        <v/>
      </c>
      <c r="BG85" t="str">
        <f t="shared" si="58"/>
        <v/>
      </c>
      <c r="BH85" t="str">
        <f t="shared" si="59"/>
        <v/>
      </c>
      <c r="BI85" t="str">
        <f t="shared" si="60"/>
        <v/>
      </c>
      <c r="BJ85" t="str">
        <f t="shared" si="61"/>
        <v/>
      </c>
      <c r="BK85" t="str">
        <f t="shared" si="62"/>
        <v/>
      </c>
      <c r="BL85">
        <f t="shared" si="63"/>
        <v>0</v>
      </c>
      <c r="BM85">
        <f t="shared" si="64"/>
        <v>0</v>
      </c>
      <c r="BN85">
        <f t="shared" si="65"/>
        <v>0</v>
      </c>
      <c r="BO85">
        <f t="shared" si="66"/>
        <v>0</v>
      </c>
      <c r="BP85">
        <f t="shared" si="67"/>
        <v>0</v>
      </c>
      <c r="BQ85">
        <f t="shared" si="68"/>
        <v>0</v>
      </c>
      <c r="BR85">
        <f t="shared" si="69"/>
        <v>0</v>
      </c>
      <c r="BS85">
        <f t="shared" si="70"/>
        <v>0</v>
      </c>
    </row>
    <row r="86" spans="2:71" x14ac:dyDescent="0.3">
      <c r="B86" t="str">
        <f>IF('ריכוז הצעות'!$N87='טבלת עזר2'!B$1,'ריכוז הצעות'!$M87,"")</f>
        <v/>
      </c>
      <c r="C86">
        <f t="shared" si="41"/>
        <v>0</v>
      </c>
      <c r="D86" t="str">
        <f t="shared" si="71"/>
        <v/>
      </c>
      <c r="E86">
        <f t="shared" si="72"/>
        <v>0</v>
      </c>
      <c r="F86" t="str">
        <f>IF('ריכוז הצעות'!$N87='טבלת עזר2'!F$1,'ריכוז הצעות'!$M87,"")</f>
        <v/>
      </c>
      <c r="G86">
        <f t="shared" si="42"/>
        <v>0</v>
      </c>
      <c r="H86" t="str">
        <f t="shared" si="73"/>
        <v/>
      </c>
      <c r="I86">
        <f t="shared" si="74"/>
        <v>0</v>
      </c>
      <c r="J86" t="str">
        <f>IF('ריכוז הצעות'!$N87='טבלת עזר2'!J$1,'ריכוז הצעות'!$M87,"")</f>
        <v/>
      </c>
      <c r="K86" t="str">
        <f>IF('ריכוז הצעות'!$N87='טבלת עזר2'!K$1,'ריכוז הצעות'!$M87,"")</f>
        <v/>
      </c>
      <c r="L86" t="str">
        <f>IF('ריכוז הצעות'!$N87='טבלת עזר2'!L$1,'ריכוז הצעות'!$M87,"")</f>
        <v/>
      </c>
      <c r="M86" t="str">
        <f>IF('ריכוז הצעות'!$N87='טבלת עזר2'!M$1,'ריכוז הצעות'!$M87,"")</f>
        <v/>
      </c>
      <c r="O86" t="str">
        <f>IF('ריכוז הצעות'!$N87='טבלת עזר2'!O$1,'ריכוז הצעות'!$M87,"")</f>
        <v/>
      </c>
      <c r="Q86" t="str">
        <f>IF('ריכוז הצעות'!$N87='טבלת עזר2'!Q$1,'ריכוז הצעות'!$M87,"")</f>
        <v/>
      </c>
      <c r="S86" t="str">
        <f>IF('ריכוז הצעות'!$N87='טבלת עזר2'!S$1,'ריכוז הצעות'!$M87,"")</f>
        <v/>
      </c>
      <c r="U86" t="str">
        <f>IF('ריכוז הצעות'!$N87='טבלת עזר2'!U$1,'ריכוז הצעות'!$M87,"")</f>
        <v/>
      </c>
      <c r="W86" t="str">
        <f>IF('ריכוז הצעות'!$N87='טבלת עזר2'!W$1,'ריכוז הצעות'!$M87,"")</f>
        <v/>
      </c>
      <c r="X86" t="str">
        <f>IF('ריכוז הצעות'!$N87='טבלת עזר2'!X$1,'ריכוז הצעות'!$M87,"")</f>
        <v/>
      </c>
      <c r="Y86" t="str">
        <f>IF('ריכוז הצעות'!$N87='טבלת עזר2'!Y$1,'ריכוז הצעות'!$M87,"")</f>
        <v/>
      </c>
      <c r="Z86" t="str">
        <f>IF('ריכוז הצעות'!$N87='טבלת עזר2'!Z$1,'ריכוז הצעות'!$M87,"")</f>
        <v/>
      </c>
      <c r="AA86" t="str">
        <f>IF('ריכוז הצעות'!$N87='טבלת עזר2'!AA$1,'ריכוז הצעות'!$M87,"")</f>
        <v/>
      </c>
      <c r="AB86" t="str">
        <f>IF('ריכוז הצעות'!$N87='טבלת עזר2'!AB$1,'ריכוז הצעות'!$M87,"")</f>
        <v/>
      </c>
      <c r="AC86" t="str">
        <f>IF('ריכוז הצעות'!$N87='טבלת עזר2'!AC$1,'ריכוז הצעות'!$M87,"")</f>
        <v/>
      </c>
      <c r="AD86" t="str">
        <f>IF('ריכוז הצעות'!$N87='טבלת עזר2'!AD$1,'ריכוז הצעות'!$M87,"")</f>
        <v/>
      </c>
      <c r="AE86" t="str">
        <f>IF('ריכוז הצעות'!$N87='טבלת עזר2'!AE$1,'ריכוז הצעות'!$M87,"")</f>
        <v/>
      </c>
      <c r="AF86" t="str">
        <f>IF('ריכוז הצעות'!$N87='טבלת עזר2'!AF$1,'ריכוז הצעות'!$M87,"")</f>
        <v/>
      </c>
      <c r="AG86" t="str">
        <f>IF('ריכוז הצעות'!$N87='טבלת עזר2'!AG$1,'ריכוז הצעות'!$M87,"")</f>
        <v/>
      </c>
      <c r="AH86" t="str">
        <f>IF('ריכוז הצעות'!$N87='טבלת עזר2'!AH$1,'ריכוז הצעות'!$M87,"")</f>
        <v/>
      </c>
      <c r="AI86" t="str">
        <f>IF('ריכוז הצעות'!$N87='טבלת עזר2'!AI$1,'ריכוז הצעות'!$M87,"")</f>
        <v/>
      </c>
      <c r="AJ86" t="str">
        <f>IF('ריכוז הצעות'!$N87='טבלת עזר2'!AJ$1,'ריכוז הצעות'!$M87,"")</f>
        <v/>
      </c>
      <c r="AK86" t="str">
        <f>IF('ריכוז הצעות'!$N87='טבלת עזר2'!AK$1,'ריכוז הצעות'!$M87,"")</f>
        <v/>
      </c>
      <c r="AL86" t="str">
        <f>IF('ריכוז הצעות'!$N87='טבלת עזר2'!AL$1,'ריכוז הצעות'!$M87,"")</f>
        <v/>
      </c>
      <c r="AQ86" t="e">
        <f t="shared" si="75"/>
        <v>#N/A</v>
      </c>
      <c r="AR86" t="str">
        <f t="shared" si="43"/>
        <v/>
      </c>
      <c r="AS86" t="str">
        <f t="shared" si="44"/>
        <v/>
      </c>
      <c r="AT86" t="str">
        <f t="shared" si="45"/>
        <v/>
      </c>
      <c r="AU86" t="str">
        <f t="shared" si="46"/>
        <v/>
      </c>
      <c r="AV86" t="str">
        <f t="shared" si="47"/>
        <v/>
      </c>
      <c r="AW86" t="str">
        <f t="shared" si="48"/>
        <v/>
      </c>
      <c r="AX86" t="str">
        <f t="shared" si="49"/>
        <v/>
      </c>
      <c r="AY86" t="str">
        <f t="shared" si="50"/>
        <v/>
      </c>
      <c r="AZ86" t="str">
        <f t="shared" si="51"/>
        <v/>
      </c>
      <c r="BA86" t="str">
        <f t="shared" si="52"/>
        <v/>
      </c>
      <c r="BB86" t="str">
        <f t="shared" si="53"/>
        <v/>
      </c>
      <c r="BC86" t="str">
        <f t="shared" si="54"/>
        <v/>
      </c>
      <c r="BD86" t="str">
        <f t="shared" si="55"/>
        <v/>
      </c>
      <c r="BE86" t="str">
        <f t="shared" si="56"/>
        <v/>
      </c>
      <c r="BF86" t="str">
        <f t="shared" si="57"/>
        <v/>
      </c>
      <c r="BG86" t="str">
        <f t="shared" si="58"/>
        <v/>
      </c>
      <c r="BH86" t="str">
        <f t="shared" si="59"/>
        <v/>
      </c>
      <c r="BI86" t="str">
        <f t="shared" si="60"/>
        <v/>
      </c>
      <c r="BJ86" t="str">
        <f t="shared" si="61"/>
        <v/>
      </c>
      <c r="BK86" t="str">
        <f t="shared" si="62"/>
        <v/>
      </c>
      <c r="BL86">
        <f t="shared" si="63"/>
        <v>0</v>
      </c>
      <c r="BM86">
        <f t="shared" si="64"/>
        <v>0</v>
      </c>
      <c r="BN86">
        <f t="shared" si="65"/>
        <v>0</v>
      </c>
      <c r="BO86">
        <f t="shared" si="66"/>
        <v>0</v>
      </c>
      <c r="BP86">
        <f t="shared" si="67"/>
        <v>0</v>
      </c>
      <c r="BQ86">
        <f t="shared" si="68"/>
        <v>0</v>
      </c>
      <c r="BR86">
        <f t="shared" si="69"/>
        <v>0</v>
      </c>
      <c r="BS86">
        <f t="shared" si="70"/>
        <v>0</v>
      </c>
    </row>
    <row r="87" spans="2:71" x14ac:dyDescent="0.3">
      <c r="B87" t="str">
        <f>IF('ריכוז הצעות'!$N88='טבלת עזר2'!B$1,'ריכוז הצעות'!$M88,"")</f>
        <v/>
      </c>
      <c r="C87">
        <f t="shared" si="41"/>
        <v>0</v>
      </c>
      <c r="D87" t="str">
        <f t="shared" si="71"/>
        <v/>
      </c>
      <c r="E87">
        <f t="shared" si="72"/>
        <v>0</v>
      </c>
      <c r="F87" t="str">
        <f>IF('ריכוז הצעות'!$N88='טבלת עזר2'!F$1,'ריכוז הצעות'!$M88,"")</f>
        <v/>
      </c>
      <c r="G87">
        <f t="shared" si="42"/>
        <v>0</v>
      </c>
      <c r="H87" t="str">
        <f t="shared" si="73"/>
        <v/>
      </c>
      <c r="I87">
        <f t="shared" si="74"/>
        <v>0</v>
      </c>
      <c r="J87" t="str">
        <f>IF('ריכוז הצעות'!$N88='טבלת עזר2'!J$1,'ריכוז הצעות'!$M88,"")</f>
        <v/>
      </c>
      <c r="K87" t="str">
        <f>IF('ריכוז הצעות'!$N88='טבלת עזר2'!K$1,'ריכוז הצעות'!$M88,"")</f>
        <v/>
      </c>
      <c r="L87" t="str">
        <f>IF('ריכוז הצעות'!$N88='טבלת עזר2'!L$1,'ריכוז הצעות'!$M88,"")</f>
        <v/>
      </c>
      <c r="M87" t="str">
        <f>IF('ריכוז הצעות'!$N88='טבלת עזר2'!M$1,'ריכוז הצעות'!$M88,"")</f>
        <v/>
      </c>
      <c r="O87" t="str">
        <f>IF('ריכוז הצעות'!$N88='טבלת עזר2'!O$1,'ריכוז הצעות'!$M88,"")</f>
        <v/>
      </c>
      <c r="Q87" t="str">
        <f>IF('ריכוז הצעות'!$N88='טבלת עזר2'!Q$1,'ריכוז הצעות'!$M88,"")</f>
        <v/>
      </c>
      <c r="S87" t="str">
        <f>IF('ריכוז הצעות'!$N88='טבלת עזר2'!S$1,'ריכוז הצעות'!$M88,"")</f>
        <v/>
      </c>
      <c r="U87" t="str">
        <f>IF('ריכוז הצעות'!$N88='טבלת עזר2'!U$1,'ריכוז הצעות'!$M88,"")</f>
        <v/>
      </c>
      <c r="W87" t="str">
        <f>IF('ריכוז הצעות'!$N88='טבלת עזר2'!W$1,'ריכוז הצעות'!$M88,"")</f>
        <v/>
      </c>
      <c r="X87" t="str">
        <f>IF('ריכוז הצעות'!$N88='טבלת עזר2'!X$1,'ריכוז הצעות'!$M88,"")</f>
        <v/>
      </c>
      <c r="Y87" t="str">
        <f>IF('ריכוז הצעות'!$N88='טבלת עזר2'!Y$1,'ריכוז הצעות'!$M88,"")</f>
        <v/>
      </c>
      <c r="Z87" t="str">
        <f>IF('ריכוז הצעות'!$N88='טבלת עזר2'!Z$1,'ריכוז הצעות'!$M88,"")</f>
        <v/>
      </c>
      <c r="AA87" t="str">
        <f>IF('ריכוז הצעות'!$N88='טבלת עזר2'!AA$1,'ריכוז הצעות'!$M88,"")</f>
        <v/>
      </c>
      <c r="AB87" t="str">
        <f>IF('ריכוז הצעות'!$N88='טבלת עזר2'!AB$1,'ריכוז הצעות'!$M88,"")</f>
        <v/>
      </c>
      <c r="AC87" t="str">
        <f>IF('ריכוז הצעות'!$N88='טבלת עזר2'!AC$1,'ריכוז הצעות'!$M88,"")</f>
        <v/>
      </c>
      <c r="AD87" t="str">
        <f>IF('ריכוז הצעות'!$N88='טבלת עזר2'!AD$1,'ריכוז הצעות'!$M88,"")</f>
        <v/>
      </c>
      <c r="AE87" t="str">
        <f>IF('ריכוז הצעות'!$N88='טבלת עזר2'!AE$1,'ריכוז הצעות'!$M88,"")</f>
        <v/>
      </c>
      <c r="AF87" t="str">
        <f>IF('ריכוז הצעות'!$N88='טבלת עזר2'!AF$1,'ריכוז הצעות'!$M88,"")</f>
        <v/>
      </c>
      <c r="AG87" t="str">
        <f>IF('ריכוז הצעות'!$N88='טבלת עזר2'!AG$1,'ריכוז הצעות'!$M88,"")</f>
        <v/>
      </c>
      <c r="AH87" t="str">
        <f>IF('ריכוז הצעות'!$N88='טבלת עזר2'!AH$1,'ריכוז הצעות'!$M88,"")</f>
        <v/>
      </c>
      <c r="AI87" t="str">
        <f>IF('ריכוז הצעות'!$N88='טבלת עזר2'!AI$1,'ריכוז הצעות'!$M88,"")</f>
        <v/>
      </c>
      <c r="AJ87" t="str">
        <f>IF('ריכוז הצעות'!$N88='טבלת עזר2'!AJ$1,'ריכוז הצעות'!$M88,"")</f>
        <v/>
      </c>
      <c r="AK87" t="str">
        <f>IF('ריכוז הצעות'!$N88='טבלת עזר2'!AK$1,'ריכוז הצעות'!$M88,"")</f>
        <v/>
      </c>
      <c r="AL87" t="str">
        <f>IF('ריכוז הצעות'!$N88='טבלת עזר2'!AL$1,'ריכוז הצעות'!$M88,"")</f>
        <v/>
      </c>
      <c r="AQ87" t="e">
        <f t="shared" si="75"/>
        <v>#N/A</v>
      </c>
      <c r="AR87" t="str">
        <f t="shared" si="43"/>
        <v/>
      </c>
      <c r="AS87" t="str">
        <f t="shared" si="44"/>
        <v/>
      </c>
      <c r="AT87" t="str">
        <f t="shared" si="45"/>
        <v/>
      </c>
      <c r="AU87" t="str">
        <f t="shared" si="46"/>
        <v/>
      </c>
      <c r="AV87" t="str">
        <f t="shared" si="47"/>
        <v/>
      </c>
      <c r="AW87" t="str">
        <f t="shared" si="48"/>
        <v/>
      </c>
      <c r="AX87" t="str">
        <f t="shared" si="49"/>
        <v/>
      </c>
      <c r="AY87" t="str">
        <f t="shared" si="50"/>
        <v/>
      </c>
      <c r="AZ87" t="str">
        <f t="shared" si="51"/>
        <v/>
      </c>
      <c r="BA87" t="str">
        <f t="shared" si="52"/>
        <v/>
      </c>
      <c r="BB87" t="str">
        <f t="shared" si="53"/>
        <v/>
      </c>
      <c r="BC87" t="str">
        <f t="shared" si="54"/>
        <v/>
      </c>
      <c r="BD87" t="str">
        <f t="shared" si="55"/>
        <v/>
      </c>
      <c r="BE87" t="str">
        <f t="shared" si="56"/>
        <v/>
      </c>
      <c r="BF87" t="str">
        <f t="shared" si="57"/>
        <v/>
      </c>
      <c r="BG87" t="str">
        <f t="shared" si="58"/>
        <v/>
      </c>
      <c r="BH87" t="str">
        <f t="shared" si="59"/>
        <v/>
      </c>
      <c r="BI87" t="str">
        <f t="shared" si="60"/>
        <v/>
      </c>
      <c r="BJ87" t="str">
        <f t="shared" si="61"/>
        <v/>
      </c>
      <c r="BK87" t="str">
        <f t="shared" si="62"/>
        <v/>
      </c>
      <c r="BL87">
        <f t="shared" si="63"/>
        <v>0</v>
      </c>
      <c r="BM87">
        <f t="shared" si="64"/>
        <v>0</v>
      </c>
      <c r="BN87">
        <f t="shared" si="65"/>
        <v>0</v>
      </c>
      <c r="BO87">
        <f t="shared" si="66"/>
        <v>0</v>
      </c>
      <c r="BP87">
        <f t="shared" si="67"/>
        <v>0</v>
      </c>
      <c r="BQ87">
        <f t="shared" si="68"/>
        <v>0</v>
      </c>
      <c r="BR87">
        <f t="shared" si="69"/>
        <v>0</v>
      </c>
      <c r="BS87">
        <f t="shared" si="70"/>
        <v>0</v>
      </c>
    </row>
    <row r="88" spans="2:71" x14ac:dyDescent="0.3">
      <c r="B88" t="str">
        <f>IF('ריכוז הצעות'!$N89='טבלת עזר2'!B$1,'ריכוז הצעות'!$M89,"")</f>
        <v/>
      </c>
      <c r="C88">
        <f t="shared" si="41"/>
        <v>0</v>
      </c>
      <c r="D88" t="str">
        <f t="shared" si="71"/>
        <v/>
      </c>
      <c r="E88">
        <f t="shared" si="72"/>
        <v>0</v>
      </c>
      <c r="F88" t="str">
        <f>IF('ריכוז הצעות'!$N89='טבלת עזר2'!F$1,'ריכוז הצעות'!$M89,"")</f>
        <v/>
      </c>
      <c r="G88">
        <f t="shared" si="42"/>
        <v>0</v>
      </c>
      <c r="H88" t="str">
        <f t="shared" si="73"/>
        <v/>
      </c>
      <c r="I88">
        <f t="shared" si="74"/>
        <v>0</v>
      </c>
      <c r="J88" t="str">
        <f>IF('ריכוז הצעות'!$N89='טבלת עזר2'!J$1,'ריכוז הצעות'!$M89,"")</f>
        <v/>
      </c>
      <c r="K88" t="str">
        <f>IF('ריכוז הצעות'!$N89='טבלת עזר2'!K$1,'ריכוז הצעות'!$M89,"")</f>
        <v/>
      </c>
      <c r="L88" t="str">
        <f>IF('ריכוז הצעות'!$N89='טבלת עזר2'!L$1,'ריכוז הצעות'!$M89,"")</f>
        <v/>
      </c>
      <c r="M88" t="str">
        <f>IF('ריכוז הצעות'!$N89='טבלת עזר2'!M$1,'ריכוז הצעות'!$M89,"")</f>
        <v/>
      </c>
      <c r="O88" t="str">
        <f>IF('ריכוז הצעות'!$N89='טבלת עזר2'!O$1,'ריכוז הצעות'!$M89,"")</f>
        <v/>
      </c>
      <c r="Q88" t="str">
        <f>IF('ריכוז הצעות'!$N89='טבלת עזר2'!Q$1,'ריכוז הצעות'!$M89,"")</f>
        <v/>
      </c>
      <c r="S88" t="str">
        <f>IF('ריכוז הצעות'!$N89='טבלת עזר2'!S$1,'ריכוז הצעות'!$M89,"")</f>
        <v/>
      </c>
      <c r="U88" t="str">
        <f>IF('ריכוז הצעות'!$N89='טבלת עזר2'!U$1,'ריכוז הצעות'!$M89,"")</f>
        <v/>
      </c>
      <c r="W88" t="str">
        <f>IF('ריכוז הצעות'!$N89='טבלת עזר2'!W$1,'ריכוז הצעות'!$M89,"")</f>
        <v/>
      </c>
      <c r="X88" t="str">
        <f>IF('ריכוז הצעות'!$N89='טבלת עזר2'!X$1,'ריכוז הצעות'!$M89,"")</f>
        <v/>
      </c>
      <c r="Y88" t="str">
        <f>IF('ריכוז הצעות'!$N89='טבלת עזר2'!Y$1,'ריכוז הצעות'!$M89,"")</f>
        <v/>
      </c>
      <c r="Z88" t="str">
        <f>IF('ריכוז הצעות'!$N89='טבלת עזר2'!Z$1,'ריכוז הצעות'!$M89,"")</f>
        <v/>
      </c>
      <c r="AA88" t="str">
        <f>IF('ריכוז הצעות'!$N89='טבלת עזר2'!AA$1,'ריכוז הצעות'!$M89,"")</f>
        <v/>
      </c>
      <c r="AB88" t="str">
        <f>IF('ריכוז הצעות'!$N89='טבלת עזר2'!AB$1,'ריכוז הצעות'!$M89,"")</f>
        <v/>
      </c>
      <c r="AC88" t="str">
        <f>IF('ריכוז הצעות'!$N89='טבלת עזר2'!AC$1,'ריכוז הצעות'!$M89,"")</f>
        <v/>
      </c>
      <c r="AD88" t="str">
        <f>IF('ריכוז הצעות'!$N89='טבלת עזר2'!AD$1,'ריכוז הצעות'!$M89,"")</f>
        <v/>
      </c>
      <c r="AE88" t="str">
        <f>IF('ריכוז הצעות'!$N89='טבלת עזר2'!AE$1,'ריכוז הצעות'!$M89,"")</f>
        <v/>
      </c>
      <c r="AF88" t="str">
        <f>IF('ריכוז הצעות'!$N89='טבלת עזר2'!AF$1,'ריכוז הצעות'!$M89,"")</f>
        <v/>
      </c>
      <c r="AG88" t="str">
        <f>IF('ריכוז הצעות'!$N89='טבלת עזר2'!AG$1,'ריכוז הצעות'!$M89,"")</f>
        <v/>
      </c>
      <c r="AH88" t="str">
        <f>IF('ריכוז הצעות'!$N89='טבלת עזר2'!AH$1,'ריכוז הצעות'!$M89,"")</f>
        <v/>
      </c>
      <c r="AI88" t="str">
        <f>IF('ריכוז הצעות'!$N89='טבלת עזר2'!AI$1,'ריכוז הצעות'!$M89,"")</f>
        <v/>
      </c>
      <c r="AJ88" t="str">
        <f>IF('ריכוז הצעות'!$N89='טבלת עזר2'!AJ$1,'ריכוז הצעות'!$M89,"")</f>
        <v/>
      </c>
      <c r="AK88" t="str">
        <f>IF('ריכוז הצעות'!$N89='טבלת עזר2'!AK$1,'ריכוז הצעות'!$M89,"")</f>
        <v/>
      </c>
      <c r="AL88" t="str">
        <f>IF('ריכוז הצעות'!$N89='טבלת עזר2'!AL$1,'ריכוז הצעות'!$M89,"")</f>
        <v/>
      </c>
      <c r="AQ88" t="e">
        <f t="shared" si="75"/>
        <v>#N/A</v>
      </c>
      <c r="AR88" t="str">
        <f t="shared" si="43"/>
        <v/>
      </c>
      <c r="AS88" t="str">
        <f t="shared" si="44"/>
        <v/>
      </c>
      <c r="AT88" t="str">
        <f t="shared" si="45"/>
        <v/>
      </c>
      <c r="AU88" t="str">
        <f t="shared" si="46"/>
        <v/>
      </c>
      <c r="AV88" t="str">
        <f t="shared" si="47"/>
        <v/>
      </c>
      <c r="AW88" t="str">
        <f t="shared" si="48"/>
        <v/>
      </c>
      <c r="AX88" t="str">
        <f t="shared" si="49"/>
        <v/>
      </c>
      <c r="AY88" t="str">
        <f t="shared" si="50"/>
        <v/>
      </c>
      <c r="AZ88" t="str">
        <f t="shared" si="51"/>
        <v/>
      </c>
      <c r="BA88" t="str">
        <f t="shared" si="52"/>
        <v/>
      </c>
      <c r="BB88" t="str">
        <f t="shared" si="53"/>
        <v/>
      </c>
      <c r="BC88" t="str">
        <f t="shared" si="54"/>
        <v/>
      </c>
      <c r="BD88" t="str">
        <f t="shared" si="55"/>
        <v/>
      </c>
      <c r="BE88" t="str">
        <f t="shared" si="56"/>
        <v/>
      </c>
      <c r="BF88" t="str">
        <f t="shared" si="57"/>
        <v/>
      </c>
      <c r="BG88" t="str">
        <f t="shared" si="58"/>
        <v/>
      </c>
      <c r="BH88" t="str">
        <f t="shared" si="59"/>
        <v/>
      </c>
      <c r="BI88" t="str">
        <f t="shared" si="60"/>
        <v/>
      </c>
      <c r="BJ88" t="str">
        <f t="shared" si="61"/>
        <v/>
      </c>
      <c r="BK88" t="str">
        <f t="shared" si="62"/>
        <v/>
      </c>
      <c r="BL88">
        <f t="shared" si="63"/>
        <v>0</v>
      </c>
      <c r="BM88">
        <f t="shared" si="64"/>
        <v>0</v>
      </c>
      <c r="BN88">
        <f t="shared" si="65"/>
        <v>0</v>
      </c>
      <c r="BO88">
        <f t="shared" si="66"/>
        <v>0</v>
      </c>
      <c r="BP88">
        <f t="shared" si="67"/>
        <v>0</v>
      </c>
      <c r="BQ88">
        <f t="shared" si="68"/>
        <v>0</v>
      </c>
      <c r="BR88">
        <f t="shared" si="69"/>
        <v>0</v>
      </c>
      <c r="BS88">
        <f t="shared" si="70"/>
        <v>0</v>
      </c>
    </row>
    <row r="89" spans="2:71" x14ac:dyDescent="0.3">
      <c r="B89" t="str">
        <f>IF('ריכוז הצעות'!$N90='טבלת עזר2'!B$1,'ריכוז הצעות'!$M90,"")</f>
        <v/>
      </c>
      <c r="C89">
        <f t="shared" si="41"/>
        <v>0</v>
      </c>
      <c r="D89" t="str">
        <f t="shared" si="71"/>
        <v/>
      </c>
      <c r="E89">
        <f t="shared" si="72"/>
        <v>0</v>
      </c>
      <c r="F89" t="str">
        <f>IF('ריכוז הצעות'!$N90='טבלת עזר2'!F$1,'ריכוז הצעות'!$M90,"")</f>
        <v/>
      </c>
      <c r="G89">
        <f t="shared" si="42"/>
        <v>0</v>
      </c>
      <c r="H89" t="str">
        <f t="shared" si="73"/>
        <v/>
      </c>
      <c r="I89">
        <f t="shared" si="74"/>
        <v>0</v>
      </c>
      <c r="J89" t="str">
        <f>IF('ריכוז הצעות'!$N90='טבלת עזר2'!J$1,'ריכוז הצעות'!$M90,"")</f>
        <v/>
      </c>
      <c r="K89" t="str">
        <f>IF('ריכוז הצעות'!$N90='טבלת עזר2'!K$1,'ריכוז הצעות'!$M90,"")</f>
        <v/>
      </c>
      <c r="L89" t="str">
        <f>IF('ריכוז הצעות'!$N90='טבלת עזר2'!L$1,'ריכוז הצעות'!$M90,"")</f>
        <v/>
      </c>
      <c r="M89" t="str">
        <f>IF('ריכוז הצעות'!$N90='טבלת עזר2'!M$1,'ריכוז הצעות'!$M90,"")</f>
        <v/>
      </c>
      <c r="O89" t="str">
        <f>IF('ריכוז הצעות'!$N90='טבלת עזר2'!O$1,'ריכוז הצעות'!$M90,"")</f>
        <v/>
      </c>
      <c r="Q89" t="str">
        <f>IF('ריכוז הצעות'!$N90='טבלת עזר2'!Q$1,'ריכוז הצעות'!$M90,"")</f>
        <v/>
      </c>
      <c r="S89" t="str">
        <f>IF('ריכוז הצעות'!$N90='טבלת עזר2'!S$1,'ריכוז הצעות'!$M90,"")</f>
        <v/>
      </c>
      <c r="U89" t="str">
        <f>IF('ריכוז הצעות'!$N90='טבלת עזר2'!U$1,'ריכוז הצעות'!$M90,"")</f>
        <v/>
      </c>
      <c r="W89" t="str">
        <f>IF('ריכוז הצעות'!$N90='טבלת עזר2'!W$1,'ריכוז הצעות'!$M90,"")</f>
        <v/>
      </c>
      <c r="X89" t="str">
        <f>IF('ריכוז הצעות'!$N90='טבלת עזר2'!X$1,'ריכוז הצעות'!$M90,"")</f>
        <v/>
      </c>
      <c r="Y89" t="str">
        <f>IF('ריכוז הצעות'!$N90='טבלת עזר2'!Y$1,'ריכוז הצעות'!$M90,"")</f>
        <v/>
      </c>
      <c r="Z89" t="str">
        <f>IF('ריכוז הצעות'!$N90='טבלת עזר2'!Z$1,'ריכוז הצעות'!$M90,"")</f>
        <v/>
      </c>
      <c r="AA89" t="str">
        <f>IF('ריכוז הצעות'!$N90='טבלת עזר2'!AA$1,'ריכוז הצעות'!$M90,"")</f>
        <v/>
      </c>
      <c r="AB89" t="str">
        <f>IF('ריכוז הצעות'!$N90='טבלת עזר2'!AB$1,'ריכוז הצעות'!$M90,"")</f>
        <v/>
      </c>
      <c r="AC89" t="str">
        <f>IF('ריכוז הצעות'!$N90='טבלת עזר2'!AC$1,'ריכוז הצעות'!$M90,"")</f>
        <v/>
      </c>
      <c r="AD89" t="str">
        <f>IF('ריכוז הצעות'!$N90='טבלת עזר2'!AD$1,'ריכוז הצעות'!$M90,"")</f>
        <v/>
      </c>
      <c r="AE89" t="str">
        <f>IF('ריכוז הצעות'!$N90='טבלת עזר2'!AE$1,'ריכוז הצעות'!$M90,"")</f>
        <v/>
      </c>
      <c r="AF89" t="str">
        <f>IF('ריכוז הצעות'!$N90='טבלת עזר2'!AF$1,'ריכוז הצעות'!$M90,"")</f>
        <v/>
      </c>
      <c r="AG89" t="str">
        <f>IF('ריכוז הצעות'!$N90='טבלת עזר2'!AG$1,'ריכוז הצעות'!$M90,"")</f>
        <v/>
      </c>
      <c r="AH89" t="str">
        <f>IF('ריכוז הצעות'!$N90='טבלת עזר2'!AH$1,'ריכוז הצעות'!$M90,"")</f>
        <v/>
      </c>
      <c r="AI89" t="str">
        <f>IF('ריכוז הצעות'!$N90='טבלת עזר2'!AI$1,'ריכוז הצעות'!$M90,"")</f>
        <v/>
      </c>
      <c r="AJ89" t="str">
        <f>IF('ריכוז הצעות'!$N90='טבלת עזר2'!AJ$1,'ריכוז הצעות'!$M90,"")</f>
        <v/>
      </c>
      <c r="AK89" t="str">
        <f>IF('ריכוז הצעות'!$N90='טבלת עזר2'!AK$1,'ריכוז הצעות'!$M90,"")</f>
        <v/>
      </c>
      <c r="AL89" t="str">
        <f>IF('ריכוז הצעות'!$N90='טבלת עזר2'!AL$1,'ריכוז הצעות'!$M90,"")</f>
        <v/>
      </c>
      <c r="AQ89" t="e">
        <f t="shared" si="75"/>
        <v>#N/A</v>
      </c>
      <c r="AR89" t="str">
        <f t="shared" si="43"/>
        <v/>
      </c>
      <c r="AS89" t="str">
        <f t="shared" si="44"/>
        <v/>
      </c>
      <c r="AT89" t="str">
        <f t="shared" si="45"/>
        <v/>
      </c>
      <c r="AU89" t="str">
        <f t="shared" si="46"/>
        <v/>
      </c>
      <c r="AV89" t="str">
        <f t="shared" si="47"/>
        <v/>
      </c>
      <c r="AW89" t="str">
        <f t="shared" si="48"/>
        <v/>
      </c>
      <c r="AX89" t="str">
        <f t="shared" si="49"/>
        <v/>
      </c>
      <c r="AY89" t="str">
        <f t="shared" si="50"/>
        <v/>
      </c>
      <c r="AZ89" t="str">
        <f t="shared" si="51"/>
        <v/>
      </c>
      <c r="BA89" t="str">
        <f t="shared" si="52"/>
        <v/>
      </c>
      <c r="BB89" t="str">
        <f t="shared" si="53"/>
        <v/>
      </c>
      <c r="BC89" t="str">
        <f t="shared" si="54"/>
        <v/>
      </c>
      <c r="BD89" t="str">
        <f t="shared" si="55"/>
        <v/>
      </c>
      <c r="BE89" t="str">
        <f t="shared" si="56"/>
        <v/>
      </c>
      <c r="BF89" t="str">
        <f t="shared" si="57"/>
        <v/>
      </c>
      <c r="BG89" t="str">
        <f t="shared" si="58"/>
        <v/>
      </c>
      <c r="BH89" t="str">
        <f t="shared" si="59"/>
        <v/>
      </c>
      <c r="BI89" t="str">
        <f t="shared" si="60"/>
        <v/>
      </c>
      <c r="BJ89" t="str">
        <f t="shared" si="61"/>
        <v/>
      </c>
      <c r="BK89" t="str">
        <f t="shared" si="62"/>
        <v/>
      </c>
      <c r="BL89">
        <f t="shared" si="63"/>
        <v>0</v>
      </c>
      <c r="BM89">
        <f t="shared" si="64"/>
        <v>0</v>
      </c>
      <c r="BN89">
        <f t="shared" si="65"/>
        <v>0</v>
      </c>
      <c r="BO89">
        <f t="shared" si="66"/>
        <v>0</v>
      </c>
      <c r="BP89">
        <f t="shared" si="67"/>
        <v>0</v>
      </c>
      <c r="BQ89">
        <f t="shared" si="68"/>
        <v>0</v>
      </c>
      <c r="BR89">
        <f t="shared" si="69"/>
        <v>0</v>
      </c>
      <c r="BS89">
        <f t="shared" si="70"/>
        <v>0</v>
      </c>
    </row>
    <row r="90" spans="2:71" x14ac:dyDescent="0.3">
      <c r="B90" t="str">
        <f>IF('ריכוז הצעות'!$N91='טבלת עזר2'!B$1,'ריכוז הצעות'!$M91,"")</f>
        <v/>
      </c>
      <c r="C90">
        <f t="shared" si="41"/>
        <v>0</v>
      </c>
      <c r="D90" t="str">
        <f t="shared" si="71"/>
        <v/>
      </c>
      <c r="E90">
        <f t="shared" si="72"/>
        <v>0</v>
      </c>
      <c r="F90" t="str">
        <f>IF('ריכוז הצעות'!$N91='טבלת עזר2'!F$1,'ריכוז הצעות'!$M91,"")</f>
        <v/>
      </c>
      <c r="G90">
        <f t="shared" si="42"/>
        <v>0</v>
      </c>
      <c r="H90" t="str">
        <f t="shared" si="73"/>
        <v/>
      </c>
      <c r="I90">
        <f t="shared" si="74"/>
        <v>0</v>
      </c>
      <c r="J90" t="str">
        <f>IF('ריכוז הצעות'!$N91='טבלת עזר2'!J$1,'ריכוז הצעות'!$M91,"")</f>
        <v/>
      </c>
      <c r="K90" t="str">
        <f>IF('ריכוז הצעות'!$N91='טבלת עזר2'!K$1,'ריכוז הצעות'!$M91,"")</f>
        <v/>
      </c>
      <c r="L90" t="str">
        <f>IF('ריכוז הצעות'!$N91='טבלת עזר2'!L$1,'ריכוז הצעות'!$M91,"")</f>
        <v/>
      </c>
      <c r="M90" t="str">
        <f>IF('ריכוז הצעות'!$N91='טבלת עזר2'!M$1,'ריכוז הצעות'!$M91,"")</f>
        <v/>
      </c>
      <c r="O90" t="str">
        <f>IF('ריכוז הצעות'!$N91='טבלת עזר2'!O$1,'ריכוז הצעות'!$M91,"")</f>
        <v/>
      </c>
      <c r="Q90" t="str">
        <f>IF('ריכוז הצעות'!$N91='טבלת עזר2'!Q$1,'ריכוז הצעות'!$M91,"")</f>
        <v/>
      </c>
      <c r="S90" t="str">
        <f>IF('ריכוז הצעות'!$N91='טבלת עזר2'!S$1,'ריכוז הצעות'!$M91,"")</f>
        <v/>
      </c>
      <c r="U90" t="str">
        <f>IF('ריכוז הצעות'!$N91='טבלת עזר2'!U$1,'ריכוז הצעות'!$M91,"")</f>
        <v/>
      </c>
      <c r="W90" t="str">
        <f>IF('ריכוז הצעות'!$N91='טבלת עזר2'!W$1,'ריכוז הצעות'!$M91,"")</f>
        <v/>
      </c>
      <c r="X90" t="str">
        <f>IF('ריכוז הצעות'!$N91='טבלת עזר2'!X$1,'ריכוז הצעות'!$M91,"")</f>
        <v/>
      </c>
      <c r="Y90" t="str">
        <f>IF('ריכוז הצעות'!$N91='טבלת עזר2'!Y$1,'ריכוז הצעות'!$M91,"")</f>
        <v/>
      </c>
      <c r="Z90" t="str">
        <f>IF('ריכוז הצעות'!$N91='טבלת עזר2'!Z$1,'ריכוז הצעות'!$M91,"")</f>
        <v/>
      </c>
      <c r="AA90" t="str">
        <f>IF('ריכוז הצעות'!$N91='טבלת עזר2'!AA$1,'ריכוז הצעות'!$M91,"")</f>
        <v/>
      </c>
      <c r="AB90" t="str">
        <f>IF('ריכוז הצעות'!$N91='טבלת עזר2'!AB$1,'ריכוז הצעות'!$M91,"")</f>
        <v/>
      </c>
      <c r="AC90" t="str">
        <f>IF('ריכוז הצעות'!$N91='טבלת עזר2'!AC$1,'ריכוז הצעות'!$M91,"")</f>
        <v/>
      </c>
      <c r="AD90" t="str">
        <f>IF('ריכוז הצעות'!$N91='טבלת עזר2'!AD$1,'ריכוז הצעות'!$M91,"")</f>
        <v/>
      </c>
      <c r="AE90" t="str">
        <f>IF('ריכוז הצעות'!$N91='טבלת עזר2'!AE$1,'ריכוז הצעות'!$M91,"")</f>
        <v/>
      </c>
      <c r="AF90" t="str">
        <f>IF('ריכוז הצעות'!$N91='טבלת עזר2'!AF$1,'ריכוז הצעות'!$M91,"")</f>
        <v/>
      </c>
      <c r="AG90" t="str">
        <f>IF('ריכוז הצעות'!$N91='טבלת עזר2'!AG$1,'ריכוז הצעות'!$M91,"")</f>
        <v/>
      </c>
      <c r="AH90" t="str">
        <f>IF('ריכוז הצעות'!$N91='טבלת עזר2'!AH$1,'ריכוז הצעות'!$M91,"")</f>
        <v/>
      </c>
      <c r="AI90" t="str">
        <f>IF('ריכוז הצעות'!$N91='טבלת עזר2'!AI$1,'ריכוז הצעות'!$M91,"")</f>
        <v/>
      </c>
      <c r="AJ90" t="str">
        <f>IF('ריכוז הצעות'!$N91='טבלת עזר2'!AJ$1,'ריכוז הצעות'!$M91,"")</f>
        <v/>
      </c>
      <c r="AK90" t="str">
        <f>IF('ריכוז הצעות'!$N91='טבלת עזר2'!AK$1,'ריכוז הצעות'!$M91,"")</f>
        <v/>
      </c>
      <c r="AL90" t="str">
        <f>IF('ריכוז הצעות'!$N91='טבלת עזר2'!AL$1,'ריכוז הצעות'!$M91,"")</f>
        <v/>
      </c>
      <c r="AQ90" t="e">
        <f t="shared" si="75"/>
        <v>#N/A</v>
      </c>
      <c r="AR90" t="str">
        <f t="shared" si="43"/>
        <v/>
      </c>
      <c r="AS90" t="str">
        <f t="shared" si="44"/>
        <v/>
      </c>
      <c r="AT90" t="str">
        <f t="shared" si="45"/>
        <v/>
      </c>
      <c r="AU90" t="str">
        <f t="shared" si="46"/>
        <v/>
      </c>
      <c r="AV90" t="str">
        <f t="shared" si="47"/>
        <v/>
      </c>
      <c r="AW90" t="str">
        <f t="shared" si="48"/>
        <v/>
      </c>
      <c r="AX90" t="str">
        <f t="shared" si="49"/>
        <v/>
      </c>
      <c r="AY90" t="str">
        <f t="shared" si="50"/>
        <v/>
      </c>
      <c r="AZ90" t="str">
        <f t="shared" si="51"/>
        <v/>
      </c>
      <c r="BA90" t="str">
        <f t="shared" si="52"/>
        <v/>
      </c>
      <c r="BB90" t="str">
        <f t="shared" si="53"/>
        <v/>
      </c>
      <c r="BC90" t="str">
        <f t="shared" si="54"/>
        <v/>
      </c>
      <c r="BD90" t="str">
        <f t="shared" si="55"/>
        <v/>
      </c>
      <c r="BE90" t="str">
        <f t="shared" si="56"/>
        <v/>
      </c>
      <c r="BF90" t="str">
        <f t="shared" si="57"/>
        <v/>
      </c>
      <c r="BG90" t="str">
        <f t="shared" si="58"/>
        <v/>
      </c>
      <c r="BH90" t="str">
        <f t="shared" si="59"/>
        <v/>
      </c>
      <c r="BI90" t="str">
        <f t="shared" si="60"/>
        <v/>
      </c>
      <c r="BJ90" t="str">
        <f t="shared" si="61"/>
        <v/>
      </c>
      <c r="BK90" t="str">
        <f t="shared" si="62"/>
        <v/>
      </c>
      <c r="BL90">
        <f t="shared" si="63"/>
        <v>0</v>
      </c>
      <c r="BM90">
        <f t="shared" si="64"/>
        <v>0</v>
      </c>
      <c r="BN90">
        <f t="shared" si="65"/>
        <v>0</v>
      </c>
      <c r="BO90">
        <f t="shared" si="66"/>
        <v>0</v>
      </c>
      <c r="BP90">
        <f t="shared" si="67"/>
        <v>0</v>
      </c>
      <c r="BQ90">
        <f t="shared" si="68"/>
        <v>0</v>
      </c>
      <c r="BR90">
        <f t="shared" si="69"/>
        <v>0</v>
      </c>
      <c r="BS90">
        <f t="shared" si="70"/>
        <v>0</v>
      </c>
    </row>
    <row r="91" spans="2:71" x14ac:dyDescent="0.3">
      <c r="B91" t="str">
        <f>IF('ריכוז הצעות'!$N92='טבלת עזר2'!B$1,'ריכוז הצעות'!$M92,"")</f>
        <v/>
      </c>
      <c r="C91">
        <f t="shared" si="41"/>
        <v>0</v>
      </c>
      <c r="D91" t="str">
        <f t="shared" si="71"/>
        <v/>
      </c>
      <c r="E91">
        <f t="shared" si="72"/>
        <v>0</v>
      </c>
      <c r="F91" t="str">
        <f>IF('ריכוז הצעות'!$N92='טבלת עזר2'!F$1,'ריכוז הצעות'!$M92,"")</f>
        <v/>
      </c>
      <c r="G91">
        <f t="shared" si="42"/>
        <v>0</v>
      </c>
      <c r="H91" t="str">
        <f t="shared" si="73"/>
        <v/>
      </c>
      <c r="I91">
        <f t="shared" si="74"/>
        <v>0</v>
      </c>
      <c r="J91" t="str">
        <f>IF('ריכוז הצעות'!$N92='טבלת עזר2'!J$1,'ריכוז הצעות'!$M92,"")</f>
        <v/>
      </c>
      <c r="K91" t="str">
        <f>IF('ריכוז הצעות'!$N92='טבלת עזר2'!K$1,'ריכוז הצעות'!$M92,"")</f>
        <v/>
      </c>
      <c r="L91" t="str">
        <f>IF('ריכוז הצעות'!$N92='טבלת עזר2'!L$1,'ריכוז הצעות'!$M92,"")</f>
        <v/>
      </c>
      <c r="M91" t="str">
        <f>IF('ריכוז הצעות'!$N92='טבלת עזר2'!M$1,'ריכוז הצעות'!$M92,"")</f>
        <v/>
      </c>
      <c r="O91" t="str">
        <f>IF('ריכוז הצעות'!$N92='טבלת עזר2'!O$1,'ריכוז הצעות'!$M92,"")</f>
        <v/>
      </c>
      <c r="Q91" t="str">
        <f>IF('ריכוז הצעות'!$N92='טבלת עזר2'!Q$1,'ריכוז הצעות'!$M92,"")</f>
        <v/>
      </c>
      <c r="S91" t="str">
        <f>IF('ריכוז הצעות'!$N92='טבלת עזר2'!S$1,'ריכוז הצעות'!$M92,"")</f>
        <v/>
      </c>
      <c r="U91" t="str">
        <f>IF('ריכוז הצעות'!$N92='טבלת עזר2'!U$1,'ריכוז הצעות'!$M92,"")</f>
        <v/>
      </c>
      <c r="W91" t="str">
        <f>IF('ריכוז הצעות'!$N92='טבלת עזר2'!W$1,'ריכוז הצעות'!$M92,"")</f>
        <v/>
      </c>
      <c r="X91" t="str">
        <f>IF('ריכוז הצעות'!$N92='טבלת עזר2'!X$1,'ריכוז הצעות'!$M92,"")</f>
        <v/>
      </c>
      <c r="Y91" t="str">
        <f>IF('ריכוז הצעות'!$N92='טבלת עזר2'!Y$1,'ריכוז הצעות'!$M92,"")</f>
        <v/>
      </c>
      <c r="Z91" t="str">
        <f>IF('ריכוז הצעות'!$N92='טבלת עזר2'!Z$1,'ריכוז הצעות'!$M92,"")</f>
        <v/>
      </c>
      <c r="AA91" t="str">
        <f>IF('ריכוז הצעות'!$N92='טבלת עזר2'!AA$1,'ריכוז הצעות'!$M92,"")</f>
        <v/>
      </c>
      <c r="AB91" t="str">
        <f>IF('ריכוז הצעות'!$N92='טבלת עזר2'!AB$1,'ריכוז הצעות'!$M92,"")</f>
        <v/>
      </c>
      <c r="AC91" t="str">
        <f>IF('ריכוז הצעות'!$N92='טבלת עזר2'!AC$1,'ריכוז הצעות'!$M92,"")</f>
        <v/>
      </c>
      <c r="AD91" t="str">
        <f>IF('ריכוז הצעות'!$N92='טבלת עזר2'!AD$1,'ריכוז הצעות'!$M92,"")</f>
        <v/>
      </c>
      <c r="AE91" t="str">
        <f>IF('ריכוז הצעות'!$N92='טבלת עזר2'!AE$1,'ריכוז הצעות'!$M92,"")</f>
        <v/>
      </c>
      <c r="AF91" t="str">
        <f>IF('ריכוז הצעות'!$N92='טבלת עזר2'!AF$1,'ריכוז הצעות'!$M92,"")</f>
        <v/>
      </c>
      <c r="AG91" t="str">
        <f>IF('ריכוז הצעות'!$N92='טבלת עזר2'!AG$1,'ריכוז הצעות'!$M92,"")</f>
        <v/>
      </c>
      <c r="AH91" t="str">
        <f>IF('ריכוז הצעות'!$N92='טבלת עזר2'!AH$1,'ריכוז הצעות'!$M92,"")</f>
        <v/>
      </c>
      <c r="AI91" t="str">
        <f>IF('ריכוז הצעות'!$N92='טבלת עזר2'!AI$1,'ריכוז הצעות'!$M92,"")</f>
        <v/>
      </c>
      <c r="AJ91" t="str">
        <f>IF('ריכוז הצעות'!$N92='טבלת עזר2'!AJ$1,'ריכוז הצעות'!$M92,"")</f>
        <v/>
      </c>
      <c r="AK91" t="str">
        <f>IF('ריכוז הצעות'!$N92='טבלת עזר2'!AK$1,'ריכוז הצעות'!$M92,"")</f>
        <v/>
      </c>
      <c r="AL91" t="str">
        <f>IF('ריכוז הצעות'!$N92='טבלת עזר2'!AL$1,'ריכוז הצעות'!$M92,"")</f>
        <v/>
      </c>
      <c r="AQ91" t="e">
        <f t="shared" si="75"/>
        <v>#N/A</v>
      </c>
      <c r="AR91" t="str">
        <f t="shared" si="43"/>
        <v/>
      </c>
      <c r="AS91" t="str">
        <f t="shared" si="44"/>
        <v/>
      </c>
      <c r="AT91" t="str">
        <f t="shared" si="45"/>
        <v/>
      </c>
      <c r="AU91" t="str">
        <f t="shared" si="46"/>
        <v/>
      </c>
      <c r="AV91" t="str">
        <f t="shared" si="47"/>
        <v/>
      </c>
      <c r="AW91" t="str">
        <f t="shared" si="48"/>
        <v/>
      </c>
      <c r="AX91" t="str">
        <f t="shared" si="49"/>
        <v/>
      </c>
      <c r="AY91" t="str">
        <f t="shared" si="50"/>
        <v/>
      </c>
      <c r="AZ91" t="str">
        <f t="shared" si="51"/>
        <v/>
      </c>
      <c r="BA91" t="str">
        <f t="shared" si="52"/>
        <v/>
      </c>
      <c r="BB91" t="str">
        <f t="shared" si="53"/>
        <v/>
      </c>
      <c r="BC91" t="str">
        <f t="shared" si="54"/>
        <v/>
      </c>
      <c r="BD91" t="str">
        <f t="shared" si="55"/>
        <v/>
      </c>
      <c r="BE91" t="str">
        <f t="shared" si="56"/>
        <v/>
      </c>
      <c r="BF91" t="str">
        <f t="shared" si="57"/>
        <v/>
      </c>
      <c r="BG91" t="str">
        <f t="shared" si="58"/>
        <v/>
      </c>
      <c r="BH91" t="str">
        <f t="shared" si="59"/>
        <v/>
      </c>
      <c r="BI91" t="str">
        <f t="shared" si="60"/>
        <v/>
      </c>
      <c r="BJ91" t="str">
        <f t="shared" si="61"/>
        <v/>
      </c>
      <c r="BK91" t="str">
        <f t="shared" si="62"/>
        <v/>
      </c>
      <c r="BL91">
        <f t="shared" si="63"/>
        <v>0</v>
      </c>
      <c r="BM91">
        <f t="shared" si="64"/>
        <v>0</v>
      </c>
      <c r="BN91">
        <f t="shared" si="65"/>
        <v>0</v>
      </c>
      <c r="BO91">
        <f t="shared" si="66"/>
        <v>0</v>
      </c>
      <c r="BP91">
        <f t="shared" si="67"/>
        <v>0</v>
      </c>
      <c r="BQ91">
        <f t="shared" si="68"/>
        <v>0</v>
      </c>
      <c r="BR91">
        <f t="shared" si="69"/>
        <v>0</v>
      </c>
      <c r="BS91">
        <f t="shared" si="70"/>
        <v>0</v>
      </c>
    </row>
    <row r="92" spans="2:71" x14ac:dyDescent="0.3">
      <c r="B92" t="str">
        <f>IF('ריכוז הצעות'!$N93='טבלת עזר2'!B$1,'ריכוז הצעות'!$M93,"")</f>
        <v/>
      </c>
      <c r="C92">
        <f t="shared" si="41"/>
        <v>0</v>
      </c>
      <c r="D92" t="str">
        <f t="shared" si="71"/>
        <v/>
      </c>
      <c r="E92">
        <f t="shared" si="72"/>
        <v>0</v>
      </c>
      <c r="F92" t="str">
        <f>IF('ריכוז הצעות'!$N93='טבלת עזר2'!F$1,'ריכוז הצעות'!$M93,"")</f>
        <v/>
      </c>
      <c r="G92">
        <f t="shared" si="42"/>
        <v>0</v>
      </c>
      <c r="H92" t="str">
        <f t="shared" si="73"/>
        <v/>
      </c>
      <c r="I92">
        <f t="shared" si="74"/>
        <v>0</v>
      </c>
      <c r="J92" t="str">
        <f>IF('ריכוז הצעות'!$N93='טבלת עזר2'!J$1,'ריכוז הצעות'!$M93,"")</f>
        <v/>
      </c>
      <c r="K92" t="str">
        <f>IF('ריכוז הצעות'!$N93='טבלת עזר2'!K$1,'ריכוז הצעות'!$M93,"")</f>
        <v/>
      </c>
      <c r="L92" t="str">
        <f>IF('ריכוז הצעות'!$N93='טבלת עזר2'!L$1,'ריכוז הצעות'!$M93,"")</f>
        <v/>
      </c>
      <c r="M92" t="str">
        <f>IF('ריכוז הצעות'!$N93='טבלת עזר2'!M$1,'ריכוז הצעות'!$M93,"")</f>
        <v/>
      </c>
      <c r="O92" t="str">
        <f>IF('ריכוז הצעות'!$N93='טבלת עזר2'!O$1,'ריכוז הצעות'!$M93,"")</f>
        <v/>
      </c>
      <c r="Q92" t="str">
        <f>IF('ריכוז הצעות'!$N93='טבלת עזר2'!Q$1,'ריכוז הצעות'!$M93,"")</f>
        <v/>
      </c>
      <c r="S92" t="str">
        <f>IF('ריכוז הצעות'!$N93='טבלת עזר2'!S$1,'ריכוז הצעות'!$M93,"")</f>
        <v/>
      </c>
      <c r="U92" t="str">
        <f>IF('ריכוז הצעות'!$N93='טבלת עזר2'!U$1,'ריכוז הצעות'!$M93,"")</f>
        <v/>
      </c>
      <c r="W92" t="str">
        <f>IF('ריכוז הצעות'!$N93='טבלת עזר2'!W$1,'ריכוז הצעות'!$M93,"")</f>
        <v/>
      </c>
      <c r="X92" t="str">
        <f>IF('ריכוז הצעות'!$N93='טבלת עזר2'!X$1,'ריכוז הצעות'!$M93,"")</f>
        <v/>
      </c>
      <c r="Y92" t="str">
        <f>IF('ריכוז הצעות'!$N93='טבלת עזר2'!Y$1,'ריכוז הצעות'!$M93,"")</f>
        <v/>
      </c>
      <c r="Z92" t="str">
        <f>IF('ריכוז הצעות'!$N93='טבלת עזר2'!Z$1,'ריכוז הצעות'!$M93,"")</f>
        <v/>
      </c>
      <c r="AA92" t="str">
        <f>IF('ריכוז הצעות'!$N93='טבלת עזר2'!AA$1,'ריכוז הצעות'!$M93,"")</f>
        <v/>
      </c>
      <c r="AB92" t="str">
        <f>IF('ריכוז הצעות'!$N93='טבלת עזר2'!AB$1,'ריכוז הצעות'!$M93,"")</f>
        <v/>
      </c>
      <c r="AC92" t="str">
        <f>IF('ריכוז הצעות'!$N93='טבלת עזר2'!AC$1,'ריכוז הצעות'!$M93,"")</f>
        <v/>
      </c>
      <c r="AD92" t="str">
        <f>IF('ריכוז הצעות'!$N93='טבלת עזר2'!AD$1,'ריכוז הצעות'!$M93,"")</f>
        <v/>
      </c>
      <c r="AE92" t="str">
        <f>IF('ריכוז הצעות'!$N93='טבלת עזר2'!AE$1,'ריכוז הצעות'!$M93,"")</f>
        <v/>
      </c>
      <c r="AF92" t="str">
        <f>IF('ריכוז הצעות'!$N93='טבלת עזר2'!AF$1,'ריכוז הצעות'!$M93,"")</f>
        <v/>
      </c>
      <c r="AG92" t="str">
        <f>IF('ריכוז הצעות'!$N93='טבלת עזר2'!AG$1,'ריכוז הצעות'!$M93,"")</f>
        <v/>
      </c>
      <c r="AH92" t="str">
        <f>IF('ריכוז הצעות'!$N93='טבלת עזר2'!AH$1,'ריכוז הצעות'!$M93,"")</f>
        <v/>
      </c>
      <c r="AI92" t="str">
        <f>IF('ריכוז הצעות'!$N93='טבלת עזר2'!AI$1,'ריכוז הצעות'!$M93,"")</f>
        <v/>
      </c>
      <c r="AJ92" t="str">
        <f>IF('ריכוז הצעות'!$N93='טבלת עזר2'!AJ$1,'ריכוז הצעות'!$M93,"")</f>
        <v/>
      </c>
      <c r="AK92" t="str">
        <f>IF('ריכוז הצעות'!$N93='טבלת עזר2'!AK$1,'ריכוז הצעות'!$M93,"")</f>
        <v/>
      </c>
      <c r="AL92" t="str">
        <f>IF('ריכוז הצעות'!$N93='טבלת עזר2'!AL$1,'ריכוז הצעות'!$M93,"")</f>
        <v/>
      </c>
      <c r="AQ92" t="e">
        <f t="shared" si="75"/>
        <v>#N/A</v>
      </c>
      <c r="AR92" t="str">
        <f t="shared" si="43"/>
        <v/>
      </c>
      <c r="AS92" t="str">
        <f t="shared" si="44"/>
        <v/>
      </c>
      <c r="AT92" t="str">
        <f t="shared" si="45"/>
        <v/>
      </c>
      <c r="AU92" t="str">
        <f t="shared" si="46"/>
        <v/>
      </c>
      <c r="AV92" t="str">
        <f t="shared" si="47"/>
        <v/>
      </c>
      <c r="AW92" t="str">
        <f t="shared" si="48"/>
        <v/>
      </c>
      <c r="AX92" t="str">
        <f t="shared" si="49"/>
        <v/>
      </c>
      <c r="AY92" t="str">
        <f t="shared" si="50"/>
        <v/>
      </c>
      <c r="AZ92" t="str">
        <f t="shared" si="51"/>
        <v/>
      </c>
      <c r="BA92" t="str">
        <f t="shared" si="52"/>
        <v/>
      </c>
      <c r="BB92" t="str">
        <f t="shared" si="53"/>
        <v/>
      </c>
      <c r="BC92" t="str">
        <f t="shared" si="54"/>
        <v/>
      </c>
      <c r="BD92" t="str">
        <f t="shared" si="55"/>
        <v/>
      </c>
      <c r="BE92" t="str">
        <f t="shared" si="56"/>
        <v/>
      </c>
      <c r="BF92" t="str">
        <f t="shared" si="57"/>
        <v/>
      </c>
      <c r="BG92" t="str">
        <f t="shared" si="58"/>
        <v/>
      </c>
      <c r="BH92" t="str">
        <f t="shared" si="59"/>
        <v/>
      </c>
      <c r="BI92" t="str">
        <f t="shared" si="60"/>
        <v/>
      </c>
      <c r="BJ92" t="str">
        <f t="shared" si="61"/>
        <v/>
      </c>
      <c r="BK92" t="str">
        <f t="shared" si="62"/>
        <v/>
      </c>
      <c r="BL92">
        <f t="shared" si="63"/>
        <v>0</v>
      </c>
      <c r="BM92">
        <f t="shared" si="64"/>
        <v>0</v>
      </c>
      <c r="BN92">
        <f t="shared" si="65"/>
        <v>0</v>
      </c>
      <c r="BO92">
        <f t="shared" si="66"/>
        <v>0</v>
      </c>
      <c r="BP92">
        <f t="shared" si="67"/>
        <v>0</v>
      </c>
      <c r="BQ92">
        <f t="shared" si="68"/>
        <v>0</v>
      </c>
      <c r="BR92">
        <f t="shared" si="69"/>
        <v>0</v>
      </c>
      <c r="BS92">
        <f t="shared" si="70"/>
        <v>0</v>
      </c>
    </row>
    <row r="93" spans="2:71" x14ac:dyDescent="0.3">
      <c r="B93" t="str">
        <f>IF('ריכוז הצעות'!$N94='טבלת עזר2'!B$1,'ריכוז הצעות'!$M94,"")</f>
        <v/>
      </c>
      <c r="C93">
        <f t="shared" si="41"/>
        <v>0</v>
      </c>
      <c r="D93" t="str">
        <f t="shared" si="71"/>
        <v/>
      </c>
      <c r="E93">
        <f t="shared" si="72"/>
        <v>0</v>
      </c>
      <c r="F93" t="str">
        <f>IF('ריכוז הצעות'!$N94='טבלת עזר2'!F$1,'ריכוז הצעות'!$M94,"")</f>
        <v/>
      </c>
      <c r="G93">
        <f t="shared" si="42"/>
        <v>0</v>
      </c>
      <c r="H93" t="str">
        <f t="shared" si="73"/>
        <v/>
      </c>
      <c r="I93">
        <f t="shared" si="74"/>
        <v>0</v>
      </c>
      <c r="J93" t="str">
        <f>IF('ריכוז הצעות'!$N94='טבלת עזר2'!J$1,'ריכוז הצעות'!$M94,"")</f>
        <v/>
      </c>
      <c r="K93" t="str">
        <f>IF('ריכוז הצעות'!$N94='טבלת עזר2'!K$1,'ריכוז הצעות'!$M94,"")</f>
        <v/>
      </c>
      <c r="L93" t="str">
        <f>IF('ריכוז הצעות'!$N94='טבלת עזר2'!L$1,'ריכוז הצעות'!$M94,"")</f>
        <v/>
      </c>
      <c r="M93" t="str">
        <f>IF('ריכוז הצעות'!$N94='טבלת עזר2'!M$1,'ריכוז הצעות'!$M94,"")</f>
        <v/>
      </c>
      <c r="O93" t="str">
        <f>IF('ריכוז הצעות'!$N94='טבלת עזר2'!O$1,'ריכוז הצעות'!$M94,"")</f>
        <v/>
      </c>
      <c r="Q93" t="str">
        <f>IF('ריכוז הצעות'!$N94='טבלת עזר2'!Q$1,'ריכוז הצעות'!$M94,"")</f>
        <v/>
      </c>
      <c r="S93" t="str">
        <f>IF('ריכוז הצעות'!$N94='טבלת עזר2'!S$1,'ריכוז הצעות'!$M94,"")</f>
        <v/>
      </c>
      <c r="U93" t="str">
        <f>IF('ריכוז הצעות'!$N94='טבלת עזר2'!U$1,'ריכוז הצעות'!$M94,"")</f>
        <v/>
      </c>
      <c r="W93" t="str">
        <f>IF('ריכוז הצעות'!$N94='טבלת עזר2'!W$1,'ריכוז הצעות'!$M94,"")</f>
        <v/>
      </c>
      <c r="X93" t="str">
        <f>IF('ריכוז הצעות'!$N94='טבלת עזר2'!X$1,'ריכוז הצעות'!$M94,"")</f>
        <v/>
      </c>
      <c r="Y93" t="str">
        <f>IF('ריכוז הצעות'!$N94='טבלת עזר2'!Y$1,'ריכוז הצעות'!$M94,"")</f>
        <v/>
      </c>
      <c r="Z93" t="str">
        <f>IF('ריכוז הצעות'!$N94='טבלת עזר2'!Z$1,'ריכוז הצעות'!$M94,"")</f>
        <v/>
      </c>
      <c r="AA93" t="str">
        <f>IF('ריכוז הצעות'!$N94='טבלת עזר2'!AA$1,'ריכוז הצעות'!$M94,"")</f>
        <v/>
      </c>
      <c r="AB93" t="str">
        <f>IF('ריכוז הצעות'!$N94='טבלת עזר2'!AB$1,'ריכוז הצעות'!$M94,"")</f>
        <v/>
      </c>
      <c r="AC93" t="str">
        <f>IF('ריכוז הצעות'!$N94='טבלת עזר2'!AC$1,'ריכוז הצעות'!$M94,"")</f>
        <v/>
      </c>
      <c r="AD93" t="str">
        <f>IF('ריכוז הצעות'!$N94='טבלת עזר2'!AD$1,'ריכוז הצעות'!$M94,"")</f>
        <v/>
      </c>
      <c r="AE93" t="str">
        <f>IF('ריכוז הצעות'!$N94='טבלת עזר2'!AE$1,'ריכוז הצעות'!$M94,"")</f>
        <v/>
      </c>
      <c r="AF93" t="str">
        <f>IF('ריכוז הצעות'!$N94='טבלת עזר2'!AF$1,'ריכוז הצעות'!$M94,"")</f>
        <v/>
      </c>
      <c r="AG93" t="str">
        <f>IF('ריכוז הצעות'!$N94='טבלת עזר2'!AG$1,'ריכוז הצעות'!$M94,"")</f>
        <v/>
      </c>
      <c r="AH93" t="str">
        <f>IF('ריכוז הצעות'!$N94='טבלת עזר2'!AH$1,'ריכוז הצעות'!$M94,"")</f>
        <v/>
      </c>
      <c r="AI93" t="str">
        <f>IF('ריכוז הצעות'!$N94='טבלת עזר2'!AI$1,'ריכוז הצעות'!$M94,"")</f>
        <v/>
      </c>
      <c r="AJ93" t="str">
        <f>IF('ריכוז הצעות'!$N94='טבלת עזר2'!AJ$1,'ריכוז הצעות'!$M94,"")</f>
        <v/>
      </c>
      <c r="AK93" t="str">
        <f>IF('ריכוז הצעות'!$N94='טבלת עזר2'!AK$1,'ריכוז הצעות'!$M94,"")</f>
        <v/>
      </c>
      <c r="AL93" t="str">
        <f>IF('ריכוז הצעות'!$N94='טבלת עזר2'!AL$1,'ריכוז הצעות'!$M94,"")</f>
        <v/>
      </c>
      <c r="AQ93" t="e">
        <f t="shared" si="75"/>
        <v>#N/A</v>
      </c>
      <c r="AR93" t="str">
        <f t="shared" si="43"/>
        <v/>
      </c>
      <c r="AS93" t="str">
        <f t="shared" si="44"/>
        <v/>
      </c>
      <c r="AT93" t="str">
        <f t="shared" si="45"/>
        <v/>
      </c>
      <c r="AU93" t="str">
        <f t="shared" si="46"/>
        <v/>
      </c>
      <c r="AV93" t="str">
        <f t="shared" si="47"/>
        <v/>
      </c>
      <c r="AW93" t="str">
        <f t="shared" si="48"/>
        <v/>
      </c>
      <c r="AX93" t="str">
        <f t="shared" si="49"/>
        <v/>
      </c>
      <c r="AY93" t="str">
        <f t="shared" si="50"/>
        <v/>
      </c>
      <c r="AZ93" t="str">
        <f t="shared" si="51"/>
        <v/>
      </c>
      <c r="BA93" t="str">
        <f t="shared" si="52"/>
        <v/>
      </c>
      <c r="BB93" t="str">
        <f t="shared" si="53"/>
        <v/>
      </c>
      <c r="BC93" t="str">
        <f t="shared" si="54"/>
        <v/>
      </c>
      <c r="BD93" t="str">
        <f t="shared" si="55"/>
        <v/>
      </c>
      <c r="BE93" t="str">
        <f t="shared" si="56"/>
        <v/>
      </c>
      <c r="BF93" t="str">
        <f t="shared" si="57"/>
        <v/>
      </c>
      <c r="BG93" t="str">
        <f t="shared" si="58"/>
        <v/>
      </c>
      <c r="BH93" t="str">
        <f t="shared" si="59"/>
        <v/>
      </c>
      <c r="BI93" t="str">
        <f t="shared" si="60"/>
        <v/>
      </c>
      <c r="BJ93" t="str">
        <f t="shared" si="61"/>
        <v/>
      </c>
      <c r="BK93" t="str">
        <f t="shared" si="62"/>
        <v/>
      </c>
      <c r="BL93">
        <f t="shared" si="63"/>
        <v>0</v>
      </c>
      <c r="BM93">
        <f t="shared" si="64"/>
        <v>0</v>
      </c>
      <c r="BN93">
        <f t="shared" si="65"/>
        <v>0</v>
      </c>
      <c r="BO93">
        <f t="shared" si="66"/>
        <v>0</v>
      </c>
      <c r="BP93">
        <f t="shared" si="67"/>
        <v>0</v>
      </c>
      <c r="BQ93">
        <f t="shared" si="68"/>
        <v>0</v>
      </c>
      <c r="BR93">
        <f t="shared" si="69"/>
        <v>0</v>
      </c>
      <c r="BS93">
        <f t="shared" si="70"/>
        <v>0</v>
      </c>
    </row>
    <row r="94" spans="2:71" x14ac:dyDescent="0.3">
      <c r="B94" t="str">
        <f>IF('ריכוז הצעות'!$N95='טבלת עזר2'!B$1,'ריכוז הצעות'!$M95,"")</f>
        <v/>
      </c>
      <c r="C94">
        <f t="shared" si="41"/>
        <v>0</v>
      </c>
      <c r="D94" t="str">
        <f t="shared" si="71"/>
        <v/>
      </c>
      <c r="E94">
        <f t="shared" si="72"/>
        <v>0</v>
      </c>
      <c r="F94" t="str">
        <f>IF('ריכוז הצעות'!$N95='טבלת עזר2'!F$1,'ריכוז הצעות'!$M95,"")</f>
        <v/>
      </c>
      <c r="G94">
        <f t="shared" si="42"/>
        <v>0</v>
      </c>
      <c r="H94" t="str">
        <f t="shared" si="73"/>
        <v/>
      </c>
      <c r="I94">
        <f t="shared" si="74"/>
        <v>0</v>
      </c>
      <c r="J94" t="str">
        <f>IF('ריכוז הצעות'!$N95='טבלת עזר2'!J$1,'ריכוז הצעות'!$M95,"")</f>
        <v/>
      </c>
      <c r="K94" t="str">
        <f>IF('ריכוז הצעות'!$N95='טבלת עזר2'!K$1,'ריכוז הצעות'!$M95,"")</f>
        <v/>
      </c>
      <c r="L94" t="str">
        <f>IF('ריכוז הצעות'!$N95='טבלת עזר2'!L$1,'ריכוז הצעות'!$M95,"")</f>
        <v/>
      </c>
      <c r="M94" t="str">
        <f>IF('ריכוז הצעות'!$N95='טבלת עזר2'!M$1,'ריכוז הצעות'!$M95,"")</f>
        <v/>
      </c>
      <c r="O94" t="str">
        <f>IF('ריכוז הצעות'!$N95='טבלת עזר2'!O$1,'ריכוז הצעות'!$M95,"")</f>
        <v/>
      </c>
      <c r="Q94" t="str">
        <f>IF('ריכוז הצעות'!$N95='טבלת עזר2'!Q$1,'ריכוז הצעות'!$M95,"")</f>
        <v/>
      </c>
      <c r="S94" t="str">
        <f>IF('ריכוז הצעות'!$N95='טבלת עזר2'!S$1,'ריכוז הצעות'!$M95,"")</f>
        <v/>
      </c>
      <c r="U94" t="str">
        <f>IF('ריכוז הצעות'!$N95='טבלת עזר2'!U$1,'ריכוז הצעות'!$M95,"")</f>
        <v/>
      </c>
      <c r="W94" t="str">
        <f>IF('ריכוז הצעות'!$N95='טבלת עזר2'!W$1,'ריכוז הצעות'!$M95,"")</f>
        <v/>
      </c>
      <c r="X94" t="str">
        <f>IF('ריכוז הצעות'!$N95='טבלת עזר2'!X$1,'ריכוז הצעות'!$M95,"")</f>
        <v/>
      </c>
      <c r="Y94" t="str">
        <f>IF('ריכוז הצעות'!$N95='טבלת עזר2'!Y$1,'ריכוז הצעות'!$M95,"")</f>
        <v/>
      </c>
      <c r="Z94" t="str">
        <f>IF('ריכוז הצעות'!$N95='טבלת עזר2'!Z$1,'ריכוז הצעות'!$M95,"")</f>
        <v/>
      </c>
      <c r="AA94" t="str">
        <f>IF('ריכוז הצעות'!$N95='טבלת עזר2'!AA$1,'ריכוז הצעות'!$M95,"")</f>
        <v/>
      </c>
      <c r="AB94" t="str">
        <f>IF('ריכוז הצעות'!$N95='טבלת עזר2'!AB$1,'ריכוז הצעות'!$M95,"")</f>
        <v/>
      </c>
      <c r="AC94" t="str">
        <f>IF('ריכוז הצעות'!$N95='טבלת עזר2'!AC$1,'ריכוז הצעות'!$M95,"")</f>
        <v/>
      </c>
      <c r="AD94" t="str">
        <f>IF('ריכוז הצעות'!$N95='טבלת עזר2'!AD$1,'ריכוז הצעות'!$M95,"")</f>
        <v/>
      </c>
      <c r="AE94" t="str">
        <f>IF('ריכוז הצעות'!$N95='טבלת עזר2'!AE$1,'ריכוז הצעות'!$M95,"")</f>
        <v/>
      </c>
      <c r="AF94" t="str">
        <f>IF('ריכוז הצעות'!$N95='טבלת עזר2'!AF$1,'ריכוז הצעות'!$M95,"")</f>
        <v/>
      </c>
      <c r="AG94" t="str">
        <f>IF('ריכוז הצעות'!$N95='טבלת עזר2'!AG$1,'ריכוז הצעות'!$M95,"")</f>
        <v/>
      </c>
      <c r="AH94" t="str">
        <f>IF('ריכוז הצעות'!$N95='טבלת עזר2'!AH$1,'ריכוז הצעות'!$M95,"")</f>
        <v/>
      </c>
      <c r="AI94" t="str">
        <f>IF('ריכוז הצעות'!$N95='טבלת עזר2'!AI$1,'ריכוז הצעות'!$M95,"")</f>
        <v/>
      </c>
      <c r="AJ94" t="str">
        <f>IF('ריכוז הצעות'!$N95='טבלת עזר2'!AJ$1,'ריכוז הצעות'!$M95,"")</f>
        <v/>
      </c>
      <c r="AK94" t="str">
        <f>IF('ריכוז הצעות'!$N95='טבלת עזר2'!AK$1,'ריכוז הצעות'!$M95,"")</f>
        <v/>
      </c>
      <c r="AL94" t="str">
        <f>IF('ריכוז הצעות'!$N95='טבלת עזר2'!AL$1,'ריכוז הצעות'!$M95,"")</f>
        <v/>
      </c>
      <c r="AQ94" t="e">
        <f t="shared" si="75"/>
        <v>#N/A</v>
      </c>
      <c r="AR94" t="str">
        <f t="shared" si="43"/>
        <v/>
      </c>
      <c r="AS94" t="str">
        <f t="shared" si="44"/>
        <v/>
      </c>
      <c r="AT94" t="str">
        <f t="shared" si="45"/>
        <v/>
      </c>
      <c r="AU94" t="str">
        <f t="shared" si="46"/>
        <v/>
      </c>
      <c r="AV94" t="str">
        <f t="shared" si="47"/>
        <v/>
      </c>
      <c r="AW94" t="str">
        <f t="shared" si="48"/>
        <v/>
      </c>
      <c r="AX94" t="str">
        <f t="shared" si="49"/>
        <v/>
      </c>
      <c r="AY94" t="str">
        <f t="shared" si="50"/>
        <v/>
      </c>
      <c r="AZ94" t="str">
        <f t="shared" si="51"/>
        <v/>
      </c>
      <c r="BA94" t="str">
        <f t="shared" si="52"/>
        <v/>
      </c>
      <c r="BB94" t="str">
        <f t="shared" si="53"/>
        <v/>
      </c>
      <c r="BC94" t="str">
        <f t="shared" si="54"/>
        <v/>
      </c>
      <c r="BD94" t="str">
        <f t="shared" si="55"/>
        <v/>
      </c>
      <c r="BE94" t="str">
        <f t="shared" si="56"/>
        <v/>
      </c>
      <c r="BF94" t="str">
        <f t="shared" si="57"/>
        <v/>
      </c>
      <c r="BG94" t="str">
        <f t="shared" si="58"/>
        <v/>
      </c>
      <c r="BH94" t="str">
        <f t="shared" si="59"/>
        <v/>
      </c>
      <c r="BI94" t="str">
        <f t="shared" si="60"/>
        <v/>
      </c>
      <c r="BJ94" t="str">
        <f t="shared" si="61"/>
        <v/>
      </c>
      <c r="BK94" t="str">
        <f t="shared" si="62"/>
        <v/>
      </c>
      <c r="BL94">
        <f t="shared" si="63"/>
        <v>0</v>
      </c>
      <c r="BM94">
        <f t="shared" si="64"/>
        <v>0</v>
      </c>
      <c r="BN94">
        <f t="shared" si="65"/>
        <v>0</v>
      </c>
      <c r="BO94">
        <f t="shared" si="66"/>
        <v>0</v>
      </c>
      <c r="BP94">
        <f t="shared" si="67"/>
        <v>0</v>
      </c>
      <c r="BQ94">
        <f t="shared" si="68"/>
        <v>0</v>
      </c>
      <c r="BR94">
        <f t="shared" si="69"/>
        <v>0</v>
      </c>
      <c r="BS94">
        <f t="shared" si="70"/>
        <v>0</v>
      </c>
    </row>
    <row r="95" spans="2:71" x14ac:dyDescent="0.3">
      <c r="B95" t="str">
        <f>IF('ריכוז הצעות'!$N96='טבלת עזר2'!B$1,'ריכוז הצעות'!$M96,"")</f>
        <v/>
      </c>
      <c r="C95">
        <f t="shared" si="41"/>
        <v>0</v>
      </c>
      <c r="D95" t="str">
        <f t="shared" si="71"/>
        <v/>
      </c>
      <c r="E95">
        <f t="shared" si="72"/>
        <v>0</v>
      </c>
      <c r="F95" t="str">
        <f>IF('ריכוז הצעות'!$N96='טבלת עזר2'!F$1,'ריכוז הצעות'!$M96,"")</f>
        <v/>
      </c>
      <c r="G95">
        <f t="shared" si="42"/>
        <v>0</v>
      </c>
      <c r="H95" t="str">
        <f t="shared" si="73"/>
        <v/>
      </c>
      <c r="I95">
        <f t="shared" si="74"/>
        <v>0</v>
      </c>
      <c r="J95" t="str">
        <f>IF('ריכוז הצעות'!$N96='טבלת עזר2'!J$1,'ריכוז הצעות'!$M96,"")</f>
        <v/>
      </c>
      <c r="K95" t="str">
        <f>IF('ריכוז הצעות'!$N96='טבלת עזר2'!K$1,'ריכוז הצעות'!$M96,"")</f>
        <v/>
      </c>
      <c r="L95" t="str">
        <f>IF('ריכוז הצעות'!$N96='טבלת עזר2'!L$1,'ריכוז הצעות'!$M96,"")</f>
        <v/>
      </c>
      <c r="M95" t="str">
        <f>IF('ריכוז הצעות'!$N96='טבלת עזר2'!M$1,'ריכוז הצעות'!$M96,"")</f>
        <v/>
      </c>
      <c r="O95" t="str">
        <f>IF('ריכוז הצעות'!$N96='טבלת עזר2'!O$1,'ריכוז הצעות'!$M96,"")</f>
        <v/>
      </c>
      <c r="Q95" t="str">
        <f>IF('ריכוז הצעות'!$N96='טבלת עזר2'!Q$1,'ריכוז הצעות'!$M96,"")</f>
        <v/>
      </c>
      <c r="S95" t="str">
        <f>IF('ריכוז הצעות'!$N96='טבלת עזר2'!S$1,'ריכוז הצעות'!$M96,"")</f>
        <v/>
      </c>
      <c r="U95" t="str">
        <f>IF('ריכוז הצעות'!$N96='טבלת עזר2'!U$1,'ריכוז הצעות'!$M96,"")</f>
        <v/>
      </c>
      <c r="W95" t="str">
        <f>IF('ריכוז הצעות'!$N96='טבלת עזר2'!W$1,'ריכוז הצעות'!$M96,"")</f>
        <v/>
      </c>
      <c r="X95" t="str">
        <f>IF('ריכוז הצעות'!$N96='טבלת עזר2'!X$1,'ריכוז הצעות'!$M96,"")</f>
        <v/>
      </c>
      <c r="Y95" t="str">
        <f>IF('ריכוז הצעות'!$N96='טבלת עזר2'!Y$1,'ריכוז הצעות'!$M96,"")</f>
        <v/>
      </c>
      <c r="Z95" t="str">
        <f>IF('ריכוז הצעות'!$N96='טבלת עזר2'!Z$1,'ריכוז הצעות'!$M96,"")</f>
        <v/>
      </c>
      <c r="AA95" t="str">
        <f>IF('ריכוז הצעות'!$N96='טבלת עזר2'!AA$1,'ריכוז הצעות'!$M96,"")</f>
        <v/>
      </c>
      <c r="AB95" t="str">
        <f>IF('ריכוז הצעות'!$N96='טבלת עזר2'!AB$1,'ריכוז הצעות'!$M96,"")</f>
        <v/>
      </c>
      <c r="AC95" t="str">
        <f>IF('ריכוז הצעות'!$N96='טבלת עזר2'!AC$1,'ריכוז הצעות'!$M96,"")</f>
        <v/>
      </c>
      <c r="AD95" t="str">
        <f>IF('ריכוז הצעות'!$N96='טבלת עזר2'!AD$1,'ריכוז הצעות'!$M96,"")</f>
        <v/>
      </c>
      <c r="AE95" t="str">
        <f>IF('ריכוז הצעות'!$N96='טבלת עזר2'!AE$1,'ריכוז הצעות'!$M96,"")</f>
        <v/>
      </c>
      <c r="AF95" t="str">
        <f>IF('ריכוז הצעות'!$N96='טבלת עזר2'!AF$1,'ריכוז הצעות'!$M96,"")</f>
        <v/>
      </c>
      <c r="AG95" t="str">
        <f>IF('ריכוז הצעות'!$N96='טבלת עזר2'!AG$1,'ריכוז הצעות'!$M96,"")</f>
        <v/>
      </c>
      <c r="AH95" t="str">
        <f>IF('ריכוז הצעות'!$N96='טבלת עזר2'!AH$1,'ריכוז הצעות'!$M96,"")</f>
        <v/>
      </c>
      <c r="AI95" t="str">
        <f>IF('ריכוז הצעות'!$N96='טבלת עזר2'!AI$1,'ריכוז הצעות'!$M96,"")</f>
        <v/>
      </c>
      <c r="AJ95" t="str">
        <f>IF('ריכוז הצעות'!$N96='טבלת עזר2'!AJ$1,'ריכוז הצעות'!$M96,"")</f>
        <v/>
      </c>
      <c r="AK95" t="str">
        <f>IF('ריכוז הצעות'!$N96='טבלת עזר2'!AK$1,'ריכוז הצעות'!$M96,"")</f>
        <v/>
      </c>
      <c r="AL95" t="str">
        <f>IF('ריכוז הצעות'!$N96='טבלת עזר2'!AL$1,'ריכוז הצעות'!$M96,"")</f>
        <v/>
      </c>
      <c r="AQ95" t="e">
        <f t="shared" si="75"/>
        <v>#N/A</v>
      </c>
      <c r="AR95" t="str">
        <f t="shared" si="43"/>
        <v/>
      </c>
      <c r="AS95" t="str">
        <f t="shared" si="44"/>
        <v/>
      </c>
      <c r="AT95" t="str">
        <f t="shared" si="45"/>
        <v/>
      </c>
      <c r="AU95" t="str">
        <f t="shared" si="46"/>
        <v/>
      </c>
      <c r="AV95" t="str">
        <f t="shared" si="47"/>
        <v/>
      </c>
      <c r="AW95" t="str">
        <f t="shared" si="48"/>
        <v/>
      </c>
      <c r="AX95" t="str">
        <f t="shared" si="49"/>
        <v/>
      </c>
      <c r="AY95" t="str">
        <f t="shared" si="50"/>
        <v/>
      </c>
      <c r="AZ95" t="str">
        <f t="shared" si="51"/>
        <v/>
      </c>
      <c r="BA95" t="str">
        <f t="shared" si="52"/>
        <v/>
      </c>
      <c r="BB95" t="str">
        <f t="shared" si="53"/>
        <v/>
      </c>
      <c r="BC95" t="str">
        <f t="shared" si="54"/>
        <v/>
      </c>
      <c r="BD95" t="str">
        <f t="shared" si="55"/>
        <v/>
      </c>
      <c r="BE95" t="str">
        <f t="shared" si="56"/>
        <v/>
      </c>
      <c r="BF95" t="str">
        <f t="shared" si="57"/>
        <v/>
      </c>
      <c r="BG95" t="str">
        <f t="shared" si="58"/>
        <v/>
      </c>
      <c r="BH95" t="str">
        <f t="shared" si="59"/>
        <v/>
      </c>
      <c r="BI95" t="str">
        <f t="shared" si="60"/>
        <v/>
      </c>
      <c r="BJ95" t="str">
        <f t="shared" si="61"/>
        <v/>
      </c>
      <c r="BK95" t="str">
        <f t="shared" si="62"/>
        <v/>
      </c>
      <c r="BL95">
        <f t="shared" si="63"/>
        <v>0</v>
      </c>
      <c r="BM95">
        <f t="shared" si="64"/>
        <v>0</v>
      </c>
      <c r="BN95">
        <f t="shared" si="65"/>
        <v>0</v>
      </c>
      <c r="BO95">
        <f t="shared" si="66"/>
        <v>0</v>
      </c>
      <c r="BP95">
        <f t="shared" si="67"/>
        <v>0</v>
      </c>
      <c r="BQ95">
        <f t="shared" si="68"/>
        <v>0</v>
      </c>
      <c r="BR95">
        <f t="shared" si="69"/>
        <v>0</v>
      </c>
      <c r="BS95">
        <f t="shared" si="70"/>
        <v>0</v>
      </c>
    </row>
    <row r="96" spans="2:71" x14ac:dyDescent="0.3">
      <c r="B96" t="str">
        <f>IF('ריכוז הצעות'!$N97='טבלת עזר2'!B$1,'ריכוז הצעות'!$M97,"")</f>
        <v/>
      </c>
      <c r="C96">
        <f t="shared" si="41"/>
        <v>0</v>
      </c>
      <c r="D96" t="str">
        <f t="shared" si="71"/>
        <v/>
      </c>
      <c r="E96">
        <f t="shared" si="72"/>
        <v>0</v>
      </c>
      <c r="F96" t="str">
        <f>IF('ריכוז הצעות'!$N97='טבלת עזר2'!F$1,'ריכוז הצעות'!$M97,"")</f>
        <v/>
      </c>
      <c r="G96">
        <f t="shared" si="42"/>
        <v>0</v>
      </c>
      <c r="H96" t="str">
        <f t="shared" si="73"/>
        <v/>
      </c>
      <c r="I96">
        <f t="shared" si="74"/>
        <v>0</v>
      </c>
      <c r="J96" t="str">
        <f>IF('ריכוז הצעות'!$N97='טבלת עזר2'!J$1,'ריכוז הצעות'!$M97,"")</f>
        <v/>
      </c>
      <c r="K96" t="str">
        <f>IF('ריכוז הצעות'!$N97='טבלת עזר2'!K$1,'ריכוז הצעות'!$M97,"")</f>
        <v/>
      </c>
      <c r="L96" t="str">
        <f>IF('ריכוז הצעות'!$N97='טבלת עזר2'!L$1,'ריכוז הצעות'!$M97,"")</f>
        <v/>
      </c>
      <c r="M96" t="str">
        <f>IF('ריכוז הצעות'!$N97='טבלת עזר2'!M$1,'ריכוז הצעות'!$M97,"")</f>
        <v/>
      </c>
      <c r="O96" t="str">
        <f>IF('ריכוז הצעות'!$N97='טבלת עזר2'!O$1,'ריכוז הצעות'!$M97,"")</f>
        <v/>
      </c>
      <c r="Q96" t="str">
        <f>IF('ריכוז הצעות'!$N97='טבלת עזר2'!Q$1,'ריכוז הצעות'!$M97,"")</f>
        <v/>
      </c>
      <c r="S96" t="str">
        <f>IF('ריכוז הצעות'!$N97='טבלת עזר2'!S$1,'ריכוז הצעות'!$M97,"")</f>
        <v/>
      </c>
      <c r="U96" t="str">
        <f>IF('ריכוז הצעות'!$N97='טבלת עזר2'!U$1,'ריכוז הצעות'!$M97,"")</f>
        <v/>
      </c>
      <c r="W96" t="str">
        <f>IF('ריכוז הצעות'!$N97='טבלת עזר2'!W$1,'ריכוז הצעות'!$M97,"")</f>
        <v/>
      </c>
      <c r="X96" t="str">
        <f>IF('ריכוז הצעות'!$N97='טבלת עזר2'!X$1,'ריכוז הצעות'!$M97,"")</f>
        <v/>
      </c>
      <c r="Y96" t="str">
        <f>IF('ריכוז הצעות'!$N97='טבלת עזר2'!Y$1,'ריכוז הצעות'!$M97,"")</f>
        <v/>
      </c>
      <c r="Z96" t="str">
        <f>IF('ריכוז הצעות'!$N97='טבלת עזר2'!Z$1,'ריכוז הצעות'!$M97,"")</f>
        <v/>
      </c>
      <c r="AA96" t="str">
        <f>IF('ריכוז הצעות'!$N97='טבלת עזר2'!AA$1,'ריכוז הצעות'!$M97,"")</f>
        <v/>
      </c>
      <c r="AB96" t="str">
        <f>IF('ריכוז הצעות'!$N97='טבלת עזר2'!AB$1,'ריכוז הצעות'!$M97,"")</f>
        <v/>
      </c>
      <c r="AC96" t="str">
        <f>IF('ריכוז הצעות'!$N97='טבלת עזר2'!AC$1,'ריכוז הצעות'!$M97,"")</f>
        <v/>
      </c>
      <c r="AD96" t="str">
        <f>IF('ריכוז הצעות'!$N97='טבלת עזר2'!AD$1,'ריכוז הצעות'!$M97,"")</f>
        <v/>
      </c>
      <c r="AE96" t="str">
        <f>IF('ריכוז הצעות'!$N97='טבלת עזר2'!AE$1,'ריכוז הצעות'!$M97,"")</f>
        <v/>
      </c>
      <c r="AF96" t="str">
        <f>IF('ריכוז הצעות'!$N97='טבלת עזר2'!AF$1,'ריכוז הצעות'!$M97,"")</f>
        <v/>
      </c>
      <c r="AG96" t="str">
        <f>IF('ריכוז הצעות'!$N97='טבלת עזר2'!AG$1,'ריכוז הצעות'!$M97,"")</f>
        <v/>
      </c>
      <c r="AH96" t="str">
        <f>IF('ריכוז הצעות'!$N97='טבלת עזר2'!AH$1,'ריכוז הצעות'!$M97,"")</f>
        <v/>
      </c>
      <c r="AI96" t="str">
        <f>IF('ריכוז הצעות'!$N97='טבלת עזר2'!AI$1,'ריכוז הצעות'!$M97,"")</f>
        <v/>
      </c>
      <c r="AJ96" t="str">
        <f>IF('ריכוז הצעות'!$N97='טבלת עזר2'!AJ$1,'ריכוז הצעות'!$M97,"")</f>
        <v/>
      </c>
      <c r="AK96" t="str">
        <f>IF('ריכוז הצעות'!$N97='טבלת עזר2'!AK$1,'ריכוז הצעות'!$M97,"")</f>
        <v/>
      </c>
      <c r="AL96" t="str">
        <f>IF('ריכוז הצעות'!$N97='טבלת עזר2'!AL$1,'ריכוז הצעות'!$M97,"")</f>
        <v/>
      </c>
      <c r="AQ96" t="e">
        <f t="shared" si="75"/>
        <v>#N/A</v>
      </c>
      <c r="AR96" t="str">
        <f t="shared" si="43"/>
        <v/>
      </c>
      <c r="AS96" t="str">
        <f t="shared" si="44"/>
        <v/>
      </c>
      <c r="AT96" t="str">
        <f t="shared" si="45"/>
        <v/>
      </c>
      <c r="AU96" t="str">
        <f t="shared" si="46"/>
        <v/>
      </c>
      <c r="AV96" t="str">
        <f t="shared" si="47"/>
        <v/>
      </c>
      <c r="AW96" t="str">
        <f t="shared" si="48"/>
        <v/>
      </c>
      <c r="AX96" t="str">
        <f t="shared" si="49"/>
        <v/>
      </c>
      <c r="AY96" t="str">
        <f t="shared" si="50"/>
        <v/>
      </c>
      <c r="AZ96" t="str">
        <f t="shared" si="51"/>
        <v/>
      </c>
      <c r="BA96" t="str">
        <f t="shared" si="52"/>
        <v/>
      </c>
      <c r="BB96" t="str">
        <f t="shared" si="53"/>
        <v/>
      </c>
      <c r="BC96" t="str">
        <f t="shared" si="54"/>
        <v/>
      </c>
      <c r="BD96" t="str">
        <f t="shared" si="55"/>
        <v/>
      </c>
      <c r="BE96" t="str">
        <f t="shared" si="56"/>
        <v/>
      </c>
      <c r="BF96" t="str">
        <f t="shared" si="57"/>
        <v/>
      </c>
      <c r="BG96" t="str">
        <f t="shared" si="58"/>
        <v/>
      </c>
      <c r="BH96" t="str">
        <f t="shared" si="59"/>
        <v/>
      </c>
      <c r="BI96" t="str">
        <f t="shared" si="60"/>
        <v/>
      </c>
      <c r="BJ96" t="str">
        <f t="shared" si="61"/>
        <v/>
      </c>
      <c r="BK96" t="str">
        <f t="shared" si="62"/>
        <v/>
      </c>
      <c r="BL96">
        <f t="shared" si="63"/>
        <v>0</v>
      </c>
      <c r="BM96">
        <f t="shared" si="64"/>
        <v>0</v>
      </c>
      <c r="BN96">
        <f t="shared" si="65"/>
        <v>0</v>
      </c>
      <c r="BO96">
        <f t="shared" si="66"/>
        <v>0</v>
      </c>
      <c r="BP96">
        <f t="shared" si="67"/>
        <v>0</v>
      </c>
      <c r="BQ96">
        <f t="shared" si="68"/>
        <v>0</v>
      </c>
      <c r="BR96">
        <f t="shared" si="69"/>
        <v>0</v>
      </c>
      <c r="BS96">
        <f t="shared" si="70"/>
        <v>0</v>
      </c>
    </row>
    <row r="97" spans="2:71" x14ac:dyDescent="0.3">
      <c r="B97" t="str">
        <f>IF('ריכוז הצעות'!$N98='טבלת עזר2'!B$1,'ריכוז הצעות'!$M98,"")</f>
        <v/>
      </c>
      <c r="C97">
        <f t="shared" si="41"/>
        <v>0</v>
      </c>
      <c r="D97" t="str">
        <f t="shared" si="71"/>
        <v/>
      </c>
      <c r="E97">
        <f t="shared" si="72"/>
        <v>0</v>
      </c>
      <c r="F97" t="str">
        <f>IF('ריכוז הצעות'!$N98='טבלת עזר2'!F$1,'ריכוז הצעות'!$M98,"")</f>
        <v/>
      </c>
      <c r="G97">
        <f t="shared" si="42"/>
        <v>0</v>
      </c>
      <c r="H97" t="str">
        <f t="shared" si="73"/>
        <v/>
      </c>
      <c r="I97">
        <f t="shared" si="74"/>
        <v>0</v>
      </c>
      <c r="J97" t="str">
        <f>IF('ריכוז הצעות'!$N98='טבלת עזר2'!J$1,'ריכוז הצעות'!$M98,"")</f>
        <v/>
      </c>
      <c r="K97" t="str">
        <f>IF('ריכוז הצעות'!$N98='טבלת עזר2'!K$1,'ריכוז הצעות'!$M98,"")</f>
        <v/>
      </c>
      <c r="L97" t="str">
        <f>IF('ריכוז הצעות'!$N98='טבלת עזר2'!L$1,'ריכוז הצעות'!$M98,"")</f>
        <v/>
      </c>
      <c r="M97" t="str">
        <f>IF('ריכוז הצעות'!$N98='טבלת עזר2'!M$1,'ריכוז הצעות'!$M98,"")</f>
        <v/>
      </c>
      <c r="O97" t="str">
        <f>IF('ריכוז הצעות'!$N98='טבלת עזר2'!O$1,'ריכוז הצעות'!$M98,"")</f>
        <v/>
      </c>
      <c r="Q97" t="str">
        <f>IF('ריכוז הצעות'!$N98='טבלת עזר2'!Q$1,'ריכוז הצעות'!$M98,"")</f>
        <v/>
      </c>
      <c r="S97" t="str">
        <f>IF('ריכוז הצעות'!$N98='טבלת עזר2'!S$1,'ריכוז הצעות'!$M98,"")</f>
        <v/>
      </c>
      <c r="U97" t="str">
        <f>IF('ריכוז הצעות'!$N98='טבלת עזר2'!U$1,'ריכוז הצעות'!$M98,"")</f>
        <v/>
      </c>
      <c r="W97" t="str">
        <f>IF('ריכוז הצעות'!$N98='טבלת עזר2'!W$1,'ריכוז הצעות'!$M98,"")</f>
        <v/>
      </c>
      <c r="X97" t="str">
        <f>IF('ריכוז הצעות'!$N98='טבלת עזר2'!X$1,'ריכוז הצעות'!$M98,"")</f>
        <v/>
      </c>
      <c r="Y97" t="str">
        <f>IF('ריכוז הצעות'!$N98='טבלת עזר2'!Y$1,'ריכוז הצעות'!$M98,"")</f>
        <v/>
      </c>
      <c r="Z97" t="str">
        <f>IF('ריכוז הצעות'!$N98='טבלת עזר2'!Z$1,'ריכוז הצעות'!$M98,"")</f>
        <v/>
      </c>
      <c r="AA97" t="str">
        <f>IF('ריכוז הצעות'!$N98='טבלת עזר2'!AA$1,'ריכוז הצעות'!$M98,"")</f>
        <v/>
      </c>
      <c r="AB97" t="str">
        <f>IF('ריכוז הצעות'!$N98='טבלת עזר2'!AB$1,'ריכוז הצעות'!$M98,"")</f>
        <v/>
      </c>
      <c r="AC97" t="str">
        <f>IF('ריכוז הצעות'!$N98='טבלת עזר2'!AC$1,'ריכוז הצעות'!$M98,"")</f>
        <v/>
      </c>
      <c r="AD97" t="str">
        <f>IF('ריכוז הצעות'!$N98='טבלת עזר2'!AD$1,'ריכוז הצעות'!$M98,"")</f>
        <v/>
      </c>
      <c r="AE97" t="str">
        <f>IF('ריכוז הצעות'!$N98='טבלת עזר2'!AE$1,'ריכוז הצעות'!$M98,"")</f>
        <v/>
      </c>
      <c r="AF97" t="str">
        <f>IF('ריכוז הצעות'!$N98='טבלת עזר2'!AF$1,'ריכוז הצעות'!$M98,"")</f>
        <v/>
      </c>
      <c r="AG97" t="str">
        <f>IF('ריכוז הצעות'!$N98='טבלת עזר2'!AG$1,'ריכוז הצעות'!$M98,"")</f>
        <v/>
      </c>
      <c r="AH97" t="str">
        <f>IF('ריכוז הצעות'!$N98='טבלת עזר2'!AH$1,'ריכוז הצעות'!$M98,"")</f>
        <v/>
      </c>
      <c r="AI97" t="str">
        <f>IF('ריכוז הצעות'!$N98='טבלת עזר2'!AI$1,'ריכוז הצעות'!$M98,"")</f>
        <v/>
      </c>
      <c r="AJ97" t="str">
        <f>IF('ריכוז הצעות'!$N98='טבלת עזר2'!AJ$1,'ריכוז הצעות'!$M98,"")</f>
        <v/>
      </c>
      <c r="AK97" t="str">
        <f>IF('ריכוז הצעות'!$N98='טבלת עזר2'!AK$1,'ריכוז הצעות'!$M98,"")</f>
        <v/>
      </c>
      <c r="AL97" t="str">
        <f>IF('ריכוז הצעות'!$N98='טבלת עזר2'!AL$1,'ריכוז הצעות'!$M98,"")</f>
        <v/>
      </c>
      <c r="AQ97" t="e">
        <f t="shared" si="75"/>
        <v>#N/A</v>
      </c>
      <c r="AR97" t="str">
        <f t="shared" si="43"/>
        <v/>
      </c>
      <c r="AS97" t="str">
        <f t="shared" si="44"/>
        <v/>
      </c>
      <c r="AT97" t="str">
        <f t="shared" si="45"/>
        <v/>
      </c>
      <c r="AU97" t="str">
        <f t="shared" si="46"/>
        <v/>
      </c>
      <c r="AV97" t="str">
        <f t="shared" si="47"/>
        <v/>
      </c>
      <c r="AW97" t="str">
        <f t="shared" si="48"/>
        <v/>
      </c>
      <c r="AX97" t="str">
        <f t="shared" si="49"/>
        <v/>
      </c>
      <c r="AY97" t="str">
        <f t="shared" si="50"/>
        <v/>
      </c>
      <c r="AZ97" t="str">
        <f t="shared" si="51"/>
        <v/>
      </c>
      <c r="BA97" t="str">
        <f t="shared" si="52"/>
        <v/>
      </c>
      <c r="BB97" t="str">
        <f t="shared" si="53"/>
        <v/>
      </c>
      <c r="BC97" t="str">
        <f t="shared" si="54"/>
        <v/>
      </c>
      <c r="BD97" t="str">
        <f t="shared" si="55"/>
        <v/>
      </c>
      <c r="BE97" t="str">
        <f t="shared" si="56"/>
        <v/>
      </c>
      <c r="BF97" t="str">
        <f t="shared" si="57"/>
        <v/>
      </c>
      <c r="BG97" t="str">
        <f t="shared" si="58"/>
        <v/>
      </c>
      <c r="BH97" t="str">
        <f t="shared" si="59"/>
        <v/>
      </c>
      <c r="BI97" t="str">
        <f t="shared" si="60"/>
        <v/>
      </c>
      <c r="BJ97" t="str">
        <f t="shared" si="61"/>
        <v/>
      </c>
      <c r="BK97" t="str">
        <f t="shared" si="62"/>
        <v/>
      </c>
      <c r="BL97">
        <f t="shared" si="63"/>
        <v>0</v>
      </c>
      <c r="BM97">
        <f t="shared" si="64"/>
        <v>0</v>
      </c>
      <c r="BN97">
        <f t="shared" si="65"/>
        <v>0</v>
      </c>
      <c r="BO97">
        <f t="shared" si="66"/>
        <v>0</v>
      </c>
      <c r="BP97">
        <f t="shared" si="67"/>
        <v>0</v>
      </c>
      <c r="BQ97">
        <f t="shared" si="68"/>
        <v>0</v>
      </c>
      <c r="BR97">
        <f t="shared" si="69"/>
        <v>0</v>
      </c>
      <c r="BS97">
        <f t="shared" si="70"/>
        <v>0</v>
      </c>
    </row>
    <row r="98" spans="2:71" x14ac:dyDescent="0.3">
      <c r="B98" t="str">
        <f>IF('ריכוז הצעות'!$N99='טבלת עזר2'!B$1,'ריכוז הצעות'!$M99,"")</f>
        <v/>
      </c>
      <c r="C98">
        <f t="shared" si="41"/>
        <v>0</v>
      </c>
      <c r="D98" t="str">
        <f t="shared" si="71"/>
        <v/>
      </c>
      <c r="E98">
        <f t="shared" si="72"/>
        <v>0</v>
      </c>
      <c r="F98" t="str">
        <f>IF('ריכוז הצעות'!$N99='טבלת עזר2'!F$1,'ריכוז הצעות'!$M99,"")</f>
        <v/>
      </c>
      <c r="G98">
        <f t="shared" si="42"/>
        <v>0</v>
      </c>
      <c r="H98" t="str">
        <f t="shared" si="73"/>
        <v/>
      </c>
      <c r="I98">
        <f t="shared" si="74"/>
        <v>0</v>
      </c>
      <c r="J98" t="str">
        <f>IF('ריכוז הצעות'!$N99='טבלת עזר2'!J$1,'ריכוז הצעות'!$M99,"")</f>
        <v/>
      </c>
      <c r="K98" t="str">
        <f>IF('ריכוז הצעות'!$N99='טבלת עזר2'!K$1,'ריכוז הצעות'!$M99,"")</f>
        <v/>
      </c>
      <c r="L98" t="str">
        <f>IF('ריכוז הצעות'!$N99='טבלת עזר2'!L$1,'ריכוז הצעות'!$M99,"")</f>
        <v/>
      </c>
      <c r="M98" t="str">
        <f>IF('ריכוז הצעות'!$N99='טבלת עזר2'!M$1,'ריכוז הצעות'!$M99,"")</f>
        <v/>
      </c>
      <c r="O98" t="str">
        <f>IF('ריכוז הצעות'!$N99='טבלת עזר2'!O$1,'ריכוז הצעות'!$M99,"")</f>
        <v/>
      </c>
      <c r="Q98" t="str">
        <f>IF('ריכוז הצעות'!$N99='טבלת עזר2'!Q$1,'ריכוז הצעות'!$M99,"")</f>
        <v/>
      </c>
      <c r="S98" t="str">
        <f>IF('ריכוז הצעות'!$N99='טבלת עזר2'!S$1,'ריכוז הצעות'!$M99,"")</f>
        <v/>
      </c>
      <c r="U98" t="str">
        <f>IF('ריכוז הצעות'!$N99='טבלת עזר2'!U$1,'ריכוז הצעות'!$M99,"")</f>
        <v/>
      </c>
      <c r="W98" t="str">
        <f>IF('ריכוז הצעות'!$N99='טבלת עזר2'!W$1,'ריכוז הצעות'!$M99,"")</f>
        <v/>
      </c>
      <c r="X98" t="str">
        <f>IF('ריכוז הצעות'!$N99='טבלת עזר2'!X$1,'ריכוז הצעות'!$M99,"")</f>
        <v/>
      </c>
      <c r="Y98" t="str">
        <f>IF('ריכוז הצעות'!$N99='טבלת עזר2'!Y$1,'ריכוז הצעות'!$M99,"")</f>
        <v/>
      </c>
      <c r="Z98" t="str">
        <f>IF('ריכוז הצעות'!$N99='טבלת עזר2'!Z$1,'ריכוז הצעות'!$M99,"")</f>
        <v/>
      </c>
      <c r="AA98" t="str">
        <f>IF('ריכוז הצעות'!$N99='טבלת עזר2'!AA$1,'ריכוז הצעות'!$M99,"")</f>
        <v/>
      </c>
      <c r="AB98" t="str">
        <f>IF('ריכוז הצעות'!$N99='טבלת עזר2'!AB$1,'ריכוז הצעות'!$M99,"")</f>
        <v/>
      </c>
      <c r="AC98" t="str">
        <f>IF('ריכוז הצעות'!$N99='טבלת עזר2'!AC$1,'ריכוז הצעות'!$M99,"")</f>
        <v/>
      </c>
      <c r="AD98" t="str">
        <f>IF('ריכוז הצעות'!$N99='טבלת עזר2'!AD$1,'ריכוז הצעות'!$M99,"")</f>
        <v/>
      </c>
      <c r="AE98" t="str">
        <f>IF('ריכוז הצעות'!$N99='טבלת עזר2'!AE$1,'ריכוז הצעות'!$M99,"")</f>
        <v/>
      </c>
      <c r="AF98" t="str">
        <f>IF('ריכוז הצעות'!$N99='טבלת עזר2'!AF$1,'ריכוז הצעות'!$M99,"")</f>
        <v/>
      </c>
      <c r="AG98" t="str">
        <f>IF('ריכוז הצעות'!$N99='טבלת עזר2'!AG$1,'ריכוז הצעות'!$M99,"")</f>
        <v/>
      </c>
      <c r="AH98" t="str">
        <f>IF('ריכוז הצעות'!$N99='טבלת עזר2'!AH$1,'ריכוז הצעות'!$M99,"")</f>
        <v/>
      </c>
      <c r="AI98" t="str">
        <f>IF('ריכוז הצעות'!$N99='טבלת עזר2'!AI$1,'ריכוז הצעות'!$M99,"")</f>
        <v/>
      </c>
      <c r="AJ98" t="str">
        <f>IF('ריכוז הצעות'!$N99='טבלת עזר2'!AJ$1,'ריכוז הצעות'!$M99,"")</f>
        <v/>
      </c>
      <c r="AK98" t="str">
        <f>IF('ריכוז הצעות'!$N99='טבלת עזר2'!AK$1,'ריכוז הצעות'!$M99,"")</f>
        <v/>
      </c>
      <c r="AL98" t="str">
        <f>IF('ריכוז הצעות'!$N99='טבלת עזר2'!AL$1,'ריכוז הצעות'!$M99,"")</f>
        <v/>
      </c>
      <c r="AQ98" t="e">
        <f t="shared" si="75"/>
        <v>#N/A</v>
      </c>
      <c r="AR98" t="str">
        <f t="shared" si="43"/>
        <v/>
      </c>
      <c r="AS98" t="str">
        <f t="shared" si="44"/>
        <v/>
      </c>
      <c r="AT98" t="str">
        <f t="shared" si="45"/>
        <v/>
      </c>
      <c r="AU98" t="str">
        <f t="shared" si="46"/>
        <v/>
      </c>
      <c r="AV98" t="str">
        <f t="shared" si="47"/>
        <v/>
      </c>
      <c r="AW98" t="str">
        <f t="shared" si="48"/>
        <v/>
      </c>
      <c r="AX98" t="str">
        <f t="shared" si="49"/>
        <v/>
      </c>
      <c r="AY98" t="str">
        <f t="shared" si="50"/>
        <v/>
      </c>
      <c r="AZ98" t="str">
        <f t="shared" si="51"/>
        <v/>
      </c>
      <c r="BA98" t="str">
        <f t="shared" si="52"/>
        <v/>
      </c>
      <c r="BB98" t="str">
        <f t="shared" si="53"/>
        <v/>
      </c>
      <c r="BC98" t="str">
        <f t="shared" si="54"/>
        <v/>
      </c>
      <c r="BD98" t="str">
        <f t="shared" si="55"/>
        <v/>
      </c>
      <c r="BE98" t="str">
        <f t="shared" si="56"/>
        <v/>
      </c>
      <c r="BF98" t="str">
        <f t="shared" si="57"/>
        <v/>
      </c>
      <c r="BG98" t="str">
        <f t="shared" si="58"/>
        <v/>
      </c>
      <c r="BH98" t="str">
        <f t="shared" si="59"/>
        <v/>
      </c>
      <c r="BI98" t="str">
        <f t="shared" si="60"/>
        <v/>
      </c>
      <c r="BJ98" t="str">
        <f t="shared" si="61"/>
        <v/>
      </c>
      <c r="BK98" t="str">
        <f t="shared" si="62"/>
        <v/>
      </c>
      <c r="BL98">
        <f t="shared" si="63"/>
        <v>0</v>
      </c>
      <c r="BM98">
        <f t="shared" si="64"/>
        <v>0</v>
      </c>
      <c r="BN98">
        <f t="shared" si="65"/>
        <v>0</v>
      </c>
      <c r="BO98">
        <f t="shared" si="66"/>
        <v>0</v>
      </c>
      <c r="BP98">
        <f t="shared" si="67"/>
        <v>0</v>
      </c>
      <c r="BQ98">
        <f t="shared" si="68"/>
        <v>0</v>
      </c>
      <c r="BR98">
        <f t="shared" si="69"/>
        <v>0</v>
      </c>
      <c r="BS98">
        <f t="shared" si="70"/>
        <v>0</v>
      </c>
    </row>
    <row r="99" spans="2:71" x14ac:dyDescent="0.3">
      <c r="B99" t="str">
        <f>IF('ריכוז הצעות'!$N100='טבלת עזר2'!B$1,'ריכוז הצעות'!$M100,"")</f>
        <v/>
      </c>
      <c r="C99">
        <f t="shared" si="41"/>
        <v>0</v>
      </c>
      <c r="D99" t="str">
        <f t="shared" si="71"/>
        <v/>
      </c>
      <c r="E99">
        <f t="shared" si="72"/>
        <v>0</v>
      </c>
      <c r="F99" t="str">
        <f>IF('ריכוז הצעות'!$N100='טבלת עזר2'!F$1,'ריכוז הצעות'!$M100,"")</f>
        <v/>
      </c>
      <c r="G99">
        <f t="shared" si="42"/>
        <v>0</v>
      </c>
      <c r="H99" t="str">
        <f t="shared" si="73"/>
        <v/>
      </c>
      <c r="I99">
        <f t="shared" si="74"/>
        <v>0</v>
      </c>
      <c r="J99" t="str">
        <f>IF('ריכוז הצעות'!$N100='טבלת עזר2'!J$1,'ריכוז הצעות'!$M100,"")</f>
        <v/>
      </c>
      <c r="K99" t="str">
        <f>IF('ריכוז הצעות'!$N100='טבלת עזר2'!K$1,'ריכוז הצעות'!$M100,"")</f>
        <v/>
      </c>
      <c r="L99" t="str">
        <f>IF('ריכוז הצעות'!$N100='טבלת עזר2'!L$1,'ריכוז הצעות'!$M100,"")</f>
        <v/>
      </c>
      <c r="M99" t="str">
        <f>IF('ריכוז הצעות'!$N100='טבלת עזר2'!M$1,'ריכוז הצעות'!$M100,"")</f>
        <v/>
      </c>
      <c r="O99" t="str">
        <f>IF('ריכוז הצעות'!$N100='טבלת עזר2'!O$1,'ריכוז הצעות'!$M100,"")</f>
        <v/>
      </c>
      <c r="Q99" t="str">
        <f>IF('ריכוז הצעות'!$N100='טבלת עזר2'!Q$1,'ריכוז הצעות'!$M100,"")</f>
        <v/>
      </c>
      <c r="S99" t="str">
        <f>IF('ריכוז הצעות'!$N100='טבלת עזר2'!S$1,'ריכוז הצעות'!$M100,"")</f>
        <v/>
      </c>
      <c r="U99" t="str">
        <f>IF('ריכוז הצעות'!$N100='טבלת עזר2'!U$1,'ריכוז הצעות'!$M100,"")</f>
        <v/>
      </c>
      <c r="W99" t="str">
        <f>IF('ריכוז הצעות'!$N100='טבלת עזר2'!W$1,'ריכוז הצעות'!$M100,"")</f>
        <v/>
      </c>
      <c r="X99" t="str">
        <f>IF('ריכוז הצעות'!$N100='טבלת עזר2'!X$1,'ריכוז הצעות'!$M100,"")</f>
        <v/>
      </c>
      <c r="Y99" t="str">
        <f>IF('ריכוז הצעות'!$N100='טבלת עזר2'!Y$1,'ריכוז הצעות'!$M100,"")</f>
        <v/>
      </c>
      <c r="Z99" t="str">
        <f>IF('ריכוז הצעות'!$N100='טבלת עזר2'!Z$1,'ריכוז הצעות'!$M100,"")</f>
        <v/>
      </c>
      <c r="AA99" t="str">
        <f>IF('ריכוז הצעות'!$N100='טבלת עזר2'!AA$1,'ריכוז הצעות'!$M100,"")</f>
        <v/>
      </c>
      <c r="AB99" t="str">
        <f>IF('ריכוז הצעות'!$N100='טבלת עזר2'!AB$1,'ריכוז הצעות'!$M100,"")</f>
        <v/>
      </c>
      <c r="AC99" t="str">
        <f>IF('ריכוז הצעות'!$N100='טבלת עזר2'!AC$1,'ריכוז הצעות'!$M100,"")</f>
        <v/>
      </c>
      <c r="AD99" t="str">
        <f>IF('ריכוז הצעות'!$N100='טבלת עזר2'!AD$1,'ריכוז הצעות'!$M100,"")</f>
        <v/>
      </c>
      <c r="AE99" t="str">
        <f>IF('ריכוז הצעות'!$N100='טבלת עזר2'!AE$1,'ריכוז הצעות'!$M100,"")</f>
        <v/>
      </c>
      <c r="AF99" t="str">
        <f>IF('ריכוז הצעות'!$N100='טבלת עזר2'!AF$1,'ריכוז הצעות'!$M100,"")</f>
        <v/>
      </c>
      <c r="AG99" t="str">
        <f>IF('ריכוז הצעות'!$N100='טבלת עזר2'!AG$1,'ריכוז הצעות'!$M100,"")</f>
        <v/>
      </c>
      <c r="AH99" t="str">
        <f>IF('ריכוז הצעות'!$N100='טבלת עזר2'!AH$1,'ריכוז הצעות'!$M100,"")</f>
        <v/>
      </c>
      <c r="AI99" t="str">
        <f>IF('ריכוז הצעות'!$N100='טבלת עזר2'!AI$1,'ריכוז הצעות'!$M100,"")</f>
        <v/>
      </c>
      <c r="AJ99" t="str">
        <f>IF('ריכוז הצעות'!$N100='טבלת עזר2'!AJ$1,'ריכוז הצעות'!$M100,"")</f>
        <v/>
      </c>
      <c r="AK99" t="str">
        <f>IF('ריכוז הצעות'!$N100='טבלת עזר2'!AK$1,'ריכוז הצעות'!$M100,"")</f>
        <v/>
      </c>
      <c r="AL99" t="str">
        <f>IF('ריכוז הצעות'!$N100='טבלת עזר2'!AL$1,'ריכוז הצעות'!$M100,"")</f>
        <v/>
      </c>
      <c r="AQ99" t="e">
        <f t="shared" si="75"/>
        <v>#N/A</v>
      </c>
      <c r="AR99" t="str">
        <f t="shared" si="43"/>
        <v/>
      </c>
      <c r="AS99" t="str">
        <f t="shared" si="44"/>
        <v/>
      </c>
      <c r="AT99" t="str">
        <f t="shared" si="45"/>
        <v/>
      </c>
      <c r="AU99" t="str">
        <f t="shared" si="46"/>
        <v/>
      </c>
      <c r="AV99" t="str">
        <f t="shared" si="47"/>
        <v/>
      </c>
      <c r="AW99" t="str">
        <f t="shared" si="48"/>
        <v/>
      </c>
      <c r="AX99" t="str">
        <f t="shared" si="49"/>
        <v/>
      </c>
      <c r="AY99" t="str">
        <f t="shared" si="50"/>
        <v/>
      </c>
      <c r="AZ99" t="str">
        <f t="shared" si="51"/>
        <v/>
      </c>
      <c r="BA99" t="str">
        <f t="shared" si="52"/>
        <v/>
      </c>
      <c r="BB99" t="str">
        <f t="shared" si="53"/>
        <v/>
      </c>
      <c r="BC99" t="str">
        <f t="shared" si="54"/>
        <v/>
      </c>
      <c r="BD99" t="str">
        <f t="shared" si="55"/>
        <v/>
      </c>
      <c r="BE99" t="str">
        <f t="shared" si="56"/>
        <v/>
      </c>
      <c r="BF99" t="str">
        <f t="shared" si="57"/>
        <v/>
      </c>
      <c r="BG99" t="str">
        <f t="shared" si="58"/>
        <v/>
      </c>
      <c r="BH99" t="str">
        <f t="shared" si="59"/>
        <v/>
      </c>
      <c r="BI99" t="str">
        <f t="shared" si="60"/>
        <v/>
      </c>
      <c r="BJ99" t="str">
        <f t="shared" si="61"/>
        <v/>
      </c>
      <c r="BK99" t="str">
        <f t="shared" si="62"/>
        <v/>
      </c>
      <c r="BL99">
        <f t="shared" si="63"/>
        <v>0</v>
      </c>
      <c r="BM99">
        <f t="shared" si="64"/>
        <v>0</v>
      </c>
      <c r="BN99">
        <f t="shared" si="65"/>
        <v>0</v>
      </c>
      <c r="BO99">
        <f t="shared" si="66"/>
        <v>0</v>
      </c>
      <c r="BP99">
        <f t="shared" si="67"/>
        <v>0</v>
      </c>
      <c r="BQ99">
        <f t="shared" si="68"/>
        <v>0</v>
      </c>
      <c r="BR99">
        <f t="shared" si="69"/>
        <v>0</v>
      </c>
      <c r="BS99">
        <f t="shared" si="70"/>
        <v>0</v>
      </c>
    </row>
    <row r="100" spans="2:71" x14ac:dyDescent="0.3">
      <c r="B100" t="str">
        <f>IF('ריכוז הצעות'!$N101='טבלת עזר2'!B$1,'ריכוז הצעות'!$M101,"")</f>
        <v/>
      </c>
      <c r="C100">
        <f t="shared" si="41"/>
        <v>0</v>
      </c>
      <c r="D100" t="str">
        <f t="shared" si="71"/>
        <v/>
      </c>
      <c r="E100">
        <f t="shared" si="72"/>
        <v>0</v>
      </c>
      <c r="F100" t="str">
        <f>IF('ריכוז הצעות'!$N101='טבלת עזר2'!F$1,'ריכוז הצעות'!$M101,"")</f>
        <v/>
      </c>
      <c r="G100">
        <f t="shared" si="42"/>
        <v>0</v>
      </c>
      <c r="H100" t="str">
        <f t="shared" si="73"/>
        <v/>
      </c>
      <c r="I100">
        <f t="shared" si="74"/>
        <v>0</v>
      </c>
      <c r="J100" t="str">
        <f>IF('ריכוז הצעות'!$N101='טבלת עזר2'!J$1,'ריכוז הצעות'!$M101,"")</f>
        <v/>
      </c>
      <c r="K100" t="str">
        <f>IF('ריכוז הצעות'!$N101='טבלת עזר2'!K$1,'ריכוז הצעות'!$M101,"")</f>
        <v/>
      </c>
      <c r="L100" t="str">
        <f>IF('ריכוז הצעות'!$N101='טבלת עזר2'!L$1,'ריכוז הצעות'!$M101,"")</f>
        <v/>
      </c>
      <c r="M100" t="str">
        <f>IF('ריכוז הצעות'!$N101='טבלת עזר2'!M$1,'ריכוז הצעות'!$M101,"")</f>
        <v/>
      </c>
      <c r="O100" t="str">
        <f>IF('ריכוז הצעות'!$N101='טבלת עזר2'!O$1,'ריכוז הצעות'!$M101,"")</f>
        <v/>
      </c>
      <c r="Q100" t="str">
        <f>IF('ריכוז הצעות'!$N101='טבלת עזר2'!Q$1,'ריכוז הצעות'!$M101,"")</f>
        <v/>
      </c>
      <c r="S100" t="str">
        <f>IF('ריכוז הצעות'!$N101='טבלת עזר2'!S$1,'ריכוז הצעות'!$M101,"")</f>
        <v/>
      </c>
      <c r="U100" t="str">
        <f>IF('ריכוז הצעות'!$N101='טבלת עזר2'!U$1,'ריכוז הצעות'!$M101,"")</f>
        <v/>
      </c>
      <c r="W100" t="str">
        <f>IF('ריכוז הצעות'!$N101='טבלת עזר2'!W$1,'ריכוז הצעות'!$M101,"")</f>
        <v/>
      </c>
      <c r="X100" t="str">
        <f>IF('ריכוז הצעות'!$N101='טבלת עזר2'!X$1,'ריכוז הצעות'!$M101,"")</f>
        <v/>
      </c>
      <c r="Y100" t="str">
        <f>IF('ריכוז הצעות'!$N101='טבלת עזר2'!Y$1,'ריכוז הצעות'!$M101,"")</f>
        <v/>
      </c>
      <c r="Z100" t="str">
        <f>IF('ריכוז הצעות'!$N101='טבלת עזר2'!Z$1,'ריכוז הצעות'!$M101,"")</f>
        <v/>
      </c>
      <c r="AA100" t="str">
        <f>IF('ריכוז הצעות'!$N101='טבלת עזר2'!AA$1,'ריכוז הצעות'!$M101,"")</f>
        <v/>
      </c>
      <c r="AB100" t="str">
        <f>IF('ריכוז הצעות'!$N101='טבלת עזר2'!AB$1,'ריכוז הצעות'!$M101,"")</f>
        <v/>
      </c>
      <c r="AC100" t="str">
        <f>IF('ריכוז הצעות'!$N101='טבלת עזר2'!AC$1,'ריכוז הצעות'!$M101,"")</f>
        <v/>
      </c>
      <c r="AD100" t="str">
        <f>IF('ריכוז הצעות'!$N101='טבלת עזר2'!AD$1,'ריכוז הצעות'!$M101,"")</f>
        <v/>
      </c>
      <c r="AE100" t="str">
        <f>IF('ריכוז הצעות'!$N101='טבלת עזר2'!AE$1,'ריכוז הצעות'!$M101,"")</f>
        <v/>
      </c>
      <c r="AF100" t="str">
        <f>IF('ריכוז הצעות'!$N101='טבלת עזר2'!AF$1,'ריכוז הצעות'!$M101,"")</f>
        <v/>
      </c>
      <c r="AG100" t="str">
        <f>IF('ריכוז הצעות'!$N101='טבלת עזר2'!AG$1,'ריכוז הצעות'!$M101,"")</f>
        <v/>
      </c>
      <c r="AH100" t="str">
        <f>IF('ריכוז הצעות'!$N101='טבלת עזר2'!AH$1,'ריכוז הצעות'!$M101,"")</f>
        <v/>
      </c>
      <c r="AI100" t="str">
        <f>IF('ריכוז הצעות'!$N101='טבלת עזר2'!AI$1,'ריכוז הצעות'!$M101,"")</f>
        <v/>
      </c>
      <c r="AJ100" t="str">
        <f>IF('ריכוז הצעות'!$N101='טבלת עזר2'!AJ$1,'ריכוז הצעות'!$M101,"")</f>
        <v/>
      </c>
      <c r="AK100" t="str">
        <f>IF('ריכוז הצעות'!$N101='טבלת עזר2'!AK$1,'ריכוז הצעות'!$M101,"")</f>
        <v/>
      </c>
      <c r="AL100" t="str">
        <f>IF('ריכוז הצעות'!$N101='טבלת עזר2'!AL$1,'ריכוז הצעות'!$M101,"")</f>
        <v/>
      </c>
      <c r="AQ100" t="e">
        <f t="shared" si="75"/>
        <v>#N/A</v>
      </c>
      <c r="AR100" t="str">
        <f t="shared" si="43"/>
        <v/>
      </c>
      <c r="AS100" t="str">
        <f t="shared" si="44"/>
        <v/>
      </c>
      <c r="AT100" t="str">
        <f t="shared" si="45"/>
        <v/>
      </c>
      <c r="AU100" t="str">
        <f t="shared" si="46"/>
        <v/>
      </c>
      <c r="AV100" t="str">
        <f t="shared" si="47"/>
        <v/>
      </c>
      <c r="AW100" t="str">
        <f t="shared" si="48"/>
        <v/>
      </c>
      <c r="AX100" t="str">
        <f t="shared" si="49"/>
        <v/>
      </c>
      <c r="AY100" t="str">
        <f t="shared" si="50"/>
        <v/>
      </c>
      <c r="AZ100" t="str">
        <f t="shared" si="51"/>
        <v/>
      </c>
      <c r="BA100" t="str">
        <f t="shared" si="52"/>
        <v/>
      </c>
      <c r="BB100" t="str">
        <f t="shared" si="53"/>
        <v/>
      </c>
      <c r="BC100" t="str">
        <f t="shared" si="54"/>
        <v/>
      </c>
      <c r="BD100" t="str">
        <f t="shared" si="55"/>
        <v/>
      </c>
      <c r="BE100" t="str">
        <f t="shared" si="56"/>
        <v/>
      </c>
      <c r="BF100" t="str">
        <f t="shared" si="57"/>
        <v/>
      </c>
      <c r="BG100" t="str">
        <f t="shared" si="58"/>
        <v/>
      </c>
      <c r="BH100" t="str">
        <f t="shared" si="59"/>
        <v/>
      </c>
      <c r="BI100" t="str">
        <f t="shared" si="60"/>
        <v/>
      </c>
      <c r="BJ100" t="str">
        <f t="shared" si="61"/>
        <v/>
      </c>
      <c r="BK100" t="str">
        <f t="shared" si="62"/>
        <v/>
      </c>
      <c r="BL100">
        <f t="shared" si="63"/>
        <v>0</v>
      </c>
      <c r="BM100">
        <f t="shared" si="64"/>
        <v>0</v>
      </c>
      <c r="BN100">
        <f t="shared" si="65"/>
        <v>0</v>
      </c>
      <c r="BO100">
        <f t="shared" si="66"/>
        <v>0</v>
      </c>
      <c r="BP100">
        <f t="shared" si="67"/>
        <v>0</v>
      </c>
      <c r="BQ100">
        <f t="shared" si="68"/>
        <v>0</v>
      </c>
      <c r="BR100">
        <f t="shared" si="69"/>
        <v>0</v>
      </c>
      <c r="BS100">
        <f t="shared" si="70"/>
        <v>0</v>
      </c>
    </row>
    <row r="101" spans="2:71" x14ac:dyDescent="0.3">
      <c r="B101" t="str">
        <f>IF('ריכוז הצעות'!$N102='טבלת עזר2'!B$1,'ריכוז הצעות'!$M102,"")</f>
        <v/>
      </c>
      <c r="C101">
        <f t="shared" si="41"/>
        <v>0</v>
      </c>
      <c r="D101" t="str">
        <f t="shared" si="71"/>
        <v/>
      </c>
      <c r="E101">
        <f t="shared" si="72"/>
        <v>0</v>
      </c>
      <c r="F101" t="str">
        <f>IF('ריכוז הצעות'!$N102='טבלת עזר2'!F$1,'ריכוז הצעות'!$M102,"")</f>
        <v/>
      </c>
      <c r="G101">
        <f t="shared" si="42"/>
        <v>0</v>
      </c>
      <c r="H101" t="str">
        <f t="shared" si="73"/>
        <v/>
      </c>
      <c r="I101">
        <f t="shared" si="74"/>
        <v>0</v>
      </c>
      <c r="J101" t="str">
        <f>IF('ריכוז הצעות'!$N102='טבלת עזר2'!J$1,'ריכוז הצעות'!$M102,"")</f>
        <v/>
      </c>
      <c r="K101" t="str">
        <f>IF('ריכוז הצעות'!$N102='טבלת עזר2'!K$1,'ריכוז הצעות'!$M102,"")</f>
        <v/>
      </c>
      <c r="L101" t="str">
        <f>IF('ריכוז הצעות'!$N102='טבלת עזר2'!L$1,'ריכוז הצעות'!$M102,"")</f>
        <v/>
      </c>
      <c r="M101" t="str">
        <f>IF('ריכוז הצעות'!$N102='טבלת עזר2'!M$1,'ריכוז הצעות'!$M102,"")</f>
        <v/>
      </c>
      <c r="O101" t="str">
        <f>IF('ריכוז הצעות'!$N102='טבלת עזר2'!O$1,'ריכוז הצעות'!$M102,"")</f>
        <v/>
      </c>
      <c r="Q101" t="str">
        <f>IF('ריכוז הצעות'!$N102='טבלת עזר2'!Q$1,'ריכוז הצעות'!$M102,"")</f>
        <v/>
      </c>
      <c r="S101" t="str">
        <f>IF('ריכוז הצעות'!$N102='טבלת עזר2'!S$1,'ריכוז הצעות'!$M102,"")</f>
        <v/>
      </c>
      <c r="U101" t="str">
        <f>IF('ריכוז הצעות'!$N102='טבלת עזר2'!U$1,'ריכוז הצעות'!$M102,"")</f>
        <v/>
      </c>
      <c r="W101" t="str">
        <f>IF('ריכוז הצעות'!$N102='טבלת עזר2'!W$1,'ריכוז הצעות'!$M102,"")</f>
        <v/>
      </c>
      <c r="X101" t="str">
        <f>IF('ריכוז הצעות'!$N102='טבלת עזר2'!X$1,'ריכוז הצעות'!$M102,"")</f>
        <v/>
      </c>
      <c r="Y101" t="str">
        <f>IF('ריכוז הצעות'!$N102='טבלת עזר2'!Y$1,'ריכוז הצעות'!$M102,"")</f>
        <v/>
      </c>
      <c r="Z101" t="str">
        <f>IF('ריכוז הצעות'!$N102='טבלת עזר2'!Z$1,'ריכוז הצעות'!$M102,"")</f>
        <v/>
      </c>
      <c r="AA101" t="str">
        <f>IF('ריכוז הצעות'!$N102='טבלת עזר2'!AA$1,'ריכוז הצעות'!$M102,"")</f>
        <v/>
      </c>
      <c r="AB101" t="str">
        <f>IF('ריכוז הצעות'!$N102='טבלת עזר2'!AB$1,'ריכוז הצעות'!$M102,"")</f>
        <v/>
      </c>
      <c r="AC101" t="str">
        <f>IF('ריכוז הצעות'!$N102='טבלת עזר2'!AC$1,'ריכוז הצעות'!$M102,"")</f>
        <v/>
      </c>
      <c r="AD101" t="str">
        <f>IF('ריכוז הצעות'!$N102='טבלת עזר2'!AD$1,'ריכוז הצעות'!$M102,"")</f>
        <v/>
      </c>
      <c r="AE101" t="str">
        <f>IF('ריכוז הצעות'!$N102='טבלת עזר2'!AE$1,'ריכוז הצעות'!$M102,"")</f>
        <v/>
      </c>
      <c r="AF101" t="str">
        <f>IF('ריכוז הצעות'!$N102='טבלת עזר2'!AF$1,'ריכוז הצעות'!$M102,"")</f>
        <v/>
      </c>
      <c r="AG101" t="str">
        <f>IF('ריכוז הצעות'!$N102='טבלת עזר2'!AG$1,'ריכוז הצעות'!$M102,"")</f>
        <v/>
      </c>
      <c r="AH101" t="str">
        <f>IF('ריכוז הצעות'!$N102='טבלת עזר2'!AH$1,'ריכוז הצעות'!$M102,"")</f>
        <v/>
      </c>
      <c r="AI101" t="str">
        <f>IF('ריכוז הצעות'!$N102='טבלת עזר2'!AI$1,'ריכוז הצעות'!$M102,"")</f>
        <v/>
      </c>
      <c r="AJ101" t="str">
        <f>IF('ריכוז הצעות'!$N102='טבלת עזר2'!AJ$1,'ריכוז הצעות'!$M102,"")</f>
        <v/>
      </c>
      <c r="AK101" t="str">
        <f>IF('ריכוז הצעות'!$N102='טבלת עזר2'!AK$1,'ריכוז הצעות'!$M102,"")</f>
        <v/>
      </c>
      <c r="AL101" t="str">
        <f>IF('ריכוז הצעות'!$N102='טבלת עזר2'!AL$1,'ריכוז הצעות'!$M102,"")</f>
        <v/>
      </c>
      <c r="AQ101" t="e">
        <f t="shared" si="75"/>
        <v>#N/A</v>
      </c>
      <c r="AR101" t="str">
        <f t="shared" si="43"/>
        <v/>
      </c>
      <c r="AS101" t="str">
        <f t="shared" si="44"/>
        <v/>
      </c>
      <c r="AT101" t="str">
        <f t="shared" si="45"/>
        <v/>
      </c>
      <c r="AU101" t="str">
        <f t="shared" si="46"/>
        <v/>
      </c>
      <c r="AV101" t="str">
        <f t="shared" si="47"/>
        <v/>
      </c>
      <c r="AW101" t="str">
        <f t="shared" si="48"/>
        <v/>
      </c>
      <c r="AX101" t="str">
        <f t="shared" si="49"/>
        <v/>
      </c>
      <c r="AY101" t="str">
        <f t="shared" si="50"/>
        <v/>
      </c>
      <c r="AZ101" t="str">
        <f t="shared" si="51"/>
        <v/>
      </c>
      <c r="BA101" t="str">
        <f t="shared" si="52"/>
        <v/>
      </c>
      <c r="BB101" t="str">
        <f t="shared" si="53"/>
        <v/>
      </c>
      <c r="BC101" t="str">
        <f t="shared" si="54"/>
        <v/>
      </c>
      <c r="BD101" t="str">
        <f t="shared" si="55"/>
        <v/>
      </c>
      <c r="BE101" t="str">
        <f t="shared" si="56"/>
        <v/>
      </c>
      <c r="BF101" t="str">
        <f t="shared" si="57"/>
        <v/>
      </c>
      <c r="BG101" t="str">
        <f t="shared" si="58"/>
        <v/>
      </c>
      <c r="BH101" t="str">
        <f t="shared" si="59"/>
        <v/>
      </c>
      <c r="BI101" t="str">
        <f t="shared" si="60"/>
        <v/>
      </c>
      <c r="BJ101" t="str">
        <f t="shared" si="61"/>
        <v/>
      </c>
      <c r="BK101" t="str">
        <f t="shared" si="62"/>
        <v/>
      </c>
      <c r="BL101">
        <f t="shared" si="63"/>
        <v>0</v>
      </c>
      <c r="BM101">
        <f t="shared" si="64"/>
        <v>0</v>
      </c>
      <c r="BN101">
        <f t="shared" si="65"/>
        <v>0</v>
      </c>
      <c r="BO101">
        <f t="shared" si="66"/>
        <v>0</v>
      </c>
      <c r="BP101">
        <f t="shared" si="67"/>
        <v>0</v>
      </c>
      <c r="BQ101">
        <f t="shared" si="68"/>
        <v>0</v>
      </c>
      <c r="BR101">
        <f t="shared" si="69"/>
        <v>0</v>
      </c>
      <c r="BS101">
        <f t="shared" si="70"/>
        <v>0</v>
      </c>
    </row>
    <row r="102" spans="2:71" x14ac:dyDescent="0.3">
      <c r="B102" t="str">
        <f>IF('ריכוז הצעות'!$N103='טבלת עזר2'!B$1,'ריכוז הצעות'!$M103,"")</f>
        <v/>
      </c>
      <c r="C102">
        <f t="shared" si="41"/>
        <v>0</v>
      </c>
      <c r="D102" t="str">
        <f t="shared" si="71"/>
        <v/>
      </c>
      <c r="E102">
        <f t="shared" si="72"/>
        <v>0</v>
      </c>
      <c r="F102" t="str">
        <f>IF('ריכוז הצעות'!$N103='טבלת עזר2'!F$1,'ריכוז הצעות'!$M103,"")</f>
        <v/>
      </c>
      <c r="G102">
        <f t="shared" si="42"/>
        <v>0</v>
      </c>
      <c r="H102" t="str">
        <f t="shared" si="73"/>
        <v/>
      </c>
      <c r="I102">
        <f t="shared" si="74"/>
        <v>0</v>
      </c>
      <c r="J102" t="str">
        <f>IF('ריכוז הצעות'!$N103='טבלת עזר2'!J$1,'ריכוז הצעות'!$M103,"")</f>
        <v/>
      </c>
      <c r="K102" t="str">
        <f>IF('ריכוז הצעות'!$N103='טבלת עזר2'!K$1,'ריכוז הצעות'!$M103,"")</f>
        <v/>
      </c>
      <c r="L102" t="str">
        <f>IF('ריכוז הצעות'!$N103='טבלת עזר2'!L$1,'ריכוז הצעות'!$M103,"")</f>
        <v/>
      </c>
      <c r="M102" t="str">
        <f>IF('ריכוז הצעות'!$N103='טבלת עזר2'!M$1,'ריכוז הצעות'!$M103,"")</f>
        <v/>
      </c>
      <c r="O102" t="str">
        <f>IF('ריכוז הצעות'!$N103='טבלת עזר2'!O$1,'ריכוז הצעות'!$M103,"")</f>
        <v/>
      </c>
      <c r="Q102" t="str">
        <f>IF('ריכוז הצעות'!$N103='טבלת עזר2'!Q$1,'ריכוז הצעות'!$M103,"")</f>
        <v/>
      </c>
      <c r="S102" t="str">
        <f>IF('ריכוז הצעות'!$N103='טבלת עזר2'!S$1,'ריכוז הצעות'!$M103,"")</f>
        <v/>
      </c>
      <c r="U102" t="str">
        <f>IF('ריכוז הצעות'!$N103='טבלת עזר2'!U$1,'ריכוז הצעות'!$M103,"")</f>
        <v/>
      </c>
      <c r="W102" t="str">
        <f>IF('ריכוז הצעות'!$N103='טבלת עזר2'!W$1,'ריכוז הצעות'!$M103,"")</f>
        <v/>
      </c>
      <c r="X102" t="str">
        <f>IF('ריכוז הצעות'!$N103='טבלת עזר2'!X$1,'ריכוז הצעות'!$M103,"")</f>
        <v/>
      </c>
      <c r="Y102" t="str">
        <f>IF('ריכוז הצעות'!$N103='טבלת עזר2'!Y$1,'ריכוז הצעות'!$M103,"")</f>
        <v/>
      </c>
      <c r="Z102" t="str">
        <f>IF('ריכוז הצעות'!$N103='טבלת עזר2'!Z$1,'ריכוז הצעות'!$M103,"")</f>
        <v/>
      </c>
      <c r="AA102" t="str">
        <f>IF('ריכוז הצעות'!$N103='טבלת עזר2'!AA$1,'ריכוז הצעות'!$M103,"")</f>
        <v/>
      </c>
      <c r="AB102" t="str">
        <f>IF('ריכוז הצעות'!$N103='טבלת עזר2'!AB$1,'ריכוז הצעות'!$M103,"")</f>
        <v/>
      </c>
      <c r="AC102" t="str">
        <f>IF('ריכוז הצעות'!$N103='טבלת עזר2'!AC$1,'ריכוז הצעות'!$M103,"")</f>
        <v/>
      </c>
      <c r="AD102" t="str">
        <f>IF('ריכוז הצעות'!$N103='טבלת עזר2'!AD$1,'ריכוז הצעות'!$M103,"")</f>
        <v/>
      </c>
      <c r="AE102" t="str">
        <f>IF('ריכוז הצעות'!$N103='טבלת עזר2'!AE$1,'ריכוז הצעות'!$M103,"")</f>
        <v/>
      </c>
      <c r="AF102" t="str">
        <f>IF('ריכוז הצעות'!$N103='טבלת עזר2'!AF$1,'ריכוז הצעות'!$M103,"")</f>
        <v/>
      </c>
      <c r="AG102" t="str">
        <f>IF('ריכוז הצעות'!$N103='טבלת עזר2'!AG$1,'ריכוז הצעות'!$M103,"")</f>
        <v/>
      </c>
      <c r="AH102" t="str">
        <f>IF('ריכוז הצעות'!$N103='טבלת עזר2'!AH$1,'ריכוז הצעות'!$M103,"")</f>
        <v/>
      </c>
      <c r="AI102" t="str">
        <f>IF('ריכוז הצעות'!$N103='טבלת עזר2'!AI$1,'ריכוז הצעות'!$M103,"")</f>
        <v/>
      </c>
      <c r="AJ102" t="str">
        <f>IF('ריכוז הצעות'!$N103='טבלת עזר2'!AJ$1,'ריכוז הצעות'!$M103,"")</f>
        <v/>
      </c>
      <c r="AK102" t="str">
        <f>IF('ריכוז הצעות'!$N103='טבלת עזר2'!AK$1,'ריכוז הצעות'!$M103,"")</f>
        <v/>
      </c>
      <c r="AL102" t="str">
        <f>IF('ריכוז הצעות'!$N103='טבלת עזר2'!AL$1,'ריכוז הצעות'!$M103,"")</f>
        <v/>
      </c>
      <c r="AQ102" t="e">
        <f t="shared" si="75"/>
        <v>#N/A</v>
      </c>
      <c r="AR102" t="str">
        <f t="shared" si="43"/>
        <v/>
      </c>
      <c r="AS102" t="str">
        <f t="shared" si="44"/>
        <v/>
      </c>
      <c r="AT102" t="str">
        <f t="shared" si="45"/>
        <v/>
      </c>
      <c r="AU102" t="str">
        <f t="shared" si="46"/>
        <v/>
      </c>
      <c r="AV102" t="str">
        <f t="shared" si="47"/>
        <v/>
      </c>
      <c r="AW102" t="str">
        <f t="shared" si="48"/>
        <v/>
      </c>
      <c r="AX102" t="str">
        <f t="shared" si="49"/>
        <v/>
      </c>
      <c r="AY102" t="str">
        <f t="shared" si="50"/>
        <v/>
      </c>
      <c r="AZ102" t="str">
        <f t="shared" si="51"/>
        <v/>
      </c>
      <c r="BA102" t="str">
        <f t="shared" si="52"/>
        <v/>
      </c>
      <c r="BB102" t="str">
        <f t="shared" si="53"/>
        <v/>
      </c>
      <c r="BC102" t="str">
        <f t="shared" si="54"/>
        <v/>
      </c>
      <c r="BD102" t="str">
        <f t="shared" si="55"/>
        <v/>
      </c>
      <c r="BE102" t="str">
        <f t="shared" si="56"/>
        <v/>
      </c>
      <c r="BF102" t="str">
        <f t="shared" si="57"/>
        <v/>
      </c>
      <c r="BG102" t="str">
        <f t="shared" si="58"/>
        <v/>
      </c>
      <c r="BH102" t="str">
        <f t="shared" si="59"/>
        <v/>
      </c>
      <c r="BI102" t="str">
        <f t="shared" si="60"/>
        <v/>
      </c>
      <c r="BJ102" t="str">
        <f t="shared" si="61"/>
        <v/>
      </c>
      <c r="BK102" t="str">
        <f t="shared" si="62"/>
        <v/>
      </c>
      <c r="BL102">
        <f t="shared" si="63"/>
        <v>0</v>
      </c>
      <c r="BM102">
        <f t="shared" si="64"/>
        <v>0</v>
      </c>
      <c r="BN102">
        <f t="shared" si="65"/>
        <v>0</v>
      </c>
      <c r="BO102">
        <f t="shared" si="66"/>
        <v>0</v>
      </c>
      <c r="BP102">
        <f t="shared" si="67"/>
        <v>0</v>
      </c>
      <c r="BQ102">
        <f t="shared" si="68"/>
        <v>0</v>
      </c>
      <c r="BR102">
        <f t="shared" si="69"/>
        <v>0</v>
      </c>
      <c r="BS102">
        <f t="shared" si="70"/>
        <v>0</v>
      </c>
    </row>
    <row r="103" spans="2:71" x14ac:dyDescent="0.3">
      <c r="B103" t="str">
        <f>IF('ריכוז הצעות'!$N104='טבלת עזר2'!B$1,'ריכוז הצעות'!$M104,"")</f>
        <v/>
      </c>
      <c r="C103">
        <f t="shared" si="41"/>
        <v>0</v>
      </c>
      <c r="D103" t="str">
        <f t="shared" si="71"/>
        <v/>
      </c>
      <c r="E103">
        <f t="shared" si="72"/>
        <v>0</v>
      </c>
      <c r="F103" t="str">
        <f>IF('ריכוז הצעות'!$N104='טבלת עזר2'!F$1,'ריכוז הצעות'!$M104,"")</f>
        <v/>
      </c>
      <c r="G103">
        <f t="shared" si="42"/>
        <v>0</v>
      </c>
      <c r="H103" t="str">
        <f t="shared" si="73"/>
        <v/>
      </c>
      <c r="I103">
        <f t="shared" si="74"/>
        <v>0</v>
      </c>
      <c r="J103" t="str">
        <f>IF('ריכוז הצעות'!$N104='טבלת עזר2'!J$1,'ריכוז הצעות'!$M104,"")</f>
        <v/>
      </c>
      <c r="K103" t="str">
        <f>IF('ריכוז הצעות'!$N104='טבלת עזר2'!K$1,'ריכוז הצעות'!$M104,"")</f>
        <v/>
      </c>
      <c r="L103" t="str">
        <f>IF('ריכוז הצעות'!$N104='טבלת עזר2'!L$1,'ריכוז הצעות'!$M104,"")</f>
        <v/>
      </c>
      <c r="M103" t="str">
        <f>IF('ריכוז הצעות'!$N104='טבלת עזר2'!M$1,'ריכוז הצעות'!$M104,"")</f>
        <v/>
      </c>
      <c r="O103" t="str">
        <f>IF('ריכוז הצעות'!$N104='טבלת עזר2'!O$1,'ריכוז הצעות'!$M104,"")</f>
        <v/>
      </c>
      <c r="Q103" t="str">
        <f>IF('ריכוז הצעות'!$N104='טבלת עזר2'!Q$1,'ריכוז הצעות'!$M104,"")</f>
        <v/>
      </c>
      <c r="S103" t="str">
        <f>IF('ריכוז הצעות'!$N104='טבלת עזר2'!S$1,'ריכוז הצעות'!$M104,"")</f>
        <v/>
      </c>
      <c r="U103" t="str">
        <f>IF('ריכוז הצעות'!$N104='טבלת עזר2'!U$1,'ריכוז הצעות'!$M104,"")</f>
        <v/>
      </c>
      <c r="W103" t="str">
        <f>IF('ריכוז הצעות'!$N104='טבלת עזר2'!W$1,'ריכוז הצעות'!$M104,"")</f>
        <v/>
      </c>
      <c r="X103" t="str">
        <f>IF('ריכוז הצעות'!$N104='טבלת עזר2'!X$1,'ריכוז הצעות'!$M104,"")</f>
        <v/>
      </c>
      <c r="Y103" t="str">
        <f>IF('ריכוז הצעות'!$N104='טבלת עזר2'!Y$1,'ריכוז הצעות'!$M104,"")</f>
        <v/>
      </c>
      <c r="Z103" t="str">
        <f>IF('ריכוז הצעות'!$N104='טבלת עזר2'!Z$1,'ריכוז הצעות'!$M104,"")</f>
        <v/>
      </c>
      <c r="AA103" t="str">
        <f>IF('ריכוז הצעות'!$N104='טבלת עזר2'!AA$1,'ריכוז הצעות'!$M104,"")</f>
        <v/>
      </c>
      <c r="AB103" t="str">
        <f>IF('ריכוז הצעות'!$N104='טבלת עזר2'!AB$1,'ריכוז הצעות'!$M104,"")</f>
        <v/>
      </c>
      <c r="AC103" t="str">
        <f>IF('ריכוז הצעות'!$N104='טבלת עזר2'!AC$1,'ריכוז הצעות'!$M104,"")</f>
        <v/>
      </c>
      <c r="AD103" t="str">
        <f>IF('ריכוז הצעות'!$N104='טבלת עזר2'!AD$1,'ריכוז הצעות'!$M104,"")</f>
        <v/>
      </c>
      <c r="AE103" t="str">
        <f>IF('ריכוז הצעות'!$N104='טבלת עזר2'!AE$1,'ריכוז הצעות'!$M104,"")</f>
        <v/>
      </c>
      <c r="AF103" t="str">
        <f>IF('ריכוז הצעות'!$N104='טבלת עזר2'!AF$1,'ריכוז הצעות'!$M104,"")</f>
        <v/>
      </c>
      <c r="AG103" t="str">
        <f>IF('ריכוז הצעות'!$N104='טבלת עזר2'!AG$1,'ריכוז הצעות'!$M104,"")</f>
        <v/>
      </c>
      <c r="AH103" t="str">
        <f>IF('ריכוז הצעות'!$N104='טבלת עזר2'!AH$1,'ריכוז הצעות'!$M104,"")</f>
        <v/>
      </c>
      <c r="AI103" t="str">
        <f>IF('ריכוז הצעות'!$N104='טבלת עזר2'!AI$1,'ריכוז הצעות'!$M104,"")</f>
        <v/>
      </c>
      <c r="AJ103" t="str">
        <f>IF('ריכוז הצעות'!$N104='טבלת עזר2'!AJ$1,'ריכוז הצעות'!$M104,"")</f>
        <v/>
      </c>
      <c r="AK103" t="str">
        <f>IF('ריכוז הצעות'!$N104='טבלת עזר2'!AK$1,'ריכוז הצעות'!$M104,"")</f>
        <v/>
      </c>
      <c r="AL103" t="str">
        <f>IF('ריכוז הצעות'!$N104='טבלת עזר2'!AL$1,'ריכוז הצעות'!$M104,"")</f>
        <v/>
      </c>
      <c r="AQ103" t="e">
        <f t="shared" si="75"/>
        <v>#N/A</v>
      </c>
      <c r="AR103" t="str">
        <f t="shared" si="43"/>
        <v/>
      </c>
      <c r="AS103" t="str">
        <f t="shared" si="44"/>
        <v/>
      </c>
      <c r="AT103" t="str">
        <f t="shared" si="45"/>
        <v/>
      </c>
      <c r="AU103" t="str">
        <f t="shared" si="46"/>
        <v/>
      </c>
      <c r="AV103" t="str">
        <f t="shared" si="47"/>
        <v/>
      </c>
      <c r="AW103" t="str">
        <f t="shared" si="48"/>
        <v/>
      </c>
      <c r="AX103" t="str">
        <f t="shared" si="49"/>
        <v/>
      </c>
      <c r="AY103" t="str">
        <f t="shared" si="50"/>
        <v/>
      </c>
      <c r="AZ103" t="str">
        <f t="shared" si="51"/>
        <v/>
      </c>
      <c r="BA103" t="str">
        <f t="shared" si="52"/>
        <v/>
      </c>
      <c r="BB103" t="str">
        <f t="shared" si="53"/>
        <v/>
      </c>
      <c r="BC103" t="str">
        <f t="shared" si="54"/>
        <v/>
      </c>
      <c r="BD103" t="str">
        <f t="shared" si="55"/>
        <v/>
      </c>
      <c r="BE103" t="str">
        <f t="shared" si="56"/>
        <v/>
      </c>
      <c r="BF103" t="str">
        <f t="shared" si="57"/>
        <v/>
      </c>
      <c r="BG103" t="str">
        <f t="shared" si="58"/>
        <v/>
      </c>
      <c r="BH103" t="str">
        <f t="shared" si="59"/>
        <v/>
      </c>
      <c r="BI103" t="str">
        <f t="shared" si="60"/>
        <v/>
      </c>
      <c r="BJ103" t="str">
        <f t="shared" si="61"/>
        <v/>
      </c>
      <c r="BK103" t="str">
        <f t="shared" si="62"/>
        <v/>
      </c>
      <c r="BL103">
        <f t="shared" si="63"/>
        <v>0</v>
      </c>
      <c r="BM103">
        <f t="shared" si="64"/>
        <v>0</v>
      </c>
      <c r="BN103">
        <f t="shared" si="65"/>
        <v>0</v>
      </c>
      <c r="BO103">
        <f t="shared" si="66"/>
        <v>0</v>
      </c>
      <c r="BP103">
        <f t="shared" si="67"/>
        <v>0</v>
      </c>
      <c r="BQ103">
        <f t="shared" si="68"/>
        <v>0</v>
      </c>
      <c r="BR103">
        <f t="shared" si="69"/>
        <v>0</v>
      </c>
      <c r="BS103">
        <f t="shared" si="70"/>
        <v>0</v>
      </c>
    </row>
    <row r="104" spans="2:71" x14ac:dyDescent="0.3">
      <c r="B104" t="str">
        <f>IF('ריכוז הצעות'!$N105='טבלת עזר2'!B$1,'ריכוז הצעות'!$M105,"")</f>
        <v/>
      </c>
      <c r="C104">
        <f t="shared" si="41"/>
        <v>0</v>
      </c>
      <c r="D104" t="str">
        <f t="shared" si="71"/>
        <v/>
      </c>
      <c r="E104">
        <f t="shared" si="72"/>
        <v>0</v>
      </c>
      <c r="F104" t="str">
        <f>IF('ריכוז הצעות'!$N105='טבלת עזר2'!F$1,'ריכוז הצעות'!$M105,"")</f>
        <v/>
      </c>
      <c r="G104">
        <f t="shared" si="42"/>
        <v>0</v>
      </c>
      <c r="H104" t="str">
        <f t="shared" si="73"/>
        <v/>
      </c>
      <c r="I104">
        <f t="shared" si="74"/>
        <v>0</v>
      </c>
      <c r="J104" t="str">
        <f>IF('ריכוז הצעות'!$N105='טבלת עזר2'!J$1,'ריכוז הצעות'!$M105,"")</f>
        <v/>
      </c>
      <c r="K104" t="str">
        <f>IF('ריכוז הצעות'!$N105='טבלת עזר2'!K$1,'ריכוז הצעות'!$M105,"")</f>
        <v/>
      </c>
      <c r="L104" t="str">
        <f>IF('ריכוז הצעות'!$N105='טבלת עזר2'!L$1,'ריכוז הצעות'!$M105,"")</f>
        <v/>
      </c>
      <c r="M104" t="str">
        <f>IF('ריכוז הצעות'!$N105='טבלת עזר2'!M$1,'ריכוז הצעות'!$M105,"")</f>
        <v/>
      </c>
      <c r="O104" t="str">
        <f>IF('ריכוז הצעות'!$N105='טבלת עזר2'!O$1,'ריכוז הצעות'!$M105,"")</f>
        <v/>
      </c>
      <c r="Q104" t="str">
        <f>IF('ריכוז הצעות'!$N105='טבלת עזר2'!Q$1,'ריכוז הצעות'!$M105,"")</f>
        <v/>
      </c>
      <c r="S104" t="str">
        <f>IF('ריכוז הצעות'!$N105='טבלת עזר2'!S$1,'ריכוז הצעות'!$M105,"")</f>
        <v/>
      </c>
      <c r="U104" t="str">
        <f>IF('ריכוז הצעות'!$N105='טבלת עזר2'!U$1,'ריכוז הצעות'!$M105,"")</f>
        <v/>
      </c>
      <c r="W104" t="str">
        <f>IF('ריכוז הצעות'!$N105='טבלת עזר2'!W$1,'ריכוז הצעות'!$M105,"")</f>
        <v/>
      </c>
      <c r="X104" t="str">
        <f>IF('ריכוז הצעות'!$N105='טבלת עזר2'!X$1,'ריכוז הצעות'!$M105,"")</f>
        <v/>
      </c>
      <c r="Y104" t="str">
        <f>IF('ריכוז הצעות'!$N105='טבלת עזר2'!Y$1,'ריכוז הצעות'!$M105,"")</f>
        <v/>
      </c>
      <c r="Z104" t="str">
        <f>IF('ריכוז הצעות'!$N105='טבלת עזר2'!Z$1,'ריכוז הצעות'!$M105,"")</f>
        <v/>
      </c>
      <c r="AA104" t="str">
        <f>IF('ריכוז הצעות'!$N105='טבלת עזר2'!AA$1,'ריכוז הצעות'!$M105,"")</f>
        <v/>
      </c>
      <c r="AB104" t="str">
        <f>IF('ריכוז הצעות'!$N105='טבלת עזר2'!AB$1,'ריכוז הצעות'!$M105,"")</f>
        <v/>
      </c>
      <c r="AC104" t="str">
        <f>IF('ריכוז הצעות'!$N105='טבלת עזר2'!AC$1,'ריכוז הצעות'!$M105,"")</f>
        <v/>
      </c>
      <c r="AD104" t="str">
        <f>IF('ריכוז הצעות'!$N105='טבלת עזר2'!AD$1,'ריכוז הצעות'!$M105,"")</f>
        <v/>
      </c>
      <c r="AE104" t="str">
        <f>IF('ריכוז הצעות'!$N105='טבלת עזר2'!AE$1,'ריכוז הצעות'!$M105,"")</f>
        <v/>
      </c>
      <c r="AF104" t="str">
        <f>IF('ריכוז הצעות'!$N105='טבלת עזר2'!AF$1,'ריכוז הצעות'!$M105,"")</f>
        <v/>
      </c>
      <c r="AG104" t="str">
        <f>IF('ריכוז הצעות'!$N105='טבלת עזר2'!AG$1,'ריכוז הצעות'!$M105,"")</f>
        <v/>
      </c>
      <c r="AH104" t="str">
        <f>IF('ריכוז הצעות'!$N105='טבלת עזר2'!AH$1,'ריכוז הצעות'!$M105,"")</f>
        <v/>
      </c>
      <c r="AI104" t="str">
        <f>IF('ריכוז הצעות'!$N105='טבלת עזר2'!AI$1,'ריכוז הצעות'!$M105,"")</f>
        <v/>
      </c>
      <c r="AJ104" t="str">
        <f>IF('ריכוז הצעות'!$N105='טבלת עזר2'!AJ$1,'ריכוז הצעות'!$M105,"")</f>
        <v/>
      </c>
      <c r="AK104" t="str">
        <f>IF('ריכוז הצעות'!$N105='טבלת עזר2'!AK$1,'ריכוז הצעות'!$M105,"")</f>
        <v/>
      </c>
      <c r="AL104" t="str">
        <f>IF('ריכוז הצעות'!$N105='טבלת עזר2'!AL$1,'ריכוז הצעות'!$M105,"")</f>
        <v/>
      </c>
      <c r="AQ104" t="e">
        <f t="shared" si="75"/>
        <v>#N/A</v>
      </c>
      <c r="AR104" t="str">
        <f t="shared" si="43"/>
        <v/>
      </c>
      <c r="AS104" t="str">
        <f t="shared" si="44"/>
        <v/>
      </c>
      <c r="AT104" t="str">
        <f t="shared" si="45"/>
        <v/>
      </c>
      <c r="AU104" t="str">
        <f t="shared" si="46"/>
        <v/>
      </c>
      <c r="AV104" t="str">
        <f t="shared" si="47"/>
        <v/>
      </c>
      <c r="AW104" t="str">
        <f t="shared" si="48"/>
        <v/>
      </c>
      <c r="AX104" t="str">
        <f t="shared" si="49"/>
        <v/>
      </c>
      <c r="AY104" t="str">
        <f t="shared" si="50"/>
        <v/>
      </c>
      <c r="AZ104" t="str">
        <f t="shared" si="51"/>
        <v/>
      </c>
      <c r="BA104" t="str">
        <f t="shared" si="52"/>
        <v/>
      </c>
      <c r="BB104" t="str">
        <f t="shared" si="53"/>
        <v/>
      </c>
      <c r="BC104" t="str">
        <f t="shared" si="54"/>
        <v/>
      </c>
      <c r="BD104" t="str">
        <f t="shared" si="55"/>
        <v/>
      </c>
      <c r="BE104" t="str">
        <f t="shared" si="56"/>
        <v/>
      </c>
      <c r="BF104" t="str">
        <f t="shared" si="57"/>
        <v/>
      </c>
      <c r="BG104" t="str">
        <f t="shared" si="58"/>
        <v/>
      </c>
      <c r="BH104" t="str">
        <f t="shared" si="59"/>
        <v/>
      </c>
      <c r="BI104" t="str">
        <f t="shared" si="60"/>
        <v/>
      </c>
      <c r="BJ104" t="str">
        <f t="shared" si="61"/>
        <v/>
      </c>
      <c r="BK104" t="str">
        <f t="shared" si="62"/>
        <v/>
      </c>
      <c r="BL104">
        <f t="shared" si="63"/>
        <v>0</v>
      </c>
      <c r="BM104">
        <f t="shared" si="64"/>
        <v>0</v>
      </c>
      <c r="BN104">
        <f t="shared" si="65"/>
        <v>0</v>
      </c>
      <c r="BO104">
        <f t="shared" si="66"/>
        <v>0</v>
      </c>
      <c r="BP104">
        <f t="shared" si="67"/>
        <v>0</v>
      </c>
      <c r="BQ104">
        <f t="shared" si="68"/>
        <v>0</v>
      </c>
      <c r="BR104">
        <f t="shared" si="69"/>
        <v>0</v>
      </c>
      <c r="BS104">
        <f t="shared" si="70"/>
        <v>0</v>
      </c>
    </row>
    <row r="105" spans="2:71" x14ac:dyDescent="0.3">
      <c r="B105" t="str">
        <f>IF('ריכוז הצעות'!$N106='טבלת עזר2'!B$1,'ריכוז הצעות'!$M106,"")</f>
        <v/>
      </c>
      <c r="C105">
        <f t="shared" si="41"/>
        <v>0</v>
      </c>
      <c r="D105" t="str">
        <f t="shared" si="71"/>
        <v/>
      </c>
      <c r="E105">
        <f t="shared" si="72"/>
        <v>0</v>
      </c>
      <c r="F105" t="str">
        <f>IF('ריכוז הצעות'!$N106='טבלת עזר2'!F$1,'ריכוז הצעות'!$M106,"")</f>
        <v/>
      </c>
      <c r="G105">
        <f t="shared" si="42"/>
        <v>0</v>
      </c>
      <c r="H105" t="str">
        <f t="shared" si="73"/>
        <v/>
      </c>
      <c r="I105">
        <f t="shared" si="74"/>
        <v>0</v>
      </c>
      <c r="J105" t="str">
        <f>IF('ריכוז הצעות'!$N106='טבלת עזר2'!J$1,'ריכוז הצעות'!$M106,"")</f>
        <v/>
      </c>
      <c r="K105" t="str">
        <f>IF('ריכוז הצעות'!$N106='טבלת עזר2'!K$1,'ריכוז הצעות'!$M106,"")</f>
        <v/>
      </c>
      <c r="L105" t="str">
        <f>IF('ריכוז הצעות'!$N106='טבלת עזר2'!L$1,'ריכוז הצעות'!$M106,"")</f>
        <v/>
      </c>
      <c r="M105" t="str">
        <f>IF('ריכוז הצעות'!$N106='טבלת עזר2'!M$1,'ריכוז הצעות'!$M106,"")</f>
        <v/>
      </c>
      <c r="O105" t="str">
        <f>IF('ריכוז הצעות'!$N106='טבלת עזר2'!O$1,'ריכוז הצעות'!$M106,"")</f>
        <v/>
      </c>
      <c r="Q105" t="str">
        <f>IF('ריכוז הצעות'!$N106='טבלת עזר2'!Q$1,'ריכוז הצעות'!$M106,"")</f>
        <v/>
      </c>
      <c r="S105" t="str">
        <f>IF('ריכוז הצעות'!$N106='טבלת עזר2'!S$1,'ריכוז הצעות'!$M106,"")</f>
        <v/>
      </c>
      <c r="U105" t="str">
        <f>IF('ריכוז הצעות'!$N106='טבלת עזר2'!U$1,'ריכוז הצעות'!$M106,"")</f>
        <v/>
      </c>
      <c r="W105" t="str">
        <f>IF('ריכוז הצעות'!$N106='טבלת עזר2'!W$1,'ריכוז הצעות'!$M106,"")</f>
        <v/>
      </c>
      <c r="X105" t="str">
        <f>IF('ריכוז הצעות'!$N106='טבלת עזר2'!X$1,'ריכוז הצעות'!$M106,"")</f>
        <v/>
      </c>
      <c r="Y105" t="str">
        <f>IF('ריכוז הצעות'!$N106='טבלת עזר2'!Y$1,'ריכוז הצעות'!$M106,"")</f>
        <v/>
      </c>
      <c r="Z105" t="str">
        <f>IF('ריכוז הצעות'!$N106='טבלת עזר2'!Z$1,'ריכוז הצעות'!$M106,"")</f>
        <v/>
      </c>
      <c r="AA105" t="str">
        <f>IF('ריכוז הצעות'!$N106='טבלת עזר2'!AA$1,'ריכוז הצעות'!$M106,"")</f>
        <v/>
      </c>
      <c r="AB105" t="str">
        <f>IF('ריכוז הצעות'!$N106='טבלת עזר2'!AB$1,'ריכוז הצעות'!$M106,"")</f>
        <v/>
      </c>
      <c r="AC105" t="str">
        <f>IF('ריכוז הצעות'!$N106='טבלת עזר2'!AC$1,'ריכוז הצעות'!$M106,"")</f>
        <v/>
      </c>
      <c r="AD105" t="str">
        <f>IF('ריכוז הצעות'!$N106='טבלת עזר2'!AD$1,'ריכוז הצעות'!$M106,"")</f>
        <v/>
      </c>
      <c r="AE105" t="str">
        <f>IF('ריכוז הצעות'!$N106='טבלת עזר2'!AE$1,'ריכוז הצעות'!$M106,"")</f>
        <v/>
      </c>
      <c r="AF105" t="str">
        <f>IF('ריכוז הצעות'!$N106='טבלת עזר2'!AF$1,'ריכוז הצעות'!$M106,"")</f>
        <v/>
      </c>
      <c r="AG105" t="str">
        <f>IF('ריכוז הצעות'!$N106='טבלת עזר2'!AG$1,'ריכוז הצעות'!$M106,"")</f>
        <v/>
      </c>
      <c r="AH105" t="str">
        <f>IF('ריכוז הצעות'!$N106='טבלת עזר2'!AH$1,'ריכוז הצעות'!$M106,"")</f>
        <v/>
      </c>
      <c r="AI105" t="str">
        <f>IF('ריכוז הצעות'!$N106='טבלת עזר2'!AI$1,'ריכוז הצעות'!$M106,"")</f>
        <v/>
      </c>
      <c r="AJ105" t="str">
        <f>IF('ריכוז הצעות'!$N106='טבלת עזר2'!AJ$1,'ריכוז הצעות'!$M106,"")</f>
        <v/>
      </c>
      <c r="AK105" t="str">
        <f>IF('ריכוז הצעות'!$N106='טבלת עזר2'!AK$1,'ריכוז הצעות'!$M106,"")</f>
        <v/>
      </c>
      <c r="AL105" t="str">
        <f>IF('ריכוז הצעות'!$N106='טבלת עזר2'!AL$1,'ריכוז הצעות'!$M106,"")</f>
        <v/>
      </c>
      <c r="AQ105" t="e">
        <f t="shared" si="75"/>
        <v>#N/A</v>
      </c>
      <c r="AR105" t="str">
        <f t="shared" si="43"/>
        <v/>
      </c>
      <c r="AS105" t="str">
        <f t="shared" si="44"/>
        <v/>
      </c>
      <c r="AT105" t="str">
        <f t="shared" si="45"/>
        <v/>
      </c>
      <c r="AU105" t="str">
        <f t="shared" si="46"/>
        <v/>
      </c>
      <c r="AV105" t="str">
        <f t="shared" si="47"/>
        <v/>
      </c>
      <c r="AW105" t="str">
        <f t="shared" si="48"/>
        <v/>
      </c>
      <c r="AX105" t="str">
        <f t="shared" si="49"/>
        <v/>
      </c>
      <c r="AY105" t="str">
        <f t="shared" si="50"/>
        <v/>
      </c>
      <c r="AZ105" t="str">
        <f t="shared" si="51"/>
        <v/>
      </c>
      <c r="BA105" t="str">
        <f t="shared" si="52"/>
        <v/>
      </c>
      <c r="BB105" t="str">
        <f t="shared" si="53"/>
        <v/>
      </c>
      <c r="BC105" t="str">
        <f t="shared" si="54"/>
        <v/>
      </c>
      <c r="BD105" t="str">
        <f t="shared" si="55"/>
        <v/>
      </c>
      <c r="BE105" t="str">
        <f t="shared" si="56"/>
        <v/>
      </c>
      <c r="BF105" t="str">
        <f t="shared" si="57"/>
        <v/>
      </c>
      <c r="BG105" t="str">
        <f t="shared" si="58"/>
        <v/>
      </c>
      <c r="BH105" t="str">
        <f t="shared" si="59"/>
        <v/>
      </c>
      <c r="BI105" t="str">
        <f t="shared" si="60"/>
        <v/>
      </c>
      <c r="BJ105" t="str">
        <f t="shared" si="61"/>
        <v/>
      </c>
      <c r="BK105" t="str">
        <f t="shared" si="62"/>
        <v/>
      </c>
      <c r="BL105">
        <f t="shared" si="63"/>
        <v>0</v>
      </c>
      <c r="BM105">
        <f t="shared" si="64"/>
        <v>0</v>
      </c>
      <c r="BN105">
        <f t="shared" si="65"/>
        <v>0</v>
      </c>
      <c r="BO105">
        <f t="shared" si="66"/>
        <v>0</v>
      </c>
      <c r="BP105">
        <f t="shared" si="67"/>
        <v>0</v>
      </c>
      <c r="BQ105">
        <f t="shared" si="68"/>
        <v>0</v>
      </c>
      <c r="BR105">
        <f t="shared" si="69"/>
        <v>0</v>
      </c>
      <c r="BS105">
        <f t="shared" si="70"/>
        <v>0</v>
      </c>
    </row>
    <row r="106" spans="2:71" x14ac:dyDescent="0.3">
      <c r="B106" t="str">
        <f>IF('ריכוז הצעות'!$N107='טבלת עזר2'!B$1,'ריכוז הצעות'!$M107,"")</f>
        <v/>
      </c>
      <c r="C106">
        <f t="shared" si="41"/>
        <v>0</v>
      </c>
      <c r="D106" t="str">
        <f t="shared" si="71"/>
        <v/>
      </c>
      <c r="E106">
        <f t="shared" si="72"/>
        <v>0</v>
      </c>
      <c r="F106" t="str">
        <f>IF('ריכוז הצעות'!$N107='טבלת עזר2'!F$1,'ריכוז הצעות'!$M107,"")</f>
        <v/>
      </c>
      <c r="G106">
        <f t="shared" si="42"/>
        <v>0</v>
      </c>
      <c r="H106" t="str">
        <f t="shared" si="73"/>
        <v/>
      </c>
      <c r="I106">
        <f t="shared" si="74"/>
        <v>0</v>
      </c>
      <c r="J106" t="str">
        <f>IF('ריכוז הצעות'!$N107='טבלת עזר2'!J$1,'ריכוז הצעות'!$M107,"")</f>
        <v/>
      </c>
      <c r="K106" t="str">
        <f>IF('ריכוז הצעות'!$N107='טבלת עזר2'!K$1,'ריכוז הצעות'!$M107,"")</f>
        <v/>
      </c>
      <c r="L106" t="str">
        <f>IF('ריכוז הצעות'!$N107='טבלת עזר2'!L$1,'ריכוז הצעות'!$M107,"")</f>
        <v/>
      </c>
      <c r="M106" t="str">
        <f>IF('ריכוז הצעות'!$N107='טבלת עזר2'!M$1,'ריכוז הצעות'!$M107,"")</f>
        <v/>
      </c>
      <c r="O106" t="str">
        <f>IF('ריכוז הצעות'!$N107='טבלת עזר2'!O$1,'ריכוז הצעות'!$M107,"")</f>
        <v/>
      </c>
      <c r="Q106" t="str">
        <f>IF('ריכוז הצעות'!$N107='טבלת עזר2'!Q$1,'ריכוז הצעות'!$M107,"")</f>
        <v/>
      </c>
      <c r="S106" t="str">
        <f>IF('ריכוז הצעות'!$N107='טבלת עזר2'!S$1,'ריכוז הצעות'!$M107,"")</f>
        <v/>
      </c>
      <c r="U106" t="str">
        <f>IF('ריכוז הצעות'!$N107='טבלת עזר2'!U$1,'ריכוז הצעות'!$M107,"")</f>
        <v/>
      </c>
      <c r="W106" t="str">
        <f>IF('ריכוז הצעות'!$N107='טבלת עזר2'!W$1,'ריכוז הצעות'!$M107,"")</f>
        <v/>
      </c>
      <c r="X106" t="str">
        <f>IF('ריכוז הצעות'!$N107='טבלת עזר2'!X$1,'ריכוז הצעות'!$M107,"")</f>
        <v/>
      </c>
      <c r="Y106" t="str">
        <f>IF('ריכוז הצעות'!$N107='טבלת עזר2'!Y$1,'ריכוז הצעות'!$M107,"")</f>
        <v/>
      </c>
      <c r="Z106" t="str">
        <f>IF('ריכוז הצעות'!$N107='טבלת עזר2'!Z$1,'ריכוז הצעות'!$M107,"")</f>
        <v/>
      </c>
      <c r="AA106" t="str">
        <f>IF('ריכוז הצעות'!$N107='טבלת עזר2'!AA$1,'ריכוז הצעות'!$M107,"")</f>
        <v/>
      </c>
      <c r="AB106" t="str">
        <f>IF('ריכוז הצעות'!$N107='טבלת עזר2'!AB$1,'ריכוז הצעות'!$M107,"")</f>
        <v/>
      </c>
      <c r="AC106" t="str">
        <f>IF('ריכוז הצעות'!$N107='טבלת עזר2'!AC$1,'ריכוז הצעות'!$M107,"")</f>
        <v/>
      </c>
      <c r="AD106" t="str">
        <f>IF('ריכוז הצעות'!$N107='טבלת עזר2'!AD$1,'ריכוז הצעות'!$M107,"")</f>
        <v/>
      </c>
      <c r="AE106" t="str">
        <f>IF('ריכוז הצעות'!$N107='טבלת עזר2'!AE$1,'ריכוז הצעות'!$M107,"")</f>
        <v/>
      </c>
      <c r="AF106" t="str">
        <f>IF('ריכוז הצעות'!$N107='טבלת עזר2'!AF$1,'ריכוז הצעות'!$M107,"")</f>
        <v/>
      </c>
      <c r="AG106" t="str">
        <f>IF('ריכוז הצעות'!$N107='טבלת עזר2'!AG$1,'ריכוז הצעות'!$M107,"")</f>
        <v/>
      </c>
      <c r="AH106" t="str">
        <f>IF('ריכוז הצעות'!$N107='טבלת עזר2'!AH$1,'ריכוז הצעות'!$M107,"")</f>
        <v/>
      </c>
      <c r="AI106" t="str">
        <f>IF('ריכוז הצעות'!$N107='טבלת עזר2'!AI$1,'ריכוז הצעות'!$M107,"")</f>
        <v/>
      </c>
      <c r="AJ106" t="str">
        <f>IF('ריכוז הצעות'!$N107='טבלת עזר2'!AJ$1,'ריכוז הצעות'!$M107,"")</f>
        <v/>
      </c>
      <c r="AK106" t="str">
        <f>IF('ריכוז הצעות'!$N107='טבלת עזר2'!AK$1,'ריכוז הצעות'!$M107,"")</f>
        <v/>
      </c>
      <c r="AL106" t="str">
        <f>IF('ריכוז הצעות'!$N107='טבלת עזר2'!AL$1,'ריכוז הצעות'!$M107,"")</f>
        <v/>
      </c>
      <c r="AQ106" t="e">
        <f t="shared" si="75"/>
        <v>#N/A</v>
      </c>
      <c r="AR106" t="str">
        <f t="shared" si="43"/>
        <v/>
      </c>
      <c r="AS106" t="str">
        <f t="shared" si="44"/>
        <v/>
      </c>
      <c r="AT106" t="str">
        <f t="shared" si="45"/>
        <v/>
      </c>
      <c r="AU106" t="str">
        <f t="shared" si="46"/>
        <v/>
      </c>
      <c r="AV106" t="str">
        <f t="shared" si="47"/>
        <v/>
      </c>
      <c r="AW106" t="str">
        <f t="shared" si="48"/>
        <v/>
      </c>
      <c r="AX106" t="str">
        <f t="shared" si="49"/>
        <v/>
      </c>
      <c r="AY106" t="str">
        <f t="shared" si="50"/>
        <v/>
      </c>
      <c r="AZ106" t="str">
        <f t="shared" si="51"/>
        <v/>
      </c>
      <c r="BA106" t="str">
        <f t="shared" si="52"/>
        <v/>
      </c>
      <c r="BB106" t="str">
        <f t="shared" si="53"/>
        <v/>
      </c>
      <c r="BC106" t="str">
        <f t="shared" si="54"/>
        <v/>
      </c>
      <c r="BD106" t="str">
        <f t="shared" si="55"/>
        <v/>
      </c>
      <c r="BE106" t="str">
        <f t="shared" si="56"/>
        <v/>
      </c>
      <c r="BF106" t="str">
        <f t="shared" si="57"/>
        <v/>
      </c>
      <c r="BG106" t="str">
        <f t="shared" si="58"/>
        <v/>
      </c>
      <c r="BH106" t="str">
        <f t="shared" si="59"/>
        <v/>
      </c>
      <c r="BI106" t="str">
        <f t="shared" si="60"/>
        <v/>
      </c>
      <c r="BJ106" t="str">
        <f t="shared" si="61"/>
        <v/>
      </c>
      <c r="BK106" t="str">
        <f t="shared" si="62"/>
        <v/>
      </c>
      <c r="BL106">
        <f t="shared" si="63"/>
        <v>0</v>
      </c>
      <c r="BM106">
        <f t="shared" si="64"/>
        <v>0</v>
      </c>
      <c r="BN106">
        <f t="shared" si="65"/>
        <v>0</v>
      </c>
      <c r="BO106">
        <f t="shared" si="66"/>
        <v>0</v>
      </c>
      <c r="BP106">
        <f t="shared" si="67"/>
        <v>0</v>
      </c>
      <c r="BQ106">
        <f t="shared" si="68"/>
        <v>0</v>
      </c>
      <c r="BR106">
        <f t="shared" si="69"/>
        <v>0</v>
      </c>
      <c r="BS106">
        <f t="shared" si="70"/>
        <v>0</v>
      </c>
    </row>
    <row r="107" spans="2:71" x14ac:dyDescent="0.3">
      <c r="B107" t="str">
        <f>IF('ריכוז הצעות'!$N108='טבלת עזר2'!B$1,'ריכוז הצעות'!$M108,"")</f>
        <v/>
      </c>
      <c r="C107">
        <f t="shared" si="41"/>
        <v>0</v>
      </c>
      <c r="D107" t="str">
        <f t="shared" si="71"/>
        <v/>
      </c>
      <c r="E107">
        <f t="shared" si="72"/>
        <v>0</v>
      </c>
      <c r="F107" t="str">
        <f>IF('ריכוז הצעות'!$N108='טבלת עזר2'!F$1,'ריכוז הצעות'!$M108,"")</f>
        <v/>
      </c>
      <c r="G107">
        <f t="shared" si="42"/>
        <v>0</v>
      </c>
      <c r="H107" t="str">
        <f t="shared" si="73"/>
        <v/>
      </c>
      <c r="I107">
        <f t="shared" si="74"/>
        <v>0</v>
      </c>
      <c r="J107" t="str">
        <f>IF('ריכוז הצעות'!$N108='טבלת עזר2'!J$1,'ריכוז הצעות'!$M108,"")</f>
        <v/>
      </c>
      <c r="K107" t="str">
        <f>IF('ריכוז הצעות'!$N108='טבלת עזר2'!K$1,'ריכוז הצעות'!$M108,"")</f>
        <v/>
      </c>
      <c r="L107" t="str">
        <f>IF('ריכוז הצעות'!$N108='טבלת עזר2'!L$1,'ריכוז הצעות'!$M108,"")</f>
        <v/>
      </c>
      <c r="M107" t="str">
        <f>IF('ריכוז הצעות'!$N108='טבלת עזר2'!M$1,'ריכוז הצעות'!$M108,"")</f>
        <v/>
      </c>
      <c r="O107" t="str">
        <f>IF('ריכוז הצעות'!$N108='טבלת עזר2'!O$1,'ריכוז הצעות'!$M108,"")</f>
        <v/>
      </c>
      <c r="Q107" t="str">
        <f>IF('ריכוז הצעות'!$N108='טבלת עזר2'!Q$1,'ריכוז הצעות'!$M108,"")</f>
        <v/>
      </c>
      <c r="S107" t="str">
        <f>IF('ריכוז הצעות'!$N108='טבלת עזר2'!S$1,'ריכוז הצעות'!$M108,"")</f>
        <v/>
      </c>
      <c r="U107" t="str">
        <f>IF('ריכוז הצעות'!$N108='טבלת עזר2'!U$1,'ריכוז הצעות'!$M108,"")</f>
        <v/>
      </c>
      <c r="W107" t="str">
        <f>IF('ריכוז הצעות'!$N108='טבלת עזר2'!W$1,'ריכוז הצעות'!$M108,"")</f>
        <v/>
      </c>
      <c r="X107" t="str">
        <f>IF('ריכוז הצעות'!$N108='טבלת עזר2'!X$1,'ריכוז הצעות'!$M108,"")</f>
        <v/>
      </c>
      <c r="Y107" t="str">
        <f>IF('ריכוז הצעות'!$N108='טבלת עזר2'!Y$1,'ריכוז הצעות'!$M108,"")</f>
        <v/>
      </c>
      <c r="Z107" t="str">
        <f>IF('ריכוז הצעות'!$N108='טבלת עזר2'!Z$1,'ריכוז הצעות'!$M108,"")</f>
        <v/>
      </c>
      <c r="AA107" t="str">
        <f>IF('ריכוז הצעות'!$N108='טבלת עזר2'!AA$1,'ריכוז הצעות'!$M108,"")</f>
        <v/>
      </c>
      <c r="AB107" t="str">
        <f>IF('ריכוז הצעות'!$N108='טבלת עזר2'!AB$1,'ריכוז הצעות'!$M108,"")</f>
        <v/>
      </c>
      <c r="AC107" t="str">
        <f>IF('ריכוז הצעות'!$N108='טבלת עזר2'!AC$1,'ריכוז הצעות'!$M108,"")</f>
        <v/>
      </c>
      <c r="AD107" t="str">
        <f>IF('ריכוז הצעות'!$N108='טבלת עזר2'!AD$1,'ריכוז הצעות'!$M108,"")</f>
        <v/>
      </c>
      <c r="AE107" t="str">
        <f>IF('ריכוז הצעות'!$N108='טבלת עזר2'!AE$1,'ריכוז הצעות'!$M108,"")</f>
        <v/>
      </c>
      <c r="AF107" t="str">
        <f>IF('ריכוז הצעות'!$N108='טבלת עזר2'!AF$1,'ריכוז הצעות'!$M108,"")</f>
        <v/>
      </c>
      <c r="AG107" t="str">
        <f>IF('ריכוז הצעות'!$N108='טבלת עזר2'!AG$1,'ריכוז הצעות'!$M108,"")</f>
        <v/>
      </c>
      <c r="AH107" t="str">
        <f>IF('ריכוז הצעות'!$N108='טבלת עזר2'!AH$1,'ריכוז הצעות'!$M108,"")</f>
        <v/>
      </c>
      <c r="AI107" t="str">
        <f>IF('ריכוז הצעות'!$N108='טבלת עזר2'!AI$1,'ריכוז הצעות'!$M108,"")</f>
        <v/>
      </c>
      <c r="AJ107" t="str">
        <f>IF('ריכוז הצעות'!$N108='טבלת עזר2'!AJ$1,'ריכוז הצעות'!$M108,"")</f>
        <v/>
      </c>
      <c r="AK107" t="str">
        <f>IF('ריכוז הצעות'!$N108='טבלת עזר2'!AK$1,'ריכוז הצעות'!$M108,"")</f>
        <v/>
      </c>
      <c r="AL107" t="str">
        <f>IF('ריכוז הצעות'!$N108='טבלת עזר2'!AL$1,'ריכוז הצעות'!$M108,"")</f>
        <v/>
      </c>
      <c r="AQ107" t="e">
        <f t="shared" si="75"/>
        <v>#N/A</v>
      </c>
      <c r="AR107" t="str">
        <f t="shared" si="43"/>
        <v/>
      </c>
      <c r="AS107" t="str">
        <f t="shared" si="44"/>
        <v/>
      </c>
      <c r="AT107" t="str">
        <f t="shared" si="45"/>
        <v/>
      </c>
      <c r="AU107" t="str">
        <f t="shared" si="46"/>
        <v/>
      </c>
      <c r="AV107" t="str">
        <f t="shared" si="47"/>
        <v/>
      </c>
      <c r="AW107" t="str">
        <f t="shared" si="48"/>
        <v/>
      </c>
      <c r="AX107" t="str">
        <f t="shared" si="49"/>
        <v/>
      </c>
      <c r="AY107" t="str">
        <f t="shared" si="50"/>
        <v/>
      </c>
      <c r="AZ107" t="str">
        <f t="shared" si="51"/>
        <v/>
      </c>
      <c r="BA107" t="str">
        <f t="shared" si="52"/>
        <v/>
      </c>
      <c r="BB107" t="str">
        <f t="shared" si="53"/>
        <v/>
      </c>
      <c r="BC107" t="str">
        <f t="shared" si="54"/>
        <v/>
      </c>
      <c r="BD107" t="str">
        <f t="shared" si="55"/>
        <v/>
      </c>
      <c r="BE107" t="str">
        <f t="shared" si="56"/>
        <v/>
      </c>
      <c r="BF107" t="str">
        <f t="shared" si="57"/>
        <v/>
      </c>
      <c r="BG107" t="str">
        <f t="shared" si="58"/>
        <v/>
      </c>
      <c r="BH107" t="str">
        <f t="shared" si="59"/>
        <v/>
      </c>
      <c r="BI107" t="str">
        <f t="shared" si="60"/>
        <v/>
      </c>
      <c r="BJ107" t="str">
        <f t="shared" si="61"/>
        <v/>
      </c>
      <c r="BK107" t="str">
        <f t="shared" si="62"/>
        <v/>
      </c>
      <c r="BL107">
        <f t="shared" si="63"/>
        <v>0</v>
      </c>
      <c r="BM107">
        <f t="shared" si="64"/>
        <v>0</v>
      </c>
      <c r="BN107">
        <f t="shared" si="65"/>
        <v>0</v>
      </c>
      <c r="BO107">
        <f t="shared" si="66"/>
        <v>0</v>
      </c>
      <c r="BP107">
        <f t="shared" si="67"/>
        <v>0</v>
      </c>
      <c r="BQ107">
        <f t="shared" si="68"/>
        <v>0</v>
      </c>
      <c r="BR107">
        <f t="shared" si="69"/>
        <v>0</v>
      </c>
      <c r="BS107">
        <f t="shared" si="70"/>
        <v>0</v>
      </c>
    </row>
    <row r="108" spans="2:71" x14ac:dyDescent="0.3">
      <c r="B108" t="str">
        <f>IF('ריכוז הצעות'!$N109='טבלת עזר2'!B$1,'ריכוז הצעות'!$M109,"")</f>
        <v/>
      </c>
      <c r="C108">
        <f t="shared" si="41"/>
        <v>0</v>
      </c>
      <c r="D108" t="str">
        <f t="shared" si="71"/>
        <v/>
      </c>
      <c r="E108">
        <f t="shared" si="72"/>
        <v>0</v>
      </c>
      <c r="F108" t="str">
        <f>IF('ריכוז הצעות'!$N109='טבלת עזר2'!F$1,'ריכוז הצעות'!$M109,"")</f>
        <v/>
      </c>
      <c r="G108">
        <f t="shared" si="42"/>
        <v>0</v>
      </c>
      <c r="H108" t="str">
        <f t="shared" si="73"/>
        <v/>
      </c>
      <c r="I108">
        <f t="shared" si="74"/>
        <v>0</v>
      </c>
      <c r="J108" t="str">
        <f>IF('ריכוז הצעות'!$N109='טבלת עזר2'!J$1,'ריכוז הצעות'!$M109,"")</f>
        <v/>
      </c>
      <c r="K108" t="str">
        <f>IF('ריכוז הצעות'!$N109='טבלת עזר2'!K$1,'ריכוז הצעות'!$M109,"")</f>
        <v/>
      </c>
      <c r="L108" t="str">
        <f>IF('ריכוז הצעות'!$N109='טבלת עזר2'!L$1,'ריכוז הצעות'!$M109,"")</f>
        <v/>
      </c>
      <c r="M108" t="str">
        <f>IF('ריכוז הצעות'!$N109='טבלת עזר2'!M$1,'ריכוז הצעות'!$M109,"")</f>
        <v/>
      </c>
      <c r="O108" t="str">
        <f>IF('ריכוז הצעות'!$N109='טבלת עזר2'!O$1,'ריכוז הצעות'!$M109,"")</f>
        <v/>
      </c>
      <c r="Q108" t="str">
        <f>IF('ריכוז הצעות'!$N109='טבלת עזר2'!Q$1,'ריכוז הצעות'!$M109,"")</f>
        <v/>
      </c>
      <c r="S108" t="str">
        <f>IF('ריכוז הצעות'!$N109='טבלת עזר2'!S$1,'ריכוז הצעות'!$M109,"")</f>
        <v/>
      </c>
      <c r="U108" t="str">
        <f>IF('ריכוז הצעות'!$N109='טבלת עזר2'!U$1,'ריכוז הצעות'!$M109,"")</f>
        <v/>
      </c>
      <c r="W108" t="str">
        <f>IF('ריכוז הצעות'!$N109='טבלת עזר2'!W$1,'ריכוז הצעות'!$M109,"")</f>
        <v/>
      </c>
      <c r="X108" t="str">
        <f>IF('ריכוז הצעות'!$N109='טבלת עזר2'!X$1,'ריכוז הצעות'!$M109,"")</f>
        <v/>
      </c>
      <c r="Y108" t="str">
        <f>IF('ריכוז הצעות'!$N109='טבלת עזר2'!Y$1,'ריכוז הצעות'!$M109,"")</f>
        <v/>
      </c>
      <c r="Z108" t="str">
        <f>IF('ריכוז הצעות'!$N109='טבלת עזר2'!Z$1,'ריכוז הצעות'!$M109,"")</f>
        <v/>
      </c>
      <c r="AA108" t="str">
        <f>IF('ריכוז הצעות'!$N109='טבלת עזר2'!AA$1,'ריכוז הצעות'!$M109,"")</f>
        <v/>
      </c>
      <c r="AB108" t="str">
        <f>IF('ריכוז הצעות'!$N109='טבלת עזר2'!AB$1,'ריכוז הצעות'!$M109,"")</f>
        <v/>
      </c>
      <c r="AC108" t="str">
        <f>IF('ריכוז הצעות'!$N109='טבלת עזר2'!AC$1,'ריכוז הצעות'!$M109,"")</f>
        <v/>
      </c>
      <c r="AD108" t="str">
        <f>IF('ריכוז הצעות'!$N109='טבלת עזר2'!AD$1,'ריכוז הצעות'!$M109,"")</f>
        <v/>
      </c>
      <c r="AE108" t="str">
        <f>IF('ריכוז הצעות'!$N109='טבלת עזר2'!AE$1,'ריכוז הצעות'!$M109,"")</f>
        <v/>
      </c>
      <c r="AF108" t="str">
        <f>IF('ריכוז הצעות'!$N109='טבלת עזר2'!AF$1,'ריכוז הצעות'!$M109,"")</f>
        <v/>
      </c>
      <c r="AG108" t="str">
        <f>IF('ריכוז הצעות'!$N109='טבלת עזר2'!AG$1,'ריכוז הצעות'!$M109,"")</f>
        <v/>
      </c>
      <c r="AH108" t="str">
        <f>IF('ריכוז הצעות'!$N109='טבלת עזר2'!AH$1,'ריכוז הצעות'!$M109,"")</f>
        <v/>
      </c>
      <c r="AI108" t="str">
        <f>IF('ריכוז הצעות'!$N109='טבלת עזר2'!AI$1,'ריכוז הצעות'!$M109,"")</f>
        <v/>
      </c>
      <c r="AJ108" t="str">
        <f>IF('ריכוז הצעות'!$N109='טבלת עזר2'!AJ$1,'ריכוז הצעות'!$M109,"")</f>
        <v/>
      </c>
      <c r="AK108" t="str">
        <f>IF('ריכוז הצעות'!$N109='טבלת עזר2'!AK$1,'ריכוז הצעות'!$M109,"")</f>
        <v/>
      </c>
      <c r="AL108" t="str">
        <f>IF('ריכוז הצעות'!$N109='טבלת עזר2'!AL$1,'ריכוז הצעות'!$M109,"")</f>
        <v/>
      </c>
      <c r="AQ108" t="e">
        <f t="shared" si="75"/>
        <v>#N/A</v>
      </c>
      <c r="AR108" t="str">
        <f t="shared" si="43"/>
        <v/>
      </c>
      <c r="AS108" t="str">
        <f t="shared" si="44"/>
        <v/>
      </c>
      <c r="AT108" t="str">
        <f t="shared" si="45"/>
        <v/>
      </c>
      <c r="AU108" t="str">
        <f t="shared" si="46"/>
        <v/>
      </c>
      <c r="AV108" t="str">
        <f t="shared" si="47"/>
        <v/>
      </c>
      <c r="AW108" t="str">
        <f t="shared" si="48"/>
        <v/>
      </c>
      <c r="AX108" t="str">
        <f t="shared" si="49"/>
        <v/>
      </c>
      <c r="AY108" t="str">
        <f t="shared" si="50"/>
        <v/>
      </c>
      <c r="AZ108" t="str">
        <f t="shared" si="51"/>
        <v/>
      </c>
      <c r="BA108" t="str">
        <f t="shared" si="52"/>
        <v/>
      </c>
      <c r="BB108" t="str">
        <f t="shared" si="53"/>
        <v/>
      </c>
      <c r="BC108" t="str">
        <f t="shared" si="54"/>
        <v/>
      </c>
      <c r="BD108" t="str">
        <f t="shared" si="55"/>
        <v/>
      </c>
      <c r="BE108" t="str">
        <f t="shared" si="56"/>
        <v/>
      </c>
      <c r="BF108" t="str">
        <f t="shared" si="57"/>
        <v/>
      </c>
      <c r="BG108" t="str">
        <f t="shared" si="58"/>
        <v/>
      </c>
      <c r="BH108" t="str">
        <f t="shared" si="59"/>
        <v/>
      </c>
      <c r="BI108" t="str">
        <f t="shared" si="60"/>
        <v/>
      </c>
      <c r="BJ108" t="str">
        <f t="shared" si="61"/>
        <v/>
      </c>
      <c r="BK108" t="str">
        <f t="shared" si="62"/>
        <v/>
      </c>
      <c r="BL108">
        <f t="shared" si="63"/>
        <v>0</v>
      </c>
      <c r="BM108">
        <f t="shared" si="64"/>
        <v>0</v>
      </c>
      <c r="BN108">
        <f t="shared" si="65"/>
        <v>0</v>
      </c>
      <c r="BO108">
        <f t="shared" si="66"/>
        <v>0</v>
      </c>
      <c r="BP108">
        <f t="shared" si="67"/>
        <v>0</v>
      </c>
      <c r="BQ108">
        <f t="shared" si="68"/>
        <v>0</v>
      </c>
      <c r="BR108">
        <f t="shared" si="69"/>
        <v>0</v>
      </c>
      <c r="BS108">
        <f t="shared" si="70"/>
        <v>0</v>
      </c>
    </row>
    <row r="109" spans="2:71" x14ac:dyDescent="0.3">
      <c r="B109" t="str">
        <f>IF('ריכוז הצעות'!$N110='טבלת עזר2'!B$1,'ריכוז הצעות'!$M110,"")</f>
        <v/>
      </c>
      <c r="C109">
        <f t="shared" si="41"/>
        <v>0</v>
      </c>
      <c r="D109" t="str">
        <f t="shared" si="71"/>
        <v/>
      </c>
      <c r="E109">
        <f t="shared" si="72"/>
        <v>0</v>
      </c>
      <c r="F109" t="str">
        <f>IF('ריכוז הצעות'!$N110='טבלת עזר2'!F$1,'ריכוז הצעות'!$M110,"")</f>
        <v/>
      </c>
      <c r="G109">
        <f t="shared" si="42"/>
        <v>0</v>
      </c>
      <c r="H109" t="str">
        <f t="shared" si="73"/>
        <v/>
      </c>
      <c r="I109">
        <f t="shared" si="74"/>
        <v>0</v>
      </c>
      <c r="J109" t="str">
        <f>IF('ריכוז הצעות'!$N110='טבלת עזר2'!J$1,'ריכוז הצעות'!$M110,"")</f>
        <v/>
      </c>
      <c r="K109" t="str">
        <f>IF('ריכוז הצעות'!$N110='טבלת עזר2'!K$1,'ריכוז הצעות'!$M110,"")</f>
        <v/>
      </c>
      <c r="L109" t="str">
        <f>IF('ריכוז הצעות'!$N110='טבלת עזר2'!L$1,'ריכוז הצעות'!$M110,"")</f>
        <v/>
      </c>
      <c r="M109" t="str">
        <f>IF('ריכוז הצעות'!$N110='טבלת עזר2'!M$1,'ריכוז הצעות'!$M110,"")</f>
        <v/>
      </c>
      <c r="O109" t="str">
        <f>IF('ריכוז הצעות'!$N110='טבלת עזר2'!O$1,'ריכוז הצעות'!$M110,"")</f>
        <v/>
      </c>
      <c r="Q109" t="str">
        <f>IF('ריכוז הצעות'!$N110='טבלת עזר2'!Q$1,'ריכוז הצעות'!$M110,"")</f>
        <v/>
      </c>
      <c r="S109" t="str">
        <f>IF('ריכוז הצעות'!$N110='טבלת עזר2'!S$1,'ריכוז הצעות'!$M110,"")</f>
        <v/>
      </c>
      <c r="U109" t="str">
        <f>IF('ריכוז הצעות'!$N110='טבלת עזר2'!U$1,'ריכוז הצעות'!$M110,"")</f>
        <v/>
      </c>
      <c r="W109" t="str">
        <f>IF('ריכוז הצעות'!$N110='טבלת עזר2'!W$1,'ריכוז הצעות'!$M110,"")</f>
        <v/>
      </c>
      <c r="X109" t="str">
        <f>IF('ריכוז הצעות'!$N110='טבלת עזר2'!X$1,'ריכוז הצעות'!$M110,"")</f>
        <v/>
      </c>
      <c r="Y109" t="str">
        <f>IF('ריכוז הצעות'!$N110='טבלת עזר2'!Y$1,'ריכוז הצעות'!$M110,"")</f>
        <v/>
      </c>
      <c r="Z109" t="str">
        <f>IF('ריכוז הצעות'!$N110='טבלת עזר2'!Z$1,'ריכוז הצעות'!$M110,"")</f>
        <v/>
      </c>
      <c r="AA109" t="str">
        <f>IF('ריכוז הצעות'!$N110='טבלת עזר2'!AA$1,'ריכוז הצעות'!$M110,"")</f>
        <v/>
      </c>
      <c r="AB109" t="str">
        <f>IF('ריכוז הצעות'!$N110='טבלת עזר2'!AB$1,'ריכוז הצעות'!$M110,"")</f>
        <v/>
      </c>
      <c r="AC109" t="str">
        <f>IF('ריכוז הצעות'!$N110='טבלת עזר2'!AC$1,'ריכוז הצעות'!$M110,"")</f>
        <v/>
      </c>
      <c r="AD109" t="str">
        <f>IF('ריכוז הצעות'!$N110='טבלת עזר2'!AD$1,'ריכוז הצעות'!$M110,"")</f>
        <v/>
      </c>
      <c r="AE109" t="str">
        <f>IF('ריכוז הצעות'!$N110='טבלת עזר2'!AE$1,'ריכוז הצעות'!$M110,"")</f>
        <v/>
      </c>
      <c r="AF109" t="str">
        <f>IF('ריכוז הצעות'!$N110='טבלת עזר2'!AF$1,'ריכוז הצעות'!$M110,"")</f>
        <v/>
      </c>
      <c r="AG109" t="str">
        <f>IF('ריכוז הצעות'!$N110='טבלת עזר2'!AG$1,'ריכוז הצעות'!$M110,"")</f>
        <v/>
      </c>
      <c r="AH109" t="str">
        <f>IF('ריכוז הצעות'!$N110='טבלת עזר2'!AH$1,'ריכוז הצעות'!$M110,"")</f>
        <v/>
      </c>
      <c r="AI109" t="str">
        <f>IF('ריכוז הצעות'!$N110='טבלת עזר2'!AI$1,'ריכוז הצעות'!$M110,"")</f>
        <v/>
      </c>
      <c r="AJ109" t="str">
        <f>IF('ריכוז הצעות'!$N110='טבלת עזר2'!AJ$1,'ריכוז הצעות'!$M110,"")</f>
        <v/>
      </c>
      <c r="AK109" t="str">
        <f>IF('ריכוז הצעות'!$N110='טבלת עזר2'!AK$1,'ריכוז הצעות'!$M110,"")</f>
        <v/>
      </c>
      <c r="AL109" t="str">
        <f>IF('ריכוז הצעות'!$N110='טבלת עזר2'!AL$1,'ריכוז הצעות'!$M110,"")</f>
        <v/>
      </c>
      <c r="AQ109" t="e">
        <f t="shared" si="75"/>
        <v>#N/A</v>
      </c>
      <c r="AR109" t="str">
        <f t="shared" si="43"/>
        <v/>
      </c>
      <c r="AS109" t="str">
        <f t="shared" si="44"/>
        <v/>
      </c>
      <c r="AT109" t="str">
        <f t="shared" si="45"/>
        <v/>
      </c>
      <c r="AU109" t="str">
        <f t="shared" si="46"/>
        <v/>
      </c>
      <c r="AV109" t="str">
        <f t="shared" si="47"/>
        <v/>
      </c>
      <c r="AW109" t="str">
        <f t="shared" si="48"/>
        <v/>
      </c>
      <c r="AX109" t="str">
        <f t="shared" si="49"/>
        <v/>
      </c>
      <c r="AY109" t="str">
        <f t="shared" si="50"/>
        <v/>
      </c>
      <c r="AZ109" t="str">
        <f t="shared" si="51"/>
        <v/>
      </c>
      <c r="BA109" t="str">
        <f t="shared" si="52"/>
        <v/>
      </c>
      <c r="BB109" t="str">
        <f t="shared" si="53"/>
        <v/>
      </c>
      <c r="BC109" t="str">
        <f t="shared" si="54"/>
        <v/>
      </c>
      <c r="BD109" t="str">
        <f t="shared" si="55"/>
        <v/>
      </c>
      <c r="BE109" t="str">
        <f t="shared" si="56"/>
        <v/>
      </c>
      <c r="BF109" t="str">
        <f t="shared" si="57"/>
        <v/>
      </c>
      <c r="BG109" t="str">
        <f t="shared" si="58"/>
        <v/>
      </c>
      <c r="BH109" t="str">
        <f t="shared" si="59"/>
        <v/>
      </c>
      <c r="BI109" t="str">
        <f t="shared" si="60"/>
        <v/>
      </c>
      <c r="BJ109" t="str">
        <f t="shared" si="61"/>
        <v/>
      </c>
      <c r="BK109" t="str">
        <f t="shared" si="62"/>
        <v/>
      </c>
      <c r="BL109">
        <f t="shared" si="63"/>
        <v>0</v>
      </c>
      <c r="BM109">
        <f t="shared" si="64"/>
        <v>0</v>
      </c>
      <c r="BN109">
        <f t="shared" si="65"/>
        <v>0</v>
      </c>
      <c r="BO109">
        <f t="shared" si="66"/>
        <v>0</v>
      </c>
      <c r="BP109">
        <f t="shared" si="67"/>
        <v>0</v>
      </c>
      <c r="BQ109">
        <f t="shared" si="68"/>
        <v>0</v>
      </c>
      <c r="BR109">
        <f t="shared" si="69"/>
        <v>0</v>
      </c>
      <c r="BS109">
        <f t="shared" si="70"/>
        <v>0</v>
      </c>
    </row>
    <row r="110" spans="2:71" x14ac:dyDescent="0.3">
      <c r="B110" t="str">
        <f>IF('ריכוז הצעות'!$N111='טבלת עזר2'!B$1,'ריכוז הצעות'!$M111,"")</f>
        <v/>
      </c>
      <c r="C110">
        <f t="shared" si="41"/>
        <v>0</v>
      </c>
      <c r="D110" t="str">
        <f t="shared" si="71"/>
        <v/>
      </c>
      <c r="E110">
        <f t="shared" si="72"/>
        <v>0</v>
      </c>
      <c r="F110" t="str">
        <f>IF('ריכוז הצעות'!$N111='טבלת עזר2'!F$1,'ריכוז הצעות'!$M111,"")</f>
        <v/>
      </c>
      <c r="G110">
        <f t="shared" si="42"/>
        <v>0</v>
      </c>
      <c r="H110" t="str">
        <f t="shared" si="73"/>
        <v/>
      </c>
      <c r="I110">
        <f t="shared" si="74"/>
        <v>0</v>
      </c>
      <c r="J110" t="str">
        <f>IF('ריכוז הצעות'!$N111='טבלת עזר2'!J$1,'ריכוז הצעות'!$M111,"")</f>
        <v/>
      </c>
      <c r="K110" t="str">
        <f>IF('ריכוז הצעות'!$N111='טבלת עזר2'!K$1,'ריכוז הצעות'!$M111,"")</f>
        <v/>
      </c>
      <c r="L110" t="str">
        <f>IF('ריכוז הצעות'!$N111='טבלת עזר2'!L$1,'ריכוז הצעות'!$M111,"")</f>
        <v/>
      </c>
      <c r="M110" t="str">
        <f>IF('ריכוז הצעות'!$N111='טבלת עזר2'!M$1,'ריכוז הצעות'!$M111,"")</f>
        <v/>
      </c>
      <c r="O110" t="str">
        <f>IF('ריכוז הצעות'!$N111='טבלת עזר2'!O$1,'ריכוז הצעות'!$M111,"")</f>
        <v/>
      </c>
      <c r="Q110" t="str">
        <f>IF('ריכוז הצעות'!$N111='טבלת עזר2'!Q$1,'ריכוז הצעות'!$M111,"")</f>
        <v/>
      </c>
      <c r="S110" t="str">
        <f>IF('ריכוז הצעות'!$N111='טבלת עזר2'!S$1,'ריכוז הצעות'!$M111,"")</f>
        <v/>
      </c>
      <c r="U110" t="str">
        <f>IF('ריכוז הצעות'!$N111='טבלת עזר2'!U$1,'ריכוז הצעות'!$M111,"")</f>
        <v/>
      </c>
      <c r="W110" t="str">
        <f>IF('ריכוז הצעות'!$N111='טבלת עזר2'!W$1,'ריכוז הצעות'!$M111,"")</f>
        <v/>
      </c>
      <c r="X110" t="str">
        <f>IF('ריכוז הצעות'!$N111='טבלת עזר2'!X$1,'ריכוז הצעות'!$M111,"")</f>
        <v/>
      </c>
      <c r="Y110" t="str">
        <f>IF('ריכוז הצעות'!$N111='טבלת עזר2'!Y$1,'ריכוז הצעות'!$M111,"")</f>
        <v/>
      </c>
      <c r="Z110" t="str">
        <f>IF('ריכוז הצעות'!$N111='טבלת עזר2'!Z$1,'ריכוז הצעות'!$M111,"")</f>
        <v/>
      </c>
      <c r="AA110" t="str">
        <f>IF('ריכוז הצעות'!$N111='טבלת עזר2'!AA$1,'ריכוז הצעות'!$M111,"")</f>
        <v/>
      </c>
      <c r="AB110" t="str">
        <f>IF('ריכוז הצעות'!$N111='טבלת עזר2'!AB$1,'ריכוז הצעות'!$M111,"")</f>
        <v/>
      </c>
      <c r="AC110" t="str">
        <f>IF('ריכוז הצעות'!$N111='טבלת עזר2'!AC$1,'ריכוז הצעות'!$M111,"")</f>
        <v/>
      </c>
      <c r="AD110" t="str">
        <f>IF('ריכוז הצעות'!$N111='טבלת עזר2'!AD$1,'ריכוז הצעות'!$M111,"")</f>
        <v/>
      </c>
      <c r="AE110" t="str">
        <f>IF('ריכוז הצעות'!$N111='טבלת עזר2'!AE$1,'ריכוז הצעות'!$M111,"")</f>
        <v/>
      </c>
      <c r="AF110" t="str">
        <f>IF('ריכוז הצעות'!$N111='טבלת עזר2'!AF$1,'ריכוז הצעות'!$M111,"")</f>
        <v/>
      </c>
      <c r="AG110" t="str">
        <f>IF('ריכוז הצעות'!$N111='טבלת עזר2'!AG$1,'ריכוז הצעות'!$M111,"")</f>
        <v/>
      </c>
      <c r="AH110" t="str">
        <f>IF('ריכוז הצעות'!$N111='טבלת עזר2'!AH$1,'ריכוז הצעות'!$M111,"")</f>
        <v/>
      </c>
      <c r="AI110" t="str">
        <f>IF('ריכוז הצעות'!$N111='טבלת עזר2'!AI$1,'ריכוז הצעות'!$M111,"")</f>
        <v/>
      </c>
      <c r="AJ110" t="str">
        <f>IF('ריכוז הצעות'!$N111='טבלת עזר2'!AJ$1,'ריכוז הצעות'!$M111,"")</f>
        <v/>
      </c>
      <c r="AK110" t="str">
        <f>IF('ריכוז הצעות'!$N111='טבלת עזר2'!AK$1,'ריכוז הצעות'!$M111,"")</f>
        <v/>
      </c>
      <c r="AL110" t="str">
        <f>IF('ריכוז הצעות'!$N111='טבלת עזר2'!AL$1,'ריכוז הצעות'!$M111,"")</f>
        <v/>
      </c>
      <c r="AQ110" t="e">
        <f t="shared" si="75"/>
        <v>#N/A</v>
      </c>
      <c r="AR110" t="str">
        <f t="shared" si="43"/>
        <v/>
      </c>
      <c r="AS110" t="str">
        <f t="shared" si="44"/>
        <v/>
      </c>
      <c r="AT110" t="str">
        <f t="shared" si="45"/>
        <v/>
      </c>
      <c r="AU110" t="str">
        <f t="shared" si="46"/>
        <v/>
      </c>
      <c r="AV110" t="str">
        <f t="shared" si="47"/>
        <v/>
      </c>
      <c r="AW110" t="str">
        <f t="shared" si="48"/>
        <v/>
      </c>
      <c r="AX110" t="str">
        <f t="shared" si="49"/>
        <v/>
      </c>
      <c r="AY110" t="str">
        <f t="shared" si="50"/>
        <v/>
      </c>
      <c r="AZ110" t="str">
        <f t="shared" si="51"/>
        <v/>
      </c>
      <c r="BA110" t="str">
        <f t="shared" si="52"/>
        <v/>
      </c>
      <c r="BB110" t="str">
        <f t="shared" si="53"/>
        <v/>
      </c>
      <c r="BC110" t="str">
        <f t="shared" si="54"/>
        <v/>
      </c>
      <c r="BD110" t="str">
        <f t="shared" si="55"/>
        <v/>
      </c>
      <c r="BE110" t="str">
        <f t="shared" si="56"/>
        <v/>
      </c>
      <c r="BF110" t="str">
        <f t="shared" si="57"/>
        <v/>
      </c>
      <c r="BG110" t="str">
        <f t="shared" si="58"/>
        <v/>
      </c>
      <c r="BH110" t="str">
        <f t="shared" si="59"/>
        <v/>
      </c>
      <c r="BI110" t="str">
        <f t="shared" si="60"/>
        <v/>
      </c>
      <c r="BJ110" t="str">
        <f t="shared" si="61"/>
        <v/>
      </c>
      <c r="BK110" t="str">
        <f t="shared" si="62"/>
        <v/>
      </c>
      <c r="BL110">
        <f t="shared" si="63"/>
        <v>0</v>
      </c>
      <c r="BM110">
        <f t="shared" si="64"/>
        <v>0</v>
      </c>
      <c r="BN110">
        <f t="shared" si="65"/>
        <v>0</v>
      </c>
      <c r="BO110">
        <f t="shared" si="66"/>
        <v>0</v>
      </c>
      <c r="BP110">
        <f t="shared" si="67"/>
        <v>0</v>
      </c>
      <c r="BQ110">
        <f t="shared" si="68"/>
        <v>0</v>
      </c>
      <c r="BR110">
        <f t="shared" si="69"/>
        <v>0</v>
      </c>
      <c r="BS110">
        <f t="shared" si="70"/>
        <v>0</v>
      </c>
    </row>
    <row r="111" spans="2:71" x14ac:dyDescent="0.3">
      <c r="B111" t="str">
        <f>IF('ריכוז הצעות'!$N112='טבלת עזר2'!B$1,'ריכוז הצעות'!$M112,"")</f>
        <v/>
      </c>
      <c r="C111">
        <f t="shared" si="41"/>
        <v>0</v>
      </c>
      <c r="D111" t="str">
        <f t="shared" si="71"/>
        <v/>
      </c>
      <c r="E111">
        <f t="shared" si="72"/>
        <v>0</v>
      </c>
      <c r="F111" t="str">
        <f>IF('ריכוז הצעות'!$N112='טבלת עזר2'!F$1,'ריכוז הצעות'!$M112,"")</f>
        <v/>
      </c>
      <c r="G111">
        <f t="shared" si="42"/>
        <v>0</v>
      </c>
      <c r="H111" t="str">
        <f t="shared" si="73"/>
        <v/>
      </c>
      <c r="I111">
        <f t="shared" si="74"/>
        <v>0</v>
      </c>
      <c r="J111" t="str">
        <f>IF('ריכוז הצעות'!$N112='טבלת עזר2'!J$1,'ריכוז הצעות'!$M112,"")</f>
        <v/>
      </c>
      <c r="K111" t="str">
        <f>IF('ריכוז הצעות'!$N112='טבלת עזר2'!K$1,'ריכוז הצעות'!$M112,"")</f>
        <v/>
      </c>
      <c r="L111" t="str">
        <f>IF('ריכוז הצעות'!$N112='טבלת עזר2'!L$1,'ריכוז הצעות'!$M112,"")</f>
        <v/>
      </c>
      <c r="M111" t="str">
        <f>IF('ריכוז הצעות'!$N112='טבלת עזר2'!M$1,'ריכוז הצעות'!$M112,"")</f>
        <v/>
      </c>
      <c r="O111" t="str">
        <f>IF('ריכוז הצעות'!$N112='טבלת עזר2'!O$1,'ריכוז הצעות'!$M112,"")</f>
        <v/>
      </c>
      <c r="Q111" t="str">
        <f>IF('ריכוז הצעות'!$N112='טבלת עזר2'!Q$1,'ריכוז הצעות'!$M112,"")</f>
        <v/>
      </c>
      <c r="S111" t="str">
        <f>IF('ריכוז הצעות'!$N112='טבלת עזר2'!S$1,'ריכוז הצעות'!$M112,"")</f>
        <v/>
      </c>
      <c r="U111" t="str">
        <f>IF('ריכוז הצעות'!$N112='טבלת עזר2'!U$1,'ריכוז הצעות'!$M112,"")</f>
        <v/>
      </c>
      <c r="W111" t="str">
        <f>IF('ריכוז הצעות'!$N112='טבלת עזר2'!W$1,'ריכוז הצעות'!$M112,"")</f>
        <v/>
      </c>
      <c r="X111" t="str">
        <f>IF('ריכוז הצעות'!$N112='טבלת עזר2'!X$1,'ריכוז הצעות'!$M112,"")</f>
        <v/>
      </c>
      <c r="Y111" t="str">
        <f>IF('ריכוז הצעות'!$N112='טבלת עזר2'!Y$1,'ריכוז הצעות'!$M112,"")</f>
        <v/>
      </c>
      <c r="Z111" t="str">
        <f>IF('ריכוז הצעות'!$N112='טבלת עזר2'!Z$1,'ריכוז הצעות'!$M112,"")</f>
        <v/>
      </c>
      <c r="AA111" t="str">
        <f>IF('ריכוז הצעות'!$N112='טבלת עזר2'!AA$1,'ריכוז הצעות'!$M112,"")</f>
        <v/>
      </c>
      <c r="AB111" t="str">
        <f>IF('ריכוז הצעות'!$N112='טבלת עזר2'!AB$1,'ריכוז הצעות'!$M112,"")</f>
        <v/>
      </c>
      <c r="AC111" t="str">
        <f>IF('ריכוז הצעות'!$N112='טבלת עזר2'!AC$1,'ריכוז הצעות'!$M112,"")</f>
        <v/>
      </c>
      <c r="AD111" t="str">
        <f>IF('ריכוז הצעות'!$N112='טבלת עזר2'!AD$1,'ריכוז הצעות'!$M112,"")</f>
        <v/>
      </c>
      <c r="AE111" t="str">
        <f>IF('ריכוז הצעות'!$N112='טבלת עזר2'!AE$1,'ריכוז הצעות'!$M112,"")</f>
        <v/>
      </c>
      <c r="AF111" t="str">
        <f>IF('ריכוז הצעות'!$N112='טבלת עזר2'!AF$1,'ריכוז הצעות'!$M112,"")</f>
        <v/>
      </c>
      <c r="AG111" t="str">
        <f>IF('ריכוז הצעות'!$N112='טבלת עזר2'!AG$1,'ריכוז הצעות'!$M112,"")</f>
        <v/>
      </c>
      <c r="AH111" t="str">
        <f>IF('ריכוז הצעות'!$N112='טבלת עזר2'!AH$1,'ריכוז הצעות'!$M112,"")</f>
        <v/>
      </c>
      <c r="AI111" t="str">
        <f>IF('ריכוז הצעות'!$N112='טבלת עזר2'!AI$1,'ריכוז הצעות'!$M112,"")</f>
        <v/>
      </c>
      <c r="AJ111" t="str">
        <f>IF('ריכוז הצעות'!$N112='טבלת עזר2'!AJ$1,'ריכוז הצעות'!$M112,"")</f>
        <v/>
      </c>
      <c r="AK111" t="str">
        <f>IF('ריכוז הצעות'!$N112='טבלת עזר2'!AK$1,'ריכוז הצעות'!$M112,"")</f>
        <v/>
      </c>
      <c r="AL111" t="str">
        <f>IF('ריכוז הצעות'!$N112='טבלת עזר2'!AL$1,'ריכוז הצעות'!$M112,"")</f>
        <v/>
      </c>
      <c r="AQ111" t="e">
        <f t="shared" si="75"/>
        <v>#N/A</v>
      </c>
      <c r="AR111" t="str">
        <f t="shared" si="43"/>
        <v/>
      </c>
      <c r="AS111" t="str">
        <f t="shared" si="44"/>
        <v/>
      </c>
      <c r="AT111" t="str">
        <f t="shared" si="45"/>
        <v/>
      </c>
      <c r="AU111" t="str">
        <f t="shared" si="46"/>
        <v/>
      </c>
      <c r="AV111" t="str">
        <f t="shared" si="47"/>
        <v/>
      </c>
      <c r="AW111" t="str">
        <f t="shared" si="48"/>
        <v/>
      </c>
      <c r="AX111" t="str">
        <f t="shared" si="49"/>
        <v/>
      </c>
      <c r="AY111" t="str">
        <f t="shared" si="50"/>
        <v/>
      </c>
      <c r="AZ111" t="str">
        <f t="shared" si="51"/>
        <v/>
      </c>
      <c r="BA111" t="str">
        <f t="shared" si="52"/>
        <v/>
      </c>
      <c r="BB111" t="str">
        <f t="shared" si="53"/>
        <v/>
      </c>
      <c r="BC111" t="str">
        <f t="shared" si="54"/>
        <v/>
      </c>
      <c r="BD111" t="str">
        <f t="shared" si="55"/>
        <v/>
      </c>
      <c r="BE111" t="str">
        <f t="shared" si="56"/>
        <v/>
      </c>
      <c r="BF111" t="str">
        <f t="shared" si="57"/>
        <v/>
      </c>
      <c r="BG111" t="str">
        <f t="shared" si="58"/>
        <v/>
      </c>
      <c r="BH111" t="str">
        <f t="shared" si="59"/>
        <v/>
      </c>
      <c r="BI111" t="str">
        <f t="shared" si="60"/>
        <v/>
      </c>
      <c r="BJ111" t="str">
        <f t="shared" si="61"/>
        <v/>
      </c>
      <c r="BK111" t="str">
        <f t="shared" si="62"/>
        <v/>
      </c>
      <c r="BL111">
        <f t="shared" si="63"/>
        <v>0</v>
      </c>
      <c r="BM111">
        <f t="shared" si="64"/>
        <v>0</v>
      </c>
      <c r="BN111">
        <f t="shared" si="65"/>
        <v>0</v>
      </c>
      <c r="BO111">
        <f t="shared" si="66"/>
        <v>0</v>
      </c>
      <c r="BP111">
        <f t="shared" si="67"/>
        <v>0</v>
      </c>
      <c r="BQ111">
        <f t="shared" si="68"/>
        <v>0</v>
      </c>
      <c r="BR111">
        <f t="shared" si="69"/>
        <v>0</v>
      </c>
      <c r="BS111">
        <f t="shared" si="70"/>
        <v>0</v>
      </c>
    </row>
    <row r="112" spans="2:71" x14ac:dyDescent="0.3">
      <c r="B112" t="str">
        <f>IF('ריכוז הצעות'!$N113='טבלת עזר2'!B$1,'ריכוז הצעות'!$M113,"")</f>
        <v/>
      </c>
      <c r="C112">
        <f t="shared" si="41"/>
        <v>0</v>
      </c>
      <c r="D112" t="str">
        <f t="shared" si="71"/>
        <v/>
      </c>
      <c r="E112">
        <f t="shared" si="72"/>
        <v>0</v>
      </c>
      <c r="F112" t="str">
        <f>IF('ריכוז הצעות'!$N113='טבלת עזר2'!F$1,'ריכוז הצעות'!$M113,"")</f>
        <v/>
      </c>
      <c r="G112">
        <f t="shared" si="42"/>
        <v>0</v>
      </c>
      <c r="H112" t="str">
        <f t="shared" si="73"/>
        <v/>
      </c>
      <c r="I112">
        <f t="shared" si="74"/>
        <v>0</v>
      </c>
      <c r="J112" t="str">
        <f>IF('ריכוז הצעות'!$N113='טבלת עזר2'!J$1,'ריכוז הצעות'!$M113,"")</f>
        <v/>
      </c>
      <c r="K112" t="str">
        <f>IF('ריכוז הצעות'!$N113='טבלת עזר2'!K$1,'ריכוז הצעות'!$M113,"")</f>
        <v/>
      </c>
      <c r="L112" t="str">
        <f>IF('ריכוז הצעות'!$N113='טבלת עזר2'!L$1,'ריכוז הצעות'!$M113,"")</f>
        <v/>
      </c>
      <c r="M112" t="str">
        <f>IF('ריכוז הצעות'!$N113='טבלת עזר2'!M$1,'ריכוז הצעות'!$M113,"")</f>
        <v/>
      </c>
      <c r="O112" t="str">
        <f>IF('ריכוז הצעות'!$N113='טבלת עזר2'!O$1,'ריכוז הצעות'!$M113,"")</f>
        <v/>
      </c>
      <c r="Q112" t="str">
        <f>IF('ריכוז הצעות'!$N113='טבלת עזר2'!Q$1,'ריכוז הצעות'!$M113,"")</f>
        <v/>
      </c>
      <c r="S112" t="str">
        <f>IF('ריכוז הצעות'!$N113='טבלת עזר2'!S$1,'ריכוז הצעות'!$M113,"")</f>
        <v/>
      </c>
      <c r="U112" t="str">
        <f>IF('ריכוז הצעות'!$N113='טבלת עזר2'!U$1,'ריכוז הצעות'!$M113,"")</f>
        <v/>
      </c>
      <c r="W112" t="str">
        <f>IF('ריכוז הצעות'!$N113='טבלת עזר2'!W$1,'ריכוז הצעות'!$M113,"")</f>
        <v/>
      </c>
      <c r="X112" t="str">
        <f>IF('ריכוז הצעות'!$N113='טבלת עזר2'!X$1,'ריכוז הצעות'!$M113,"")</f>
        <v/>
      </c>
      <c r="Y112" t="str">
        <f>IF('ריכוז הצעות'!$N113='טבלת עזר2'!Y$1,'ריכוז הצעות'!$M113,"")</f>
        <v/>
      </c>
      <c r="Z112" t="str">
        <f>IF('ריכוז הצעות'!$N113='טבלת עזר2'!Z$1,'ריכוז הצעות'!$M113,"")</f>
        <v/>
      </c>
      <c r="AA112" t="str">
        <f>IF('ריכוז הצעות'!$N113='טבלת עזר2'!AA$1,'ריכוז הצעות'!$M113,"")</f>
        <v/>
      </c>
      <c r="AB112" t="str">
        <f>IF('ריכוז הצעות'!$N113='טבלת עזר2'!AB$1,'ריכוז הצעות'!$M113,"")</f>
        <v/>
      </c>
      <c r="AC112" t="str">
        <f>IF('ריכוז הצעות'!$N113='טבלת עזר2'!AC$1,'ריכוז הצעות'!$M113,"")</f>
        <v/>
      </c>
      <c r="AD112" t="str">
        <f>IF('ריכוז הצעות'!$N113='טבלת עזר2'!AD$1,'ריכוז הצעות'!$M113,"")</f>
        <v/>
      </c>
      <c r="AE112" t="str">
        <f>IF('ריכוז הצעות'!$N113='טבלת עזר2'!AE$1,'ריכוז הצעות'!$M113,"")</f>
        <v/>
      </c>
      <c r="AF112" t="str">
        <f>IF('ריכוז הצעות'!$N113='טבלת עזר2'!AF$1,'ריכוז הצעות'!$M113,"")</f>
        <v/>
      </c>
      <c r="AG112" t="str">
        <f>IF('ריכוז הצעות'!$N113='טבלת עזר2'!AG$1,'ריכוז הצעות'!$M113,"")</f>
        <v/>
      </c>
      <c r="AH112" t="str">
        <f>IF('ריכוז הצעות'!$N113='טבלת עזר2'!AH$1,'ריכוז הצעות'!$M113,"")</f>
        <v/>
      </c>
      <c r="AI112" t="str">
        <f>IF('ריכוז הצעות'!$N113='טבלת עזר2'!AI$1,'ריכוז הצעות'!$M113,"")</f>
        <v/>
      </c>
      <c r="AJ112" t="str">
        <f>IF('ריכוז הצעות'!$N113='טבלת עזר2'!AJ$1,'ריכוז הצעות'!$M113,"")</f>
        <v/>
      </c>
      <c r="AK112" t="str">
        <f>IF('ריכוז הצעות'!$N113='טבלת עזר2'!AK$1,'ריכוז הצעות'!$M113,"")</f>
        <v/>
      </c>
      <c r="AL112" t="str">
        <f>IF('ריכוז הצעות'!$N113='טבלת עזר2'!AL$1,'ריכוז הצעות'!$M113,"")</f>
        <v/>
      </c>
      <c r="AQ112" t="e">
        <f t="shared" si="75"/>
        <v>#N/A</v>
      </c>
      <c r="AR112" t="str">
        <f t="shared" si="43"/>
        <v/>
      </c>
      <c r="AS112" t="str">
        <f t="shared" si="44"/>
        <v/>
      </c>
      <c r="AT112" t="str">
        <f t="shared" si="45"/>
        <v/>
      </c>
      <c r="AU112" t="str">
        <f t="shared" si="46"/>
        <v/>
      </c>
      <c r="AV112" t="str">
        <f t="shared" si="47"/>
        <v/>
      </c>
      <c r="AW112" t="str">
        <f t="shared" si="48"/>
        <v/>
      </c>
      <c r="AX112" t="str">
        <f t="shared" si="49"/>
        <v/>
      </c>
      <c r="AY112" t="str">
        <f t="shared" si="50"/>
        <v/>
      </c>
      <c r="AZ112" t="str">
        <f t="shared" si="51"/>
        <v/>
      </c>
      <c r="BA112" t="str">
        <f t="shared" si="52"/>
        <v/>
      </c>
      <c r="BB112" t="str">
        <f t="shared" si="53"/>
        <v/>
      </c>
      <c r="BC112" t="str">
        <f t="shared" si="54"/>
        <v/>
      </c>
      <c r="BD112" t="str">
        <f t="shared" si="55"/>
        <v/>
      </c>
      <c r="BE112" t="str">
        <f t="shared" si="56"/>
        <v/>
      </c>
      <c r="BF112" t="str">
        <f t="shared" si="57"/>
        <v/>
      </c>
      <c r="BG112" t="str">
        <f t="shared" si="58"/>
        <v/>
      </c>
      <c r="BH112" t="str">
        <f t="shared" si="59"/>
        <v/>
      </c>
      <c r="BI112" t="str">
        <f t="shared" si="60"/>
        <v/>
      </c>
      <c r="BJ112" t="str">
        <f t="shared" si="61"/>
        <v/>
      </c>
      <c r="BK112" t="str">
        <f t="shared" si="62"/>
        <v/>
      </c>
      <c r="BL112">
        <f t="shared" si="63"/>
        <v>0</v>
      </c>
      <c r="BM112">
        <f t="shared" si="64"/>
        <v>0</v>
      </c>
      <c r="BN112">
        <f t="shared" si="65"/>
        <v>0</v>
      </c>
      <c r="BO112">
        <f t="shared" si="66"/>
        <v>0</v>
      </c>
      <c r="BP112">
        <f t="shared" si="67"/>
        <v>0</v>
      </c>
      <c r="BQ112">
        <f t="shared" si="68"/>
        <v>0</v>
      </c>
      <c r="BR112">
        <f t="shared" si="69"/>
        <v>0</v>
      </c>
      <c r="BS112">
        <f t="shared" si="70"/>
        <v>0</v>
      </c>
    </row>
    <row r="113" spans="2:71" x14ac:dyDescent="0.3">
      <c r="B113" t="str">
        <f>IF('ריכוז הצעות'!$N114='טבלת עזר2'!B$1,'ריכוז הצעות'!$M114,"")</f>
        <v/>
      </c>
      <c r="C113">
        <f t="shared" si="41"/>
        <v>0</v>
      </c>
      <c r="D113" t="str">
        <f t="shared" si="71"/>
        <v/>
      </c>
      <c r="E113">
        <f t="shared" si="72"/>
        <v>0</v>
      </c>
      <c r="F113" t="str">
        <f>IF('ריכוז הצעות'!$N114='טבלת עזר2'!F$1,'ריכוז הצעות'!$M114,"")</f>
        <v/>
      </c>
      <c r="G113">
        <f t="shared" si="42"/>
        <v>0</v>
      </c>
      <c r="H113" t="str">
        <f t="shared" si="73"/>
        <v/>
      </c>
      <c r="I113">
        <f t="shared" si="74"/>
        <v>0</v>
      </c>
      <c r="J113" t="str">
        <f>IF('ריכוז הצעות'!$N114='טבלת עזר2'!J$1,'ריכוז הצעות'!$M114,"")</f>
        <v/>
      </c>
      <c r="K113" t="str">
        <f>IF('ריכוז הצעות'!$N114='טבלת עזר2'!K$1,'ריכוז הצעות'!$M114,"")</f>
        <v/>
      </c>
      <c r="L113" t="str">
        <f>IF('ריכוז הצעות'!$N114='טבלת עזר2'!L$1,'ריכוז הצעות'!$M114,"")</f>
        <v/>
      </c>
      <c r="M113" t="str">
        <f>IF('ריכוז הצעות'!$N114='טבלת עזר2'!M$1,'ריכוז הצעות'!$M114,"")</f>
        <v/>
      </c>
      <c r="O113" t="str">
        <f>IF('ריכוז הצעות'!$N114='טבלת עזר2'!O$1,'ריכוז הצעות'!$M114,"")</f>
        <v/>
      </c>
      <c r="Q113" t="str">
        <f>IF('ריכוז הצעות'!$N114='טבלת עזר2'!Q$1,'ריכוז הצעות'!$M114,"")</f>
        <v/>
      </c>
      <c r="S113" t="str">
        <f>IF('ריכוז הצעות'!$N114='טבלת עזר2'!S$1,'ריכוז הצעות'!$M114,"")</f>
        <v/>
      </c>
      <c r="U113" t="str">
        <f>IF('ריכוז הצעות'!$N114='טבלת עזר2'!U$1,'ריכוז הצעות'!$M114,"")</f>
        <v/>
      </c>
      <c r="W113" t="str">
        <f>IF('ריכוז הצעות'!$N114='טבלת עזר2'!W$1,'ריכוז הצעות'!$M114,"")</f>
        <v/>
      </c>
      <c r="X113" t="str">
        <f>IF('ריכוז הצעות'!$N114='טבלת עזר2'!X$1,'ריכוז הצעות'!$M114,"")</f>
        <v/>
      </c>
      <c r="Y113" t="str">
        <f>IF('ריכוז הצעות'!$N114='טבלת עזר2'!Y$1,'ריכוז הצעות'!$M114,"")</f>
        <v/>
      </c>
      <c r="Z113" t="str">
        <f>IF('ריכוז הצעות'!$N114='טבלת עזר2'!Z$1,'ריכוז הצעות'!$M114,"")</f>
        <v/>
      </c>
      <c r="AA113" t="str">
        <f>IF('ריכוז הצעות'!$N114='טבלת עזר2'!AA$1,'ריכוז הצעות'!$M114,"")</f>
        <v/>
      </c>
      <c r="AB113" t="str">
        <f>IF('ריכוז הצעות'!$N114='טבלת עזר2'!AB$1,'ריכוז הצעות'!$M114,"")</f>
        <v/>
      </c>
      <c r="AC113" t="str">
        <f>IF('ריכוז הצעות'!$N114='טבלת עזר2'!AC$1,'ריכוז הצעות'!$M114,"")</f>
        <v/>
      </c>
      <c r="AD113" t="str">
        <f>IF('ריכוז הצעות'!$N114='טבלת עזר2'!AD$1,'ריכוז הצעות'!$M114,"")</f>
        <v/>
      </c>
      <c r="AE113" t="str">
        <f>IF('ריכוז הצעות'!$N114='טבלת עזר2'!AE$1,'ריכוז הצעות'!$M114,"")</f>
        <v/>
      </c>
      <c r="AF113" t="str">
        <f>IF('ריכוז הצעות'!$N114='טבלת עזר2'!AF$1,'ריכוז הצעות'!$M114,"")</f>
        <v/>
      </c>
      <c r="AG113" t="str">
        <f>IF('ריכוז הצעות'!$N114='טבלת עזר2'!AG$1,'ריכוז הצעות'!$M114,"")</f>
        <v/>
      </c>
      <c r="AH113" t="str">
        <f>IF('ריכוז הצעות'!$N114='טבלת עזר2'!AH$1,'ריכוז הצעות'!$M114,"")</f>
        <v/>
      </c>
      <c r="AI113" t="str">
        <f>IF('ריכוז הצעות'!$N114='טבלת עזר2'!AI$1,'ריכוז הצעות'!$M114,"")</f>
        <v/>
      </c>
      <c r="AJ113" t="str">
        <f>IF('ריכוז הצעות'!$N114='טבלת עזר2'!AJ$1,'ריכוז הצעות'!$M114,"")</f>
        <v/>
      </c>
      <c r="AK113" t="str">
        <f>IF('ריכוז הצעות'!$N114='טבלת עזר2'!AK$1,'ריכוז הצעות'!$M114,"")</f>
        <v/>
      </c>
      <c r="AL113" t="str">
        <f>IF('ריכוז הצעות'!$N114='טבלת עזר2'!AL$1,'ריכוז הצעות'!$M114,"")</f>
        <v/>
      </c>
      <c r="AQ113" t="e">
        <f t="shared" si="75"/>
        <v>#N/A</v>
      </c>
      <c r="AR113" t="str">
        <f t="shared" si="43"/>
        <v/>
      </c>
      <c r="AS113" t="str">
        <f t="shared" si="44"/>
        <v/>
      </c>
      <c r="AT113" t="str">
        <f t="shared" si="45"/>
        <v/>
      </c>
      <c r="AU113" t="str">
        <f t="shared" si="46"/>
        <v/>
      </c>
      <c r="AV113" t="str">
        <f t="shared" si="47"/>
        <v/>
      </c>
      <c r="AW113" t="str">
        <f t="shared" si="48"/>
        <v/>
      </c>
      <c r="AX113" t="str">
        <f t="shared" si="49"/>
        <v/>
      </c>
      <c r="AY113" t="str">
        <f t="shared" si="50"/>
        <v/>
      </c>
      <c r="AZ113" t="str">
        <f t="shared" si="51"/>
        <v/>
      </c>
      <c r="BA113" t="str">
        <f t="shared" si="52"/>
        <v/>
      </c>
      <c r="BB113" t="str">
        <f t="shared" si="53"/>
        <v/>
      </c>
      <c r="BC113" t="str">
        <f t="shared" si="54"/>
        <v/>
      </c>
      <c r="BD113" t="str">
        <f t="shared" si="55"/>
        <v/>
      </c>
      <c r="BE113" t="str">
        <f t="shared" si="56"/>
        <v/>
      </c>
      <c r="BF113" t="str">
        <f t="shared" si="57"/>
        <v/>
      </c>
      <c r="BG113" t="str">
        <f t="shared" si="58"/>
        <v/>
      </c>
      <c r="BH113" t="str">
        <f t="shared" si="59"/>
        <v/>
      </c>
      <c r="BI113" t="str">
        <f t="shared" si="60"/>
        <v/>
      </c>
      <c r="BJ113" t="str">
        <f t="shared" si="61"/>
        <v/>
      </c>
      <c r="BK113" t="str">
        <f t="shared" si="62"/>
        <v/>
      </c>
      <c r="BL113">
        <f t="shared" si="63"/>
        <v>0</v>
      </c>
      <c r="BM113">
        <f t="shared" si="64"/>
        <v>0</v>
      </c>
      <c r="BN113">
        <f t="shared" si="65"/>
        <v>0</v>
      </c>
      <c r="BO113">
        <f t="shared" si="66"/>
        <v>0</v>
      </c>
      <c r="BP113">
        <f t="shared" si="67"/>
        <v>0</v>
      </c>
      <c r="BQ113">
        <f t="shared" si="68"/>
        <v>0</v>
      </c>
      <c r="BR113">
        <f t="shared" si="69"/>
        <v>0</v>
      </c>
      <c r="BS113">
        <f t="shared" si="70"/>
        <v>0</v>
      </c>
    </row>
    <row r="114" spans="2:71" x14ac:dyDescent="0.3">
      <c r="B114" t="str">
        <f>IF('ריכוז הצעות'!$N115='טבלת עזר2'!B$1,'ריכוז הצעות'!$M115,"")</f>
        <v/>
      </c>
      <c r="C114">
        <f t="shared" si="41"/>
        <v>0</v>
      </c>
      <c r="D114" t="str">
        <f t="shared" si="71"/>
        <v/>
      </c>
      <c r="E114">
        <f t="shared" si="72"/>
        <v>0</v>
      </c>
      <c r="F114" t="str">
        <f>IF('ריכוז הצעות'!$N115='טבלת עזר2'!F$1,'ריכוז הצעות'!$M115,"")</f>
        <v/>
      </c>
      <c r="G114">
        <f t="shared" si="42"/>
        <v>0</v>
      </c>
      <c r="H114" t="str">
        <f t="shared" si="73"/>
        <v/>
      </c>
      <c r="I114">
        <f t="shared" si="74"/>
        <v>0</v>
      </c>
      <c r="J114" t="str">
        <f>IF('ריכוז הצעות'!$N115='טבלת עזר2'!J$1,'ריכוז הצעות'!$M115,"")</f>
        <v/>
      </c>
      <c r="K114" t="str">
        <f>IF('ריכוז הצעות'!$N115='טבלת עזר2'!K$1,'ריכוז הצעות'!$M115,"")</f>
        <v/>
      </c>
      <c r="L114" t="str">
        <f>IF('ריכוז הצעות'!$N115='טבלת עזר2'!L$1,'ריכוז הצעות'!$M115,"")</f>
        <v/>
      </c>
      <c r="M114" t="str">
        <f>IF('ריכוז הצעות'!$N115='טבלת עזר2'!M$1,'ריכוז הצעות'!$M115,"")</f>
        <v/>
      </c>
      <c r="O114" t="str">
        <f>IF('ריכוז הצעות'!$N115='טבלת עזר2'!O$1,'ריכוז הצעות'!$M115,"")</f>
        <v/>
      </c>
      <c r="Q114" t="str">
        <f>IF('ריכוז הצעות'!$N115='טבלת עזר2'!Q$1,'ריכוז הצעות'!$M115,"")</f>
        <v/>
      </c>
      <c r="S114" t="str">
        <f>IF('ריכוז הצעות'!$N115='טבלת עזר2'!S$1,'ריכוז הצעות'!$M115,"")</f>
        <v/>
      </c>
      <c r="U114" t="str">
        <f>IF('ריכוז הצעות'!$N115='טבלת עזר2'!U$1,'ריכוז הצעות'!$M115,"")</f>
        <v/>
      </c>
      <c r="W114" t="str">
        <f>IF('ריכוז הצעות'!$N115='טבלת עזר2'!W$1,'ריכוז הצעות'!$M115,"")</f>
        <v/>
      </c>
      <c r="X114" t="str">
        <f>IF('ריכוז הצעות'!$N115='טבלת עזר2'!X$1,'ריכוז הצעות'!$M115,"")</f>
        <v/>
      </c>
      <c r="Y114" t="str">
        <f>IF('ריכוז הצעות'!$N115='טבלת עזר2'!Y$1,'ריכוז הצעות'!$M115,"")</f>
        <v/>
      </c>
      <c r="Z114" t="str">
        <f>IF('ריכוז הצעות'!$N115='טבלת עזר2'!Z$1,'ריכוז הצעות'!$M115,"")</f>
        <v/>
      </c>
      <c r="AA114" t="str">
        <f>IF('ריכוז הצעות'!$N115='טבלת עזר2'!AA$1,'ריכוז הצעות'!$M115,"")</f>
        <v/>
      </c>
      <c r="AB114" t="str">
        <f>IF('ריכוז הצעות'!$N115='טבלת עזר2'!AB$1,'ריכוז הצעות'!$M115,"")</f>
        <v/>
      </c>
      <c r="AC114" t="str">
        <f>IF('ריכוז הצעות'!$N115='טבלת עזר2'!AC$1,'ריכוז הצעות'!$M115,"")</f>
        <v/>
      </c>
      <c r="AD114" t="str">
        <f>IF('ריכוז הצעות'!$N115='טבלת עזר2'!AD$1,'ריכוז הצעות'!$M115,"")</f>
        <v/>
      </c>
      <c r="AE114" t="str">
        <f>IF('ריכוז הצעות'!$N115='טבלת עזר2'!AE$1,'ריכוז הצעות'!$M115,"")</f>
        <v/>
      </c>
      <c r="AF114" t="str">
        <f>IF('ריכוז הצעות'!$N115='טבלת עזר2'!AF$1,'ריכוז הצעות'!$M115,"")</f>
        <v/>
      </c>
      <c r="AG114" t="str">
        <f>IF('ריכוז הצעות'!$N115='טבלת עזר2'!AG$1,'ריכוז הצעות'!$M115,"")</f>
        <v/>
      </c>
      <c r="AH114" t="str">
        <f>IF('ריכוז הצעות'!$N115='טבלת עזר2'!AH$1,'ריכוז הצעות'!$M115,"")</f>
        <v/>
      </c>
      <c r="AI114" t="str">
        <f>IF('ריכוז הצעות'!$N115='טבלת עזר2'!AI$1,'ריכוז הצעות'!$M115,"")</f>
        <v/>
      </c>
      <c r="AJ114" t="str">
        <f>IF('ריכוז הצעות'!$N115='טבלת עזר2'!AJ$1,'ריכוז הצעות'!$M115,"")</f>
        <v/>
      </c>
      <c r="AK114" t="str">
        <f>IF('ריכוז הצעות'!$N115='טבלת עזר2'!AK$1,'ריכוז הצעות'!$M115,"")</f>
        <v/>
      </c>
      <c r="AL114" t="str">
        <f>IF('ריכוז הצעות'!$N115='טבלת עזר2'!AL$1,'ריכוז הצעות'!$M115,"")</f>
        <v/>
      </c>
      <c r="AQ114" t="e">
        <f t="shared" si="75"/>
        <v>#N/A</v>
      </c>
      <c r="AR114" t="str">
        <f t="shared" si="43"/>
        <v/>
      </c>
      <c r="AS114" t="str">
        <f t="shared" si="44"/>
        <v/>
      </c>
      <c r="AT114" t="str">
        <f t="shared" si="45"/>
        <v/>
      </c>
      <c r="AU114" t="str">
        <f t="shared" si="46"/>
        <v/>
      </c>
      <c r="AV114" t="str">
        <f t="shared" si="47"/>
        <v/>
      </c>
      <c r="AW114" t="str">
        <f t="shared" si="48"/>
        <v/>
      </c>
      <c r="AX114" t="str">
        <f t="shared" si="49"/>
        <v/>
      </c>
      <c r="AY114" t="str">
        <f t="shared" si="50"/>
        <v/>
      </c>
      <c r="AZ114" t="str">
        <f t="shared" si="51"/>
        <v/>
      </c>
      <c r="BA114" t="str">
        <f t="shared" si="52"/>
        <v/>
      </c>
      <c r="BB114" t="str">
        <f t="shared" si="53"/>
        <v/>
      </c>
      <c r="BC114" t="str">
        <f t="shared" si="54"/>
        <v/>
      </c>
      <c r="BD114" t="str">
        <f t="shared" si="55"/>
        <v/>
      </c>
      <c r="BE114" t="str">
        <f t="shared" si="56"/>
        <v/>
      </c>
      <c r="BF114" t="str">
        <f t="shared" si="57"/>
        <v/>
      </c>
      <c r="BG114" t="str">
        <f t="shared" si="58"/>
        <v/>
      </c>
      <c r="BH114" t="str">
        <f t="shared" si="59"/>
        <v/>
      </c>
      <c r="BI114" t="str">
        <f t="shared" si="60"/>
        <v/>
      </c>
      <c r="BJ114" t="str">
        <f t="shared" si="61"/>
        <v/>
      </c>
      <c r="BK114" t="str">
        <f t="shared" si="62"/>
        <v/>
      </c>
      <c r="BL114">
        <f t="shared" si="63"/>
        <v>0</v>
      </c>
      <c r="BM114">
        <f t="shared" si="64"/>
        <v>0</v>
      </c>
      <c r="BN114">
        <f t="shared" si="65"/>
        <v>0</v>
      </c>
      <c r="BO114">
        <f t="shared" si="66"/>
        <v>0</v>
      </c>
      <c r="BP114">
        <f t="shared" si="67"/>
        <v>0</v>
      </c>
      <c r="BQ114">
        <f t="shared" si="68"/>
        <v>0</v>
      </c>
      <c r="BR114">
        <f t="shared" si="69"/>
        <v>0</v>
      </c>
      <c r="BS114">
        <f t="shared" si="70"/>
        <v>0</v>
      </c>
    </row>
    <row r="115" spans="2:71" x14ac:dyDescent="0.3">
      <c r="B115" t="str">
        <f>IF('ריכוז הצעות'!$N116='טבלת עזר2'!B$1,'ריכוז הצעות'!$M116,"")</f>
        <v/>
      </c>
      <c r="C115">
        <f t="shared" si="41"/>
        <v>0</v>
      </c>
      <c r="D115" t="str">
        <f t="shared" si="71"/>
        <v/>
      </c>
      <c r="E115">
        <f t="shared" si="72"/>
        <v>0</v>
      </c>
      <c r="F115" t="str">
        <f>IF('ריכוז הצעות'!$N116='טבלת עזר2'!F$1,'ריכוז הצעות'!$M116,"")</f>
        <v/>
      </c>
      <c r="G115">
        <f t="shared" si="42"/>
        <v>0</v>
      </c>
      <c r="H115" t="str">
        <f t="shared" si="73"/>
        <v/>
      </c>
      <c r="I115">
        <f t="shared" si="74"/>
        <v>0</v>
      </c>
      <c r="J115" t="str">
        <f>IF('ריכוז הצעות'!$N116='טבלת עזר2'!J$1,'ריכוז הצעות'!$M116,"")</f>
        <v/>
      </c>
      <c r="K115" t="str">
        <f>IF('ריכוז הצעות'!$N116='טבלת עזר2'!K$1,'ריכוז הצעות'!$M116,"")</f>
        <v/>
      </c>
      <c r="L115" t="str">
        <f>IF('ריכוז הצעות'!$N116='טבלת עזר2'!L$1,'ריכוז הצעות'!$M116,"")</f>
        <v/>
      </c>
      <c r="M115" t="str">
        <f>IF('ריכוז הצעות'!$N116='טבלת עזר2'!M$1,'ריכוז הצעות'!$M116,"")</f>
        <v/>
      </c>
      <c r="O115" t="str">
        <f>IF('ריכוז הצעות'!$N116='טבלת עזר2'!O$1,'ריכוז הצעות'!$M116,"")</f>
        <v/>
      </c>
      <c r="Q115" t="str">
        <f>IF('ריכוז הצעות'!$N116='טבלת עזר2'!Q$1,'ריכוז הצעות'!$M116,"")</f>
        <v/>
      </c>
      <c r="S115" t="str">
        <f>IF('ריכוז הצעות'!$N116='טבלת עזר2'!S$1,'ריכוז הצעות'!$M116,"")</f>
        <v/>
      </c>
      <c r="U115" t="str">
        <f>IF('ריכוז הצעות'!$N116='טבלת עזר2'!U$1,'ריכוז הצעות'!$M116,"")</f>
        <v/>
      </c>
      <c r="W115" t="str">
        <f>IF('ריכוז הצעות'!$N116='טבלת עזר2'!W$1,'ריכוז הצעות'!$M116,"")</f>
        <v/>
      </c>
      <c r="X115" t="str">
        <f>IF('ריכוז הצעות'!$N116='טבלת עזר2'!X$1,'ריכוז הצעות'!$M116,"")</f>
        <v/>
      </c>
      <c r="Y115" t="str">
        <f>IF('ריכוז הצעות'!$N116='טבלת עזר2'!Y$1,'ריכוז הצעות'!$M116,"")</f>
        <v/>
      </c>
      <c r="Z115" t="str">
        <f>IF('ריכוז הצעות'!$N116='טבלת עזר2'!Z$1,'ריכוז הצעות'!$M116,"")</f>
        <v/>
      </c>
      <c r="AA115" t="str">
        <f>IF('ריכוז הצעות'!$N116='טבלת עזר2'!AA$1,'ריכוז הצעות'!$M116,"")</f>
        <v/>
      </c>
      <c r="AB115" t="str">
        <f>IF('ריכוז הצעות'!$N116='טבלת עזר2'!AB$1,'ריכוז הצעות'!$M116,"")</f>
        <v/>
      </c>
      <c r="AC115" t="str">
        <f>IF('ריכוז הצעות'!$N116='טבלת עזר2'!AC$1,'ריכוז הצעות'!$M116,"")</f>
        <v/>
      </c>
      <c r="AD115" t="str">
        <f>IF('ריכוז הצעות'!$N116='טבלת עזר2'!AD$1,'ריכוז הצעות'!$M116,"")</f>
        <v/>
      </c>
      <c r="AE115" t="str">
        <f>IF('ריכוז הצעות'!$N116='טבלת עזר2'!AE$1,'ריכוז הצעות'!$M116,"")</f>
        <v/>
      </c>
      <c r="AF115" t="str">
        <f>IF('ריכוז הצעות'!$N116='טבלת עזר2'!AF$1,'ריכוז הצעות'!$M116,"")</f>
        <v/>
      </c>
      <c r="AG115" t="str">
        <f>IF('ריכוז הצעות'!$N116='טבלת עזר2'!AG$1,'ריכוז הצעות'!$M116,"")</f>
        <v/>
      </c>
      <c r="AH115" t="str">
        <f>IF('ריכוז הצעות'!$N116='טבלת עזר2'!AH$1,'ריכוז הצעות'!$M116,"")</f>
        <v/>
      </c>
      <c r="AI115" t="str">
        <f>IF('ריכוז הצעות'!$N116='טבלת עזר2'!AI$1,'ריכוז הצעות'!$M116,"")</f>
        <v/>
      </c>
      <c r="AJ115" t="str">
        <f>IF('ריכוז הצעות'!$N116='טבלת עזר2'!AJ$1,'ריכוז הצעות'!$M116,"")</f>
        <v/>
      </c>
      <c r="AK115" t="str">
        <f>IF('ריכוז הצעות'!$N116='טבלת עזר2'!AK$1,'ריכוז הצעות'!$M116,"")</f>
        <v/>
      </c>
      <c r="AL115" t="str">
        <f>IF('ריכוז הצעות'!$N116='טבלת עזר2'!AL$1,'ריכוז הצעות'!$M116,"")</f>
        <v/>
      </c>
      <c r="AQ115" t="e">
        <f t="shared" si="75"/>
        <v>#N/A</v>
      </c>
      <c r="AR115" t="str">
        <f t="shared" si="43"/>
        <v/>
      </c>
      <c r="AS115" t="str">
        <f t="shared" si="44"/>
        <v/>
      </c>
      <c r="AT115" t="str">
        <f t="shared" si="45"/>
        <v/>
      </c>
      <c r="AU115" t="str">
        <f t="shared" si="46"/>
        <v/>
      </c>
      <c r="AV115" t="str">
        <f t="shared" si="47"/>
        <v/>
      </c>
      <c r="AW115" t="str">
        <f t="shared" si="48"/>
        <v/>
      </c>
      <c r="AX115" t="str">
        <f t="shared" si="49"/>
        <v/>
      </c>
      <c r="AY115" t="str">
        <f t="shared" si="50"/>
        <v/>
      </c>
      <c r="AZ115" t="str">
        <f t="shared" si="51"/>
        <v/>
      </c>
      <c r="BA115" t="str">
        <f t="shared" si="52"/>
        <v/>
      </c>
      <c r="BB115" t="str">
        <f t="shared" si="53"/>
        <v/>
      </c>
      <c r="BC115" t="str">
        <f t="shared" si="54"/>
        <v/>
      </c>
      <c r="BD115" t="str">
        <f t="shared" si="55"/>
        <v/>
      </c>
      <c r="BE115" t="str">
        <f t="shared" si="56"/>
        <v/>
      </c>
      <c r="BF115" t="str">
        <f t="shared" si="57"/>
        <v/>
      </c>
      <c r="BG115" t="str">
        <f t="shared" si="58"/>
        <v/>
      </c>
      <c r="BH115" t="str">
        <f t="shared" si="59"/>
        <v/>
      </c>
      <c r="BI115" t="str">
        <f t="shared" si="60"/>
        <v/>
      </c>
      <c r="BJ115" t="str">
        <f t="shared" si="61"/>
        <v/>
      </c>
      <c r="BK115" t="str">
        <f t="shared" si="62"/>
        <v/>
      </c>
      <c r="BL115">
        <f t="shared" si="63"/>
        <v>0</v>
      </c>
      <c r="BM115">
        <f t="shared" si="64"/>
        <v>0</v>
      </c>
      <c r="BN115">
        <f t="shared" si="65"/>
        <v>0</v>
      </c>
      <c r="BO115">
        <f t="shared" si="66"/>
        <v>0</v>
      </c>
      <c r="BP115">
        <f t="shared" si="67"/>
        <v>0</v>
      </c>
      <c r="BQ115">
        <f t="shared" si="68"/>
        <v>0</v>
      </c>
      <c r="BR115">
        <f t="shared" si="69"/>
        <v>0</v>
      </c>
      <c r="BS115">
        <f t="shared" si="70"/>
        <v>0</v>
      </c>
    </row>
    <row r="116" spans="2:71" x14ac:dyDescent="0.3">
      <c r="B116" t="str">
        <f>IF('ריכוז הצעות'!$N117='טבלת עזר2'!B$1,'ריכוז הצעות'!$M117,"")</f>
        <v/>
      </c>
      <c r="C116">
        <f t="shared" si="41"/>
        <v>0</v>
      </c>
      <c r="D116" t="str">
        <f t="shared" si="71"/>
        <v/>
      </c>
      <c r="E116">
        <f t="shared" si="72"/>
        <v>0</v>
      </c>
      <c r="F116" t="str">
        <f>IF('ריכוז הצעות'!$N117='טבלת עזר2'!F$1,'ריכוז הצעות'!$M117,"")</f>
        <v/>
      </c>
      <c r="G116">
        <f t="shared" si="42"/>
        <v>0</v>
      </c>
      <c r="H116" t="str">
        <f t="shared" si="73"/>
        <v/>
      </c>
      <c r="I116">
        <f t="shared" si="74"/>
        <v>0</v>
      </c>
      <c r="J116" t="str">
        <f>IF('ריכוז הצעות'!$N117='טבלת עזר2'!J$1,'ריכוז הצעות'!$M117,"")</f>
        <v/>
      </c>
      <c r="K116" t="str">
        <f>IF('ריכוז הצעות'!$N117='טבלת עזר2'!K$1,'ריכוז הצעות'!$M117,"")</f>
        <v/>
      </c>
      <c r="L116" t="str">
        <f>IF('ריכוז הצעות'!$N117='טבלת עזר2'!L$1,'ריכוז הצעות'!$M117,"")</f>
        <v/>
      </c>
      <c r="M116" t="str">
        <f>IF('ריכוז הצעות'!$N117='טבלת עזר2'!M$1,'ריכוז הצעות'!$M117,"")</f>
        <v/>
      </c>
      <c r="O116" t="str">
        <f>IF('ריכוז הצעות'!$N117='טבלת עזר2'!O$1,'ריכוז הצעות'!$M117,"")</f>
        <v/>
      </c>
      <c r="Q116" t="str">
        <f>IF('ריכוז הצעות'!$N117='טבלת עזר2'!Q$1,'ריכוז הצעות'!$M117,"")</f>
        <v/>
      </c>
      <c r="S116" t="str">
        <f>IF('ריכוז הצעות'!$N117='טבלת עזר2'!S$1,'ריכוז הצעות'!$M117,"")</f>
        <v/>
      </c>
      <c r="U116" t="str">
        <f>IF('ריכוז הצעות'!$N117='טבלת עזר2'!U$1,'ריכוז הצעות'!$M117,"")</f>
        <v/>
      </c>
      <c r="W116" t="str">
        <f>IF('ריכוז הצעות'!$N117='טבלת עזר2'!W$1,'ריכוז הצעות'!$M117,"")</f>
        <v/>
      </c>
      <c r="X116" t="str">
        <f>IF('ריכוז הצעות'!$N117='טבלת עזר2'!X$1,'ריכוז הצעות'!$M117,"")</f>
        <v/>
      </c>
      <c r="Y116" t="str">
        <f>IF('ריכוז הצעות'!$N117='טבלת עזר2'!Y$1,'ריכוז הצעות'!$M117,"")</f>
        <v/>
      </c>
      <c r="Z116" t="str">
        <f>IF('ריכוז הצעות'!$N117='טבלת עזר2'!Z$1,'ריכוז הצעות'!$M117,"")</f>
        <v/>
      </c>
      <c r="AA116" t="str">
        <f>IF('ריכוז הצעות'!$N117='טבלת עזר2'!AA$1,'ריכוז הצעות'!$M117,"")</f>
        <v/>
      </c>
      <c r="AB116" t="str">
        <f>IF('ריכוז הצעות'!$N117='טבלת עזר2'!AB$1,'ריכוז הצעות'!$M117,"")</f>
        <v/>
      </c>
      <c r="AC116" t="str">
        <f>IF('ריכוז הצעות'!$N117='טבלת עזר2'!AC$1,'ריכוז הצעות'!$M117,"")</f>
        <v/>
      </c>
      <c r="AD116" t="str">
        <f>IF('ריכוז הצעות'!$N117='טבלת עזר2'!AD$1,'ריכוז הצעות'!$M117,"")</f>
        <v/>
      </c>
      <c r="AE116" t="str">
        <f>IF('ריכוז הצעות'!$N117='טבלת עזר2'!AE$1,'ריכוז הצעות'!$M117,"")</f>
        <v/>
      </c>
      <c r="AF116" t="str">
        <f>IF('ריכוז הצעות'!$N117='טבלת עזר2'!AF$1,'ריכוז הצעות'!$M117,"")</f>
        <v/>
      </c>
      <c r="AG116" t="str">
        <f>IF('ריכוז הצעות'!$N117='טבלת עזר2'!AG$1,'ריכוז הצעות'!$M117,"")</f>
        <v/>
      </c>
      <c r="AH116" t="str">
        <f>IF('ריכוז הצעות'!$N117='טבלת עזר2'!AH$1,'ריכוז הצעות'!$M117,"")</f>
        <v/>
      </c>
      <c r="AI116" t="str">
        <f>IF('ריכוז הצעות'!$N117='טבלת עזר2'!AI$1,'ריכוז הצעות'!$M117,"")</f>
        <v/>
      </c>
      <c r="AJ116" t="str">
        <f>IF('ריכוז הצעות'!$N117='טבלת עזר2'!AJ$1,'ריכוז הצעות'!$M117,"")</f>
        <v/>
      </c>
      <c r="AK116" t="str">
        <f>IF('ריכוז הצעות'!$N117='טבלת עזר2'!AK$1,'ריכוז הצעות'!$M117,"")</f>
        <v/>
      </c>
      <c r="AL116" t="str">
        <f>IF('ריכוז הצעות'!$N117='טבלת עזר2'!AL$1,'ריכוז הצעות'!$M117,"")</f>
        <v/>
      </c>
      <c r="AQ116" t="e">
        <f t="shared" si="75"/>
        <v>#N/A</v>
      </c>
      <c r="AR116" t="str">
        <f t="shared" si="43"/>
        <v/>
      </c>
      <c r="AS116" t="str">
        <f t="shared" si="44"/>
        <v/>
      </c>
      <c r="AT116" t="str">
        <f t="shared" si="45"/>
        <v/>
      </c>
      <c r="AU116" t="str">
        <f t="shared" si="46"/>
        <v/>
      </c>
      <c r="AV116" t="str">
        <f t="shared" si="47"/>
        <v/>
      </c>
      <c r="AW116" t="str">
        <f t="shared" si="48"/>
        <v/>
      </c>
      <c r="AX116" t="str">
        <f t="shared" si="49"/>
        <v/>
      </c>
      <c r="AY116" t="str">
        <f t="shared" si="50"/>
        <v/>
      </c>
      <c r="AZ116" t="str">
        <f t="shared" si="51"/>
        <v/>
      </c>
      <c r="BA116" t="str">
        <f t="shared" si="52"/>
        <v/>
      </c>
      <c r="BB116" t="str">
        <f t="shared" si="53"/>
        <v/>
      </c>
      <c r="BC116" t="str">
        <f t="shared" si="54"/>
        <v/>
      </c>
      <c r="BD116" t="str">
        <f t="shared" si="55"/>
        <v/>
      </c>
      <c r="BE116" t="str">
        <f t="shared" si="56"/>
        <v/>
      </c>
      <c r="BF116" t="str">
        <f t="shared" si="57"/>
        <v/>
      </c>
      <c r="BG116" t="str">
        <f t="shared" si="58"/>
        <v/>
      </c>
      <c r="BH116" t="str">
        <f t="shared" si="59"/>
        <v/>
      </c>
      <c r="BI116" t="str">
        <f t="shared" si="60"/>
        <v/>
      </c>
      <c r="BJ116" t="str">
        <f t="shared" si="61"/>
        <v/>
      </c>
      <c r="BK116" t="str">
        <f t="shared" si="62"/>
        <v/>
      </c>
      <c r="BL116">
        <f t="shared" si="63"/>
        <v>0</v>
      </c>
      <c r="BM116">
        <f t="shared" si="64"/>
        <v>0</v>
      </c>
      <c r="BN116">
        <f t="shared" si="65"/>
        <v>0</v>
      </c>
      <c r="BO116">
        <f t="shared" si="66"/>
        <v>0</v>
      </c>
      <c r="BP116">
        <f t="shared" si="67"/>
        <v>0</v>
      </c>
      <c r="BQ116">
        <f t="shared" si="68"/>
        <v>0</v>
      </c>
      <c r="BR116">
        <f t="shared" si="69"/>
        <v>0</v>
      </c>
      <c r="BS116">
        <f t="shared" si="70"/>
        <v>0</v>
      </c>
    </row>
    <row r="117" spans="2:71" x14ac:dyDescent="0.3">
      <c r="B117" t="str">
        <f>IF('ריכוז הצעות'!$N118='טבלת עזר2'!B$1,'ריכוז הצעות'!$M118,"")</f>
        <v/>
      </c>
      <c r="C117">
        <f t="shared" si="41"/>
        <v>0</v>
      </c>
      <c r="D117" t="str">
        <f t="shared" si="71"/>
        <v/>
      </c>
      <c r="E117">
        <f t="shared" si="72"/>
        <v>0</v>
      </c>
      <c r="F117" t="str">
        <f>IF('ריכוז הצעות'!$N118='טבלת עזר2'!F$1,'ריכוז הצעות'!$M118,"")</f>
        <v/>
      </c>
      <c r="G117">
        <f t="shared" si="42"/>
        <v>0</v>
      </c>
      <c r="H117" t="str">
        <f t="shared" si="73"/>
        <v/>
      </c>
      <c r="I117">
        <f t="shared" si="74"/>
        <v>0</v>
      </c>
      <c r="J117" t="str">
        <f>IF('ריכוז הצעות'!$N118='טבלת עזר2'!J$1,'ריכוז הצעות'!$M118,"")</f>
        <v/>
      </c>
      <c r="K117" t="str">
        <f>IF('ריכוז הצעות'!$N118='טבלת עזר2'!K$1,'ריכוז הצעות'!$M118,"")</f>
        <v/>
      </c>
      <c r="L117" t="str">
        <f>IF('ריכוז הצעות'!$N118='טבלת עזר2'!L$1,'ריכוז הצעות'!$M118,"")</f>
        <v/>
      </c>
      <c r="M117" t="str">
        <f>IF('ריכוז הצעות'!$N118='טבלת עזר2'!M$1,'ריכוז הצעות'!$M118,"")</f>
        <v/>
      </c>
      <c r="O117" t="str">
        <f>IF('ריכוז הצעות'!$N118='טבלת עזר2'!O$1,'ריכוז הצעות'!$M118,"")</f>
        <v/>
      </c>
      <c r="Q117" t="str">
        <f>IF('ריכוז הצעות'!$N118='טבלת עזר2'!Q$1,'ריכוז הצעות'!$M118,"")</f>
        <v/>
      </c>
      <c r="S117" t="str">
        <f>IF('ריכוז הצעות'!$N118='טבלת עזר2'!S$1,'ריכוז הצעות'!$M118,"")</f>
        <v/>
      </c>
      <c r="U117" t="str">
        <f>IF('ריכוז הצעות'!$N118='טבלת עזר2'!U$1,'ריכוז הצעות'!$M118,"")</f>
        <v/>
      </c>
      <c r="W117" t="str">
        <f>IF('ריכוז הצעות'!$N118='טבלת עזר2'!W$1,'ריכוז הצעות'!$M118,"")</f>
        <v/>
      </c>
      <c r="X117" t="str">
        <f>IF('ריכוז הצעות'!$N118='טבלת עזר2'!X$1,'ריכוז הצעות'!$M118,"")</f>
        <v/>
      </c>
      <c r="Y117" t="str">
        <f>IF('ריכוז הצעות'!$N118='טבלת עזר2'!Y$1,'ריכוז הצעות'!$M118,"")</f>
        <v/>
      </c>
      <c r="Z117" t="str">
        <f>IF('ריכוז הצעות'!$N118='טבלת עזר2'!Z$1,'ריכוז הצעות'!$M118,"")</f>
        <v/>
      </c>
      <c r="AA117" t="str">
        <f>IF('ריכוז הצעות'!$N118='טבלת עזר2'!AA$1,'ריכוז הצעות'!$M118,"")</f>
        <v/>
      </c>
      <c r="AB117" t="str">
        <f>IF('ריכוז הצעות'!$N118='טבלת עזר2'!AB$1,'ריכוז הצעות'!$M118,"")</f>
        <v/>
      </c>
      <c r="AC117" t="str">
        <f>IF('ריכוז הצעות'!$N118='טבלת עזר2'!AC$1,'ריכוז הצעות'!$M118,"")</f>
        <v/>
      </c>
      <c r="AD117" t="str">
        <f>IF('ריכוז הצעות'!$N118='טבלת עזר2'!AD$1,'ריכוז הצעות'!$M118,"")</f>
        <v/>
      </c>
      <c r="AE117" t="str">
        <f>IF('ריכוז הצעות'!$N118='טבלת עזר2'!AE$1,'ריכוז הצעות'!$M118,"")</f>
        <v/>
      </c>
      <c r="AF117" t="str">
        <f>IF('ריכוז הצעות'!$N118='טבלת עזר2'!AF$1,'ריכוז הצעות'!$M118,"")</f>
        <v/>
      </c>
      <c r="AG117" t="str">
        <f>IF('ריכוז הצעות'!$N118='טבלת עזר2'!AG$1,'ריכוז הצעות'!$M118,"")</f>
        <v/>
      </c>
      <c r="AH117" t="str">
        <f>IF('ריכוז הצעות'!$N118='טבלת עזר2'!AH$1,'ריכוז הצעות'!$M118,"")</f>
        <v/>
      </c>
      <c r="AI117" t="str">
        <f>IF('ריכוז הצעות'!$N118='טבלת עזר2'!AI$1,'ריכוז הצעות'!$M118,"")</f>
        <v/>
      </c>
      <c r="AJ117" t="str">
        <f>IF('ריכוז הצעות'!$N118='טבלת עזר2'!AJ$1,'ריכוז הצעות'!$M118,"")</f>
        <v/>
      </c>
      <c r="AK117" t="str">
        <f>IF('ריכוז הצעות'!$N118='טבלת עזר2'!AK$1,'ריכוז הצעות'!$M118,"")</f>
        <v/>
      </c>
      <c r="AL117" t="str">
        <f>IF('ריכוז הצעות'!$N118='טבלת עזר2'!AL$1,'ריכוז הצעות'!$M118,"")</f>
        <v/>
      </c>
      <c r="AQ117" t="e">
        <f t="shared" si="75"/>
        <v>#N/A</v>
      </c>
      <c r="AR117" t="str">
        <f t="shared" si="43"/>
        <v/>
      </c>
      <c r="AS117" t="str">
        <f t="shared" si="44"/>
        <v/>
      </c>
      <c r="AT117" t="str">
        <f t="shared" si="45"/>
        <v/>
      </c>
      <c r="AU117" t="str">
        <f t="shared" si="46"/>
        <v/>
      </c>
      <c r="AV117" t="str">
        <f t="shared" si="47"/>
        <v/>
      </c>
      <c r="AW117" t="str">
        <f t="shared" si="48"/>
        <v/>
      </c>
      <c r="AX117" t="str">
        <f t="shared" si="49"/>
        <v/>
      </c>
      <c r="AY117" t="str">
        <f t="shared" si="50"/>
        <v/>
      </c>
      <c r="AZ117" t="str">
        <f t="shared" si="51"/>
        <v/>
      </c>
      <c r="BA117" t="str">
        <f t="shared" si="52"/>
        <v/>
      </c>
      <c r="BB117" t="str">
        <f t="shared" si="53"/>
        <v/>
      </c>
      <c r="BC117" t="str">
        <f t="shared" si="54"/>
        <v/>
      </c>
      <c r="BD117" t="str">
        <f t="shared" si="55"/>
        <v/>
      </c>
      <c r="BE117" t="str">
        <f t="shared" si="56"/>
        <v/>
      </c>
      <c r="BF117" t="str">
        <f t="shared" si="57"/>
        <v/>
      </c>
      <c r="BG117" t="str">
        <f t="shared" si="58"/>
        <v/>
      </c>
      <c r="BH117" t="str">
        <f t="shared" si="59"/>
        <v/>
      </c>
      <c r="BI117" t="str">
        <f t="shared" si="60"/>
        <v/>
      </c>
      <c r="BJ117" t="str">
        <f t="shared" si="61"/>
        <v/>
      </c>
      <c r="BK117" t="str">
        <f t="shared" si="62"/>
        <v/>
      </c>
      <c r="BL117">
        <f t="shared" si="63"/>
        <v>0</v>
      </c>
      <c r="BM117">
        <f t="shared" si="64"/>
        <v>0</v>
      </c>
      <c r="BN117">
        <f t="shared" si="65"/>
        <v>0</v>
      </c>
      <c r="BO117">
        <f t="shared" si="66"/>
        <v>0</v>
      </c>
      <c r="BP117">
        <f t="shared" si="67"/>
        <v>0</v>
      </c>
      <c r="BQ117">
        <f t="shared" si="68"/>
        <v>0</v>
      </c>
      <c r="BR117">
        <f t="shared" si="69"/>
        <v>0</v>
      </c>
      <c r="BS117">
        <f t="shared" si="70"/>
        <v>0</v>
      </c>
    </row>
    <row r="118" spans="2:71" x14ac:dyDescent="0.3">
      <c r="B118" t="str">
        <f>IF('ריכוז הצעות'!$N119='טבלת עזר2'!B$1,'ריכוז הצעות'!$M119,"")</f>
        <v/>
      </c>
      <c r="C118">
        <f t="shared" si="41"/>
        <v>0</v>
      </c>
      <c r="D118" t="str">
        <f t="shared" si="71"/>
        <v/>
      </c>
      <c r="E118">
        <f t="shared" si="72"/>
        <v>0</v>
      </c>
      <c r="F118" t="str">
        <f>IF('ריכוז הצעות'!$N119='טבלת עזר2'!F$1,'ריכוז הצעות'!$M119,"")</f>
        <v/>
      </c>
      <c r="G118">
        <f t="shared" si="42"/>
        <v>0</v>
      </c>
      <c r="H118" t="str">
        <f t="shared" si="73"/>
        <v/>
      </c>
      <c r="I118">
        <f t="shared" si="74"/>
        <v>0</v>
      </c>
      <c r="J118" t="str">
        <f>IF('ריכוז הצעות'!$N119='טבלת עזר2'!J$1,'ריכוז הצעות'!$M119,"")</f>
        <v/>
      </c>
      <c r="K118" t="str">
        <f>IF('ריכוז הצעות'!$N119='טבלת עזר2'!K$1,'ריכוז הצעות'!$M119,"")</f>
        <v/>
      </c>
      <c r="L118" t="str">
        <f>IF('ריכוז הצעות'!$N119='טבלת עזר2'!L$1,'ריכוז הצעות'!$M119,"")</f>
        <v/>
      </c>
      <c r="M118" t="str">
        <f>IF('ריכוז הצעות'!$N119='טבלת עזר2'!M$1,'ריכוז הצעות'!$M119,"")</f>
        <v/>
      </c>
      <c r="O118" t="str">
        <f>IF('ריכוז הצעות'!$N119='טבלת עזר2'!O$1,'ריכוז הצעות'!$M119,"")</f>
        <v/>
      </c>
      <c r="Q118" t="str">
        <f>IF('ריכוז הצעות'!$N119='טבלת עזר2'!Q$1,'ריכוז הצעות'!$M119,"")</f>
        <v/>
      </c>
      <c r="S118" t="str">
        <f>IF('ריכוז הצעות'!$N119='טבלת עזר2'!S$1,'ריכוז הצעות'!$M119,"")</f>
        <v/>
      </c>
      <c r="U118" t="str">
        <f>IF('ריכוז הצעות'!$N119='טבלת עזר2'!U$1,'ריכוז הצעות'!$M119,"")</f>
        <v/>
      </c>
      <c r="W118" t="str">
        <f>IF('ריכוז הצעות'!$N119='טבלת עזר2'!W$1,'ריכוז הצעות'!$M119,"")</f>
        <v/>
      </c>
      <c r="X118" t="str">
        <f>IF('ריכוז הצעות'!$N119='טבלת עזר2'!X$1,'ריכוז הצעות'!$M119,"")</f>
        <v/>
      </c>
      <c r="Y118" t="str">
        <f>IF('ריכוז הצעות'!$N119='טבלת עזר2'!Y$1,'ריכוז הצעות'!$M119,"")</f>
        <v/>
      </c>
      <c r="Z118" t="str">
        <f>IF('ריכוז הצעות'!$N119='טבלת עזר2'!Z$1,'ריכוז הצעות'!$M119,"")</f>
        <v/>
      </c>
      <c r="AA118" t="str">
        <f>IF('ריכוז הצעות'!$N119='טבלת עזר2'!AA$1,'ריכוז הצעות'!$M119,"")</f>
        <v/>
      </c>
      <c r="AB118" t="str">
        <f>IF('ריכוז הצעות'!$N119='טבלת עזר2'!AB$1,'ריכוז הצעות'!$M119,"")</f>
        <v/>
      </c>
      <c r="AC118" t="str">
        <f>IF('ריכוז הצעות'!$N119='טבלת עזר2'!AC$1,'ריכוז הצעות'!$M119,"")</f>
        <v/>
      </c>
      <c r="AD118" t="str">
        <f>IF('ריכוז הצעות'!$N119='טבלת עזר2'!AD$1,'ריכוז הצעות'!$M119,"")</f>
        <v/>
      </c>
      <c r="AE118" t="str">
        <f>IF('ריכוז הצעות'!$N119='טבלת עזר2'!AE$1,'ריכוז הצעות'!$M119,"")</f>
        <v/>
      </c>
      <c r="AF118" t="str">
        <f>IF('ריכוז הצעות'!$N119='טבלת עזר2'!AF$1,'ריכוז הצעות'!$M119,"")</f>
        <v/>
      </c>
      <c r="AG118" t="str">
        <f>IF('ריכוז הצעות'!$N119='טבלת עזר2'!AG$1,'ריכוז הצעות'!$M119,"")</f>
        <v/>
      </c>
      <c r="AH118" t="str">
        <f>IF('ריכוז הצעות'!$N119='טבלת עזר2'!AH$1,'ריכוז הצעות'!$M119,"")</f>
        <v/>
      </c>
      <c r="AI118" t="str">
        <f>IF('ריכוז הצעות'!$N119='טבלת עזר2'!AI$1,'ריכוז הצעות'!$M119,"")</f>
        <v/>
      </c>
      <c r="AJ118" t="str">
        <f>IF('ריכוז הצעות'!$N119='טבלת עזר2'!AJ$1,'ריכוז הצעות'!$M119,"")</f>
        <v/>
      </c>
      <c r="AK118" t="str">
        <f>IF('ריכוז הצעות'!$N119='טבלת עזר2'!AK$1,'ריכוז הצעות'!$M119,"")</f>
        <v/>
      </c>
      <c r="AL118" t="str">
        <f>IF('ריכוז הצעות'!$N119='טבלת עזר2'!AL$1,'ריכוז הצעות'!$M119,"")</f>
        <v/>
      </c>
      <c r="AQ118" t="e">
        <f t="shared" si="75"/>
        <v>#N/A</v>
      </c>
      <c r="AR118" t="str">
        <f t="shared" si="43"/>
        <v/>
      </c>
      <c r="AS118" t="str">
        <f t="shared" si="44"/>
        <v/>
      </c>
      <c r="AT118" t="str">
        <f t="shared" si="45"/>
        <v/>
      </c>
      <c r="AU118" t="str">
        <f t="shared" si="46"/>
        <v/>
      </c>
      <c r="AV118" t="str">
        <f t="shared" si="47"/>
        <v/>
      </c>
      <c r="AW118" t="str">
        <f t="shared" si="48"/>
        <v/>
      </c>
      <c r="AX118" t="str">
        <f t="shared" si="49"/>
        <v/>
      </c>
      <c r="AY118" t="str">
        <f t="shared" si="50"/>
        <v/>
      </c>
      <c r="AZ118" t="str">
        <f t="shared" si="51"/>
        <v/>
      </c>
      <c r="BA118" t="str">
        <f t="shared" si="52"/>
        <v/>
      </c>
      <c r="BB118" t="str">
        <f t="shared" si="53"/>
        <v/>
      </c>
      <c r="BC118" t="str">
        <f t="shared" si="54"/>
        <v/>
      </c>
      <c r="BD118" t="str">
        <f t="shared" si="55"/>
        <v/>
      </c>
      <c r="BE118" t="str">
        <f t="shared" si="56"/>
        <v/>
      </c>
      <c r="BF118" t="str">
        <f t="shared" si="57"/>
        <v/>
      </c>
      <c r="BG118" t="str">
        <f t="shared" si="58"/>
        <v/>
      </c>
      <c r="BH118" t="str">
        <f t="shared" si="59"/>
        <v/>
      </c>
      <c r="BI118" t="str">
        <f t="shared" si="60"/>
        <v/>
      </c>
      <c r="BJ118" t="str">
        <f t="shared" si="61"/>
        <v/>
      </c>
      <c r="BK118" t="str">
        <f t="shared" si="62"/>
        <v/>
      </c>
      <c r="BL118">
        <f t="shared" si="63"/>
        <v>0</v>
      </c>
      <c r="BM118">
        <f t="shared" si="64"/>
        <v>0</v>
      </c>
      <c r="BN118">
        <f t="shared" si="65"/>
        <v>0</v>
      </c>
      <c r="BO118">
        <f t="shared" si="66"/>
        <v>0</v>
      </c>
      <c r="BP118">
        <f t="shared" si="67"/>
        <v>0</v>
      </c>
      <c r="BQ118">
        <f t="shared" si="68"/>
        <v>0</v>
      </c>
      <c r="BR118">
        <f t="shared" si="69"/>
        <v>0</v>
      </c>
      <c r="BS118">
        <f t="shared" si="70"/>
        <v>0</v>
      </c>
    </row>
    <row r="119" spans="2:71" x14ac:dyDescent="0.3">
      <c r="B119" t="str">
        <f>IF('ריכוז הצעות'!$N120='טבלת עזר2'!B$1,'ריכוז הצעות'!$M120,"")</f>
        <v/>
      </c>
      <c r="C119">
        <f t="shared" si="41"/>
        <v>0</v>
      </c>
      <c r="D119" t="str">
        <f t="shared" si="71"/>
        <v/>
      </c>
      <c r="E119">
        <f t="shared" si="72"/>
        <v>0</v>
      </c>
      <c r="F119" t="str">
        <f>IF('ריכוז הצעות'!$N120='טבלת עזר2'!F$1,'ריכוז הצעות'!$M120,"")</f>
        <v/>
      </c>
      <c r="G119">
        <f t="shared" si="42"/>
        <v>0</v>
      </c>
      <c r="H119" t="str">
        <f t="shared" si="73"/>
        <v/>
      </c>
      <c r="I119">
        <f t="shared" si="74"/>
        <v>0</v>
      </c>
      <c r="J119" t="str">
        <f>IF('ריכוז הצעות'!$N120='טבלת עזר2'!J$1,'ריכוז הצעות'!$M120,"")</f>
        <v/>
      </c>
      <c r="K119" t="str">
        <f>IF('ריכוז הצעות'!$N120='טבלת עזר2'!K$1,'ריכוז הצעות'!$M120,"")</f>
        <v/>
      </c>
      <c r="L119" t="str">
        <f>IF('ריכוז הצעות'!$N120='טבלת עזר2'!L$1,'ריכוז הצעות'!$M120,"")</f>
        <v/>
      </c>
      <c r="M119" t="str">
        <f>IF('ריכוז הצעות'!$N120='טבלת עזר2'!M$1,'ריכוז הצעות'!$M120,"")</f>
        <v/>
      </c>
      <c r="O119" t="str">
        <f>IF('ריכוז הצעות'!$N120='טבלת עזר2'!O$1,'ריכוז הצעות'!$M120,"")</f>
        <v/>
      </c>
      <c r="Q119" t="str">
        <f>IF('ריכוז הצעות'!$N120='טבלת עזר2'!Q$1,'ריכוז הצעות'!$M120,"")</f>
        <v/>
      </c>
      <c r="S119" t="str">
        <f>IF('ריכוז הצעות'!$N120='טבלת עזר2'!S$1,'ריכוז הצעות'!$M120,"")</f>
        <v/>
      </c>
      <c r="U119" t="str">
        <f>IF('ריכוז הצעות'!$N120='טבלת עזר2'!U$1,'ריכוז הצעות'!$M120,"")</f>
        <v/>
      </c>
      <c r="W119" t="str">
        <f>IF('ריכוז הצעות'!$N120='טבלת עזר2'!W$1,'ריכוז הצעות'!$M120,"")</f>
        <v/>
      </c>
      <c r="X119" t="str">
        <f>IF('ריכוז הצעות'!$N120='טבלת עזר2'!X$1,'ריכוז הצעות'!$M120,"")</f>
        <v/>
      </c>
      <c r="Y119" t="str">
        <f>IF('ריכוז הצעות'!$N120='טבלת עזר2'!Y$1,'ריכוז הצעות'!$M120,"")</f>
        <v/>
      </c>
      <c r="Z119" t="str">
        <f>IF('ריכוז הצעות'!$N120='טבלת עזר2'!Z$1,'ריכוז הצעות'!$M120,"")</f>
        <v/>
      </c>
      <c r="AA119" t="str">
        <f>IF('ריכוז הצעות'!$N120='טבלת עזר2'!AA$1,'ריכוז הצעות'!$M120,"")</f>
        <v/>
      </c>
      <c r="AB119" t="str">
        <f>IF('ריכוז הצעות'!$N120='טבלת עזר2'!AB$1,'ריכוז הצעות'!$M120,"")</f>
        <v/>
      </c>
      <c r="AC119" t="str">
        <f>IF('ריכוז הצעות'!$N120='טבלת עזר2'!AC$1,'ריכוז הצעות'!$M120,"")</f>
        <v/>
      </c>
      <c r="AD119" t="str">
        <f>IF('ריכוז הצעות'!$N120='טבלת עזר2'!AD$1,'ריכוז הצעות'!$M120,"")</f>
        <v/>
      </c>
      <c r="AE119" t="str">
        <f>IF('ריכוז הצעות'!$N120='טבלת עזר2'!AE$1,'ריכוז הצעות'!$M120,"")</f>
        <v/>
      </c>
      <c r="AF119" t="str">
        <f>IF('ריכוז הצעות'!$N120='טבלת עזר2'!AF$1,'ריכוז הצעות'!$M120,"")</f>
        <v/>
      </c>
      <c r="AG119" t="str">
        <f>IF('ריכוז הצעות'!$N120='טבלת עזר2'!AG$1,'ריכוז הצעות'!$M120,"")</f>
        <v/>
      </c>
      <c r="AH119" t="str">
        <f>IF('ריכוז הצעות'!$N120='טבלת עזר2'!AH$1,'ריכוז הצעות'!$M120,"")</f>
        <v/>
      </c>
      <c r="AI119" t="str">
        <f>IF('ריכוז הצעות'!$N120='טבלת עזר2'!AI$1,'ריכוז הצעות'!$M120,"")</f>
        <v/>
      </c>
      <c r="AJ119" t="str">
        <f>IF('ריכוז הצעות'!$N120='טבלת עזר2'!AJ$1,'ריכוז הצעות'!$M120,"")</f>
        <v/>
      </c>
      <c r="AK119" t="str">
        <f>IF('ריכוז הצעות'!$N120='טבלת עזר2'!AK$1,'ריכוז הצעות'!$M120,"")</f>
        <v/>
      </c>
      <c r="AL119" t="str">
        <f>IF('ריכוז הצעות'!$N120='טבלת עזר2'!AL$1,'ריכוז הצעות'!$M120,"")</f>
        <v/>
      </c>
      <c r="AQ119" t="e">
        <f t="shared" si="75"/>
        <v>#N/A</v>
      </c>
      <c r="AR119" t="str">
        <f t="shared" si="43"/>
        <v/>
      </c>
      <c r="AS119" t="str">
        <f t="shared" si="44"/>
        <v/>
      </c>
      <c r="AT119" t="str">
        <f t="shared" si="45"/>
        <v/>
      </c>
      <c r="AU119" t="str">
        <f t="shared" si="46"/>
        <v/>
      </c>
      <c r="AV119" t="str">
        <f t="shared" si="47"/>
        <v/>
      </c>
      <c r="AW119" t="str">
        <f t="shared" si="48"/>
        <v/>
      </c>
      <c r="AX119" t="str">
        <f t="shared" si="49"/>
        <v/>
      </c>
      <c r="AY119" t="str">
        <f t="shared" si="50"/>
        <v/>
      </c>
      <c r="AZ119" t="str">
        <f t="shared" si="51"/>
        <v/>
      </c>
      <c r="BA119" t="str">
        <f t="shared" si="52"/>
        <v/>
      </c>
      <c r="BB119" t="str">
        <f t="shared" si="53"/>
        <v/>
      </c>
      <c r="BC119" t="str">
        <f t="shared" si="54"/>
        <v/>
      </c>
      <c r="BD119" t="str">
        <f t="shared" si="55"/>
        <v/>
      </c>
      <c r="BE119" t="str">
        <f t="shared" si="56"/>
        <v/>
      </c>
      <c r="BF119" t="str">
        <f t="shared" si="57"/>
        <v/>
      </c>
      <c r="BG119" t="str">
        <f t="shared" si="58"/>
        <v/>
      </c>
      <c r="BH119" t="str">
        <f t="shared" si="59"/>
        <v/>
      </c>
      <c r="BI119" t="str">
        <f t="shared" si="60"/>
        <v/>
      </c>
      <c r="BJ119" t="str">
        <f t="shared" si="61"/>
        <v/>
      </c>
      <c r="BK119" t="str">
        <f t="shared" si="62"/>
        <v/>
      </c>
      <c r="BL119">
        <f t="shared" si="63"/>
        <v>0</v>
      </c>
      <c r="BM119">
        <f t="shared" si="64"/>
        <v>0</v>
      </c>
      <c r="BN119">
        <f t="shared" si="65"/>
        <v>0</v>
      </c>
      <c r="BO119">
        <f t="shared" si="66"/>
        <v>0</v>
      </c>
      <c r="BP119">
        <f t="shared" si="67"/>
        <v>0</v>
      </c>
      <c r="BQ119">
        <f t="shared" si="68"/>
        <v>0</v>
      </c>
      <c r="BR119">
        <f t="shared" si="69"/>
        <v>0</v>
      </c>
      <c r="BS119">
        <f t="shared" si="70"/>
        <v>0</v>
      </c>
    </row>
    <row r="120" spans="2:71" x14ac:dyDescent="0.3">
      <c r="B120" t="str">
        <f>IF('ריכוז הצעות'!$N121='טבלת עזר2'!B$1,'ריכוז הצעות'!$M121,"")</f>
        <v/>
      </c>
      <c r="C120">
        <f t="shared" si="41"/>
        <v>0</v>
      </c>
      <c r="D120" t="str">
        <f t="shared" si="71"/>
        <v/>
      </c>
      <c r="E120">
        <f t="shared" si="72"/>
        <v>0</v>
      </c>
      <c r="F120" t="str">
        <f>IF('ריכוז הצעות'!$N121='טבלת עזר2'!F$1,'ריכוז הצעות'!$M121,"")</f>
        <v/>
      </c>
      <c r="G120">
        <f t="shared" si="42"/>
        <v>0</v>
      </c>
      <c r="H120" t="str">
        <f t="shared" si="73"/>
        <v/>
      </c>
      <c r="I120">
        <f t="shared" si="74"/>
        <v>0</v>
      </c>
      <c r="J120" t="str">
        <f>IF('ריכוז הצעות'!$N121='טבלת עזר2'!J$1,'ריכוז הצעות'!$M121,"")</f>
        <v/>
      </c>
      <c r="K120" t="str">
        <f>IF('ריכוז הצעות'!$N121='טבלת עזר2'!K$1,'ריכוז הצעות'!$M121,"")</f>
        <v/>
      </c>
      <c r="L120" t="str">
        <f>IF('ריכוז הצעות'!$N121='טבלת עזר2'!L$1,'ריכוז הצעות'!$M121,"")</f>
        <v/>
      </c>
      <c r="M120" t="str">
        <f>IF('ריכוז הצעות'!$N121='טבלת עזר2'!M$1,'ריכוז הצעות'!$M121,"")</f>
        <v/>
      </c>
      <c r="O120" t="str">
        <f>IF('ריכוז הצעות'!$N121='טבלת עזר2'!O$1,'ריכוז הצעות'!$M121,"")</f>
        <v/>
      </c>
      <c r="Q120" t="str">
        <f>IF('ריכוז הצעות'!$N121='טבלת עזר2'!Q$1,'ריכוז הצעות'!$M121,"")</f>
        <v/>
      </c>
      <c r="S120" t="str">
        <f>IF('ריכוז הצעות'!$N121='טבלת עזר2'!S$1,'ריכוז הצעות'!$M121,"")</f>
        <v/>
      </c>
      <c r="U120" t="str">
        <f>IF('ריכוז הצעות'!$N121='טבלת עזר2'!U$1,'ריכוז הצעות'!$M121,"")</f>
        <v/>
      </c>
      <c r="W120" t="str">
        <f>IF('ריכוז הצעות'!$N121='טבלת עזר2'!W$1,'ריכוז הצעות'!$M121,"")</f>
        <v/>
      </c>
      <c r="X120" t="str">
        <f>IF('ריכוז הצעות'!$N121='טבלת עזר2'!X$1,'ריכוז הצעות'!$M121,"")</f>
        <v/>
      </c>
      <c r="Y120" t="str">
        <f>IF('ריכוז הצעות'!$N121='טבלת עזר2'!Y$1,'ריכוז הצעות'!$M121,"")</f>
        <v/>
      </c>
      <c r="Z120" t="str">
        <f>IF('ריכוז הצעות'!$N121='טבלת עזר2'!Z$1,'ריכוז הצעות'!$M121,"")</f>
        <v/>
      </c>
      <c r="AA120" t="str">
        <f>IF('ריכוז הצעות'!$N121='טבלת עזר2'!AA$1,'ריכוז הצעות'!$M121,"")</f>
        <v/>
      </c>
      <c r="AB120" t="str">
        <f>IF('ריכוז הצעות'!$N121='טבלת עזר2'!AB$1,'ריכוז הצעות'!$M121,"")</f>
        <v/>
      </c>
      <c r="AC120" t="str">
        <f>IF('ריכוז הצעות'!$N121='טבלת עזר2'!AC$1,'ריכוז הצעות'!$M121,"")</f>
        <v/>
      </c>
      <c r="AD120" t="str">
        <f>IF('ריכוז הצעות'!$N121='טבלת עזר2'!AD$1,'ריכוז הצעות'!$M121,"")</f>
        <v/>
      </c>
      <c r="AE120" t="str">
        <f>IF('ריכוז הצעות'!$N121='טבלת עזר2'!AE$1,'ריכוז הצעות'!$M121,"")</f>
        <v/>
      </c>
      <c r="AF120" t="str">
        <f>IF('ריכוז הצעות'!$N121='טבלת עזר2'!AF$1,'ריכוז הצעות'!$M121,"")</f>
        <v/>
      </c>
      <c r="AG120" t="str">
        <f>IF('ריכוז הצעות'!$N121='טבלת עזר2'!AG$1,'ריכוז הצעות'!$M121,"")</f>
        <v/>
      </c>
      <c r="AH120" t="str">
        <f>IF('ריכוז הצעות'!$N121='טבלת עזר2'!AH$1,'ריכוז הצעות'!$M121,"")</f>
        <v/>
      </c>
      <c r="AI120" t="str">
        <f>IF('ריכוז הצעות'!$N121='טבלת עזר2'!AI$1,'ריכוז הצעות'!$M121,"")</f>
        <v/>
      </c>
      <c r="AJ120" t="str">
        <f>IF('ריכוז הצעות'!$N121='טבלת עזר2'!AJ$1,'ריכוז הצעות'!$M121,"")</f>
        <v/>
      </c>
      <c r="AK120" t="str">
        <f>IF('ריכוז הצעות'!$N121='טבלת עזר2'!AK$1,'ריכוז הצעות'!$M121,"")</f>
        <v/>
      </c>
      <c r="AL120" t="str">
        <f>IF('ריכוז הצעות'!$N121='טבלת עזר2'!AL$1,'ריכוז הצעות'!$M121,"")</f>
        <v/>
      </c>
      <c r="AQ120" t="e">
        <f t="shared" si="75"/>
        <v>#N/A</v>
      </c>
      <c r="AR120" t="str">
        <f t="shared" si="43"/>
        <v/>
      </c>
      <c r="AS120" t="str">
        <f t="shared" si="44"/>
        <v/>
      </c>
      <c r="AT120" t="str">
        <f t="shared" si="45"/>
        <v/>
      </c>
      <c r="AU120" t="str">
        <f t="shared" si="46"/>
        <v/>
      </c>
      <c r="AV120" t="str">
        <f t="shared" si="47"/>
        <v/>
      </c>
      <c r="AW120" t="str">
        <f t="shared" si="48"/>
        <v/>
      </c>
      <c r="AX120" t="str">
        <f t="shared" si="49"/>
        <v/>
      </c>
      <c r="AY120" t="str">
        <f t="shared" si="50"/>
        <v/>
      </c>
      <c r="AZ120" t="str">
        <f t="shared" si="51"/>
        <v/>
      </c>
      <c r="BA120" t="str">
        <f t="shared" si="52"/>
        <v/>
      </c>
      <c r="BB120" t="str">
        <f t="shared" si="53"/>
        <v/>
      </c>
      <c r="BC120" t="str">
        <f t="shared" si="54"/>
        <v/>
      </c>
      <c r="BD120" t="str">
        <f t="shared" si="55"/>
        <v/>
      </c>
      <c r="BE120" t="str">
        <f t="shared" si="56"/>
        <v/>
      </c>
      <c r="BF120" t="str">
        <f t="shared" si="57"/>
        <v/>
      </c>
      <c r="BG120" t="str">
        <f t="shared" si="58"/>
        <v/>
      </c>
      <c r="BH120" t="str">
        <f t="shared" si="59"/>
        <v/>
      </c>
      <c r="BI120" t="str">
        <f t="shared" si="60"/>
        <v/>
      </c>
      <c r="BJ120" t="str">
        <f t="shared" si="61"/>
        <v/>
      </c>
      <c r="BK120" t="str">
        <f t="shared" si="62"/>
        <v/>
      </c>
      <c r="BL120">
        <f t="shared" si="63"/>
        <v>0</v>
      </c>
      <c r="BM120">
        <f t="shared" si="64"/>
        <v>0</v>
      </c>
      <c r="BN120">
        <f t="shared" si="65"/>
        <v>0</v>
      </c>
      <c r="BO120">
        <f t="shared" si="66"/>
        <v>0</v>
      </c>
      <c r="BP120">
        <f t="shared" si="67"/>
        <v>0</v>
      </c>
      <c r="BQ120">
        <f t="shared" si="68"/>
        <v>0</v>
      </c>
      <c r="BR120">
        <f t="shared" si="69"/>
        <v>0</v>
      </c>
      <c r="BS120">
        <f t="shared" si="70"/>
        <v>0</v>
      </c>
    </row>
    <row r="121" spans="2:71" x14ac:dyDescent="0.3">
      <c r="B121" t="str">
        <f>IF('ריכוז הצעות'!$N122='טבלת עזר2'!B$1,'ריכוז הצעות'!$M122,"")</f>
        <v/>
      </c>
      <c r="C121">
        <f t="shared" si="41"/>
        <v>0</v>
      </c>
      <c r="D121" t="str">
        <f t="shared" si="71"/>
        <v/>
      </c>
      <c r="E121">
        <f t="shared" si="72"/>
        <v>0</v>
      </c>
      <c r="F121" t="str">
        <f>IF('ריכוז הצעות'!$N122='טבלת עזר2'!F$1,'ריכוז הצעות'!$M122,"")</f>
        <v/>
      </c>
      <c r="G121">
        <f t="shared" si="42"/>
        <v>0</v>
      </c>
      <c r="H121" t="str">
        <f t="shared" si="73"/>
        <v/>
      </c>
      <c r="I121">
        <f t="shared" si="74"/>
        <v>0</v>
      </c>
      <c r="J121" t="str">
        <f>IF('ריכוז הצעות'!$N122='טבלת עזר2'!J$1,'ריכוז הצעות'!$M122,"")</f>
        <v/>
      </c>
      <c r="K121" t="str">
        <f>IF('ריכוז הצעות'!$N122='טבלת עזר2'!K$1,'ריכוז הצעות'!$M122,"")</f>
        <v/>
      </c>
      <c r="L121" t="str">
        <f>IF('ריכוז הצעות'!$N122='טבלת עזר2'!L$1,'ריכוז הצעות'!$M122,"")</f>
        <v/>
      </c>
      <c r="M121" t="str">
        <f>IF('ריכוז הצעות'!$N122='טבלת עזר2'!M$1,'ריכוז הצעות'!$M122,"")</f>
        <v/>
      </c>
      <c r="O121" t="str">
        <f>IF('ריכוז הצעות'!$N122='טבלת עזר2'!O$1,'ריכוז הצעות'!$M122,"")</f>
        <v/>
      </c>
      <c r="Q121" t="str">
        <f>IF('ריכוז הצעות'!$N122='טבלת עזר2'!Q$1,'ריכוז הצעות'!$M122,"")</f>
        <v/>
      </c>
      <c r="S121" t="str">
        <f>IF('ריכוז הצעות'!$N122='טבלת עזר2'!S$1,'ריכוז הצעות'!$M122,"")</f>
        <v/>
      </c>
      <c r="U121" t="str">
        <f>IF('ריכוז הצעות'!$N122='טבלת עזר2'!U$1,'ריכוז הצעות'!$M122,"")</f>
        <v/>
      </c>
      <c r="W121" t="str">
        <f>IF('ריכוז הצעות'!$N122='טבלת עזר2'!W$1,'ריכוז הצעות'!$M122,"")</f>
        <v/>
      </c>
      <c r="X121" t="str">
        <f>IF('ריכוז הצעות'!$N122='טבלת עזר2'!X$1,'ריכוז הצעות'!$M122,"")</f>
        <v/>
      </c>
      <c r="Y121" t="str">
        <f>IF('ריכוז הצעות'!$N122='טבלת עזר2'!Y$1,'ריכוז הצעות'!$M122,"")</f>
        <v/>
      </c>
      <c r="Z121" t="str">
        <f>IF('ריכוז הצעות'!$N122='טבלת עזר2'!Z$1,'ריכוז הצעות'!$M122,"")</f>
        <v/>
      </c>
      <c r="AA121" t="str">
        <f>IF('ריכוז הצעות'!$N122='טבלת עזר2'!AA$1,'ריכוז הצעות'!$M122,"")</f>
        <v/>
      </c>
      <c r="AB121" t="str">
        <f>IF('ריכוז הצעות'!$N122='טבלת עזר2'!AB$1,'ריכוז הצעות'!$M122,"")</f>
        <v/>
      </c>
      <c r="AC121" t="str">
        <f>IF('ריכוז הצעות'!$N122='טבלת עזר2'!AC$1,'ריכוז הצעות'!$M122,"")</f>
        <v/>
      </c>
      <c r="AD121" t="str">
        <f>IF('ריכוז הצעות'!$N122='טבלת עזר2'!AD$1,'ריכוז הצעות'!$M122,"")</f>
        <v/>
      </c>
      <c r="AE121" t="str">
        <f>IF('ריכוז הצעות'!$N122='טבלת עזר2'!AE$1,'ריכוז הצעות'!$M122,"")</f>
        <v/>
      </c>
      <c r="AF121" t="str">
        <f>IF('ריכוז הצעות'!$N122='טבלת עזר2'!AF$1,'ריכוז הצעות'!$M122,"")</f>
        <v/>
      </c>
      <c r="AG121" t="str">
        <f>IF('ריכוז הצעות'!$N122='טבלת עזר2'!AG$1,'ריכוז הצעות'!$M122,"")</f>
        <v/>
      </c>
      <c r="AH121" t="str">
        <f>IF('ריכוז הצעות'!$N122='טבלת עזר2'!AH$1,'ריכוז הצעות'!$M122,"")</f>
        <v/>
      </c>
      <c r="AI121" t="str">
        <f>IF('ריכוז הצעות'!$N122='טבלת עזר2'!AI$1,'ריכוז הצעות'!$M122,"")</f>
        <v/>
      </c>
      <c r="AJ121" t="str">
        <f>IF('ריכוז הצעות'!$N122='טבלת עזר2'!AJ$1,'ריכוז הצעות'!$M122,"")</f>
        <v/>
      </c>
      <c r="AK121" t="str">
        <f>IF('ריכוז הצעות'!$N122='טבלת עזר2'!AK$1,'ריכוז הצעות'!$M122,"")</f>
        <v/>
      </c>
      <c r="AL121" t="str">
        <f>IF('ריכוז הצעות'!$N122='טבלת עזר2'!AL$1,'ריכוז הצעות'!$M122,"")</f>
        <v/>
      </c>
      <c r="AQ121" t="e">
        <f t="shared" si="75"/>
        <v>#N/A</v>
      </c>
      <c r="AR121" t="str">
        <f t="shared" si="43"/>
        <v/>
      </c>
      <c r="AS121" t="str">
        <f t="shared" si="44"/>
        <v/>
      </c>
      <c r="AT121" t="str">
        <f t="shared" si="45"/>
        <v/>
      </c>
      <c r="AU121" t="str">
        <f t="shared" si="46"/>
        <v/>
      </c>
      <c r="AV121" t="str">
        <f t="shared" si="47"/>
        <v/>
      </c>
      <c r="AW121" t="str">
        <f t="shared" si="48"/>
        <v/>
      </c>
      <c r="AX121" t="str">
        <f t="shared" si="49"/>
        <v/>
      </c>
      <c r="AY121" t="str">
        <f t="shared" si="50"/>
        <v/>
      </c>
      <c r="AZ121" t="str">
        <f t="shared" si="51"/>
        <v/>
      </c>
      <c r="BA121" t="str">
        <f t="shared" si="52"/>
        <v/>
      </c>
      <c r="BB121" t="str">
        <f t="shared" si="53"/>
        <v/>
      </c>
      <c r="BC121" t="str">
        <f t="shared" si="54"/>
        <v/>
      </c>
      <c r="BD121" t="str">
        <f t="shared" si="55"/>
        <v/>
      </c>
      <c r="BE121" t="str">
        <f t="shared" si="56"/>
        <v/>
      </c>
      <c r="BF121" t="str">
        <f t="shared" si="57"/>
        <v/>
      </c>
      <c r="BG121" t="str">
        <f t="shared" si="58"/>
        <v/>
      </c>
      <c r="BH121" t="str">
        <f t="shared" si="59"/>
        <v/>
      </c>
      <c r="BI121" t="str">
        <f t="shared" si="60"/>
        <v/>
      </c>
      <c r="BJ121" t="str">
        <f t="shared" si="61"/>
        <v/>
      </c>
      <c r="BK121" t="str">
        <f t="shared" si="62"/>
        <v/>
      </c>
      <c r="BL121">
        <f t="shared" si="63"/>
        <v>0</v>
      </c>
      <c r="BM121">
        <f t="shared" si="64"/>
        <v>0</v>
      </c>
      <c r="BN121">
        <f t="shared" si="65"/>
        <v>0</v>
      </c>
      <c r="BO121">
        <f t="shared" si="66"/>
        <v>0</v>
      </c>
      <c r="BP121">
        <f t="shared" si="67"/>
        <v>0</v>
      </c>
      <c r="BQ121">
        <f t="shared" si="68"/>
        <v>0</v>
      </c>
      <c r="BR121">
        <f t="shared" si="69"/>
        <v>0</v>
      </c>
      <c r="BS121">
        <f t="shared" si="70"/>
        <v>0</v>
      </c>
    </row>
    <row r="122" spans="2:71" x14ac:dyDescent="0.3">
      <c r="B122" t="str">
        <f>IF('ריכוז הצעות'!$N123='טבלת עזר2'!B$1,'ריכוז הצעות'!$M123,"")</f>
        <v/>
      </c>
      <c r="C122">
        <f t="shared" si="41"/>
        <v>0</v>
      </c>
      <c r="D122" t="str">
        <f t="shared" si="71"/>
        <v/>
      </c>
      <c r="E122">
        <f t="shared" si="72"/>
        <v>0</v>
      </c>
      <c r="F122" t="str">
        <f>IF('ריכוז הצעות'!$N123='טבלת עזר2'!F$1,'ריכוז הצעות'!$M123,"")</f>
        <v/>
      </c>
      <c r="G122">
        <f t="shared" si="42"/>
        <v>0</v>
      </c>
      <c r="H122" t="str">
        <f t="shared" si="73"/>
        <v/>
      </c>
      <c r="I122">
        <f t="shared" si="74"/>
        <v>0</v>
      </c>
      <c r="J122" t="str">
        <f>IF('ריכוז הצעות'!$N123='טבלת עזר2'!J$1,'ריכוז הצעות'!$M123,"")</f>
        <v/>
      </c>
      <c r="K122" t="str">
        <f>IF('ריכוז הצעות'!$N123='טבלת עזר2'!K$1,'ריכוז הצעות'!$M123,"")</f>
        <v/>
      </c>
      <c r="L122" t="str">
        <f>IF('ריכוז הצעות'!$N123='טבלת עזר2'!L$1,'ריכוז הצעות'!$M123,"")</f>
        <v/>
      </c>
      <c r="M122" t="str">
        <f>IF('ריכוז הצעות'!$N123='טבלת עזר2'!M$1,'ריכוז הצעות'!$M123,"")</f>
        <v/>
      </c>
      <c r="O122" t="str">
        <f>IF('ריכוז הצעות'!$N123='טבלת עזר2'!O$1,'ריכוז הצעות'!$M123,"")</f>
        <v/>
      </c>
      <c r="Q122" t="str">
        <f>IF('ריכוז הצעות'!$N123='טבלת עזר2'!Q$1,'ריכוז הצעות'!$M123,"")</f>
        <v/>
      </c>
      <c r="S122" t="str">
        <f>IF('ריכוז הצעות'!$N123='טבלת עזר2'!S$1,'ריכוז הצעות'!$M123,"")</f>
        <v/>
      </c>
      <c r="U122" t="str">
        <f>IF('ריכוז הצעות'!$N123='טבלת עזר2'!U$1,'ריכוז הצעות'!$M123,"")</f>
        <v/>
      </c>
      <c r="W122" t="str">
        <f>IF('ריכוז הצעות'!$N123='טבלת עזר2'!W$1,'ריכוז הצעות'!$M123,"")</f>
        <v/>
      </c>
      <c r="X122" t="str">
        <f>IF('ריכוז הצעות'!$N123='טבלת עזר2'!X$1,'ריכוז הצעות'!$M123,"")</f>
        <v/>
      </c>
      <c r="Y122" t="str">
        <f>IF('ריכוז הצעות'!$N123='טבלת עזר2'!Y$1,'ריכוז הצעות'!$M123,"")</f>
        <v/>
      </c>
      <c r="Z122" t="str">
        <f>IF('ריכוז הצעות'!$N123='טבלת עזר2'!Z$1,'ריכוז הצעות'!$M123,"")</f>
        <v/>
      </c>
      <c r="AA122" t="str">
        <f>IF('ריכוז הצעות'!$N123='טבלת עזר2'!AA$1,'ריכוז הצעות'!$M123,"")</f>
        <v/>
      </c>
      <c r="AB122" t="str">
        <f>IF('ריכוז הצעות'!$N123='טבלת עזר2'!AB$1,'ריכוז הצעות'!$M123,"")</f>
        <v/>
      </c>
      <c r="AC122" t="str">
        <f>IF('ריכוז הצעות'!$N123='טבלת עזר2'!AC$1,'ריכוז הצעות'!$M123,"")</f>
        <v/>
      </c>
      <c r="AD122" t="str">
        <f>IF('ריכוז הצעות'!$N123='טבלת עזר2'!AD$1,'ריכוז הצעות'!$M123,"")</f>
        <v/>
      </c>
      <c r="AE122" t="str">
        <f>IF('ריכוז הצעות'!$N123='טבלת עזר2'!AE$1,'ריכוז הצעות'!$M123,"")</f>
        <v/>
      </c>
      <c r="AF122" t="str">
        <f>IF('ריכוז הצעות'!$N123='טבלת עזר2'!AF$1,'ריכוז הצעות'!$M123,"")</f>
        <v/>
      </c>
      <c r="AG122" t="str">
        <f>IF('ריכוז הצעות'!$N123='טבלת עזר2'!AG$1,'ריכוז הצעות'!$M123,"")</f>
        <v/>
      </c>
      <c r="AH122" t="str">
        <f>IF('ריכוז הצעות'!$N123='טבלת עזר2'!AH$1,'ריכוז הצעות'!$M123,"")</f>
        <v/>
      </c>
      <c r="AI122" t="str">
        <f>IF('ריכוז הצעות'!$N123='טבלת עזר2'!AI$1,'ריכוז הצעות'!$M123,"")</f>
        <v/>
      </c>
      <c r="AJ122" t="str">
        <f>IF('ריכוז הצעות'!$N123='טבלת עזר2'!AJ$1,'ריכוז הצעות'!$M123,"")</f>
        <v/>
      </c>
      <c r="AK122" t="str">
        <f>IF('ריכוז הצעות'!$N123='טבלת עזר2'!AK$1,'ריכוז הצעות'!$M123,"")</f>
        <v/>
      </c>
      <c r="AL122" t="str">
        <f>IF('ריכוז הצעות'!$N123='טבלת עזר2'!AL$1,'ריכוז הצעות'!$M123,"")</f>
        <v/>
      </c>
      <c r="AQ122" t="e">
        <f t="shared" si="75"/>
        <v>#N/A</v>
      </c>
      <c r="AR122" t="str">
        <f t="shared" si="43"/>
        <v/>
      </c>
      <c r="AS122" t="str">
        <f t="shared" si="44"/>
        <v/>
      </c>
      <c r="AT122" t="str">
        <f t="shared" si="45"/>
        <v/>
      </c>
      <c r="AU122" t="str">
        <f t="shared" si="46"/>
        <v/>
      </c>
      <c r="AV122" t="str">
        <f t="shared" si="47"/>
        <v/>
      </c>
      <c r="AW122" t="str">
        <f t="shared" si="48"/>
        <v/>
      </c>
      <c r="AX122" t="str">
        <f t="shared" si="49"/>
        <v/>
      </c>
      <c r="AY122" t="str">
        <f t="shared" si="50"/>
        <v/>
      </c>
      <c r="AZ122" t="str">
        <f t="shared" si="51"/>
        <v/>
      </c>
      <c r="BA122" t="str">
        <f t="shared" si="52"/>
        <v/>
      </c>
      <c r="BB122" t="str">
        <f t="shared" si="53"/>
        <v/>
      </c>
      <c r="BC122" t="str">
        <f t="shared" si="54"/>
        <v/>
      </c>
      <c r="BD122" t="str">
        <f t="shared" si="55"/>
        <v/>
      </c>
      <c r="BE122" t="str">
        <f t="shared" si="56"/>
        <v/>
      </c>
      <c r="BF122" t="str">
        <f t="shared" si="57"/>
        <v/>
      </c>
      <c r="BG122" t="str">
        <f t="shared" si="58"/>
        <v/>
      </c>
      <c r="BH122" t="str">
        <f t="shared" si="59"/>
        <v/>
      </c>
      <c r="BI122" t="str">
        <f t="shared" si="60"/>
        <v/>
      </c>
      <c r="BJ122" t="str">
        <f t="shared" si="61"/>
        <v/>
      </c>
      <c r="BK122" t="str">
        <f t="shared" si="62"/>
        <v/>
      </c>
      <c r="BL122">
        <f t="shared" si="63"/>
        <v>0</v>
      </c>
      <c r="BM122">
        <f t="shared" si="64"/>
        <v>0</v>
      </c>
      <c r="BN122">
        <f t="shared" si="65"/>
        <v>0</v>
      </c>
      <c r="BO122">
        <f t="shared" si="66"/>
        <v>0</v>
      </c>
      <c r="BP122">
        <f t="shared" si="67"/>
        <v>0</v>
      </c>
      <c r="BQ122">
        <f t="shared" si="68"/>
        <v>0</v>
      </c>
      <c r="BR122">
        <f t="shared" si="69"/>
        <v>0</v>
      </c>
      <c r="BS122">
        <f t="shared" si="70"/>
        <v>0</v>
      </c>
    </row>
    <row r="123" spans="2:71" x14ac:dyDescent="0.3">
      <c r="B123" t="str">
        <f>IF('ריכוז הצעות'!$N124='טבלת עזר2'!B$1,'ריכוז הצעות'!$M124,"")</f>
        <v/>
      </c>
      <c r="C123">
        <f t="shared" si="41"/>
        <v>0</v>
      </c>
      <c r="D123" t="str">
        <f t="shared" si="71"/>
        <v/>
      </c>
      <c r="E123">
        <f t="shared" si="72"/>
        <v>0</v>
      </c>
      <c r="F123" t="str">
        <f>IF('ריכוז הצעות'!$N124='טבלת עזר2'!F$1,'ריכוז הצעות'!$M124,"")</f>
        <v/>
      </c>
      <c r="G123">
        <f t="shared" si="42"/>
        <v>0</v>
      </c>
      <c r="H123" t="str">
        <f t="shared" si="73"/>
        <v/>
      </c>
      <c r="I123">
        <f t="shared" si="74"/>
        <v>0</v>
      </c>
      <c r="J123" t="str">
        <f>IF('ריכוז הצעות'!$N124='טבלת עזר2'!J$1,'ריכוז הצעות'!$M124,"")</f>
        <v/>
      </c>
      <c r="K123" t="str">
        <f>IF('ריכוז הצעות'!$N124='טבלת עזר2'!K$1,'ריכוז הצעות'!$M124,"")</f>
        <v/>
      </c>
      <c r="L123" t="str">
        <f>IF('ריכוז הצעות'!$N124='טבלת עזר2'!L$1,'ריכוז הצעות'!$M124,"")</f>
        <v/>
      </c>
      <c r="M123" t="str">
        <f>IF('ריכוז הצעות'!$N124='טבלת עזר2'!M$1,'ריכוז הצעות'!$M124,"")</f>
        <v/>
      </c>
      <c r="O123" t="str">
        <f>IF('ריכוז הצעות'!$N124='טבלת עזר2'!O$1,'ריכוז הצעות'!$M124,"")</f>
        <v/>
      </c>
      <c r="Q123" t="str">
        <f>IF('ריכוז הצעות'!$N124='טבלת עזר2'!Q$1,'ריכוז הצעות'!$M124,"")</f>
        <v/>
      </c>
      <c r="S123" t="str">
        <f>IF('ריכוז הצעות'!$N124='טבלת עזר2'!S$1,'ריכוז הצעות'!$M124,"")</f>
        <v/>
      </c>
      <c r="U123" t="str">
        <f>IF('ריכוז הצעות'!$N124='טבלת עזר2'!U$1,'ריכוז הצעות'!$M124,"")</f>
        <v/>
      </c>
      <c r="W123" t="str">
        <f>IF('ריכוז הצעות'!$N124='טבלת עזר2'!W$1,'ריכוז הצעות'!$M124,"")</f>
        <v/>
      </c>
      <c r="X123" t="str">
        <f>IF('ריכוז הצעות'!$N124='טבלת עזר2'!X$1,'ריכוז הצעות'!$M124,"")</f>
        <v/>
      </c>
      <c r="Y123" t="str">
        <f>IF('ריכוז הצעות'!$N124='טבלת עזר2'!Y$1,'ריכוז הצעות'!$M124,"")</f>
        <v/>
      </c>
      <c r="Z123" t="str">
        <f>IF('ריכוז הצעות'!$N124='טבלת עזר2'!Z$1,'ריכוז הצעות'!$M124,"")</f>
        <v/>
      </c>
      <c r="AA123" t="str">
        <f>IF('ריכוז הצעות'!$N124='טבלת עזר2'!AA$1,'ריכוז הצעות'!$M124,"")</f>
        <v/>
      </c>
      <c r="AB123" t="str">
        <f>IF('ריכוז הצעות'!$N124='טבלת עזר2'!AB$1,'ריכוז הצעות'!$M124,"")</f>
        <v/>
      </c>
      <c r="AC123" t="str">
        <f>IF('ריכוז הצעות'!$N124='טבלת עזר2'!AC$1,'ריכוז הצעות'!$M124,"")</f>
        <v/>
      </c>
      <c r="AD123" t="str">
        <f>IF('ריכוז הצעות'!$N124='טבלת עזר2'!AD$1,'ריכוז הצעות'!$M124,"")</f>
        <v/>
      </c>
      <c r="AE123" t="str">
        <f>IF('ריכוז הצעות'!$N124='טבלת עזר2'!AE$1,'ריכוז הצעות'!$M124,"")</f>
        <v/>
      </c>
      <c r="AF123" t="str">
        <f>IF('ריכוז הצעות'!$N124='טבלת עזר2'!AF$1,'ריכוז הצעות'!$M124,"")</f>
        <v/>
      </c>
      <c r="AG123" t="str">
        <f>IF('ריכוז הצעות'!$N124='טבלת עזר2'!AG$1,'ריכוז הצעות'!$M124,"")</f>
        <v/>
      </c>
      <c r="AH123" t="str">
        <f>IF('ריכוז הצעות'!$N124='טבלת עזר2'!AH$1,'ריכוז הצעות'!$M124,"")</f>
        <v/>
      </c>
      <c r="AI123" t="str">
        <f>IF('ריכוז הצעות'!$N124='טבלת עזר2'!AI$1,'ריכוז הצעות'!$M124,"")</f>
        <v/>
      </c>
      <c r="AJ123" t="str">
        <f>IF('ריכוז הצעות'!$N124='טבלת עזר2'!AJ$1,'ריכוז הצעות'!$M124,"")</f>
        <v/>
      </c>
      <c r="AK123" t="str">
        <f>IF('ריכוז הצעות'!$N124='טבלת עזר2'!AK$1,'ריכוז הצעות'!$M124,"")</f>
        <v/>
      </c>
      <c r="AL123" t="str">
        <f>IF('ריכוז הצעות'!$N124='טבלת עזר2'!AL$1,'ריכוז הצעות'!$M124,"")</f>
        <v/>
      </c>
      <c r="AQ123" t="e">
        <f t="shared" si="75"/>
        <v>#N/A</v>
      </c>
      <c r="AR123" t="str">
        <f t="shared" si="43"/>
        <v/>
      </c>
      <c r="AS123" t="str">
        <f t="shared" si="44"/>
        <v/>
      </c>
      <c r="AT123" t="str">
        <f t="shared" si="45"/>
        <v/>
      </c>
      <c r="AU123" t="str">
        <f t="shared" si="46"/>
        <v/>
      </c>
      <c r="AV123" t="str">
        <f t="shared" si="47"/>
        <v/>
      </c>
      <c r="AW123" t="str">
        <f t="shared" si="48"/>
        <v/>
      </c>
      <c r="AX123" t="str">
        <f t="shared" si="49"/>
        <v/>
      </c>
      <c r="AY123" t="str">
        <f t="shared" si="50"/>
        <v/>
      </c>
      <c r="AZ123" t="str">
        <f t="shared" si="51"/>
        <v/>
      </c>
      <c r="BA123" t="str">
        <f t="shared" si="52"/>
        <v/>
      </c>
      <c r="BB123" t="str">
        <f t="shared" si="53"/>
        <v/>
      </c>
      <c r="BC123" t="str">
        <f t="shared" si="54"/>
        <v/>
      </c>
      <c r="BD123" t="str">
        <f t="shared" si="55"/>
        <v/>
      </c>
      <c r="BE123" t="str">
        <f t="shared" si="56"/>
        <v/>
      </c>
      <c r="BF123" t="str">
        <f t="shared" si="57"/>
        <v/>
      </c>
      <c r="BG123" t="str">
        <f t="shared" si="58"/>
        <v/>
      </c>
      <c r="BH123" t="str">
        <f t="shared" si="59"/>
        <v/>
      </c>
      <c r="BI123" t="str">
        <f t="shared" si="60"/>
        <v/>
      </c>
      <c r="BJ123" t="str">
        <f t="shared" si="61"/>
        <v/>
      </c>
      <c r="BK123" t="str">
        <f t="shared" si="62"/>
        <v/>
      </c>
      <c r="BL123">
        <f t="shared" si="63"/>
        <v>0</v>
      </c>
      <c r="BM123">
        <f t="shared" si="64"/>
        <v>0</v>
      </c>
      <c r="BN123">
        <f t="shared" si="65"/>
        <v>0</v>
      </c>
      <c r="BO123">
        <f t="shared" si="66"/>
        <v>0</v>
      </c>
      <c r="BP123">
        <f t="shared" si="67"/>
        <v>0</v>
      </c>
      <c r="BQ123">
        <f t="shared" si="68"/>
        <v>0</v>
      </c>
      <c r="BR123">
        <f t="shared" si="69"/>
        <v>0</v>
      </c>
      <c r="BS123">
        <f t="shared" si="70"/>
        <v>0</v>
      </c>
    </row>
    <row r="124" spans="2:71" x14ac:dyDescent="0.3">
      <c r="B124" t="str">
        <f>IF('ריכוז הצעות'!$N125='טבלת עזר2'!B$1,'ריכוז הצעות'!$M125,"")</f>
        <v/>
      </c>
      <c r="C124">
        <f t="shared" si="41"/>
        <v>0</v>
      </c>
      <c r="D124" t="str">
        <f t="shared" si="71"/>
        <v/>
      </c>
      <c r="E124">
        <f t="shared" si="72"/>
        <v>0</v>
      </c>
      <c r="F124" t="str">
        <f>IF('ריכוז הצעות'!$N125='טבלת עזר2'!F$1,'ריכוז הצעות'!$M125,"")</f>
        <v/>
      </c>
      <c r="G124">
        <f t="shared" si="42"/>
        <v>0</v>
      </c>
      <c r="H124" t="str">
        <f t="shared" si="73"/>
        <v/>
      </c>
      <c r="I124">
        <f t="shared" si="74"/>
        <v>0</v>
      </c>
      <c r="J124" t="str">
        <f>IF('ריכוז הצעות'!$N125='טבלת עזר2'!J$1,'ריכוז הצעות'!$M125,"")</f>
        <v/>
      </c>
      <c r="K124" t="str">
        <f>IF('ריכוז הצעות'!$N125='טבלת עזר2'!K$1,'ריכוז הצעות'!$M125,"")</f>
        <v/>
      </c>
      <c r="L124" t="str">
        <f>IF('ריכוז הצעות'!$N125='טבלת עזר2'!L$1,'ריכוז הצעות'!$M125,"")</f>
        <v/>
      </c>
      <c r="M124" t="str">
        <f>IF('ריכוז הצעות'!$N125='טבלת עזר2'!M$1,'ריכוז הצעות'!$M125,"")</f>
        <v/>
      </c>
      <c r="O124" t="str">
        <f>IF('ריכוז הצעות'!$N125='טבלת עזר2'!O$1,'ריכוז הצעות'!$M125,"")</f>
        <v/>
      </c>
      <c r="Q124" t="str">
        <f>IF('ריכוז הצעות'!$N125='טבלת עזר2'!Q$1,'ריכוז הצעות'!$M125,"")</f>
        <v/>
      </c>
      <c r="S124" t="str">
        <f>IF('ריכוז הצעות'!$N125='טבלת עזר2'!S$1,'ריכוז הצעות'!$M125,"")</f>
        <v/>
      </c>
      <c r="U124" t="str">
        <f>IF('ריכוז הצעות'!$N125='טבלת עזר2'!U$1,'ריכוז הצעות'!$M125,"")</f>
        <v/>
      </c>
      <c r="W124" t="str">
        <f>IF('ריכוז הצעות'!$N125='טבלת עזר2'!W$1,'ריכוז הצעות'!$M125,"")</f>
        <v/>
      </c>
      <c r="X124" t="str">
        <f>IF('ריכוז הצעות'!$N125='טבלת עזר2'!X$1,'ריכוז הצעות'!$M125,"")</f>
        <v/>
      </c>
      <c r="Y124" t="str">
        <f>IF('ריכוז הצעות'!$N125='טבלת עזר2'!Y$1,'ריכוז הצעות'!$M125,"")</f>
        <v/>
      </c>
      <c r="Z124" t="str">
        <f>IF('ריכוז הצעות'!$N125='טבלת עזר2'!Z$1,'ריכוז הצעות'!$M125,"")</f>
        <v/>
      </c>
      <c r="AA124" t="str">
        <f>IF('ריכוז הצעות'!$N125='טבלת עזר2'!AA$1,'ריכוז הצעות'!$M125,"")</f>
        <v/>
      </c>
      <c r="AB124" t="str">
        <f>IF('ריכוז הצעות'!$N125='טבלת עזר2'!AB$1,'ריכוז הצעות'!$M125,"")</f>
        <v/>
      </c>
      <c r="AC124" t="str">
        <f>IF('ריכוז הצעות'!$N125='טבלת עזר2'!AC$1,'ריכוז הצעות'!$M125,"")</f>
        <v/>
      </c>
      <c r="AD124" t="str">
        <f>IF('ריכוז הצעות'!$N125='טבלת עזר2'!AD$1,'ריכוז הצעות'!$M125,"")</f>
        <v/>
      </c>
      <c r="AE124" t="str">
        <f>IF('ריכוז הצעות'!$N125='טבלת עזר2'!AE$1,'ריכוז הצעות'!$M125,"")</f>
        <v/>
      </c>
      <c r="AF124" t="str">
        <f>IF('ריכוז הצעות'!$N125='טבלת עזר2'!AF$1,'ריכוז הצעות'!$M125,"")</f>
        <v/>
      </c>
      <c r="AG124" t="str">
        <f>IF('ריכוז הצעות'!$N125='טבלת עזר2'!AG$1,'ריכוז הצעות'!$M125,"")</f>
        <v/>
      </c>
      <c r="AH124" t="str">
        <f>IF('ריכוז הצעות'!$N125='טבלת עזר2'!AH$1,'ריכוז הצעות'!$M125,"")</f>
        <v/>
      </c>
      <c r="AI124" t="str">
        <f>IF('ריכוז הצעות'!$N125='טבלת עזר2'!AI$1,'ריכוז הצעות'!$M125,"")</f>
        <v/>
      </c>
      <c r="AJ124" t="str">
        <f>IF('ריכוז הצעות'!$N125='טבלת עזר2'!AJ$1,'ריכוז הצעות'!$M125,"")</f>
        <v/>
      </c>
      <c r="AK124" t="str">
        <f>IF('ריכוז הצעות'!$N125='טבלת עזר2'!AK$1,'ריכוז הצעות'!$M125,"")</f>
        <v/>
      </c>
      <c r="AL124" t="str">
        <f>IF('ריכוז הצעות'!$N125='טבלת עזר2'!AL$1,'ריכוז הצעות'!$M125,"")</f>
        <v/>
      </c>
      <c r="AQ124" t="e">
        <f t="shared" si="75"/>
        <v>#N/A</v>
      </c>
      <c r="AR124" t="str">
        <f t="shared" si="43"/>
        <v/>
      </c>
      <c r="AS124" t="str">
        <f t="shared" si="44"/>
        <v/>
      </c>
      <c r="AT124" t="str">
        <f t="shared" si="45"/>
        <v/>
      </c>
      <c r="AU124" t="str">
        <f t="shared" si="46"/>
        <v/>
      </c>
      <c r="AV124" t="str">
        <f t="shared" si="47"/>
        <v/>
      </c>
      <c r="AW124" t="str">
        <f t="shared" si="48"/>
        <v/>
      </c>
      <c r="AX124" t="str">
        <f t="shared" si="49"/>
        <v/>
      </c>
      <c r="AY124" t="str">
        <f t="shared" si="50"/>
        <v/>
      </c>
      <c r="AZ124" t="str">
        <f t="shared" si="51"/>
        <v/>
      </c>
      <c r="BA124" t="str">
        <f t="shared" si="52"/>
        <v/>
      </c>
      <c r="BB124" t="str">
        <f t="shared" si="53"/>
        <v/>
      </c>
      <c r="BC124" t="str">
        <f t="shared" si="54"/>
        <v/>
      </c>
      <c r="BD124" t="str">
        <f t="shared" si="55"/>
        <v/>
      </c>
      <c r="BE124" t="str">
        <f t="shared" si="56"/>
        <v/>
      </c>
      <c r="BF124" t="str">
        <f t="shared" si="57"/>
        <v/>
      </c>
      <c r="BG124" t="str">
        <f t="shared" si="58"/>
        <v/>
      </c>
      <c r="BH124" t="str">
        <f t="shared" si="59"/>
        <v/>
      </c>
      <c r="BI124" t="str">
        <f t="shared" si="60"/>
        <v/>
      </c>
      <c r="BJ124" t="str">
        <f t="shared" si="61"/>
        <v/>
      </c>
      <c r="BK124" t="str">
        <f t="shared" si="62"/>
        <v/>
      </c>
      <c r="BL124">
        <f t="shared" si="63"/>
        <v>0</v>
      </c>
      <c r="BM124">
        <f t="shared" si="64"/>
        <v>0</v>
      </c>
      <c r="BN124">
        <f t="shared" si="65"/>
        <v>0</v>
      </c>
      <c r="BO124">
        <f t="shared" si="66"/>
        <v>0</v>
      </c>
      <c r="BP124">
        <f t="shared" si="67"/>
        <v>0</v>
      </c>
      <c r="BQ124">
        <f t="shared" si="68"/>
        <v>0</v>
      </c>
      <c r="BR124">
        <f t="shared" si="69"/>
        <v>0</v>
      </c>
      <c r="BS124">
        <f t="shared" si="70"/>
        <v>0</v>
      </c>
    </row>
    <row r="125" spans="2:71" x14ac:dyDescent="0.3">
      <c r="B125" t="str">
        <f>IF('ריכוז הצעות'!$N126='טבלת עזר2'!B$1,'ריכוז הצעות'!$M126,"")</f>
        <v/>
      </c>
      <c r="C125">
        <f t="shared" si="41"/>
        <v>0</v>
      </c>
      <c r="D125" t="str">
        <f t="shared" si="71"/>
        <v/>
      </c>
      <c r="E125">
        <f t="shared" si="72"/>
        <v>0</v>
      </c>
      <c r="F125" t="str">
        <f>IF('ריכוז הצעות'!$N126='טבלת עזר2'!F$1,'ריכוז הצעות'!$M126,"")</f>
        <v/>
      </c>
      <c r="G125">
        <f t="shared" si="42"/>
        <v>0</v>
      </c>
      <c r="H125" t="str">
        <f t="shared" si="73"/>
        <v/>
      </c>
      <c r="I125">
        <f t="shared" si="74"/>
        <v>0</v>
      </c>
      <c r="J125" t="str">
        <f>IF('ריכוז הצעות'!$N126='טבלת עזר2'!J$1,'ריכוז הצעות'!$M126,"")</f>
        <v/>
      </c>
      <c r="K125" t="str">
        <f>IF('ריכוז הצעות'!$N126='טבלת עזר2'!K$1,'ריכוז הצעות'!$M126,"")</f>
        <v/>
      </c>
      <c r="L125" t="str">
        <f>IF('ריכוז הצעות'!$N126='טבלת עזר2'!L$1,'ריכוז הצעות'!$M126,"")</f>
        <v/>
      </c>
      <c r="M125" t="str">
        <f>IF('ריכוז הצעות'!$N126='טבלת עזר2'!M$1,'ריכוז הצעות'!$M126,"")</f>
        <v/>
      </c>
      <c r="O125" t="str">
        <f>IF('ריכוז הצעות'!$N126='טבלת עזר2'!O$1,'ריכוז הצעות'!$M126,"")</f>
        <v/>
      </c>
      <c r="Q125" t="str">
        <f>IF('ריכוז הצעות'!$N126='טבלת עזר2'!Q$1,'ריכוז הצעות'!$M126,"")</f>
        <v/>
      </c>
      <c r="S125" t="str">
        <f>IF('ריכוז הצעות'!$N126='טבלת עזר2'!S$1,'ריכוז הצעות'!$M126,"")</f>
        <v/>
      </c>
      <c r="U125" t="str">
        <f>IF('ריכוז הצעות'!$N126='טבלת עזר2'!U$1,'ריכוז הצעות'!$M126,"")</f>
        <v/>
      </c>
      <c r="W125" t="str">
        <f>IF('ריכוז הצעות'!$N126='טבלת עזר2'!W$1,'ריכוז הצעות'!$M126,"")</f>
        <v/>
      </c>
      <c r="X125" t="str">
        <f>IF('ריכוז הצעות'!$N126='טבלת עזר2'!X$1,'ריכוז הצעות'!$M126,"")</f>
        <v/>
      </c>
      <c r="Y125" t="str">
        <f>IF('ריכוז הצעות'!$N126='טבלת עזר2'!Y$1,'ריכוז הצעות'!$M126,"")</f>
        <v/>
      </c>
      <c r="Z125" t="str">
        <f>IF('ריכוז הצעות'!$N126='טבלת עזר2'!Z$1,'ריכוז הצעות'!$M126,"")</f>
        <v/>
      </c>
      <c r="AA125" t="str">
        <f>IF('ריכוז הצעות'!$N126='טבלת עזר2'!AA$1,'ריכוז הצעות'!$M126,"")</f>
        <v/>
      </c>
      <c r="AB125" t="str">
        <f>IF('ריכוז הצעות'!$N126='טבלת עזר2'!AB$1,'ריכוז הצעות'!$M126,"")</f>
        <v/>
      </c>
      <c r="AC125" t="str">
        <f>IF('ריכוז הצעות'!$N126='טבלת עזר2'!AC$1,'ריכוז הצעות'!$M126,"")</f>
        <v/>
      </c>
      <c r="AD125" t="str">
        <f>IF('ריכוז הצעות'!$N126='טבלת עזר2'!AD$1,'ריכוז הצעות'!$M126,"")</f>
        <v/>
      </c>
      <c r="AE125" t="str">
        <f>IF('ריכוז הצעות'!$N126='טבלת עזר2'!AE$1,'ריכוז הצעות'!$M126,"")</f>
        <v/>
      </c>
      <c r="AF125" t="str">
        <f>IF('ריכוז הצעות'!$N126='טבלת עזר2'!AF$1,'ריכוז הצעות'!$M126,"")</f>
        <v/>
      </c>
      <c r="AG125" t="str">
        <f>IF('ריכוז הצעות'!$N126='טבלת עזר2'!AG$1,'ריכוז הצעות'!$M126,"")</f>
        <v/>
      </c>
      <c r="AH125" t="str">
        <f>IF('ריכוז הצעות'!$N126='טבלת עזר2'!AH$1,'ריכוז הצעות'!$M126,"")</f>
        <v/>
      </c>
      <c r="AI125" t="str">
        <f>IF('ריכוז הצעות'!$N126='טבלת עזר2'!AI$1,'ריכוז הצעות'!$M126,"")</f>
        <v/>
      </c>
      <c r="AJ125" t="str">
        <f>IF('ריכוז הצעות'!$N126='טבלת עזר2'!AJ$1,'ריכוז הצעות'!$M126,"")</f>
        <v/>
      </c>
      <c r="AK125" t="str">
        <f>IF('ריכוז הצעות'!$N126='טבלת עזר2'!AK$1,'ריכוז הצעות'!$M126,"")</f>
        <v/>
      </c>
      <c r="AL125" t="str">
        <f>IF('ריכוז הצעות'!$N126='טבלת עזר2'!AL$1,'ריכוז הצעות'!$M126,"")</f>
        <v/>
      </c>
      <c r="AQ125" t="e">
        <f t="shared" si="75"/>
        <v>#N/A</v>
      </c>
      <c r="AR125" t="str">
        <f t="shared" si="43"/>
        <v/>
      </c>
      <c r="AS125" t="str">
        <f t="shared" si="44"/>
        <v/>
      </c>
      <c r="AT125" t="str">
        <f t="shared" si="45"/>
        <v/>
      </c>
      <c r="AU125" t="str">
        <f t="shared" si="46"/>
        <v/>
      </c>
      <c r="AV125" t="str">
        <f t="shared" si="47"/>
        <v/>
      </c>
      <c r="AW125" t="str">
        <f t="shared" si="48"/>
        <v/>
      </c>
      <c r="AX125" t="str">
        <f t="shared" si="49"/>
        <v/>
      </c>
      <c r="AY125" t="str">
        <f t="shared" si="50"/>
        <v/>
      </c>
      <c r="AZ125" t="str">
        <f t="shared" si="51"/>
        <v/>
      </c>
      <c r="BA125" t="str">
        <f t="shared" si="52"/>
        <v/>
      </c>
      <c r="BB125" t="str">
        <f t="shared" si="53"/>
        <v/>
      </c>
      <c r="BC125" t="str">
        <f t="shared" si="54"/>
        <v/>
      </c>
      <c r="BD125" t="str">
        <f t="shared" si="55"/>
        <v/>
      </c>
      <c r="BE125" t="str">
        <f t="shared" si="56"/>
        <v/>
      </c>
      <c r="BF125" t="str">
        <f t="shared" si="57"/>
        <v/>
      </c>
      <c r="BG125" t="str">
        <f t="shared" si="58"/>
        <v/>
      </c>
      <c r="BH125" t="str">
        <f t="shared" si="59"/>
        <v/>
      </c>
      <c r="BI125" t="str">
        <f t="shared" si="60"/>
        <v/>
      </c>
      <c r="BJ125" t="str">
        <f t="shared" si="61"/>
        <v/>
      </c>
      <c r="BK125" t="str">
        <f t="shared" si="62"/>
        <v/>
      </c>
      <c r="BL125">
        <f t="shared" si="63"/>
        <v>0</v>
      </c>
      <c r="BM125">
        <f t="shared" si="64"/>
        <v>0</v>
      </c>
      <c r="BN125">
        <f t="shared" si="65"/>
        <v>0</v>
      </c>
      <c r="BO125">
        <f t="shared" si="66"/>
        <v>0</v>
      </c>
      <c r="BP125">
        <f t="shared" si="67"/>
        <v>0</v>
      </c>
      <c r="BQ125">
        <f t="shared" si="68"/>
        <v>0</v>
      </c>
      <c r="BR125">
        <f t="shared" si="69"/>
        <v>0</v>
      </c>
      <c r="BS125">
        <f t="shared" si="70"/>
        <v>0</v>
      </c>
    </row>
    <row r="126" spans="2:71" x14ac:dyDescent="0.3">
      <c r="B126" t="str">
        <f>IF('ריכוז הצעות'!$N127='טבלת עזר2'!B$1,'ריכוז הצעות'!$M127,"")</f>
        <v/>
      </c>
      <c r="C126">
        <f t="shared" si="41"/>
        <v>0</v>
      </c>
      <c r="D126" t="str">
        <f t="shared" si="71"/>
        <v/>
      </c>
      <c r="E126">
        <f t="shared" si="72"/>
        <v>0</v>
      </c>
      <c r="F126" t="str">
        <f>IF('ריכוז הצעות'!$N127='טבלת עזר2'!F$1,'ריכוז הצעות'!$M127,"")</f>
        <v/>
      </c>
      <c r="G126">
        <f t="shared" si="42"/>
        <v>0</v>
      </c>
      <c r="H126" t="str">
        <f t="shared" si="73"/>
        <v/>
      </c>
      <c r="I126">
        <f t="shared" si="74"/>
        <v>0</v>
      </c>
      <c r="J126" t="str">
        <f>IF('ריכוז הצעות'!$N127='טבלת עזר2'!J$1,'ריכוז הצעות'!$M127,"")</f>
        <v/>
      </c>
      <c r="K126" t="str">
        <f>IF('ריכוז הצעות'!$N127='טבלת עזר2'!K$1,'ריכוז הצעות'!$M127,"")</f>
        <v/>
      </c>
      <c r="L126" t="str">
        <f>IF('ריכוז הצעות'!$N127='טבלת עזר2'!L$1,'ריכוז הצעות'!$M127,"")</f>
        <v/>
      </c>
      <c r="M126" t="str">
        <f>IF('ריכוז הצעות'!$N127='טבלת עזר2'!M$1,'ריכוז הצעות'!$M127,"")</f>
        <v/>
      </c>
      <c r="O126" t="str">
        <f>IF('ריכוז הצעות'!$N127='טבלת עזר2'!O$1,'ריכוז הצעות'!$M127,"")</f>
        <v/>
      </c>
      <c r="Q126" t="str">
        <f>IF('ריכוז הצעות'!$N127='טבלת עזר2'!Q$1,'ריכוז הצעות'!$M127,"")</f>
        <v/>
      </c>
      <c r="S126" t="str">
        <f>IF('ריכוז הצעות'!$N127='טבלת עזר2'!S$1,'ריכוז הצעות'!$M127,"")</f>
        <v/>
      </c>
      <c r="U126" t="str">
        <f>IF('ריכוז הצעות'!$N127='טבלת עזר2'!U$1,'ריכוז הצעות'!$M127,"")</f>
        <v/>
      </c>
      <c r="W126" t="str">
        <f>IF('ריכוז הצעות'!$N127='טבלת עזר2'!W$1,'ריכוז הצעות'!$M127,"")</f>
        <v/>
      </c>
      <c r="X126" t="str">
        <f>IF('ריכוז הצעות'!$N127='טבלת עזר2'!X$1,'ריכוז הצעות'!$M127,"")</f>
        <v/>
      </c>
      <c r="Y126" t="str">
        <f>IF('ריכוז הצעות'!$N127='טבלת עזר2'!Y$1,'ריכוז הצעות'!$M127,"")</f>
        <v/>
      </c>
      <c r="Z126" t="str">
        <f>IF('ריכוז הצעות'!$N127='טבלת עזר2'!Z$1,'ריכוז הצעות'!$M127,"")</f>
        <v/>
      </c>
      <c r="AA126" t="str">
        <f>IF('ריכוז הצעות'!$N127='טבלת עזר2'!AA$1,'ריכוז הצעות'!$M127,"")</f>
        <v/>
      </c>
      <c r="AB126" t="str">
        <f>IF('ריכוז הצעות'!$N127='טבלת עזר2'!AB$1,'ריכוז הצעות'!$M127,"")</f>
        <v/>
      </c>
      <c r="AC126" t="str">
        <f>IF('ריכוז הצעות'!$N127='טבלת עזר2'!AC$1,'ריכוז הצעות'!$M127,"")</f>
        <v/>
      </c>
      <c r="AD126" t="str">
        <f>IF('ריכוז הצעות'!$N127='טבלת עזר2'!AD$1,'ריכוז הצעות'!$M127,"")</f>
        <v/>
      </c>
      <c r="AE126" t="str">
        <f>IF('ריכוז הצעות'!$N127='טבלת עזר2'!AE$1,'ריכוז הצעות'!$M127,"")</f>
        <v/>
      </c>
      <c r="AF126" t="str">
        <f>IF('ריכוז הצעות'!$N127='טבלת עזר2'!AF$1,'ריכוז הצעות'!$M127,"")</f>
        <v/>
      </c>
      <c r="AG126" t="str">
        <f>IF('ריכוז הצעות'!$N127='טבלת עזר2'!AG$1,'ריכוז הצעות'!$M127,"")</f>
        <v/>
      </c>
      <c r="AH126" t="str">
        <f>IF('ריכוז הצעות'!$N127='טבלת עזר2'!AH$1,'ריכוז הצעות'!$M127,"")</f>
        <v/>
      </c>
      <c r="AI126" t="str">
        <f>IF('ריכוז הצעות'!$N127='טבלת עזר2'!AI$1,'ריכוז הצעות'!$M127,"")</f>
        <v/>
      </c>
      <c r="AJ126" t="str">
        <f>IF('ריכוז הצעות'!$N127='טבלת עזר2'!AJ$1,'ריכוז הצעות'!$M127,"")</f>
        <v/>
      </c>
      <c r="AK126" t="str">
        <f>IF('ריכוז הצעות'!$N127='טבלת עזר2'!AK$1,'ריכוז הצעות'!$M127,"")</f>
        <v/>
      </c>
      <c r="AL126" t="str">
        <f>IF('ריכוז הצעות'!$N127='טבלת עזר2'!AL$1,'ריכוז הצעות'!$M127,"")</f>
        <v/>
      </c>
      <c r="AQ126" t="e">
        <f t="shared" si="75"/>
        <v>#N/A</v>
      </c>
      <c r="AR126" t="str">
        <f t="shared" si="43"/>
        <v/>
      </c>
      <c r="AS126" t="str">
        <f t="shared" si="44"/>
        <v/>
      </c>
      <c r="AT126" t="str">
        <f t="shared" si="45"/>
        <v/>
      </c>
      <c r="AU126" t="str">
        <f t="shared" si="46"/>
        <v/>
      </c>
      <c r="AV126" t="str">
        <f t="shared" si="47"/>
        <v/>
      </c>
      <c r="AW126" t="str">
        <f t="shared" si="48"/>
        <v/>
      </c>
      <c r="AX126" t="str">
        <f t="shared" si="49"/>
        <v/>
      </c>
      <c r="AY126" t="str">
        <f t="shared" si="50"/>
        <v/>
      </c>
      <c r="AZ126" t="str">
        <f t="shared" si="51"/>
        <v/>
      </c>
      <c r="BA126" t="str">
        <f t="shared" si="52"/>
        <v/>
      </c>
      <c r="BB126" t="str">
        <f t="shared" si="53"/>
        <v/>
      </c>
      <c r="BC126" t="str">
        <f t="shared" si="54"/>
        <v/>
      </c>
      <c r="BD126" t="str">
        <f t="shared" si="55"/>
        <v/>
      </c>
      <c r="BE126" t="str">
        <f t="shared" si="56"/>
        <v/>
      </c>
      <c r="BF126" t="str">
        <f t="shared" si="57"/>
        <v/>
      </c>
      <c r="BG126" t="str">
        <f t="shared" si="58"/>
        <v/>
      </c>
      <c r="BH126" t="str">
        <f t="shared" si="59"/>
        <v/>
      </c>
      <c r="BI126" t="str">
        <f t="shared" si="60"/>
        <v/>
      </c>
      <c r="BJ126" t="str">
        <f t="shared" si="61"/>
        <v/>
      </c>
      <c r="BK126" t="str">
        <f t="shared" si="62"/>
        <v/>
      </c>
      <c r="BL126">
        <f t="shared" si="63"/>
        <v>0</v>
      </c>
      <c r="BM126">
        <f t="shared" si="64"/>
        <v>0</v>
      </c>
      <c r="BN126">
        <f t="shared" si="65"/>
        <v>0</v>
      </c>
      <c r="BO126">
        <f t="shared" si="66"/>
        <v>0</v>
      </c>
      <c r="BP126">
        <f t="shared" si="67"/>
        <v>0</v>
      </c>
      <c r="BQ126">
        <f t="shared" si="68"/>
        <v>0</v>
      </c>
      <c r="BR126">
        <f t="shared" si="69"/>
        <v>0</v>
      </c>
      <c r="BS126">
        <f t="shared" si="70"/>
        <v>0</v>
      </c>
    </row>
    <row r="127" spans="2:71" x14ac:dyDescent="0.3">
      <c r="B127" t="str">
        <f>IF('ריכוז הצעות'!$N128='טבלת עזר2'!B$1,'ריכוז הצעות'!$M128,"")</f>
        <v/>
      </c>
      <c r="C127">
        <f t="shared" si="41"/>
        <v>0</v>
      </c>
      <c r="D127" t="str">
        <f t="shared" si="71"/>
        <v/>
      </c>
      <c r="E127">
        <f t="shared" si="72"/>
        <v>0</v>
      </c>
      <c r="F127" t="str">
        <f>IF('ריכוז הצעות'!$N128='טבלת עזר2'!F$1,'ריכוז הצעות'!$M128,"")</f>
        <v/>
      </c>
      <c r="G127">
        <f t="shared" si="42"/>
        <v>0</v>
      </c>
      <c r="H127" t="str">
        <f t="shared" si="73"/>
        <v/>
      </c>
      <c r="I127">
        <f t="shared" si="74"/>
        <v>0</v>
      </c>
      <c r="J127" t="str">
        <f>IF('ריכוז הצעות'!$N128='טבלת עזר2'!J$1,'ריכוז הצעות'!$M128,"")</f>
        <v/>
      </c>
      <c r="K127" t="str">
        <f>IF('ריכוז הצעות'!$N128='טבלת עזר2'!K$1,'ריכוז הצעות'!$M128,"")</f>
        <v/>
      </c>
      <c r="L127" t="str">
        <f>IF('ריכוז הצעות'!$N128='טבלת עזר2'!L$1,'ריכוז הצעות'!$M128,"")</f>
        <v/>
      </c>
      <c r="M127" t="str">
        <f>IF('ריכוז הצעות'!$N128='טבלת עזר2'!M$1,'ריכוז הצעות'!$M128,"")</f>
        <v/>
      </c>
      <c r="O127" t="str">
        <f>IF('ריכוז הצעות'!$N128='טבלת עזר2'!O$1,'ריכוז הצעות'!$M128,"")</f>
        <v/>
      </c>
      <c r="Q127" t="str">
        <f>IF('ריכוז הצעות'!$N128='טבלת עזר2'!Q$1,'ריכוז הצעות'!$M128,"")</f>
        <v/>
      </c>
      <c r="S127" t="str">
        <f>IF('ריכוז הצעות'!$N128='טבלת עזר2'!S$1,'ריכוז הצעות'!$M128,"")</f>
        <v/>
      </c>
      <c r="U127" t="str">
        <f>IF('ריכוז הצעות'!$N128='טבלת עזר2'!U$1,'ריכוז הצעות'!$M128,"")</f>
        <v/>
      </c>
      <c r="W127" t="str">
        <f>IF('ריכוז הצעות'!$N128='טבלת עזר2'!W$1,'ריכוז הצעות'!$M128,"")</f>
        <v/>
      </c>
      <c r="X127" t="str">
        <f>IF('ריכוז הצעות'!$N128='טבלת עזר2'!X$1,'ריכוז הצעות'!$M128,"")</f>
        <v/>
      </c>
      <c r="Y127" t="str">
        <f>IF('ריכוז הצעות'!$N128='טבלת עזר2'!Y$1,'ריכוז הצעות'!$M128,"")</f>
        <v/>
      </c>
      <c r="Z127" t="str">
        <f>IF('ריכוז הצעות'!$N128='טבלת עזר2'!Z$1,'ריכוז הצעות'!$M128,"")</f>
        <v/>
      </c>
      <c r="AA127" t="str">
        <f>IF('ריכוז הצעות'!$N128='טבלת עזר2'!AA$1,'ריכוז הצעות'!$M128,"")</f>
        <v/>
      </c>
      <c r="AB127" t="str">
        <f>IF('ריכוז הצעות'!$N128='טבלת עזר2'!AB$1,'ריכוז הצעות'!$M128,"")</f>
        <v/>
      </c>
      <c r="AC127" t="str">
        <f>IF('ריכוז הצעות'!$N128='טבלת עזר2'!AC$1,'ריכוז הצעות'!$M128,"")</f>
        <v/>
      </c>
      <c r="AD127" t="str">
        <f>IF('ריכוז הצעות'!$N128='טבלת עזר2'!AD$1,'ריכוז הצעות'!$M128,"")</f>
        <v/>
      </c>
      <c r="AE127" t="str">
        <f>IF('ריכוז הצעות'!$N128='טבלת עזר2'!AE$1,'ריכוז הצעות'!$M128,"")</f>
        <v/>
      </c>
      <c r="AF127" t="str">
        <f>IF('ריכוז הצעות'!$N128='טבלת עזר2'!AF$1,'ריכוז הצעות'!$M128,"")</f>
        <v/>
      </c>
      <c r="AG127" t="str">
        <f>IF('ריכוז הצעות'!$N128='טבלת עזר2'!AG$1,'ריכוז הצעות'!$M128,"")</f>
        <v/>
      </c>
      <c r="AH127" t="str">
        <f>IF('ריכוז הצעות'!$N128='טבלת עזר2'!AH$1,'ריכוז הצעות'!$M128,"")</f>
        <v/>
      </c>
      <c r="AI127" t="str">
        <f>IF('ריכוז הצעות'!$N128='טבלת עזר2'!AI$1,'ריכוז הצעות'!$M128,"")</f>
        <v/>
      </c>
      <c r="AJ127" t="str">
        <f>IF('ריכוז הצעות'!$N128='טבלת עזר2'!AJ$1,'ריכוז הצעות'!$M128,"")</f>
        <v/>
      </c>
      <c r="AK127" t="str">
        <f>IF('ריכוז הצעות'!$N128='טבלת עזר2'!AK$1,'ריכוז הצעות'!$M128,"")</f>
        <v/>
      </c>
      <c r="AL127" t="str">
        <f>IF('ריכוז הצעות'!$N128='טבלת עזר2'!AL$1,'ריכוז הצעות'!$M128,"")</f>
        <v/>
      </c>
      <c r="AQ127" t="e">
        <f t="shared" si="75"/>
        <v>#N/A</v>
      </c>
      <c r="AR127" t="str">
        <f t="shared" si="43"/>
        <v/>
      </c>
      <c r="AS127" t="str">
        <f t="shared" si="44"/>
        <v/>
      </c>
      <c r="AT127" t="str">
        <f t="shared" si="45"/>
        <v/>
      </c>
      <c r="AU127" t="str">
        <f t="shared" si="46"/>
        <v/>
      </c>
      <c r="AV127" t="str">
        <f t="shared" si="47"/>
        <v/>
      </c>
      <c r="AW127" t="str">
        <f t="shared" si="48"/>
        <v/>
      </c>
      <c r="AX127" t="str">
        <f t="shared" si="49"/>
        <v/>
      </c>
      <c r="AY127" t="str">
        <f t="shared" si="50"/>
        <v/>
      </c>
      <c r="AZ127" t="str">
        <f t="shared" si="51"/>
        <v/>
      </c>
      <c r="BA127" t="str">
        <f t="shared" si="52"/>
        <v/>
      </c>
      <c r="BB127" t="str">
        <f t="shared" si="53"/>
        <v/>
      </c>
      <c r="BC127" t="str">
        <f t="shared" si="54"/>
        <v/>
      </c>
      <c r="BD127" t="str">
        <f t="shared" si="55"/>
        <v/>
      </c>
      <c r="BE127" t="str">
        <f t="shared" si="56"/>
        <v/>
      </c>
      <c r="BF127" t="str">
        <f t="shared" si="57"/>
        <v/>
      </c>
      <c r="BG127" t="str">
        <f t="shared" si="58"/>
        <v/>
      </c>
      <c r="BH127" t="str">
        <f t="shared" si="59"/>
        <v/>
      </c>
      <c r="BI127" t="str">
        <f t="shared" si="60"/>
        <v/>
      </c>
      <c r="BJ127" t="str">
        <f t="shared" si="61"/>
        <v/>
      </c>
      <c r="BK127" t="str">
        <f t="shared" si="62"/>
        <v/>
      </c>
      <c r="BL127">
        <f t="shared" si="63"/>
        <v>0</v>
      </c>
      <c r="BM127">
        <f t="shared" si="64"/>
        <v>0</v>
      </c>
      <c r="BN127">
        <f t="shared" si="65"/>
        <v>0</v>
      </c>
      <c r="BO127">
        <f t="shared" si="66"/>
        <v>0</v>
      </c>
      <c r="BP127">
        <f t="shared" si="67"/>
        <v>0</v>
      </c>
      <c r="BQ127">
        <f t="shared" si="68"/>
        <v>0</v>
      </c>
      <c r="BR127">
        <f t="shared" si="69"/>
        <v>0</v>
      </c>
      <c r="BS127">
        <f t="shared" si="70"/>
        <v>0</v>
      </c>
    </row>
    <row r="128" spans="2:71" x14ac:dyDescent="0.3">
      <c r="B128" t="str">
        <f>IF('ריכוז הצעות'!$N129='טבלת עזר2'!B$1,'ריכוז הצעות'!$M129,"")</f>
        <v/>
      </c>
      <c r="C128">
        <f t="shared" si="41"/>
        <v>0</v>
      </c>
      <c r="D128" t="str">
        <f t="shared" si="71"/>
        <v/>
      </c>
      <c r="E128">
        <f t="shared" si="72"/>
        <v>0</v>
      </c>
      <c r="F128" t="str">
        <f>IF('ריכוז הצעות'!$N129='טבלת עזר2'!F$1,'ריכוז הצעות'!$M129,"")</f>
        <v/>
      </c>
      <c r="G128">
        <f t="shared" si="42"/>
        <v>0</v>
      </c>
      <c r="H128" t="str">
        <f t="shared" si="73"/>
        <v/>
      </c>
      <c r="I128">
        <f t="shared" si="74"/>
        <v>0</v>
      </c>
      <c r="J128" t="str">
        <f>IF('ריכוז הצעות'!$N129='טבלת עזר2'!J$1,'ריכוז הצעות'!$M129,"")</f>
        <v/>
      </c>
      <c r="K128" t="str">
        <f>IF('ריכוז הצעות'!$N129='טבלת עזר2'!K$1,'ריכוז הצעות'!$M129,"")</f>
        <v/>
      </c>
      <c r="L128" t="str">
        <f>IF('ריכוז הצעות'!$N129='טבלת עזר2'!L$1,'ריכוז הצעות'!$M129,"")</f>
        <v/>
      </c>
      <c r="M128" t="str">
        <f>IF('ריכוז הצעות'!$N129='טבלת עזר2'!M$1,'ריכוז הצעות'!$M129,"")</f>
        <v/>
      </c>
      <c r="O128" t="str">
        <f>IF('ריכוז הצעות'!$N129='טבלת עזר2'!O$1,'ריכוז הצעות'!$M129,"")</f>
        <v/>
      </c>
      <c r="Q128" t="str">
        <f>IF('ריכוז הצעות'!$N129='טבלת עזר2'!Q$1,'ריכוז הצעות'!$M129,"")</f>
        <v/>
      </c>
      <c r="S128" t="str">
        <f>IF('ריכוז הצעות'!$N129='טבלת עזר2'!S$1,'ריכוז הצעות'!$M129,"")</f>
        <v/>
      </c>
      <c r="U128" t="str">
        <f>IF('ריכוז הצעות'!$N129='טבלת עזר2'!U$1,'ריכוז הצעות'!$M129,"")</f>
        <v/>
      </c>
      <c r="W128" t="str">
        <f>IF('ריכוז הצעות'!$N129='טבלת עזר2'!W$1,'ריכוז הצעות'!$M129,"")</f>
        <v/>
      </c>
      <c r="X128" t="str">
        <f>IF('ריכוז הצעות'!$N129='טבלת עזר2'!X$1,'ריכוז הצעות'!$M129,"")</f>
        <v/>
      </c>
      <c r="Y128" t="str">
        <f>IF('ריכוז הצעות'!$N129='טבלת עזר2'!Y$1,'ריכוז הצעות'!$M129,"")</f>
        <v/>
      </c>
      <c r="Z128" t="str">
        <f>IF('ריכוז הצעות'!$N129='טבלת עזר2'!Z$1,'ריכוז הצעות'!$M129,"")</f>
        <v/>
      </c>
      <c r="AA128" t="str">
        <f>IF('ריכוז הצעות'!$N129='טבלת עזר2'!AA$1,'ריכוז הצעות'!$M129,"")</f>
        <v/>
      </c>
      <c r="AB128" t="str">
        <f>IF('ריכוז הצעות'!$N129='טבלת עזר2'!AB$1,'ריכוז הצעות'!$M129,"")</f>
        <v/>
      </c>
      <c r="AC128" t="str">
        <f>IF('ריכוז הצעות'!$N129='טבלת עזר2'!AC$1,'ריכוז הצעות'!$M129,"")</f>
        <v/>
      </c>
      <c r="AD128" t="str">
        <f>IF('ריכוז הצעות'!$N129='טבלת עזר2'!AD$1,'ריכוז הצעות'!$M129,"")</f>
        <v/>
      </c>
      <c r="AE128" t="str">
        <f>IF('ריכוז הצעות'!$N129='טבלת עזר2'!AE$1,'ריכוז הצעות'!$M129,"")</f>
        <v/>
      </c>
      <c r="AF128" t="str">
        <f>IF('ריכוז הצעות'!$N129='טבלת עזר2'!AF$1,'ריכוז הצעות'!$M129,"")</f>
        <v/>
      </c>
      <c r="AG128" t="str">
        <f>IF('ריכוז הצעות'!$N129='טבלת עזר2'!AG$1,'ריכוז הצעות'!$M129,"")</f>
        <v/>
      </c>
      <c r="AH128" t="str">
        <f>IF('ריכוז הצעות'!$N129='טבלת עזר2'!AH$1,'ריכוז הצעות'!$M129,"")</f>
        <v/>
      </c>
      <c r="AI128" t="str">
        <f>IF('ריכוז הצעות'!$N129='טבלת עזר2'!AI$1,'ריכוז הצעות'!$M129,"")</f>
        <v/>
      </c>
      <c r="AJ128" t="str">
        <f>IF('ריכוז הצעות'!$N129='טבלת עזר2'!AJ$1,'ריכוז הצעות'!$M129,"")</f>
        <v/>
      </c>
      <c r="AK128" t="str">
        <f>IF('ריכוז הצעות'!$N129='טבלת עזר2'!AK$1,'ריכוז הצעות'!$M129,"")</f>
        <v/>
      </c>
      <c r="AL128" t="str">
        <f>IF('ריכוז הצעות'!$N129='טבלת עזר2'!AL$1,'ריכוז הצעות'!$M129,"")</f>
        <v/>
      </c>
      <c r="AQ128" t="e">
        <f t="shared" si="75"/>
        <v>#N/A</v>
      </c>
      <c r="AR128" t="str">
        <f t="shared" si="43"/>
        <v/>
      </c>
      <c r="AS128" t="str">
        <f t="shared" si="44"/>
        <v/>
      </c>
      <c r="AT128" t="str">
        <f t="shared" si="45"/>
        <v/>
      </c>
      <c r="AU128" t="str">
        <f t="shared" si="46"/>
        <v/>
      </c>
      <c r="AV128" t="str">
        <f t="shared" si="47"/>
        <v/>
      </c>
      <c r="AW128" t="str">
        <f t="shared" si="48"/>
        <v/>
      </c>
      <c r="AX128" t="str">
        <f t="shared" si="49"/>
        <v/>
      </c>
      <c r="AY128" t="str">
        <f t="shared" si="50"/>
        <v/>
      </c>
      <c r="AZ128" t="str">
        <f t="shared" si="51"/>
        <v/>
      </c>
      <c r="BA128" t="str">
        <f t="shared" si="52"/>
        <v/>
      </c>
      <c r="BB128" t="str">
        <f t="shared" si="53"/>
        <v/>
      </c>
      <c r="BC128" t="str">
        <f t="shared" si="54"/>
        <v/>
      </c>
      <c r="BD128" t="str">
        <f t="shared" si="55"/>
        <v/>
      </c>
      <c r="BE128" t="str">
        <f t="shared" si="56"/>
        <v/>
      </c>
      <c r="BF128" t="str">
        <f t="shared" si="57"/>
        <v/>
      </c>
      <c r="BG128" t="str">
        <f t="shared" si="58"/>
        <v/>
      </c>
      <c r="BH128" t="str">
        <f t="shared" si="59"/>
        <v/>
      </c>
      <c r="BI128" t="str">
        <f t="shared" si="60"/>
        <v/>
      </c>
      <c r="BJ128" t="str">
        <f t="shared" si="61"/>
        <v/>
      </c>
      <c r="BK128" t="str">
        <f t="shared" si="62"/>
        <v/>
      </c>
      <c r="BL128">
        <f t="shared" si="63"/>
        <v>0</v>
      </c>
      <c r="BM128">
        <f t="shared" si="64"/>
        <v>0</v>
      </c>
      <c r="BN128">
        <f t="shared" si="65"/>
        <v>0</v>
      </c>
      <c r="BO128">
        <f t="shared" si="66"/>
        <v>0</v>
      </c>
      <c r="BP128">
        <f t="shared" si="67"/>
        <v>0</v>
      </c>
      <c r="BQ128">
        <f t="shared" si="68"/>
        <v>0</v>
      </c>
      <c r="BR128">
        <f t="shared" si="69"/>
        <v>0</v>
      </c>
      <c r="BS128">
        <f t="shared" si="70"/>
        <v>0</v>
      </c>
    </row>
    <row r="129" spans="2:71" x14ac:dyDescent="0.3">
      <c r="B129" t="str">
        <f>IF('ריכוז הצעות'!$N130='טבלת עזר2'!B$1,'ריכוז הצעות'!$M130,"")</f>
        <v/>
      </c>
      <c r="C129">
        <f t="shared" si="41"/>
        <v>0</v>
      </c>
      <c r="D129" t="str">
        <f t="shared" si="71"/>
        <v/>
      </c>
      <c r="E129">
        <f t="shared" si="72"/>
        <v>0</v>
      </c>
      <c r="F129" t="str">
        <f>IF('ריכוז הצעות'!$N130='טבלת עזר2'!F$1,'ריכוז הצעות'!$M130,"")</f>
        <v/>
      </c>
      <c r="G129">
        <f t="shared" si="42"/>
        <v>0</v>
      </c>
      <c r="H129" t="str">
        <f t="shared" si="73"/>
        <v/>
      </c>
      <c r="I129">
        <f t="shared" si="74"/>
        <v>0</v>
      </c>
      <c r="J129" t="str">
        <f>IF('ריכוז הצעות'!$N130='טבלת עזר2'!J$1,'ריכוז הצעות'!$M130,"")</f>
        <v/>
      </c>
      <c r="K129" t="str">
        <f>IF('ריכוז הצעות'!$N130='טבלת עזר2'!K$1,'ריכוז הצעות'!$M130,"")</f>
        <v/>
      </c>
      <c r="L129" t="str">
        <f>IF('ריכוז הצעות'!$N130='טבלת עזר2'!L$1,'ריכוז הצעות'!$M130,"")</f>
        <v/>
      </c>
      <c r="M129" t="str">
        <f>IF('ריכוז הצעות'!$N130='טבלת עזר2'!M$1,'ריכוז הצעות'!$M130,"")</f>
        <v/>
      </c>
      <c r="O129" t="str">
        <f>IF('ריכוז הצעות'!$N130='טבלת עזר2'!O$1,'ריכוז הצעות'!$M130,"")</f>
        <v/>
      </c>
      <c r="Q129" t="str">
        <f>IF('ריכוז הצעות'!$N130='טבלת עזר2'!Q$1,'ריכוז הצעות'!$M130,"")</f>
        <v/>
      </c>
      <c r="S129" t="str">
        <f>IF('ריכוז הצעות'!$N130='טבלת עזר2'!S$1,'ריכוז הצעות'!$M130,"")</f>
        <v/>
      </c>
      <c r="U129" t="str">
        <f>IF('ריכוז הצעות'!$N130='טבלת עזר2'!U$1,'ריכוז הצעות'!$M130,"")</f>
        <v/>
      </c>
      <c r="W129" t="str">
        <f>IF('ריכוז הצעות'!$N130='טבלת עזר2'!W$1,'ריכוז הצעות'!$M130,"")</f>
        <v/>
      </c>
      <c r="X129" t="str">
        <f>IF('ריכוז הצעות'!$N130='טבלת עזר2'!X$1,'ריכוז הצעות'!$M130,"")</f>
        <v/>
      </c>
      <c r="Y129" t="str">
        <f>IF('ריכוז הצעות'!$N130='טבלת עזר2'!Y$1,'ריכוז הצעות'!$M130,"")</f>
        <v/>
      </c>
      <c r="Z129" t="str">
        <f>IF('ריכוז הצעות'!$N130='טבלת עזר2'!Z$1,'ריכוז הצעות'!$M130,"")</f>
        <v/>
      </c>
      <c r="AA129" t="str">
        <f>IF('ריכוז הצעות'!$N130='טבלת עזר2'!AA$1,'ריכוז הצעות'!$M130,"")</f>
        <v/>
      </c>
      <c r="AB129" t="str">
        <f>IF('ריכוז הצעות'!$N130='טבלת עזר2'!AB$1,'ריכוז הצעות'!$M130,"")</f>
        <v/>
      </c>
      <c r="AC129" t="str">
        <f>IF('ריכוז הצעות'!$N130='טבלת עזר2'!AC$1,'ריכוז הצעות'!$M130,"")</f>
        <v/>
      </c>
      <c r="AD129" t="str">
        <f>IF('ריכוז הצעות'!$N130='טבלת עזר2'!AD$1,'ריכוז הצעות'!$M130,"")</f>
        <v/>
      </c>
      <c r="AE129" t="str">
        <f>IF('ריכוז הצעות'!$N130='טבלת עזר2'!AE$1,'ריכוז הצעות'!$M130,"")</f>
        <v/>
      </c>
      <c r="AF129" t="str">
        <f>IF('ריכוז הצעות'!$N130='טבלת עזר2'!AF$1,'ריכוז הצעות'!$M130,"")</f>
        <v/>
      </c>
      <c r="AG129" t="str">
        <f>IF('ריכוז הצעות'!$N130='טבלת עזר2'!AG$1,'ריכוז הצעות'!$M130,"")</f>
        <v/>
      </c>
      <c r="AH129" t="str">
        <f>IF('ריכוז הצעות'!$N130='טבלת עזר2'!AH$1,'ריכוז הצעות'!$M130,"")</f>
        <v/>
      </c>
      <c r="AI129" t="str">
        <f>IF('ריכוז הצעות'!$N130='טבלת עזר2'!AI$1,'ריכוז הצעות'!$M130,"")</f>
        <v/>
      </c>
      <c r="AJ129" t="str">
        <f>IF('ריכוז הצעות'!$N130='טבלת עזר2'!AJ$1,'ריכוז הצעות'!$M130,"")</f>
        <v/>
      </c>
      <c r="AK129" t="str">
        <f>IF('ריכוז הצעות'!$N130='טבלת עזר2'!AK$1,'ריכוז הצעות'!$M130,"")</f>
        <v/>
      </c>
      <c r="AL129" t="str">
        <f>IF('ריכוז הצעות'!$N130='טבלת עזר2'!AL$1,'ריכוז הצעות'!$M130,"")</f>
        <v/>
      </c>
      <c r="AQ129" t="e">
        <f t="shared" si="75"/>
        <v>#N/A</v>
      </c>
      <c r="AR129" t="str">
        <f t="shared" si="43"/>
        <v/>
      </c>
      <c r="AS129" t="str">
        <f t="shared" si="44"/>
        <v/>
      </c>
      <c r="AT129" t="str">
        <f t="shared" si="45"/>
        <v/>
      </c>
      <c r="AU129" t="str">
        <f t="shared" si="46"/>
        <v/>
      </c>
      <c r="AV129" t="str">
        <f t="shared" si="47"/>
        <v/>
      </c>
      <c r="AW129" t="str">
        <f t="shared" si="48"/>
        <v/>
      </c>
      <c r="AX129" t="str">
        <f t="shared" si="49"/>
        <v/>
      </c>
      <c r="AY129" t="str">
        <f t="shared" si="50"/>
        <v/>
      </c>
      <c r="AZ129" t="str">
        <f t="shared" si="51"/>
        <v/>
      </c>
      <c r="BA129" t="str">
        <f t="shared" si="52"/>
        <v/>
      </c>
      <c r="BB129" t="str">
        <f t="shared" si="53"/>
        <v/>
      </c>
      <c r="BC129" t="str">
        <f t="shared" si="54"/>
        <v/>
      </c>
      <c r="BD129" t="str">
        <f t="shared" si="55"/>
        <v/>
      </c>
      <c r="BE129" t="str">
        <f t="shared" si="56"/>
        <v/>
      </c>
      <c r="BF129" t="str">
        <f t="shared" si="57"/>
        <v/>
      </c>
      <c r="BG129" t="str">
        <f t="shared" si="58"/>
        <v/>
      </c>
      <c r="BH129" t="str">
        <f t="shared" si="59"/>
        <v/>
      </c>
      <c r="BI129" t="str">
        <f t="shared" si="60"/>
        <v/>
      </c>
      <c r="BJ129" t="str">
        <f t="shared" si="61"/>
        <v/>
      </c>
      <c r="BK129" t="str">
        <f t="shared" si="62"/>
        <v/>
      </c>
      <c r="BL129">
        <f t="shared" si="63"/>
        <v>0</v>
      </c>
      <c r="BM129">
        <f t="shared" si="64"/>
        <v>0</v>
      </c>
      <c r="BN129">
        <f t="shared" si="65"/>
        <v>0</v>
      </c>
      <c r="BO129">
        <f t="shared" si="66"/>
        <v>0</v>
      </c>
      <c r="BP129">
        <f t="shared" si="67"/>
        <v>0</v>
      </c>
      <c r="BQ129">
        <f t="shared" si="68"/>
        <v>0</v>
      </c>
      <c r="BR129">
        <f t="shared" si="69"/>
        <v>0</v>
      </c>
      <c r="BS129">
        <f t="shared" si="70"/>
        <v>0</v>
      </c>
    </row>
    <row r="130" spans="2:71" x14ac:dyDescent="0.3">
      <c r="B130" t="str">
        <f>IF('ריכוז הצעות'!$N131='טבלת עזר2'!B$1,'ריכוז הצעות'!$M131,"")</f>
        <v/>
      </c>
      <c r="C130">
        <f t="shared" si="41"/>
        <v>0</v>
      </c>
      <c r="D130" t="str">
        <f t="shared" si="71"/>
        <v/>
      </c>
      <c r="E130">
        <f t="shared" si="72"/>
        <v>0</v>
      </c>
      <c r="F130" t="str">
        <f>IF('ריכוז הצעות'!$N131='טבלת עזר2'!F$1,'ריכוז הצעות'!$M131,"")</f>
        <v/>
      </c>
      <c r="G130">
        <f t="shared" si="42"/>
        <v>0</v>
      </c>
      <c r="H130" t="str">
        <f t="shared" si="73"/>
        <v/>
      </c>
      <c r="I130">
        <f t="shared" si="74"/>
        <v>0</v>
      </c>
      <c r="J130" t="str">
        <f>IF('ריכוז הצעות'!$N131='טבלת עזר2'!J$1,'ריכוז הצעות'!$M131,"")</f>
        <v/>
      </c>
      <c r="K130" t="str">
        <f>IF('ריכוז הצעות'!$N131='טבלת עזר2'!K$1,'ריכוז הצעות'!$M131,"")</f>
        <v/>
      </c>
      <c r="L130" t="str">
        <f>IF('ריכוז הצעות'!$N131='טבלת עזר2'!L$1,'ריכוז הצעות'!$M131,"")</f>
        <v/>
      </c>
      <c r="M130" t="str">
        <f>IF('ריכוז הצעות'!$N131='טבלת עזר2'!M$1,'ריכוז הצעות'!$M131,"")</f>
        <v/>
      </c>
      <c r="O130" t="str">
        <f>IF('ריכוז הצעות'!$N131='טבלת עזר2'!O$1,'ריכוז הצעות'!$M131,"")</f>
        <v/>
      </c>
      <c r="Q130" t="str">
        <f>IF('ריכוז הצעות'!$N131='טבלת עזר2'!Q$1,'ריכוז הצעות'!$M131,"")</f>
        <v/>
      </c>
      <c r="S130" t="str">
        <f>IF('ריכוז הצעות'!$N131='טבלת עזר2'!S$1,'ריכוז הצעות'!$M131,"")</f>
        <v/>
      </c>
      <c r="U130" t="str">
        <f>IF('ריכוז הצעות'!$N131='טבלת עזר2'!U$1,'ריכוז הצעות'!$M131,"")</f>
        <v/>
      </c>
      <c r="W130" t="str">
        <f>IF('ריכוז הצעות'!$N131='טבלת עזר2'!W$1,'ריכוז הצעות'!$M131,"")</f>
        <v/>
      </c>
      <c r="X130" t="str">
        <f>IF('ריכוז הצעות'!$N131='טבלת עזר2'!X$1,'ריכוז הצעות'!$M131,"")</f>
        <v/>
      </c>
      <c r="Y130" t="str">
        <f>IF('ריכוז הצעות'!$N131='טבלת עזר2'!Y$1,'ריכוז הצעות'!$M131,"")</f>
        <v/>
      </c>
      <c r="Z130" t="str">
        <f>IF('ריכוז הצעות'!$N131='טבלת עזר2'!Z$1,'ריכוז הצעות'!$M131,"")</f>
        <v/>
      </c>
      <c r="AA130" t="str">
        <f>IF('ריכוז הצעות'!$N131='טבלת עזר2'!AA$1,'ריכוז הצעות'!$M131,"")</f>
        <v/>
      </c>
      <c r="AB130" t="str">
        <f>IF('ריכוז הצעות'!$N131='טבלת עזר2'!AB$1,'ריכוז הצעות'!$M131,"")</f>
        <v/>
      </c>
      <c r="AC130" t="str">
        <f>IF('ריכוז הצעות'!$N131='טבלת עזר2'!AC$1,'ריכוז הצעות'!$M131,"")</f>
        <v/>
      </c>
      <c r="AD130" t="str">
        <f>IF('ריכוז הצעות'!$N131='טבלת עזר2'!AD$1,'ריכוז הצעות'!$M131,"")</f>
        <v/>
      </c>
      <c r="AE130" t="str">
        <f>IF('ריכוז הצעות'!$N131='טבלת עזר2'!AE$1,'ריכוז הצעות'!$M131,"")</f>
        <v/>
      </c>
      <c r="AF130" t="str">
        <f>IF('ריכוז הצעות'!$N131='טבלת עזר2'!AF$1,'ריכוז הצעות'!$M131,"")</f>
        <v/>
      </c>
      <c r="AG130" t="str">
        <f>IF('ריכוז הצעות'!$N131='טבלת עזר2'!AG$1,'ריכוז הצעות'!$M131,"")</f>
        <v/>
      </c>
      <c r="AH130" t="str">
        <f>IF('ריכוז הצעות'!$N131='טבלת עזר2'!AH$1,'ריכוז הצעות'!$M131,"")</f>
        <v/>
      </c>
      <c r="AI130" t="str">
        <f>IF('ריכוז הצעות'!$N131='טבלת עזר2'!AI$1,'ריכוז הצעות'!$M131,"")</f>
        <v/>
      </c>
      <c r="AJ130" t="str">
        <f>IF('ריכוז הצעות'!$N131='טבלת עזר2'!AJ$1,'ריכוז הצעות'!$M131,"")</f>
        <v/>
      </c>
      <c r="AK130" t="str">
        <f>IF('ריכוז הצעות'!$N131='טבלת עזר2'!AK$1,'ריכוז הצעות'!$M131,"")</f>
        <v/>
      </c>
      <c r="AL130" t="str">
        <f>IF('ריכוז הצעות'!$N131='טבלת עזר2'!AL$1,'ריכוז הצעות'!$M131,"")</f>
        <v/>
      </c>
      <c r="AQ130" t="e">
        <f t="shared" si="75"/>
        <v>#N/A</v>
      </c>
      <c r="AR130" t="str">
        <f t="shared" si="43"/>
        <v/>
      </c>
      <c r="AS130" t="str">
        <f t="shared" si="44"/>
        <v/>
      </c>
      <c r="AT130" t="str">
        <f t="shared" si="45"/>
        <v/>
      </c>
      <c r="AU130" t="str">
        <f t="shared" si="46"/>
        <v/>
      </c>
      <c r="AV130" t="str">
        <f t="shared" si="47"/>
        <v/>
      </c>
      <c r="AW130" t="str">
        <f t="shared" si="48"/>
        <v/>
      </c>
      <c r="AX130" t="str">
        <f t="shared" si="49"/>
        <v/>
      </c>
      <c r="AY130" t="str">
        <f t="shared" si="50"/>
        <v/>
      </c>
      <c r="AZ130" t="str">
        <f t="shared" si="51"/>
        <v/>
      </c>
      <c r="BA130" t="str">
        <f t="shared" si="52"/>
        <v/>
      </c>
      <c r="BB130" t="str">
        <f t="shared" si="53"/>
        <v/>
      </c>
      <c r="BC130" t="str">
        <f t="shared" si="54"/>
        <v/>
      </c>
      <c r="BD130" t="str">
        <f t="shared" si="55"/>
        <v/>
      </c>
      <c r="BE130" t="str">
        <f t="shared" si="56"/>
        <v/>
      </c>
      <c r="BF130" t="str">
        <f t="shared" si="57"/>
        <v/>
      </c>
      <c r="BG130" t="str">
        <f t="shared" si="58"/>
        <v/>
      </c>
      <c r="BH130" t="str">
        <f t="shared" si="59"/>
        <v/>
      </c>
      <c r="BI130" t="str">
        <f t="shared" si="60"/>
        <v/>
      </c>
      <c r="BJ130" t="str">
        <f t="shared" si="61"/>
        <v/>
      </c>
      <c r="BK130" t="str">
        <f t="shared" si="62"/>
        <v/>
      </c>
      <c r="BL130">
        <f t="shared" si="63"/>
        <v>0</v>
      </c>
      <c r="BM130">
        <f t="shared" si="64"/>
        <v>0</v>
      </c>
      <c r="BN130">
        <f t="shared" si="65"/>
        <v>0</v>
      </c>
      <c r="BO130">
        <f t="shared" si="66"/>
        <v>0</v>
      </c>
      <c r="BP130">
        <f t="shared" si="67"/>
        <v>0</v>
      </c>
      <c r="BQ130">
        <f t="shared" si="68"/>
        <v>0</v>
      </c>
      <c r="BR130">
        <f t="shared" si="69"/>
        <v>0</v>
      </c>
      <c r="BS130">
        <f t="shared" si="70"/>
        <v>0</v>
      </c>
    </row>
    <row r="131" spans="2:71" x14ac:dyDescent="0.3">
      <c r="B131" t="str">
        <f>IF('ריכוז הצעות'!$N132='טבלת עזר2'!B$1,'ריכוז הצעות'!$M132,"")</f>
        <v/>
      </c>
      <c r="C131">
        <f t="shared" ref="C131:C194" si="76">IF($B131=$B$2,1,0)</f>
        <v>0</v>
      </c>
      <c r="D131" t="str">
        <f t="shared" si="71"/>
        <v/>
      </c>
      <c r="E131">
        <f t="shared" si="72"/>
        <v>0</v>
      </c>
      <c r="F131" t="str">
        <f>IF('ריכוז הצעות'!$N132='טבלת עזר2'!F$1,'ריכוז הצעות'!$M132,"")</f>
        <v/>
      </c>
      <c r="G131">
        <f t="shared" ref="G131:G194" si="77">IF($F131=$F$2,1,0)</f>
        <v>0</v>
      </c>
      <c r="H131" t="str">
        <f t="shared" si="73"/>
        <v/>
      </c>
      <c r="I131">
        <f t="shared" si="74"/>
        <v>0</v>
      </c>
      <c r="J131" t="str">
        <f>IF('ריכוז הצעות'!$N132='טבלת עזר2'!J$1,'ריכוז הצעות'!$M132,"")</f>
        <v/>
      </c>
      <c r="K131" t="str">
        <f>IF('ריכוז הצעות'!$N132='טבלת עזר2'!K$1,'ריכוז הצעות'!$M132,"")</f>
        <v/>
      </c>
      <c r="L131" t="str">
        <f>IF('ריכוז הצעות'!$N132='טבלת עזר2'!L$1,'ריכוז הצעות'!$M132,"")</f>
        <v/>
      </c>
      <c r="M131" t="str">
        <f>IF('ריכוז הצעות'!$N132='טבלת עזר2'!M$1,'ריכוז הצעות'!$M132,"")</f>
        <v/>
      </c>
      <c r="O131" t="str">
        <f>IF('ריכוז הצעות'!$N132='טבלת עזר2'!O$1,'ריכוז הצעות'!$M132,"")</f>
        <v/>
      </c>
      <c r="Q131" t="str">
        <f>IF('ריכוז הצעות'!$N132='טבלת עזר2'!Q$1,'ריכוז הצעות'!$M132,"")</f>
        <v/>
      </c>
      <c r="S131" t="str">
        <f>IF('ריכוז הצעות'!$N132='טבלת עזר2'!S$1,'ריכוז הצעות'!$M132,"")</f>
        <v/>
      </c>
      <c r="U131" t="str">
        <f>IF('ריכוז הצעות'!$N132='טבלת עזר2'!U$1,'ריכוז הצעות'!$M132,"")</f>
        <v/>
      </c>
      <c r="W131" t="str">
        <f>IF('ריכוז הצעות'!$N132='טבלת עזר2'!W$1,'ריכוז הצעות'!$M132,"")</f>
        <v/>
      </c>
      <c r="X131" t="str">
        <f>IF('ריכוז הצעות'!$N132='טבלת עזר2'!X$1,'ריכוז הצעות'!$M132,"")</f>
        <v/>
      </c>
      <c r="Y131" t="str">
        <f>IF('ריכוז הצעות'!$N132='טבלת עזר2'!Y$1,'ריכוז הצעות'!$M132,"")</f>
        <v/>
      </c>
      <c r="Z131" t="str">
        <f>IF('ריכוז הצעות'!$N132='טבלת עזר2'!Z$1,'ריכוז הצעות'!$M132,"")</f>
        <v/>
      </c>
      <c r="AA131" t="str">
        <f>IF('ריכוז הצעות'!$N132='טבלת עזר2'!AA$1,'ריכוז הצעות'!$M132,"")</f>
        <v/>
      </c>
      <c r="AB131" t="str">
        <f>IF('ריכוז הצעות'!$N132='טבלת עזר2'!AB$1,'ריכוז הצעות'!$M132,"")</f>
        <v/>
      </c>
      <c r="AC131" t="str">
        <f>IF('ריכוז הצעות'!$N132='טבלת עזר2'!AC$1,'ריכוז הצעות'!$M132,"")</f>
        <v/>
      </c>
      <c r="AD131" t="str">
        <f>IF('ריכוז הצעות'!$N132='טבלת עזר2'!AD$1,'ריכוז הצעות'!$M132,"")</f>
        <v/>
      </c>
      <c r="AE131" t="str">
        <f>IF('ריכוז הצעות'!$N132='טבלת עזר2'!AE$1,'ריכוז הצעות'!$M132,"")</f>
        <v/>
      </c>
      <c r="AF131" t="str">
        <f>IF('ריכוז הצעות'!$N132='טבלת עזר2'!AF$1,'ריכוז הצעות'!$M132,"")</f>
        <v/>
      </c>
      <c r="AG131" t="str">
        <f>IF('ריכוז הצעות'!$N132='טבלת עזר2'!AG$1,'ריכוז הצעות'!$M132,"")</f>
        <v/>
      </c>
      <c r="AH131" t="str">
        <f>IF('ריכוז הצעות'!$N132='טבלת עזר2'!AH$1,'ריכוז הצעות'!$M132,"")</f>
        <v/>
      </c>
      <c r="AI131" t="str">
        <f>IF('ריכוז הצעות'!$N132='טבלת עזר2'!AI$1,'ריכוז הצעות'!$M132,"")</f>
        <v/>
      </c>
      <c r="AJ131" t="str">
        <f>IF('ריכוז הצעות'!$N132='טבלת עזר2'!AJ$1,'ריכוז הצעות'!$M132,"")</f>
        <v/>
      </c>
      <c r="AK131" t="str">
        <f>IF('ריכוז הצעות'!$N132='טבלת עזר2'!AK$1,'ריכוז הצעות'!$M132,"")</f>
        <v/>
      </c>
      <c r="AL131" t="str">
        <f>IF('ריכוז הצעות'!$N132='טבלת עזר2'!AL$1,'ריכוז הצעות'!$M132,"")</f>
        <v/>
      </c>
      <c r="AQ131" t="e">
        <f t="shared" si="75"/>
        <v>#N/A</v>
      </c>
      <c r="AR131" t="str">
        <f t="shared" ref="AR131:AR194" si="78">IF($AN131=O$2,O$1,"")</f>
        <v/>
      </c>
      <c r="AS131" t="str">
        <f t="shared" ref="AS131:AS194" si="79">IF($AN131=Q$2,Q$1,"")</f>
        <v/>
      </c>
      <c r="AT131" t="str">
        <f t="shared" ref="AT131:AT194" si="80">IF($AN131=S$2,S$1,"")</f>
        <v/>
      </c>
      <c r="AU131" t="str">
        <f t="shared" ref="AU131:AU194" si="81">IF($AN131=U$2,U$1,"")</f>
        <v/>
      </c>
      <c r="AV131" t="str">
        <f t="shared" ref="AV131:AV194" si="82">IF($AN131=W$2,W$1,"")</f>
        <v/>
      </c>
      <c r="AW131" t="str">
        <f t="shared" ref="AW131:AW194" si="83">IF($AN131=X$2,X$1,"")</f>
        <v/>
      </c>
      <c r="AX131" t="str">
        <f t="shared" ref="AX131:AX194" si="84">IF($AN131=Y$2,Y$1,"")</f>
        <v/>
      </c>
      <c r="AY131" t="str">
        <f t="shared" ref="AY131:AY194" si="85">IF($AN131=Z$2,Z$1,"")</f>
        <v/>
      </c>
      <c r="AZ131" t="str">
        <f t="shared" ref="AZ131:AZ194" si="86">IF($AN131=AA$2,AA$1,"")</f>
        <v/>
      </c>
      <c r="BA131" t="str">
        <f t="shared" ref="BA131:BA194" si="87">IF($AN131=AB$2,AB$1,"")</f>
        <v/>
      </c>
      <c r="BB131" t="str">
        <f t="shared" ref="BB131:BB194" si="88">IF($AN131=AC$2,AC$1,"")</f>
        <v/>
      </c>
      <c r="BC131" t="str">
        <f t="shared" ref="BC131:BC194" si="89">IF($AN131=AD$2,AD$1,"")</f>
        <v/>
      </c>
      <c r="BD131" t="str">
        <f t="shared" ref="BD131:BD194" si="90">IF($AN131=AE$2,AE$1,"")</f>
        <v/>
      </c>
      <c r="BE131" t="str">
        <f t="shared" ref="BE131:BE194" si="91">IF($AN131=AF$2,AF$1,"")</f>
        <v/>
      </c>
      <c r="BF131" t="str">
        <f t="shared" ref="BF131:BF194" si="92">IF($AN131=AG$2,AG$1,"")</f>
        <v/>
      </c>
      <c r="BG131" t="str">
        <f t="shared" ref="BG131:BG194" si="93">IF($AN131=AH$2,AH$1,"")</f>
        <v/>
      </c>
      <c r="BH131" t="str">
        <f t="shared" ref="BH131:BH194" si="94">IF($AN131=AI$2,AI$1,"")</f>
        <v/>
      </c>
      <c r="BI131" t="str">
        <f t="shared" ref="BI131:BI194" si="95">IF($AN131=AJ$2,AJ$1,"")</f>
        <v/>
      </c>
      <c r="BJ131" t="str">
        <f t="shared" ref="BJ131:BJ194" si="96">IF($AN131=AK$2,AK$1,"")</f>
        <v/>
      </c>
      <c r="BK131" t="str">
        <f t="shared" ref="BK131:BK194" si="97">IF($AN131=AL$2,AL$1,"")</f>
        <v/>
      </c>
      <c r="BL131">
        <f t="shared" ref="BL131:BL194" si="98">IF($AN131=AM$2,AM$1,"")</f>
        <v>0</v>
      </c>
      <c r="BM131">
        <f t="shared" ref="BM131:BM194" si="99">IF($AN131=AN$2,AN$1,"")</f>
        <v>0</v>
      </c>
      <c r="BN131">
        <f t="shared" ref="BN131:BN194" si="100">IF($AN131=AQ$2,AQ$1,"")</f>
        <v>0</v>
      </c>
      <c r="BO131">
        <f t="shared" ref="BO131:BO194" si="101">IF($AN131=AR$2,AR$1,"")</f>
        <v>0</v>
      </c>
      <c r="BP131">
        <f t="shared" ref="BP131:BP194" si="102">IF($AN131=AS$2,AS$1,"")</f>
        <v>0</v>
      </c>
      <c r="BQ131">
        <f t="shared" ref="BQ131:BQ194" si="103">IF($AN131=AT$2,AT$1,"")</f>
        <v>0</v>
      </c>
      <c r="BR131">
        <f t="shared" ref="BR131:BR194" si="104">IF($AN131=AU$2,AU$1,"")</f>
        <v>0</v>
      </c>
      <c r="BS131">
        <f t="shared" ref="BS131:BS194" si="105">IF($AN131=AV$2,AV$1,"")</f>
        <v>0</v>
      </c>
    </row>
    <row r="132" spans="2:71" x14ac:dyDescent="0.3">
      <c r="B132" t="str">
        <f>IF('ריכוז הצעות'!$N133='טבלת עזר2'!B$1,'ריכוז הצעות'!$M133,"")</f>
        <v/>
      </c>
      <c r="C132">
        <f t="shared" si="76"/>
        <v>0</v>
      </c>
      <c r="D132" t="str">
        <f t="shared" ref="D132:D195" si="106">IF($C132=0,$B132,"")</f>
        <v/>
      </c>
      <c r="E132">
        <f t="shared" ref="E132:E195" si="107">IF($D132=$D$2,1,0)</f>
        <v>0</v>
      </c>
      <c r="F132" t="str">
        <f>IF('ריכוז הצעות'!$N133='טבלת עזר2'!F$1,'ריכוז הצעות'!$M133,"")</f>
        <v/>
      </c>
      <c r="G132">
        <f t="shared" si="77"/>
        <v>0</v>
      </c>
      <c r="H132" t="str">
        <f t="shared" ref="H132:H195" si="108">IF($G132=0,$F132,"")</f>
        <v/>
      </c>
      <c r="I132">
        <f t="shared" ref="I132:I195" si="109">IF($H132=$H$2,1,0)</f>
        <v>0</v>
      </c>
      <c r="J132" t="str">
        <f>IF('ריכוז הצעות'!$N133='טבלת עזר2'!J$1,'ריכוז הצעות'!$M133,"")</f>
        <v/>
      </c>
      <c r="K132" t="str">
        <f>IF('ריכוז הצעות'!$N133='טבלת עזר2'!K$1,'ריכוז הצעות'!$M133,"")</f>
        <v/>
      </c>
      <c r="L132" t="str">
        <f>IF('ריכוז הצעות'!$N133='טבלת עזר2'!L$1,'ריכוז הצעות'!$M133,"")</f>
        <v/>
      </c>
      <c r="M132" t="str">
        <f>IF('ריכוז הצעות'!$N133='טבלת עזר2'!M$1,'ריכוז הצעות'!$M133,"")</f>
        <v/>
      </c>
      <c r="O132" t="str">
        <f>IF('ריכוז הצעות'!$N133='טבלת עזר2'!O$1,'ריכוז הצעות'!$M133,"")</f>
        <v/>
      </c>
      <c r="Q132" t="str">
        <f>IF('ריכוז הצעות'!$N133='טבלת עזר2'!Q$1,'ריכוז הצעות'!$M133,"")</f>
        <v/>
      </c>
      <c r="S132" t="str">
        <f>IF('ריכוז הצעות'!$N133='טבלת עזר2'!S$1,'ריכוז הצעות'!$M133,"")</f>
        <v/>
      </c>
      <c r="U132" t="str">
        <f>IF('ריכוז הצעות'!$N133='טבלת עזר2'!U$1,'ריכוז הצעות'!$M133,"")</f>
        <v/>
      </c>
      <c r="W132" t="str">
        <f>IF('ריכוז הצעות'!$N133='טבלת עזר2'!W$1,'ריכוז הצעות'!$M133,"")</f>
        <v/>
      </c>
      <c r="X132" t="str">
        <f>IF('ריכוז הצעות'!$N133='טבלת עזר2'!X$1,'ריכוז הצעות'!$M133,"")</f>
        <v/>
      </c>
      <c r="Y132" t="str">
        <f>IF('ריכוז הצעות'!$N133='טבלת עזר2'!Y$1,'ריכוז הצעות'!$M133,"")</f>
        <v/>
      </c>
      <c r="Z132" t="str">
        <f>IF('ריכוז הצעות'!$N133='טבלת עזר2'!Z$1,'ריכוז הצעות'!$M133,"")</f>
        <v/>
      </c>
      <c r="AA132" t="str">
        <f>IF('ריכוז הצעות'!$N133='טבלת עזר2'!AA$1,'ריכוז הצעות'!$M133,"")</f>
        <v/>
      </c>
      <c r="AB132" t="str">
        <f>IF('ריכוז הצעות'!$N133='טבלת עזר2'!AB$1,'ריכוז הצעות'!$M133,"")</f>
        <v/>
      </c>
      <c r="AC132" t="str">
        <f>IF('ריכוז הצעות'!$N133='טבלת עזר2'!AC$1,'ריכוז הצעות'!$M133,"")</f>
        <v/>
      </c>
      <c r="AD132" t="str">
        <f>IF('ריכוז הצעות'!$N133='טבלת עזר2'!AD$1,'ריכוז הצעות'!$M133,"")</f>
        <v/>
      </c>
      <c r="AE132" t="str">
        <f>IF('ריכוז הצעות'!$N133='טבלת עזר2'!AE$1,'ריכוז הצעות'!$M133,"")</f>
        <v/>
      </c>
      <c r="AF132" t="str">
        <f>IF('ריכוז הצעות'!$N133='טבלת עזר2'!AF$1,'ריכוז הצעות'!$M133,"")</f>
        <v/>
      </c>
      <c r="AG132" t="str">
        <f>IF('ריכוז הצעות'!$N133='טבלת עזר2'!AG$1,'ריכוז הצעות'!$M133,"")</f>
        <v/>
      </c>
      <c r="AH132" t="str">
        <f>IF('ריכוז הצעות'!$N133='טבלת עזר2'!AH$1,'ריכוז הצעות'!$M133,"")</f>
        <v/>
      </c>
      <c r="AI132" t="str">
        <f>IF('ריכוז הצעות'!$N133='טבלת עזר2'!AI$1,'ריכוז הצעות'!$M133,"")</f>
        <v/>
      </c>
      <c r="AJ132" t="str">
        <f>IF('ריכוז הצעות'!$N133='טבלת עזר2'!AJ$1,'ריכוז הצעות'!$M133,"")</f>
        <v/>
      </c>
      <c r="AK132" t="str">
        <f>IF('ריכוז הצעות'!$N133='טבלת עזר2'!AK$1,'ריכוז הצעות'!$M133,"")</f>
        <v/>
      </c>
      <c r="AL132" t="str">
        <f>IF('ריכוז הצעות'!$N133='טבלת עזר2'!AL$1,'ריכוז הצעות'!$M133,"")</f>
        <v/>
      </c>
      <c r="AQ132" t="e">
        <f t="shared" ref="AQ132:AQ195" si="110">HLOOKUP($AN132,$M$2:$AL$2,-1)</f>
        <v>#N/A</v>
      </c>
      <c r="AR132" t="str">
        <f t="shared" si="78"/>
        <v/>
      </c>
      <c r="AS132" t="str">
        <f t="shared" si="79"/>
        <v/>
      </c>
      <c r="AT132" t="str">
        <f t="shared" si="80"/>
        <v/>
      </c>
      <c r="AU132" t="str">
        <f t="shared" si="81"/>
        <v/>
      </c>
      <c r="AV132" t="str">
        <f t="shared" si="82"/>
        <v/>
      </c>
      <c r="AW132" t="str">
        <f t="shared" si="83"/>
        <v/>
      </c>
      <c r="AX132" t="str">
        <f t="shared" si="84"/>
        <v/>
      </c>
      <c r="AY132" t="str">
        <f t="shared" si="85"/>
        <v/>
      </c>
      <c r="AZ132" t="str">
        <f t="shared" si="86"/>
        <v/>
      </c>
      <c r="BA132" t="str">
        <f t="shared" si="87"/>
        <v/>
      </c>
      <c r="BB132" t="str">
        <f t="shared" si="88"/>
        <v/>
      </c>
      <c r="BC132" t="str">
        <f t="shared" si="89"/>
        <v/>
      </c>
      <c r="BD132" t="str">
        <f t="shared" si="90"/>
        <v/>
      </c>
      <c r="BE132" t="str">
        <f t="shared" si="91"/>
        <v/>
      </c>
      <c r="BF132" t="str">
        <f t="shared" si="92"/>
        <v/>
      </c>
      <c r="BG132" t="str">
        <f t="shared" si="93"/>
        <v/>
      </c>
      <c r="BH132" t="str">
        <f t="shared" si="94"/>
        <v/>
      </c>
      <c r="BI132" t="str">
        <f t="shared" si="95"/>
        <v/>
      </c>
      <c r="BJ132" t="str">
        <f t="shared" si="96"/>
        <v/>
      </c>
      <c r="BK132" t="str">
        <f t="shared" si="97"/>
        <v/>
      </c>
      <c r="BL132">
        <f t="shared" si="98"/>
        <v>0</v>
      </c>
      <c r="BM132">
        <f t="shared" si="99"/>
        <v>0</v>
      </c>
      <c r="BN132">
        <f t="shared" si="100"/>
        <v>0</v>
      </c>
      <c r="BO132">
        <f t="shared" si="101"/>
        <v>0</v>
      </c>
      <c r="BP132">
        <f t="shared" si="102"/>
        <v>0</v>
      </c>
      <c r="BQ132">
        <f t="shared" si="103"/>
        <v>0</v>
      </c>
      <c r="BR132">
        <f t="shared" si="104"/>
        <v>0</v>
      </c>
      <c r="BS132">
        <f t="shared" si="105"/>
        <v>0</v>
      </c>
    </row>
    <row r="133" spans="2:71" x14ac:dyDescent="0.3">
      <c r="B133" t="str">
        <f>IF('ריכוז הצעות'!$N134='טבלת עזר2'!B$1,'ריכוז הצעות'!$M134,"")</f>
        <v/>
      </c>
      <c r="C133">
        <f t="shared" si="76"/>
        <v>0</v>
      </c>
      <c r="D133" t="str">
        <f t="shared" si="106"/>
        <v/>
      </c>
      <c r="E133">
        <f t="shared" si="107"/>
        <v>0</v>
      </c>
      <c r="F133" t="str">
        <f>IF('ריכוז הצעות'!$N134='טבלת עזר2'!F$1,'ריכוז הצעות'!$M134,"")</f>
        <v/>
      </c>
      <c r="G133">
        <f t="shared" si="77"/>
        <v>0</v>
      </c>
      <c r="H133" t="str">
        <f t="shared" si="108"/>
        <v/>
      </c>
      <c r="I133">
        <f t="shared" si="109"/>
        <v>0</v>
      </c>
      <c r="J133" t="str">
        <f>IF('ריכוז הצעות'!$N134='טבלת עזר2'!J$1,'ריכוז הצעות'!$M134,"")</f>
        <v/>
      </c>
      <c r="K133" t="str">
        <f>IF('ריכוז הצעות'!$N134='טבלת עזר2'!K$1,'ריכוז הצעות'!$M134,"")</f>
        <v/>
      </c>
      <c r="L133" t="str">
        <f>IF('ריכוז הצעות'!$N134='טבלת עזר2'!L$1,'ריכוז הצעות'!$M134,"")</f>
        <v/>
      </c>
      <c r="M133" t="str">
        <f>IF('ריכוז הצעות'!$N134='טבלת עזר2'!M$1,'ריכוז הצעות'!$M134,"")</f>
        <v/>
      </c>
      <c r="O133" t="str">
        <f>IF('ריכוז הצעות'!$N134='טבלת עזר2'!O$1,'ריכוז הצעות'!$M134,"")</f>
        <v/>
      </c>
      <c r="Q133" t="str">
        <f>IF('ריכוז הצעות'!$N134='טבלת עזר2'!Q$1,'ריכוז הצעות'!$M134,"")</f>
        <v/>
      </c>
      <c r="S133" t="str">
        <f>IF('ריכוז הצעות'!$N134='טבלת עזר2'!S$1,'ריכוז הצעות'!$M134,"")</f>
        <v/>
      </c>
      <c r="U133" t="str">
        <f>IF('ריכוז הצעות'!$N134='טבלת עזר2'!U$1,'ריכוז הצעות'!$M134,"")</f>
        <v/>
      </c>
      <c r="W133" t="str">
        <f>IF('ריכוז הצעות'!$N134='טבלת עזר2'!W$1,'ריכוז הצעות'!$M134,"")</f>
        <v/>
      </c>
      <c r="X133" t="str">
        <f>IF('ריכוז הצעות'!$N134='טבלת עזר2'!X$1,'ריכוז הצעות'!$M134,"")</f>
        <v/>
      </c>
      <c r="Y133" t="str">
        <f>IF('ריכוז הצעות'!$N134='טבלת עזר2'!Y$1,'ריכוז הצעות'!$M134,"")</f>
        <v/>
      </c>
      <c r="Z133" t="str">
        <f>IF('ריכוז הצעות'!$N134='טבלת עזר2'!Z$1,'ריכוז הצעות'!$M134,"")</f>
        <v/>
      </c>
      <c r="AA133" t="str">
        <f>IF('ריכוז הצעות'!$N134='טבלת עזר2'!AA$1,'ריכוז הצעות'!$M134,"")</f>
        <v/>
      </c>
      <c r="AB133" t="str">
        <f>IF('ריכוז הצעות'!$N134='טבלת עזר2'!AB$1,'ריכוז הצעות'!$M134,"")</f>
        <v/>
      </c>
      <c r="AC133" t="str">
        <f>IF('ריכוז הצעות'!$N134='טבלת עזר2'!AC$1,'ריכוז הצעות'!$M134,"")</f>
        <v/>
      </c>
      <c r="AD133" t="str">
        <f>IF('ריכוז הצעות'!$N134='טבלת עזר2'!AD$1,'ריכוז הצעות'!$M134,"")</f>
        <v/>
      </c>
      <c r="AE133" t="str">
        <f>IF('ריכוז הצעות'!$N134='טבלת עזר2'!AE$1,'ריכוז הצעות'!$M134,"")</f>
        <v/>
      </c>
      <c r="AF133" t="str">
        <f>IF('ריכוז הצעות'!$N134='טבלת עזר2'!AF$1,'ריכוז הצעות'!$M134,"")</f>
        <v/>
      </c>
      <c r="AG133" t="str">
        <f>IF('ריכוז הצעות'!$N134='טבלת עזר2'!AG$1,'ריכוז הצעות'!$M134,"")</f>
        <v/>
      </c>
      <c r="AH133" t="str">
        <f>IF('ריכוז הצעות'!$N134='טבלת עזר2'!AH$1,'ריכוז הצעות'!$M134,"")</f>
        <v/>
      </c>
      <c r="AI133" t="str">
        <f>IF('ריכוז הצעות'!$N134='טבלת עזר2'!AI$1,'ריכוז הצעות'!$M134,"")</f>
        <v/>
      </c>
      <c r="AJ133" t="str">
        <f>IF('ריכוז הצעות'!$N134='טבלת עזר2'!AJ$1,'ריכוז הצעות'!$M134,"")</f>
        <v/>
      </c>
      <c r="AK133" t="str">
        <f>IF('ריכוז הצעות'!$N134='טבלת עזר2'!AK$1,'ריכוז הצעות'!$M134,"")</f>
        <v/>
      </c>
      <c r="AL133" t="str">
        <f>IF('ריכוז הצעות'!$N134='טבלת עזר2'!AL$1,'ריכוז הצעות'!$M134,"")</f>
        <v/>
      </c>
      <c r="AQ133" t="e">
        <f t="shared" si="110"/>
        <v>#N/A</v>
      </c>
      <c r="AR133" t="str">
        <f t="shared" si="78"/>
        <v/>
      </c>
      <c r="AS133" t="str">
        <f t="shared" si="79"/>
        <v/>
      </c>
      <c r="AT133" t="str">
        <f t="shared" si="80"/>
        <v/>
      </c>
      <c r="AU133" t="str">
        <f t="shared" si="81"/>
        <v/>
      </c>
      <c r="AV133" t="str">
        <f t="shared" si="82"/>
        <v/>
      </c>
      <c r="AW133" t="str">
        <f t="shared" si="83"/>
        <v/>
      </c>
      <c r="AX133" t="str">
        <f t="shared" si="84"/>
        <v/>
      </c>
      <c r="AY133" t="str">
        <f t="shared" si="85"/>
        <v/>
      </c>
      <c r="AZ133" t="str">
        <f t="shared" si="86"/>
        <v/>
      </c>
      <c r="BA133" t="str">
        <f t="shared" si="87"/>
        <v/>
      </c>
      <c r="BB133" t="str">
        <f t="shared" si="88"/>
        <v/>
      </c>
      <c r="BC133" t="str">
        <f t="shared" si="89"/>
        <v/>
      </c>
      <c r="BD133" t="str">
        <f t="shared" si="90"/>
        <v/>
      </c>
      <c r="BE133" t="str">
        <f t="shared" si="91"/>
        <v/>
      </c>
      <c r="BF133" t="str">
        <f t="shared" si="92"/>
        <v/>
      </c>
      <c r="BG133" t="str">
        <f t="shared" si="93"/>
        <v/>
      </c>
      <c r="BH133" t="str">
        <f t="shared" si="94"/>
        <v/>
      </c>
      <c r="BI133" t="str">
        <f t="shared" si="95"/>
        <v/>
      </c>
      <c r="BJ133" t="str">
        <f t="shared" si="96"/>
        <v/>
      </c>
      <c r="BK133" t="str">
        <f t="shared" si="97"/>
        <v/>
      </c>
      <c r="BL133">
        <f t="shared" si="98"/>
        <v>0</v>
      </c>
      <c r="BM133">
        <f t="shared" si="99"/>
        <v>0</v>
      </c>
      <c r="BN133">
        <f t="shared" si="100"/>
        <v>0</v>
      </c>
      <c r="BO133">
        <f t="shared" si="101"/>
        <v>0</v>
      </c>
      <c r="BP133">
        <f t="shared" si="102"/>
        <v>0</v>
      </c>
      <c r="BQ133">
        <f t="shared" si="103"/>
        <v>0</v>
      </c>
      <c r="BR133">
        <f t="shared" si="104"/>
        <v>0</v>
      </c>
      <c r="BS133">
        <f t="shared" si="105"/>
        <v>0</v>
      </c>
    </row>
    <row r="134" spans="2:71" x14ac:dyDescent="0.3">
      <c r="B134" t="str">
        <f>IF('ריכוז הצעות'!$N135='טבלת עזר2'!B$1,'ריכוז הצעות'!$M135,"")</f>
        <v/>
      </c>
      <c r="C134">
        <f t="shared" si="76"/>
        <v>0</v>
      </c>
      <c r="D134" t="str">
        <f t="shared" si="106"/>
        <v/>
      </c>
      <c r="E134">
        <f t="shared" si="107"/>
        <v>0</v>
      </c>
      <c r="F134" t="str">
        <f>IF('ריכוז הצעות'!$N135='טבלת עזר2'!F$1,'ריכוז הצעות'!$M135,"")</f>
        <v/>
      </c>
      <c r="G134">
        <f t="shared" si="77"/>
        <v>0</v>
      </c>
      <c r="H134" t="str">
        <f t="shared" si="108"/>
        <v/>
      </c>
      <c r="I134">
        <f t="shared" si="109"/>
        <v>0</v>
      </c>
      <c r="J134" t="str">
        <f>IF('ריכוז הצעות'!$N135='טבלת עזר2'!J$1,'ריכוז הצעות'!$M135,"")</f>
        <v/>
      </c>
      <c r="K134" t="str">
        <f>IF('ריכוז הצעות'!$N135='טבלת עזר2'!K$1,'ריכוז הצעות'!$M135,"")</f>
        <v/>
      </c>
      <c r="L134" t="str">
        <f>IF('ריכוז הצעות'!$N135='טבלת עזר2'!L$1,'ריכוז הצעות'!$M135,"")</f>
        <v/>
      </c>
      <c r="M134" t="str">
        <f>IF('ריכוז הצעות'!$N135='טבלת עזר2'!M$1,'ריכוז הצעות'!$M135,"")</f>
        <v/>
      </c>
      <c r="O134" t="str">
        <f>IF('ריכוז הצעות'!$N135='טבלת עזר2'!O$1,'ריכוז הצעות'!$M135,"")</f>
        <v/>
      </c>
      <c r="Q134" t="str">
        <f>IF('ריכוז הצעות'!$N135='טבלת עזר2'!Q$1,'ריכוז הצעות'!$M135,"")</f>
        <v/>
      </c>
      <c r="S134" t="str">
        <f>IF('ריכוז הצעות'!$N135='טבלת עזר2'!S$1,'ריכוז הצעות'!$M135,"")</f>
        <v/>
      </c>
      <c r="U134" t="str">
        <f>IF('ריכוז הצעות'!$N135='טבלת עזר2'!U$1,'ריכוז הצעות'!$M135,"")</f>
        <v/>
      </c>
      <c r="W134" t="str">
        <f>IF('ריכוז הצעות'!$N135='טבלת עזר2'!W$1,'ריכוז הצעות'!$M135,"")</f>
        <v/>
      </c>
      <c r="X134" t="str">
        <f>IF('ריכוז הצעות'!$N135='טבלת עזר2'!X$1,'ריכוז הצעות'!$M135,"")</f>
        <v/>
      </c>
      <c r="Y134" t="str">
        <f>IF('ריכוז הצעות'!$N135='טבלת עזר2'!Y$1,'ריכוז הצעות'!$M135,"")</f>
        <v/>
      </c>
      <c r="Z134" t="str">
        <f>IF('ריכוז הצעות'!$N135='טבלת עזר2'!Z$1,'ריכוז הצעות'!$M135,"")</f>
        <v/>
      </c>
      <c r="AA134" t="str">
        <f>IF('ריכוז הצעות'!$N135='טבלת עזר2'!AA$1,'ריכוז הצעות'!$M135,"")</f>
        <v/>
      </c>
      <c r="AB134" t="str">
        <f>IF('ריכוז הצעות'!$N135='טבלת עזר2'!AB$1,'ריכוז הצעות'!$M135,"")</f>
        <v/>
      </c>
      <c r="AC134" t="str">
        <f>IF('ריכוז הצעות'!$N135='טבלת עזר2'!AC$1,'ריכוז הצעות'!$M135,"")</f>
        <v/>
      </c>
      <c r="AD134" t="str">
        <f>IF('ריכוז הצעות'!$N135='טבלת עזר2'!AD$1,'ריכוז הצעות'!$M135,"")</f>
        <v/>
      </c>
      <c r="AE134" t="str">
        <f>IF('ריכוז הצעות'!$N135='טבלת עזר2'!AE$1,'ריכוז הצעות'!$M135,"")</f>
        <v/>
      </c>
      <c r="AF134" t="str">
        <f>IF('ריכוז הצעות'!$N135='טבלת עזר2'!AF$1,'ריכוז הצעות'!$M135,"")</f>
        <v/>
      </c>
      <c r="AG134" t="str">
        <f>IF('ריכוז הצעות'!$N135='טבלת עזר2'!AG$1,'ריכוז הצעות'!$M135,"")</f>
        <v/>
      </c>
      <c r="AH134" t="str">
        <f>IF('ריכוז הצעות'!$N135='טבלת עזר2'!AH$1,'ריכוז הצעות'!$M135,"")</f>
        <v/>
      </c>
      <c r="AI134" t="str">
        <f>IF('ריכוז הצעות'!$N135='טבלת עזר2'!AI$1,'ריכוז הצעות'!$M135,"")</f>
        <v/>
      </c>
      <c r="AJ134" t="str">
        <f>IF('ריכוז הצעות'!$N135='טבלת עזר2'!AJ$1,'ריכוז הצעות'!$M135,"")</f>
        <v/>
      </c>
      <c r="AK134" t="str">
        <f>IF('ריכוז הצעות'!$N135='טבלת עזר2'!AK$1,'ריכוז הצעות'!$M135,"")</f>
        <v/>
      </c>
      <c r="AL134" t="str">
        <f>IF('ריכוז הצעות'!$N135='טבלת עזר2'!AL$1,'ריכוז הצעות'!$M135,"")</f>
        <v/>
      </c>
      <c r="AQ134" t="e">
        <f t="shared" si="110"/>
        <v>#N/A</v>
      </c>
      <c r="AR134" t="str">
        <f t="shared" si="78"/>
        <v/>
      </c>
      <c r="AS134" t="str">
        <f t="shared" si="79"/>
        <v/>
      </c>
      <c r="AT134" t="str">
        <f t="shared" si="80"/>
        <v/>
      </c>
      <c r="AU134" t="str">
        <f t="shared" si="81"/>
        <v/>
      </c>
      <c r="AV134" t="str">
        <f t="shared" si="82"/>
        <v/>
      </c>
      <c r="AW134" t="str">
        <f t="shared" si="83"/>
        <v/>
      </c>
      <c r="AX134" t="str">
        <f t="shared" si="84"/>
        <v/>
      </c>
      <c r="AY134" t="str">
        <f t="shared" si="85"/>
        <v/>
      </c>
      <c r="AZ134" t="str">
        <f t="shared" si="86"/>
        <v/>
      </c>
      <c r="BA134" t="str">
        <f t="shared" si="87"/>
        <v/>
      </c>
      <c r="BB134" t="str">
        <f t="shared" si="88"/>
        <v/>
      </c>
      <c r="BC134" t="str">
        <f t="shared" si="89"/>
        <v/>
      </c>
      <c r="BD134" t="str">
        <f t="shared" si="90"/>
        <v/>
      </c>
      <c r="BE134" t="str">
        <f t="shared" si="91"/>
        <v/>
      </c>
      <c r="BF134" t="str">
        <f t="shared" si="92"/>
        <v/>
      </c>
      <c r="BG134" t="str">
        <f t="shared" si="93"/>
        <v/>
      </c>
      <c r="BH134" t="str">
        <f t="shared" si="94"/>
        <v/>
      </c>
      <c r="BI134" t="str">
        <f t="shared" si="95"/>
        <v/>
      </c>
      <c r="BJ134" t="str">
        <f t="shared" si="96"/>
        <v/>
      </c>
      <c r="BK134" t="str">
        <f t="shared" si="97"/>
        <v/>
      </c>
      <c r="BL134">
        <f t="shared" si="98"/>
        <v>0</v>
      </c>
      <c r="BM134">
        <f t="shared" si="99"/>
        <v>0</v>
      </c>
      <c r="BN134">
        <f t="shared" si="100"/>
        <v>0</v>
      </c>
      <c r="BO134">
        <f t="shared" si="101"/>
        <v>0</v>
      </c>
      <c r="BP134">
        <f t="shared" si="102"/>
        <v>0</v>
      </c>
      <c r="BQ134">
        <f t="shared" si="103"/>
        <v>0</v>
      </c>
      <c r="BR134">
        <f t="shared" si="104"/>
        <v>0</v>
      </c>
      <c r="BS134">
        <f t="shared" si="105"/>
        <v>0</v>
      </c>
    </row>
    <row r="135" spans="2:71" x14ac:dyDescent="0.3">
      <c r="B135" t="str">
        <f>IF('ריכוז הצעות'!$N136='טבלת עזר2'!B$1,'ריכוז הצעות'!$M136,"")</f>
        <v/>
      </c>
      <c r="C135">
        <f t="shared" si="76"/>
        <v>0</v>
      </c>
      <c r="D135" t="str">
        <f t="shared" si="106"/>
        <v/>
      </c>
      <c r="E135">
        <f t="shared" si="107"/>
        <v>0</v>
      </c>
      <c r="F135" t="str">
        <f>IF('ריכוז הצעות'!$N136='טבלת עזר2'!F$1,'ריכוז הצעות'!$M136,"")</f>
        <v/>
      </c>
      <c r="G135">
        <f t="shared" si="77"/>
        <v>0</v>
      </c>
      <c r="H135" t="str">
        <f t="shared" si="108"/>
        <v/>
      </c>
      <c r="I135">
        <f t="shared" si="109"/>
        <v>0</v>
      </c>
      <c r="J135" t="str">
        <f>IF('ריכוז הצעות'!$N136='טבלת עזר2'!J$1,'ריכוז הצעות'!$M136,"")</f>
        <v/>
      </c>
      <c r="K135" t="str">
        <f>IF('ריכוז הצעות'!$N136='טבלת עזר2'!K$1,'ריכוז הצעות'!$M136,"")</f>
        <v/>
      </c>
      <c r="L135" t="str">
        <f>IF('ריכוז הצעות'!$N136='טבלת עזר2'!L$1,'ריכוז הצעות'!$M136,"")</f>
        <v/>
      </c>
      <c r="M135" t="str">
        <f>IF('ריכוז הצעות'!$N136='טבלת עזר2'!M$1,'ריכוז הצעות'!$M136,"")</f>
        <v/>
      </c>
      <c r="O135" t="str">
        <f>IF('ריכוז הצעות'!$N136='טבלת עזר2'!O$1,'ריכוז הצעות'!$M136,"")</f>
        <v/>
      </c>
      <c r="Q135" t="str">
        <f>IF('ריכוז הצעות'!$N136='טבלת עזר2'!Q$1,'ריכוז הצעות'!$M136,"")</f>
        <v/>
      </c>
      <c r="S135" t="str">
        <f>IF('ריכוז הצעות'!$N136='טבלת עזר2'!S$1,'ריכוז הצעות'!$M136,"")</f>
        <v/>
      </c>
      <c r="U135" t="str">
        <f>IF('ריכוז הצעות'!$N136='טבלת עזר2'!U$1,'ריכוז הצעות'!$M136,"")</f>
        <v/>
      </c>
      <c r="W135" t="str">
        <f>IF('ריכוז הצעות'!$N136='טבלת עזר2'!W$1,'ריכוז הצעות'!$M136,"")</f>
        <v/>
      </c>
      <c r="X135" t="str">
        <f>IF('ריכוז הצעות'!$N136='טבלת עזר2'!X$1,'ריכוז הצעות'!$M136,"")</f>
        <v/>
      </c>
      <c r="Y135" t="str">
        <f>IF('ריכוז הצעות'!$N136='טבלת עזר2'!Y$1,'ריכוז הצעות'!$M136,"")</f>
        <v/>
      </c>
      <c r="Z135" t="str">
        <f>IF('ריכוז הצעות'!$N136='טבלת עזר2'!Z$1,'ריכוז הצעות'!$M136,"")</f>
        <v/>
      </c>
      <c r="AA135" t="str">
        <f>IF('ריכוז הצעות'!$N136='טבלת עזר2'!AA$1,'ריכוז הצעות'!$M136,"")</f>
        <v/>
      </c>
      <c r="AB135" t="str">
        <f>IF('ריכוז הצעות'!$N136='טבלת עזר2'!AB$1,'ריכוז הצעות'!$M136,"")</f>
        <v/>
      </c>
      <c r="AC135" t="str">
        <f>IF('ריכוז הצעות'!$N136='טבלת עזר2'!AC$1,'ריכוז הצעות'!$M136,"")</f>
        <v/>
      </c>
      <c r="AD135" t="str">
        <f>IF('ריכוז הצעות'!$N136='טבלת עזר2'!AD$1,'ריכוז הצעות'!$M136,"")</f>
        <v/>
      </c>
      <c r="AE135" t="str">
        <f>IF('ריכוז הצעות'!$N136='טבלת עזר2'!AE$1,'ריכוז הצעות'!$M136,"")</f>
        <v/>
      </c>
      <c r="AF135" t="str">
        <f>IF('ריכוז הצעות'!$N136='טבלת עזר2'!AF$1,'ריכוז הצעות'!$M136,"")</f>
        <v/>
      </c>
      <c r="AG135" t="str">
        <f>IF('ריכוז הצעות'!$N136='טבלת עזר2'!AG$1,'ריכוז הצעות'!$M136,"")</f>
        <v/>
      </c>
      <c r="AH135" t="str">
        <f>IF('ריכוז הצעות'!$N136='טבלת עזר2'!AH$1,'ריכוז הצעות'!$M136,"")</f>
        <v/>
      </c>
      <c r="AI135" t="str">
        <f>IF('ריכוז הצעות'!$N136='טבלת עזר2'!AI$1,'ריכוז הצעות'!$M136,"")</f>
        <v/>
      </c>
      <c r="AJ135" t="str">
        <f>IF('ריכוז הצעות'!$N136='טבלת עזר2'!AJ$1,'ריכוז הצעות'!$M136,"")</f>
        <v/>
      </c>
      <c r="AK135" t="str">
        <f>IF('ריכוז הצעות'!$N136='טבלת עזר2'!AK$1,'ריכוז הצעות'!$M136,"")</f>
        <v/>
      </c>
      <c r="AL135" t="str">
        <f>IF('ריכוז הצעות'!$N136='טבלת עזר2'!AL$1,'ריכוז הצעות'!$M136,"")</f>
        <v/>
      </c>
      <c r="AQ135" t="e">
        <f t="shared" si="110"/>
        <v>#N/A</v>
      </c>
      <c r="AR135" t="str">
        <f t="shared" si="78"/>
        <v/>
      </c>
      <c r="AS135" t="str">
        <f t="shared" si="79"/>
        <v/>
      </c>
      <c r="AT135" t="str">
        <f t="shared" si="80"/>
        <v/>
      </c>
      <c r="AU135" t="str">
        <f t="shared" si="81"/>
        <v/>
      </c>
      <c r="AV135" t="str">
        <f t="shared" si="82"/>
        <v/>
      </c>
      <c r="AW135" t="str">
        <f t="shared" si="83"/>
        <v/>
      </c>
      <c r="AX135" t="str">
        <f t="shared" si="84"/>
        <v/>
      </c>
      <c r="AY135" t="str">
        <f t="shared" si="85"/>
        <v/>
      </c>
      <c r="AZ135" t="str">
        <f t="shared" si="86"/>
        <v/>
      </c>
      <c r="BA135" t="str">
        <f t="shared" si="87"/>
        <v/>
      </c>
      <c r="BB135" t="str">
        <f t="shared" si="88"/>
        <v/>
      </c>
      <c r="BC135" t="str">
        <f t="shared" si="89"/>
        <v/>
      </c>
      <c r="BD135" t="str">
        <f t="shared" si="90"/>
        <v/>
      </c>
      <c r="BE135" t="str">
        <f t="shared" si="91"/>
        <v/>
      </c>
      <c r="BF135" t="str">
        <f t="shared" si="92"/>
        <v/>
      </c>
      <c r="BG135" t="str">
        <f t="shared" si="93"/>
        <v/>
      </c>
      <c r="BH135" t="str">
        <f t="shared" si="94"/>
        <v/>
      </c>
      <c r="BI135" t="str">
        <f t="shared" si="95"/>
        <v/>
      </c>
      <c r="BJ135" t="str">
        <f t="shared" si="96"/>
        <v/>
      </c>
      <c r="BK135" t="str">
        <f t="shared" si="97"/>
        <v/>
      </c>
      <c r="BL135">
        <f t="shared" si="98"/>
        <v>0</v>
      </c>
      <c r="BM135">
        <f t="shared" si="99"/>
        <v>0</v>
      </c>
      <c r="BN135">
        <f t="shared" si="100"/>
        <v>0</v>
      </c>
      <c r="BO135">
        <f t="shared" si="101"/>
        <v>0</v>
      </c>
      <c r="BP135">
        <f t="shared" si="102"/>
        <v>0</v>
      </c>
      <c r="BQ135">
        <f t="shared" si="103"/>
        <v>0</v>
      </c>
      <c r="BR135">
        <f t="shared" si="104"/>
        <v>0</v>
      </c>
      <c r="BS135">
        <f t="shared" si="105"/>
        <v>0</v>
      </c>
    </row>
    <row r="136" spans="2:71" x14ac:dyDescent="0.3">
      <c r="B136" t="str">
        <f>IF('ריכוז הצעות'!$N137='טבלת עזר2'!B$1,'ריכוז הצעות'!$M137,"")</f>
        <v/>
      </c>
      <c r="C136">
        <f t="shared" si="76"/>
        <v>0</v>
      </c>
      <c r="D136" t="str">
        <f t="shared" si="106"/>
        <v/>
      </c>
      <c r="E136">
        <f t="shared" si="107"/>
        <v>0</v>
      </c>
      <c r="F136" t="str">
        <f>IF('ריכוז הצעות'!$N137='טבלת עזר2'!F$1,'ריכוז הצעות'!$M137,"")</f>
        <v/>
      </c>
      <c r="G136">
        <f t="shared" si="77"/>
        <v>0</v>
      </c>
      <c r="H136" t="str">
        <f t="shared" si="108"/>
        <v/>
      </c>
      <c r="I136">
        <f t="shared" si="109"/>
        <v>0</v>
      </c>
      <c r="J136" t="str">
        <f>IF('ריכוז הצעות'!$N137='טבלת עזר2'!J$1,'ריכוז הצעות'!$M137,"")</f>
        <v/>
      </c>
      <c r="K136" t="str">
        <f>IF('ריכוז הצעות'!$N137='טבלת עזר2'!K$1,'ריכוז הצעות'!$M137,"")</f>
        <v/>
      </c>
      <c r="L136" t="str">
        <f>IF('ריכוז הצעות'!$N137='טבלת עזר2'!L$1,'ריכוז הצעות'!$M137,"")</f>
        <v/>
      </c>
      <c r="M136" t="str">
        <f>IF('ריכוז הצעות'!$N137='טבלת עזר2'!M$1,'ריכוז הצעות'!$M137,"")</f>
        <v/>
      </c>
      <c r="O136" t="str">
        <f>IF('ריכוז הצעות'!$N137='טבלת עזר2'!O$1,'ריכוז הצעות'!$M137,"")</f>
        <v/>
      </c>
      <c r="Q136" t="str">
        <f>IF('ריכוז הצעות'!$N137='טבלת עזר2'!Q$1,'ריכוז הצעות'!$M137,"")</f>
        <v/>
      </c>
      <c r="S136" t="str">
        <f>IF('ריכוז הצעות'!$N137='טבלת עזר2'!S$1,'ריכוז הצעות'!$M137,"")</f>
        <v/>
      </c>
      <c r="U136" t="str">
        <f>IF('ריכוז הצעות'!$N137='טבלת עזר2'!U$1,'ריכוז הצעות'!$M137,"")</f>
        <v/>
      </c>
      <c r="W136" t="str">
        <f>IF('ריכוז הצעות'!$N137='טבלת עזר2'!W$1,'ריכוז הצעות'!$M137,"")</f>
        <v/>
      </c>
      <c r="X136" t="str">
        <f>IF('ריכוז הצעות'!$N137='טבלת עזר2'!X$1,'ריכוז הצעות'!$M137,"")</f>
        <v/>
      </c>
      <c r="Y136" t="str">
        <f>IF('ריכוז הצעות'!$N137='טבלת עזר2'!Y$1,'ריכוז הצעות'!$M137,"")</f>
        <v/>
      </c>
      <c r="Z136" t="str">
        <f>IF('ריכוז הצעות'!$N137='טבלת עזר2'!Z$1,'ריכוז הצעות'!$M137,"")</f>
        <v/>
      </c>
      <c r="AA136" t="str">
        <f>IF('ריכוז הצעות'!$N137='טבלת עזר2'!AA$1,'ריכוז הצעות'!$M137,"")</f>
        <v/>
      </c>
      <c r="AB136" t="str">
        <f>IF('ריכוז הצעות'!$N137='טבלת עזר2'!AB$1,'ריכוז הצעות'!$M137,"")</f>
        <v/>
      </c>
      <c r="AC136" t="str">
        <f>IF('ריכוז הצעות'!$N137='טבלת עזר2'!AC$1,'ריכוז הצעות'!$M137,"")</f>
        <v/>
      </c>
      <c r="AD136" t="str">
        <f>IF('ריכוז הצעות'!$N137='טבלת עזר2'!AD$1,'ריכוז הצעות'!$M137,"")</f>
        <v/>
      </c>
      <c r="AE136" t="str">
        <f>IF('ריכוז הצעות'!$N137='טבלת עזר2'!AE$1,'ריכוז הצעות'!$M137,"")</f>
        <v/>
      </c>
      <c r="AF136" t="str">
        <f>IF('ריכוז הצעות'!$N137='טבלת עזר2'!AF$1,'ריכוז הצעות'!$M137,"")</f>
        <v/>
      </c>
      <c r="AG136" t="str">
        <f>IF('ריכוז הצעות'!$N137='טבלת עזר2'!AG$1,'ריכוז הצעות'!$M137,"")</f>
        <v/>
      </c>
      <c r="AH136" t="str">
        <f>IF('ריכוז הצעות'!$N137='טבלת עזר2'!AH$1,'ריכוז הצעות'!$M137,"")</f>
        <v/>
      </c>
      <c r="AI136" t="str">
        <f>IF('ריכוז הצעות'!$N137='טבלת עזר2'!AI$1,'ריכוז הצעות'!$M137,"")</f>
        <v/>
      </c>
      <c r="AJ136" t="str">
        <f>IF('ריכוז הצעות'!$N137='טבלת עזר2'!AJ$1,'ריכוז הצעות'!$M137,"")</f>
        <v/>
      </c>
      <c r="AK136" t="str">
        <f>IF('ריכוז הצעות'!$N137='טבלת עזר2'!AK$1,'ריכוז הצעות'!$M137,"")</f>
        <v/>
      </c>
      <c r="AL136" t="str">
        <f>IF('ריכוז הצעות'!$N137='טבלת עזר2'!AL$1,'ריכוז הצעות'!$M137,"")</f>
        <v/>
      </c>
      <c r="AQ136" t="e">
        <f t="shared" si="110"/>
        <v>#N/A</v>
      </c>
      <c r="AR136" t="str">
        <f t="shared" si="78"/>
        <v/>
      </c>
      <c r="AS136" t="str">
        <f t="shared" si="79"/>
        <v/>
      </c>
      <c r="AT136" t="str">
        <f t="shared" si="80"/>
        <v/>
      </c>
      <c r="AU136" t="str">
        <f t="shared" si="81"/>
        <v/>
      </c>
      <c r="AV136" t="str">
        <f t="shared" si="82"/>
        <v/>
      </c>
      <c r="AW136" t="str">
        <f t="shared" si="83"/>
        <v/>
      </c>
      <c r="AX136" t="str">
        <f t="shared" si="84"/>
        <v/>
      </c>
      <c r="AY136" t="str">
        <f t="shared" si="85"/>
        <v/>
      </c>
      <c r="AZ136" t="str">
        <f t="shared" si="86"/>
        <v/>
      </c>
      <c r="BA136" t="str">
        <f t="shared" si="87"/>
        <v/>
      </c>
      <c r="BB136" t="str">
        <f t="shared" si="88"/>
        <v/>
      </c>
      <c r="BC136" t="str">
        <f t="shared" si="89"/>
        <v/>
      </c>
      <c r="BD136" t="str">
        <f t="shared" si="90"/>
        <v/>
      </c>
      <c r="BE136" t="str">
        <f t="shared" si="91"/>
        <v/>
      </c>
      <c r="BF136" t="str">
        <f t="shared" si="92"/>
        <v/>
      </c>
      <c r="BG136" t="str">
        <f t="shared" si="93"/>
        <v/>
      </c>
      <c r="BH136" t="str">
        <f t="shared" si="94"/>
        <v/>
      </c>
      <c r="BI136" t="str">
        <f t="shared" si="95"/>
        <v/>
      </c>
      <c r="BJ136" t="str">
        <f t="shared" si="96"/>
        <v/>
      </c>
      <c r="BK136" t="str">
        <f t="shared" si="97"/>
        <v/>
      </c>
      <c r="BL136">
        <f t="shared" si="98"/>
        <v>0</v>
      </c>
      <c r="BM136">
        <f t="shared" si="99"/>
        <v>0</v>
      </c>
      <c r="BN136">
        <f t="shared" si="100"/>
        <v>0</v>
      </c>
      <c r="BO136">
        <f t="shared" si="101"/>
        <v>0</v>
      </c>
      <c r="BP136">
        <f t="shared" si="102"/>
        <v>0</v>
      </c>
      <c r="BQ136">
        <f t="shared" si="103"/>
        <v>0</v>
      </c>
      <c r="BR136">
        <f t="shared" si="104"/>
        <v>0</v>
      </c>
      <c r="BS136">
        <f t="shared" si="105"/>
        <v>0</v>
      </c>
    </row>
    <row r="137" spans="2:71" x14ac:dyDescent="0.3">
      <c r="B137" t="str">
        <f>IF('ריכוז הצעות'!$N138='טבלת עזר2'!B$1,'ריכוז הצעות'!$M138,"")</f>
        <v/>
      </c>
      <c r="C137">
        <f t="shared" si="76"/>
        <v>0</v>
      </c>
      <c r="D137" t="str">
        <f t="shared" si="106"/>
        <v/>
      </c>
      <c r="E137">
        <f t="shared" si="107"/>
        <v>0</v>
      </c>
      <c r="F137" t="str">
        <f>IF('ריכוז הצעות'!$N138='טבלת עזר2'!F$1,'ריכוז הצעות'!$M138,"")</f>
        <v/>
      </c>
      <c r="G137">
        <f t="shared" si="77"/>
        <v>0</v>
      </c>
      <c r="H137" t="str">
        <f t="shared" si="108"/>
        <v/>
      </c>
      <c r="I137">
        <f t="shared" si="109"/>
        <v>0</v>
      </c>
      <c r="J137" t="str">
        <f>IF('ריכוז הצעות'!$N138='טבלת עזר2'!J$1,'ריכוז הצעות'!$M138,"")</f>
        <v/>
      </c>
      <c r="K137" t="str">
        <f>IF('ריכוז הצעות'!$N138='טבלת עזר2'!K$1,'ריכוז הצעות'!$M138,"")</f>
        <v/>
      </c>
      <c r="L137" t="str">
        <f>IF('ריכוז הצעות'!$N138='טבלת עזר2'!L$1,'ריכוז הצעות'!$M138,"")</f>
        <v/>
      </c>
      <c r="M137" t="str">
        <f>IF('ריכוז הצעות'!$N138='טבלת עזר2'!M$1,'ריכוז הצעות'!$M138,"")</f>
        <v/>
      </c>
      <c r="O137" t="str">
        <f>IF('ריכוז הצעות'!$N138='טבלת עזר2'!O$1,'ריכוז הצעות'!$M138,"")</f>
        <v/>
      </c>
      <c r="Q137" t="str">
        <f>IF('ריכוז הצעות'!$N138='טבלת עזר2'!Q$1,'ריכוז הצעות'!$M138,"")</f>
        <v/>
      </c>
      <c r="S137" t="str">
        <f>IF('ריכוז הצעות'!$N138='טבלת עזר2'!S$1,'ריכוז הצעות'!$M138,"")</f>
        <v/>
      </c>
      <c r="U137" t="str">
        <f>IF('ריכוז הצעות'!$N138='טבלת עזר2'!U$1,'ריכוז הצעות'!$M138,"")</f>
        <v/>
      </c>
      <c r="W137" t="str">
        <f>IF('ריכוז הצעות'!$N138='טבלת עזר2'!W$1,'ריכוז הצעות'!$M138,"")</f>
        <v/>
      </c>
      <c r="X137" t="str">
        <f>IF('ריכוז הצעות'!$N138='טבלת עזר2'!X$1,'ריכוז הצעות'!$M138,"")</f>
        <v/>
      </c>
      <c r="Y137" t="str">
        <f>IF('ריכוז הצעות'!$N138='טבלת עזר2'!Y$1,'ריכוז הצעות'!$M138,"")</f>
        <v/>
      </c>
      <c r="Z137" t="str">
        <f>IF('ריכוז הצעות'!$N138='טבלת עזר2'!Z$1,'ריכוז הצעות'!$M138,"")</f>
        <v/>
      </c>
      <c r="AA137" t="str">
        <f>IF('ריכוז הצעות'!$N138='טבלת עזר2'!AA$1,'ריכוז הצעות'!$M138,"")</f>
        <v/>
      </c>
      <c r="AB137" t="str">
        <f>IF('ריכוז הצעות'!$N138='טבלת עזר2'!AB$1,'ריכוז הצעות'!$M138,"")</f>
        <v/>
      </c>
      <c r="AC137" t="str">
        <f>IF('ריכוז הצעות'!$N138='טבלת עזר2'!AC$1,'ריכוז הצעות'!$M138,"")</f>
        <v/>
      </c>
      <c r="AD137" t="str">
        <f>IF('ריכוז הצעות'!$N138='טבלת עזר2'!AD$1,'ריכוז הצעות'!$M138,"")</f>
        <v/>
      </c>
      <c r="AE137" t="str">
        <f>IF('ריכוז הצעות'!$N138='טבלת עזר2'!AE$1,'ריכוז הצעות'!$M138,"")</f>
        <v/>
      </c>
      <c r="AF137" t="str">
        <f>IF('ריכוז הצעות'!$N138='טבלת עזר2'!AF$1,'ריכוז הצעות'!$M138,"")</f>
        <v/>
      </c>
      <c r="AG137" t="str">
        <f>IF('ריכוז הצעות'!$N138='טבלת עזר2'!AG$1,'ריכוז הצעות'!$M138,"")</f>
        <v/>
      </c>
      <c r="AH137" t="str">
        <f>IF('ריכוז הצעות'!$N138='טבלת עזר2'!AH$1,'ריכוז הצעות'!$M138,"")</f>
        <v/>
      </c>
      <c r="AI137" t="str">
        <f>IF('ריכוז הצעות'!$N138='טבלת עזר2'!AI$1,'ריכוז הצעות'!$M138,"")</f>
        <v/>
      </c>
      <c r="AJ137" t="str">
        <f>IF('ריכוז הצעות'!$N138='טבלת עזר2'!AJ$1,'ריכוז הצעות'!$M138,"")</f>
        <v/>
      </c>
      <c r="AK137" t="str">
        <f>IF('ריכוז הצעות'!$N138='טבלת עזר2'!AK$1,'ריכוז הצעות'!$M138,"")</f>
        <v/>
      </c>
      <c r="AL137" t="str">
        <f>IF('ריכוז הצעות'!$N138='טבלת עזר2'!AL$1,'ריכוז הצעות'!$M138,"")</f>
        <v/>
      </c>
      <c r="AQ137" t="e">
        <f t="shared" si="110"/>
        <v>#N/A</v>
      </c>
      <c r="AR137" t="str">
        <f t="shared" si="78"/>
        <v/>
      </c>
      <c r="AS137" t="str">
        <f t="shared" si="79"/>
        <v/>
      </c>
      <c r="AT137" t="str">
        <f t="shared" si="80"/>
        <v/>
      </c>
      <c r="AU137" t="str">
        <f t="shared" si="81"/>
        <v/>
      </c>
      <c r="AV137" t="str">
        <f t="shared" si="82"/>
        <v/>
      </c>
      <c r="AW137" t="str">
        <f t="shared" si="83"/>
        <v/>
      </c>
      <c r="AX137" t="str">
        <f t="shared" si="84"/>
        <v/>
      </c>
      <c r="AY137" t="str">
        <f t="shared" si="85"/>
        <v/>
      </c>
      <c r="AZ137" t="str">
        <f t="shared" si="86"/>
        <v/>
      </c>
      <c r="BA137" t="str">
        <f t="shared" si="87"/>
        <v/>
      </c>
      <c r="BB137" t="str">
        <f t="shared" si="88"/>
        <v/>
      </c>
      <c r="BC137" t="str">
        <f t="shared" si="89"/>
        <v/>
      </c>
      <c r="BD137" t="str">
        <f t="shared" si="90"/>
        <v/>
      </c>
      <c r="BE137" t="str">
        <f t="shared" si="91"/>
        <v/>
      </c>
      <c r="BF137" t="str">
        <f t="shared" si="92"/>
        <v/>
      </c>
      <c r="BG137" t="str">
        <f t="shared" si="93"/>
        <v/>
      </c>
      <c r="BH137" t="str">
        <f t="shared" si="94"/>
        <v/>
      </c>
      <c r="BI137" t="str">
        <f t="shared" si="95"/>
        <v/>
      </c>
      <c r="BJ137" t="str">
        <f t="shared" si="96"/>
        <v/>
      </c>
      <c r="BK137" t="str">
        <f t="shared" si="97"/>
        <v/>
      </c>
      <c r="BL137">
        <f t="shared" si="98"/>
        <v>0</v>
      </c>
      <c r="BM137">
        <f t="shared" si="99"/>
        <v>0</v>
      </c>
      <c r="BN137">
        <f t="shared" si="100"/>
        <v>0</v>
      </c>
      <c r="BO137">
        <f t="shared" si="101"/>
        <v>0</v>
      </c>
      <c r="BP137">
        <f t="shared" si="102"/>
        <v>0</v>
      </c>
      <c r="BQ137">
        <f t="shared" si="103"/>
        <v>0</v>
      </c>
      <c r="BR137">
        <f t="shared" si="104"/>
        <v>0</v>
      </c>
      <c r="BS137">
        <f t="shared" si="105"/>
        <v>0</v>
      </c>
    </row>
    <row r="138" spans="2:71" x14ac:dyDescent="0.3">
      <c r="B138" t="str">
        <f>IF('ריכוז הצעות'!$N139='טבלת עזר2'!B$1,'ריכוז הצעות'!$M139,"")</f>
        <v/>
      </c>
      <c r="C138">
        <f t="shared" si="76"/>
        <v>0</v>
      </c>
      <c r="D138" t="str">
        <f t="shared" si="106"/>
        <v/>
      </c>
      <c r="E138">
        <f t="shared" si="107"/>
        <v>0</v>
      </c>
      <c r="F138" t="str">
        <f>IF('ריכוז הצעות'!$N139='טבלת עזר2'!F$1,'ריכוז הצעות'!$M139,"")</f>
        <v/>
      </c>
      <c r="G138">
        <f t="shared" si="77"/>
        <v>0</v>
      </c>
      <c r="H138" t="str">
        <f t="shared" si="108"/>
        <v/>
      </c>
      <c r="I138">
        <f t="shared" si="109"/>
        <v>0</v>
      </c>
      <c r="J138" t="str">
        <f>IF('ריכוז הצעות'!$N139='טבלת עזר2'!J$1,'ריכוז הצעות'!$M139,"")</f>
        <v/>
      </c>
      <c r="K138" t="str">
        <f>IF('ריכוז הצעות'!$N139='טבלת עזר2'!K$1,'ריכוז הצעות'!$M139,"")</f>
        <v/>
      </c>
      <c r="L138" t="str">
        <f>IF('ריכוז הצעות'!$N139='טבלת עזר2'!L$1,'ריכוז הצעות'!$M139,"")</f>
        <v/>
      </c>
      <c r="M138" t="str">
        <f>IF('ריכוז הצעות'!$N139='טבלת עזר2'!M$1,'ריכוז הצעות'!$M139,"")</f>
        <v/>
      </c>
      <c r="O138" t="str">
        <f>IF('ריכוז הצעות'!$N139='טבלת עזר2'!O$1,'ריכוז הצעות'!$M139,"")</f>
        <v/>
      </c>
      <c r="Q138" t="str">
        <f>IF('ריכוז הצעות'!$N139='טבלת עזר2'!Q$1,'ריכוז הצעות'!$M139,"")</f>
        <v/>
      </c>
      <c r="S138" t="str">
        <f>IF('ריכוז הצעות'!$N139='טבלת עזר2'!S$1,'ריכוז הצעות'!$M139,"")</f>
        <v/>
      </c>
      <c r="U138" t="str">
        <f>IF('ריכוז הצעות'!$N139='טבלת עזר2'!U$1,'ריכוז הצעות'!$M139,"")</f>
        <v/>
      </c>
      <c r="W138" t="str">
        <f>IF('ריכוז הצעות'!$N139='טבלת עזר2'!W$1,'ריכוז הצעות'!$M139,"")</f>
        <v/>
      </c>
      <c r="X138" t="str">
        <f>IF('ריכוז הצעות'!$N139='טבלת עזר2'!X$1,'ריכוז הצעות'!$M139,"")</f>
        <v/>
      </c>
      <c r="Y138" t="str">
        <f>IF('ריכוז הצעות'!$N139='טבלת עזר2'!Y$1,'ריכוז הצעות'!$M139,"")</f>
        <v/>
      </c>
      <c r="Z138" t="str">
        <f>IF('ריכוז הצעות'!$N139='טבלת עזר2'!Z$1,'ריכוז הצעות'!$M139,"")</f>
        <v/>
      </c>
      <c r="AA138" t="str">
        <f>IF('ריכוז הצעות'!$N139='טבלת עזר2'!AA$1,'ריכוז הצעות'!$M139,"")</f>
        <v/>
      </c>
      <c r="AB138" t="str">
        <f>IF('ריכוז הצעות'!$N139='טבלת עזר2'!AB$1,'ריכוז הצעות'!$M139,"")</f>
        <v/>
      </c>
      <c r="AC138" t="str">
        <f>IF('ריכוז הצעות'!$N139='טבלת עזר2'!AC$1,'ריכוז הצעות'!$M139,"")</f>
        <v/>
      </c>
      <c r="AD138" t="str">
        <f>IF('ריכוז הצעות'!$N139='טבלת עזר2'!AD$1,'ריכוז הצעות'!$M139,"")</f>
        <v/>
      </c>
      <c r="AE138" t="str">
        <f>IF('ריכוז הצעות'!$N139='טבלת עזר2'!AE$1,'ריכוז הצעות'!$M139,"")</f>
        <v/>
      </c>
      <c r="AF138" t="str">
        <f>IF('ריכוז הצעות'!$N139='טבלת עזר2'!AF$1,'ריכוז הצעות'!$M139,"")</f>
        <v/>
      </c>
      <c r="AG138" t="str">
        <f>IF('ריכוז הצעות'!$N139='טבלת עזר2'!AG$1,'ריכוז הצעות'!$M139,"")</f>
        <v/>
      </c>
      <c r="AH138" t="str">
        <f>IF('ריכוז הצעות'!$N139='טבלת עזר2'!AH$1,'ריכוז הצעות'!$M139,"")</f>
        <v/>
      </c>
      <c r="AI138" t="str">
        <f>IF('ריכוז הצעות'!$N139='טבלת עזר2'!AI$1,'ריכוז הצעות'!$M139,"")</f>
        <v/>
      </c>
      <c r="AJ138" t="str">
        <f>IF('ריכוז הצעות'!$N139='טבלת עזר2'!AJ$1,'ריכוז הצעות'!$M139,"")</f>
        <v/>
      </c>
      <c r="AK138" t="str">
        <f>IF('ריכוז הצעות'!$N139='טבלת עזר2'!AK$1,'ריכוז הצעות'!$M139,"")</f>
        <v/>
      </c>
      <c r="AL138" t="str">
        <f>IF('ריכוז הצעות'!$N139='טבלת עזר2'!AL$1,'ריכוז הצעות'!$M139,"")</f>
        <v/>
      </c>
      <c r="AQ138" t="e">
        <f t="shared" si="110"/>
        <v>#N/A</v>
      </c>
      <c r="AR138" t="str">
        <f t="shared" si="78"/>
        <v/>
      </c>
      <c r="AS138" t="str">
        <f t="shared" si="79"/>
        <v/>
      </c>
      <c r="AT138" t="str">
        <f t="shared" si="80"/>
        <v/>
      </c>
      <c r="AU138" t="str">
        <f t="shared" si="81"/>
        <v/>
      </c>
      <c r="AV138" t="str">
        <f t="shared" si="82"/>
        <v/>
      </c>
      <c r="AW138" t="str">
        <f t="shared" si="83"/>
        <v/>
      </c>
      <c r="AX138" t="str">
        <f t="shared" si="84"/>
        <v/>
      </c>
      <c r="AY138" t="str">
        <f t="shared" si="85"/>
        <v/>
      </c>
      <c r="AZ138" t="str">
        <f t="shared" si="86"/>
        <v/>
      </c>
      <c r="BA138" t="str">
        <f t="shared" si="87"/>
        <v/>
      </c>
      <c r="BB138" t="str">
        <f t="shared" si="88"/>
        <v/>
      </c>
      <c r="BC138" t="str">
        <f t="shared" si="89"/>
        <v/>
      </c>
      <c r="BD138" t="str">
        <f t="shared" si="90"/>
        <v/>
      </c>
      <c r="BE138" t="str">
        <f t="shared" si="91"/>
        <v/>
      </c>
      <c r="BF138" t="str">
        <f t="shared" si="92"/>
        <v/>
      </c>
      <c r="BG138" t="str">
        <f t="shared" si="93"/>
        <v/>
      </c>
      <c r="BH138" t="str">
        <f t="shared" si="94"/>
        <v/>
      </c>
      <c r="BI138" t="str">
        <f t="shared" si="95"/>
        <v/>
      </c>
      <c r="BJ138" t="str">
        <f t="shared" si="96"/>
        <v/>
      </c>
      <c r="BK138" t="str">
        <f t="shared" si="97"/>
        <v/>
      </c>
      <c r="BL138">
        <f t="shared" si="98"/>
        <v>0</v>
      </c>
      <c r="BM138">
        <f t="shared" si="99"/>
        <v>0</v>
      </c>
      <c r="BN138">
        <f t="shared" si="100"/>
        <v>0</v>
      </c>
      <c r="BO138">
        <f t="shared" si="101"/>
        <v>0</v>
      </c>
      <c r="BP138">
        <f t="shared" si="102"/>
        <v>0</v>
      </c>
      <c r="BQ138">
        <f t="shared" si="103"/>
        <v>0</v>
      </c>
      <c r="BR138">
        <f t="shared" si="104"/>
        <v>0</v>
      </c>
      <c r="BS138">
        <f t="shared" si="105"/>
        <v>0</v>
      </c>
    </row>
    <row r="139" spans="2:71" x14ac:dyDescent="0.3">
      <c r="B139" t="str">
        <f>IF('ריכוז הצעות'!$N140='טבלת עזר2'!B$1,'ריכוז הצעות'!$M140,"")</f>
        <v/>
      </c>
      <c r="C139">
        <f t="shared" si="76"/>
        <v>0</v>
      </c>
      <c r="D139" t="str">
        <f t="shared" si="106"/>
        <v/>
      </c>
      <c r="E139">
        <f t="shared" si="107"/>
        <v>0</v>
      </c>
      <c r="F139" t="str">
        <f>IF('ריכוז הצעות'!$N140='טבלת עזר2'!F$1,'ריכוז הצעות'!$M140,"")</f>
        <v/>
      </c>
      <c r="G139">
        <f t="shared" si="77"/>
        <v>0</v>
      </c>
      <c r="H139" t="str">
        <f t="shared" si="108"/>
        <v/>
      </c>
      <c r="I139">
        <f t="shared" si="109"/>
        <v>0</v>
      </c>
      <c r="J139" t="str">
        <f>IF('ריכוז הצעות'!$N140='טבלת עזר2'!J$1,'ריכוז הצעות'!$M140,"")</f>
        <v/>
      </c>
      <c r="K139" t="str">
        <f>IF('ריכוז הצעות'!$N140='טבלת עזר2'!K$1,'ריכוז הצעות'!$M140,"")</f>
        <v/>
      </c>
      <c r="L139" t="str">
        <f>IF('ריכוז הצעות'!$N140='טבלת עזר2'!L$1,'ריכוז הצעות'!$M140,"")</f>
        <v/>
      </c>
      <c r="M139" t="str">
        <f>IF('ריכוז הצעות'!$N140='טבלת עזר2'!M$1,'ריכוז הצעות'!$M140,"")</f>
        <v/>
      </c>
      <c r="O139" t="str">
        <f>IF('ריכוז הצעות'!$N140='טבלת עזר2'!O$1,'ריכוז הצעות'!$M140,"")</f>
        <v/>
      </c>
      <c r="Q139" t="str">
        <f>IF('ריכוז הצעות'!$N140='טבלת עזר2'!Q$1,'ריכוז הצעות'!$M140,"")</f>
        <v/>
      </c>
      <c r="S139" t="str">
        <f>IF('ריכוז הצעות'!$N140='טבלת עזר2'!S$1,'ריכוז הצעות'!$M140,"")</f>
        <v/>
      </c>
      <c r="U139" t="str">
        <f>IF('ריכוז הצעות'!$N140='טבלת עזר2'!U$1,'ריכוז הצעות'!$M140,"")</f>
        <v/>
      </c>
      <c r="W139" t="str">
        <f>IF('ריכוז הצעות'!$N140='טבלת עזר2'!W$1,'ריכוז הצעות'!$M140,"")</f>
        <v/>
      </c>
      <c r="X139" t="str">
        <f>IF('ריכוז הצעות'!$N140='טבלת עזר2'!X$1,'ריכוז הצעות'!$M140,"")</f>
        <v/>
      </c>
      <c r="Y139" t="str">
        <f>IF('ריכוז הצעות'!$N140='טבלת עזר2'!Y$1,'ריכוז הצעות'!$M140,"")</f>
        <v/>
      </c>
      <c r="Z139" t="str">
        <f>IF('ריכוז הצעות'!$N140='טבלת עזר2'!Z$1,'ריכוז הצעות'!$M140,"")</f>
        <v/>
      </c>
      <c r="AA139" t="str">
        <f>IF('ריכוז הצעות'!$N140='טבלת עזר2'!AA$1,'ריכוז הצעות'!$M140,"")</f>
        <v/>
      </c>
      <c r="AB139" t="str">
        <f>IF('ריכוז הצעות'!$N140='טבלת עזר2'!AB$1,'ריכוז הצעות'!$M140,"")</f>
        <v/>
      </c>
      <c r="AC139" t="str">
        <f>IF('ריכוז הצעות'!$N140='טבלת עזר2'!AC$1,'ריכוז הצעות'!$M140,"")</f>
        <v/>
      </c>
      <c r="AD139" t="str">
        <f>IF('ריכוז הצעות'!$N140='טבלת עזר2'!AD$1,'ריכוז הצעות'!$M140,"")</f>
        <v/>
      </c>
      <c r="AE139" t="str">
        <f>IF('ריכוז הצעות'!$N140='טבלת עזר2'!AE$1,'ריכוז הצעות'!$M140,"")</f>
        <v/>
      </c>
      <c r="AF139" t="str">
        <f>IF('ריכוז הצעות'!$N140='טבלת עזר2'!AF$1,'ריכוז הצעות'!$M140,"")</f>
        <v/>
      </c>
      <c r="AG139" t="str">
        <f>IF('ריכוז הצעות'!$N140='טבלת עזר2'!AG$1,'ריכוז הצעות'!$M140,"")</f>
        <v/>
      </c>
      <c r="AH139" t="str">
        <f>IF('ריכוז הצעות'!$N140='טבלת עזר2'!AH$1,'ריכוז הצעות'!$M140,"")</f>
        <v/>
      </c>
      <c r="AI139" t="str">
        <f>IF('ריכוז הצעות'!$N140='טבלת עזר2'!AI$1,'ריכוז הצעות'!$M140,"")</f>
        <v/>
      </c>
      <c r="AJ139" t="str">
        <f>IF('ריכוז הצעות'!$N140='טבלת עזר2'!AJ$1,'ריכוז הצעות'!$M140,"")</f>
        <v/>
      </c>
      <c r="AK139" t="str">
        <f>IF('ריכוז הצעות'!$N140='טבלת עזר2'!AK$1,'ריכוז הצעות'!$M140,"")</f>
        <v/>
      </c>
      <c r="AL139" t="str">
        <f>IF('ריכוז הצעות'!$N140='טבלת עזר2'!AL$1,'ריכוז הצעות'!$M140,"")</f>
        <v/>
      </c>
      <c r="AQ139" t="e">
        <f t="shared" si="110"/>
        <v>#N/A</v>
      </c>
      <c r="AR139" t="str">
        <f t="shared" si="78"/>
        <v/>
      </c>
      <c r="AS139" t="str">
        <f t="shared" si="79"/>
        <v/>
      </c>
      <c r="AT139" t="str">
        <f t="shared" si="80"/>
        <v/>
      </c>
      <c r="AU139" t="str">
        <f t="shared" si="81"/>
        <v/>
      </c>
      <c r="AV139" t="str">
        <f t="shared" si="82"/>
        <v/>
      </c>
      <c r="AW139" t="str">
        <f t="shared" si="83"/>
        <v/>
      </c>
      <c r="AX139" t="str">
        <f t="shared" si="84"/>
        <v/>
      </c>
      <c r="AY139" t="str">
        <f t="shared" si="85"/>
        <v/>
      </c>
      <c r="AZ139" t="str">
        <f t="shared" si="86"/>
        <v/>
      </c>
      <c r="BA139" t="str">
        <f t="shared" si="87"/>
        <v/>
      </c>
      <c r="BB139" t="str">
        <f t="shared" si="88"/>
        <v/>
      </c>
      <c r="BC139" t="str">
        <f t="shared" si="89"/>
        <v/>
      </c>
      <c r="BD139" t="str">
        <f t="shared" si="90"/>
        <v/>
      </c>
      <c r="BE139" t="str">
        <f t="shared" si="91"/>
        <v/>
      </c>
      <c r="BF139" t="str">
        <f t="shared" si="92"/>
        <v/>
      </c>
      <c r="BG139" t="str">
        <f t="shared" si="93"/>
        <v/>
      </c>
      <c r="BH139" t="str">
        <f t="shared" si="94"/>
        <v/>
      </c>
      <c r="BI139" t="str">
        <f t="shared" si="95"/>
        <v/>
      </c>
      <c r="BJ139" t="str">
        <f t="shared" si="96"/>
        <v/>
      </c>
      <c r="BK139" t="str">
        <f t="shared" si="97"/>
        <v/>
      </c>
      <c r="BL139">
        <f t="shared" si="98"/>
        <v>0</v>
      </c>
      <c r="BM139">
        <f t="shared" si="99"/>
        <v>0</v>
      </c>
      <c r="BN139">
        <f t="shared" si="100"/>
        <v>0</v>
      </c>
      <c r="BO139">
        <f t="shared" si="101"/>
        <v>0</v>
      </c>
      <c r="BP139">
        <f t="shared" si="102"/>
        <v>0</v>
      </c>
      <c r="BQ139">
        <f t="shared" si="103"/>
        <v>0</v>
      </c>
      <c r="BR139">
        <f t="shared" si="104"/>
        <v>0</v>
      </c>
      <c r="BS139">
        <f t="shared" si="105"/>
        <v>0</v>
      </c>
    </row>
    <row r="140" spans="2:71" x14ac:dyDescent="0.3">
      <c r="B140" t="str">
        <f>IF('ריכוז הצעות'!$N141='טבלת עזר2'!B$1,'ריכוז הצעות'!$M141,"")</f>
        <v/>
      </c>
      <c r="C140">
        <f t="shared" si="76"/>
        <v>0</v>
      </c>
      <c r="D140" t="str">
        <f t="shared" si="106"/>
        <v/>
      </c>
      <c r="E140">
        <f t="shared" si="107"/>
        <v>0</v>
      </c>
      <c r="F140" t="str">
        <f>IF('ריכוז הצעות'!$N141='טבלת עזר2'!F$1,'ריכוז הצעות'!$M141,"")</f>
        <v/>
      </c>
      <c r="G140">
        <f t="shared" si="77"/>
        <v>0</v>
      </c>
      <c r="H140" t="str">
        <f t="shared" si="108"/>
        <v/>
      </c>
      <c r="I140">
        <f t="shared" si="109"/>
        <v>0</v>
      </c>
      <c r="J140" t="str">
        <f>IF('ריכוז הצעות'!$N141='טבלת עזר2'!J$1,'ריכוז הצעות'!$M141,"")</f>
        <v/>
      </c>
      <c r="K140" t="str">
        <f>IF('ריכוז הצעות'!$N141='טבלת עזר2'!K$1,'ריכוז הצעות'!$M141,"")</f>
        <v/>
      </c>
      <c r="L140" t="str">
        <f>IF('ריכוז הצעות'!$N141='טבלת עזר2'!L$1,'ריכוז הצעות'!$M141,"")</f>
        <v/>
      </c>
      <c r="M140" t="str">
        <f>IF('ריכוז הצעות'!$N141='טבלת עזר2'!M$1,'ריכוז הצעות'!$M141,"")</f>
        <v/>
      </c>
      <c r="O140" t="str">
        <f>IF('ריכוז הצעות'!$N141='טבלת עזר2'!O$1,'ריכוז הצעות'!$M141,"")</f>
        <v/>
      </c>
      <c r="Q140" t="str">
        <f>IF('ריכוז הצעות'!$N141='טבלת עזר2'!Q$1,'ריכוז הצעות'!$M141,"")</f>
        <v/>
      </c>
      <c r="S140" t="str">
        <f>IF('ריכוז הצעות'!$N141='טבלת עזר2'!S$1,'ריכוז הצעות'!$M141,"")</f>
        <v/>
      </c>
      <c r="U140" t="str">
        <f>IF('ריכוז הצעות'!$N141='טבלת עזר2'!U$1,'ריכוז הצעות'!$M141,"")</f>
        <v/>
      </c>
      <c r="W140" t="str">
        <f>IF('ריכוז הצעות'!$N141='טבלת עזר2'!W$1,'ריכוז הצעות'!$M141,"")</f>
        <v/>
      </c>
      <c r="X140" t="str">
        <f>IF('ריכוז הצעות'!$N141='טבלת עזר2'!X$1,'ריכוז הצעות'!$M141,"")</f>
        <v/>
      </c>
      <c r="Y140" t="str">
        <f>IF('ריכוז הצעות'!$N141='טבלת עזר2'!Y$1,'ריכוז הצעות'!$M141,"")</f>
        <v/>
      </c>
      <c r="Z140" t="str">
        <f>IF('ריכוז הצעות'!$N141='טבלת עזר2'!Z$1,'ריכוז הצעות'!$M141,"")</f>
        <v/>
      </c>
      <c r="AA140" t="str">
        <f>IF('ריכוז הצעות'!$N141='טבלת עזר2'!AA$1,'ריכוז הצעות'!$M141,"")</f>
        <v/>
      </c>
      <c r="AB140" t="str">
        <f>IF('ריכוז הצעות'!$N141='טבלת עזר2'!AB$1,'ריכוז הצעות'!$M141,"")</f>
        <v/>
      </c>
      <c r="AC140" t="str">
        <f>IF('ריכוז הצעות'!$N141='טבלת עזר2'!AC$1,'ריכוז הצעות'!$M141,"")</f>
        <v/>
      </c>
      <c r="AD140" t="str">
        <f>IF('ריכוז הצעות'!$N141='טבלת עזר2'!AD$1,'ריכוז הצעות'!$M141,"")</f>
        <v/>
      </c>
      <c r="AE140" t="str">
        <f>IF('ריכוז הצעות'!$N141='טבלת עזר2'!AE$1,'ריכוז הצעות'!$M141,"")</f>
        <v/>
      </c>
      <c r="AF140" t="str">
        <f>IF('ריכוז הצעות'!$N141='טבלת עזר2'!AF$1,'ריכוז הצעות'!$M141,"")</f>
        <v/>
      </c>
      <c r="AG140" t="str">
        <f>IF('ריכוז הצעות'!$N141='טבלת עזר2'!AG$1,'ריכוז הצעות'!$M141,"")</f>
        <v/>
      </c>
      <c r="AH140" t="str">
        <f>IF('ריכוז הצעות'!$N141='טבלת עזר2'!AH$1,'ריכוז הצעות'!$M141,"")</f>
        <v/>
      </c>
      <c r="AI140" t="str">
        <f>IF('ריכוז הצעות'!$N141='טבלת עזר2'!AI$1,'ריכוז הצעות'!$M141,"")</f>
        <v/>
      </c>
      <c r="AJ140" t="str">
        <f>IF('ריכוז הצעות'!$N141='טבלת עזר2'!AJ$1,'ריכוז הצעות'!$M141,"")</f>
        <v/>
      </c>
      <c r="AK140" t="str">
        <f>IF('ריכוז הצעות'!$N141='טבלת עזר2'!AK$1,'ריכוז הצעות'!$M141,"")</f>
        <v/>
      </c>
      <c r="AL140" t="str">
        <f>IF('ריכוז הצעות'!$N141='טבלת עזר2'!AL$1,'ריכוז הצעות'!$M141,"")</f>
        <v/>
      </c>
      <c r="AQ140" t="e">
        <f t="shared" si="110"/>
        <v>#N/A</v>
      </c>
      <c r="AR140" t="str">
        <f t="shared" si="78"/>
        <v/>
      </c>
      <c r="AS140" t="str">
        <f t="shared" si="79"/>
        <v/>
      </c>
      <c r="AT140" t="str">
        <f t="shared" si="80"/>
        <v/>
      </c>
      <c r="AU140" t="str">
        <f t="shared" si="81"/>
        <v/>
      </c>
      <c r="AV140" t="str">
        <f t="shared" si="82"/>
        <v/>
      </c>
      <c r="AW140" t="str">
        <f t="shared" si="83"/>
        <v/>
      </c>
      <c r="AX140" t="str">
        <f t="shared" si="84"/>
        <v/>
      </c>
      <c r="AY140" t="str">
        <f t="shared" si="85"/>
        <v/>
      </c>
      <c r="AZ140" t="str">
        <f t="shared" si="86"/>
        <v/>
      </c>
      <c r="BA140" t="str">
        <f t="shared" si="87"/>
        <v/>
      </c>
      <c r="BB140" t="str">
        <f t="shared" si="88"/>
        <v/>
      </c>
      <c r="BC140" t="str">
        <f t="shared" si="89"/>
        <v/>
      </c>
      <c r="BD140" t="str">
        <f t="shared" si="90"/>
        <v/>
      </c>
      <c r="BE140" t="str">
        <f t="shared" si="91"/>
        <v/>
      </c>
      <c r="BF140" t="str">
        <f t="shared" si="92"/>
        <v/>
      </c>
      <c r="BG140" t="str">
        <f t="shared" si="93"/>
        <v/>
      </c>
      <c r="BH140" t="str">
        <f t="shared" si="94"/>
        <v/>
      </c>
      <c r="BI140" t="str">
        <f t="shared" si="95"/>
        <v/>
      </c>
      <c r="BJ140" t="str">
        <f t="shared" si="96"/>
        <v/>
      </c>
      <c r="BK140" t="str">
        <f t="shared" si="97"/>
        <v/>
      </c>
      <c r="BL140">
        <f t="shared" si="98"/>
        <v>0</v>
      </c>
      <c r="BM140">
        <f t="shared" si="99"/>
        <v>0</v>
      </c>
      <c r="BN140">
        <f t="shared" si="100"/>
        <v>0</v>
      </c>
      <c r="BO140">
        <f t="shared" si="101"/>
        <v>0</v>
      </c>
      <c r="BP140">
        <f t="shared" si="102"/>
        <v>0</v>
      </c>
      <c r="BQ140">
        <f t="shared" si="103"/>
        <v>0</v>
      </c>
      <c r="BR140">
        <f t="shared" si="104"/>
        <v>0</v>
      </c>
      <c r="BS140">
        <f t="shared" si="105"/>
        <v>0</v>
      </c>
    </row>
    <row r="141" spans="2:71" x14ac:dyDescent="0.3">
      <c r="B141" t="str">
        <f>IF('ריכוז הצעות'!$N142='טבלת עזר2'!B$1,'ריכוז הצעות'!$M142,"")</f>
        <v/>
      </c>
      <c r="C141">
        <f t="shared" si="76"/>
        <v>0</v>
      </c>
      <c r="D141" t="str">
        <f t="shared" si="106"/>
        <v/>
      </c>
      <c r="E141">
        <f t="shared" si="107"/>
        <v>0</v>
      </c>
      <c r="F141" t="str">
        <f>IF('ריכוז הצעות'!$N142='טבלת עזר2'!F$1,'ריכוז הצעות'!$M142,"")</f>
        <v/>
      </c>
      <c r="G141">
        <f t="shared" si="77"/>
        <v>0</v>
      </c>
      <c r="H141" t="str">
        <f t="shared" si="108"/>
        <v/>
      </c>
      <c r="I141">
        <f t="shared" si="109"/>
        <v>0</v>
      </c>
      <c r="J141" t="str">
        <f>IF('ריכוז הצעות'!$N142='טבלת עזר2'!J$1,'ריכוז הצעות'!$M142,"")</f>
        <v/>
      </c>
      <c r="K141" t="str">
        <f>IF('ריכוז הצעות'!$N142='טבלת עזר2'!K$1,'ריכוז הצעות'!$M142,"")</f>
        <v/>
      </c>
      <c r="L141" t="str">
        <f>IF('ריכוז הצעות'!$N142='טבלת עזר2'!L$1,'ריכוז הצעות'!$M142,"")</f>
        <v/>
      </c>
      <c r="M141" t="str">
        <f>IF('ריכוז הצעות'!$N142='טבלת עזר2'!M$1,'ריכוז הצעות'!$M142,"")</f>
        <v/>
      </c>
      <c r="O141" t="str">
        <f>IF('ריכוז הצעות'!$N142='טבלת עזר2'!O$1,'ריכוז הצעות'!$M142,"")</f>
        <v/>
      </c>
      <c r="Q141" t="str">
        <f>IF('ריכוז הצעות'!$N142='טבלת עזר2'!Q$1,'ריכוז הצעות'!$M142,"")</f>
        <v/>
      </c>
      <c r="S141" t="str">
        <f>IF('ריכוז הצעות'!$N142='טבלת עזר2'!S$1,'ריכוז הצעות'!$M142,"")</f>
        <v/>
      </c>
      <c r="U141" t="str">
        <f>IF('ריכוז הצעות'!$N142='טבלת עזר2'!U$1,'ריכוז הצעות'!$M142,"")</f>
        <v/>
      </c>
      <c r="W141" t="str">
        <f>IF('ריכוז הצעות'!$N142='טבלת עזר2'!W$1,'ריכוז הצעות'!$M142,"")</f>
        <v/>
      </c>
      <c r="X141" t="str">
        <f>IF('ריכוז הצעות'!$N142='טבלת עזר2'!X$1,'ריכוז הצעות'!$M142,"")</f>
        <v/>
      </c>
      <c r="Y141" t="str">
        <f>IF('ריכוז הצעות'!$N142='טבלת עזר2'!Y$1,'ריכוז הצעות'!$M142,"")</f>
        <v/>
      </c>
      <c r="Z141" t="str">
        <f>IF('ריכוז הצעות'!$N142='טבלת עזר2'!Z$1,'ריכוז הצעות'!$M142,"")</f>
        <v/>
      </c>
      <c r="AA141" t="str">
        <f>IF('ריכוז הצעות'!$N142='טבלת עזר2'!AA$1,'ריכוז הצעות'!$M142,"")</f>
        <v/>
      </c>
      <c r="AB141" t="str">
        <f>IF('ריכוז הצעות'!$N142='טבלת עזר2'!AB$1,'ריכוז הצעות'!$M142,"")</f>
        <v/>
      </c>
      <c r="AC141" t="str">
        <f>IF('ריכוז הצעות'!$N142='טבלת עזר2'!AC$1,'ריכוז הצעות'!$M142,"")</f>
        <v/>
      </c>
      <c r="AD141" t="str">
        <f>IF('ריכוז הצעות'!$N142='טבלת עזר2'!AD$1,'ריכוז הצעות'!$M142,"")</f>
        <v/>
      </c>
      <c r="AE141" t="str">
        <f>IF('ריכוז הצעות'!$N142='טבלת עזר2'!AE$1,'ריכוז הצעות'!$M142,"")</f>
        <v/>
      </c>
      <c r="AF141" t="str">
        <f>IF('ריכוז הצעות'!$N142='טבלת עזר2'!AF$1,'ריכוז הצעות'!$M142,"")</f>
        <v/>
      </c>
      <c r="AG141" t="str">
        <f>IF('ריכוז הצעות'!$N142='טבלת עזר2'!AG$1,'ריכוז הצעות'!$M142,"")</f>
        <v/>
      </c>
      <c r="AH141" t="str">
        <f>IF('ריכוז הצעות'!$N142='טבלת עזר2'!AH$1,'ריכוז הצעות'!$M142,"")</f>
        <v/>
      </c>
      <c r="AI141" t="str">
        <f>IF('ריכוז הצעות'!$N142='טבלת עזר2'!AI$1,'ריכוז הצעות'!$M142,"")</f>
        <v/>
      </c>
      <c r="AJ141" t="str">
        <f>IF('ריכוז הצעות'!$N142='טבלת עזר2'!AJ$1,'ריכוז הצעות'!$M142,"")</f>
        <v/>
      </c>
      <c r="AK141" t="str">
        <f>IF('ריכוז הצעות'!$N142='טבלת עזר2'!AK$1,'ריכוז הצעות'!$M142,"")</f>
        <v/>
      </c>
      <c r="AL141" t="str">
        <f>IF('ריכוז הצעות'!$N142='טבלת עזר2'!AL$1,'ריכוז הצעות'!$M142,"")</f>
        <v/>
      </c>
      <c r="AQ141" t="e">
        <f t="shared" si="110"/>
        <v>#N/A</v>
      </c>
      <c r="AR141" t="str">
        <f t="shared" si="78"/>
        <v/>
      </c>
      <c r="AS141" t="str">
        <f t="shared" si="79"/>
        <v/>
      </c>
      <c r="AT141" t="str">
        <f t="shared" si="80"/>
        <v/>
      </c>
      <c r="AU141" t="str">
        <f t="shared" si="81"/>
        <v/>
      </c>
      <c r="AV141" t="str">
        <f t="shared" si="82"/>
        <v/>
      </c>
      <c r="AW141" t="str">
        <f t="shared" si="83"/>
        <v/>
      </c>
      <c r="AX141" t="str">
        <f t="shared" si="84"/>
        <v/>
      </c>
      <c r="AY141" t="str">
        <f t="shared" si="85"/>
        <v/>
      </c>
      <c r="AZ141" t="str">
        <f t="shared" si="86"/>
        <v/>
      </c>
      <c r="BA141" t="str">
        <f t="shared" si="87"/>
        <v/>
      </c>
      <c r="BB141" t="str">
        <f t="shared" si="88"/>
        <v/>
      </c>
      <c r="BC141" t="str">
        <f t="shared" si="89"/>
        <v/>
      </c>
      <c r="BD141" t="str">
        <f t="shared" si="90"/>
        <v/>
      </c>
      <c r="BE141" t="str">
        <f t="shared" si="91"/>
        <v/>
      </c>
      <c r="BF141" t="str">
        <f t="shared" si="92"/>
        <v/>
      </c>
      <c r="BG141" t="str">
        <f t="shared" si="93"/>
        <v/>
      </c>
      <c r="BH141" t="str">
        <f t="shared" si="94"/>
        <v/>
      </c>
      <c r="BI141" t="str">
        <f t="shared" si="95"/>
        <v/>
      </c>
      <c r="BJ141" t="str">
        <f t="shared" si="96"/>
        <v/>
      </c>
      <c r="BK141" t="str">
        <f t="shared" si="97"/>
        <v/>
      </c>
      <c r="BL141">
        <f t="shared" si="98"/>
        <v>0</v>
      </c>
      <c r="BM141">
        <f t="shared" si="99"/>
        <v>0</v>
      </c>
      <c r="BN141">
        <f t="shared" si="100"/>
        <v>0</v>
      </c>
      <c r="BO141">
        <f t="shared" si="101"/>
        <v>0</v>
      </c>
      <c r="BP141">
        <f t="shared" si="102"/>
        <v>0</v>
      </c>
      <c r="BQ141">
        <f t="shared" si="103"/>
        <v>0</v>
      </c>
      <c r="BR141">
        <f t="shared" si="104"/>
        <v>0</v>
      </c>
      <c r="BS141">
        <f t="shared" si="105"/>
        <v>0</v>
      </c>
    </row>
    <row r="142" spans="2:71" x14ac:dyDescent="0.3">
      <c r="B142" t="str">
        <f>IF('ריכוז הצעות'!$N143='טבלת עזר2'!B$1,'ריכוז הצעות'!$M143,"")</f>
        <v/>
      </c>
      <c r="C142">
        <f t="shared" si="76"/>
        <v>0</v>
      </c>
      <c r="D142" t="str">
        <f t="shared" si="106"/>
        <v/>
      </c>
      <c r="E142">
        <f t="shared" si="107"/>
        <v>0</v>
      </c>
      <c r="F142" t="str">
        <f>IF('ריכוז הצעות'!$N143='טבלת עזר2'!F$1,'ריכוז הצעות'!$M143,"")</f>
        <v/>
      </c>
      <c r="G142">
        <f t="shared" si="77"/>
        <v>0</v>
      </c>
      <c r="H142" t="str">
        <f t="shared" si="108"/>
        <v/>
      </c>
      <c r="I142">
        <f t="shared" si="109"/>
        <v>0</v>
      </c>
      <c r="J142" t="str">
        <f>IF('ריכוז הצעות'!$N143='טבלת עזר2'!J$1,'ריכוז הצעות'!$M143,"")</f>
        <v/>
      </c>
      <c r="K142" t="str">
        <f>IF('ריכוז הצעות'!$N143='טבלת עזר2'!K$1,'ריכוז הצעות'!$M143,"")</f>
        <v/>
      </c>
      <c r="L142" t="str">
        <f>IF('ריכוז הצעות'!$N143='טבלת עזר2'!L$1,'ריכוז הצעות'!$M143,"")</f>
        <v/>
      </c>
      <c r="M142" t="str">
        <f>IF('ריכוז הצעות'!$N143='טבלת עזר2'!M$1,'ריכוז הצעות'!$M143,"")</f>
        <v/>
      </c>
      <c r="O142" t="str">
        <f>IF('ריכוז הצעות'!$N143='טבלת עזר2'!O$1,'ריכוז הצעות'!$M143,"")</f>
        <v/>
      </c>
      <c r="Q142" t="str">
        <f>IF('ריכוז הצעות'!$N143='טבלת עזר2'!Q$1,'ריכוז הצעות'!$M143,"")</f>
        <v/>
      </c>
      <c r="S142" t="str">
        <f>IF('ריכוז הצעות'!$N143='טבלת עזר2'!S$1,'ריכוז הצעות'!$M143,"")</f>
        <v/>
      </c>
      <c r="U142" t="str">
        <f>IF('ריכוז הצעות'!$N143='טבלת עזר2'!U$1,'ריכוז הצעות'!$M143,"")</f>
        <v/>
      </c>
      <c r="W142" t="str">
        <f>IF('ריכוז הצעות'!$N143='טבלת עזר2'!W$1,'ריכוז הצעות'!$M143,"")</f>
        <v/>
      </c>
      <c r="X142" t="str">
        <f>IF('ריכוז הצעות'!$N143='טבלת עזר2'!X$1,'ריכוז הצעות'!$M143,"")</f>
        <v/>
      </c>
      <c r="Y142" t="str">
        <f>IF('ריכוז הצעות'!$N143='טבלת עזר2'!Y$1,'ריכוז הצעות'!$M143,"")</f>
        <v/>
      </c>
      <c r="Z142" t="str">
        <f>IF('ריכוז הצעות'!$N143='טבלת עזר2'!Z$1,'ריכוז הצעות'!$M143,"")</f>
        <v/>
      </c>
      <c r="AA142" t="str">
        <f>IF('ריכוז הצעות'!$N143='טבלת עזר2'!AA$1,'ריכוז הצעות'!$M143,"")</f>
        <v/>
      </c>
      <c r="AB142" t="str">
        <f>IF('ריכוז הצעות'!$N143='טבלת עזר2'!AB$1,'ריכוז הצעות'!$M143,"")</f>
        <v/>
      </c>
      <c r="AC142" t="str">
        <f>IF('ריכוז הצעות'!$N143='טבלת עזר2'!AC$1,'ריכוז הצעות'!$M143,"")</f>
        <v/>
      </c>
      <c r="AD142" t="str">
        <f>IF('ריכוז הצעות'!$N143='טבלת עזר2'!AD$1,'ריכוז הצעות'!$M143,"")</f>
        <v/>
      </c>
      <c r="AE142" t="str">
        <f>IF('ריכוז הצעות'!$N143='טבלת עזר2'!AE$1,'ריכוז הצעות'!$M143,"")</f>
        <v/>
      </c>
      <c r="AF142" t="str">
        <f>IF('ריכוז הצעות'!$N143='טבלת עזר2'!AF$1,'ריכוז הצעות'!$M143,"")</f>
        <v/>
      </c>
      <c r="AG142" t="str">
        <f>IF('ריכוז הצעות'!$N143='טבלת עזר2'!AG$1,'ריכוז הצעות'!$M143,"")</f>
        <v/>
      </c>
      <c r="AH142" t="str">
        <f>IF('ריכוז הצעות'!$N143='טבלת עזר2'!AH$1,'ריכוז הצעות'!$M143,"")</f>
        <v/>
      </c>
      <c r="AI142" t="str">
        <f>IF('ריכוז הצעות'!$N143='טבלת עזר2'!AI$1,'ריכוז הצעות'!$M143,"")</f>
        <v/>
      </c>
      <c r="AJ142" t="str">
        <f>IF('ריכוז הצעות'!$N143='טבלת עזר2'!AJ$1,'ריכוז הצעות'!$M143,"")</f>
        <v/>
      </c>
      <c r="AK142" t="str">
        <f>IF('ריכוז הצעות'!$N143='טבלת עזר2'!AK$1,'ריכוז הצעות'!$M143,"")</f>
        <v/>
      </c>
      <c r="AL142" t="str">
        <f>IF('ריכוז הצעות'!$N143='טבלת עזר2'!AL$1,'ריכוז הצעות'!$M143,"")</f>
        <v/>
      </c>
      <c r="AQ142" t="e">
        <f t="shared" si="110"/>
        <v>#N/A</v>
      </c>
      <c r="AR142" t="str">
        <f t="shared" si="78"/>
        <v/>
      </c>
      <c r="AS142" t="str">
        <f t="shared" si="79"/>
        <v/>
      </c>
      <c r="AT142" t="str">
        <f t="shared" si="80"/>
        <v/>
      </c>
      <c r="AU142" t="str">
        <f t="shared" si="81"/>
        <v/>
      </c>
      <c r="AV142" t="str">
        <f t="shared" si="82"/>
        <v/>
      </c>
      <c r="AW142" t="str">
        <f t="shared" si="83"/>
        <v/>
      </c>
      <c r="AX142" t="str">
        <f t="shared" si="84"/>
        <v/>
      </c>
      <c r="AY142" t="str">
        <f t="shared" si="85"/>
        <v/>
      </c>
      <c r="AZ142" t="str">
        <f t="shared" si="86"/>
        <v/>
      </c>
      <c r="BA142" t="str">
        <f t="shared" si="87"/>
        <v/>
      </c>
      <c r="BB142" t="str">
        <f t="shared" si="88"/>
        <v/>
      </c>
      <c r="BC142" t="str">
        <f t="shared" si="89"/>
        <v/>
      </c>
      <c r="BD142" t="str">
        <f t="shared" si="90"/>
        <v/>
      </c>
      <c r="BE142" t="str">
        <f t="shared" si="91"/>
        <v/>
      </c>
      <c r="BF142" t="str">
        <f t="shared" si="92"/>
        <v/>
      </c>
      <c r="BG142" t="str">
        <f t="shared" si="93"/>
        <v/>
      </c>
      <c r="BH142" t="str">
        <f t="shared" si="94"/>
        <v/>
      </c>
      <c r="BI142" t="str">
        <f t="shared" si="95"/>
        <v/>
      </c>
      <c r="BJ142" t="str">
        <f t="shared" si="96"/>
        <v/>
      </c>
      <c r="BK142" t="str">
        <f t="shared" si="97"/>
        <v/>
      </c>
      <c r="BL142">
        <f t="shared" si="98"/>
        <v>0</v>
      </c>
      <c r="BM142">
        <f t="shared" si="99"/>
        <v>0</v>
      </c>
      <c r="BN142">
        <f t="shared" si="100"/>
        <v>0</v>
      </c>
      <c r="BO142">
        <f t="shared" si="101"/>
        <v>0</v>
      </c>
      <c r="BP142">
        <f t="shared" si="102"/>
        <v>0</v>
      </c>
      <c r="BQ142">
        <f t="shared" si="103"/>
        <v>0</v>
      </c>
      <c r="BR142">
        <f t="shared" si="104"/>
        <v>0</v>
      </c>
      <c r="BS142">
        <f t="shared" si="105"/>
        <v>0</v>
      </c>
    </row>
    <row r="143" spans="2:71" x14ac:dyDescent="0.3">
      <c r="B143" t="str">
        <f>IF('ריכוז הצעות'!$N144='טבלת עזר2'!B$1,'ריכוז הצעות'!$M144,"")</f>
        <v/>
      </c>
      <c r="C143">
        <f t="shared" si="76"/>
        <v>0</v>
      </c>
      <c r="D143" t="str">
        <f t="shared" si="106"/>
        <v/>
      </c>
      <c r="E143">
        <f t="shared" si="107"/>
        <v>0</v>
      </c>
      <c r="F143" t="str">
        <f>IF('ריכוז הצעות'!$N144='טבלת עזר2'!F$1,'ריכוז הצעות'!$M144,"")</f>
        <v/>
      </c>
      <c r="G143">
        <f t="shared" si="77"/>
        <v>0</v>
      </c>
      <c r="H143" t="str">
        <f t="shared" si="108"/>
        <v/>
      </c>
      <c r="I143">
        <f t="shared" si="109"/>
        <v>0</v>
      </c>
      <c r="J143" t="str">
        <f>IF('ריכוז הצעות'!$N144='טבלת עזר2'!J$1,'ריכוז הצעות'!$M144,"")</f>
        <v/>
      </c>
      <c r="K143" t="str">
        <f>IF('ריכוז הצעות'!$N144='טבלת עזר2'!K$1,'ריכוז הצעות'!$M144,"")</f>
        <v/>
      </c>
      <c r="L143" t="str">
        <f>IF('ריכוז הצעות'!$N144='טבלת עזר2'!L$1,'ריכוז הצעות'!$M144,"")</f>
        <v/>
      </c>
      <c r="M143" t="str">
        <f>IF('ריכוז הצעות'!$N144='טבלת עזר2'!M$1,'ריכוז הצעות'!$M144,"")</f>
        <v/>
      </c>
      <c r="O143" t="str">
        <f>IF('ריכוז הצעות'!$N144='טבלת עזר2'!O$1,'ריכוז הצעות'!$M144,"")</f>
        <v/>
      </c>
      <c r="Q143" t="str">
        <f>IF('ריכוז הצעות'!$N144='טבלת עזר2'!Q$1,'ריכוז הצעות'!$M144,"")</f>
        <v/>
      </c>
      <c r="S143" t="str">
        <f>IF('ריכוז הצעות'!$N144='טבלת עזר2'!S$1,'ריכוז הצעות'!$M144,"")</f>
        <v/>
      </c>
      <c r="U143" t="str">
        <f>IF('ריכוז הצעות'!$N144='טבלת עזר2'!U$1,'ריכוז הצעות'!$M144,"")</f>
        <v/>
      </c>
      <c r="W143" t="str">
        <f>IF('ריכוז הצעות'!$N144='טבלת עזר2'!W$1,'ריכוז הצעות'!$M144,"")</f>
        <v/>
      </c>
      <c r="X143" t="str">
        <f>IF('ריכוז הצעות'!$N144='טבלת עזר2'!X$1,'ריכוז הצעות'!$M144,"")</f>
        <v/>
      </c>
      <c r="Y143" t="str">
        <f>IF('ריכוז הצעות'!$N144='טבלת עזר2'!Y$1,'ריכוז הצעות'!$M144,"")</f>
        <v/>
      </c>
      <c r="Z143" t="str">
        <f>IF('ריכוז הצעות'!$N144='טבלת עזר2'!Z$1,'ריכוז הצעות'!$M144,"")</f>
        <v/>
      </c>
      <c r="AA143" t="str">
        <f>IF('ריכוז הצעות'!$N144='טבלת עזר2'!AA$1,'ריכוז הצעות'!$M144,"")</f>
        <v/>
      </c>
      <c r="AB143" t="str">
        <f>IF('ריכוז הצעות'!$N144='טבלת עזר2'!AB$1,'ריכוז הצעות'!$M144,"")</f>
        <v/>
      </c>
      <c r="AC143" t="str">
        <f>IF('ריכוז הצעות'!$N144='טבלת עזר2'!AC$1,'ריכוז הצעות'!$M144,"")</f>
        <v/>
      </c>
      <c r="AD143" t="str">
        <f>IF('ריכוז הצעות'!$N144='טבלת עזר2'!AD$1,'ריכוז הצעות'!$M144,"")</f>
        <v/>
      </c>
      <c r="AE143" t="str">
        <f>IF('ריכוז הצעות'!$N144='טבלת עזר2'!AE$1,'ריכוז הצעות'!$M144,"")</f>
        <v/>
      </c>
      <c r="AF143" t="str">
        <f>IF('ריכוז הצעות'!$N144='טבלת עזר2'!AF$1,'ריכוז הצעות'!$M144,"")</f>
        <v/>
      </c>
      <c r="AG143" t="str">
        <f>IF('ריכוז הצעות'!$N144='טבלת עזר2'!AG$1,'ריכוז הצעות'!$M144,"")</f>
        <v/>
      </c>
      <c r="AH143" t="str">
        <f>IF('ריכוז הצעות'!$N144='טבלת עזר2'!AH$1,'ריכוז הצעות'!$M144,"")</f>
        <v/>
      </c>
      <c r="AI143" t="str">
        <f>IF('ריכוז הצעות'!$N144='טבלת עזר2'!AI$1,'ריכוז הצעות'!$M144,"")</f>
        <v/>
      </c>
      <c r="AJ143" t="str">
        <f>IF('ריכוז הצעות'!$N144='טבלת עזר2'!AJ$1,'ריכוז הצעות'!$M144,"")</f>
        <v/>
      </c>
      <c r="AK143" t="str">
        <f>IF('ריכוז הצעות'!$N144='טבלת עזר2'!AK$1,'ריכוז הצעות'!$M144,"")</f>
        <v/>
      </c>
      <c r="AL143" t="str">
        <f>IF('ריכוז הצעות'!$N144='טבלת עזר2'!AL$1,'ריכוז הצעות'!$M144,"")</f>
        <v/>
      </c>
      <c r="AQ143" t="e">
        <f t="shared" si="110"/>
        <v>#N/A</v>
      </c>
      <c r="AR143" t="str">
        <f t="shared" si="78"/>
        <v/>
      </c>
      <c r="AS143" t="str">
        <f t="shared" si="79"/>
        <v/>
      </c>
      <c r="AT143" t="str">
        <f t="shared" si="80"/>
        <v/>
      </c>
      <c r="AU143" t="str">
        <f t="shared" si="81"/>
        <v/>
      </c>
      <c r="AV143" t="str">
        <f t="shared" si="82"/>
        <v/>
      </c>
      <c r="AW143" t="str">
        <f t="shared" si="83"/>
        <v/>
      </c>
      <c r="AX143" t="str">
        <f t="shared" si="84"/>
        <v/>
      </c>
      <c r="AY143" t="str">
        <f t="shared" si="85"/>
        <v/>
      </c>
      <c r="AZ143" t="str">
        <f t="shared" si="86"/>
        <v/>
      </c>
      <c r="BA143" t="str">
        <f t="shared" si="87"/>
        <v/>
      </c>
      <c r="BB143" t="str">
        <f t="shared" si="88"/>
        <v/>
      </c>
      <c r="BC143" t="str">
        <f t="shared" si="89"/>
        <v/>
      </c>
      <c r="BD143" t="str">
        <f t="shared" si="90"/>
        <v/>
      </c>
      <c r="BE143" t="str">
        <f t="shared" si="91"/>
        <v/>
      </c>
      <c r="BF143" t="str">
        <f t="shared" si="92"/>
        <v/>
      </c>
      <c r="BG143" t="str">
        <f t="shared" si="93"/>
        <v/>
      </c>
      <c r="BH143" t="str">
        <f t="shared" si="94"/>
        <v/>
      </c>
      <c r="BI143" t="str">
        <f t="shared" si="95"/>
        <v/>
      </c>
      <c r="BJ143" t="str">
        <f t="shared" si="96"/>
        <v/>
      </c>
      <c r="BK143" t="str">
        <f t="shared" si="97"/>
        <v/>
      </c>
      <c r="BL143">
        <f t="shared" si="98"/>
        <v>0</v>
      </c>
      <c r="BM143">
        <f t="shared" si="99"/>
        <v>0</v>
      </c>
      <c r="BN143">
        <f t="shared" si="100"/>
        <v>0</v>
      </c>
      <c r="BO143">
        <f t="shared" si="101"/>
        <v>0</v>
      </c>
      <c r="BP143">
        <f t="shared" si="102"/>
        <v>0</v>
      </c>
      <c r="BQ143">
        <f t="shared" si="103"/>
        <v>0</v>
      </c>
      <c r="BR143">
        <f t="shared" si="104"/>
        <v>0</v>
      </c>
      <c r="BS143">
        <f t="shared" si="105"/>
        <v>0</v>
      </c>
    </row>
    <row r="144" spans="2:71" x14ac:dyDescent="0.3">
      <c r="B144" t="str">
        <f>IF('ריכוז הצעות'!$N145='טבלת עזר2'!B$1,'ריכוז הצעות'!$M145,"")</f>
        <v/>
      </c>
      <c r="C144">
        <f t="shared" si="76"/>
        <v>0</v>
      </c>
      <c r="D144" t="str">
        <f t="shared" si="106"/>
        <v/>
      </c>
      <c r="E144">
        <f t="shared" si="107"/>
        <v>0</v>
      </c>
      <c r="F144" t="str">
        <f>IF('ריכוז הצעות'!$N145='טבלת עזר2'!F$1,'ריכוז הצעות'!$M145,"")</f>
        <v/>
      </c>
      <c r="G144">
        <f t="shared" si="77"/>
        <v>0</v>
      </c>
      <c r="H144" t="str">
        <f t="shared" si="108"/>
        <v/>
      </c>
      <c r="I144">
        <f t="shared" si="109"/>
        <v>0</v>
      </c>
      <c r="J144" t="str">
        <f>IF('ריכוז הצעות'!$N145='טבלת עזר2'!J$1,'ריכוז הצעות'!$M145,"")</f>
        <v/>
      </c>
      <c r="K144" t="str">
        <f>IF('ריכוז הצעות'!$N145='טבלת עזר2'!K$1,'ריכוז הצעות'!$M145,"")</f>
        <v/>
      </c>
      <c r="L144" t="str">
        <f>IF('ריכוז הצעות'!$N145='טבלת עזר2'!L$1,'ריכוז הצעות'!$M145,"")</f>
        <v/>
      </c>
      <c r="M144" t="str">
        <f>IF('ריכוז הצעות'!$N145='טבלת עזר2'!M$1,'ריכוז הצעות'!$M145,"")</f>
        <v/>
      </c>
      <c r="O144" t="str">
        <f>IF('ריכוז הצעות'!$N145='טבלת עזר2'!O$1,'ריכוז הצעות'!$M145,"")</f>
        <v/>
      </c>
      <c r="Q144" t="str">
        <f>IF('ריכוז הצעות'!$N145='טבלת עזר2'!Q$1,'ריכוז הצעות'!$M145,"")</f>
        <v/>
      </c>
      <c r="S144" t="str">
        <f>IF('ריכוז הצעות'!$N145='טבלת עזר2'!S$1,'ריכוז הצעות'!$M145,"")</f>
        <v/>
      </c>
      <c r="U144" t="str">
        <f>IF('ריכוז הצעות'!$N145='טבלת עזר2'!U$1,'ריכוז הצעות'!$M145,"")</f>
        <v/>
      </c>
      <c r="W144" t="str">
        <f>IF('ריכוז הצעות'!$N145='טבלת עזר2'!W$1,'ריכוז הצעות'!$M145,"")</f>
        <v/>
      </c>
      <c r="X144" t="str">
        <f>IF('ריכוז הצעות'!$N145='טבלת עזר2'!X$1,'ריכוז הצעות'!$M145,"")</f>
        <v/>
      </c>
      <c r="Y144" t="str">
        <f>IF('ריכוז הצעות'!$N145='טבלת עזר2'!Y$1,'ריכוז הצעות'!$M145,"")</f>
        <v/>
      </c>
      <c r="Z144" t="str">
        <f>IF('ריכוז הצעות'!$N145='טבלת עזר2'!Z$1,'ריכוז הצעות'!$M145,"")</f>
        <v/>
      </c>
      <c r="AA144" t="str">
        <f>IF('ריכוז הצעות'!$N145='טבלת עזר2'!AA$1,'ריכוז הצעות'!$M145,"")</f>
        <v/>
      </c>
      <c r="AB144" t="str">
        <f>IF('ריכוז הצעות'!$N145='טבלת עזר2'!AB$1,'ריכוז הצעות'!$M145,"")</f>
        <v/>
      </c>
      <c r="AC144" t="str">
        <f>IF('ריכוז הצעות'!$N145='טבלת עזר2'!AC$1,'ריכוז הצעות'!$M145,"")</f>
        <v/>
      </c>
      <c r="AD144" t="str">
        <f>IF('ריכוז הצעות'!$N145='טבלת עזר2'!AD$1,'ריכוז הצעות'!$M145,"")</f>
        <v/>
      </c>
      <c r="AE144" t="str">
        <f>IF('ריכוז הצעות'!$N145='טבלת עזר2'!AE$1,'ריכוז הצעות'!$M145,"")</f>
        <v/>
      </c>
      <c r="AF144" t="str">
        <f>IF('ריכוז הצעות'!$N145='טבלת עזר2'!AF$1,'ריכוז הצעות'!$M145,"")</f>
        <v/>
      </c>
      <c r="AG144" t="str">
        <f>IF('ריכוז הצעות'!$N145='טבלת עזר2'!AG$1,'ריכוז הצעות'!$M145,"")</f>
        <v/>
      </c>
      <c r="AH144" t="str">
        <f>IF('ריכוז הצעות'!$N145='טבלת עזר2'!AH$1,'ריכוז הצעות'!$M145,"")</f>
        <v/>
      </c>
      <c r="AI144" t="str">
        <f>IF('ריכוז הצעות'!$N145='טבלת עזר2'!AI$1,'ריכוז הצעות'!$M145,"")</f>
        <v/>
      </c>
      <c r="AJ144" t="str">
        <f>IF('ריכוז הצעות'!$N145='טבלת עזר2'!AJ$1,'ריכוז הצעות'!$M145,"")</f>
        <v/>
      </c>
      <c r="AK144" t="str">
        <f>IF('ריכוז הצעות'!$N145='טבלת עזר2'!AK$1,'ריכוז הצעות'!$M145,"")</f>
        <v/>
      </c>
      <c r="AL144" t="str">
        <f>IF('ריכוז הצעות'!$N145='טבלת עזר2'!AL$1,'ריכוז הצעות'!$M145,"")</f>
        <v/>
      </c>
      <c r="AQ144" t="e">
        <f t="shared" si="110"/>
        <v>#N/A</v>
      </c>
      <c r="AR144" t="str">
        <f t="shared" si="78"/>
        <v/>
      </c>
      <c r="AS144" t="str">
        <f t="shared" si="79"/>
        <v/>
      </c>
      <c r="AT144" t="str">
        <f t="shared" si="80"/>
        <v/>
      </c>
      <c r="AU144" t="str">
        <f t="shared" si="81"/>
        <v/>
      </c>
      <c r="AV144" t="str">
        <f t="shared" si="82"/>
        <v/>
      </c>
      <c r="AW144" t="str">
        <f t="shared" si="83"/>
        <v/>
      </c>
      <c r="AX144" t="str">
        <f t="shared" si="84"/>
        <v/>
      </c>
      <c r="AY144" t="str">
        <f t="shared" si="85"/>
        <v/>
      </c>
      <c r="AZ144" t="str">
        <f t="shared" si="86"/>
        <v/>
      </c>
      <c r="BA144" t="str">
        <f t="shared" si="87"/>
        <v/>
      </c>
      <c r="BB144" t="str">
        <f t="shared" si="88"/>
        <v/>
      </c>
      <c r="BC144" t="str">
        <f t="shared" si="89"/>
        <v/>
      </c>
      <c r="BD144" t="str">
        <f t="shared" si="90"/>
        <v/>
      </c>
      <c r="BE144" t="str">
        <f t="shared" si="91"/>
        <v/>
      </c>
      <c r="BF144" t="str">
        <f t="shared" si="92"/>
        <v/>
      </c>
      <c r="BG144" t="str">
        <f t="shared" si="93"/>
        <v/>
      </c>
      <c r="BH144" t="str">
        <f t="shared" si="94"/>
        <v/>
      </c>
      <c r="BI144" t="str">
        <f t="shared" si="95"/>
        <v/>
      </c>
      <c r="BJ144" t="str">
        <f t="shared" si="96"/>
        <v/>
      </c>
      <c r="BK144" t="str">
        <f t="shared" si="97"/>
        <v/>
      </c>
      <c r="BL144">
        <f t="shared" si="98"/>
        <v>0</v>
      </c>
      <c r="BM144">
        <f t="shared" si="99"/>
        <v>0</v>
      </c>
      <c r="BN144">
        <f t="shared" si="100"/>
        <v>0</v>
      </c>
      <c r="BO144">
        <f t="shared" si="101"/>
        <v>0</v>
      </c>
      <c r="BP144">
        <f t="shared" si="102"/>
        <v>0</v>
      </c>
      <c r="BQ144">
        <f t="shared" si="103"/>
        <v>0</v>
      </c>
      <c r="BR144">
        <f t="shared" si="104"/>
        <v>0</v>
      </c>
      <c r="BS144">
        <f t="shared" si="105"/>
        <v>0</v>
      </c>
    </row>
    <row r="145" spans="2:71" x14ac:dyDescent="0.3">
      <c r="B145" t="str">
        <f>IF('ריכוז הצעות'!$N146='טבלת עזר2'!B$1,'ריכוז הצעות'!$M146,"")</f>
        <v/>
      </c>
      <c r="C145">
        <f t="shared" si="76"/>
        <v>0</v>
      </c>
      <c r="D145" t="str">
        <f t="shared" si="106"/>
        <v/>
      </c>
      <c r="E145">
        <f t="shared" si="107"/>
        <v>0</v>
      </c>
      <c r="F145" t="str">
        <f>IF('ריכוז הצעות'!$N146='טבלת עזר2'!F$1,'ריכוז הצעות'!$M146,"")</f>
        <v/>
      </c>
      <c r="G145">
        <f t="shared" si="77"/>
        <v>0</v>
      </c>
      <c r="H145" t="str">
        <f t="shared" si="108"/>
        <v/>
      </c>
      <c r="I145">
        <f t="shared" si="109"/>
        <v>0</v>
      </c>
      <c r="J145" t="str">
        <f>IF('ריכוז הצעות'!$N146='טבלת עזר2'!J$1,'ריכוז הצעות'!$M146,"")</f>
        <v/>
      </c>
      <c r="K145" t="str">
        <f>IF('ריכוז הצעות'!$N146='טבלת עזר2'!K$1,'ריכוז הצעות'!$M146,"")</f>
        <v/>
      </c>
      <c r="L145" t="str">
        <f>IF('ריכוז הצעות'!$N146='טבלת עזר2'!L$1,'ריכוז הצעות'!$M146,"")</f>
        <v/>
      </c>
      <c r="M145" t="str">
        <f>IF('ריכוז הצעות'!$N146='טבלת עזר2'!M$1,'ריכוז הצעות'!$M146,"")</f>
        <v/>
      </c>
      <c r="O145" t="str">
        <f>IF('ריכוז הצעות'!$N146='טבלת עזר2'!O$1,'ריכוז הצעות'!$M146,"")</f>
        <v/>
      </c>
      <c r="Q145" t="str">
        <f>IF('ריכוז הצעות'!$N146='טבלת עזר2'!Q$1,'ריכוז הצעות'!$M146,"")</f>
        <v/>
      </c>
      <c r="S145" t="str">
        <f>IF('ריכוז הצעות'!$N146='טבלת עזר2'!S$1,'ריכוז הצעות'!$M146,"")</f>
        <v/>
      </c>
      <c r="U145" t="str">
        <f>IF('ריכוז הצעות'!$N146='טבלת עזר2'!U$1,'ריכוז הצעות'!$M146,"")</f>
        <v/>
      </c>
      <c r="W145" t="str">
        <f>IF('ריכוז הצעות'!$N146='טבלת עזר2'!W$1,'ריכוז הצעות'!$M146,"")</f>
        <v/>
      </c>
      <c r="X145" t="str">
        <f>IF('ריכוז הצעות'!$N146='טבלת עזר2'!X$1,'ריכוז הצעות'!$M146,"")</f>
        <v/>
      </c>
      <c r="Y145" t="str">
        <f>IF('ריכוז הצעות'!$N146='טבלת עזר2'!Y$1,'ריכוז הצעות'!$M146,"")</f>
        <v/>
      </c>
      <c r="Z145" t="str">
        <f>IF('ריכוז הצעות'!$N146='טבלת עזר2'!Z$1,'ריכוז הצעות'!$M146,"")</f>
        <v/>
      </c>
      <c r="AA145" t="str">
        <f>IF('ריכוז הצעות'!$N146='טבלת עזר2'!AA$1,'ריכוז הצעות'!$M146,"")</f>
        <v/>
      </c>
      <c r="AB145" t="str">
        <f>IF('ריכוז הצעות'!$N146='טבלת עזר2'!AB$1,'ריכוז הצעות'!$M146,"")</f>
        <v/>
      </c>
      <c r="AC145" t="str">
        <f>IF('ריכוז הצעות'!$N146='טבלת עזר2'!AC$1,'ריכוז הצעות'!$M146,"")</f>
        <v/>
      </c>
      <c r="AD145" t="str">
        <f>IF('ריכוז הצעות'!$N146='טבלת עזר2'!AD$1,'ריכוז הצעות'!$M146,"")</f>
        <v/>
      </c>
      <c r="AE145" t="str">
        <f>IF('ריכוז הצעות'!$N146='טבלת עזר2'!AE$1,'ריכוז הצעות'!$M146,"")</f>
        <v/>
      </c>
      <c r="AF145" t="str">
        <f>IF('ריכוז הצעות'!$N146='טבלת עזר2'!AF$1,'ריכוז הצעות'!$M146,"")</f>
        <v/>
      </c>
      <c r="AG145" t="str">
        <f>IF('ריכוז הצעות'!$N146='טבלת עזר2'!AG$1,'ריכוז הצעות'!$M146,"")</f>
        <v/>
      </c>
      <c r="AH145" t="str">
        <f>IF('ריכוז הצעות'!$N146='טבלת עזר2'!AH$1,'ריכוז הצעות'!$M146,"")</f>
        <v/>
      </c>
      <c r="AI145" t="str">
        <f>IF('ריכוז הצעות'!$N146='טבלת עזר2'!AI$1,'ריכוז הצעות'!$M146,"")</f>
        <v/>
      </c>
      <c r="AJ145" t="str">
        <f>IF('ריכוז הצעות'!$N146='טבלת עזר2'!AJ$1,'ריכוז הצעות'!$M146,"")</f>
        <v/>
      </c>
      <c r="AK145" t="str">
        <f>IF('ריכוז הצעות'!$N146='טבלת עזר2'!AK$1,'ריכוז הצעות'!$M146,"")</f>
        <v/>
      </c>
      <c r="AL145" t="str">
        <f>IF('ריכוז הצעות'!$N146='טבלת עזר2'!AL$1,'ריכוז הצעות'!$M146,"")</f>
        <v/>
      </c>
      <c r="AQ145" t="e">
        <f t="shared" si="110"/>
        <v>#N/A</v>
      </c>
      <c r="AR145" t="str">
        <f t="shared" si="78"/>
        <v/>
      </c>
      <c r="AS145" t="str">
        <f t="shared" si="79"/>
        <v/>
      </c>
      <c r="AT145" t="str">
        <f t="shared" si="80"/>
        <v/>
      </c>
      <c r="AU145" t="str">
        <f t="shared" si="81"/>
        <v/>
      </c>
      <c r="AV145" t="str">
        <f t="shared" si="82"/>
        <v/>
      </c>
      <c r="AW145" t="str">
        <f t="shared" si="83"/>
        <v/>
      </c>
      <c r="AX145" t="str">
        <f t="shared" si="84"/>
        <v/>
      </c>
      <c r="AY145" t="str">
        <f t="shared" si="85"/>
        <v/>
      </c>
      <c r="AZ145" t="str">
        <f t="shared" si="86"/>
        <v/>
      </c>
      <c r="BA145" t="str">
        <f t="shared" si="87"/>
        <v/>
      </c>
      <c r="BB145" t="str">
        <f t="shared" si="88"/>
        <v/>
      </c>
      <c r="BC145" t="str">
        <f t="shared" si="89"/>
        <v/>
      </c>
      <c r="BD145" t="str">
        <f t="shared" si="90"/>
        <v/>
      </c>
      <c r="BE145" t="str">
        <f t="shared" si="91"/>
        <v/>
      </c>
      <c r="BF145" t="str">
        <f t="shared" si="92"/>
        <v/>
      </c>
      <c r="BG145" t="str">
        <f t="shared" si="93"/>
        <v/>
      </c>
      <c r="BH145" t="str">
        <f t="shared" si="94"/>
        <v/>
      </c>
      <c r="BI145" t="str">
        <f t="shared" si="95"/>
        <v/>
      </c>
      <c r="BJ145" t="str">
        <f t="shared" si="96"/>
        <v/>
      </c>
      <c r="BK145" t="str">
        <f t="shared" si="97"/>
        <v/>
      </c>
      <c r="BL145">
        <f t="shared" si="98"/>
        <v>0</v>
      </c>
      <c r="BM145">
        <f t="shared" si="99"/>
        <v>0</v>
      </c>
      <c r="BN145">
        <f t="shared" si="100"/>
        <v>0</v>
      </c>
      <c r="BO145">
        <f t="shared" si="101"/>
        <v>0</v>
      </c>
      <c r="BP145">
        <f t="shared" si="102"/>
        <v>0</v>
      </c>
      <c r="BQ145">
        <f t="shared" si="103"/>
        <v>0</v>
      </c>
      <c r="BR145">
        <f t="shared" si="104"/>
        <v>0</v>
      </c>
      <c r="BS145">
        <f t="shared" si="105"/>
        <v>0</v>
      </c>
    </row>
    <row r="146" spans="2:71" x14ac:dyDescent="0.3">
      <c r="B146" t="str">
        <f>IF('ריכוז הצעות'!$N147='טבלת עזר2'!B$1,'ריכוז הצעות'!$M147,"")</f>
        <v/>
      </c>
      <c r="C146">
        <f t="shared" si="76"/>
        <v>0</v>
      </c>
      <c r="D146" t="str">
        <f t="shared" si="106"/>
        <v/>
      </c>
      <c r="E146">
        <f t="shared" si="107"/>
        <v>0</v>
      </c>
      <c r="F146" t="str">
        <f>IF('ריכוז הצעות'!$N147='טבלת עזר2'!F$1,'ריכוז הצעות'!$M147,"")</f>
        <v/>
      </c>
      <c r="G146">
        <f t="shared" si="77"/>
        <v>0</v>
      </c>
      <c r="H146" t="str">
        <f t="shared" si="108"/>
        <v/>
      </c>
      <c r="I146">
        <f t="shared" si="109"/>
        <v>0</v>
      </c>
      <c r="J146" t="str">
        <f>IF('ריכוז הצעות'!$N147='טבלת עזר2'!J$1,'ריכוז הצעות'!$M147,"")</f>
        <v/>
      </c>
      <c r="K146" t="str">
        <f>IF('ריכוז הצעות'!$N147='טבלת עזר2'!K$1,'ריכוז הצעות'!$M147,"")</f>
        <v/>
      </c>
      <c r="L146" t="str">
        <f>IF('ריכוז הצעות'!$N147='טבלת עזר2'!L$1,'ריכוז הצעות'!$M147,"")</f>
        <v/>
      </c>
      <c r="M146" t="str">
        <f>IF('ריכוז הצעות'!$N147='טבלת עזר2'!M$1,'ריכוז הצעות'!$M147,"")</f>
        <v/>
      </c>
      <c r="O146" t="str">
        <f>IF('ריכוז הצעות'!$N147='טבלת עזר2'!O$1,'ריכוז הצעות'!$M147,"")</f>
        <v/>
      </c>
      <c r="Q146" t="str">
        <f>IF('ריכוז הצעות'!$N147='טבלת עזר2'!Q$1,'ריכוז הצעות'!$M147,"")</f>
        <v/>
      </c>
      <c r="S146" t="str">
        <f>IF('ריכוז הצעות'!$N147='טבלת עזר2'!S$1,'ריכוז הצעות'!$M147,"")</f>
        <v/>
      </c>
      <c r="U146" t="str">
        <f>IF('ריכוז הצעות'!$N147='טבלת עזר2'!U$1,'ריכוז הצעות'!$M147,"")</f>
        <v/>
      </c>
      <c r="W146" t="str">
        <f>IF('ריכוז הצעות'!$N147='טבלת עזר2'!W$1,'ריכוז הצעות'!$M147,"")</f>
        <v/>
      </c>
      <c r="X146" t="str">
        <f>IF('ריכוז הצעות'!$N147='טבלת עזר2'!X$1,'ריכוז הצעות'!$M147,"")</f>
        <v/>
      </c>
      <c r="Y146" t="str">
        <f>IF('ריכוז הצעות'!$N147='טבלת עזר2'!Y$1,'ריכוז הצעות'!$M147,"")</f>
        <v/>
      </c>
      <c r="Z146" t="str">
        <f>IF('ריכוז הצעות'!$N147='טבלת עזר2'!Z$1,'ריכוז הצעות'!$M147,"")</f>
        <v/>
      </c>
      <c r="AA146" t="str">
        <f>IF('ריכוז הצעות'!$N147='טבלת עזר2'!AA$1,'ריכוז הצעות'!$M147,"")</f>
        <v/>
      </c>
      <c r="AB146" t="str">
        <f>IF('ריכוז הצעות'!$N147='טבלת עזר2'!AB$1,'ריכוז הצעות'!$M147,"")</f>
        <v/>
      </c>
      <c r="AC146" t="str">
        <f>IF('ריכוז הצעות'!$N147='טבלת עזר2'!AC$1,'ריכוז הצעות'!$M147,"")</f>
        <v/>
      </c>
      <c r="AD146" t="str">
        <f>IF('ריכוז הצעות'!$N147='טבלת עזר2'!AD$1,'ריכוז הצעות'!$M147,"")</f>
        <v/>
      </c>
      <c r="AE146" t="str">
        <f>IF('ריכוז הצעות'!$N147='טבלת עזר2'!AE$1,'ריכוז הצעות'!$M147,"")</f>
        <v/>
      </c>
      <c r="AF146" t="str">
        <f>IF('ריכוז הצעות'!$N147='טבלת עזר2'!AF$1,'ריכוז הצעות'!$M147,"")</f>
        <v/>
      </c>
      <c r="AG146" t="str">
        <f>IF('ריכוז הצעות'!$N147='טבלת עזר2'!AG$1,'ריכוז הצעות'!$M147,"")</f>
        <v/>
      </c>
      <c r="AH146" t="str">
        <f>IF('ריכוז הצעות'!$N147='טבלת עזר2'!AH$1,'ריכוז הצעות'!$M147,"")</f>
        <v/>
      </c>
      <c r="AI146" t="str">
        <f>IF('ריכוז הצעות'!$N147='טבלת עזר2'!AI$1,'ריכוז הצעות'!$M147,"")</f>
        <v/>
      </c>
      <c r="AJ146" t="str">
        <f>IF('ריכוז הצעות'!$N147='טבלת עזר2'!AJ$1,'ריכוז הצעות'!$M147,"")</f>
        <v/>
      </c>
      <c r="AK146" t="str">
        <f>IF('ריכוז הצעות'!$N147='טבלת עזר2'!AK$1,'ריכוז הצעות'!$M147,"")</f>
        <v/>
      </c>
      <c r="AL146" t="str">
        <f>IF('ריכוז הצעות'!$N147='טבלת עזר2'!AL$1,'ריכוז הצעות'!$M147,"")</f>
        <v/>
      </c>
      <c r="AQ146" t="e">
        <f t="shared" si="110"/>
        <v>#N/A</v>
      </c>
      <c r="AR146" t="str">
        <f t="shared" si="78"/>
        <v/>
      </c>
      <c r="AS146" t="str">
        <f t="shared" si="79"/>
        <v/>
      </c>
      <c r="AT146" t="str">
        <f t="shared" si="80"/>
        <v/>
      </c>
      <c r="AU146" t="str">
        <f t="shared" si="81"/>
        <v/>
      </c>
      <c r="AV146" t="str">
        <f t="shared" si="82"/>
        <v/>
      </c>
      <c r="AW146" t="str">
        <f t="shared" si="83"/>
        <v/>
      </c>
      <c r="AX146" t="str">
        <f t="shared" si="84"/>
        <v/>
      </c>
      <c r="AY146" t="str">
        <f t="shared" si="85"/>
        <v/>
      </c>
      <c r="AZ146" t="str">
        <f t="shared" si="86"/>
        <v/>
      </c>
      <c r="BA146" t="str">
        <f t="shared" si="87"/>
        <v/>
      </c>
      <c r="BB146" t="str">
        <f t="shared" si="88"/>
        <v/>
      </c>
      <c r="BC146" t="str">
        <f t="shared" si="89"/>
        <v/>
      </c>
      <c r="BD146" t="str">
        <f t="shared" si="90"/>
        <v/>
      </c>
      <c r="BE146" t="str">
        <f t="shared" si="91"/>
        <v/>
      </c>
      <c r="BF146" t="str">
        <f t="shared" si="92"/>
        <v/>
      </c>
      <c r="BG146" t="str">
        <f t="shared" si="93"/>
        <v/>
      </c>
      <c r="BH146" t="str">
        <f t="shared" si="94"/>
        <v/>
      </c>
      <c r="BI146" t="str">
        <f t="shared" si="95"/>
        <v/>
      </c>
      <c r="BJ146" t="str">
        <f t="shared" si="96"/>
        <v/>
      </c>
      <c r="BK146" t="str">
        <f t="shared" si="97"/>
        <v/>
      </c>
      <c r="BL146">
        <f t="shared" si="98"/>
        <v>0</v>
      </c>
      <c r="BM146">
        <f t="shared" si="99"/>
        <v>0</v>
      </c>
      <c r="BN146">
        <f t="shared" si="100"/>
        <v>0</v>
      </c>
      <c r="BO146">
        <f t="shared" si="101"/>
        <v>0</v>
      </c>
      <c r="BP146">
        <f t="shared" si="102"/>
        <v>0</v>
      </c>
      <c r="BQ146">
        <f t="shared" si="103"/>
        <v>0</v>
      </c>
      <c r="BR146">
        <f t="shared" si="104"/>
        <v>0</v>
      </c>
      <c r="BS146">
        <f t="shared" si="105"/>
        <v>0</v>
      </c>
    </row>
    <row r="147" spans="2:71" x14ac:dyDescent="0.3">
      <c r="B147" t="str">
        <f>IF('ריכוז הצעות'!$N148='טבלת עזר2'!B$1,'ריכוז הצעות'!$M148,"")</f>
        <v/>
      </c>
      <c r="C147">
        <f t="shared" si="76"/>
        <v>0</v>
      </c>
      <c r="D147" t="str">
        <f t="shared" si="106"/>
        <v/>
      </c>
      <c r="E147">
        <f t="shared" si="107"/>
        <v>0</v>
      </c>
      <c r="F147" t="str">
        <f>IF('ריכוז הצעות'!$N148='טבלת עזר2'!F$1,'ריכוז הצעות'!$M148,"")</f>
        <v/>
      </c>
      <c r="G147">
        <f t="shared" si="77"/>
        <v>0</v>
      </c>
      <c r="H147" t="str">
        <f t="shared" si="108"/>
        <v/>
      </c>
      <c r="I147">
        <f t="shared" si="109"/>
        <v>0</v>
      </c>
      <c r="J147" t="str">
        <f>IF('ריכוז הצעות'!$N148='טבלת עזר2'!J$1,'ריכוז הצעות'!$M148,"")</f>
        <v/>
      </c>
      <c r="K147" t="str">
        <f>IF('ריכוז הצעות'!$N148='טבלת עזר2'!K$1,'ריכוז הצעות'!$M148,"")</f>
        <v/>
      </c>
      <c r="L147" t="str">
        <f>IF('ריכוז הצעות'!$N148='טבלת עזר2'!L$1,'ריכוז הצעות'!$M148,"")</f>
        <v/>
      </c>
      <c r="M147" t="str">
        <f>IF('ריכוז הצעות'!$N148='טבלת עזר2'!M$1,'ריכוז הצעות'!$M148,"")</f>
        <v/>
      </c>
      <c r="O147" t="str">
        <f>IF('ריכוז הצעות'!$N148='טבלת עזר2'!O$1,'ריכוז הצעות'!$M148,"")</f>
        <v/>
      </c>
      <c r="Q147" t="str">
        <f>IF('ריכוז הצעות'!$N148='טבלת עזר2'!Q$1,'ריכוז הצעות'!$M148,"")</f>
        <v/>
      </c>
      <c r="S147" t="str">
        <f>IF('ריכוז הצעות'!$N148='טבלת עזר2'!S$1,'ריכוז הצעות'!$M148,"")</f>
        <v/>
      </c>
      <c r="U147" t="str">
        <f>IF('ריכוז הצעות'!$N148='טבלת עזר2'!U$1,'ריכוז הצעות'!$M148,"")</f>
        <v/>
      </c>
      <c r="W147" t="str">
        <f>IF('ריכוז הצעות'!$N148='טבלת עזר2'!W$1,'ריכוז הצעות'!$M148,"")</f>
        <v/>
      </c>
      <c r="X147" t="str">
        <f>IF('ריכוז הצעות'!$N148='טבלת עזר2'!X$1,'ריכוז הצעות'!$M148,"")</f>
        <v/>
      </c>
      <c r="Y147" t="str">
        <f>IF('ריכוז הצעות'!$N148='טבלת עזר2'!Y$1,'ריכוז הצעות'!$M148,"")</f>
        <v/>
      </c>
      <c r="Z147" t="str">
        <f>IF('ריכוז הצעות'!$N148='טבלת עזר2'!Z$1,'ריכוז הצעות'!$M148,"")</f>
        <v/>
      </c>
      <c r="AA147" t="str">
        <f>IF('ריכוז הצעות'!$N148='טבלת עזר2'!AA$1,'ריכוז הצעות'!$M148,"")</f>
        <v/>
      </c>
      <c r="AB147" t="str">
        <f>IF('ריכוז הצעות'!$N148='טבלת עזר2'!AB$1,'ריכוז הצעות'!$M148,"")</f>
        <v/>
      </c>
      <c r="AC147" t="str">
        <f>IF('ריכוז הצעות'!$N148='טבלת עזר2'!AC$1,'ריכוז הצעות'!$M148,"")</f>
        <v/>
      </c>
      <c r="AD147" t="str">
        <f>IF('ריכוז הצעות'!$N148='טבלת עזר2'!AD$1,'ריכוז הצעות'!$M148,"")</f>
        <v/>
      </c>
      <c r="AE147" t="str">
        <f>IF('ריכוז הצעות'!$N148='טבלת עזר2'!AE$1,'ריכוז הצעות'!$M148,"")</f>
        <v/>
      </c>
      <c r="AF147" t="str">
        <f>IF('ריכוז הצעות'!$N148='טבלת עזר2'!AF$1,'ריכוז הצעות'!$M148,"")</f>
        <v/>
      </c>
      <c r="AG147" t="str">
        <f>IF('ריכוז הצעות'!$N148='טבלת עזר2'!AG$1,'ריכוז הצעות'!$M148,"")</f>
        <v/>
      </c>
      <c r="AH147" t="str">
        <f>IF('ריכוז הצעות'!$N148='טבלת עזר2'!AH$1,'ריכוז הצעות'!$M148,"")</f>
        <v/>
      </c>
      <c r="AI147" t="str">
        <f>IF('ריכוז הצעות'!$N148='טבלת עזר2'!AI$1,'ריכוז הצעות'!$M148,"")</f>
        <v/>
      </c>
      <c r="AJ147" t="str">
        <f>IF('ריכוז הצעות'!$N148='טבלת עזר2'!AJ$1,'ריכוז הצעות'!$M148,"")</f>
        <v/>
      </c>
      <c r="AK147" t="str">
        <f>IF('ריכוז הצעות'!$N148='טבלת עזר2'!AK$1,'ריכוז הצעות'!$M148,"")</f>
        <v/>
      </c>
      <c r="AL147" t="str">
        <f>IF('ריכוז הצעות'!$N148='טבלת עזר2'!AL$1,'ריכוז הצעות'!$M148,"")</f>
        <v/>
      </c>
      <c r="AQ147" t="e">
        <f t="shared" si="110"/>
        <v>#N/A</v>
      </c>
      <c r="AR147" t="str">
        <f t="shared" si="78"/>
        <v/>
      </c>
      <c r="AS147" t="str">
        <f t="shared" si="79"/>
        <v/>
      </c>
      <c r="AT147" t="str">
        <f t="shared" si="80"/>
        <v/>
      </c>
      <c r="AU147" t="str">
        <f t="shared" si="81"/>
        <v/>
      </c>
      <c r="AV147" t="str">
        <f t="shared" si="82"/>
        <v/>
      </c>
      <c r="AW147" t="str">
        <f t="shared" si="83"/>
        <v/>
      </c>
      <c r="AX147" t="str">
        <f t="shared" si="84"/>
        <v/>
      </c>
      <c r="AY147" t="str">
        <f t="shared" si="85"/>
        <v/>
      </c>
      <c r="AZ147" t="str">
        <f t="shared" si="86"/>
        <v/>
      </c>
      <c r="BA147" t="str">
        <f t="shared" si="87"/>
        <v/>
      </c>
      <c r="BB147" t="str">
        <f t="shared" si="88"/>
        <v/>
      </c>
      <c r="BC147" t="str">
        <f t="shared" si="89"/>
        <v/>
      </c>
      <c r="BD147" t="str">
        <f t="shared" si="90"/>
        <v/>
      </c>
      <c r="BE147" t="str">
        <f t="shared" si="91"/>
        <v/>
      </c>
      <c r="BF147" t="str">
        <f t="shared" si="92"/>
        <v/>
      </c>
      <c r="BG147" t="str">
        <f t="shared" si="93"/>
        <v/>
      </c>
      <c r="BH147" t="str">
        <f t="shared" si="94"/>
        <v/>
      </c>
      <c r="BI147" t="str">
        <f t="shared" si="95"/>
        <v/>
      </c>
      <c r="BJ147" t="str">
        <f t="shared" si="96"/>
        <v/>
      </c>
      <c r="BK147" t="str">
        <f t="shared" si="97"/>
        <v/>
      </c>
      <c r="BL147">
        <f t="shared" si="98"/>
        <v>0</v>
      </c>
      <c r="BM147">
        <f t="shared" si="99"/>
        <v>0</v>
      </c>
      <c r="BN147">
        <f t="shared" si="100"/>
        <v>0</v>
      </c>
      <c r="BO147">
        <f t="shared" si="101"/>
        <v>0</v>
      </c>
      <c r="BP147">
        <f t="shared" si="102"/>
        <v>0</v>
      </c>
      <c r="BQ147">
        <f t="shared" si="103"/>
        <v>0</v>
      </c>
      <c r="BR147">
        <f t="shared" si="104"/>
        <v>0</v>
      </c>
      <c r="BS147">
        <f t="shared" si="105"/>
        <v>0</v>
      </c>
    </row>
    <row r="148" spans="2:71" x14ac:dyDescent="0.3">
      <c r="B148" t="str">
        <f>IF('ריכוז הצעות'!$N149='טבלת עזר2'!B$1,'ריכוז הצעות'!$M149,"")</f>
        <v/>
      </c>
      <c r="C148">
        <f t="shared" si="76"/>
        <v>0</v>
      </c>
      <c r="D148" t="str">
        <f t="shared" si="106"/>
        <v/>
      </c>
      <c r="E148">
        <f t="shared" si="107"/>
        <v>0</v>
      </c>
      <c r="F148" t="str">
        <f>IF('ריכוז הצעות'!$N149='טבלת עזר2'!F$1,'ריכוז הצעות'!$M149,"")</f>
        <v/>
      </c>
      <c r="G148">
        <f t="shared" si="77"/>
        <v>0</v>
      </c>
      <c r="H148" t="str">
        <f t="shared" si="108"/>
        <v/>
      </c>
      <c r="I148">
        <f t="shared" si="109"/>
        <v>0</v>
      </c>
      <c r="J148" t="str">
        <f>IF('ריכוז הצעות'!$N149='טבלת עזר2'!J$1,'ריכוז הצעות'!$M149,"")</f>
        <v/>
      </c>
      <c r="K148" t="str">
        <f>IF('ריכוז הצעות'!$N149='טבלת עזר2'!K$1,'ריכוז הצעות'!$M149,"")</f>
        <v/>
      </c>
      <c r="L148" t="str">
        <f>IF('ריכוז הצעות'!$N149='טבלת עזר2'!L$1,'ריכוז הצעות'!$M149,"")</f>
        <v/>
      </c>
      <c r="M148" t="str">
        <f>IF('ריכוז הצעות'!$N149='טבלת עזר2'!M$1,'ריכוז הצעות'!$M149,"")</f>
        <v/>
      </c>
      <c r="O148" t="str">
        <f>IF('ריכוז הצעות'!$N149='טבלת עזר2'!O$1,'ריכוז הצעות'!$M149,"")</f>
        <v/>
      </c>
      <c r="Q148" t="str">
        <f>IF('ריכוז הצעות'!$N149='טבלת עזר2'!Q$1,'ריכוז הצעות'!$M149,"")</f>
        <v/>
      </c>
      <c r="S148" t="str">
        <f>IF('ריכוז הצעות'!$N149='טבלת עזר2'!S$1,'ריכוז הצעות'!$M149,"")</f>
        <v/>
      </c>
      <c r="U148" t="str">
        <f>IF('ריכוז הצעות'!$N149='טבלת עזר2'!U$1,'ריכוז הצעות'!$M149,"")</f>
        <v/>
      </c>
      <c r="W148" t="str">
        <f>IF('ריכוז הצעות'!$N149='טבלת עזר2'!W$1,'ריכוז הצעות'!$M149,"")</f>
        <v/>
      </c>
      <c r="X148" t="str">
        <f>IF('ריכוז הצעות'!$N149='טבלת עזר2'!X$1,'ריכוז הצעות'!$M149,"")</f>
        <v/>
      </c>
      <c r="Y148" t="str">
        <f>IF('ריכוז הצעות'!$N149='טבלת עזר2'!Y$1,'ריכוז הצעות'!$M149,"")</f>
        <v/>
      </c>
      <c r="Z148" t="str">
        <f>IF('ריכוז הצעות'!$N149='טבלת עזר2'!Z$1,'ריכוז הצעות'!$M149,"")</f>
        <v/>
      </c>
      <c r="AA148" t="str">
        <f>IF('ריכוז הצעות'!$N149='טבלת עזר2'!AA$1,'ריכוז הצעות'!$M149,"")</f>
        <v/>
      </c>
      <c r="AB148" t="str">
        <f>IF('ריכוז הצעות'!$N149='טבלת עזר2'!AB$1,'ריכוז הצעות'!$M149,"")</f>
        <v/>
      </c>
      <c r="AC148" t="str">
        <f>IF('ריכוז הצעות'!$N149='טבלת עזר2'!AC$1,'ריכוז הצעות'!$M149,"")</f>
        <v/>
      </c>
      <c r="AD148" t="str">
        <f>IF('ריכוז הצעות'!$N149='טבלת עזר2'!AD$1,'ריכוז הצעות'!$M149,"")</f>
        <v/>
      </c>
      <c r="AE148" t="str">
        <f>IF('ריכוז הצעות'!$N149='טבלת עזר2'!AE$1,'ריכוז הצעות'!$M149,"")</f>
        <v/>
      </c>
      <c r="AF148" t="str">
        <f>IF('ריכוז הצעות'!$N149='טבלת עזר2'!AF$1,'ריכוז הצעות'!$M149,"")</f>
        <v/>
      </c>
      <c r="AG148" t="str">
        <f>IF('ריכוז הצעות'!$N149='טבלת עזר2'!AG$1,'ריכוז הצעות'!$M149,"")</f>
        <v/>
      </c>
      <c r="AH148" t="str">
        <f>IF('ריכוז הצעות'!$N149='טבלת עזר2'!AH$1,'ריכוז הצעות'!$M149,"")</f>
        <v/>
      </c>
      <c r="AI148" t="str">
        <f>IF('ריכוז הצעות'!$N149='טבלת עזר2'!AI$1,'ריכוז הצעות'!$M149,"")</f>
        <v/>
      </c>
      <c r="AJ148" t="str">
        <f>IF('ריכוז הצעות'!$N149='טבלת עזר2'!AJ$1,'ריכוז הצעות'!$M149,"")</f>
        <v/>
      </c>
      <c r="AK148" t="str">
        <f>IF('ריכוז הצעות'!$N149='טבלת עזר2'!AK$1,'ריכוז הצעות'!$M149,"")</f>
        <v/>
      </c>
      <c r="AL148" t="str">
        <f>IF('ריכוז הצעות'!$N149='טבלת עזר2'!AL$1,'ריכוז הצעות'!$M149,"")</f>
        <v/>
      </c>
      <c r="AQ148" t="e">
        <f t="shared" si="110"/>
        <v>#N/A</v>
      </c>
      <c r="AR148" t="str">
        <f t="shared" si="78"/>
        <v/>
      </c>
      <c r="AS148" t="str">
        <f t="shared" si="79"/>
        <v/>
      </c>
      <c r="AT148" t="str">
        <f t="shared" si="80"/>
        <v/>
      </c>
      <c r="AU148" t="str">
        <f t="shared" si="81"/>
        <v/>
      </c>
      <c r="AV148" t="str">
        <f t="shared" si="82"/>
        <v/>
      </c>
      <c r="AW148" t="str">
        <f t="shared" si="83"/>
        <v/>
      </c>
      <c r="AX148" t="str">
        <f t="shared" si="84"/>
        <v/>
      </c>
      <c r="AY148" t="str">
        <f t="shared" si="85"/>
        <v/>
      </c>
      <c r="AZ148" t="str">
        <f t="shared" si="86"/>
        <v/>
      </c>
      <c r="BA148" t="str">
        <f t="shared" si="87"/>
        <v/>
      </c>
      <c r="BB148" t="str">
        <f t="shared" si="88"/>
        <v/>
      </c>
      <c r="BC148" t="str">
        <f t="shared" si="89"/>
        <v/>
      </c>
      <c r="BD148" t="str">
        <f t="shared" si="90"/>
        <v/>
      </c>
      <c r="BE148" t="str">
        <f t="shared" si="91"/>
        <v/>
      </c>
      <c r="BF148" t="str">
        <f t="shared" si="92"/>
        <v/>
      </c>
      <c r="BG148" t="str">
        <f t="shared" si="93"/>
        <v/>
      </c>
      <c r="BH148" t="str">
        <f t="shared" si="94"/>
        <v/>
      </c>
      <c r="BI148" t="str">
        <f t="shared" si="95"/>
        <v/>
      </c>
      <c r="BJ148" t="str">
        <f t="shared" si="96"/>
        <v/>
      </c>
      <c r="BK148" t="str">
        <f t="shared" si="97"/>
        <v/>
      </c>
      <c r="BL148">
        <f t="shared" si="98"/>
        <v>0</v>
      </c>
      <c r="BM148">
        <f t="shared" si="99"/>
        <v>0</v>
      </c>
      <c r="BN148">
        <f t="shared" si="100"/>
        <v>0</v>
      </c>
      <c r="BO148">
        <f t="shared" si="101"/>
        <v>0</v>
      </c>
      <c r="BP148">
        <f t="shared" si="102"/>
        <v>0</v>
      </c>
      <c r="BQ148">
        <f t="shared" si="103"/>
        <v>0</v>
      </c>
      <c r="BR148">
        <f t="shared" si="104"/>
        <v>0</v>
      </c>
      <c r="BS148">
        <f t="shared" si="105"/>
        <v>0</v>
      </c>
    </row>
    <row r="149" spans="2:71" x14ac:dyDescent="0.3">
      <c r="B149" t="str">
        <f>IF('ריכוז הצעות'!$N150='טבלת עזר2'!B$1,'ריכוז הצעות'!$M150,"")</f>
        <v/>
      </c>
      <c r="C149">
        <f t="shared" si="76"/>
        <v>0</v>
      </c>
      <c r="D149" t="str">
        <f t="shared" si="106"/>
        <v/>
      </c>
      <c r="E149">
        <f t="shared" si="107"/>
        <v>0</v>
      </c>
      <c r="F149" t="str">
        <f>IF('ריכוז הצעות'!$N150='טבלת עזר2'!F$1,'ריכוז הצעות'!$M150,"")</f>
        <v/>
      </c>
      <c r="G149">
        <f t="shared" si="77"/>
        <v>0</v>
      </c>
      <c r="H149" t="str">
        <f t="shared" si="108"/>
        <v/>
      </c>
      <c r="I149">
        <f t="shared" si="109"/>
        <v>0</v>
      </c>
      <c r="J149" t="str">
        <f>IF('ריכוז הצעות'!$N150='טבלת עזר2'!J$1,'ריכוז הצעות'!$M150,"")</f>
        <v/>
      </c>
      <c r="K149" t="str">
        <f>IF('ריכוז הצעות'!$N150='טבלת עזר2'!K$1,'ריכוז הצעות'!$M150,"")</f>
        <v/>
      </c>
      <c r="L149" t="str">
        <f>IF('ריכוז הצעות'!$N150='טבלת עזר2'!L$1,'ריכוז הצעות'!$M150,"")</f>
        <v/>
      </c>
      <c r="M149" t="str">
        <f>IF('ריכוז הצעות'!$N150='טבלת עזר2'!M$1,'ריכוז הצעות'!$M150,"")</f>
        <v/>
      </c>
      <c r="O149" t="str">
        <f>IF('ריכוז הצעות'!$N150='טבלת עזר2'!O$1,'ריכוז הצעות'!$M150,"")</f>
        <v/>
      </c>
      <c r="Q149" t="str">
        <f>IF('ריכוז הצעות'!$N150='טבלת עזר2'!Q$1,'ריכוז הצעות'!$M150,"")</f>
        <v/>
      </c>
      <c r="S149" t="str">
        <f>IF('ריכוז הצעות'!$N150='טבלת עזר2'!S$1,'ריכוז הצעות'!$M150,"")</f>
        <v/>
      </c>
      <c r="U149" t="str">
        <f>IF('ריכוז הצעות'!$N150='טבלת עזר2'!U$1,'ריכוז הצעות'!$M150,"")</f>
        <v/>
      </c>
      <c r="W149" t="str">
        <f>IF('ריכוז הצעות'!$N150='טבלת עזר2'!W$1,'ריכוז הצעות'!$M150,"")</f>
        <v/>
      </c>
      <c r="X149" t="str">
        <f>IF('ריכוז הצעות'!$N150='טבלת עזר2'!X$1,'ריכוז הצעות'!$M150,"")</f>
        <v/>
      </c>
      <c r="Y149" t="str">
        <f>IF('ריכוז הצעות'!$N150='טבלת עזר2'!Y$1,'ריכוז הצעות'!$M150,"")</f>
        <v/>
      </c>
      <c r="Z149" t="str">
        <f>IF('ריכוז הצעות'!$N150='טבלת עזר2'!Z$1,'ריכוז הצעות'!$M150,"")</f>
        <v/>
      </c>
      <c r="AA149" t="str">
        <f>IF('ריכוז הצעות'!$N150='טבלת עזר2'!AA$1,'ריכוז הצעות'!$M150,"")</f>
        <v/>
      </c>
      <c r="AB149" t="str">
        <f>IF('ריכוז הצעות'!$N150='טבלת עזר2'!AB$1,'ריכוז הצעות'!$M150,"")</f>
        <v/>
      </c>
      <c r="AC149" t="str">
        <f>IF('ריכוז הצעות'!$N150='טבלת עזר2'!AC$1,'ריכוז הצעות'!$M150,"")</f>
        <v/>
      </c>
      <c r="AD149" t="str">
        <f>IF('ריכוז הצעות'!$N150='טבלת עזר2'!AD$1,'ריכוז הצעות'!$M150,"")</f>
        <v/>
      </c>
      <c r="AE149" t="str">
        <f>IF('ריכוז הצעות'!$N150='טבלת עזר2'!AE$1,'ריכוז הצעות'!$M150,"")</f>
        <v/>
      </c>
      <c r="AF149" t="str">
        <f>IF('ריכוז הצעות'!$N150='טבלת עזר2'!AF$1,'ריכוז הצעות'!$M150,"")</f>
        <v/>
      </c>
      <c r="AG149" t="str">
        <f>IF('ריכוז הצעות'!$N150='טבלת עזר2'!AG$1,'ריכוז הצעות'!$M150,"")</f>
        <v/>
      </c>
      <c r="AH149" t="str">
        <f>IF('ריכוז הצעות'!$N150='טבלת עזר2'!AH$1,'ריכוז הצעות'!$M150,"")</f>
        <v/>
      </c>
      <c r="AI149" t="str">
        <f>IF('ריכוז הצעות'!$N150='טבלת עזר2'!AI$1,'ריכוז הצעות'!$M150,"")</f>
        <v/>
      </c>
      <c r="AJ149" t="str">
        <f>IF('ריכוז הצעות'!$N150='טבלת עזר2'!AJ$1,'ריכוז הצעות'!$M150,"")</f>
        <v/>
      </c>
      <c r="AK149" t="str">
        <f>IF('ריכוז הצעות'!$N150='טבלת עזר2'!AK$1,'ריכוז הצעות'!$M150,"")</f>
        <v/>
      </c>
      <c r="AL149" t="str">
        <f>IF('ריכוז הצעות'!$N150='טבלת עזר2'!AL$1,'ריכוז הצעות'!$M150,"")</f>
        <v/>
      </c>
      <c r="AQ149" t="e">
        <f t="shared" si="110"/>
        <v>#N/A</v>
      </c>
      <c r="AR149" t="str">
        <f t="shared" si="78"/>
        <v/>
      </c>
      <c r="AS149" t="str">
        <f t="shared" si="79"/>
        <v/>
      </c>
      <c r="AT149" t="str">
        <f t="shared" si="80"/>
        <v/>
      </c>
      <c r="AU149" t="str">
        <f t="shared" si="81"/>
        <v/>
      </c>
      <c r="AV149" t="str">
        <f t="shared" si="82"/>
        <v/>
      </c>
      <c r="AW149" t="str">
        <f t="shared" si="83"/>
        <v/>
      </c>
      <c r="AX149" t="str">
        <f t="shared" si="84"/>
        <v/>
      </c>
      <c r="AY149" t="str">
        <f t="shared" si="85"/>
        <v/>
      </c>
      <c r="AZ149" t="str">
        <f t="shared" si="86"/>
        <v/>
      </c>
      <c r="BA149" t="str">
        <f t="shared" si="87"/>
        <v/>
      </c>
      <c r="BB149" t="str">
        <f t="shared" si="88"/>
        <v/>
      </c>
      <c r="BC149" t="str">
        <f t="shared" si="89"/>
        <v/>
      </c>
      <c r="BD149" t="str">
        <f t="shared" si="90"/>
        <v/>
      </c>
      <c r="BE149" t="str">
        <f t="shared" si="91"/>
        <v/>
      </c>
      <c r="BF149" t="str">
        <f t="shared" si="92"/>
        <v/>
      </c>
      <c r="BG149" t="str">
        <f t="shared" si="93"/>
        <v/>
      </c>
      <c r="BH149" t="str">
        <f t="shared" si="94"/>
        <v/>
      </c>
      <c r="BI149" t="str">
        <f t="shared" si="95"/>
        <v/>
      </c>
      <c r="BJ149" t="str">
        <f t="shared" si="96"/>
        <v/>
      </c>
      <c r="BK149" t="str">
        <f t="shared" si="97"/>
        <v/>
      </c>
      <c r="BL149">
        <f t="shared" si="98"/>
        <v>0</v>
      </c>
      <c r="BM149">
        <f t="shared" si="99"/>
        <v>0</v>
      </c>
      <c r="BN149">
        <f t="shared" si="100"/>
        <v>0</v>
      </c>
      <c r="BO149">
        <f t="shared" si="101"/>
        <v>0</v>
      </c>
      <c r="BP149">
        <f t="shared" si="102"/>
        <v>0</v>
      </c>
      <c r="BQ149">
        <f t="shared" si="103"/>
        <v>0</v>
      </c>
      <c r="BR149">
        <f t="shared" si="104"/>
        <v>0</v>
      </c>
      <c r="BS149">
        <f t="shared" si="105"/>
        <v>0</v>
      </c>
    </row>
    <row r="150" spans="2:71" x14ac:dyDescent="0.3">
      <c r="B150" t="str">
        <f>IF('ריכוז הצעות'!$N151='טבלת עזר2'!B$1,'ריכוז הצעות'!$M151,"")</f>
        <v/>
      </c>
      <c r="C150">
        <f t="shared" si="76"/>
        <v>0</v>
      </c>
      <c r="D150" t="str">
        <f t="shared" si="106"/>
        <v/>
      </c>
      <c r="E150">
        <f t="shared" si="107"/>
        <v>0</v>
      </c>
      <c r="F150" t="str">
        <f>IF('ריכוז הצעות'!$N151='טבלת עזר2'!F$1,'ריכוז הצעות'!$M151,"")</f>
        <v/>
      </c>
      <c r="G150">
        <f t="shared" si="77"/>
        <v>0</v>
      </c>
      <c r="H150" t="str">
        <f t="shared" si="108"/>
        <v/>
      </c>
      <c r="I150">
        <f t="shared" si="109"/>
        <v>0</v>
      </c>
      <c r="J150" t="str">
        <f>IF('ריכוז הצעות'!$N151='טבלת עזר2'!J$1,'ריכוז הצעות'!$M151,"")</f>
        <v/>
      </c>
      <c r="K150" t="str">
        <f>IF('ריכוז הצעות'!$N151='טבלת עזר2'!K$1,'ריכוז הצעות'!$M151,"")</f>
        <v/>
      </c>
      <c r="L150" t="str">
        <f>IF('ריכוז הצעות'!$N151='טבלת עזר2'!L$1,'ריכוז הצעות'!$M151,"")</f>
        <v/>
      </c>
      <c r="M150" t="str">
        <f>IF('ריכוז הצעות'!$N151='טבלת עזר2'!M$1,'ריכוז הצעות'!$M151,"")</f>
        <v/>
      </c>
      <c r="O150" t="str">
        <f>IF('ריכוז הצעות'!$N151='טבלת עזר2'!O$1,'ריכוז הצעות'!$M151,"")</f>
        <v/>
      </c>
      <c r="Q150" t="str">
        <f>IF('ריכוז הצעות'!$N151='טבלת עזר2'!Q$1,'ריכוז הצעות'!$M151,"")</f>
        <v/>
      </c>
      <c r="S150" t="str">
        <f>IF('ריכוז הצעות'!$N151='טבלת עזר2'!S$1,'ריכוז הצעות'!$M151,"")</f>
        <v/>
      </c>
      <c r="U150" t="str">
        <f>IF('ריכוז הצעות'!$N151='טבלת עזר2'!U$1,'ריכוז הצעות'!$M151,"")</f>
        <v/>
      </c>
      <c r="W150" t="str">
        <f>IF('ריכוז הצעות'!$N151='טבלת עזר2'!W$1,'ריכוז הצעות'!$M151,"")</f>
        <v/>
      </c>
      <c r="X150" t="str">
        <f>IF('ריכוז הצעות'!$N151='טבלת עזר2'!X$1,'ריכוז הצעות'!$M151,"")</f>
        <v/>
      </c>
      <c r="Y150" t="str">
        <f>IF('ריכוז הצעות'!$N151='טבלת עזר2'!Y$1,'ריכוז הצעות'!$M151,"")</f>
        <v/>
      </c>
      <c r="Z150" t="str">
        <f>IF('ריכוז הצעות'!$N151='טבלת עזר2'!Z$1,'ריכוז הצעות'!$M151,"")</f>
        <v/>
      </c>
      <c r="AA150" t="str">
        <f>IF('ריכוז הצעות'!$N151='טבלת עזר2'!AA$1,'ריכוז הצעות'!$M151,"")</f>
        <v/>
      </c>
      <c r="AB150" t="str">
        <f>IF('ריכוז הצעות'!$N151='טבלת עזר2'!AB$1,'ריכוז הצעות'!$M151,"")</f>
        <v/>
      </c>
      <c r="AC150" t="str">
        <f>IF('ריכוז הצעות'!$N151='טבלת עזר2'!AC$1,'ריכוז הצעות'!$M151,"")</f>
        <v/>
      </c>
      <c r="AD150" t="str">
        <f>IF('ריכוז הצעות'!$N151='טבלת עזר2'!AD$1,'ריכוז הצעות'!$M151,"")</f>
        <v/>
      </c>
      <c r="AE150" t="str">
        <f>IF('ריכוז הצעות'!$N151='טבלת עזר2'!AE$1,'ריכוז הצעות'!$M151,"")</f>
        <v/>
      </c>
      <c r="AF150" t="str">
        <f>IF('ריכוז הצעות'!$N151='טבלת עזר2'!AF$1,'ריכוז הצעות'!$M151,"")</f>
        <v/>
      </c>
      <c r="AG150" t="str">
        <f>IF('ריכוז הצעות'!$N151='טבלת עזר2'!AG$1,'ריכוז הצעות'!$M151,"")</f>
        <v/>
      </c>
      <c r="AH150" t="str">
        <f>IF('ריכוז הצעות'!$N151='טבלת עזר2'!AH$1,'ריכוז הצעות'!$M151,"")</f>
        <v/>
      </c>
      <c r="AI150" t="str">
        <f>IF('ריכוז הצעות'!$N151='טבלת עזר2'!AI$1,'ריכוז הצעות'!$M151,"")</f>
        <v/>
      </c>
      <c r="AJ150" t="str">
        <f>IF('ריכוז הצעות'!$N151='טבלת עזר2'!AJ$1,'ריכוז הצעות'!$M151,"")</f>
        <v/>
      </c>
      <c r="AK150" t="str">
        <f>IF('ריכוז הצעות'!$N151='טבלת עזר2'!AK$1,'ריכוז הצעות'!$M151,"")</f>
        <v/>
      </c>
      <c r="AL150" t="str">
        <f>IF('ריכוז הצעות'!$N151='טבלת עזר2'!AL$1,'ריכוז הצעות'!$M151,"")</f>
        <v/>
      </c>
      <c r="AQ150" t="e">
        <f t="shared" si="110"/>
        <v>#N/A</v>
      </c>
      <c r="AR150" t="str">
        <f t="shared" si="78"/>
        <v/>
      </c>
      <c r="AS150" t="str">
        <f t="shared" si="79"/>
        <v/>
      </c>
      <c r="AT150" t="str">
        <f t="shared" si="80"/>
        <v/>
      </c>
      <c r="AU150" t="str">
        <f t="shared" si="81"/>
        <v/>
      </c>
      <c r="AV150" t="str">
        <f t="shared" si="82"/>
        <v/>
      </c>
      <c r="AW150" t="str">
        <f t="shared" si="83"/>
        <v/>
      </c>
      <c r="AX150" t="str">
        <f t="shared" si="84"/>
        <v/>
      </c>
      <c r="AY150" t="str">
        <f t="shared" si="85"/>
        <v/>
      </c>
      <c r="AZ150" t="str">
        <f t="shared" si="86"/>
        <v/>
      </c>
      <c r="BA150" t="str">
        <f t="shared" si="87"/>
        <v/>
      </c>
      <c r="BB150" t="str">
        <f t="shared" si="88"/>
        <v/>
      </c>
      <c r="BC150" t="str">
        <f t="shared" si="89"/>
        <v/>
      </c>
      <c r="BD150" t="str">
        <f t="shared" si="90"/>
        <v/>
      </c>
      <c r="BE150" t="str">
        <f t="shared" si="91"/>
        <v/>
      </c>
      <c r="BF150" t="str">
        <f t="shared" si="92"/>
        <v/>
      </c>
      <c r="BG150" t="str">
        <f t="shared" si="93"/>
        <v/>
      </c>
      <c r="BH150" t="str">
        <f t="shared" si="94"/>
        <v/>
      </c>
      <c r="BI150" t="str">
        <f t="shared" si="95"/>
        <v/>
      </c>
      <c r="BJ150" t="str">
        <f t="shared" si="96"/>
        <v/>
      </c>
      <c r="BK150" t="str">
        <f t="shared" si="97"/>
        <v/>
      </c>
      <c r="BL150">
        <f t="shared" si="98"/>
        <v>0</v>
      </c>
      <c r="BM150">
        <f t="shared" si="99"/>
        <v>0</v>
      </c>
      <c r="BN150">
        <f t="shared" si="100"/>
        <v>0</v>
      </c>
      <c r="BO150">
        <f t="shared" si="101"/>
        <v>0</v>
      </c>
      <c r="BP150">
        <f t="shared" si="102"/>
        <v>0</v>
      </c>
      <c r="BQ150">
        <f t="shared" si="103"/>
        <v>0</v>
      </c>
      <c r="BR150">
        <f t="shared" si="104"/>
        <v>0</v>
      </c>
      <c r="BS150">
        <f t="shared" si="105"/>
        <v>0</v>
      </c>
    </row>
    <row r="151" spans="2:71" x14ac:dyDescent="0.3">
      <c r="B151" t="str">
        <f>IF('ריכוז הצעות'!$N152='טבלת עזר2'!B$1,'ריכוז הצעות'!$M152,"")</f>
        <v/>
      </c>
      <c r="C151">
        <f t="shared" si="76"/>
        <v>0</v>
      </c>
      <c r="D151" t="str">
        <f t="shared" si="106"/>
        <v/>
      </c>
      <c r="E151">
        <f t="shared" si="107"/>
        <v>0</v>
      </c>
      <c r="F151" t="str">
        <f>IF('ריכוז הצעות'!$N152='טבלת עזר2'!F$1,'ריכוז הצעות'!$M152,"")</f>
        <v/>
      </c>
      <c r="G151">
        <f t="shared" si="77"/>
        <v>0</v>
      </c>
      <c r="H151" t="str">
        <f t="shared" si="108"/>
        <v/>
      </c>
      <c r="I151">
        <f t="shared" si="109"/>
        <v>0</v>
      </c>
      <c r="J151" t="str">
        <f>IF('ריכוז הצעות'!$N152='טבלת עזר2'!J$1,'ריכוז הצעות'!$M152,"")</f>
        <v/>
      </c>
      <c r="K151" t="str">
        <f>IF('ריכוז הצעות'!$N152='טבלת עזר2'!K$1,'ריכוז הצעות'!$M152,"")</f>
        <v/>
      </c>
      <c r="L151" t="str">
        <f>IF('ריכוז הצעות'!$N152='טבלת עזר2'!L$1,'ריכוז הצעות'!$M152,"")</f>
        <v/>
      </c>
      <c r="M151" t="str">
        <f>IF('ריכוז הצעות'!$N152='טבלת עזר2'!M$1,'ריכוז הצעות'!$M152,"")</f>
        <v/>
      </c>
      <c r="O151" t="str">
        <f>IF('ריכוז הצעות'!$N152='טבלת עזר2'!O$1,'ריכוז הצעות'!$M152,"")</f>
        <v/>
      </c>
      <c r="Q151" t="str">
        <f>IF('ריכוז הצעות'!$N152='טבלת עזר2'!Q$1,'ריכוז הצעות'!$M152,"")</f>
        <v/>
      </c>
      <c r="S151" t="str">
        <f>IF('ריכוז הצעות'!$N152='טבלת עזר2'!S$1,'ריכוז הצעות'!$M152,"")</f>
        <v/>
      </c>
      <c r="U151" t="str">
        <f>IF('ריכוז הצעות'!$N152='טבלת עזר2'!U$1,'ריכוז הצעות'!$M152,"")</f>
        <v/>
      </c>
      <c r="W151" t="str">
        <f>IF('ריכוז הצעות'!$N152='טבלת עזר2'!W$1,'ריכוז הצעות'!$M152,"")</f>
        <v/>
      </c>
      <c r="X151" t="str">
        <f>IF('ריכוז הצעות'!$N152='טבלת עזר2'!X$1,'ריכוז הצעות'!$M152,"")</f>
        <v/>
      </c>
      <c r="Y151" t="str">
        <f>IF('ריכוז הצעות'!$N152='טבלת עזר2'!Y$1,'ריכוז הצעות'!$M152,"")</f>
        <v/>
      </c>
      <c r="Z151" t="str">
        <f>IF('ריכוז הצעות'!$N152='טבלת עזר2'!Z$1,'ריכוז הצעות'!$M152,"")</f>
        <v/>
      </c>
      <c r="AA151" t="str">
        <f>IF('ריכוז הצעות'!$N152='טבלת עזר2'!AA$1,'ריכוז הצעות'!$M152,"")</f>
        <v/>
      </c>
      <c r="AB151" t="str">
        <f>IF('ריכוז הצעות'!$N152='טבלת עזר2'!AB$1,'ריכוז הצעות'!$M152,"")</f>
        <v/>
      </c>
      <c r="AC151" t="str">
        <f>IF('ריכוז הצעות'!$N152='טבלת עזר2'!AC$1,'ריכוז הצעות'!$M152,"")</f>
        <v/>
      </c>
      <c r="AD151" t="str">
        <f>IF('ריכוז הצעות'!$N152='טבלת עזר2'!AD$1,'ריכוז הצעות'!$M152,"")</f>
        <v/>
      </c>
      <c r="AE151" t="str">
        <f>IF('ריכוז הצעות'!$N152='טבלת עזר2'!AE$1,'ריכוז הצעות'!$M152,"")</f>
        <v/>
      </c>
      <c r="AF151" t="str">
        <f>IF('ריכוז הצעות'!$N152='טבלת עזר2'!AF$1,'ריכוז הצעות'!$M152,"")</f>
        <v/>
      </c>
      <c r="AG151" t="str">
        <f>IF('ריכוז הצעות'!$N152='טבלת עזר2'!AG$1,'ריכוז הצעות'!$M152,"")</f>
        <v/>
      </c>
      <c r="AH151" t="str">
        <f>IF('ריכוז הצעות'!$N152='טבלת עזר2'!AH$1,'ריכוז הצעות'!$M152,"")</f>
        <v/>
      </c>
      <c r="AI151" t="str">
        <f>IF('ריכוז הצעות'!$N152='טבלת עזר2'!AI$1,'ריכוז הצעות'!$M152,"")</f>
        <v/>
      </c>
      <c r="AJ151" t="str">
        <f>IF('ריכוז הצעות'!$N152='טבלת עזר2'!AJ$1,'ריכוז הצעות'!$M152,"")</f>
        <v/>
      </c>
      <c r="AK151" t="str">
        <f>IF('ריכוז הצעות'!$N152='טבלת עזר2'!AK$1,'ריכוז הצעות'!$M152,"")</f>
        <v/>
      </c>
      <c r="AL151" t="str">
        <f>IF('ריכוז הצעות'!$N152='טבלת עזר2'!AL$1,'ריכוז הצעות'!$M152,"")</f>
        <v/>
      </c>
      <c r="AQ151" t="e">
        <f t="shared" si="110"/>
        <v>#N/A</v>
      </c>
      <c r="AR151" t="str">
        <f t="shared" si="78"/>
        <v/>
      </c>
      <c r="AS151" t="str">
        <f t="shared" si="79"/>
        <v/>
      </c>
      <c r="AT151" t="str">
        <f t="shared" si="80"/>
        <v/>
      </c>
      <c r="AU151" t="str">
        <f t="shared" si="81"/>
        <v/>
      </c>
      <c r="AV151" t="str">
        <f t="shared" si="82"/>
        <v/>
      </c>
      <c r="AW151" t="str">
        <f t="shared" si="83"/>
        <v/>
      </c>
      <c r="AX151" t="str">
        <f t="shared" si="84"/>
        <v/>
      </c>
      <c r="AY151" t="str">
        <f t="shared" si="85"/>
        <v/>
      </c>
      <c r="AZ151" t="str">
        <f t="shared" si="86"/>
        <v/>
      </c>
      <c r="BA151" t="str">
        <f t="shared" si="87"/>
        <v/>
      </c>
      <c r="BB151" t="str">
        <f t="shared" si="88"/>
        <v/>
      </c>
      <c r="BC151" t="str">
        <f t="shared" si="89"/>
        <v/>
      </c>
      <c r="BD151" t="str">
        <f t="shared" si="90"/>
        <v/>
      </c>
      <c r="BE151" t="str">
        <f t="shared" si="91"/>
        <v/>
      </c>
      <c r="BF151" t="str">
        <f t="shared" si="92"/>
        <v/>
      </c>
      <c r="BG151" t="str">
        <f t="shared" si="93"/>
        <v/>
      </c>
      <c r="BH151" t="str">
        <f t="shared" si="94"/>
        <v/>
      </c>
      <c r="BI151" t="str">
        <f t="shared" si="95"/>
        <v/>
      </c>
      <c r="BJ151" t="str">
        <f t="shared" si="96"/>
        <v/>
      </c>
      <c r="BK151" t="str">
        <f t="shared" si="97"/>
        <v/>
      </c>
      <c r="BL151">
        <f t="shared" si="98"/>
        <v>0</v>
      </c>
      <c r="BM151">
        <f t="shared" si="99"/>
        <v>0</v>
      </c>
      <c r="BN151">
        <f t="shared" si="100"/>
        <v>0</v>
      </c>
      <c r="BO151">
        <f t="shared" si="101"/>
        <v>0</v>
      </c>
      <c r="BP151">
        <f t="shared" si="102"/>
        <v>0</v>
      </c>
      <c r="BQ151">
        <f t="shared" si="103"/>
        <v>0</v>
      </c>
      <c r="BR151">
        <f t="shared" si="104"/>
        <v>0</v>
      </c>
      <c r="BS151">
        <f t="shared" si="105"/>
        <v>0</v>
      </c>
    </row>
    <row r="152" spans="2:71" x14ac:dyDescent="0.3">
      <c r="B152" t="str">
        <f>IF('ריכוז הצעות'!$N153='טבלת עזר2'!B$1,'ריכוז הצעות'!$M153,"")</f>
        <v/>
      </c>
      <c r="C152">
        <f t="shared" si="76"/>
        <v>0</v>
      </c>
      <c r="D152" t="str">
        <f t="shared" si="106"/>
        <v/>
      </c>
      <c r="E152">
        <f t="shared" si="107"/>
        <v>0</v>
      </c>
      <c r="F152" t="str">
        <f>IF('ריכוז הצעות'!$N153='טבלת עזר2'!F$1,'ריכוז הצעות'!$M153,"")</f>
        <v/>
      </c>
      <c r="G152">
        <f t="shared" si="77"/>
        <v>0</v>
      </c>
      <c r="H152" t="str">
        <f t="shared" si="108"/>
        <v/>
      </c>
      <c r="I152">
        <f t="shared" si="109"/>
        <v>0</v>
      </c>
      <c r="J152" t="str">
        <f>IF('ריכוז הצעות'!$N153='טבלת עזר2'!J$1,'ריכוז הצעות'!$M153,"")</f>
        <v/>
      </c>
      <c r="K152" t="str">
        <f>IF('ריכוז הצעות'!$N153='טבלת עזר2'!K$1,'ריכוז הצעות'!$M153,"")</f>
        <v/>
      </c>
      <c r="L152" t="str">
        <f>IF('ריכוז הצעות'!$N153='טבלת עזר2'!L$1,'ריכוז הצעות'!$M153,"")</f>
        <v/>
      </c>
      <c r="M152" t="str">
        <f>IF('ריכוז הצעות'!$N153='טבלת עזר2'!M$1,'ריכוז הצעות'!$M153,"")</f>
        <v/>
      </c>
      <c r="O152" t="str">
        <f>IF('ריכוז הצעות'!$N153='טבלת עזר2'!O$1,'ריכוז הצעות'!$M153,"")</f>
        <v/>
      </c>
      <c r="Q152" t="str">
        <f>IF('ריכוז הצעות'!$N153='טבלת עזר2'!Q$1,'ריכוז הצעות'!$M153,"")</f>
        <v/>
      </c>
      <c r="S152" t="str">
        <f>IF('ריכוז הצעות'!$N153='טבלת עזר2'!S$1,'ריכוז הצעות'!$M153,"")</f>
        <v/>
      </c>
      <c r="U152" t="str">
        <f>IF('ריכוז הצעות'!$N153='טבלת עזר2'!U$1,'ריכוז הצעות'!$M153,"")</f>
        <v/>
      </c>
      <c r="W152" t="str">
        <f>IF('ריכוז הצעות'!$N153='טבלת עזר2'!W$1,'ריכוז הצעות'!$M153,"")</f>
        <v/>
      </c>
      <c r="X152" t="str">
        <f>IF('ריכוז הצעות'!$N153='טבלת עזר2'!X$1,'ריכוז הצעות'!$M153,"")</f>
        <v/>
      </c>
      <c r="Y152" t="str">
        <f>IF('ריכוז הצעות'!$N153='טבלת עזר2'!Y$1,'ריכוז הצעות'!$M153,"")</f>
        <v/>
      </c>
      <c r="Z152" t="str">
        <f>IF('ריכוז הצעות'!$N153='טבלת עזר2'!Z$1,'ריכוז הצעות'!$M153,"")</f>
        <v/>
      </c>
      <c r="AA152" t="str">
        <f>IF('ריכוז הצעות'!$N153='טבלת עזר2'!AA$1,'ריכוז הצעות'!$M153,"")</f>
        <v/>
      </c>
      <c r="AB152" t="str">
        <f>IF('ריכוז הצעות'!$N153='טבלת עזר2'!AB$1,'ריכוז הצעות'!$M153,"")</f>
        <v/>
      </c>
      <c r="AC152" t="str">
        <f>IF('ריכוז הצעות'!$N153='טבלת עזר2'!AC$1,'ריכוז הצעות'!$M153,"")</f>
        <v/>
      </c>
      <c r="AD152" t="str">
        <f>IF('ריכוז הצעות'!$N153='טבלת עזר2'!AD$1,'ריכוז הצעות'!$M153,"")</f>
        <v/>
      </c>
      <c r="AE152" t="str">
        <f>IF('ריכוז הצעות'!$N153='טבלת עזר2'!AE$1,'ריכוז הצעות'!$M153,"")</f>
        <v/>
      </c>
      <c r="AF152" t="str">
        <f>IF('ריכוז הצעות'!$N153='טבלת עזר2'!AF$1,'ריכוז הצעות'!$M153,"")</f>
        <v/>
      </c>
      <c r="AG152" t="str">
        <f>IF('ריכוז הצעות'!$N153='טבלת עזר2'!AG$1,'ריכוז הצעות'!$M153,"")</f>
        <v/>
      </c>
      <c r="AH152" t="str">
        <f>IF('ריכוז הצעות'!$N153='טבלת עזר2'!AH$1,'ריכוז הצעות'!$M153,"")</f>
        <v/>
      </c>
      <c r="AI152" t="str">
        <f>IF('ריכוז הצעות'!$N153='טבלת עזר2'!AI$1,'ריכוז הצעות'!$M153,"")</f>
        <v/>
      </c>
      <c r="AJ152" t="str">
        <f>IF('ריכוז הצעות'!$N153='טבלת עזר2'!AJ$1,'ריכוז הצעות'!$M153,"")</f>
        <v/>
      </c>
      <c r="AK152" t="str">
        <f>IF('ריכוז הצעות'!$N153='טבלת עזר2'!AK$1,'ריכוז הצעות'!$M153,"")</f>
        <v/>
      </c>
      <c r="AL152" t="str">
        <f>IF('ריכוז הצעות'!$N153='טבלת עזר2'!AL$1,'ריכוז הצעות'!$M153,"")</f>
        <v/>
      </c>
      <c r="AQ152" t="e">
        <f t="shared" si="110"/>
        <v>#N/A</v>
      </c>
      <c r="AR152" t="str">
        <f t="shared" si="78"/>
        <v/>
      </c>
      <c r="AS152" t="str">
        <f t="shared" si="79"/>
        <v/>
      </c>
      <c r="AT152" t="str">
        <f t="shared" si="80"/>
        <v/>
      </c>
      <c r="AU152" t="str">
        <f t="shared" si="81"/>
        <v/>
      </c>
      <c r="AV152" t="str">
        <f t="shared" si="82"/>
        <v/>
      </c>
      <c r="AW152" t="str">
        <f t="shared" si="83"/>
        <v/>
      </c>
      <c r="AX152" t="str">
        <f t="shared" si="84"/>
        <v/>
      </c>
      <c r="AY152" t="str">
        <f t="shared" si="85"/>
        <v/>
      </c>
      <c r="AZ152" t="str">
        <f t="shared" si="86"/>
        <v/>
      </c>
      <c r="BA152" t="str">
        <f t="shared" si="87"/>
        <v/>
      </c>
      <c r="BB152" t="str">
        <f t="shared" si="88"/>
        <v/>
      </c>
      <c r="BC152" t="str">
        <f t="shared" si="89"/>
        <v/>
      </c>
      <c r="BD152" t="str">
        <f t="shared" si="90"/>
        <v/>
      </c>
      <c r="BE152" t="str">
        <f t="shared" si="91"/>
        <v/>
      </c>
      <c r="BF152" t="str">
        <f t="shared" si="92"/>
        <v/>
      </c>
      <c r="BG152" t="str">
        <f t="shared" si="93"/>
        <v/>
      </c>
      <c r="BH152" t="str">
        <f t="shared" si="94"/>
        <v/>
      </c>
      <c r="BI152" t="str">
        <f t="shared" si="95"/>
        <v/>
      </c>
      <c r="BJ152" t="str">
        <f t="shared" si="96"/>
        <v/>
      </c>
      <c r="BK152" t="str">
        <f t="shared" si="97"/>
        <v/>
      </c>
      <c r="BL152">
        <f t="shared" si="98"/>
        <v>0</v>
      </c>
      <c r="BM152">
        <f t="shared" si="99"/>
        <v>0</v>
      </c>
      <c r="BN152">
        <f t="shared" si="100"/>
        <v>0</v>
      </c>
      <c r="BO152">
        <f t="shared" si="101"/>
        <v>0</v>
      </c>
      <c r="BP152">
        <f t="shared" si="102"/>
        <v>0</v>
      </c>
      <c r="BQ152">
        <f t="shared" si="103"/>
        <v>0</v>
      </c>
      <c r="BR152">
        <f t="shared" si="104"/>
        <v>0</v>
      </c>
      <c r="BS152">
        <f t="shared" si="105"/>
        <v>0</v>
      </c>
    </row>
    <row r="153" spans="2:71" x14ac:dyDescent="0.3">
      <c r="B153" t="str">
        <f>IF('ריכוז הצעות'!$N154='טבלת עזר2'!B$1,'ריכוז הצעות'!$M154,"")</f>
        <v/>
      </c>
      <c r="C153">
        <f t="shared" si="76"/>
        <v>0</v>
      </c>
      <c r="D153" t="str">
        <f t="shared" si="106"/>
        <v/>
      </c>
      <c r="E153">
        <f t="shared" si="107"/>
        <v>0</v>
      </c>
      <c r="F153" t="str">
        <f>IF('ריכוז הצעות'!$N154='טבלת עזר2'!F$1,'ריכוז הצעות'!$M154,"")</f>
        <v/>
      </c>
      <c r="G153">
        <f t="shared" si="77"/>
        <v>0</v>
      </c>
      <c r="H153" t="str">
        <f t="shared" si="108"/>
        <v/>
      </c>
      <c r="I153">
        <f t="shared" si="109"/>
        <v>0</v>
      </c>
      <c r="J153" t="str">
        <f>IF('ריכוז הצעות'!$N154='טבלת עזר2'!J$1,'ריכוז הצעות'!$M154,"")</f>
        <v/>
      </c>
      <c r="K153" t="str">
        <f>IF('ריכוז הצעות'!$N154='טבלת עזר2'!K$1,'ריכוז הצעות'!$M154,"")</f>
        <v/>
      </c>
      <c r="L153" t="str">
        <f>IF('ריכוז הצעות'!$N154='טבלת עזר2'!L$1,'ריכוז הצעות'!$M154,"")</f>
        <v/>
      </c>
      <c r="M153" t="str">
        <f>IF('ריכוז הצעות'!$N154='טבלת עזר2'!M$1,'ריכוז הצעות'!$M154,"")</f>
        <v/>
      </c>
      <c r="O153" t="str">
        <f>IF('ריכוז הצעות'!$N154='טבלת עזר2'!O$1,'ריכוז הצעות'!$M154,"")</f>
        <v/>
      </c>
      <c r="Q153" t="str">
        <f>IF('ריכוז הצעות'!$N154='טבלת עזר2'!Q$1,'ריכוז הצעות'!$M154,"")</f>
        <v/>
      </c>
      <c r="S153" t="str">
        <f>IF('ריכוז הצעות'!$N154='טבלת עזר2'!S$1,'ריכוז הצעות'!$M154,"")</f>
        <v/>
      </c>
      <c r="U153" t="str">
        <f>IF('ריכוז הצעות'!$N154='טבלת עזר2'!U$1,'ריכוז הצעות'!$M154,"")</f>
        <v/>
      </c>
      <c r="W153" t="str">
        <f>IF('ריכוז הצעות'!$N154='טבלת עזר2'!W$1,'ריכוז הצעות'!$M154,"")</f>
        <v/>
      </c>
      <c r="X153" t="str">
        <f>IF('ריכוז הצעות'!$N154='טבלת עזר2'!X$1,'ריכוז הצעות'!$M154,"")</f>
        <v/>
      </c>
      <c r="Y153" t="str">
        <f>IF('ריכוז הצעות'!$N154='טבלת עזר2'!Y$1,'ריכוז הצעות'!$M154,"")</f>
        <v/>
      </c>
      <c r="Z153" t="str">
        <f>IF('ריכוז הצעות'!$N154='טבלת עזר2'!Z$1,'ריכוז הצעות'!$M154,"")</f>
        <v/>
      </c>
      <c r="AA153" t="str">
        <f>IF('ריכוז הצעות'!$N154='טבלת עזר2'!AA$1,'ריכוז הצעות'!$M154,"")</f>
        <v/>
      </c>
      <c r="AB153" t="str">
        <f>IF('ריכוז הצעות'!$N154='טבלת עזר2'!AB$1,'ריכוז הצעות'!$M154,"")</f>
        <v/>
      </c>
      <c r="AC153" t="str">
        <f>IF('ריכוז הצעות'!$N154='טבלת עזר2'!AC$1,'ריכוז הצעות'!$M154,"")</f>
        <v/>
      </c>
      <c r="AD153" t="str">
        <f>IF('ריכוז הצעות'!$N154='טבלת עזר2'!AD$1,'ריכוז הצעות'!$M154,"")</f>
        <v/>
      </c>
      <c r="AE153" t="str">
        <f>IF('ריכוז הצעות'!$N154='טבלת עזר2'!AE$1,'ריכוז הצעות'!$M154,"")</f>
        <v/>
      </c>
      <c r="AF153" t="str">
        <f>IF('ריכוז הצעות'!$N154='טבלת עזר2'!AF$1,'ריכוז הצעות'!$M154,"")</f>
        <v/>
      </c>
      <c r="AG153" t="str">
        <f>IF('ריכוז הצעות'!$N154='טבלת עזר2'!AG$1,'ריכוז הצעות'!$M154,"")</f>
        <v/>
      </c>
      <c r="AH153" t="str">
        <f>IF('ריכוז הצעות'!$N154='טבלת עזר2'!AH$1,'ריכוז הצעות'!$M154,"")</f>
        <v/>
      </c>
      <c r="AI153" t="str">
        <f>IF('ריכוז הצעות'!$N154='טבלת עזר2'!AI$1,'ריכוז הצעות'!$M154,"")</f>
        <v/>
      </c>
      <c r="AJ153" t="str">
        <f>IF('ריכוז הצעות'!$N154='טבלת עזר2'!AJ$1,'ריכוז הצעות'!$M154,"")</f>
        <v/>
      </c>
      <c r="AK153" t="str">
        <f>IF('ריכוז הצעות'!$N154='טבלת עזר2'!AK$1,'ריכוז הצעות'!$M154,"")</f>
        <v/>
      </c>
      <c r="AL153" t="str">
        <f>IF('ריכוז הצעות'!$N154='טבלת עזר2'!AL$1,'ריכוז הצעות'!$M154,"")</f>
        <v/>
      </c>
      <c r="AQ153" t="e">
        <f t="shared" si="110"/>
        <v>#N/A</v>
      </c>
      <c r="AR153" t="str">
        <f t="shared" si="78"/>
        <v/>
      </c>
      <c r="AS153" t="str">
        <f t="shared" si="79"/>
        <v/>
      </c>
      <c r="AT153" t="str">
        <f t="shared" si="80"/>
        <v/>
      </c>
      <c r="AU153" t="str">
        <f t="shared" si="81"/>
        <v/>
      </c>
      <c r="AV153" t="str">
        <f t="shared" si="82"/>
        <v/>
      </c>
      <c r="AW153" t="str">
        <f t="shared" si="83"/>
        <v/>
      </c>
      <c r="AX153" t="str">
        <f t="shared" si="84"/>
        <v/>
      </c>
      <c r="AY153" t="str">
        <f t="shared" si="85"/>
        <v/>
      </c>
      <c r="AZ153" t="str">
        <f t="shared" si="86"/>
        <v/>
      </c>
      <c r="BA153" t="str">
        <f t="shared" si="87"/>
        <v/>
      </c>
      <c r="BB153" t="str">
        <f t="shared" si="88"/>
        <v/>
      </c>
      <c r="BC153" t="str">
        <f t="shared" si="89"/>
        <v/>
      </c>
      <c r="BD153" t="str">
        <f t="shared" si="90"/>
        <v/>
      </c>
      <c r="BE153" t="str">
        <f t="shared" si="91"/>
        <v/>
      </c>
      <c r="BF153" t="str">
        <f t="shared" si="92"/>
        <v/>
      </c>
      <c r="BG153" t="str">
        <f t="shared" si="93"/>
        <v/>
      </c>
      <c r="BH153" t="str">
        <f t="shared" si="94"/>
        <v/>
      </c>
      <c r="BI153" t="str">
        <f t="shared" si="95"/>
        <v/>
      </c>
      <c r="BJ153" t="str">
        <f t="shared" si="96"/>
        <v/>
      </c>
      <c r="BK153" t="str">
        <f t="shared" si="97"/>
        <v/>
      </c>
      <c r="BL153">
        <f t="shared" si="98"/>
        <v>0</v>
      </c>
      <c r="BM153">
        <f t="shared" si="99"/>
        <v>0</v>
      </c>
      <c r="BN153">
        <f t="shared" si="100"/>
        <v>0</v>
      </c>
      <c r="BO153">
        <f t="shared" si="101"/>
        <v>0</v>
      </c>
      <c r="BP153">
        <f t="shared" si="102"/>
        <v>0</v>
      </c>
      <c r="BQ153">
        <f t="shared" si="103"/>
        <v>0</v>
      </c>
      <c r="BR153">
        <f t="shared" si="104"/>
        <v>0</v>
      </c>
      <c r="BS153">
        <f t="shared" si="105"/>
        <v>0</v>
      </c>
    </row>
    <row r="154" spans="2:71" x14ac:dyDescent="0.3">
      <c r="B154" t="str">
        <f>IF('ריכוז הצעות'!$N155='טבלת עזר2'!B$1,'ריכוז הצעות'!$M155,"")</f>
        <v/>
      </c>
      <c r="C154">
        <f t="shared" si="76"/>
        <v>0</v>
      </c>
      <c r="D154" t="str">
        <f t="shared" si="106"/>
        <v/>
      </c>
      <c r="E154">
        <f t="shared" si="107"/>
        <v>0</v>
      </c>
      <c r="F154" t="str">
        <f>IF('ריכוז הצעות'!$N155='טבלת עזר2'!F$1,'ריכוז הצעות'!$M155,"")</f>
        <v/>
      </c>
      <c r="G154">
        <f t="shared" si="77"/>
        <v>0</v>
      </c>
      <c r="H154" t="str">
        <f t="shared" si="108"/>
        <v/>
      </c>
      <c r="I154">
        <f t="shared" si="109"/>
        <v>0</v>
      </c>
      <c r="J154" t="str">
        <f>IF('ריכוז הצעות'!$N155='טבלת עזר2'!J$1,'ריכוז הצעות'!$M155,"")</f>
        <v/>
      </c>
      <c r="K154" t="str">
        <f>IF('ריכוז הצעות'!$N155='טבלת עזר2'!K$1,'ריכוז הצעות'!$M155,"")</f>
        <v/>
      </c>
      <c r="L154" t="str">
        <f>IF('ריכוז הצעות'!$N155='טבלת עזר2'!L$1,'ריכוז הצעות'!$M155,"")</f>
        <v/>
      </c>
      <c r="M154" t="str">
        <f>IF('ריכוז הצעות'!$N155='טבלת עזר2'!M$1,'ריכוז הצעות'!$M155,"")</f>
        <v/>
      </c>
      <c r="O154" t="str">
        <f>IF('ריכוז הצעות'!$N155='טבלת עזר2'!O$1,'ריכוז הצעות'!$M155,"")</f>
        <v/>
      </c>
      <c r="Q154" t="str">
        <f>IF('ריכוז הצעות'!$N155='טבלת עזר2'!Q$1,'ריכוז הצעות'!$M155,"")</f>
        <v/>
      </c>
      <c r="S154" t="str">
        <f>IF('ריכוז הצעות'!$N155='טבלת עזר2'!S$1,'ריכוז הצעות'!$M155,"")</f>
        <v/>
      </c>
      <c r="U154" t="str">
        <f>IF('ריכוז הצעות'!$N155='טבלת עזר2'!U$1,'ריכוז הצעות'!$M155,"")</f>
        <v/>
      </c>
      <c r="W154" t="str">
        <f>IF('ריכוז הצעות'!$N155='טבלת עזר2'!W$1,'ריכוז הצעות'!$M155,"")</f>
        <v/>
      </c>
      <c r="X154" t="str">
        <f>IF('ריכוז הצעות'!$N155='טבלת עזר2'!X$1,'ריכוז הצעות'!$M155,"")</f>
        <v/>
      </c>
      <c r="Y154" t="str">
        <f>IF('ריכוז הצעות'!$N155='טבלת עזר2'!Y$1,'ריכוז הצעות'!$M155,"")</f>
        <v/>
      </c>
      <c r="Z154" t="str">
        <f>IF('ריכוז הצעות'!$N155='טבלת עזר2'!Z$1,'ריכוז הצעות'!$M155,"")</f>
        <v/>
      </c>
      <c r="AA154" t="str">
        <f>IF('ריכוז הצעות'!$N155='טבלת עזר2'!AA$1,'ריכוז הצעות'!$M155,"")</f>
        <v/>
      </c>
      <c r="AB154" t="str">
        <f>IF('ריכוז הצעות'!$N155='טבלת עזר2'!AB$1,'ריכוז הצעות'!$M155,"")</f>
        <v/>
      </c>
      <c r="AC154" t="str">
        <f>IF('ריכוז הצעות'!$N155='טבלת עזר2'!AC$1,'ריכוז הצעות'!$M155,"")</f>
        <v/>
      </c>
      <c r="AD154" t="str">
        <f>IF('ריכוז הצעות'!$N155='טבלת עזר2'!AD$1,'ריכוז הצעות'!$M155,"")</f>
        <v/>
      </c>
      <c r="AE154" t="str">
        <f>IF('ריכוז הצעות'!$N155='טבלת עזר2'!AE$1,'ריכוז הצעות'!$M155,"")</f>
        <v/>
      </c>
      <c r="AF154" t="str">
        <f>IF('ריכוז הצעות'!$N155='טבלת עזר2'!AF$1,'ריכוז הצעות'!$M155,"")</f>
        <v/>
      </c>
      <c r="AG154" t="str">
        <f>IF('ריכוז הצעות'!$N155='טבלת עזר2'!AG$1,'ריכוז הצעות'!$M155,"")</f>
        <v/>
      </c>
      <c r="AH154" t="str">
        <f>IF('ריכוז הצעות'!$N155='טבלת עזר2'!AH$1,'ריכוז הצעות'!$M155,"")</f>
        <v/>
      </c>
      <c r="AI154" t="str">
        <f>IF('ריכוז הצעות'!$N155='טבלת עזר2'!AI$1,'ריכוז הצעות'!$M155,"")</f>
        <v/>
      </c>
      <c r="AJ154" t="str">
        <f>IF('ריכוז הצעות'!$N155='טבלת עזר2'!AJ$1,'ריכוז הצעות'!$M155,"")</f>
        <v/>
      </c>
      <c r="AK154" t="str">
        <f>IF('ריכוז הצעות'!$N155='טבלת עזר2'!AK$1,'ריכוז הצעות'!$M155,"")</f>
        <v/>
      </c>
      <c r="AL154" t="str">
        <f>IF('ריכוז הצעות'!$N155='טבלת עזר2'!AL$1,'ריכוז הצעות'!$M155,"")</f>
        <v/>
      </c>
      <c r="AQ154" t="e">
        <f t="shared" si="110"/>
        <v>#N/A</v>
      </c>
      <c r="AR154" t="str">
        <f t="shared" si="78"/>
        <v/>
      </c>
      <c r="AS154" t="str">
        <f t="shared" si="79"/>
        <v/>
      </c>
      <c r="AT154" t="str">
        <f t="shared" si="80"/>
        <v/>
      </c>
      <c r="AU154" t="str">
        <f t="shared" si="81"/>
        <v/>
      </c>
      <c r="AV154" t="str">
        <f t="shared" si="82"/>
        <v/>
      </c>
      <c r="AW154" t="str">
        <f t="shared" si="83"/>
        <v/>
      </c>
      <c r="AX154" t="str">
        <f t="shared" si="84"/>
        <v/>
      </c>
      <c r="AY154" t="str">
        <f t="shared" si="85"/>
        <v/>
      </c>
      <c r="AZ154" t="str">
        <f t="shared" si="86"/>
        <v/>
      </c>
      <c r="BA154" t="str">
        <f t="shared" si="87"/>
        <v/>
      </c>
      <c r="BB154" t="str">
        <f t="shared" si="88"/>
        <v/>
      </c>
      <c r="BC154" t="str">
        <f t="shared" si="89"/>
        <v/>
      </c>
      <c r="BD154" t="str">
        <f t="shared" si="90"/>
        <v/>
      </c>
      <c r="BE154" t="str">
        <f t="shared" si="91"/>
        <v/>
      </c>
      <c r="BF154" t="str">
        <f t="shared" si="92"/>
        <v/>
      </c>
      <c r="BG154" t="str">
        <f t="shared" si="93"/>
        <v/>
      </c>
      <c r="BH154" t="str">
        <f t="shared" si="94"/>
        <v/>
      </c>
      <c r="BI154" t="str">
        <f t="shared" si="95"/>
        <v/>
      </c>
      <c r="BJ154" t="str">
        <f t="shared" si="96"/>
        <v/>
      </c>
      <c r="BK154" t="str">
        <f t="shared" si="97"/>
        <v/>
      </c>
      <c r="BL154">
        <f t="shared" si="98"/>
        <v>0</v>
      </c>
      <c r="BM154">
        <f t="shared" si="99"/>
        <v>0</v>
      </c>
      <c r="BN154">
        <f t="shared" si="100"/>
        <v>0</v>
      </c>
      <c r="BO154">
        <f t="shared" si="101"/>
        <v>0</v>
      </c>
      <c r="BP154">
        <f t="shared" si="102"/>
        <v>0</v>
      </c>
      <c r="BQ154">
        <f t="shared" si="103"/>
        <v>0</v>
      </c>
      <c r="BR154">
        <f t="shared" si="104"/>
        <v>0</v>
      </c>
      <c r="BS154">
        <f t="shared" si="105"/>
        <v>0</v>
      </c>
    </row>
    <row r="155" spans="2:71" x14ac:dyDescent="0.3">
      <c r="B155" t="str">
        <f>IF('ריכוז הצעות'!$N156='טבלת עזר2'!B$1,'ריכוז הצעות'!$M156,"")</f>
        <v/>
      </c>
      <c r="C155">
        <f t="shared" si="76"/>
        <v>0</v>
      </c>
      <c r="D155" t="str">
        <f t="shared" si="106"/>
        <v/>
      </c>
      <c r="E155">
        <f t="shared" si="107"/>
        <v>0</v>
      </c>
      <c r="F155" t="str">
        <f>IF('ריכוז הצעות'!$N156='טבלת עזר2'!F$1,'ריכוז הצעות'!$M156,"")</f>
        <v/>
      </c>
      <c r="G155">
        <f t="shared" si="77"/>
        <v>0</v>
      </c>
      <c r="H155" t="str">
        <f t="shared" si="108"/>
        <v/>
      </c>
      <c r="I155">
        <f t="shared" si="109"/>
        <v>0</v>
      </c>
      <c r="J155" t="str">
        <f>IF('ריכוז הצעות'!$N156='טבלת עזר2'!J$1,'ריכוז הצעות'!$M156,"")</f>
        <v/>
      </c>
      <c r="K155" t="str">
        <f>IF('ריכוז הצעות'!$N156='טבלת עזר2'!K$1,'ריכוז הצעות'!$M156,"")</f>
        <v/>
      </c>
      <c r="L155" t="str">
        <f>IF('ריכוז הצעות'!$N156='טבלת עזר2'!L$1,'ריכוז הצעות'!$M156,"")</f>
        <v/>
      </c>
      <c r="M155" t="str">
        <f>IF('ריכוז הצעות'!$N156='טבלת עזר2'!M$1,'ריכוז הצעות'!$M156,"")</f>
        <v/>
      </c>
      <c r="O155" t="str">
        <f>IF('ריכוז הצעות'!$N156='טבלת עזר2'!O$1,'ריכוז הצעות'!$M156,"")</f>
        <v/>
      </c>
      <c r="Q155" t="str">
        <f>IF('ריכוז הצעות'!$N156='טבלת עזר2'!Q$1,'ריכוז הצעות'!$M156,"")</f>
        <v/>
      </c>
      <c r="S155" t="str">
        <f>IF('ריכוז הצעות'!$N156='טבלת עזר2'!S$1,'ריכוז הצעות'!$M156,"")</f>
        <v/>
      </c>
      <c r="U155" t="str">
        <f>IF('ריכוז הצעות'!$N156='טבלת עזר2'!U$1,'ריכוז הצעות'!$M156,"")</f>
        <v/>
      </c>
      <c r="W155" t="str">
        <f>IF('ריכוז הצעות'!$N156='טבלת עזר2'!W$1,'ריכוז הצעות'!$M156,"")</f>
        <v/>
      </c>
      <c r="X155" t="str">
        <f>IF('ריכוז הצעות'!$N156='טבלת עזר2'!X$1,'ריכוז הצעות'!$M156,"")</f>
        <v/>
      </c>
      <c r="Y155" t="str">
        <f>IF('ריכוז הצעות'!$N156='טבלת עזר2'!Y$1,'ריכוז הצעות'!$M156,"")</f>
        <v/>
      </c>
      <c r="Z155" t="str">
        <f>IF('ריכוז הצעות'!$N156='טבלת עזר2'!Z$1,'ריכוז הצעות'!$M156,"")</f>
        <v/>
      </c>
      <c r="AA155" t="str">
        <f>IF('ריכוז הצעות'!$N156='טבלת עזר2'!AA$1,'ריכוז הצעות'!$M156,"")</f>
        <v/>
      </c>
      <c r="AB155" t="str">
        <f>IF('ריכוז הצעות'!$N156='טבלת עזר2'!AB$1,'ריכוז הצעות'!$M156,"")</f>
        <v/>
      </c>
      <c r="AC155" t="str">
        <f>IF('ריכוז הצעות'!$N156='טבלת עזר2'!AC$1,'ריכוז הצעות'!$M156,"")</f>
        <v/>
      </c>
      <c r="AD155" t="str">
        <f>IF('ריכוז הצעות'!$N156='טבלת עזר2'!AD$1,'ריכוז הצעות'!$M156,"")</f>
        <v/>
      </c>
      <c r="AE155" t="str">
        <f>IF('ריכוז הצעות'!$N156='טבלת עזר2'!AE$1,'ריכוז הצעות'!$M156,"")</f>
        <v/>
      </c>
      <c r="AF155" t="str">
        <f>IF('ריכוז הצעות'!$N156='טבלת עזר2'!AF$1,'ריכוז הצעות'!$M156,"")</f>
        <v/>
      </c>
      <c r="AG155" t="str">
        <f>IF('ריכוז הצעות'!$N156='טבלת עזר2'!AG$1,'ריכוז הצעות'!$M156,"")</f>
        <v/>
      </c>
      <c r="AH155" t="str">
        <f>IF('ריכוז הצעות'!$N156='טבלת עזר2'!AH$1,'ריכוז הצעות'!$M156,"")</f>
        <v/>
      </c>
      <c r="AI155" t="str">
        <f>IF('ריכוז הצעות'!$N156='טבלת עזר2'!AI$1,'ריכוז הצעות'!$M156,"")</f>
        <v/>
      </c>
      <c r="AJ155" t="str">
        <f>IF('ריכוז הצעות'!$N156='טבלת עזר2'!AJ$1,'ריכוז הצעות'!$M156,"")</f>
        <v/>
      </c>
      <c r="AK155" t="str">
        <f>IF('ריכוז הצעות'!$N156='טבלת עזר2'!AK$1,'ריכוז הצעות'!$M156,"")</f>
        <v/>
      </c>
      <c r="AL155" t="str">
        <f>IF('ריכוז הצעות'!$N156='טבלת עזר2'!AL$1,'ריכוז הצעות'!$M156,"")</f>
        <v/>
      </c>
      <c r="AQ155" t="e">
        <f t="shared" si="110"/>
        <v>#N/A</v>
      </c>
      <c r="AR155" t="str">
        <f t="shared" si="78"/>
        <v/>
      </c>
      <c r="AS155" t="str">
        <f t="shared" si="79"/>
        <v/>
      </c>
      <c r="AT155" t="str">
        <f t="shared" si="80"/>
        <v/>
      </c>
      <c r="AU155" t="str">
        <f t="shared" si="81"/>
        <v/>
      </c>
      <c r="AV155" t="str">
        <f t="shared" si="82"/>
        <v/>
      </c>
      <c r="AW155" t="str">
        <f t="shared" si="83"/>
        <v/>
      </c>
      <c r="AX155" t="str">
        <f t="shared" si="84"/>
        <v/>
      </c>
      <c r="AY155" t="str">
        <f t="shared" si="85"/>
        <v/>
      </c>
      <c r="AZ155" t="str">
        <f t="shared" si="86"/>
        <v/>
      </c>
      <c r="BA155" t="str">
        <f t="shared" si="87"/>
        <v/>
      </c>
      <c r="BB155" t="str">
        <f t="shared" si="88"/>
        <v/>
      </c>
      <c r="BC155" t="str">
        <f t="shared" si="89"/>
        <v/>
      </c>
      <c r="BD155" t="str">
        <f t="shared" si="90"/>
        <v/>
      </c>
      <c r="BE155" t="str">
        <f t="shared" si="91"/>
        <v/>
      </c>
      <c r="BF155" t="str">
        <f t="shared" si="92"/>
        <v/>
      </c>
      <c r="BG155" t="str">
        <f t="shared" si="93"/>
        <v/>
      </c>
      <c r="BH155" t="str">
        <f t="shared" si="94"/>
        <v/>
      </c>
      <c r="BI155" t="str">
        <f t="shared" si="95"/>
        <v/>
      </c>
      <c r="BJ155" t="str">
        <f t="shared" si="96"/>
        <v/>
      </c>
      <c r="BK155" t="str">
        <f t="shared" si="97"/>
        <v/>
      </c>
      <c r="BL155">
        <f t="shared" si="98"/>
        <v>0</v>
      </c>
      <c r="BM155">
        <f t="shared" si="99"/>
        <v>0</v>
      </c>
      <c r="BN155">
        <f t="shared" si="100"/>
        <v>0</v>
      </c>
      <c r="BO155">
        <f t="shared" si="101"/>
        <v>0</v>
      </c>
      <c r="BP155">
        <f t="shared" si="102"/>
        <v>0</v>
      </c>
      <c r="BQ155">
        <f t="shared" si="103"/>
        <v>0</v>
      </c>
      <c r="BR155">
        <f t="shared" si="104"/>
        <v>0</v>
      </c>
      <c r="BS155">
        <f t="shared" si="105"/>
        <v>0</v>
      </c>
    </row>
    <row r="156" spans="2:71" x14ac:dyDescent="0.3">
      <c r="B156" t="str">
        <f>IF('ריכוז הצעות'!$N157='טבלת עזר2'!B$1,'ריכוז הצעות'!$M157,"")</f>
        <v/>
      </c>
      <c r="C156">
        <f t="shared" si="76"/>
        <v>0</v>
      </c>
      <c r="D156" t="str">
        <f t="shared" si="106"/>
        <v/>
      </c>
      <c r="E156">
        <f t="shared" si="107"/>
        <v>0</v>
      </c>
      <c r="F156" t="str">
        <f>IF('ריכוז הצעות'!$N157='טבלת עזר2'!F$1,'ריכוז הצעות'!$M157,"")</f>
        <v/>
      </c>
      <c r="G156">
        <f t="shared" si="77"/>
        <v>0</v>
      </c>
      <c r="H156" t="str">
        <f t="shared" si="108"/>
        <v/>
      </c>
      <c r="I156">
        <f t="shared" si="109"/>
        <v>0</v>
      </c>
      <c r="J156" t="str">
        <f>IF('ריכוז הצעות'!$N157='טבלת עזר2'!J$1,'ריכוז הצעות'!$M157,"")</f>
        <v/>
      </c>
      <c r="K156" t="str">
        <f>IF('ריכוז הצעות'!$N157='טבלת עזר2'!K$1,'ריכוז הצעות'!$M157,"")</f>
        <v/>
      </c>
      <c r="L156" t="str">
        <f>IF('ריכוז הצעות'!$N157='טבלת עזר2'!L$1,'ריכוז הצעות'!$M157,"")</f>
        <v/>
      </c>
      <c r="M156" t="str">
        <f>IF('ריכוז הצעות'!$N157='טבלת עזר2'!M$1,'ריכוז הצעות'!$M157,"")</f>
        <v/>
      </c>
      <c r="O156" t="str">
        <f>IF('ריכוז הצעות'!$N157='טבלת עזר2'!O$1,'ריכוז הצעות'!$M157,"")</f>
        <v/>
      </c>
      <c r="Q156" t="str">
        <f>IF('ריכוז הצעות'!$N157='טבלת עזר2'!Q$1,'ריכוז הצעות'!$M157,"")</f>
        <v/>
      </c>
      <c r="S156" t="str">
        <f>IF('ריכוז הצעות'!$N157='טבלת עזר2'!S$1,'ריכוז הצעות'!$M157,"")</f>
        <v/>
      </c>
      <c r="U156" t="str">
        <f>IF('ריכוז הצעות'!$N157='טבלת עזר2'!U$1,'ריכוז הצעות'!$M157,"")</f>
        <v/>
      </c>
      <c r="W156" t="str">
        <f>IF('ריכוז הצעות'!$N157='טבלת עזר2'!W$1,'ריכוז הצעות'!$M157,"")</f>
        <v/>
      </c>
      <c r="X156" t="str">
        <f>IF('ריכוז הצעות'!$N157='טבלת עזר2'!X$1,'ריכוז הצעות'!$M157,"")</f>
        <v/>
      </c>
      <c r="Y156" t="str">
        <f>IF('ריכוז הצעות'!$N157='טבלת עזר2'!Y$1,'ריכוז הצעות'!$M157,"")</f>
        <v/>
      </c>
      <c r="Z156" t="str">
        <f>IF('ריכוז הצעות'!$N157='טבלת עזר2'!Z$1,'ריכוז הצעות'!$M157,"")</f>
        <v/>
      </c>
      <c r="AA156" t="str">
        <f>IF('ריכוז הצעות'!$N157='טבלת עזר2'!AA$1,'ריכוז הצעות'!$M157,"")</f>
        <v/>
      </c>
      <c r="AB156" t="str">
        <f>IF('ריכוז הצעות'!$N157='טבלת עזר2'!AB$1,'ריכוז הצעות'!$M157,"")</f>
        <v/>
      </c>
      <c r="AC156" t="str">
        <f>IF('ריכוז הצעות'!$N157='טבלת עזר2'!AC$1,'ריכוז הצעות'!$M157,"")</f>
        <v/>
      </c>
      <c r="AD156" t="str">
        <f>IF('ריכוז הצעות'!$N157='טבלת עזר2'!AD$1,'ריכוז הצעות'!$M157,"")</f>
        <v/>
      </c>
      <c r="AE156" t="str">
        <f>IF('ריכוז הצעות'!$N157='טבלת עזר2'!AE$1,'ריכוז הצעות'!$M157,"")</f>
        <v/>
      </c>
      <c r="AF156" t="str">
        <f>IF('ריכוז הצעות'!$N157='טבלת עזר2'!AF$1,'ריכוז הצעות'!$M157,"")</f>
        <v/>
      </c>
      <c r="AG156" t="str">
        <f>IF('ריכוז הצעות'!$N157='טבלת עזר2'!AG$1,'ריכוז הצעות'!$M157,"")</f>
        <v/>
      </c>
      <c r="AH156" t="str">
        <f>IF('ריכוז הצעות'!$N157='טבלת עזר2'!AH$1,'ריכוז הצעות'!$M157,"")</f>
        <v/>
      </c>
      <c r="AI156" t="str">
        <f>IF('ריכוז הצעות'!$N157='טבלת עזר2'!AI$1,'ריכוז הצעות'!$M157,"")</f>
        <v/>
      </c>
      <c r="AJ156" t="str">
        <f>IF('ריכוז הצעות'!$N157='טבלת עזר2'!AJ$1,'ריכוז הצעות'!$M157,"")</f>
        <v/>
      </c>
      <c r="AK156" t="str">
        <f>IF('ריכוז הצעות'!$N157='טבלת עזר2'!AK$1,'ריכוז הצעות'!$M157,"")</f>
        <v/>
      </c>
      <c r="AL156" t="str">
        <f>IF('ריכוז הצעות'!$N157='טבלת עזר2'!AL$1,'ריכוז הצעות'!$M157,"")</f>
        <v/>
      </c>
      <c r="AQ156" t="e">
        <f t="shared" si="110"/>
        <v>#N/A</v>
      </c>
      <c r="AR156" t="str">
        <f t="shared" si="78"/>
        <v/>
      </c>
      <c r="AS156" t="str">
        <f t="shared" si="79"/>
        <v/>
      </c>
      <c r="AT156" t="str">
        <f t="shared" si="80"/>
        <v/>
      </c>
      <c r="AU156" t="str">
        <f t="shared" si="81"/>
        <v/>
      </c>
      <c r="AV156" t="str">
        <f t="shared" si="82"/>
        <v/>
      </c>
      <c r="AW156" t="str">
        <f t="shared" si="83"/>
        <v/>
      </c>
      <c r="AX156" t="str">
        <f t="shared" si="84"/>
        <v/>
      </c>
      <c r="AY156" t="str">
        <f t="shared" si="85"/>
        <v/>
      </c>
      <c r="AZ156" t="str">
        <f t="shared" si="86"/>
        <v/>
      </c>
      <c r="BA156" t="str">
        <f t="shared" si="87"/>
        <v/>
      </c>
      <c r="BB156" t="str">
        <f t="shared" si="88"/>
        <v/>
      </c>
      <c r="BC156" t="str">
        <f t="shared" si="89"/>
        <v/>
      </c>
      <c r="BD156" t="str">
        <f t="shared" si="90"/>
        <v/>
      </c>
      <c r="BE156" t="str">
        <f t="shared" si="91"/>
        <v/>
      </c>
      <c r="BF156" t="str">
        <f t="shared" si="92"/>
        <v/>
      </c>
      <c r="BG156" t="str">
        <f t="shared" si="93"/>
        <v/>
      </c>
      <c r="BH156" t="str">
        <f t="shared" si="94"/>
        <v/>
      </c>
      <c r="BI156" t="str">
        <f t="shared" si="95"/>
        <v/>
      </c>
      <c r="BJ156" t="str">
        <f t="shared" si="96"/>
        <v/>
      </c>
      <c r="BK156" t="str">
        <f t="shared" si="97"/>
        <v/>
      </c>
      <c r="BL156">
        <f t="shared" si="98"/>
        <v>0</v>
      </c>
      <c r="BM156">
        <f t="shared" si="99"/>
        <v>0</v>
      </c>
      <c r="BN156">
        <f t="shared" si="100"/>
        <v>0</v>
      </c>
      <c r="BO156">
        <f t="shared" si="101"/>
        <v>0</v>
      </c>
      <c r="BP156">
        <f t="shared" si="102"/>
        <v>0</v>
      </c>
      <c r="BQ156">
        <f t="shared" si="103"/>
        <v>0</v>
      </c>
      <c r="BR156">
        <f t="shared" si="104"/>
        <v>0</v>
      </c>
      <c r="BS156">
        <f t="shared" si="105"/>
        <v>0</v>
      </c>
    </row>
    <row r="157" spans="2:71" x14ac:dyDescent="0.3">
      <c r="B157" t="str">
        <f>IF('ריכוז הצעות'!$N158='טבלת עזר2'!B$1,'ריכוז הצעות'!$M158,"")</f>
        <v/>
      </c>
      <c r="C157">
        <f t="shared" si="76"/>
        <v>0</v>
      </c>
      <c r="D157" t="str">
        <f t="shared" si="106"/>
        <v/>
      </c>
      <c r="E157">
        <f t="shared" si="107"/>
        <v>0</v>
      </c>
      <c r="F157" t="str">
        <f>IF('ריכוז הצעות'!$N158='טבלת עזר2'!F$1,'ריכוז הצעות'!$M158,"")</f>
        <v/>
      </c>
      <c r="G157">
        <f t="shared" si="77"/>
        <v>0</v>
      </c>
      <c r="H157" t="str">
        <f t="shared" si="108"/>
        <v/>
      </c>
      <c r="I157">
        <f t="shared" si="109"/>
        <v>0</v>
      </c>
      <c r="J157" t="str">
        <f>IF('ריכוז הצעות'!$N158='טבלת עזר2'!J$1,'ריכוז הצעות'!$M158,"")</f>
        <v/>
      </c>
      <c r="K157" t="str">
        <f>IF('ריכוז הצעות'!$N158='טבלת עזר2'!K$1,'ריכוז הצעות'!$M158,"")</f>
        <v/>
      </c>
      <c r="L157" t="str">
        <f>IF('ריכוז הצעות'!$N158='טבלת עזר2'!L$1,'ריכוז הצעות'!$M158,"")</f>
        <v/>
      </c>
      <c r="M157" t="str">
        <f>IF('ריכוז הצעות'!$N158='טבלת עזר2'!M$1,'ריכוז הצעות'!$M158,"")</f>
        <v/>
      </c>
      <c r="O157" t="str">
        <f>IF('ריכוז הצעות'!$N158='טבלת עזר2'!O$1,'ריכוז הצעות'!$M158,"")</f>
        <v/>
      </c>
      <c r="Q157" t="str">
        <f>IF('ריכוז הצעות'!$N158='טבלת עזר2'!Q$1,'ריכוז הצעות'!$M158,"")</f>
        <v/>
      </c>
      <c r="S157" t="str">
        <f>IF('ריכוז הצעות'!$N158='טבלת עזר2'!S$1,'ריכוז הצעות'!$M158,"")</f>
        <v/>
      </c>
      <c r="U157" t="str">
        <f>IF('ריכוז הצעות'!$N158='טבלת עזר2'!U$1,'ריכוז הצעות'!$M158,"")</f>
        <v/>
      </c>
      <c r="W157" t="str">
        <f>IF('ריכוז הצעות'!$N158='טבלת עזר2'!W$1,'ריכוז הצעות'!$M158,"")</f>
        <v/>
      </c>
      <c r="X157" t="str">
        <f>IF('ריכוז הצעות'!$N158='טבלת עזר2'!X$1,'ריכוז הצעות'!$M158,"")</f>
        <v/>
      </c>
      <c r="Y157" t="str">
        <f>IF('ריכוז הצעות'!$N158='טבלת עזר2'!Y$1,'ריכוז הצעות'!$M158,"")</f>
        <v/>
      </c>
      <c r="Z157" t="str">
        <f>IF('ריכוז הצעות'!$N158='טבלת עזר2'!Z$1,'ריכוז הצעות'!$M158,"")</f>
        <v/>
      </c>
      <c r="AA157" t="str">
        <f>IF('ריכוז הצעות'!$N158='טבלת עזר2'!AA$1,'ריכוז הצעות'!$M158,"")</f>
        <v/>
      </c>
      <c r="AB157" t="str">
        <f>IF('ריכוז הצעות'!$N158='טבלת עזר2'!AB$1,'ריכוז הצעות'!$M158,"")</f>
        <v/>
      </c>
      <c r="AC157" t="str">
        <f>IF('ריכוז הצעות'!$N158='טבלת עזר2'!AC$1,'ריכוז הצעות'!$M158,"")</f>
        <v/>
      </c>
      <c r="AD157" t="str">
        <f>IF('ריכוז הצעות'!$N158='טבלת עזר2'!AD$1,'ריכוז הצעות'!$M158,"")</f>
        <v/>
      </c>
      <c r="AE157" t="str">
        <f>IF('ריכוז הצעות'!$N158='טבלת עזר2'!AE$1,'ריכוז הצעות'!$M158,"")</f>
        <v/>
      </c>
      <c r="AF157" t="str">
        <f>IF('ריכוז הצעות'!$N158='טבלת עזר2'!AF$1,'ריכוז הצעות'!$M158,"")</f>
        <v/>
      </c>
      <c r="AG157" t="str">
        <f>IF('ריכוז הצעות'!$N158='טבלת עזר2'!AG$1,'ריכוז הצעות'!$M158,"")</f>
        <v/>
      </c>
      <c r="AH157" t="str">
        <f>IF('ריכוז הצעות'!$N158='טבלת עזר2'!AH$1,'ריכוז הצעות'!$M158,"")</f>
        <v/>
      </c>
      <c r="AI157" t="str">
        <f>IF('ריכוז הצעות'!$N158='טבלת עזר2'!AI$1,'ריכוז הצעות'!$M158,"")</f>
        <v/>
      </c>
      <c r="AJ157" t="str">
        <f>IF('ריכוז הצעות'!$N158='טבלת עזר2'!AJ$1,'ריכוז הצעות'!$M158,"")</f>
        <v/>
      </c>
      <c r="AK157" t="str">
        <f>IF('ריכוז הצעות'!$N158='טבלת עזר2'!AK$1,'ריכוז הצעות'!$M158,"")</f>
        <v/>
      </c>
      <c r="AL157" t="str">
        <f>IF('ריכוז הצעות'!$N158='טבלת עזר2'!AL$1,'ריכוז הצעות'!$M158,"")</f>
        <v/>
      </c>
      <c r="AQ157" t="e">
        <f t="shared" si="110"/>
        <v>#N/A</v>
      </c>
      <c r="AR157" t="str">
        <f t="shared" si="78"/>
        <v/>
      </c>
      <c r="AS157" t="str">
        <f t="shared" si="79"/>
        <v/>
      </c>
      <c r="AT157" t="str">
        <f t="shared" si="80"/>
        <v/>
      </c>
      <c r="AU157" t="str">
        <f t="shared" si="81"/>
        <v/>
      </c>
      <c r="AV157" t="str">
        <f t="shared" si="82"/>
        <v/>
      </c>
      <c r="AW157" t="str">
        <f t="shared" si="83"/>
        <v/>
      </c>
      <c r="AX157" t="str">
        <f t="shared" si="84"/>
        <v/>
      </c>
      <c r="AY157" t="str">
        <f t="shared" si="85"/>
        <v/>
      </c>
      <c r="AZ157" t="str">
        <f t="shared" si="86"/>
        <v/>
      </c>
      <c r="BA157" t="str">
        <f t="shared" si="87"/>
        <v/>
      </c>
      <c r="BB157" t="str">
        <f t="shared" si="88"/>
        <v/>
      </c>
      <c r="BC157" t="str">
        <f t="shared" si="89"/>
        <v/>
      </c>
      <c r="BD157" t="str">
        <f t="shared" si="90"/>
        <v/>
      </c>
      <c r="BE157" t="str">
        <f t="shared" si="91"/>
        <v/>
      </c>
      <c r="BF157" t="str">
        <f t="shared" si="92"/>
        <v/>
      </c>
      <c r="BG157" t="str">
        <f t="shared" si="93"/>
        <v/>
      </c>
      <c r="BH157" t="str">
        <f t="shared" si="94"/>
        <v/>
      </c>
      <c r="BI157" t="str">
        <f t="shared" si="95"/>
        <v/>
      </c>
      <c r="BJ157" t="str">
        <f t="shared" si="96"/>
        <v/>
      </c>
      <c r="BK157" t="str">
        <f t="shared" si="97"/>
        <v/>
      </c>
      <c r="BL157">
        <f t="shared" si="98"/>
        <v>0</v>
      </c>
      <c r="BM157">
        <f t="shared" si="99"/>
        <v>0</v>
      </c>
      <c r="BN157">
        <f t="shared" si="100"/>
        <v>0</v>
      </c>
      <c r="BO157">
        <f t="shared" si="101"/>
        <v>0</v>
      </c>
      <c r="BP157">
        <f t="shared" si="102"/>
        <v>0</v>
      </c>
      <c r="BQ157">
        <f t="shared" si="103"/>
        <v>0</v>
      </c>
      <c r="BR157">
        <f t="shared" si="104"/>
        <v>0</v>
      </c>
      <c r="BS157">
        <f t="shared" si="105"/>
        <v>0</v>
      </c>
    </row>
    <row r="158" spans="2:71" x14ac:dyDescent="0.3">
      <c r="B158" t="str">
        <f>IF('ריכוז הצעות'!$N159='טבלת עזר2'!B$1,'ריכוז הצעות'!$M159,"")</f>
        <v/>
      </c>
      <c r="C158">
        <f t="shared" si="76"/>
        <v>0</v>
      </c>
      <c r="D158" t="str">
        <f t="shared" si="106"/>
        <v/>
      </c>
      <c r="E158">
        <f t="shared" si="107"/>
        <v>0</v>
      </c>
      <c r="F158" t="str">
        <f>IF('ריכוז הצעות'!$N159='טבלת עזר2'!F$1,'ריכוז הצעות'!$M159,"")</f>
        <v/>
      </c>
      <c r="G158">
        <f t="shared" si="77"/>
        <v>0</v>
      </c>
      <c r="H158" t="str">
        <f t="shared" si="108"/>
        <v/>
      </c>
      <c r="I158">
        <f t="shared" si="109"/>
        <v>0</v>
      </c>
      <c r="J158" t="str">
        <f>IF('ריכוז הצעות'!$N159='טבלת עזר2'!J$1,'ריכוז הצעות'!$M159,"")</f>
        <v/>
      </c>
      <c r="K158" t="str">
        <f>IF('ריכוז הצעות'!$N159='טבלת עזר2'!K$1,'ריכוז הצעות'!$M159,"")</f>
        <v/>
      </c>
      <c r="L158" t="str">
        <f>IF('ריכוז הצעות'!$N159='טבלת עזר2'!L$1,'ריכוז הצעות'!$M159,"")</f>
        <v/>
      </c>
      <c r="M158" t="str">
        <f>IF('ריכוז הצעות'!$N159='טבלת עזר2'!M$1,'ריכוז הצעות'!$M159,"")</f>
        <v/>
      </c>
      <c r="O158" t="str">
        <f>IF('ריכוז הצעות'!$N159='טבלת עזר2'!O$1,'ריכוז הצעות'!$M159,"")</f>
        <v/>
      </c>
      <c r="Q158" t="str">
        <f>IF('ריכוז הצעות'!$N159='טבלת עזר2'!Q$1,'ריכוז הצעות'!$M159,"")</f>
        <v/>
      </c>
      <c r="S158" t="str">
        <f>IF('ריכוז הצעות'!$N159='טבלת עזר2'!S$1,'ריכוז הצעות'!$M159,"")</f>
        <v/>
      </c>
      <c r="U158" t="str">
        <f>IF('ריכוז הצעות'!$N159='טבלת עזר2'!U$1,'ריכוז הצעות'!$M159,"")</f>
        <v/>
      </c>
      <c r="W158" t="str">
        <f>IF('ריכוז הצעות'!$N159='טבלת עזר2'!W$1,'ריכוז הצעות'!$M159,"")</f>
        <v/>
      </c>
      <c r="X158" t="str">
        <f>IF('ריכוז הצעות'!$N159='טבלת עזר2'!X$1,'ריכוז הצעות'!$M159,"")</f>
        <v/>
      </c>
      <c r="Y158" t="str">
        <f>IF('ריכוז הצעות'!$N159='טבלת עזר2'!Y$1,'ריכוז הצעות'!$M159,"")</f>
        <v/>
      </c>
      <c r="Z158" t="str">
        <f>IF('ריכוז הצעות'!$N159='טבלת עזר2'!Z$1,'ריכוז הצעות'!$M159,"")</f>
        <v/>
      </c>
      <c r="AA158" t="str">
        <f>IF('ריכוז הצעות'!$N159='טבלת עזר2'!AA$1,'ריכוז הצעות'!$M159,"")</f>
        <v/>
      </c>
      <c r="AB158" t="str">
        <f>IF('ריכוז הצעות'!$N159='טבלת עזר2'!AB$1,'ריכוז הצעות'!$M159,"")</f>
        <v/>
      </c>
      <c r="AC158" t="str">
        <f>IF('ריכוז הצעות'!$N159='טבלת עזר2'!AC$1,'ריכוז הצעות'!$M159,"")</f>
        <v/>
      </c>
      <c r="AD158" t="str">
        <f>IF('ריכוז הצעות'!$N159='טבלת עזר2'!AD$1,'ריכוז הצעות'!$M159,"")</f>
        <v/>
      </c>
      <c r="AE158" t="str">
        <f>IF('ריכוז הצעות'!$N159='טבלת עזר2'!AE$1,'ריכוז הצעות'!$M159,"")</f>
        <v/>
      </c>
      <c r="AF158" t="str">
        <f>IF('ריכוז הצעות'!$N159='טבלת עזר2'!AF$1,'ריכוז הצעות'!$M159,"")</f>
        <v/>
      </c>
      <c r="AG158" t="str">
        <f>IF('ריכוז הצעות'!$N159='טבלת עזר2'!AG$1,'ריכוז הצעות'!$M159,"")</f>
        <v/>
      </c>
      <c r="AH158" t="str">
        <f>IF('ריכוז הצעות'!$N159='טבלת עזר2'!AH$1,'ריכוז הצעות'!$M159,"")</f>
        <v/>
      </c>
      <c r="AI158" t="str">
        <f>IF('ריכוז הצעות'!$N159='טבלת עזר2'!AI$1,'ריכוז הצעות'!$M159,"")</f>
        <v/>
      </c>
      <c r="AJ158" t="str">
        <f>IF('ריכוז הצעות'!$N159='טבלת עזר2'!AJ$1,'ריכוז הצעות'!$M159,"")</f>
        <v/>
      </c>
      <c r="AK158" t="str">
        <f>IF('ריכוז הצעות'!$N159='טבלת עזר2'!AK$1,'ריכוז הצעות'!$M159,"")</f>
        <v/>
      </c>
      <c r="AL158" t="str">
        <f>IF('ריכוז הצעות'!$N159='טבלת עזר2'!AL$1,'ריכוז הצעות'!$M159,"")</f>
        <v/>
      </c>
      <c r="AQ158" t="e">
        <f t="shared" si="110"/>
        <v>#N/A</v>
      </c>
      <c r="AR158" t="str">
        <f t="shared" si="78"/>
        <v/>
      </c>
      <c r="AS158" t="str">
        <f t="shared" si="79"/>
        <v/>
      </c>
      <c r="AT158" t="str">
        <f t="shared" si="80"/>
        <v/>
      </c>
      <c r="AU158" t="str">
        <f t="shared" si="81"/>
        <v/>
      </c>
      <c r="AV158" t="str">
        <f t="shared" si="82"/>
        <v/>
      </c>
      <c r="AW158" t="str">
        <f t="shared" si="83"/>
        <v/>
      </c>
      <c r="AX158" t="str">
        <f t="shared" si="84"/>
        <v/>
      </c>
      <c r="AY158" t="str">
        <f t="shared" si="85"/>
        <v/>
      </c>
      <c r="AZ158" t="str">
        <f t="shared" si="86"/>
        <v/>
      </c>
      <c r="BA158" t="str">
        <f t="shared" si="87"/>
        <v/>
      </c>
      <c r="BB158" t="str">
        <f t="shared" si="88"/>
        <v/>
      </c>
      <c r="BC158" t="str">
        <f t="shared" si="89"/>
        <v/>
      </c>
      <c r="BD158" t="str">
        <f t="shared" si="90"/>
        <v/>
      </c>
      <c r="BE158" t="str">
        <f t="shared" si="91"/>
        <v/>
      </c>
      <c r="BF158" t="str">
        <f t="shared" si="92"/>
        <v/>
      </c>
      <c r="BG158" t="str">
        <f t="shared" si="93"/>
        <v/>
      </c>
      <c r="BH158" t="str">
        <f t="shared" si="94"/>
        <v/>
      </c>
      <c r="BI158" t="str">
        <f t="shared" si="95"/>
        <v/>
      </c>
      <c r="BJ158" t="str">
        <f t="shared" si="96"/>
        <v/>
      </c>
      <c r="BK158" t="str">
        <f t="shared" si="97"/>
        <v/>
      </c>
      <c r="BL158">
        <f t="shared" si="98"/>
        <v>0</v>
      </c>
      <c r="BM158">
        <f t="shared" si="99"/>
        <v>0</v>
      </c>
      <c r="BN158">
        <f t="shared" si="100"/>
        <v>0</v>
      </c>
      <c r="BO158">
        <f t="shared" si="101"/>
        <v>0</v>
      </c>
      <c r="BP158">
        <f t="shared" si="102"/>
        <v>0</v>
      </c>
      <c r="BQ158">
        <f t="shared" si="103"/>
        <v>0</v>
      </c>
      <c r="BR158">
        <f t="shared" si="104"/>
        <v>0</v>
      </c>
      <c r="BS158">
        <f t="shared" si="105"/>
        <v>0</v>
      </c>
    </row>
    <row r="159" spans="2:71" x14ac:dyDescent="0.3">
      <c r="B159" t="str">
        <f>IF('ריכוז הצעות'!$N160='טבלת עזר2'!B$1,'ריכוז הצעות'!$M160,"")</f>
        <v/>
      </c>
      <c r="C159">
        <f t="shared" si="76"/>
        <v>0</v>
      </c>
      <c r="D159" t="str">
        <f t="shared" si="106"/>
        <v/>
      </c>
      <c r="E159">
        <f t="shared" si="107"/>
        <v>0</v>
      </c>
      <c r="F159" t="str">
        <f>IF('ריכוז הצעות'!$N160='טבלת עזר2'!F$1,'ריכוז הצעות'!$M160,"")</f>
        <v/>
      </c>
      <c r="G159">
        <f t="shared" si="77"/>
        <v>0</v>
      </c>
      <c r="H159" t="str">
        <f t="shared" si="108"/>
        <v/>
      </c>
      <c r="I159">
        <f t="shared" si="109"/>
        <v>0</v>
      </c>
      <c r="J159" t="str">
        <f>IF('ריכוז הצעות'!$N160='טבלת עזר2'!J$1,'ריכוז הצעות'!$M160,"")</f>
        <v/>
      </c>
      <c r="K159" t="str">
        <f>IF('ריכוז הצעות'!$N160='טבלת עזר2'!K$1,'ריכוז הצעות'!$M160,"")</f>
        <v/>
      </c>
      <c r="L159" t="str">
        <f>IF('ריכוז הצעות'!$N160='טבלת עזר2'!L$1,'ריכוז הצעות'!$M160,"")</f>
        <v/>
      </c>
      <c r="M159" t="str">
        <f>IF('ריכוז הצעות'!$N160='טבלת עזר2'!M$1,'ריכוז הצעות'!$M160,"")</f>
        <v/>
      </c>
      <c r="O159" t="str">
        <f>IF('ריכוז הצעות'!$N160='טבלת עזר2'!O$1,'ריכוז הצעות'!$M160,"")</f>
        <v/>
      </c>
      <c r="Q159" t="str">
        <f>IF('ריכוז הצעות'!$N160='טבלת עזר2'!Q$1,'ריכוז הצעות'!$M160,"")</f>
        <v/>
      </c>
      <c r="S159" t="str">
        <f>IF('ריכוז הצעות'!$N160='טבלת עזר2'!S$1,'ריכוז הצעות'!$M160,"")</f>
        <v/>
      </c>
      <c r="U159" t="str">
        <f>IF('ריכוז הצעות'!$N160='טבלת עזר2'!U$1,'ריכוז הצעות'!$M160,"")</f>
        <v/>
      </c>
      <c r="W159" t="str">
        <f>IF('ריכוז הצעות'!$N160='טבלת עזר2'!W$1,'ריכוז הצעות'!$M160,"")</f>
        <v/>
      </c>
      <c r="X159" t="str">
        <f>IF('ריכוז הצעות'!$N160='טבלת עזר2'!X$1,'ריכוז הצעות'!$M160,"")</f>
        <v/>
      </c>
      <c r="Y159" t="str">
        <f>IF('ריכוז הצעות'!$N160='טבלת עזר2'!Y$1,'ריכוז הצעות'!$M160,"")</f>
        <v/>
      </c>
      <c r="Z159" t="str">
        <f>IF('ריכוז הצעות'!$N160='טבלת עזר2'!Z$1,'ריכוז הצעות'!$M160,"")</f>
        <v/>
      </c>
      <c r="AA159" t="str">
        <f>IF('ריכוז הצעות'!$N160='טבלת עזר2'!AA$1,'ריכוז הצעות'!$M160,"")</f>
        <v/>
      </c>
      <c r="AB159" t="str">
        <f>IF('ריכוז הצעות'!$N160='טבלת עזר2'!AB$1,'ריכוז הצעות'!$M160,"")</f>
        <v/>
      </c>
      <c r="AC159" t="str">
        <f>IF('ריכוז הצעות'!$N160='טבלת עזר2'!AC$1,'ריכוז הצעות'!$M160,"")</f>
        <v/>
      </c>
      <c r="AD159" t="str">
        <f>IF('ריכוז הצעות'!$N160='טבלת עזר2'!AD$1,'ריכוז הצעות'!$M160,"")</f>
        <v/>
      </c>
      <c r="AE159" t="str">
        <f>IF('ריכוז הצעות'!$N160='טבלת עזר2'!AE$1,'ריכוז הצעות'!$M160,"")</f>
        <v/>
      </c>
      <c r="AF159" t="str">
        <f>IF('ריכוז הצעות'!$N160='טבלת עזר2'!AF$1,'ריכוז הצעות'!$M160,"")</f>
        <v/>
      </c>
      <c r="AG159" t="str">
        <f>IF('ריכוז הצעות'!$N160='טבלת עזר2'!AG$1,'ריכוז הצעות'!$M160,"")</f>
        <v/>
      </c>
      <c r="AH159" t="str">
        <f>IF('ריכוז הצעות'!$N160='טבלת עזר2'!AH$1,'ריכוז הצעות'!$M160,"")</f>
        <v/>
      </c>
      <c r="AI159" t="str">
        <f>IF('ריכוז הצעות'!$N160='טבלת עזר2'!AI$1,'ריכוז הצעות'!$M160,"")</f>
        <v/>
      </c>
      <c r="AJ159" t="str">
        <f>IF('ריכוז הצעות'!$N160='טבלת עזר2'!AJ$1,'ריכוז הצעות'!$M160,"")</f>
        <v/>
      </c>
      <c r="AK159" t="str">
        <f>IF('ריכוז הצעות'!$N160='טבלת עזר2'!AK$1,'ריכוז הצעות'!$M160,"")</f>
        <v/>
      </c>
      <c r="AL159" t="str">
        <f>IF('ריכוז הצעות'!$N160='טבלת עזר2'!AL$1,'ריכוז הצעות'!$M160,"")</f>
        <v/>
      </c>
      <c r="AQ159" t="e">
        <f t="shared" si="110"/>
        <v>#N/A</v>
      </c>
      <c r="AR159" t="str">
        <f t="shared" si="78"/>
        <v/>
      </c>
      <c r="AS159" t="str">
        <f t="shared" si="79"/>
        <v/>
      </c>
      <c r="AT159" t="str">
        <f t="shared" si="80"/>
        <v/>
      </c>
      <c r="AU159" t="str">
        <f t="shared" si="81"/>
        <v/>
      </c>
      <c r="AV159" t="str">
        <f t="shared" si="82"/>
        <v/>
      </c>
      <c r="AW159" t="str">
        <f t="shared" si="83"/>
        <v/>
      </c>
      <c r="AX159" t="str">
        <f t="shared" si="84"/>
        <v/>
      </c>
      <c r="AY159" t="str">
        <f t="shared" si="85"/>
        <v/>
      </c>
      <c r="AZ159" t="str">
        <f t="shared" si="86"/>
        <v/>
      </c>
      <c r="BA159" t="str">
        <f t="shared" si="87"/>
        <v/>
      </c>
      <c r="BB159" t="str">
        <f t="shared" si="88"/>
        <v/>
      </c>
      <c r="BC159" t="str">
        <f t="shared" si="89"/>
        <v/>
      </c>
      <c r="BD159" t="str">
        <f t="shared" si="90"/>
        <v/>
      </c>
      <c r="BE159" t="str">
        <f t="shared" si="91"/>
        <v/>
      </c>
      <c r="BF159" t="str">
        <f t="shared" si="92"/>
        <v/>
      </c>
      <c r="BG159" t="str">
        <f t="shared" si="93"/>
        <v/>
      </c>
      <c r="BH159" t="str">
        <f t="shared" si="94"/>
        <v/>
      </c>
      <c r="BI159" t="str">
        <f t="shared" si="95"/>
        <v/>
      </c>
      <c r="BJ159" t="str">
        <f t="shared" si="96"/>
        <v/>
      </c>
      <c r="BK159" t="str">
        <f t="shared" si="97"/>
        <v/>
      </c>
      <c r="BL159">
        <f t="shared" si="98"/>
        <v>0</v>
      </c>
      <c r="BM159">
        <f t="shared" si="99"/>
        <v>0</v>
      </c>
      <c r="BN159">
        <f t="shared" si="100"/>
        <v>0</v>
      </c>
      <c r="BO159">
        <f t="shared" si="101"/>
        <v>0</v>
      </c>
      <c r="BP159">
        <f t="shared" si="102"/>
        <v>0</v>
      </c>
      <c r="BQ159">
        <f t="shared" si="103"/>
        <v>0</v>
      </c>
      <c r="BR159">
        <f t="shared" si="104"/>
        <v>0</v>
      </c>
      <c r="BS159">
        <f t="shared" si="105"/>
        <v>0</v>
      </c>
    </row>
    <row r="160" spans="2:71" x14ac:dyDescent="0.3">
      <c r="B160" t="str">
        <f>IF('ריכוז הצעות'!$N161='טבלת עזר2'!B$1,'ריכוז הצעות'!$M161,"")</f>
        <v/>
      </c>
      <c r="C160">
        <f t="shared" si="76"/>
        <v>0</v>
      </c>
      <c r="D160" t="str">
        <f t="shared" si="106"/>
        <v/>
      </c>
      <c r="E160">
        <f t="shared" si="107"/>
        <v>0</v>
      </c>
      <c r="F160" t="str">
        <f>IF('ריכוז הצעות'!$N161='טבלת עזר2'!F$1,'ריכוז הצעות'!$M161,"")</f>
        <v/>
      </c>
      <c r="G160">
        <f t="shared" si="77"/>
        <v>0</v>
      </c>
      <c r="H160" t="str">
        <f t="shared" si="108"/>
        <v/>
      </c>
      <c r="I160">
        <f t="shared" si="109"/>
        <v>0</v>
      </c>
      <c r="J160" t="str">
        <f>IF('ריכוז הצעות'!$N161='טבלת עזר2'!J$1,'ריכוז הצעות'!$M161,"")</f>
        <v/>
      </c>
      <c r="K160" t="str">
        <f>IF('ריכוז הצעות'!$N161='טבלת עזר2'!K$1,'ריכוז הצעות'!$M161,"")</f>
        <v/>
      </c>
      <c r="L160" t="str">
        <f>IF('ריכוז הצעות'!$N161='טבלת עזר2'!L$1,'ריכוז הצעות'!$M161,"")</f>
        <v/>
      </c>
      <c r="M160" t="str">
        <f>IF('ריכוז הצעות'!$N161='טבלת עזר2'!M$1,'ריכוז הצעות'!$M161,"")</f>
        <v/>
      </c>
      <c r="O160" t="str">
        <f>IF('ריכוז הצעות'!$N161='טבלת עזר2'!O$1,'ריכוז הצעות'!$M161,"")</f>
        <v/>
      </c>
      <c r="Q160" t="str">
        <f>IF('ריכוז הצעות'!$N161='טבלת עזר2'!Q$1,'ריכוז הצעות'!$M161,"")</f>
        <v/>
      </c>
      <c r="S160" t="str">
        <f>IF('ריכוז הצעות'!$N161='טבלת עזר2'!S$1,'ריכוז הצעות'!$M161,"")</f>
        <v/>
      </c>
      <c r="U160" t="str">
        <f>IF('ריכוז הצעות'!$N161='טבלת עזר2'!U$1,'ריכוז הצעות'!$M161,"")</f>
        <v/>
      </c>
      <c r="W160" t="str">
        <f>IF('ריכוז הצעות'!$N161='טבלת עזר2'!W$1,'ריכוז הצעות'!$M161,"")</f>
        <v/>
      </c>
      <c r="X160" t="str">
        <f>IF('ריכוז הצעות'!$N161='טבלת עזר2'!X$1,'ריכוז הצעות'!$M161,"")</f>
        <v/>
      </c>
      <c r="Y160" t="str">
        <f>IF('ריכוז הצעות'!$N161='טבלת עזר2'!Y$1,'ריכוז הצעות'!$M161,"")</f>
        <v/>
      </c>
      <c r="Z160" t="str">
        <f>IF('ריכוז הצעות'!$N161='טבלת עזר2'!Z$1,'ריכוז הצעות'!$M161,"")</f>
        <v/>
      </c>
      <c r="AA160" t="str">
        <f>IF('ריכוז הצעות'!$N161='טבלת עזר2'!AA$1,'ריכוז הצעות'!$M161,"")</f>
        <v/>
      </c>
      <c r="AB160" t="str">
        <f>IF('ריכוז הצעות'!$N161='טבלת עזר2'!AB$1,'ריכוז הצעות'!$M161,"")</f>
        <v/>
      </c>
      <c r="AC160" t="str">
        <f>IF('ריכוז הצעות'!$N161='טבלת עזר2'!AC$1,'ריכוז הצעות'!$M161,"")</f>
        <v/>
      </c>
      <c r="AD160" t="str">
        <f>IF('ריכוז הצעות'!$N161='טבלת עזר2'!AD$1,'ריכוז הצעות'!$M161,"")</f>
        <v/>
      </c>
      <c r="AE160" t="str">
        <f>IF('ריכוז הצעות'!$N161='טבלת עזר2'!AE$1,'ריכוז הצעות'!$M161,"")</f>
        <v/>
      </c>
      <c r="AF160" t="str">
        <f>IF('ריכוז הצעות'!$N161='טבלת עזר2'!AF$1,'ריכוז הצעות'!$M161,"")</f>
        <v/>
      </c>
      <c r="AG160" t="str">
        <f>IF('ריכוז הצעות'!$N161='טבלת עזר2'!AG$1,'ריכוז הצעות'!$M161,"")</f>
        <v/>
      </c>
      <c r="AH160" t="str">
        <f>IF('ריכוז הצעות'!$N161='טבלת עזר2'!AH$1,'ריכוז הצעות'!$M161,"")</f>
        <v/>
      </c>
      <c r="AI160" t="str">
        <f>IF('ריכוז הצעות'!$N161='טבלת עזר2'!AI$1,'ריכוז הצעות'!$M161,"")</f>
        <v/>
      </c>
      <c r="AJ160" t="str">
        <f>IF('ריכוז הצעות'!$N161='טבלת עזר2'!AJ$1,'ריכוז הצעות'!$M161,"")</f>
        <v/>
      </c>
      <c r="AK160" t="str">
        <f>IF('ריכוז הצעות'!$N161='טבלת עזר2'!AK$1,'ריכוז הצעות'!$M161,"")</f>
        <v/>
      </c>
      <c r="AL160" t="str">
        <f>IF('ריכוז הצעות'!$N161='טבלת עזר2'!AL$1,'ריכוז הצעות'!$M161,"")</f>
        <v/>
      </c>
      <c r="AQ160" t="e">
        <f t="shared" si="110"/>
        <v>#N/A</v>
      </c>
      <c r="AR160" t="str">
        <f t="shared" si="78"/>
        <v/>
      </c>
      <c r="AS160" t="str">
        <f t="shared" si="79"/>
        <v/>
      </c>
      <c r="AT160" t="str">
        <f t="shared" si="80"/>
        <v/>
      </c>
      <c r="AU160" t="str">
        <f t="shared" si="81"/>
        <v/>
      </c>
      <c r="AV160" t="str">
        <f t="shared" si="82"/>
        <v/>
      </c>
      <c r="AW160" t="str">
        <f t="shared" si="83"/>
        <v/>
      </c>
      <c r="AX160" t="str">
        <f t="shared" si="84"/>
        <v/>
      </c>
      <c r="AY160" t="str">
        <f t="shared" si="85"/>
        <v/>
      </c>
      <c r="AZ160" t="str">
        <f t="shared" si="86"/>
        <v/>
      </c>
      <c r="BA160" t="str">
        <f t="shared" si="87"/>
        <v/>
      </c>
      <c r="BB160" t="str">
        <f t="shared" si="88"/>
        <v/>
      </c>
      <c r="BC160" t="str">
        <f t="shared" si="89"/>
        <v/>
      </c>
      <c r="BD160" t="str">
        <f t="shared" si="90"/>
        <v/>
      </c>
      <c r="BE160" t="str">
        <f t="shared" si="91"/>
        <v/>
      </c>
      <c r="BF160" t="str">
        <f t="shared" si="92"/>
        <v/>
      </c>
      <c r="BG160" t="str">
        <f t="shared" si="93"/>
        <v/>
      </c>
      <c r="BH160" t="str">
        <f t="shared" si="94"/>
        <v/>
      </c>
      <c r="BI160" t="str">
        <f t="shared" si="95"/>
        <v/>
      </c>
      <c r="BJ160" t="str">
        <f t="shared" si="96"/>
        <v/>
      </c>
      <c r="BK160" t="str">
        <f t="shared" si="97"/>
        <v/>
      </c>
      <c r="BL160">
        <f t="shared" si="98"/>
        <v>0</v>
      </c>
      <c r="BM160">
        <f t="shared" si="99"/>
        <v>0</v>
      </c>
      <c r="BN160">
        <f t="shared" si="100"/>
        <v>0</v>
      </c>
      <c r="BO160">
        <f t="shared" si="101"/>
        <v>0</v>
      </c>
      <c r="BP160">
        <f t="shared" si="102"/>
        <v>0</v>
      </c>
      <c r="BQ160">
        <f t="shared" si="103"/>
        <v>0</v>
      </c>
      <c r="BR160">
        <f t="shared" si="104"/>
        <v>0</v>
      </c>
      <c r="BS160">
        <f t="shared" si="105"/>
        <v>0</v>
      </c>
    </row>
    <row r="161" spans="2:71" x14ac:dyDescent="0.3">
      <c r="B161" t="str">
        <f>IF('ריכוז הצעות'!$N162='טבלת עזר2'!B$1,'ריכוז הצעות'!$M162,"")</f>
        <v/>
      </c>
      <c r="C161">
        <f t="shared" si="76"/>
        <v>0</v>
      </c>
      <c r="D161" t="str">
        <f t="shared" si="106"/>
        <v/>
      </c>
      <c r="E161">
        <f t="shared" si="107"/>
        <v>0</v>
      </c>
      <c r="F161" t="str">
        <f>IF('ריכוז הצעות'!$N162='טבלת עזר2'!F$1,'ריכוז הצעות'!$M162,"")</f>
        <v/>
      </c>
      <c r="G161">
        <f t="shared" si="77"/>
        <v>0</v>
      </c>
      <c r="H161" t="str">
        <f t="shared" si="108"/>
        <v/>
      </c>
      <c r="I161">
        <f t="shared" si="109"/>
        <v>0</v>
      </c>
      <c r="J161" t="str">
        <f>IF('ריכוז הצעות'!$N162='טבלת עזר2'!J$1,'ריכוז הצעות'!$M162,"")</f>
        <v/>
      </c>
      <c r="K161" t="str">
        <f>IF('ריכוז הצעות'!$N162='טבלת עזר2'!K$1,'ריכוז הצעות'!$M162,"")</f>
        <v/>
      </c>
      <c r="L161" t="str">
        <f>IF('ריכוז הצעות'!$N162='טבלת עזר2'!L$1,'ריכוז הצעות'!$M162,"")</f>
        <v/>
      </c>
      <c r="M161" t="str">
        <f>IF('ריכוז הצעות'!$N162='טבלת עזר2'!M$1,'ריכוז הצעות'!$M162,"")</f>
        <v/>
      </c>
      <c r="O161" t="str">
        <f>IF('ריכוז הצעות'!$N162='טבלת עזר2'!O$1,'ריכוז הצעות'!$M162,"")</f>
        <v/>
      </c>
      <c r="Q161" t="str">
        <f>IF('ריכוז הצעות'!$N162='טבלת עזר2'!Q$1,'ריכוז הצעות'!$M162,"")</f>
        <v/>
      </c>
      <c r="S161" t="str">
        <f>IF('ריכוז הצעות'!$N162='טבלת עזר2'!S$1,'ריכוז הצעות'!$M162,"")</f>
        <v/>
      </c>
      <c r="U161" t="str">
        <f>IF('ריכוז הצעות'!$N162='טבלת עזר2'!U$1,'ריכוז הצעות'!$M162,"")</f>
        <v/>
      </c>
      <c r="W161" t="str">
        <f>IF('ריכוז הצעות'!$N162='טבלת עזר2'!W$1,'ריכוז הצעות'!$M162,"")</f>
        <v/>
      </c>
      <c r="X161" t="str">
        <f>IF('ריכוז הצעות'!$N162='טבלת עזר2'!X$1,'ריכוז הצעות'!$M162,"")</f>
        <v/>
      </c>
      <c r="Y161" t="str">
        <f>IF('ריכוז הצעות'!$N162='טבלת עזר2'!Y$1,'ריכוז הצעות'!$M162,"")</f>
        <v/>
      </c>
      <c r="Z161" t="str">
        <f>IF('ריכוז הצעות'!$N162='טבלת עזר2'!Z$1,'ריכוז הצעות'!$M162,"")</f>
        <v/>
      </c>
      <c r="AA161" t="str">
        <f>IF('ריכוז הצעות'!$N162='טבלת עזר2'!AA$1,'ריכוז הצעות'!$M162,"")</f>
        <v/>
      </c>
      <c r="AB161" t="str">
        <f>IF('ריכוז הצעות'!$N162='טבלת עזר2'!AB$1,'ריכוז הצעות'!$M162,"")</f>
        <v/>
      </c>
      <c r="AC161" t="str">
        <f>IF('ריכוז הצעות'!$N162='טבלת עזר2'!AC$1,'ריכוז הצעות'!$M162,"")</f>
        <v/>
      </c>
      <c r="AD161" t="str">
        <f>IF('ריכוז הצעות'!$N162='טבלת עזר2'!AD$1,'ריכוז הצעות'!$M162,"")</f>
        <v/>
      </c>
      <c r="AE161" t="str">
        <f>IF('ריכוז הצעות'!$N162='טבלת עזר2'!AE$1,'ריכוז הצעות'!$M162,"")</f>
        <v/>
      </c>
      <c r="AF161" t="str">
        <f>IF('ריכוז הצעות'!$N162='טבלת עזר2'!AF$1,'ריכוז הצעות'!$M162,"")</f>
        <v/>
      </c>
      <c r="AG161" t="str">
        <f>IF('ריכוז הצעות'!$N162='טבלת עזר2'!AG$1,'ריכוז הצעות'!$M162,"")</f>
        <v/>
      </c>
      <c r="AH161" t="str">
        <f>IF('ריכוז הצעות'!$N162='טבלת עזר2'!AH$1,'ריכוז הצעות'!$M162,"")</f>
        <v/>
      </c>
      <c r="AI161" t="str">
        <f>IF('ריכוז הצעות'!$N162='טבלת עזר2'!AI$1,'ריכוז הצעות'!$M162,"")</f>
        <v/>
      </c>
      <c r="AJ161" t="str">
        <f>IF('ריכוז הצעות'!$N162='טבלת עזר2'!AJ$1,'ריכוז הצעות'!$M162,"")</f>
        <v/>
      </c>
      <c r="AK161" t="str">
        <f>IF('ריכוז הצעות'!$N162='טבלת עזר2'!AK$1,'ריכוז הצעות'!$M162,"")</f>
        <v/>
      </c>
      <c r="AL161" t="str">
        <f>IF('ריכוז הצעות'!$N162='טבלת עזר2'!AL$1,'ריכוז הצעות'!$M162,"")</f>
        <v/>
      </c>
      <c r="AQ161" t="e">
        <f t="shared" si="110"/>
        <v>#N/A</v>
      </c>
      <c r="AR161" t="str">
        <f t="shared" si="78"/>
        <v/>
      </c>
      <c r="AS161" t="str">
        <f t="shared" si="79"/>
        <v/>
      </c>
      <c r="AT161" t="str">
        <f t="shared" si="80"/>
        <v/>
      </c>
      <c r="AU161" t="str">
        <f t="shared" si="81"/>
        <v/>
      </c>
      <c r="AV161" t="str">
        <f t="shared" si="82"/>
        <v/>
      </c>
      <c r="AW161" t="str">
        <f t="shared" si="83"/>
        <v/>
      </c>
      <c r="AX161" t="str">
        <f t="shared" si="84"/>
        <v/>
      </c>
      <c r="AY161" t="str">
        <f t="shared" si="85"/>
        <v/>
      </c>
      <c r="AZ161" t="str">
        <f t="shared" si="86"/>
        <v/>
      </c>
      <c r="BA161" t="str">
        <f t="shared" si="87"/>
        <v/>
      </c>
      <c r="BB161" t="str">
        <f t="shared" si="88"/>
        <v/>
      </c>
      <c r="BC161" t="str">
        <f t="shared" si="89"/>
        <v/>
      </c>
      <c r="BD161" t="str">
        <f t="shared" si="90"/>
        <v/>
      </c>
      <c r="BE161" t="str">
        <f t="shared" si="91"/>
        <v/>
      </c>
      <c r="BF161" t="str">
        <f t="shared" si="92"/>
        <v/>
      </c>
      <c r="BG161" t="str">
        <f t="shared" si="93"/>
        <v/>
      </c>
      <c r="BH161" t="str">
        <f t="shared" si="94"/>
        <v/>
      </c>
      <c r="BI161" t="str">
        <f t="shared" si="95"/>
        <v/>
      </c>
      <c r="BJ161" t="str">
        <f t="shared" si="96"/>
        <v/>
      </c>
      <c r="BK161" t="str">
        <f t="shared" si="97"/>
        <v/>
      </c>
      <c r="BL161">
        <f t="shared" si="98"/>
        <v>0</v>
      </c>
      <c r="BM161">
        <f t="shared" si="99"/>
        <v>0</v>
      </c>
      <c r="BN161">
        <f t="shared" si="100"/>
        <v>0</v>
      </c>
      <c r="BO161">
        <f t="shared" si="101"/>
        <v>0</v>
      </c>
      <c r="BP161">
        <f t="shared" si="102"/>
        <v>0</v>
      </c>
      <c r="BQ161">
        <f t="shared" si="103"/>
        <v>0</v>
      </c>
      <c r="BR161">
        <f t="shared" si="104"/>
        <v>0</v>
      </c>
      <c r="BS161">
        <f t="shared" si="105"/>
        <v>0</v>
      </c>
    </row>
    <row r="162" spans="2:71" x14ac:dyDescent="0.3">
      <c r="B162" t="str">
        <f>IF('ריכוז הצעות'!$N163='טבלת עזר2'!B$1,'ריכוז הצעות'!$M163,"")</f>
        <v/>
      </c>
      <c r="C162">
        <f t="shared" si="76"/>
        <v>0</v>
      </c>
      <c r="D162" t="str">
        <f t="shared" si="106"/>
        <v/>
      </c>
      <c r="E162">
        <f t="shared" si="107"/>
        <v>0</v>
      </c>
      <c r="F162" t="str">
        <f>IF('ריכוז הצעות'!$N163='טבלת עזר2'!F$1,'ריכוז הצעות'!$M163,"")</f>
        <v/>
      </c>
      <c r="G162">
        <f t="shared" si="77"/>
        <v>0</v>
      </c>
      <c r="H162" t="str">
        <f t="shared" si="108"/>
        <v/>
      </c>
      <c r="I162">
        <f t="shared" si="109"/>
        <v>0</v>
      </c>
      <c r="J162" t="str">
        <f>IF('ריכוז הצעות'!$N163='טבלת עזר2'!J$1,'ריכוז הצעות'!$M163,"")</f>
        <v/>
      </c>
      <c r="K162" t="str">
        <f>IF('ריכוז הצעות'!$N163='טבלת עזר2'!K$1,'ריכוז הצעות'!$M163,"")</f>
        <v/>
      </c>
      <c r="L162" t="str">
        <f>IF('ריכוז הצעות'!$N163='טבלת עזר2'!L$1,'ריכוז הצעות'!$M163,"")</f>
        <v/>
      </c>
      <c r="M162" t="str">
        <f>IF('ריכוז הצעות'!$N163='טבלת עזר2'!M$1,'ריכוז הצעות'!$M163,"")</f>
        <v/>
      </c>
      <c r="O162" t="str">
        <f>IF('ריכוז הצעות'!$N163='טבלת עזר2'!O$1,'ריכוז הצעות'!$M163,"")</f>
        <v/>
      </c>
      <c r="Q162" t="str">
        <f>IF('ריכוז הצעות'!$N163='טבלת עזר2'!Q$1,'ריכוז הצעות'!$M163,"")</f>
        <v/>
      </c>
      <c r="S162" t="str">
        <f>IF('ריכוז הצעות'!$N163='טבלת עזר2'!S$1,'ריכוז הצעות'!$M163,"")</f>
        <v/>
      </c>
      <c r="U162" t="str">
        <f>IF('ריכוז הצעות'!$N163='טבלת עזר2'!U$1,'ריכוז הצעות'!$M163,"")</f>
        <v/>
      </c>
      <c r="W162" t="str">
        <f>IF('ריכוז הצעות'!$N163='טבלת עזר2'!W$1,'ריכוז הצעות'!$M163,"")</f>
        <v/>
      </c>
      <c r="X162" t="str">
        <f>IF('ריכוז הצעות'!$N163='טבלת עזר2'!X$1,'ריכוז הצעות'!$M163,"")</f>
        <v/>
      </c>
      <c r="Y162" t="str">
        <f>IF('ריכוז הצעות'!$N163='טבלת עזר2'!Y$1,'ריכוז הצעות'!$M163,"")</f>
        <v/>
      </c>
      <c r="Z162" t="str">
        <f>IF('ריכוז הצעות'!$N163='טבלת עזר2'!Z$1,'ריכוז הצעות'!$M163,"")</f>
        <v/>
      </c>
      <c r="AA162" t="str">
        <f>IF('ריכוז הצעות'!$N163='טבלת עזר2'!AA$1,'ריכוז הצעות'!$M163,"")</f>
        <v/>
      </c>
      <c r="AB162" t="str">
        <f>IF('ריכוז הצעות'!$N163='טבלת עזר2'!AB$1,'ריכוז הצעות'!$M163,"")</f>
        <v/>
      </c>
      <c r="AC162" t="str">
        <f>IF('ריכוז הצעות'!$N163='טבלת עזר2'!AC$1,'ריכוז הצעות'!$M163,"")</f>
        <v/>
      </c>
      <c r="AD162" t="str">
        <f>IF('ריכוז הצעות'!$N163='טבלת עזר2'!AD$1,'ריכוז הצעות'!$M163,"")</f>
        <v/>
      </c>
      <c r="AE162" t="str">
        <f>IF('ריכוז הצעות'!$N163='טבלת עזר2'!AE$1,'ריכוז הצעות'!$M163,"")</f>
        <v/>
      </c>
      <c r="AF162" t="str">
        <f>IF('ריכוז הצעות'!$N163='טבלת עזר2'!AF$1,'ריכוז הצעות'!$M163,"")</f>
        <v/>
      </c>
      <c r="AG162" t="str">
        <f>IF('ריכוז הצעות'!$N163='טבלת עזר2'!AG$1,'ריכוז הצעות'!$M163,"")</f>
        <v/>
      </c>
      <c r="AH162" t="str">
        <f>IF('ריכוז הצעות'!$N163='טבלת עזר2'!AH$1,'ריכוז הצעות'!$M163,"")</f>
        <v/>
      </c>
      <c r="AI162" t="str">
        <f>IF('ריכוז הצעות'!$N163='טבלת עזר2'!AI$1,'ריכוז הצעות'!$M163,"")</f>
        <v/>
      </c>
      <c r="AJ162" t="str">
        <f>IF('ריכוז הצעות'!$N163='טבלת עזר2'!AJ$1,'ריכוז הצעות'!$M163,"")</f>
        <v/>
      </c>
      <c r="AK162" t="str">
        <f>IF('ריכוז הצעות'!$N163='טבלת עזר2'!AK$1,'ריכוז הצעות'!$M163,"")</f>
        <v/>
      </c>
      <c r="AL162" t="str">
        <f>IF('ריכוז הצעות'!$N163='טבלת עזר2'!AL$1,'ריכוז הצעות'!$M163,"")</f>
        <v/>
      </c>
      <c r="AQ162" t="e">
        <f t="shared" si="110"/>
        <v>#N/A</v>
      </c>
      <c r="AR162" t="str">
        <f t="shared" si="78"/>
        <v/>
      </c>
      <c r="AS162" t="str">
        <f t="shared" si="79"/>
        <v/>
      </c>
      <c r="AT162" t="str">
        <f t="shared" si="80"/>
        <v/>
      </c>
      <c r="AU162" t="str">
        <f t="shared" si="81"/>
        <v/>
      </c>
      <c r="AV162" t="str">
        <f t="shared" si="82"/>
        <v/>
      </c>
      <c r="AW162" t="str">
        <f t="shared" si="83"/>
        <v/>
      </c>
      <c r="AX162" t="str">
        <f t="shared" si="84"/>
        <v/>
      </c>
      <c r="AY162" t="str">
        <f t="shared" si="85"/>
        <v/>
      </c>
      <c r="AZ162" t="str">
        <f t="shared" si="86"/>
        <v/>
      </c>
      <c r="BA162" t="str">
        <f t="shared" si="87"/>
        <v/>
      </c>
      <c r="BB162" t="str">
        <f t="shared" si="88"/>
        <v/>
      </c>
      <c r="BC162" t="str">
        <f t="shared" si="89"/>
        <v/>
      </c>
      <c r="BD162" t="str">
        <f t="shared" si="90"/>
        <v/>
      </c>
      <c r="BE162" t="str">
        <f t="shared" si="91"/>
        <v/>
      </c>
      <c r="BF162" t="str">
        <f t="shared" si="92"/>
        <v/>
      </c>
      <c r="BG162" t="str">
        <f t="shared" si="93"/>
        <v/>
      </c>
      <c r="BH162" t="str">
        <f t="shared" si="94"/>
        <v/>
      </c>
      <c r="BI162" t="str">
        <f t="shared" si="95"/>
        <v/>
      </c>
      <c r="BJ162" t="str">
        <f t="shared" si="96"/>
        <v/>
      </c>
      <c r="BK162" t="str">
        <f t="shared" si="97"/>
        <v/>
      </c>
      <c r="BL162">
        <f t="shared" si="98"/>
        <v>0</v>
      </c>
      <c r="BM162">
        <f t="shared" si="99"/>
        <v>0</v>
      </c>
      <c r="BN162">
        <f t="shared" si="100"/>
        <v>0</v>
      </c>
      <c r="BO162">
        <f t="shared" si="101"/>
        <v>0</v>
      </c>
      <c r="BP162">
        <f t="shared" si="102"/>
        <v>0</v>
      </c>
      <c r="BQ162">
        <f t="shared" si="103"/>
        <v>0</v>
      </c>
      <c r="BR162">
        <f t="shared" si="104"/>
        <v>0</v>
      </c>
      <c r="BS162">
        <f t="shared" si="105"/>
        <v>0</v>
      </c>
    </row>
    <row r="163" spans="2:71" x14ac:dyDescent="0.3">
      <c r="B163" t="str">
        <f>IF('ריכוז הצעות'!$N164='טבלת עזר2'!B$1,'ריכוז הצעות'!$M164,"")</f>
        <v/>
      </c>
      <c r="C163">
        <f t="shared" si="76"/>
        <v>0</v>
      </c>
      <c r="D163" t="str">
        <f t="shared" si="106"/>
        <v/>
      </c>
      <c r="E163">
        <f t="shared" si="107"/>
        <v>0</v>
      </c>
      <c r="F163" t="str">
        <f>IF('ריכוז הצעות'!$N164='טבלת עזר2'!F$1,'ריכוז הצעות'!$M164,"")</f>
        <v/>
      </c>
      <c r="G163">
        <f t="shared" si="77"/>
        <v>0</v>
      </c>
      <c r="H163" t="str">
        <f t="shared" si="108"/>
        <v/>
      </c>
      <c r="I163">
        <f t="shared" si="109"/>
        <v>0</v>
      </c>
      <c r="J163" t="str">
        <f>IF('ריכוז הצעות'!$N164='טבלת עזר2'!J$1,'ריכוז הצעות'!$M164,"")</f>
        <v/>
      </c>
      <c r="K163" t="str">
        <f>IF('ריכוז הצעות'!$N164='טבלת עזר2'!K$1,'ריכוז הצעות'!$M164,"")</f>
        <v/>
      </c>
      <c r="L163" t="str">
        <f>IF('ריכוז הצעות'!$N164='טבלת עזר2'!L$1,'ריכוז הצעות'!$M164,"")</f>
        <v/>
      </c>
      <c r="M163" t="str">
        <f>IF('ריכוז הצעות'!$N164='טבלת עזר2'!M$1,'ריכוז הצעות'!$M164,"")</f>
        <v/>
      </c>
      <c r="O163" t="str">
        <f>IF('ריכוז הצעות'!$N164='טבלת עזר2'!O$1,'ריכוז הצעות'!$M164,"")</f>
        <v/>
      </c>
      <c r="Q163" t="str">
        <f>IF('ריכוז הצעות'!$N164='טבלת עזר2'!Q$1,'ריכוז הצעות'!$M164,"")</f>
        <v/>
      </c>
      <c r="S163" t="str">
        <f>IF('ריכוז הצעות'!$N164='טבלת עזר2'!S$1,'ריכוז הצעות'!$M164,"")</f>
        <v/>
      </c>
      <c r="U163" t="str">
        <f>IF('ריכוז הצעות'!$N164='טבלת עזר2'!U$1,'ריכוז הצעות'!$M164,"")</f>
        <v/>
      </c>
      <c r="W163" t="str">
        <f>IF('ריכוז הצעות'!$N164='טבלת עזר2'!W$1,'ריכוז הצעות'!$M164,"")</f>
        <v/>
      </c>
      <c r="X163" t="str">
        <f>IF('ריכוז הצעות'!$N164='טבלת עזר2'!X$1,'ריכוז הצעות'!$M164,"")</f>
        <v/>
      </c>
      <c r="Y163" t="str">
        <f>IF('ריכוז הצעות'!$N164='טבלת עזר2'!Y$1,'ריכוז הצעות'!$M164,"")</f>
        <v/>
      </c>
      <c r="Z163" t="str">
        <f>IF('ריכוז הצעות'!$N164='טבלת עזר2'!Z$1,'ריכוז הצעות'!$M164,"")</f>
        <v/>
      </c>
      <c r="AA163" t="str">
        <f>IF('ריכוז הצעות'!$N164='טבלת עזר2'!AA$1,'ריכוז הצעות'!$M164,"")</f>
        <v/>
      </c>
      <c r="AB163" t="str">
        <f>IF('ריכוז הצעות'!$N164='טבלת עזר2'!AB$1,'ריכוז הצעות'!$M164,"")</f>
        <v/>
      </c>
      <c r="AC163" t="str">
        <f>IF('ריכוז הצעות'!$N164='טבלת עזר2'!AC$1,'ריכוז הצעות'!$M164,"")</f>
        <v/>
      </c>
      <c r="AD163" t="str">
        <f>IF('ריכוז הצעות'!$N164='טבלת עזר2'!AD$1,'ריכוז הצעות'!$M164,"")</f>
        <v/>
      </c>
      <c r="AE163" t="str">
        <f>IF('ריכוז הצעות'!$N164='טבלת עזר2'!AE$1,'ריכוז הצעות'!$M164,"")</f>
        <v/>
      </c>
      <c r="AF163" t="str">
        <f>IF('ריכוז הצעות'!$N164='טבלת עזר2'!AF$1,'ריכוז הצעות'!$M164,"")</f>
        <v/>
      </c>
      <c r="AG163" t="str">
        <f>IF('ריכוז הצעות'!$N164='טבלת עזר2'!AG$1,'ריכוז הצעות'!$M164,"")</f>
        <v/>
      </c>
      <c r="AH163" t="str">
        <f>IF('ריכוז הצעות'!$N164='טבלת עזר2'!AH$1,'ריכוז הצעות'!$M164,"")</f>
        <v/>
      </c>
      <c r="AI163" t="str">
        <f>IF('ריכוז הצעות'!$N164='טבלת עזר2'!AI$1,'ריכוז הצעות'!$M164,"")</f>
        <v/>
      </c>
      <c r="AJ163" t="str">
        <f>IF('ריכוז הצעות'!$N164='טבלת עזר2'!AJ$1,'ריכוז הצעות'!$M164,"")</f>
        <v/>
      </c>
      <c r="AK163" t="str">
        <f>IF('ריכוז הצעות'!$N164='טבלת עזר2'!AK$1,'ריכוז הצעות'!$M164,"")</f>
        <v/>
      </c>
      <c r="AL163" t="str">
        <f>IF('ריכוז הצעות'!$N164='טבלת עזר2'!AL$1,'ריכוז הצעות'!$M164,"")</f>
        <v/>
      </c>
      <c r="AQ163" t="e">
        <f t="shared" si="110"/>
        <v>#N/A</v>
      </c>
      <c r="AR163" t="str">
        <f t="shared" si="78"/>
        <v/>
      </c>
      <c r="AS163" t="str">
        <f t="shared" si="79"/>
        <v/>
      </c>
      <c r="AT163" t="str">
        <f t="shared" si="80"/>
        <v/>
      </c>
      <c r="AU163" t="str">
        <f t="shared" si="81"/>
        <v/>
      </c>
      <c r="AV163" t="str">
        <f t="shared" si="82"/>
        <v/>
      </c>
      <c r="AW163" t="str">
        <f t="shared" si="83"/>
        <v/>
      </c>
      <c r="AX163" t="str">
        <f t="shared" si="84"/>
        <v/>
      </c>
      <c r="AY163" t="str">
        <f t="shared" si="85"/>
        <v/>
      </c>
      <c r="AZ163" t="str">
        <f t="shared" si="86"/>
        <v/>
      </c>
      <c r="BA163" t="str">
        <f t="shared" si="87"/>
        <v/>
      </c>
      <c r="BB163" t="str">
        <f t="shared" si="88"/>
        <v/>
      </c>
      <c r="BC163" t="str">
        <f t="shared" si="89"/>
        <v/>
      </c>
      <c r="BD163" t="str">
        <f t="shared" si="90"/>
        <v/>
      </c>
      <c r="BE163" t="str">
        <f t="shared" si="91"/>
        <v/>
      </c>
      <c r="BF163" t="str">
        <f t="shared" si="92"/>
        <v/>
      </c>
      <c r="BG163" t="str">
        <f t="shared" si="93"/>
        <v/>
      </c>
      <c r="BH163" t="str">
        <f t="shared" si="94"/>
        <v/>
      </c>
      <c r="BI163" t="str">
        <f t="shared" si="95"/>
        <v/>
      </c>
      <c r="BJ163" t="str">
        <f t="shared" si="96"/>
        <v/>
      </c>
      <c r="BK163" t="str">
        <f t="shared" si="97"/>
        <v/>
      </c>
      <c r="BL163">
        <f t="shared" si="98"/>
        <v>0</v>
      </c>
      <c r="BM163">
        <f t="shared" si="99"/>
        <v>0</v>
      </c>
      <c r="BN163">
        <f t="shared" si="100"/>
        <v>0</v>
      </c>
      <c r="BO163">
        <f t="shared" si="101"/>
        <v>0</v>
      </c>
      <c r="BP163">
        <f t="shared" si="102"/>
        <v>0</v>
      </c>
      <c r="BQ163">
        <f t="shared" si="103"/>
        <v>0</v>
      </c>
      <c r="BR163">
        <f t="shared" si="104"/>
        <v>0</v>
      </c>
      <c r="BS163">
        <f t="shared" si="105"/>
        <v>0</v>
      </c>
    </row>
    <row r="164" spans="2:71" x14ac:dyDescent="0.3">
      <c r="B164" t="str">
        <f>IF('ריכוז הצעות'!$N165='טבלת עזר2'!B$1,'ריכוז הצעות'!$M165,"")</f>
        <v/>
      </c>
      <c r="C164">
        <f t="shared" si="76"/>
        <v>0</v>
      </c>
      <c r="D164" t="str">
        <f t="shared" si="106"/>
        <v/>
      </c>
      <c r="E164">
        <f t="shared" si="107"/>
        <v>0</v>
      </c>
      <c r="F164" t="str">
        <f>IF('ריכוז הצעות'!$N165='טבלת עזר2'!F$1,'ריכוז הצעות'!$M165,"")</f>
        <v/>
      </c>
      <c r="G164">
        <f t="shared" si="77"/>
        <v>0</v>
      </c>
      <c r="H164" t="str">
        <f t="shared" si="108"/>
        <v/>
      </c>
      <c r="I164">
        <f t="shared" si="109"/>
        <v>0</v>
      </c>
      <c r="J164" t="str">
        <f>IF('ריכוז הצעות'!$N165='טבלת עזר2'!J$1,'ריכוז הצעות'!$M165,"")</f>
        <v/>
      </c>
      <c r="K164" t="str">
        <f>IF('ריכוז הצעות'!$N165='טבלת עזר2'!K$1,'ריכוז הצעות'!$M165,"")</f>
        <v/>
      </c>
      <c r="L164" t="str">
        <f>IF('ריכוז הצעות'!$N165='טבלת עזר2'!L$1,'ריכוז הצעות'!$M165,"")</f>
        <v/>
      </c>
      <c r="M164" t="str">
        <f>IF('ריכוז הצעות'!$N165='טבלת עזר2'!M$1,'ריכוז הצעות'!$M165,"")</f>
        <v/>
      </c>
      <c r="O164" t="str">
        <f>IF('ריכוז הצעות'!$N165='טבלת עזר2'!O$1,'ריכוז הצעות'!$M165,"")</f>
        <v/>
      </c>
      <c r="Q164" t="str">
        <f>IF('ריכוז הצעות'!$N165='טבלת עזר2'!Q$1,'ריכוז הצעות'!$M165,"")</f>
        <v/>
      </c>
      <c r="S164" t="str">
        <f>IF('ריכוז הצעות'!$N165='טבלת עזר2'!S$1,'ריכוז הצעות'!$M165,"")</f>
        <v/>
      </c>
      <c r="U164" t="str">
        <f>IF('ריכוז הצעות'!$N165='טבלת עזר2'!U$1,'ריכוז הצעות'!$M165,"")</f>
        <v/>
      </c>
      <c r="W164" t="str">
        <f>IF('ריכוז הצעות'!$N165='טבלת עזר2'!W$1,'ריכוז הצעות'!$M165,"")</f>
        <v/>
      </c>
      <c r="X164" t="str">
        <f>IF('ריכוז הצעות'!$N165='טבלת עזר2'!X$1,'ריכוז הצעות'!$M165,"")</f>
        <v/>
      </c>
      <c r="Y164" t="str">
        <f>IF('ריכוז הצעות'!$N165='טבלת עזר2'!Y$1,'ריכוז הצעות'!$M165,"")</f>
        <v/>
      </c>
      <c r="Z164" t="str">
        <f>IF('ריכוז הצעות'!$N165='טבלת עזר2'!Z$1,'ריכוז הצעות'!$M165,"")</f>
        <v/>
      </c>
      <c r="AA164" t="str">
        <f>IF('ריכוז הצעות'!$N165='טבלת עזר2'!AA$1,'ריכוז הצעות'!$M165,"")</f>
        <v/>
      </c>
      <c r="AB164" t="str">
        <f>IF('ריכוז הצעות'!$N165='טבלת עזר2'!AB$1,'ריכוז הצעות'!$M165,"")</f>
        <v/>
      </c>
      <c r="AC164" t="str">
        <f>IF('ריכוז הצעות'!$N165='טבלת עזר2'!AC$1,'ריכוז הצעות'!$M165,"")</f>
        <v/>
      </c>
      <c r="AD164" t="str">
        <f>IF('ריכוז הצעות'!$N165='טבלת עזר2'!AD$1,'ריכוז הצעות'!$M165,"")</f>
        <v/>
      </c>
      <c r="AE164" t="str">
        <f>IF('ריכוז הצעות'!$N165='טבלת עזר2'!AE$1,'ריכוז הצעות'!$M165,"")</f>
        <v/>
      </c>
      <c r="AF164" t="str">
        <f>IF('ריכוז הצעות'!$N165='טבלת עזר2'!AF$1,'ריכוז הצעות'!$M165,"")</f>
        <v/>
      </c>
      <c r="AG164" t="str">
        <f>IF('ריכוז הצעות'!$N165='טבלת עזר2'!AG$1,'ריכוז הצעות'!$M165,"")</f>
        <v/>
      </c>
      <c r="AH164" t="str">
        <f>IF('ריכוז הצעות'!$N165='טבלת עזר2'!AH$1,'ריכוז הצעות'!$M165,"")</f>
        <v/>
      </c>
      <c r="AI164" t="str">
        <f>IF('ריכוז הצעות'!$N165='טבלת עזר2'!AI$1,'ריכוז הצעות'!$M165,"")</f>
        <v/>
      </c>
      <c r="AJ164" t="str">
        <f>IF('ריכוז הצעות'!$N165='טבלת עזר2'!AJ$1,'ריכוז הצעות'!$M165,"")</f>
        <v/>
      </c>
      <c r="AK164" t="str">
        <f>IF('ריכוז הצעות'!$N165='טבלת עזר2'!AK$1,'ריכוז הצעות'!$M165,"")</f>
        <v/>
      </c>
      <c r="AL164" t="str">
        <f>IF('ריכוז הצעות'!$N165='טבלת עזר2'!AL$1,'ריכוז הצעות'!$M165,"")</f>
        <v/>
      </c>
      <c r="AQ164" t="e">
        <f t="shared" si="110"/>
        <v>#N/A</v>
      </c>
      <c r="AR164" t="str">
        <f t="shared" si="78"/>
        <v/>
      </c>
      <c r="AS164" t="str">
        <f t="shared" si="79"/>
        <v/>
      </c>
      <c r="AT164" t="str">
        <f t="shared" si="80"/>
        <v/>
      </c>
      <c r="AU164" t="str">
        <f t="shared" si="81"/>
        <v/>
      </c>
      <c r="AV164" t="str">
        <f t="shared" si="82"/>
        <v/>
      </c>
      <c r="AW164" t="str">
        <f t="shared" si="83"/>
        <v/>
      </c>
      <c r="AX164" t="str">
        <f t="shared" si="84"/>
        <v/>
      </c>
      <c r="AY164" t="str">
        <f t="shared" si="85"/>
        <v/>
      </c>
      <c r="AZ164" t="str">
        <f t="shared" si="86"/>
        <v/>
      </c>
      <c r="BA164" t="str">
        <f t="shared" si="87"/>
        <v/>
      </c>
      <c r="BB164" t="str">
        <f t="shared" si="88"/>
        <v/>
      </c>
      <c r="BC164" t="str">
        <f t="shared" si="89"/>
        <v/>
      </c>
      <c r="BD164" t="str">
        <f t="shared" si="90"/>
        <v/>
      </c>
      <c r="BE164" t="str">
        <f t="shared" si="91"/>
        <v/>
      </c>
      <c r="BF164" t="str">
        <f t="shared" si="92"/>
        <v/>
      </c>
      <c r="BG164" t="str">
        <f t="shared" si="93"/>
        <v/>
      </c>
      <c r="BH164" t="str">
        <f t="shared" si="94"/>
        <v/>
      </c>
      <c r="BI164" t="str">
        <f t="shared" si="95"/>
        <v/>
      </c>
      <c r="BJ164" t="str">
        <f t="shared" si="96"/>
        <v/>
      </c>
      <c r="BK164" t="str">
        <f t="shared" si="97"/>
        <v/>
      </c>
      <c r="BL164">
        <f t="shared" si="98"/>
        <v>0</v>
      </c>
      <c r="BM164">
        <f t="shared" si="99"/>
        <v>0</v>
      </c>
      <c r="BN164">
        <f t="shared" si="100"/>
        <v>0</v>
      </c>
      <c r="BO164">
        <f t="shared" si="101"/>
        <v>0</v>
      </c>
      <c r="BP164">
        <f t="shared" si="102"/>
        <v>0</v>
      </c>
      <c r="BQ164">
        <f t="shared" si="103"/>
        <v>0</v>
      </c>
      <c r="BR164">
        <f t="shared" si="104"/>
        <v>0</v>
      </c>
      <c r="BS164">
        <f t="shared" si="105"/>
        <v>0</v>
      </c>
    </row>
    <row r="165" spans="2:71" x14ac:dyDescent="0.3">
      <c r="B165" t="str">
        <f>IF('ריכוז הצעות'!$N166='טבלת עזר2'!B$1,'ריכוז הצעות'!$M166,"")</f>
        <v/>
      </c>
      <c r="C165">
        <f t="shared" si="76"/>
        <v>0</v>
      </c>
      <c r="D165" t="str">
        <f t="shared" si="106"/>
        <v/>
      </c>
      <c r="E165">
        <f t="shared" si="107"/>
        <v>0</v>
      </c>
      <c r="F165" t="str">
        <f>IF('ריכוז הצעות'!$N166='טבלת עזר2'!F$1,'ריכוז הצעות'!$M166,"")</f>
        <v/>
      </c>
      <c r="G165">
        <f t="shared" si="77"/>
        <v>0</v>
      </c>
      <c r="H165" t="str">
        <f t="shared" si="108"/>
        <v/>
      </c>
      <c r="I165">
        <f t="shared" si="109"/>
        <v>0</v>
      </c>
      <c r="J165" t="str">
        <f>IF('ריכוז הצעות'!$N166='טבלת עזר2'!J$1,'ריכוז הצעות'!$M166,"")</f>
        <v/>
      </c>
      <c r="K165" t="str">
        <f>IF('ריכוז הצעות'!$N166='טבלת עזר2'!K$1,'ריכוז הצעות'!$M166,"")</f>
        <v/>
      </c>
      <c r="L165" t="str">
        <f>IF('ריכוז הצעות'!$N166='טבלת עזר2'!L$1,'ריכוז הצעות'!$M166,"")</f>
        <v/>
      </c>
      <c r="M165" t="str">
        <f>IF('ריכוז הצעות'!$N166='טבלת עזר2'!M$1,'ריכוז הצעות'!$M166,"")</f>
        <v/>
      </c>
      <c r="O165" t="str">
        <f>IF('ריכוז הצעות'!$N166='טבלת עזר2'!O$1,'ריכוז הצעות'!$M166,"")</f>
        <v/>
      </c>
      <c r="Q165" t="str">
        <f>IF('ריכוז הצעות'!$N166='טבלת עזר2'!Q$1,'ריכוז הצעות'!$M166,"")</f>
        <v/>
      </c>
      <c r="S165" t="str">
        <f>IF('ריכוז הצעות'!$N166='טבלת עזר2'!S$1,'ריכוז הצעות'!$M166,"")</f>
        <v/>
      </c>
      <c r="U165" t="str">
        <f>IF('ריכוז הצעות'!$N166='טבלת עזר2'!U$1,'ריכוז הצעות'!$M166,"")</f>
        <v/>
      </c>
      <c r="W165" t="str">
        <f>IF('ריכוז הצעות'!$N166='טבלת עזר2'!W$1,'ריכוז הצעות'!$M166,"")</f>
        <v/>
      </c>
      <c r="X165" t="str">
        <f>IF('ריכוז הצעות'!$N166='טבלת עזר2'!X$1,'ריכוז הצעות'!$M166,"")</f>
        <v/>
      </c>
      <c r="Y165" t="str">
        <f>IF('ריכוז הצעות'!$N166='טבלת עזר2'!Y$1,'ריכוז הצעות'!$M166,"")</f>
        <v/>
      </c>
      <c r="Z165" t="str">
        <f>IF('ריכוז הצעות'!$N166='טבלת עזר2'!Z$1,'ריכוז הצעות'!$M166,"")</f>
        <v/>
      </c>
      <c r="AA165" t="str">
        <f>IF('ריכוז הצעות'!$N166='טבלת עזר2'!AA$1,'ריכוז הצעות'!$M166,"")</f>
        <v/>
      </c>
      <c r="AB165" t="str">
        <f>IF('ריכוז הצעות'!$N166='טבלת עזר2'!AB$1,'ריכוז הצעות'!$M166,"")</f>
        <v/>
      </c>
      <c r="AC165" t="str">
        <f>IF('ריכוז הצעות'!$N166='טבלת עזר2'!AC$1,'ריכוז הצעות'!$M166,"")</f>
        <v/>
      </c>
      <c r="AD165" t="str">
        <f>IF('ריכוז הצעות'!$N166='טבלת עזר2'!AD$1,'ריכוז הצעות'!$M166,"")</f>
        <v/>
      </c>
      <c r="AE165" t="str">
        <f>IF('ריכוז הצעות'!$N166='טבלת עזר2'!AE$1,'ריכוז הצעות'!$M166,"")</f>
        <v/>
      </c>
      <c r="AF165" t="str">
        <f>IF('ריכוז הצעות'!$N166='טבלת עזר2'!AF$1,'ריכוז הצעות'!$M166,"")</f>
        <v/>
      </c>
      <c r="AG165" t="str">
        <f>IF('ריכוז הצעות'!$N166='טבלת עזר2'!AG$1,'ריכוז הצעות'!$M166,"")</f>
        <v/>
      </c>
      <c r="AH165" t="str">
        <f>IF('ריכוז הצעות'!$N166='טבלת עזר2'!AH$1,'ריכוז הצעות'!$M166,"")</f>
        <v/>
      </c>
      <c r="AI165" t="str">
        <f>IF('ריכוז הצעות'!$N166='טבלת עזר2'!AI$1,'ריכוז הצעות'!$M166,"")</f>
        <v/>
      </c>
      <c r="AJ165" t="str">
        <f>IF('ריכוז הצעות'!$N166='טבלת עזר2'!AJ$1,'ריכוז הצעות'!$M166,"")</f>
        <v/>
      </c>
      <c r="AK165" t="str">
        <f>IF('ריכוז הצעות'!$N166='טבלת עזר2'!AK$1,'ריכוז הצעות'!$M166,"")</f>
        <v/>
      </c>
      <c r="AL165" t="str">
        <f>IF('ריכוז הצעות'!$N166='טבלת עזר2'!AL$1,'ריכוז הצעות'!$M166,"")</f>
        <v/>
      </c>
      <c r="AQ165" t="e">
        <f t="shared" si="110"/>
        <v>#N/A</v>
      </c>
      <c r="AR165" t="str">
        <f t="shared" si="78"/>
        <v/>
      </c>
      <c r="AS165" t="str">
        <f t="shared" si="79"/>
        <v/>
      </c>
      <c r="AT165" t="str">
        <f t="shared" si="80"/>
        <v/>
      </c>
      <c r="AU165" t="str">
        <f t="shared" si="81"/>
        <v/>
      </c>
      <c r="AV165" t="str">
        <f t="shared" si="82"/>
        <v/>
      </c>
      <c r="AW165" t="str">
        <f t="shared" si="83"/>
        <v/>
      </c>
      <c r="AX165" t="str">
        <f t="shared" si="84"/>
        <v/>
      </c>
      <c r="AY165" t="str">
        <f t="shared" si="85"/>
        <v/>
      </c>
      <c r="AZ165" t="str">
        <f t="shared" si="86"/>
        <v/>
      </c>
      <c r="BA165" t="str">
        <f t="shared" si="87"/>
        <v/>
      </c>
      <c r="BB165" t="str">
        <f t="shared" si="88"/>
        <v/>
      </c>
      <c r="BC165" t="str">
        <f t="shared" si="89"/>
        <v/>
      </c>
      <c r="BD165" t="str">
        <f t="shared" si="90"/>
        <v/>
      </c>
      <c r="BE165" t="str">
        <f t="shared" si="91"/>
        <v/>
      </c>
      <c r="BF165" t="str">
        <f t="shared" si="92"/>
        <v/>
      </c>
      <c r="BG165" t="str">
        <f t="shared" si="93"/>
        <v/>
      </c>
      <c r="BH165" t="str">
        <f t="shared" si="94"/>
        <v/>
      </c>
      <c r="BI165" t="str">
        <f t="shared" si="95"/>
        <v/>
      </c>
      <c r="BJ165" t="str">
        <f t="shared" si="96"/>
        <v/>
      </c>
      <c r="BK165" t="str">
        <f t="shared" si="97"/>
        <v/>
      </c>
      <c r="BL165">
        <f t="shared" si="98"/>
        <v>0</v>
      </c>
      <c r="BM165">
        <f t="shared" si="99"/>
        <v>0</v>
      </c>
      <c r="BN165">
        <f t="shared" si="100"/>
        <v>0</v>
      </c>
      <c r="BO165">
        <f t="shared" si="101"/>
        <v>0</v>
      </c>
      <c r="BP165">
        <f t="shared" si="102"/>
        <v>0</v>
      </c>
      <c r="BQ165">
        <f t="shared" si="103"/>
        <v>0</v>
      </c>
      <c r="BR165">
        <f t="shared" si="104"/>
        <v>0</v>
      </c>
      <c r="BS165">
        <f t="shared" si="105"/>
        <v>0</v>
      </c>
    </row>
    <row r="166" spans="2:71" x14ac:dyDescent="0.3">
      <c r="B166" t="str">
        <f>IF('ריכוז הצעות'!$N167='טבלת עזר2'!B$1,'ריכוז הצעות'!$M167,"")</f>
        <v/>
      </c>
      <c r="C166">
        <f t="shared" si="76"/>
        <v>0</v>
      </c>
      <c r="D166" t="str">
        <f t="shared" si="106"/>
        <v/>
      </c>
      <c r="E166">
        <f t="shared" si="107"/>
        <v>0</v>
      </c>
      <c r="F166" t="str">
        <f>IF('ריכוז הצעות'!$N167='טבלת עזר2'!F$1,'ריכוז הצעות'!$M167,"")</f>
        <v/>
      </c>
      <c r="G166">
        <f t="shared" si="77"/>
        <v>0</v>
      </c>
      <c r="H166" t="str">
        <f t="shared" si="108"/>
        <v/>
      </c>
      <c r="I166">
        <f t="shared" si="109"/>
        <v>0</v>
      </c>
      <c r="J166" t="str">
        <f>IF('ריכוז הצעות'!$N167='טבלת עזר2'!J$1,'ריכוז הצעות'!$M167,"")</f>
        <v/>
      </c>
      <c r="K166" t="str">
        <f>IF('ריכוז הצעות'!$N167='טבלת עזר2'!K$1,'ריכוז הצעות'!$M167,"")</f>
        <v/>
      </c>
      <c r="L166" t="str">
        <f>IF('ריכוז הצעות'!$N167='טבלת עזר2'!L$1,'ריכוז הצעות'!$M167,"")</f>
        <v/>
      </c>
      <c r="M166" t="str">
        <f>IF('ריכוז הצעות'!$N167='טבלת עזר2'!M$1,'ריכוז הצעות'!$M167,"")</f>
        <v/>
      </c>
      <c r="O166" t="str">
        <f>IF('ריכוז הצעות'!$N167='טבלת עזר2'!O$1,'ריכוז הצעות'!$M167,"")</f>
        <v/>
      </c>
      <c r="Q166" t="str">
        <f>IF('ריכוז הצעות'!$N167='טבלת עזר2'!Q$1,'ריכוז הצעות'!$M167,"")</f>
        <v/>
      </c>
      <c r="S166" t="str">
        <f>IF('ריכוז הצעות'!$N167='טבלת עזר2'!S$1,'ריכוז הצעות'!$M167,"")</f>
        <v/>
      </c>
      <c r="U166" t="str">
        <f>IF('ריכוז הצעות'!$N167='טבלת עזר2'!U$1,'ריכוז הצעות'!$M167,"")</f>
        <v/>
      </c>
      <c r="W166" t="str">
        <f>IF('ריכוז הצעות'!$N167='טבלת עזר2'!W$1,'ריכוז הצעות'!$M167,"")</f>
        <v/>
      </c>
      <c r="X166" t="str">
        <f>IF('ריכוז הצעות'!$N167='טבלת עזר2'!X$1,'ריכוז הצעות'!$M167,"")</f>
        <v/>
      </c>
      <c r="Y166" t="str">
        <f>IF('ריכוז הצעות'!$N167='טבלת עזר2'!Y$1,'ריכוז הצעות'!$M167,"")</f>
        <v/>
      </c>
      <c r="Z166" t="str">
        <f>IF('ריכוז הצעות'!$N167='טבלת עזר2'!Z$1,'ריכוז הצעות'!$M167,"")</f>
        <v/>
      </c>
      <c r="AA166" t="str">
        <f>IF('ריכוז הצעות'!$N167='טבלת עזר2'!AA$1,'ריכוז הצעות'!$M167,"")</f>
        <v/>
      </c>
      <c r="AB166" t="str">
        <f>IF('ריכוז הצעות'!$N167='טבלת עזר2'!AB$1,'ריכוז הצעות'!$M167,"")</f>
        <v/>
      </c>
      <c r="AC166" t="str">
        <f>IF('ריכוז הצעות'!$N167='טבלת עזר2'!AC$1,'ריכוז הצעות'!$M167,"")</f>
        <v/>
      </c>
      <c r="AD166" t="str">
        <f>IF('ריכוז הצעות'!$N167='טבלת עזר2'!AD$1,'ריכוז הצעות'!$M167,"")</f>
        <v/>
      </c>
      <c r="AE166" t="str">
        <f>IF('ריכוז הצעות'!$N167='טבלת עזר2'!AE$1,'ריכוז הצעות'!$M167,"")</f>
        <v/>
      </c>
      <c r="AF166" t="str">
        <f>IF('ריכוז הצעות'!$N167='טבלת עזר2'!AF$1,'ריכוז הצעות'!$M167,"")</f>
        <v/>
      </c>
      <c r="AG166" t="str">
        <f>IF('ריכוז הצעות'!$N167='טבלת עזר2'!AG$1,'ריכוז הצעות'!$M167,"")</f>
        <v/>
      </c>
      <c r="AH166" t="str">
        <f>IF('ריכוז הצעות'!$N167='טבלת עזר2'!AH$1,'ריכוז הצעות'!$M167,"")</f>
        <v/>
      </c>
      <c r="AI166" t="str">
        <f>IF('ריכוז הצעות'!$N167='טבלת עזר2'!AI$1,'ריכוז הצעות'!$M167,"")</f>
        <v/>
      </c>
      <c r="AJ166" t="str">
        <f>IF('ריכוז הצעות'!$N167='טבלת עזר2'!AJ$1,'ריכוז הצעות'!$M167,"")</f>
        <v/>
      </c>
      <c r="AK166" t="str">
        <f>IF('ריכוז הצעות'!$N167='טבלת עזר2'!AK$1,'ריכוז הצעות'!$M167,"")</f>
        <v/>
      </c>
      <c r="AL166" t="str">
        <f>IF('ריכוז הצעות'!$N167='טבלת עזר2'!AL$1,'ריכוז הצעות'!$M167,"")</f>
        <v/>
      </c>
      <c r="AQ166" t="e">
        <f t="shared" si="110"/>
        <v>#N/A</v>
      </c>
      <c r="AR166" t="str">
        <f t="shared" si="78"/>
        <v/>
      </c>
      <c r="AS166" t="str">
        <f t="shared" si="79"/>
        <v/>
      </c>
      <c r="AT166" t="str">
        <f t="shared" si="80"/>
        <v/>
      </c>
      <c r="AU166" t="str">
        <f t="shared" si="81"/>
        <v/>
      </c>
      <c r="AV166" t="str">
        <f t="shared" si="82"/>
        <v/>
      </c>
      <c r="AW166" t="str">
        <f t="shared" si="83"/>
        <v/>
      </c>
      <c r="AX166" t="str">
        <f t="shared" si="84"/>
        <v/>
      </c>
      <c r="AY166" t="str">
        <f t="shared" si="85"/>
        <v/>
      </c>
      <c r="AZ166" t="str">
        <f t="shared" si="86"/>
        <v/>
      </c>
      <c r="BA166" t="str">
        <f t="shared" si="87"/>
        <v/>
      </c>
      <c r="BB166" t="str">
        <f t="shared" si="88"/>
        <v/>
      </c>
      <c r="BC166" t="str">
        <f t="shared" si="89"/>
        <v/>
      </c>
      <c r="BD166" t="str">
        <f t="shared" si="90"/>
        <v/>
      </c>
      <c r="BE166" t="str">
        <f t="shared" si="91"/>
        <v/>
      </c>
      <c r="BF166" t="str">
        <f t="shared" si="92"/>
        <v/>
      </c>
      <c r="BG166" t="str">
        <f t="shared" si="93"/>
        <v/>
      </c>
      <c r="BH166" t="str">
        <f t="shared" si="94"/>
        <v/>
      </c>
      <c r="BI166" t="str">
        <f t="shared" si="95"/>
        <v/>
      </c>
      <c r="BJ166" t="str">
        <f t="shared" si="96"/>
        <v/>
      </c>
      <c r="BK166" t="str">
        <f t="shared" si="97"/>
        <v/>
      </c>
      <c r="BL166">
        <f t="shared" si="98"/>
        <v>0</v>
      </c>
      <c r="BM166">
        <f t="shared" si="99"/>
        <v>0</v>
      </c>
      <c r="BN166">
        <f t="shared" si="100"/>
        <v>0</v>
      </c>
      <c r="BO166">
        <f t="shared" si="101"/>
        <v>0</v>
      </c>
      <c r="BP166">
        <f t="shared" si="102"/>
        <v>0</v>
      </c>
      <c r="BQ166">
        <f t="shared" si="103"/>
        <v>0</v>
      </c>
      <c r="BR166">
        <f t="shared" si="104"/>
        <v>0</v>
      </c>
      <c r="BS166">
        <f t="shared" si="105"/>
        <v>0</v>
      </c>
    </row>
    <row r="167" spans="2:71" x14ac:dyDescent="0.3">
      <c r="B167" t="str">
        <f>IF('ריכוז הצעות'!$N168='טבלת עזר2'!B$1,'ריכוז הצעות'!$M168,"")</f>
        <v/>
      </c>
      <c r="C167">
        <f t="shared" si="76"/>
        <v>0</v>
      </c>
      <c r="D167" t="str">
        <f t="shared" si="106"/>
        <v/>
      </c>
      <c r="E167">
        <f t="shared" si="107"/>
        <v>0</v>
      </c>
      <c r="F167" t="str">
        <f>IF('ריכוז הצעות'!$N168='טבלת עזר2'!F$1,'ריכוז הצעות'!$M168,"")</f>
        <v/>
      </c>
      <c r="G167">
        <f t="shared" si="77"/>
        <v>0</v>
      </c>
      <c r="H167" t="str">
        <f t="shared" si="108"/>
        <v/>
      </c>
      <c r="I167">
        <f t="shared" si="109"/>
        <v>0</v>
      </c>
      <c r="J167" t="str">
        <f>IF('ריכוז הצעות'!$N168='טבלת עזר2'!J$1,'ריכוז הצעות'!$M168,"")</f>
        <v/>
      </c>
      <c r="K167" t="str">
        <f>IF('ריכוז הצעות'!$N168='טבלת עזר2'!K$1,'ריכוז הצעות'!$M168,"")</f>
        <v/>
      </c>
      <c r="L167" t="str">
        <f>IF('ריכוז הצעות'!$N168='טבלת עזר2'!L$1,'ריכוז הצעות'!$M168,"")</f>
        <v/>
      </c>
      <c r="M167" t="str">
        <f>IF('ריכוז הצעות'!$N168='טבלת עזר2'!M$1,'ריכוז הצעות'!$M168,"")</f>
        <v/>
      </c>
      <c r="O167" t="str">
        <f>IF('ריכוז הצעות'!$N168='טבלת עזר2'!O$1,'ריכוז הצעות'!$M168,"")</f>
        <v/>
      </c>
      <c r="Q167" t="str">
        <f>IF('ריכוז הצעות'!$N168='טבלת עזר2'!Q$1,'ריכוז הצעות'!$M168,"")</f>
        <v/>
      </c>
      <c r="S167" t="str">
        <f>IF('ריכוז הצעות'!$N168='טבלת עזר2'!S$1,'ריכוז הצעות'!$M168,"")</f>
        <v/>
      </c>
      <c r="U167" t="str">
        <f>IF('ריכוז הצעות'!$N168='טבלת עזר2'!U$1,'ריכוז הצעות'!$M168,"")</f>
        <v/>
      </c>
      <c r="W167" t="str">
        <f>IF('ריכוז הצעות'!$N168='טבלת עזר2'!W$1,'ריכוז הצעות'!$M168,"")</f>
        <v/>
      </c>
      <c r="X167" t="str">
        <f>IF('ריכוז הצעות'!$N168='טבלת עזר2'!X$1,'ריכוז הצעות'!$M168,"")</f>
        <v/>
      </c>
      <c r="Y167" t="str">
        <f>IF('ריכוז הצעות'!$N168='טבלת עזר2'!Y$1,'ריכוז הצעות'!$M168,"")</f>
        <v/>
      </c>
      <c r="Z167" t="str">
        <f>IF('ריכוז הצעות'!$N168='טבלת עזר2'!Z$1,'ריכוז הצעות'!$M168,"")</f>
        <v/>
      </c>
      <c r="AA167" t="str">
        <f>IF('ריכוז הצעות'!$N168='טבלת עזר2'!AA$1,'ריכוז הצעות'!$M168,"")</f>
        <v/>
      </c>
      <c r="AB167" t="str">
        <f>IF('ריכוז הצעות'!$N168='טבלת עזר2'!AB$1,'ריכוז הצעות'!$M168,"")</f>
        <v/>
      </c>
      <c r="AC167" t="str">
        <f>IF('ריכוז הצעות'!$N168='טבלת עזר2'!AC$1,'ריכוז הצעות'!$M168,"")</f>
        <v/>
      </c>
      <c r="AD167" t="str">
        <f>IF('ריכוז הצעות'!$N168='טבלת עזר2'!AD$1,'ריכוז הצעות'!$M168,"")</f>
        <v/>
      </c>
      <c r="AE167" t="str">
        <f>IF('ריכוז הצעות'!$N168='טבלת עזר2'!AE$1,'ריכוז הצעות'!$M168,"")</f>
        <v/>
      </c>
      <c r="AF167" t="str">
        <f>IF('ריכוז הצעות'!$N168='טבלת עזר2'!AF$1,'ריכוז הצעות'!$M168,"")</f>
        <v/>
      </c>
      <c r="AG167" t="str">
        <f>IF('ריכוז הצעות'!$N168='טבלת עזר2'!AG$1,'ריכוז הצעות'!$M168,"")</f>
        <v/>
      </c>
      <c r="AH167" t="str">
        <f>IF('ריכוז הצעות'!$N168='טבלת עזר2'!AH$1,'ריכוז הצעות'!$M168,"")</f>
        <v/>
      </c>
      <c r="AI167" t="str">
        <f>IF('ריכוז הצעות'!$N168='טבלת עזר2'!AI$1,'ריכוז הצעות'!$M168,"")</f>
        <v/>
      </c>
      <c r="AJ167" t="str">
        <f>IF('ריכוז הצעות'!$N168='טבלת עזר2'!AJ$1,'ריכוז הצעות'!$M168,"")</f>
        <v/>
      </c>
      <c r="AK167" t="str">
        <f>IF('ריכוז הצעות'!$N168='טבלת עזר2'!AK$1,'ריכוז הצעות'!$M168,"")</f>
        <v/>
      </c>
      <c r="AL167" t="str">
        <f>IF('ריכוז הצעות'!$N168='טבלת עזר2'!AL$1,'ריכוז הצעות'!$M168,"")</f>
        <v/>
      </c>
      <c r="AQ167" t="e">
        <f t="shared" si="110"/>
        <v>#N/A</v>
      </c>
      <c r="AR167" t="str">
        <f t="shared" si="78"/>
        <v/>
      </c>
      <c r="AS167" t="str">
        <f t="shared" si="79"/>
        <v/>
      </c>
      <c r="AT167" t="str">
        <f t="shared" si="80"/>
        <v/>
      </c>
      <c r="AU167" t="str">
        <f t="shared" si="81"/>
        <v/>
      </c>
      <c r="AV167" t="str">
        <f t="shared" si="82"/>
        <v/>
      </c>
      <c r="AW167" t="str">
        <f t="shared" si="83"/>
        <v/>
      </c>
      <c r="AX167" t="str">
        <f t="shared" si="84"/>
        <v/>
      </c>
      <c r="AY167" t="str">
        <f t="shared" si="85"/>
        <v/>
      </c>
      <c r="AZ167" t="str">
        <f t="shared" si="86"/>
        <v/>
      </c>
      <c r="BA167" t="str">
        <f t="shared" si="87"/>
        <v/>
      </c>
      <c r="BB167" t="str">
        <f t="shared" si="88"/>
        <v/>
      </c>
      <c r="BC167" t="str">
        <f t="shared" si="89"/>
        <v/>
      </c>
      <c r="BD167" t="str">
        <f t="shared" si="90"/>
        <v/>
      </c>
      <c r="BE167" t="str">
        <f t="shared" si="91"/>
        <v/>
      </c>
      <c r="BF167" t="str">
        <f t="shared" si="92"/>
        <v/>
      </c>
      <c r="BG167" t="str">
        <f t="shared" si="93"/>
        <v/>
      </c>
      <c r="BH167" t="str">
        <f t="shared" si="94"/>
        <v/>
      </c>
      <c r="BI167" t="str">
        <f t="shared" si="95"/>
        <v/>
      </c>
      <c r="BJ167" t="str">
        <f t="shared" si="96"/>
        <v/>
      </c>
      <c r="BK167" t="str">
        <f t="shared" si="97"/>
        <v/>
      </c>
      <c r="BL167">
        <f t="shared" si="98"/>
        <v>0</v>
      </c>
      <c r="BM167">
        <f t="shared" si="99"/>
        <v>0</v>
      </c>
      <c r="BN167">
        <f t="shared" si="100"/>
        <v>0</v>
      </c>
      <c r="BO167">
        <f t="shared" si="101"/>
        <v>0</v>
      </c>
      <c r="BP167">
        <f t="shared" si="102"/>
        <v>0</v>
      </c>
      <c r="BQ167">
        <f t="shared" si="103"/>
        <v>0</v>
      </c>
      <c r="BR167">
        <f t="shared" si="104"/>
        <v>0</v>
      </c>
      <c r="BS167">
        <f t="shared" si="105"/>
        <v>0</v>
      </c>
    </row>
    <row r="168" spans="2:71" x14ac:dyDescent="0.3">
      <c r="B168" t="str">
        <f>IF('ריכוז הצעות'!$N169='טבלת עזר2'!B$1,'ריכוז הצעות'!$M169,"")</f>
        <v/>
      </c>
      <c r="C168">
        <f t="shared" si="76"/>
        <v>0</v>
      </c>
      <c r="D168" t="str">
        <f t="shared" si="106"/>
        <v/>
      </c>
      <c r="E168">
        <f t="shared" si="107"/>
        <v>0</v>
      </c>
      <c r="F168" t="str">
        <f>IF('ריכוז הצעות'!$N169='טבלת עזר2'!F$1,'ריכוז הצעות'!$M169,"")</f>
        <v/>
      </c>
      <c r="G168">
        <f t="shared" si="77"/>
        <v>0</v>
      </c>
      <c r="H168" t="str">
        <f t="shared" si="108"/>
        <v/>
      </c>
      <c r="I168">
        <f t="shared" si="109"/>
        <v>0</v>
      </c>
      <c r="J168" t="str">
        <f>IF('ריכוז הצעות'!$N169='טבלת עזר2'!J$1,'ריכוז הצעות'!$M169,"")</f>
        <v/>
      </c>
      <c r="K168" t="str">
        <f>IF('ריכוז הצעות'!$N169='טבלת עזר2'!K$1,'ריכוז הצעות'!$M169,"")</f>
        <v/>
      </c>
      <c r="L168" t="str">
        <f>IF('ריכוז הצעות'!$N169='טבלת עזר2'!L$1,'ריכוז הצעות'!$M169,"")</f>
        <v/>
      </c>
      <c r="M168" t="str">
        <f>IF('ריכוז הצעות'!$N169='טבלת עזר2'!M$1,'ריכוז הצעות'!$M169,"")</f>
        <v/>
      </c>
      <c r="O168" t="str">
        <f>IF('ריכוז הצעות'!$N169='טבלת עזר2'!O$1,'ריכוז הצעות'!$M169,"")</f>
        <v/>
      </c>
      <c r="Q168" t="str">
        <f>IF('ריכוז הצעות'!$N169='טבלת עזר2'!Q$1,'ריכוז הצעות'!$M169,"")</f>
        <v/>
      </c>
      <c r="S168" t="str">
        <f>IF('ריכוז הצעות'!$N169='טבלת עזר2'!S$1,'ריכוז הצעות'!$M169,"")</f>
        <v/>
      </c>
      <c r="U168" t="str">
        <f>IF('ריכוז הצעות'!$N169='טבלת עזר2'!U$1,'ריכוז הצעות'!$M169,"")</f>
        <v/>
      </c>
      <c r="W168" t="str">
        <f>IF('ריכוז הצעות'!$N169='טבלת עזר2'!W$1,'ריכוז הצעות'!$M169,"")</f>
        <v/>
      </c>
      <c r="X168" t="str">
        <f>IF('ריכוז הצעות'!$N169='טבלת עזר2'!X$1,'ריכוז הצעות'!$M169,"")</f>
        <v/>
      </c>
      <c r="Y168" t="str">
        <f>IF('ריכוז הצעות'!$N169='טבלת עזר2'!Y$1,'ריכוז הצעות'!$M169,"")</f>
        <v/>
      </c>
      <c r="Z168" t="str">
        <f>IF('ריכוז הצעות'!$N169='טבלת עזר2'!Z$1,'ריכוז הצעות'!$M169,"")</f>
        <v/>
      </c>
      <c r="AA168" t="str">
        <f>IF('ריכוז הצעות'!$N169='טבלת עזר2'!AA$1,'ריכוז הצעות'!$M169,"")</f>
        <v/>
      </c>
      <c r="AB168" t="str">
        <f>IF('ריכוז הצעות'!$N169='טבלת עזר2'!AB$1,'ריכוז הצעות'!$M169,"")</f>
        <v/>
      </c>
      <c r="AC168" t="str">
        <f>IF('ריכוז הצעות'!$N169='טבלת עזר2'!AC$1,'ריכוז הצעות'!$M169,"")</f>
        <v/>
      </c>
      <c r="AD168" t="str">
        <f>IF('ריכוז הצעות'!$N169='טבלת עזר2'!AD$1,'ריכוז הצעות'!$M169,"")</f>
        <v/>
      </c>
      <c r="AE168" t="str">
        <f>IF('ריכוז הצעות'!$N169='טבלת עזר2'!AE$1,'ריכוז הצעות'!$M169,"")</f>
        <v/>
      </c>
      <c r="AF168" t="str">
        <f>IF('ריכוז הצעות'!$N169='טבלת עזר2'!AF$1,'ריכוז הצעות'!$M169,"")</f>
        <v/>
      </c>
      <c r="AG168" t="str">
        <f>IF('ריכוז הצעות'!$N169='טבלת עזר2'!AG$1,'ריכוז הצעות'!$M169,"")</f>
        <v/>
      </c>
      <c r="AH168" t="str">
        <f>IF('ריכוז הצעות'!$N169='טבלת עזר2'!AH$1,'ריכוז הצעות'!$M169,"")</f>
        <v/>
      </c>
      <c r="AI168" t="str">
        <f>IF('ריכוז הצעות'!$N169='טבלת עזר2'!AI$1,'ריכוז הצעות'!$M169,"")</f>
        <v/>
      </c>
      <c r="AJ168" t="str">
        <f>IF('ריכוז הצעות'!$N169='טבלת עזר2'!AJ$1,'ריכוז הצעות'!$M169,"")</f>
        <v/>
      </c>
      <c r="AK168" t="str">
        <f>IF('ריכוז הצעות'!$N169='טבלת עזר2'!AK$1,'ריכוז הצעות'!$M169,"")</f>
        <v/>
      </c>
      <c r="AL168" t="str">
        <f>IF('ריכוז הצעות'!$N169='טבלת עזר2'!AL$1,'ריכוז הצעות'!$M169,"")</f>
        <v/>
      </c>
      <c r="AQ168" t="e">
        <f t="shared" si="110"/>
        <v>#N/A</v>
      </c>
      <c r="AR168" t="str">
        <f t="shared" si="78"/>
        <v/>
      </c>
      <c r="AS168" t="str">
        <f t="shared" si="79"/>
        <v/>
      </c>
      <c r="AT168" t="str">
        <f t="shared" si="80"/>
        <v/>
      </c>
      <c r="AU168" t="str">
        <f t="shared" si="81"/>
        <v/>
      </c>
      <c r="AV168" t="str">
        <f t="shared" si="82"/>
        <v/>
      </c>
      <c r="AW168" t="str">
        <f t="shared" si="83"/>
        <v/>
      </c>
      <c r="AX168" t="str">
        <f t="shared" si="84"/>
        <v/>
      </c>
      <c r="AY168" t="str">
        <f t="shared" si="85"/>
        <v/>
      </c>
      <c r="AZ168" t="str">
        <f t="shared" si="86"/>
        <v/>
      </c>
      <c r="BA168" t="str">
        <f t="shared" si="87"/>
        <v/>
      </c>
      <c r="BB168" t="str">
        <f t="shared" si="88"/>
        <v/>
      </c>
      <c r="BC168" t="str">
        <f t="shared" si="89"/>
        <v/>
      </c>
      <c r="BD168" t="str">
        <f t="shared" si="90"/>
        <v/>
      </c>
      <c r="BE168" t="str">
        <f t="shared" si="91"/>
        <v/>
      </c>
      <c r="BF168" t="str">
        <f t="shared" si="92"/>
        <v/>
      </c>
      <c r="BG168" t="str">
        <f t="shared" si="93"/>
        <v/>
      </c>
      <c r="BH168" t="str">
        <f t="shared" si="94"/>
        <v/>
      </c>
      <c r="BI168" t="str">
        <f t="shared" si="95"/>
        <v/>
      </c>
      <c r="BJ168" t="str">
        <f t="shared" si="96"/>
        <v/>
      </c>
      <c r="BK168" t="str">
        <f t="shared" si="97"/>
        <v/>
      </c>
      <c r="BL168">
        <f t="shared" si="98"/>
        <v>0</v>
      </c>
      <c r="BM168">
        <f t="shared" si="99"/>
        <v>0</v>
      </c>
      <c r="BN168">
        <f t="shared" si="100"/>
        <v>0</v>
      </c>
      <c r="BO168">
        <f t="shared" si="101"/>
        <v>0</v>
      </c>
      <c r="BP168">
        <f t="shared" si="102"/>
        <v>0</v>
      </c>
      <c r="BQ168">
        <f t="shared" si="103"/>
        <v>0</v>
      </c>
      <c r="BR168">
        <f t="shared" si="104"/>
        <v>0</v>
      </c>
      <c r="BS168">
        <f t="shared" si="105"/>
        <v>0</v>
      </c>
    </row>
    <row r="169" spans="2:71" x14ac:dyDescent="0.3">
      <c r="B169" t="str">
        <f>IF('ריכוז הצעות'!$N170='טבלת עזר2'!B$1,'ריכוז הצעות'!$M170,"")</f>
        <v/>
      </c>
      <c r="C169">
        <f t="shared" si="76"/>
        <v>0</v>
      </c>
      <c r="D169" t="str">
        <f t="shared" si="106"/>
        <v/>
      </c>
      <c r="E169">
        <f t="shared" si="107"/>
        <v>0</v>
      </c>
      <c r="F169" t="str">
        <f>IF('ריכוז הצעות'!$N170='טבלת עזר2'!F$1,'ריכוז הצעות'!$M170,"")</f>
        <v/>
      </c>
      <c r="G169">
        <f t="shared" si="77"/>
        <v>0</v>
      </c>
      <c r="H169" t="str">
        <f t="shared" si="108"/>
        <v/>
      </c>
      <c r="I169">
        <f t="shared" si="109"/>
        <v>0</v>
      </c>
      <c r="J169" t="str">
        <f>IF('ריכוז הצעות'!$N170='טבלת עזר2'!J$1,'ריכוז הצעות'!$M170,"")</f>
        <v/>
      </c>
      <c r="K169" t="str">
        <f>IF('ריכוז הצעות'!$N170='טבלת עזר2'!K$1,'ריכוז הצעות'!$M170,"")</f>
        <v/>
      </c>
      <c r="L169" t="str">
        <f>IF('ריכוז הצעות'!$N170='טבלת עזר2'!L$1,'ריכוז הצעות'!$M170,"")</f>
        <v/>
      </c>
      <c r="M169" t="str">
        <f>IF('ריכוז הצעות'!$N170='טבלת עזר2'!M$1,'ריכוז הצעות'!$M170,"")</f>
        <v/>
      </c>
      <c r="O169" t="str">
        <f>IF('ריכוז הצעות'!$N170='טבלת עזר2'!O$1,'ריכוז הצעות'!$M170,"")</f>
        <v/>
      </c>
      <c r="Q169" t="str">
        <f>IF('ריכוז הצעות'!$N170='טבלת עזר2'!Q$1,'ריכוז הצעות'!$M170,"")</f>
        <v/>
      </c>
      <c r="S169" t="str">
        <f>IF('ריכוז הצעות'!$N170='טבלת עזר2'!S$1,'ריכוז הצעות'!$M170,"")</f>
        <v/>
      </c>
      <c r="U169" t="str">
        <f>IF('ריכוז הצעות'!$N170='טבלת עזר2'!U$1,'ריכוז הצעות'!$M170,"")</f>
        <v/>
      </c>
      <c r="W169" t="str">
        <f>IF('ריכוז הצעות'!$N170='טבלת עזר2'!W$1,'ריכוז הצעות'!$M170,"")</f>
        <v/>
      </c>
      <c r="X169" t="str">
        <f>IF('ריכוז הצעות'!$N170='טבלת עזר2'!X$1,'ריכוז הצעות'!$M170,"")</f>
        <v/>
      </c>
      <c r="Y169" t="str">
        <f>IF('ריכוז הצעות'!$N170='טבלת עזר2'!Y$1,'ריכוז הצעות'!$M170,"")</f>
        <v/>
      </c>
      <c r="Z169" t="str">
        <f>IF('ריכוז הצעות'!$N170='טבלת עזר2'!Z$1,'ריכוז הצעות'!$M170,"")</f>
        <v/>
      </c>
      <c r="AA169" t="str">
        <f>IF('ריכוז הצעות'!$N170='טבלת עזר2'!AA$1,'ריכוז הצעות'!$M170,"")</f>
        <v/>
      </c>
      <c r="AB169" t="str">
        <f>IF('ריכוז הצעות'!$N170='טבלת עזר2'!AB$1,'ריכוז הצעות'!$M170,"")</f>
        <v/>
      </c>
      <c r="AC169" t="str">
        <f>IF('ריכוז הצעות'!$N170='טבלת עזר2'!AC$1,'ריכוז הצעות'!$M170,"")</f>
        <v/>
      </c>
      <c r="AD169" t="str">
        <f>IF('ריכוז הצעות'!$N170='טבלת עזר2'!AD$1,'ריכוז הצעות'!$M170,"")</f>
        <v/>
      </c>
      <c r="AE169" t="str">
        <f>IF('ריכוז הצעות'!$N170='טבלת עזר2'!AE$1,'ריכוז הצעות'!$M170,"")</f>
        <v/>
      </c>
      <c r="AF169" t="str">
        <f>IF('ריכוז הצעות'!$N170='טבלת עזר2'!AF$1,'ריכוז הצעות'!$M170,"")</f>
        <v/>
      </c>
      <c r="AG169" t="str">
        <f>IF('ריכוז הצעות'!$N170='טבלת עזר2'!AG$1,'ריכוז הצעות'!$M170,"")</f>
        <v/>
      </c>
      <c r="AH169" t="str">
        <f>IF('ריכוז הצעות'!$N170='טבלת עזר2'!AH$1,'ריכוז הצעות'!$M170,"")</f>
        <v/>
      </c>
      <c r="AI169" t="str">
        <f>IF('ריכוז הצעות'!$N170='טבלת עזר2'!AI$1,'ריכוז הצעות'!$M170,"")</f>
        <v/>
      </c>
      <c r="AJ169" t="str">
        <f>IF('ריכוז הצעות'!$N170='טבלת עזר2'!AJ$1,'ריכוז הצעות'!$M170,"")</f>
        <v/>
      </c>
      <c r="AK169" t="str">
        <f>IF('ריכוז הצעות'!$N170='טבלת עזר2'!AK$1,'ריכוז הצעות'!$M170,"")</f>
        <v/>
      </c>
      <c r="AL169" t="str">
        <f>IF('ריכוז הצעות'!$N170='טבלת עזר2'!AL$1,'ריכוז הצעות'!$M170,"")</f>
        <v/>
      </c>
      <c r="AQ169" t="e">
        <f t="shared" si="110"/>
        <v>#N/A</v>
      </c>
      <c r="AR169" t="str">
        <f t="shared" si="78"/>
        <v/>
      </c>
      <c r="AS169" t="str">
        <f t="shared" si="79"/>
        <v/>
      </c>
      <c r="AT169" t="str">
        <f t="shared" si="80"/>
        <v/>
      </c>
      <c r="AU169" t="str">
        <f t="shared" si="81"/>
        <v/>
      </c>
      <c r="AV169" t="str">
        <f t="shared" si="82"/>
        <v/>
      </c>
      <c r="AW169" t="str">
        <f t="shared" si="83"/>
        <v/>
      </c>
      <c r="AX169" t="str">
        <f t="shared" si="84"/>
        <v/>
      </c>
      <c r="AY169" t="str">
        <f t="shared" si="85"/>
        <v/>
      </c>
      <c r="AZ169" t="str">
        <f t="shared" si="86"/>
        <v/>
      </c>
      <c r="BA169" t="str">
        <f t="shared" si="87"/>
        <v/>
      </c>
      <c r="BB169" t="str">
        <f t="shared" si="88"/>
        <v/>
      </c>
      <c r="BC169" t="str">
        <f t="shared" si="89"/>
        <v/>
      </c>
      <c r="BD169" t="str">
        <f t="shared" si="90"/>
        <v/>
      </c>
      <c r="BE169" t="str">
        <f t="shared" si="91"/>
        <v/>
      </c>
      <c r="BF169" t="str">
        <f t="shared" si="92"/>
        <v/>
      </c>
      <c r="BG169" t="str">
        <f t="shared" si="93"/>
        <v/>
      </c>
      <c r="BH169" t="str">
        <f t="shared" si="94"/>
        <v/>
      </c>
      <c r="BI169" t="str">
        <f t="shared" si="95"/>
        <v/>
      </c>
      <c r="BJ169" t="str">
        <f t="shared" si="96"/>
        <v/>
      </c>
      <c r="BK169" t="str">
        <f t="shared" si="97"/>
        <v/>
      </c>
      <c r="BL169">
        <f t="shared" si="98"/>
        <v>0</v>
      </c>
      <c r="BM169">
        <f t="shared" si="99"/>
        <v>0</v>
      </c>
      <c r="BN169">
        <f t="shared" si="100"/>
        <v>0</v>
      </c>
      <c r="BO169">
        <f t="shared" si="101"/>
        <v>0</v>
      </c>
      <c r="BP169">
        <f t="shared" si="102"/>
        <v>0</v>
      </c>
      <c r="BQ169">
        <f t="shared" si="103"/>
        <v>0</v>
      </c>
      <c r="BR169">
        <f t="shared" si="104"/>
        <v>0</v>
      </c>
      <c r="BS169">
        <f t="shared" si="105"/>
        <v>0</v>
      </c>
    </row>
    <row r="170" spans="2:71" x14ac:dyDescent="0.3">
      <c r="B170" t="str">
        <f>IF('ריכוז הצעות'!$N171='טבלת עזר2'!B$1,'ריכוז הצעות'!$M171,"")</f>
        <v/>
      </c>
      <c r="C170">
        <f t="shared" si="76"/>
        <v>0</v>
      </c>
      <c r="D170" t="str">
        <f t="shared" si="106"/>
        <v/>
      </c>
      <c r="E170">
        <f t="shared" si="107"/>
        <v>0</v>
      </c>
      <c r="F170" t="str">
        <f>IF('ריכוז הצעות'!$N171='טבלת עזר2'!F$1,'ריכוז הצעות'!$M171,"")</f>
        <v/>
      </c>
      <c r="G170">
        <f t="shared" si="77"/>
        <v>0</v>
      </c>
      <c r="H170" t="str">
        <f t="shared" si="108"/>
        <v/>
      </c>
      <c r="I170">
        <f t="shared" si="109"/>
        <v>0</v>
      </c>
      <c r="J170" t="str">
        <f>IF('ריכוז הצעות'!$N171='טבלת עזר2'!J$1,'ריכוז הצעות'!$M171,"")</f>
        <v/>
      </c>
      <c r="K170" t="str">
        <f>IF('ריכוז הצעות'!$N171='טבלת עזר2'!K$1,'ריכוז הצעות'!$M171,"")</f>
        <v/>
      </c>
      <c r="L170" t="str">
        <f>IF('ריכוז הצעות'!$N171='טבלת עזר2'!L$1,'ריכוז הצעות'!$M171,"")</f>
        <v/>
      </c>
      <c r="M170" t="str">
        <f>IF('ריכוז הצעות'!$N171='טבלת עזר2'!M$1,'ריכוז הצעות'!$M171,"")</f>
        <v/>
      </c>
      <c r="O170" t="str">
        <f>IF('ריכוז הצעות'!$N171='טבלת עזר2'!O$1,'ריכוז הצעות'!$M171,"")</f>
        <v/>
      </c>
      <c r="Q170" t="str">
        <f>IF('ריכוז הצעות'!$N171='טבלת עזר2'!Q$1,'ריכוז הצעות'!$M171,"")</f>
        <v/>
      </c>
      <c r="S170" t="str">
        <f>IF('ריכוז הצעות'!$N171='טבלת עזר2'!S$1,'ריכוז הצעות'!$M171,"")</f>
        <v/>
      </c>
      <c r="U170" t="str">
        <f>IF('ריכוז הצעות'!$N171='טבלת עזר2'!U$1,'ריכוז הצעות'!$M171,"")</f>
        <v/>
      </c>
      <c r="W170" t="str">
        <f>IF('ריכוז הצעות'!$N171='טבלת עזר2'!W$1,'ריכוז הצעות'!$M171,"")</f>
        <v/>
      </c>
      <c r="X170" t="str">
        <f>IF('ריכוז הצעות'!$N171='טבלת עזר2'!X$1,'ריכוז הצעות'!$M171,"")</f>
        <v/>
      </c>
      <c r="Y170" t="str">
        <f>IF('ריכוז הצעות'!$N171='טבלת עזר2'!Y$1,'ריכוז הצעות'!$M171,"")</f>
        <v/>
      </c>
      <c r="Z170" t="str">
        <f>IF('ריכוז הצעות'!$N171='טבלת עזר2'!Z$1,'ריכוז הצעות'!$M171,"")</f>
        <v/>
      </c>
      <c r="AA170" t="str">
        <f>IF('ריכוז הצעות'!$N171='טבלת עזר2'!AA$1,'ריכוז הצעות'!$M171,"")</f>
        <v/>
      </c>
      <c r="AB170" t="str">
        <f>IF('ריכוז הצעות'!$N171='טבלת עזר2'!AB$1,'ריכוז הצעות'!$M171,"")</f>
        <v/>
      </c>
      <c r="AC170" t="str">
        <f>IF('ריכוז הצעות'!$N171='טבלת עזר2'!AC$1,'ריכוז הצעות'!$M171,"")</f>
        <v/>
      </c>
      <c r="AD170" t="str">
        <f>IF('ריכוז הצעות'!$N171='טבלת עזר2'!AD$1,'ריכוז הצעות'!$M171,"")</f>
        <v/>
      </c>
      <c r="AE170" t="str">
        <f>IF('ריכוז הצעות'!$N171='טבלת עזר2'!AE$1,'ריכוז הצעות'!$M171,"")</f>
        <v/>
      </c>
      <c r="AF170" t="str">
        <f>IF('ריכוז הצעות'!$N171='טבלת עזר2'!AF$1,'ריכוז הצעות'!$M171,"")</f>
        <v/>
      </c>
      <c r="AG170" t="str">
        <f>IF('ריכוז הצעות'!$N171='טבלת עזר2'!AG$1,'ריכוז הצעות'!$M171,"")</f>
        <v/>
      </c>
      <c r="AH170" t="str">
        <f>IF('ריכוז הצעות'!$N171='טבלת עזר2'!AH$1,'ריכוז הצעות'!$M171,"")</f>
        <v/>
      </c>
      <c r="AI170" t="str">
        <f>IF('ריכוז הצעות'!$N171='טבלת עזר2'!AI$1,'ריכוז הצעות'!$M171,"")</f>
        <v/>
      </c>
      <c r="AJ170" t="str">
        <f>IF('ריכוז הצעות'!$N171='טבלת עזר2'!AJ$1,'ריכוז הצעות'!$M171,"")</f>
        <v/>
      </c>
      <c r="AK170" t="str">
        <f>IF('ריכוז הצעות'!$N171='טבלת עזר2'!AK$1,'ריכוז הצעות'!$M171,"")</f>
        <v/>
      </c>
      <c r="AL170" t="str">
        <f>IF('ריכוז הצעות'!$N171='טבלת עזר2'!AL$1,'ריכוז הצעות'!$M171,"")</f>
        <v/>
      </c>
      <c r="AQ170" t="e">
        <f t="shared" si="110"/>
        <v>#N/A</v>
      </c>
      <c r="AR170" t="str">
        <f t="shared" si="78"/>
        <v/>
      </c>
      <c r="AS170" t="str">
        <f t="shared" si="79"/>
        <v/>
      </c>
      <c r="AT170" t="str">
        <f t="shared" si="80"/>
        <v/>
      </c>
      <c r="AU170" t="str">
        <f t="shared" si="81"/>
        <v/>
      </c>
      <c r="AV170" t="str">
        <f t="shared" si="82"/>
        <v/>
      </c>
      <c r="AW170" t="str">
        <f t="shared" si="83"/>
        <v/>
      </c>
      <c r="AX170" t="str">
        <f t="shared" si="84"/>
        <v/>
      </c>
      <c r="AY170" t="str">
        <f t="shared" si="85"/>
        <v/>
      </c>
      <c r="AZ170" t="str">
        <f t="shared" si="86"/>
        <v/>
      </c>
      <c r="BA170" t="str">
        <f t="shared" si="87"/>
        <v/>
      </c>
      <c r="BB170" t="str">
        <f t="shared" si="88"/>
        <v/>
      </c>
      <c r="BC170" t="str">
        <f t="shared" si="89"/>
        <v/>
      </c>
      <c r="BD170" t="str">
        <f t="shared" si="90"/>
        <v/>
      </c>
      <c r="BE170" t="str">
        <f t="shared" si="91"/>
        <v/>
      </c>
      <c r="BF170" t="str">
        <f t="shared" si="92"/>
        <v/>
      </c>
      <c r="BG170" t="str">
        <f t="shared" si="93"/>
        <v/>
      </c>
      <c r="BH170" t="str">
        <f t="shared" si="94"/>
        <v/>
      </c>
      <c r="BI170" t="str">
        <f t="shared" si="95"/>
        <v/>
      </c>
      <c r="BJ170" t="str">
        <f t="shared" si="96"/>
        <v/>
      </c>
      <c r="BK170" t="str">
        <f t="shared" si="97"/>
        <v/>
      </c>
      <c r="BL170">
        <f t="shared" si="98"/>
        <v>0</v>
      </c>
      <c r="BM170">
        <f t="shared" si="99"/>
        <v>0</v>
      </c>
      <c r="BN170">
        <f t="shared" si="100"/>
        <v>0</v>
      </c>
      <c r="BO170">
        <f t="shared" si="101"/>
        <v>0</v>
      </c>
      <c r="BP170">
        <f t="shared" si="102"/>
        <v>0</v>
      </c>
      <c r="BQ170">
        <f t="shared" si="103"/>
        <v>0</v>
      </c>
      <c r="BR170">
        <f t="shared" si="104"/>
        <v>0</v>
      </c>
      <c r="BS170">
        <f t="shared" si="105"/>
        <v>0</v>
      </c>
    </row>
    <row r="171" spans="2:71" x14ac:dyDescent="0.3">
      <c r="B171" t="str">
        <f>IF('ריכוז הצעות'!$N172='טבלת עזר2'!B$1,'ריכוז הצעות'!$M172,"")</f>
        <v/>
      </c>
      <c r="C171">
        <f t="shared" si="76"/>
        <v>0</v>
      </c>
      <c r="D171" t="str">
        <f t="shared" si="106"/>
        <v/>
      </c>
      <c r="E171">
        <f t="shared" si="107"/>
        <v>0</v>
      </c>
      <c r="F171" t="str">
        <f>IF('ריכוז הצעות'!$N172='טבלת עזר2'!F$1,'ריכוז הצעות'!$M172,"")</f>
        <v/>
      </c>
      <c r="G171">
        <f t="shared" si="77"/>
        <v>0</v>
      </c>
      <c r="H171" t="str">
        <f t="shared" si="108"/>
        <v/>
      </c>
      <c r="I171">
        <f t="shared" si="109"/>
        <v>0</v>
      </c>
      <c r="J171" t="str">
        <f>IF('ריכוז הצעות'!$N172='טבלת עזר2'!J$1,'ריכוז הצעות'!$M172,"")</f>
        <v/>
      </c>
      <c r="K171" t="str">
        <f>IF('ריכוז הצעות'!$N172='טבלת עזר2'!K$1,'ריכוז הצעות'!$M172,"")</f>
        <v/>
      </c>
      <c r="L171" t="str">
        <f>IF('ריכוז הצעות'!$N172='טבלת עזר2'!L$1,'ריכוז הצעות'!$M172,"")</f>
        <v/>
      </c>
      <c r="M171" t="str">
        <f>IF('ריכוז הצעות'!$N172='טבלת עזר2'!M$1,'ריכוז הצעות'!$M172,"")</f>
        <v/>
      </c>
      <c r="O171" t="str">
        <f>IF('ריכוז הצעות'!$N172='טבלת עזר2'!O$1,'ריכוז הצעות'!$M172,"")</f>
        <v/>
      </c>
      <c r="Q171" t="str">
        <f>IF('ריכוז הצעות'!$N172='טבלת עזר2'!Q$1,'ריכוז הצעות'!$M172,"")</f>
        <v/>
      </c>
      <c r="S171" t="str">
        <f>IF('ריכוז הצעות'!$N172='טבלת עזר2'!S$1,'ריכוז הצעות'!$M172,"")</f>
        <v/>
      </c>
      <c r="U171" t="str">
        <f>IF('ריכוז הצעות'!$N172='טבלת עזר2'!U$1,'ריכוז הצעות'!$M172,"")</f>
        <v/>
      </c>
      <c r="W171" t="str">
        <f>IF('ריכוז הצעות'!$N172='טבלת עזר2'!W$1,'ריכוז הצעות'!$M172,"")</f>
        <v/>
      </c>
      <c r="X171" t="str">
        <f>IF('ריכוז הצעות'!$N172='טבלת עזר2'!X$1,'ריכוז הצעות'!$M172,"")</f>
        <v/>
      </c>
      <c r="Y171" t="str">
        <f>IF('ריכוז הצעות'!$N172='טבלת עזר2'!Y$1,'ריכוז הצעות'!$M172,"")</f>
        <v/>
      </c>
      <c r="Z171" t="str">
        <f>IF('ריכוז הצעות'!$N172='טבלת עזר2'!Z$1,'ריכוז הצעות'!$M172,"")</f>
        <v/>
      </c>
      <c r="AA171" t="str">
        <f>IF('ריכוז הצעות'!$N172='טבלת עזר2'!AA$1,'ריכוז הצעות'!$M172,"")</f>
        <v/>
      </c>
      <c r="AB171" t="str">
        <f>IF('ריכוז הצעות'!$N172='טבלת עזר2'!AB$1,'ריכוז הצעות'!$M172,"")</f>
        <v/>
      </c>
      <c r="AC171" t="str">
        <f>IF('ריכוז הצעות'!$N172='טבלת עזר2'!AC$1,'ריכוז הצעות'!$M172,"")</f>
        <v/>
      </c>
      <c r="AD171" t="str">
        <f>IF('ריכוז הצעות'!$N172='טבלת עזר2'!AD$1,'ריכוז הצעות'!$M172,"")</f>
        <v/>
      </c>
      <c r="AE171" t="str">
        <f>IF('ריכוז הצעות'!$N172='טבלת עזר2'!AE$1,'ריכוז הצעות'!$M172,"")</f>
        <v/>
      </c>
      <c r="AF171" t="str">
        <f>IF('ריכוז הצעות'!$N172='טבלת עזר2'!AF$1,'ריכוז הצעות'!$M172,"")</f>
        <v/>
      </c>
      <c r="AG171" t="str">
        <f>IF('ריכוז הצעות'!$N172='טבלת עזר2'!AG$1,'ריכוז הצעות'!$M172,"")</f>
        <v/>
      </c>
      <c r="AH171" t="str">
        <f>IF('ריכוז הצעות'!$N172='טבלת עזר2'!AH$1,'ריכוז הצעות'!$M172,"")</f>
        <v/>
      </c>
      <c r="AI171" t="str">
        <f>IF('ריכוז הצעות'!$N172='טבלת עזר2'!AI$1,'ריכוז הצעות'!$M172,"")</f>
        <v/>
      </c>
      <c r="AJ171" t="str">
        <f>IF('ריכוז הצעות'!$N172='טבלת עזר2'!AJ$1,'ריכוז הצעות'!$M172,"")</f>
        <v/>
      </c>
      <c r="AK171" t="str">
        <f>IF('ריכוז הצעות'!$N172='טבלת עזר2'!AK$1,'ריכוז הצעות'!$M172,"")</f>
        <v/>
      </c>
      <c r="AL171" t="str">
        <f>IF('ריכוז הצעות'!$N172='טבלת עזר2'!AL$1,'ריכוז הצעות'!$M172,"")</f>
        <v/>
      </c>
      <c r="AQ171" t="e">
        <f t="shared" si="110"/>
        <v>#N/A</v>
      </c>
      <c r="AR171" t="str">
        <f t="shared" si="78"/>
        <v/>
      </c>
      <c r="AS171" t="str">
        <f t="shared" si="79"/>
        <v/>
      </c>
      <c r="AT171" t="str">
        <f t="shared" si="80"/>
        <v/>
      </c>
      <c r="AU171" t="str">
        <f t="shared" si="81"/>
        <v/>
      </c>
      <c r="AV171" t="str">
        <f t="shared" si="82"/>
        <v/>
      </c>
      <c r="AW171" t="str">
        <f t="shared" si="83"/>
        <v/>
      </c>
      <c r="AX171" t="str">
        <f t="shared" si="84"/>
        <v/>
      </c>
      <c r="AY171" t="str">
        <f t="shared" si="85"/>
        <v/>
      </c>
      <c r="AZ171" t="str">
        <f t="shared" si="86"/>
        <v/>
      </c>
      <c r="BA171" t="str">
        <f t="shared" si="87"/>
        <v/>
      </c>
      <c r="BB171" t="str">
        <f t="shared" si="88"/>
        <v/>
      </c>
      <c r="BC171" t="str">
        <f t="shared" si="89"/>
        <v/>
      </c>
      <c r="BD171" t="str">
        <f t="shared" si="90"/>
        <v/>
      </c>
      <c r="BE171" t="str">
        <f t="shared" si="91"/>
        <v/>
      </c>
      <c r="BF171" t="str">
        <f t="shared" si="92"/>
        <v/>
      </c>
      <c r="BG171" t="str">
        <f t="shared" si="93"/>
        <v/>
      </c>
      <c r="BH171" t="str">
        <f t="shared" si="94"/>
        <v/>
      </c>
      <c r="BI171" t="str">
        <f t="shared" si="95"/>
        <v/>
      </c>
      <c r="BJ171" t="str">
        <f t="shared" si="96"/>
        <v/>
      </c>
      <c r="BK171" t="str">
        <f t="shared" si="97"/>
        <v/>
      </c>
      <c r="BL171">
        <f t="shared" si="98"/>
        <v>0</v>
      </c>
      <c r="BM171">
        <f t="shared" si="99"/>
        <v>0</v>
      </c>
      <c r="BN171">
        <f t="shared" si="100"/>
        <v>0</v>
      </c>
      <c r="BO171">
        <f t="shared" si="101"/>
        <v>0</v>
      </c>
      <c r="BP171">
        <f t="shared" si="102"/>
        <v>0</v>
      </c>
      <c r="BQ171">
        <f t="shared" si="103"/>
        <v>0</v>
      </c>
      <c r="BR171">
        <f t="shared" si="104"/>
        <v>0</v>
      </c>
      <c r="BS171">
        <f t="shared" si="105"/>
        <v>0</v>
      </c>
    </row>
    <row r="172" spans="2:71" x14ac:dyDescent="0.3">
      <c r="B172" t="str">
        <f>IF('ריכוז הצעות'!$N173='טבלת עזר2'!B$1,'ריכוז הצעות'!$M173,"")</f>
        <v/>
      </c>
      <c r="C172">
        <f t="shared" si="76"/>
        <v>0</v>
      </c>
      <c r="D172" t="str">
        <f t="shared" si="106"/>
        <v/>
      </c>
      <c r="E172">
        <f t="shared" si="107"/>
        <v>0</v>
      </c>
      <c r="F172" t="str">
        <f>IF('ריכוז הצעות'!$N173='טבלת עזר2'!F$1,'ריכוז הצעות'!$M173,"")</f>
        <v/>
      </c>
      <c r="G172">
        <f t="shared" si="77"/>
        <v>0</v>
      </c>
      <c r="H172" t="str">
        <f t="shared" si="108"/>
        <v/>
      </c>
      <c r="I172">
        <f t="shared" si="109"/>
        <v>0</v>
      </c>
      <c r="J172" t="str">
        <f>IF('ריכוז הצעות'!$N173='טבלת עזר2'!J$1,'ריכוז הצעות'!$M173,"")</f>
        <v/>
      </c>
      <c r="K172" t="str">
        <f>IF('ריכוז הצעות'!$N173='טבלת עזר2'!K$1,'ריכוז הצעות'!$M173,"")</f>
        <v/>
      </c>
      <c r="L172" t="str">
        <f>IF('ריכוז הצעות'!$N173='טבלת עזר2'!L$1,'ריכוז הצעות'!$M173,"")</f>
        <v/>
      </c>
      <c r="M172" t="str">
        <f>IF('ריכוז הצעות'!$N173='טבלת עזר2'!M$1,'ריכוז הצעות'!$M173,"")</f>
        <v/>
      </c>
      <c r="O172" t="str">
        <f>IF('ריכוז הצעות'!$N173='טבלת עזר2'!O$1,'ריכוז הצעות'!$M173,"")</f>
        <v/>
      </c>
      <c r="Q172" t="str">
        <f>IF('ריכוז הצעות'!$N173='טבלת עזר2'!Q$1,'ריכוז הצעות'!$M173,"")</f>
        <v/>
      </c>
      <c r="S172" t="str">
        <f>IF('ריכוז הצעות'!$N173='טבלת עזר2'!S$1,'ריכוז הצעות'!$M173,"")</f>
        <v/>
      </c>
      <c r="U172" t="str">
        <f>IF('ריכוז הצעות'!$N173='טבלת עזר2'!U$1,'ריכוז הצעות'!$M173,"")</f>
        <v/>
      </c>
      <c r="W172" t="str">
        <f>IF('ריכוז הצעות'!$N173='טבלת עזר2'!W$1,'ריכוז הצעות'!$M173,"")</f>
        <v/>
      </c>
      <c r="X172" t="str">
        <f>IF('ריכוז הצעות'!$N173='טבלת עזר2'!X$1,'ריכוז הצעות'!$M173,"")</f>
        <v/>
      </c>
      <c r="Y172" t="str">
        <f>IF('ריכוז הצעות'!$N173='טבלת עזר2'!Y$1,'ריכוז הצעות'!$M173,"")</f>
        <v/>
      </c>
      <c r="Z172" t="str">
        <f>IF('ריכוז הצעות'!$N173='טבלת עזר2'!Z$1,'ריכוז הצעות'!$M173,"")</f>
        <v/>
      </c>
      <c r="AA172" t="str">
        <f>IF('ריכוז הצעות'!$N173='טבלת עזר2'!AA$1,'ריכוז הצעות'!$M173,"")</f>
        <v/>
      </c>
      <c r="AB172" t="str">
        <f>IF('ריכוז הצעות'!$N173='טבלת עזר2'!AB$1,'ריכוז הצעות'!$M173,"")</f>
        <v/>
      </c>
      <c r="AC172" t="str">
        <f>IF('ריכוז הצעות'!$N173='טבלת עזר2'!AC$1,'ריכוז הצעות'!$M173,"")</f>
        <v/>
      </c>
      <c r="AD172" t="str">
        <f>IF('ריכוז הצעות'!$N173='טבלת עזר2'!AD$1,'ריכוז הצעות'!$M173,"")</f>
        <v/>
      </c>
      <c r="AE172" t="str">
        <f>IF('ריכוז הצעות'!$N173='טבלת עזר2'!AE$1,'ריכוז הצעות'!$M173,"")</f>
        <v/>
      </c>
      <c r="AF172" t="str">
        <f>IF('ריכוז הצעות'!$N173='טבלת עזר2'!AF$1,'ריכוז הצעות'!$M173,"")</f>
        <v/>
      </c>
      <c r="AG172" t="str">
        <f>IF('ריכוז הצעות'!$N173='טבלת עזר2'!AG$1,'ריכוז הצעות'!$M173,"")</f>
        <v/>
      </c>
      <c r="AH172" t="str">
        <f>IF('ריכוז הצעות'!$N173='טבלת עזר2'!AH$1,'ריכוז הצעות'!$M173,"")</f>
        <v/>
      </c>
      <c r="AI172" t="str">
        <f>IF('ריכוז הצעות'!$N173='טבלת עזר2'!AI$1,'ריכוז הצעות'!$M173,"")</f>
        <v/>
      </c>
      <c r="AJ172" t="str">
        <f>IF('ריכוז הצעות'!$N173='טבלת עזר2'!AJ$1,'ריכוז הצעות'!$M173,"")</f>
        <v/>
      </c>
      <c r="AK172" t="str">
        <f>IF('ריכוז הצעות'!$N173='טבלת עזר2'!AK$1,'ריכוז הצעות'!$M173,"")</f>
        <v/>
      </c>
      <c r="AL172" t="str">
        <f>IF('ריכוז הצעות'!$N173='טבלת עזר2'!AL$1,'ריכוז הצעות'!$M173,"")</f>
        <v/>
      </c>
      <c r="AQ172" t="e">
        <f t="shared" si="110"/>
        <v>#N/A</v>
      </c>
      <c r="AR172" t="str">
        <f t="shared" si="78"/>
        <v/>
      </c>
      <c r="AS172" t="str">
        <f t="shared" si="79"/>
        <v/>
      </c>
      <c r="AT172" t="str">
        <f t="shared" si="80"/>
        <v/>
      </c>
      <c r="AU172" t="str">
        <f t="shared" si="81"/>
        <v/>
      </c>
      <c r="AV172" t="str">
        <f t="shared" si="82"/>
        <v/>
      </c>
      <c r="AW172" t="str">
        <f t="shared" si="83"/>
        <v/>
      </c>
      <c r="AX172" t="str">
        <f t="shared" si="84"/>
        <v/>
      </c>
      <c r="AY172" t="str">
        <f t="shared" si="85"/>
        <v/>
      </c>
      <c r="AZ172" t="str">
        <f t="shared" si="86"/>
        <v/>
      </c>
      <c r="BA172" t="str">
        <f t="shared" si="87"/>
        <v/>
      </c>
      <c r="BB172" t="str">
        <f t="shared" si="88"/>
        <v/>
      </c>
      <c r="BC172" t="str">
        <f t="shared" si="89"/>
        <v/>
      </c>
      <c r="BD172" t="str">
        <f t="shared" si="90"/>
        <v/>
      </c>
      <c r="BE172" t="str">
        <f t="shared" si="91"/>
        <v/>
      </c>
      <c r="BF172" t="str">
        <f t="shared" si="92"/>
        <v/>
      </c>
      <c r="BG172" t="str">
        <f t="shared" si="93"/>
        <v/>
      </c>
      <c r="BH172" t="str">
        <f t="shared" si="94"/>
        <v/>
      </c>
      <c r="BI172" t="str">
        <f t="shared" si="95"/>
        <v/>
      </c>
      <c r="BJ172" t="str">
        <f t="shared" si="96"/>
        <v/>
      </c>
      <c r="BK172" t="str">
        <f t="shared" si="97"/>
        <v/>
      </c>
      <c r="BL172">
        <f t="shared" si="98"/>
        <v>0</v>
      </c>
      <c r="BM172">
        <f t="shared" si="99"/>
        <v>0</v>
      </c>
      <c r="BN172">
        <f t="shared" si="100"/>
        <v>0</v>
      </c>
      <c r="BO172">
        <f t="shared" si="101"/>
        <v>0</v>
      </c>
      <c r="BP172">
        <f t="shared" si="102"/>
        <v>0</v>
      </c>
      <c r="BQ172">
        <f t="shared" si="103"/>
        <v>0</v>
      </c>
      <c r="BR172">
        <f t="shared" si="104"/>
        <v>0</v>
      </c>
      <c r="BS172">
        <f t="shared" si="105"/>
        <v>0</v>
      </c>
    </row>
    <row r="173" spans="2:71" x14ac:dyDescent="0.3">
      <c r="B173" t="str">
        <f>IF('ריכוז הצעות'!$N174='טבלת עזר2'!B$1,'ריכוז הצעות'!$M174,"")</f>
        <v/>
      </c>
      <c r="C173">
        <f t="shared" si="76"/>
        <v>0</v>
      </c>
      <c r="D173" t="str">
        <f t="shared" si="106"/>
        <v/>
      </c>
      <c r="E173">
        <f t="shared" si="107"/>
        <v>0</v>
      </c>
      <c r="F173" t="str">
        <f>IF('ריכוז הצעות'!$N174='טבלת עזר2'!F$1,'ריכוז הצעות'!$M174,"")</f>
        <v/>
      </c>
      <c r="G173">
        <f t="shared" si="77"/>
        <v>0</v>
      </c>
      <c r="H173" t="str">
        <f t="shared" si="108"/>
        <v/>
      </c>
      <c r="I173">
        <f t="shared" si="109"/>
        <v>0</v>
      </c>
      <c r="J173" t="str">
        <f>IF('ריכוז הצעות'!$N174='טבלת עזר2'!J$1,'ריכוז הצעות'!$M174,"")</f>
        <v/>
      </c>
      <c r="K173" t="str">
        <f>IF('ריכוז הצעות'!$N174='טבלת עזר2'!K$1,'ריכוז הצעות'!$M174,"")</f>
        <v/>
      </c>
      <c r="L173" t="str">
        <f>IF('ריכוז הצעות'!$N174='טבלת עזר2'!L$1,'ריכוז הצעות'!$M174,"")</f>
        <v/>
      </c>
      <c r="M173" t="str">
        <f>IF('ריכוז הצעות'!$N174='טבלת עזר2'!M$1,'ריכוז הצעות'!$M174,"")</f>
        <v/>
      </c>
      <c r="O173" t="str">
        <f>IF('ריכוז הצעות'!$N174='טבלת עזר2'!O$1,'ריכוז הצעות'!$M174,"")</f>
        <v/>
      </c>
      <c r="Q173" t="str">
        <f>IF('ריכוז הצעות'!$N174='טבלת עזר2'!Q$1,'ריכוז הצעות'!$M174,"")</f>
        <v/>
      </c>
      <c r="S173" t="str">
        <f>IF('ריכוז הצעות'!$N174='טבלת עזר2'!S$1,'ריכוז הצעות'!$M174,"")</f>
        <v/>
      </c>
      <c r="U173" t="str">
        <f>IF('ריכוז הצעות'!$N174='טבלת עזר2'!U$1,'ריכוז הצעות'!$M174,"")</f>
        <v/>
      </c>
      <c r="W173" t="str">
        <f>IF('ריכוז הצעות'!$N174='טבלת עזר2'!W$1,'ריכוז הצעות'!$M174,"")</f>
        <v/>
      </c>
      <c r="X173" t="str">
        <f>IF('ריכוז הצעות'!$N174='טבלת עזר2'!X$1,'ריכוז הצעות'!$M174,"")</f>
        <v/>
      </c>
      <c r="Y173" t="str">
        <f>IF('ריכוז הצעות'!$N174='טבלת עזר2'!Y$1,'ריכוז הצעות'!$M174,"")</f>
        <v/>
      </c>
      <c r="Z173" t="str">
        <f>IF('ריכוז הצעות'!$N174='טבלת עזר2'!Z$1,'ריכוז הצעות'!$M174,"")</f>
        <v/>
      </c>
      <c r="AA173" t="str">
        <f>IF('ריכוז הצעות'!$N174='טבלת עזר2'!AA$1,'ריכוז הצעות'!$M174,"")</f>
        <v/>
      </c>
      <c r="AB173" t="str">
        <f>IF('ריכוז הצעות'!$N174='טבלת עזר2'!AB$1,'ריכוז הצעות'!$M174,"")</f>
        <v/>
      </c>
      <c r="AC173" t="str">
        <f>IF('ריכוז הצעות'!$N174='טבלת עזר2'!AC$1,'ריכוז הצעות'!$M174,"")</f>
        <v/>
      </c>
      <c r="AD173" t="str">
        <f>IF('ריכוז הצעות'!$N174='טבלת עזר2'!AD$1,'ריכוז הצעות'!$M174,"")</f>
        <v/>
      </c>
      <c r="AE173" t="str">
        <f>IF('ריכוז הצעות'!$N174='טבלת עזר2'!AE$1,'ריכוז הצעות'!$M174,"")</f>
        <v/>
      </c>
      <c r="AF173" t="str">
        <f>IF('ריכוז הצעות'!$N174='טבלת עזר2'!AF$1,'ריכוז הצעות'!$M174,"")</f>
        <v/>
      </c>
      <c r="AG173" t="str">
        <f>IF('ריכוז הצעות'!$N174='טבלת עזר2'!AG$1,'ריכוז הצעות'!$M174,"")</f>
        <v/>
      </c>
      <c r="AH173" t="str">
        <f>IF('ריכוז הצעות'!$N174='טבלת עזר2'!AH$1,'ריכוז הצעות'!$M174,"")</f>
        <v/>
      </c>
      <c r="AI173" t="str">
        <f>IF('ריכוז הצעות'!$N174='טבלת עזר2'!AI$1,'ריכוז הצעות'!$M174,"")</f>
        <v/>
      </c>
      <c r="AJ173" t="str">
        <f>IF('ריכוז הצעות'!$N174='טבלת עזר2'!AJ$1,'ריכוז הצעות'!$M174,"")</f>
        <v/>
      </c>
      <c r="AK173" t="str">
        <f>IF('ריכוז הצעות'!$N174='טבלת עזר2'!AK$1,'ריכוז הצעות'!$M174,"")</f>
        <v/>
      </c>
      <c r="AL173" t="str">
        <f>IF('ריכוז הצעות'!$N174='טבלת עזר2'!AL$1,'ריכוז הצעות'!$M174,"")</f>
        <v/>
      </c>
      <c r="AQ173" t="e">
        <f t="shared" si="110"/>
        <v>#N/A</v>
      </c>
      <c r="AR173" t="str">
        <f t="shared" si="78"/>
        <v/>
      </c>
      <c r="AS173" t="str">
        <f t="shared" si="79"/>
        <v/>
      </c>
      <c r="AT173" t="str">
        <f t="shared" si="80"/>
        <v/>
      </c>
      <c r="AU173" t="str">
        <f t="shared" si="81"/>
        <v/>
      </c>
      <c r="AV173" t="str">
        <f t="shared" si="82"/>
        <v/>
      </c>
      <c r="AW173" t="str">
        <f t="shared" si="83"/>
        <v/>
      </c>
      <c r="AX173" t="str">
        <f t="shared" si="84"/>
        <v/>
      </c>
      <c r="AY173" t="str">
        <f t="shared" si="85"/>
        <v/>
      </c>
      <c r="AZ173" t="str">
        <f t="shared" si="86"/>
        <v/>
      </c>
      <c r="BA173" t="str">
        <f t="shared" si="87"/>
        <v/>
      </c>
      <c r="BB173" t="str">
        <f t="shared" si="88"/>
        <v/>
      </c>
      <c r="BC173" t="str">
        <f t="shared" si="89"/>
        <v/>
      </c>
      <c r="BD173" t="str">
        <f t="shared" si="90"/>
        <v/>
      </c>
      <c r="BE173" t="str">
        <f t="shared" si="91"/>
        <v/>
      </c>
      <c r="BF173" t="str">
        <f t="shared" si="92"/>
        <v/>
      </c>
      <c r="BG173" t="str">
        <f t="shared" si="93"/>
        <v/>
      </c>
      <c r="BH173" t="str">
        <f t="shared" si="94"/>
        <v/>
      </c>
      <c r="BI173" t="str">
        <f t="shared" si="95"/>
        <v/>
      </c>
      <c r="BJ173" t="str">
        <f t="shared" si="96"/>
        <v/>
      </c>
      <c r="BK173" t="str">
        <f t="shared" si="97"/>
        <v/>
      </c>
      <c r="BL173">
        <f t="shared" si="98"/>
        <v>0</v>
      </c>
      <c r="BM173">
        <f t="shared" si="99"/>
        <v>0</v>
      </c>
      <c r="BN173">
        <f t="shared" si="100"/>
        <v>0</v>
      </c>
      <c r="BO173">
        <f t="shared" si="101"/>
        <v>0</v>
      </c>
      <c r="BP173">
        <f t="shared" si="102"/>
        <v>0</v>
      </c>
      <c r="BQ173">
        <f t="shared" si="103"/>
        <v>0</v>
      </c>
      <c r="BR173">
        <f t="shared" si="104"/>
        <v>0</v>
      </c>
      <c r="BS173">
        <f t="shared" si="105"/>
        <v>0</v>
      </c>
    </row>
    <row r="174" spans="2:71" x14ac:dyDescent="0.3">
      <c r="B174" t="str">
        <f>IF('ריכוז הצעות'!$N175='טבלת עזר2'!B$1,'ריכוז הצעות'!$M175,"")</f>
        <v/>
      </c>
      <c r="C174">
        <f t="shared" si="76"/>
        <v>0</v>
      </c>
      <c r="D174" t="str">
        <f t="shared" si="106"/>
        <v/>
      </c>
      <c r="E174">
        <f t="shared" si="107"/>
        <v>0</v>
      </c>
      <c r="F174" t="str">
        <f>IF('ריכוז הצעות'!$N175='טבלת עזר2'!F$1,'ריכוז הצעות'!$M175,"")</f>
        <v/>
      </c>
      <c r="G174">
        <f t="shared" si="77"/>
        <v>0</v>
      </c>
      <c r="H174" t="str">
        <f t="shared" si="108"/>
        <v/>
      </c>
      <c r="I174">
        <f t="shared" si="109"/>
        <v>0</v>
      </c>
      <c r="J174" t="str">
        <f>IF('ריכוז הצעות'!$N175='טבלת עזר2'!J$1,'ריכוז הצעות'!$M175,"")</f>
        <v/>
      </c>
      <c r="K174" t="str">
        <f>IF('ריכוז הצעות'!$N175='טבלת עזר2'!K$1,'ריכוז הצעות'!$M175,"")</f>
        <v/>
      </c>
      <c r="L174" t="str">
        <f>IF('ריכוז הצעות'!$N175='טבלת עזר2'!L$1,'ריכוז הצעות'!$M175,"")</f>
        <v/>
      </c>
      <c r="M174" t="str">
        <f>IF('ריכוז הצעות'!$N175='טבלת עזר2'!M$1,'ריכוז הצעות'!$M175,"")</f>
        <v/>
      </c>
      <c r="O174" t="str">
        <f>IF('ריכוז הצעות'!$N175='טבלת עזר2'!O$1,'ריכוז הצעות'!$M175,"")</f>
        <v/>
      </c>
      <c r="Q174" t="str">
        <f>IF('ריכוז הצעות'!$N175='טבלת עזר2'!Q$1,'ריכוז הצעות'!$M175,"")</f>
        <v/>
      </c>
      <c r="S174" t="str">
        <f>IF('ריכוז הצעות'!$N175='טבלת עזר2'!S$1,'ריכוז הצעות'!$M175,"")</f>
        <v/>
      </c>
      <c r="U174" t="str">
        <f>IF('ריכוז הצעות'!$N175='טבלת עזר2'!U$1,'ריכוז הצעות'!$M175,"")</f>
        <v/>
      </c>
      <c r="W174" t="str">
        <f>IF('ריכוז הצעות'!$N175='טבלת עזר2'!W$1,'ריכוז הצעות'!$M175,"")</f>
        <v/>
      </c>
      <c r="X174" t="str">
        <f>IF('ריכוז הצעות'!$N175='טבלת עזר2'!X$1,'ריכוז הצעות'!$M175,"")</f>
        <v/>
      </c>
      <c r="Y174" t="str">
        <f>IF('ריכוז הצעות'!$N175='טבלת עזר2'!Y$1,'ריכוז הצעות'!$M175,"")</f>
        <v/>
      </c>
      <c r="Z174" t="str">
        <f>IF('ריכוז הצעות'!$N175='טבלת עזר2'!Z$1,'ריכוז הצעות'!$M175,"")</f>
        <v/>
      </c>
      <c r="AA174" t="str">
        <f>IF('ריכוז הצעות'!$N175='טבלת עזר2'!AA$1,'ריכוז הצעות'!$M175,"")</f>
        <v/>
      </c>
      <c r="AB174" t="str">
        <f>IF('ריכוז הצעות'!$N175='טבלת עזר2'!AB$1,'ריכוז הצעות'!$M175,"")</f>
        <v/>
      </c>
      <c r="AC174" t="str">
        <f>IF('ריכוז הצעות'!$N175='טבלת עזר2'!AC$1,'ריכוז הצעות'!$M175,"")</f>
        <v/>
      </c>
      <c r="AD174" t="str">
        <f>IF('ריכוז הצעות'!$N175='טבלת עזר2'!AD$1,'ריכוז הצעות'!$M175,"")</f>
        <v/>
      </c>
      <c r="AE174" t="str">
        <f>IF('ריכוז הצעות'!$N175='טבלת עזר2'!AE$1,'ריכוז הצעות'!$M175,"")</f>
        <v/>
      </c>
      <c r="AF174" t="str">
        <f>IF('ריכוז הצעות'!$N175='טבלת עזר2'!AF$1,'ריכוז הצעות'!$M175,"")</f>
        <v/>
      </c>
      <c r="AG174" t="str">
        <f>IF('ריכוז הצעות'!$N175='טבלת עזר2'!AG$1,'ריכוז הצעות'!$M175,"")</f>
        <v/>
      </c>
      <c r="AH174" t="str">
        <f>IF('ריכוז הצעות'!$N175='טבלת עזר2'!AH$1,'ריכוז הצעות'!$M175,"")</f>
        <v/>
      </c>
      <c r="AI174" t="str">
        <f>IF('ריכוז הצעות'!$N175='טבלת עזר2'!AI$1,'ריכוז הצעות'!$M175,"")</f>
        <v/>
      </c>
      <c r="AJ174" t="str">
        <f>IF('ריכוז הצעות'!$N175='טבלת עזר2'!AJ$1,'ריכוז הצעות'!$M175,"")</f>
        <v/>
      </c>
      <c r="AK174" t="str">
        <f>IF('ריכוז הצעות'!$N175='טבלת עזר2'!AK$1,'ריכוז הצעות'!$M175,"")</f>
        <v/>
      </c>
      <c r="AL174" t="str">
        <f>IF('ריכוז הצעות'!$N175='טבלת עזר2'!AL$1,'ריכוז הצעות'!$M175,"")</f>
        <v/>
      </c>
      <c r="AQ174" t="e">
        <f t="shared" si="110"/>
        <v>#N/A</v>
      </c>
      <c r="AR174" t="str">
        <f t="shared" si="78"/>
        <v/>
      </c>
      <c r="AS174" t="str">
        <f t="shared" si="79"/>
        <v/>
      </c>
      <c r="AT174" t="str">
        <f t="shared" si="80"/>
        <v/>
      </c>
      <c r="AU174" t="str">
        <f t="shared" si="81"/>
        <v/>
      </c>
      <c r="AV174" t="str">
        <f t="shared" si="82"/>
        <v/>
      </c>
      <c r="AW174" t="str">
        <f t="shared" si="83"/>
        <v/>
      </c>
      <c r="AX174" t="str">
        <f t="shared" si="84"/>
        <v/>
      </c>
      <c r="AY174" t="str">
        <f t="shared" si="85"/>
        <v/>
      </c>
      <c r="AZ174" t="str">
        <f t="shared" si="86"/>
        <v/>
      </c>
      <c r="BA174" t="str">
        <f t="shared" si="87"/>
        <v/>
      </c>
      <c r="BB174" t="str">
        <f t="shared" si="88"/>
        <v/>
      </c>
      <c r="BC174" t="str">
        <f t="shared" si="89"/>
        <v/>
      </c>
      <c r="BD174" t="str">
        <f t="shared" si="90"/>
        <v/>
      </c>
      <c r="BE174" t="str">
        <f t="shared" si="91"/>
        <v/>
      </c>
      <c r="BF174" t="str">
        <f t="shared" si="92"/>
        <v/>
      </c>
      <c r="BG174" t="str">
        <f t="shared" si="93"/>
        <v/>
      </c>
      <c r="BH174" t="str">
        <f t="shared" si="94"/>
        <v/>
      </c>
      <c r="BI174" t="str">
        <f t="shared" si="95"/>
        <v/>
      </c>
      <c r="BJ174" t="str">
        <f t="shared" si="96"/>
        <v/>
      </c>
      <c r="BK174" t="str">
        <f t="shared" si="97"/>
        <v/>
      </c>
      <c r="BL174">
        <f t="shared" si="98"/>
        <v>0</v>
      </c>
      <c r="BM174">
        <f t="shared" si="99"/>
        <v>0</v>
      </c>
      <c r="BN174">
        <f t="shared" si="100"/>
        <v>0</v>
      </c>
      <c r="BO174">
        <f t="shared" si="101"/>
        <v>0</v>
      </c>
      <c r="BP174">
        <f t="shared" si="102"/>
        <v>0</v>
      </c>
      <c r="BQ174">
        <f t="shared" si="103"/>
        <v>0</v>
      </c>
      <c r="BR174">
        <f t="shared" si="104"/>
        <v>0</v>
      </c>
      <c r="BS174">
        <f t="shared" si="105"/>
        <v>0</v>
      </c>
    </row>
    <row r="175" spans="2:71" x14ac:dyDescent="0.3">
      <c r="B175" t="str">
        <f>IF('ריכוז הצעות'!$N176='טבלת עזר2'!B$1,'ריכוז הצעות'!$M176,"")</f>
        <v/>
      </c>
      <c r="C175">
        <f t="shared" si="76"/>
        <v>0</v>
      </c>
      <c r="D175" t="str">
        <f t="shared" si="106"/>
        <v/>
      </c>
      <c r="E175">
        <f t="shared" si="107"/>
        <v>0</v>
      </c>
      <c r="F175" t="str">
        <f>IF('ריכוז הצעות'!$N176='טבלת עזר2'!F$1,'ריכוז הצעות'!$M176,"")</f>
        <v/>
      </c>
      <c r="G175">
        <f t="shared" si="77"/>
        <v>0</v>
      </c>
      <c r="H175" t="str">
        <f t="shared" si="108"/>
        <v/>
      </c>
      <c r="I175">
        <f t="shared" si="109"/>
        <v>0</v>
      </c>
      <c r="J175" t="str">
        <f>IF('ריכוז הצעות'!$N176='טבלת עזר2'!J$1,'ריכוז הצעות'!$M176,"")</f>
        <v/>
      </c>
      <c r="K175" t="str">
        <f>IF('ריכוז הצעות'!$N176='טבלת עזר2'!K$1,'ריכוז הצעות'!$M176,"")</f>
        <v/>
      </c>
      <c r="L175" t="str">
        <f>IF('ריכוז הצעות'!$N176='טבלת עזר2'!L$1,'ריכוז הצעות'!$M176,"")</f>
        <v/>
      </c>
      <c r="M175" t="str">
        <f>IF('ריכוז הצעות'!$N176='טבלת עזר2'!M$1,'ריכוז הצעות'!$M176,"")</f>
        <v/>
      </c>
      <c r="O175" t="str">
        <f>IF('ריכוז הצעות'!$N176='טבלת עזר2'!O$1,'ריכוז הצעות'!$M176,"")</f>
        <v/>
      </c>
      <c r="Q175" t="str">
        <f>IF('ריכוז הצעות'!$N176='טבלת עזר2'!Q$1,'ריכוז הצעות'!$M176,"")</f>
        <v/>
      </c>
      <c r="S175" t="str">
        <f>IF('ריכוז הצעות'!$N176='טבלת עזר2'!S$1,'ריכוז הצעות'!$M176,"")</f>
        <v/>
      </c>
      <c r="U175" t="str">
        <f>IF('ריכוז הצעות'!$N176='טבלת עזר2'!U$1,'ריכוז הצעות'!$M176,"")</f>
        <v/>
      </c>
      <c r="W175" t="str">
        <f>IF('ריכוז הצעות'!$N176='טבלת עזר2'!W$1,'ריכוז הצעות'!$M176,"")</f>
        <v/>
      </c>
      <c r="X175" t="str">
        <f>IF('ריכוז הצעות'!$N176='טבלת עזר2'!X$1,'ריכוז הצעות'!$M176,"")</f>
        <v/>
      </c>
      <c r="Y175" t="str">
        <f>IF('ריכוז הצעות'!$N176='טבלת עזר2'!Y$1,'ריכוז הצעות'!$M176,"")</f>
        <v/>
      </c>
      <c r="Z175" t="str">
        <f>IF('ריכוז הצעות'!$N176='טבלת עזר2'!Z$1,'ריכוז הצעות'!$M176,"")</f>
        <v/>
      </c>
      <c r="AA175" t="str">
        <f>IF('ריכוז הצעות'!$N176='טבלת עזר2'!AA$1,'ריכוז הצעות'!$M176,"")</f>
        <v/>
      </c>
      <c r="AB175" t="str">
        <f>IF('ריכוז הצעות'!$N176='טבלת עזר2'!AB$1,'ריכוז הצעות'!$M176,"")</f>
        <v/>
      </c>
      <c r="AC175" t="str">
        <f>IF('ריכוז הצעות'!$N176='טבלת עזר2'!AC$1,'ריכוז הצעות'!$M176,"")</f>
        <v/>
      </c>
      <c r="AD175" t="str">
        <f>IF('ריכוז הצעות'!$N176='טבלת עזר2'!AD$1,'ריכוז הצעות'!$M176,"")</f>
        <v/>
      </c>
      <c r="AE175" t="str">
        <f>IF('ריכוז הצעות'!$N176='טבלת עזר2'!AE$1,'ריכוז הצעות'!$M176,"")</f>
        <v/>
      </c>
      <c r="AF175" t="str">
        <f>IF('ריכוז הצעות'!$N176='טבלת עזר2'!AF$1,'ריכוז הצעות'!$M176,"")</f>
        <v/>
      </c>
      <c r="AG175" t="str">
        <f>IF('ריכוז הצעות'!$N176='טבלת עזר2'!AG$1,'ריכוז הצעות'!$M176,"")</f>
        <v/>
      </c>
      <c r="AH175" t="str">
        <f>IF('ריכוז הצעות'!$N176='טבלת עזר2'!AH$1,'ריכוז הצעות'!$M176,"")</f>
        <v/>
      </c>
      <c r="AI175" t="str">
        <f>IF('ריכוז הצעות'!$N176='טבלת עזר2'!AI$1,'ריכוז הצעות'!$M176,"")</f>
        <v/>
      </c>
      <c r="AJ175" t="str">
        <f>IF('ריכוז הצעות'!$N176='טבלת עזר2'!AJ$1,'ריכוז הצעות'!$M176,"")</f>
        <v/>
      </c>
      <c r="AK175" t="str">
        <f>IF('ריכוז הצעות'!$N176='טבלת עזר2'!AK$1,'ריכוז הצעות'!$M176,"")</f>
        <v/>
      </c>
      <c r="AL175" t="str">
        <f>IF('ריכוז הצעות'!$N176='טבלת עזר2'!AL$1,'ריכוז הצעות'!$M176,"")</f>
        <v/>
      </c>
      <c r="AQ175" t="e">
        <f t="shared" si="110"/>
        <v>#N/A</v>
      </c>
      <c r="AR175" t="str">
        <f t="shared" si="78"/>
        <v/>
      </c>
      <c r="AS175" t="str">
        <f t="shared" si="79"/>
        <v/>
      </c>
      <c r="AT175" t="str">
        <f t="shared" si="80"/>
        <v/>
      </c>
      <c r="AU175" t="str">
        <f t="shared" si="81"/>
        <v/>
      </c>
      <c r="AV175" t="str">
        <f t="shared" si="82"/>
        <v/>
      </c>
      <c r="AW175" t="str">
        <f t="shared" si="83"/>
        <v/>
      </c>
      <c r="AX175" t="str">
        <f t="shared" si="84"/>
        <v/>
      </c>
      <c r="AY175" t="str">
        <f t="shared" si="85"/>
        <v/>
      </c>
      <c r="AZ175" t="str">
        <f t="shared" si="86"/>
        <v/>
      </c>
      <c r="BA175" t="str">
        <f t="shared" si="87"/>
        <v/>
      </c>
      <c r="BB175" t="str">
        <f t="shared" si="88"/>
        <v/>
      </c>
      <c r="BC175" t="str">
        <f t="shared" si="89"/>
        <v/>
      </c>
      <c r="BD175" t="str">
        <f t="shared" si="90"/>
        <v/>
      </c>
      <c r="BE175" t="str">
        <f t="shared" si="91"/>
        <v/>
      </c>
      <c r="BF175" t="str">
        <f t="shared" si="92"/>
        <v/>
      </c>
      <c r="BG175" t="str">
        <f t="shared" si="93"/>
        <v/>
      </c>
      <c r="BH175" t="str">
        <f t="shared" si="94"/>
        <v/>
      </c>
      <c r="BI175" t="str">
        <f t="shared" si="95"/>
        <v/>
      </c>
      <c r="BJ175" t="str">
        <f t="shared" si="96"/>
        <v/>
      </c>
      <c r="BK175" t="str">
        <f t="shared" si="97"/>
        <v/>
      </c>
      <c r="BL175">
        <f t="shared" si="98"/>
        <v>0</v>
      </c>
      <c r="BM175">
        <f t="shared" si="99"/>
        <v>0</v>
      </c>
      <c r="BN175">
        <f t="shared" si="100"/>
        <v>0</v>
      </c>
      <c r="BO175">
        <f t="shared" si="101"/>
        <v>0</v>
      </c>
      <c r="BP175">
        <f t="shared" si="102"/>
        <v>0</v>
      </c>
      <c r="BQ175">
        <f t="shared" si="103"/>
        <v>0</v>
      </c>
      <c r="BR175">
        <f t="shared" si="104"/>
        <v>0</v>
      </c>
      <c r="BS175">
        <f t="shared" si="105"/>
        <v>0</v>
      </c>
    </row>
    <row r="176" spans="2:71" x14ac:dyDescent="0.3">
      <c r="B176" t="str">
        <f>IF('ריכוז הצעות'!$N177='טבלת עזר2'!B$1,'ריכוז הצעות'!$M177,"")</f>
        <v/>
      </c>
      <c r="C176">
        <f t="shared" si="76"/>
        <v>0</v>
      </c>
      <c r="D176" t="str">
        <f t="shared" si="106"/>
        <v/>
      </c>
      <c r="E176">
        <f t="shared" si="107"/>
        <v>0</v>
      </c>
      <c r="F176" t="str">
        <f>IF('ריכוז הצעות'!$N177='טבלת עזר2'!F$1,'ריכוז הצעות'!$M177,"")</f>
        <v/>
      </c>
      <c r="G176">
        <f t="shared" si="77"/>
        <v>0</v>
      </c>
      <c r="H176" t="str">
        <f t="shared" si="108"/>
        <v/>
      </c>
      <c r="I176">
        <f t="shared" si="109"/>
        <v>0</v>
      </c>
      <c r="J176" t="str">
        <f>IF('ריכוז הצעות'!$N177='טבלת עזר2'!J$1,'ריכוז הצעות'!$M177,"")</f>
        <v/>
      </c>
      <c r="K176" t="str">
        <f>IF('ריכוז הצעות'!$N177='טבלת עזר2'!K$1,'ריכוז הצעות'!$M177,"")</f>
        <v/>
      </c>
      <c r="L176" t="str">
        <f>IF('ריכוז הצעות'!$N177='טבלת עזר2'!L$1,'ריכוז הצעות'!$M177,"")</f>
        <v/>
      </c>
      <c r="M176" t="str">
        <f>IF('ריכוז הצעות'!$N177='טבלת עזר2'!M$1,'ריכוז הצעות'!$M177,"")</f>
        <v/>
      </c>
      <c r="O176" t="str">
        <f>IF('ריכוז הצעות'!$N177='טבלת עזר2'!O$1,'ריכוז הצעות'!$M177,"")</f>
        <v/>
      </c>
      <c r="Q176" t="str">
        <f>IF('ריכוז הצעות'!$N177='טבלת עזר2'!Q$1,'ריכוז הצעות'!$M177,"")</f>
        <v/>
      </c>
      <c r="S176" t="str">
        <f>IF('ריכוז הצעות'!$N177='טבלת עזר2'!S$1,'ריכוז הצעות'!$M177,"")</f>
        <v/>
      </c>
      <c r="U176" t="str">
        <f>IF('ריכוז הצעות'!$N177='טבלת עזר2'!U$1,'ריכוז הצעות'!$M177,"")</f>
        <v/>
      </c>
      <c r="W176" t="str">
        <f>IF('ריכוז הצעות'!$N177='טבלת עזר2'!W$1,'ריכוז הצעות'!$M177,"")</f>
        <v/>
      </c>
      <c r="X176" t="str">
        <f>IF('ריכוז הצעות'!$N177='טבלת עזר2'!X$1,'ריכוז הצעות'!$M177,"")</f>
        <v/>
      </c>
      <c r="Y176" t="str">
        <f>IF('ריכוז הצעות'!$N177='טבלת עזר2'!Y$1,'ריכוז הצעות'!$M177,"")</f>
        <v/>
      </c>
      <c r="Z176" t="str">
        <f>IF('ריכוז הצעות'!$N177='טבלת עזר2'!Z$1,'ריכוז הצעות'!$M177,"")</f>
        <v/>
      </c>
      <c r="AA176" t="str">
        <f>IF('ריכוז הצעות'!$N177='טבלת עזר2'!AA$1,'ריכוז הצעות'!$M177,"")</f>
        <v/>
      </c>
      <c r="AB176" t="str">
        <f>IF('ריכוז הצעות'!$N177='טבלת עזר2'!AB$1,'ריכוז הצעות'!$M177,"")</f>
        <v/>
      </c>
      <c r="AC176" t="str">
        <f>IF('ריכוז הצעות'!$N177='טבלת עזר2'!AC$1,'ריכוז הצעות'!$M177,"")</f>
        <v/>
      </c>
      <c r="AD176" t="str">
        <f>IF('ריכוז הצעות'!$N177='טבלת עזר2'!AD$1,'ריכוז הצעות'!$M177,"")</f>
        <v/>
      </c>
      <c r="AE176" t="str">
        <f>IF('ריכוז הצעות'!$N177='טבלת עזר2'!AE$1,'ריכוז הצעות'!$M177,"")</f>
        <v/>
      </c>
      <c r="AF176" t="str">
        <f>IF('ריכוז הצעות'!$N177='טבלת עזר2'!AF$1,'ריכוז הצעות'!$M177,"")</f>
        <v/>
      </c>
      <c r="AG176" t="str">
        <f>IF('ריכוז הצעות'!$N177='טבלת עזר2'!AG$1,'ריכוז הצעות'!$M177,"")</f>
        <v/>
      </c>
      <c r="AH176" t="str">
        <f>IF('ריכוז הצעות'!$N177='טבלת עזר2'!AH$1,'ריכוז הצעות'!$M177,"")</f>
        <v/>
      </c>
      <c r="AI176" t="str">
        <f>IF('ריכוז הצעות'!$N177='טבלת עזר2'!AI$1,'ריכוז הצעות'!$M177,"")</f>
        <v/>
      </c>
      <c r="AJ176" t="str">
        <f>IF('ריכוז הצעות'!$N177='טבלת עזר2'!AJ$1,'ריכוז הצעות'!$M177,"")</f>
        <v/>
      </c>
      <c r="AK176" t="str">
        <f>IF('ריכוז הצעות'!$N177='טבלת עזר2'!AK$1,'ריכוז הצעות'!$M177,"")</f>
        <v/>
      </c>
      <c r="AL176" t="str">
        <f>IF('ריכוז הצעות'!$N177='טבלת עזר2'!AL$1,'ריכוז הצעות'!$M177,"")</f>
        <v/>
      </c>
      <c r="AQ176" t="e">
        <f t="shared" si="110"/>
        <v>#N/A</v>
      </c>
      <c r="AR176" t="str">
        <f t="shared" si="78"/>
        <v/>
      </c>
      <c r="AS176" t="str">
        <f t="shared" si="79"/>
        <v/>
      </c>
      <c r="AT176" t="str">
        <f t="shared" si="80"/>
        <v/>
      </c>
      <c r="AU176" t="str">
        <f t="shared" si="81"/>
        <v/>
      </c>
      <c r="AV176" t="str">
        <f t="shared" si="82"/>
        <v/>
      </c>
      <c r="AW176" t="str">
        <f t="shared" si="83"/>
        <v/>
      </c>
      <c r="AX176" t="str">
        <f t="shared" si="84"/>
        <v/>
      </c>
      <c r="AY176" t="str">
        <f t="shared" si="85"/>
        <v/>
      </c>
      <c r="AZ176" t="str">
        <f t="shared" si="86"/>
        <v/>
      </c>
      <c r="BA176" t="str">
        <f t="shared" si="87"/>
        <v/>
      </c>
      <c r="BB176" t="str">
        <f t="shared" si="88"/>
        <v/>
      </c>
      <c r="BC176" t="str">
        <f t="shared" si="89"/>
        <v/>
      </c>
      <c r="BD176" t="str">
        <f t="shared" si="90"/>
        <v/>
      </c>
      <c r="BE176" t="str">
        <f t="shared" si="91"/>
        <v/>
      </c>
      <c r="BF176" t="str">
        <f t="shared" si="92"/>
        <v/>
      </c>
      <c r="BG176" t="str">
        <f t="shared" si="93"/>
        <v/>
      </c>
      <c r="BH176" t="str">
        <f t="shared" si="94"/>
        <v/>
      </c>
      <c r="BI176" t="str">
        <f t="shared" si="95"/>
        <v/>
      </c>
      <c r="BJ176" t="str">
        <f t="shared" si="96"/>
        <v/>
      </c>
      <c r="BK176" t="str">
        <f t="shared" si="97"/>
        <v/>
      </c>
      <c r="BL176">
        <f t="shared" si="98"/>
        <v>0</v>
      </c>
      <c r="BM176">
        <f t="shared" si="99"/>
        <v>0</v>
      </c>
      <c r="BN176">
        <f t="shared" si="100"/>
        <v>0</v>
      </c>
      <c r="BO176">
        <f t="shared" si="101"/>
        <v>0</v>
      </c>
      <c r="BP176">
        <f t="shared" si="102"/>
        <v>0</v>
      </c>
      <c r="BQ176">
        <f t="shared" si="103"/>
        <v>0</v>
      </c>
      <c r="BR176">
        <f t="shared" si="104"/>
        <v>0</v>
      </c>
      <c r="BS176">
        <f t="shared" si="105"/>
        <v>0</v>
      </c>
    </row>
    <row r="177" spans="2:71" x14ac:dyDescent="0.3">
      <c r="B177" t="str">
        <f>IF('ריכוז הצעות'!$N178='טבלת עזר2'!B$1,'ריכוז הצעות'!$M178,"")</f>
        <v/>
      </c>
      <c r="C177">
        <f t="shared" si="76"/>
        <v>0</v>
      </c>
      <c r="D177" t="str">
        <f t="shared" si="106"/>
        <v/>
      </c>
      <c r="E177">
        <f t="shared" si="107"/>
        <v>0</v>
      </c>
      <c r="F177" t="str">
        <f>IF('ריכוז הצעות'!$N178='טבלת עזר2'!F$1,'ריכוז הצעות'!$M178,"")</f>
        <v/>
      </c>
      <c r="G177">
        <f t="shared" si="77"/>
        <v>0</v>
      </c>
      <c r="H177" t="str">
        <f t="shared" si="108"/>
        <v/>
      </c>
      <c r="I177">
        <f t="shared" si="109"/>
        <v>0</v>
      </c>
      <c r="J177" t="str">
        <f>IF('ריכוז הצעות'!$N178='טבלת עזר2'!J$1,'ריכוז הצעות'!$M178,"")</f>
        <v/>
      </c>
      <c r="K177" t="str">
        <f>IF('ריכוז הצעות'!$N178='טבלת עזר2'!K$1,'ריכוז הצעות'!$M178,"")</f>
        <v/>
      </c>
      <c r="L177" t="str">
        <f>IF('ריכוז הצעות'!$N178='טבלת עזר2'!L$1,'ריכוז הצעות'!$M178,"")</f>
        <v/>
      </c>
      <c r="M177" t="str">
        <f>IF('ריכוז הצעות'!$N178='טבלת עזר2'!M$1,'ריכוז הצעות'!$M178,"")</f>
        <v/>
      </c>
      <c r="O177" t="str">
        <f>IF('ריכוז הצעות'!$N178='טבלת עזר2'!O$1,'ריכוז הצעות'!$M178,"")</f>
        <v/>
      </c>
      <c r="Q177" t="str">
        <f>IF('ריכוז הצעות'!$N178='טבלת עזר2'!Q$1,'ריכוז הצעות'!$M178,"")</f>
        <v/>
      </c>
      <c r="S177" t="str">
        <f>IF('ריכוז הצעות'!$N178='טבלת עזר2'!S$1,'ריכוז הצעות'!$M178,"")</f>
        <v/>
      </c>
      <c r="U177" t="str">
        <f>IF('ריכוז הצעות'!$N178='טבלת עזר2'!U$1,'ריכוז הצעות'!$M178,"")</f>
        <v/>
      </c>
      <c r="W177" t="str">
        <f>IF('ריכוז הצעות'!$N178='טבלת עזר2'!W$1,'ריכוז הצעות'!$M178,"")</f>
        <v/>
      </c>
      <c r="X177" t="str">
        <f>IF('ריכוז הצעות'!$N178='טבלת עזר2'!X$1,'ריכוז הצעות'!$M178,"")</f>
        <v/>
      </c>
      <c r="Y177" t="str">
        <f>IF('ריכוז הצעות'!$N178='טבלת עזר2'!Y$1,'ריכוז הצעות'!$M178,"")</f>
        <v/>
      </c>
      <c r="Z177" t="str">
        <f>IF('ריכוז הצעות'!$N178='טבלת עזר2'!Z$1,'ריכוז הצעות'!$M178,"")</f>
        <v/>
      </c>
      <c r="AA177" t="str">
        <f>IF('ריכוז הצעות'!$N178='טבלת עזר2'!AA$1,'ריכוז הצעות'!$M178,"")</f>
        <v/>
      </c>
      <c r="AB177" t="str">
        <f>IF('ריכוז הצעות'!$N178='טבלת עזר2'!AB$1,'ריכוז הצעות'!$M178,"")</f>
        <v/>
      </c>
      <c r="AC177" t="str">
        <f>IF('ריכוז הצעות'!$N178='טבלת עזר2'!AC$1,'ריכוז הצעות'!$M178,"")</f>
        <v/>
      </c>
      <c r="AD177" t="str">
        <f>IF('ריכוז הצעות'!$N178='טבלת עזר2'!AD$1,'ריכוז הצעות'!$M178,"")</f>
        <v/>
      </c>
      <c r="AE177" t="str">
        <f>IF('ריכוז הצעות'!$N178='טבלת עזר2'!AE$1,'ריכוז הצעות'!$M178,"")</f>
        <v/>
      </c>
      <c r="AF177" t="str">
        <f>IF('ריכוז הצעות'!$N178='טבלת עזר2'!AF$1,'ריכוז הצעות'!$M178,"")</f>
        <v/>
      </c>
      <c r="AG177" t="str">
        <f>IF('ריכוז הצעות'!$N178='טבלת עזר2'!AG$1,'ריכוז הצעות'!$M178,"")</f>
        <v/>
      </c>
      <c r="AH177" t="str">
        <f>IF('ריכוז הצעות'!$N178='טבלת עזר2'!AH$1,'ריכוז הצעות'!$M178,"")</f>
        <v/>
      </c>
      <c r="AI177" t="str">
        <f>IF('ריכוז הצעות'!$N178='טבלת עזר2'!AI$1,'ריכוז הצעות'!$M178,"")</f>
        <v/>
      </c>
      <c r="AJ177" t="str">
        <f>IF('ריכוז הצעות'!$N178='טבלת עזר2'!AJ$1,'ריכוז הצעות'!$M178,"")</f>
        <v/>
      </c>
      <c r="AK177" t="str">
        <f>IF('ריכוז הצעות'!$N178='טבלת עזר2'!AK$1,'ריכוז הצעות'!$M178,"")</f>
        <v/>
      </c>
      <c r="AL177" t="str">
        <f>IF('ריכוז הצעות'!$N178='טבלת עזר2'!AL$1,'ריכוז הצעות'!$M178,"")</f>
        <v/>
      </c>
      <c r="AQ177" t="e">
        <f t="shared" si="110"/>
        <v>#N/A</v>
      </c>
      <c r="AR177" t="str">
        <f t="shared" si="78"/>
        <v/>
      </c>
      <c r="AS177" t="str">
        <f t="shared" si="79"/>
        <v/>
      </c>
      <c r="AT177" t="str">
        <f t="shared" si="80"/>
        <v/>
      </c>
      <c r="AU177" t="str">
        <f t="shared" si="81"/>
        <v/>
      </c>
      <c r="AV177" t="str">
        <f t="shared" si="82"/>
        <v/>
      </c>
      <c r="AW177" t="str">
        <f t="shared" si="83"/>
        <v/>
      </c>
      <c r="AX177" t="str">
        <f t="shared" si="84"/>
        <v/>
      </c>
      <c r="AY177" t="str">
        <f t="shared" si="85"/>
        <v/>
      </c>
      <c r="AZ177" t="str">
        <f t="shared" si="86"/>
        <v/>
      </c>
      <c r="BA177" t="str">
        <f t="shared" si="87"/>
        <v/>
      </c>
      <c r="BB177" t="str">
        <f t="shared" si="88"/>
        <v/>
      </c>
      <c r="BC177" t="str">
        <f t="shared" si="89"/>
        <v/>
      </c>
      <c r="BD177" t="str">
        <f t="shared" si="90"/>
        <v/>
      </c>
      <c r="BE177" t="str">
        <f t="shared" si="91"/>
        <v/>
      </c>
      <c r="BF177" t="str">
        <f t="shared" si="92"/>
        <v/>
      </c>
      <c r="BG177" t="str">
        <f t="shared" si="93"/>
        <v/>
      </c>
      <c r="BH177" t="str">
        <f t="shared" si="94"/>
        <v/>
      </c>
      <c r="BI177" t="str">
        <f t="shared" si="95"/>
        <v/>
      </c>
      <c r="BJ177" t="str">
        <f t="shared" si="96"/>
        <v/>
      </c>
      <c r="BK177" t="str">
        <f t="shared" si="97"/>
        <v/>
      </c>
      <c r="BL177">
        <f t="shared" si="98"/>
        <v>0</v>
      </c>
      <c r="BM177">
        <f t="shared" si="99"/>
        <v>0</v>
      </c>
      <c r="BN177">
        <f t="shared" si="100"/>
        <v>0</v>
      </c>
      <c r="BO177">
        <f t="shared" si="101"/>
        <v>0</v>
      </c>
      <c r="BP177">
        <f t="shared" si="102"/>
        <v>0</v>
      </c>
      <c r="BQ177">
        <f t="shared" si="103"/>
        <v>0</v>
      </c>
      <c r="BR177">
        <f t="shared" si="104"/>
        <v>0</v>
      </c>
      <c r="BS177">
        <f t="shared" si="105"/>
        <v>0</v>
      </c>
    </row>
    <row r="178" spans="2:71" x14ac:dyDescent="0.3">
      <c r="B178" t="str">
        <f>IF('ריכוז הצעות'!$N179='טבלת עזר2'!B$1,'ריכוז הצעות'!$M179,"")</f>
        <v/>
      </c>
      <c r="C178">
        <f t="shared" si="76"/>
        <v>0</v>
      </c>
      <c r="D178" t="str">
        <f t="shared" si="106"/>
        <v/>
      </c>
      <c r="E178">
        <f t="shared" si="107"/>
        <v>0</v>
      </c>
      <c r="F178" t="str">
        <f>IF('ריכוז הצעות'!$N179='טבלת עזר2'!F$1,'ריכוז הצעות'!$M179,"")</f>
        <v/>
      </c>
      <c r="G178">
        <f t="shared" si="77"/>
        <v>0</v>
      </c>
      <c r="H178" t="str">
        <f t="shared" si="108"/>
        <v/>
      </c>
      <c r="I178">
        <f t="shared" si="109"/>
        <v>0</v>
      </c>
      <c r="J178" t="str">
        <f>IF('ריכוז הצעות'!$N179='טבלת עזר2'!J$1,'ריכוז הצעות'!$M179,"")</f>
        <v/>
      </c>
      <c r="K178" t="str">
        <f>IF('ריכוז הצעות'!$N179='טבלת עזר2'!K$1,'ריכוז הצעות'!$M179,"")</f>
        <v/>
      </c>
      <c r="L178" t="str">
        <f>IF('ריכוז הצעות'!$N179='טבלת עזר2'!L$1,'ריכוז הצעות'!$M179,"")</f>
        <v/>
      </c>
      <c r="M178" t="str">
        <f>IF('ריכוז הצעות'!$N179='טבלת עזר2'!M$1,'ריכוז הצעות'!$M179,"")</f>
        <v/>
      </c>
      <c r="O178" t="str">
        <f>IF('ריכוז הצעות'!$N179='טבלת עזר2'!O$1,'ריכוז הצעות'!$M179,"")</f>
        <v/>
      </c>
      <c r="Q178" t="str">
        <f>IF('ריכוז הצעות'!$N179='טבלת עזר2'!Q$1,'ריכוז הצעות'!$M179,"")</f>
        <v/>
      </c>
      <c r="S178" t="str">
        <f>IF('ריכוז הצעות'!$N179='טבלת עזר2'!S$1,'ריכוז הצעות'!$M179,"")</f>
        <v/>
      </c>
      <c r="U178" t="str">
        <f>IF('ריכוז הצעות'!$N179='טבלת עזר2'!U$1,'ריכוז הצעות'!$M179,"")</f>
        <v/>
      </c>
      <c r="W178" t="str">
        <f>IF('ריכוז הצעות'!$N179='טבלת עזר2'!W$1,'ריכוז הצעות'!$M179,"")</f>
        <v/>
      </c>
      <c r="X178" t="str">
        <f>IF('ריכוז הצעות'!$N179='טבלת עזר2'!X$1,'ריכוז הצעות'!$M179,"")</f>
        <v/>
      </c>
      <c r="Y178" t="str">
        <f>IF('ריכוז הצעות'!$N179='טבלת עזר2'!Y$1,'ריכוז הצעות'!$M179,"")</f>
        <v/>
      </c>
      <c r="Z178" t="str">
        <f>IF('ריכוז הצעות'!$N179='טבלת עזר2'!Z$1,'ריכוז הצעות'!$M179,"")</f>
        <v/>
      </c>
      <c r="AA178" t="str">
        <f>IF('ריכוז הצעות'!$N179='טבלת עזר2'!AA$1,'ריכוז הצעות'!$M179,"")</f>
        <v/>
      </c>
      <c r="AB178" t="str">
        <f>IF('ריכוז הצעות'!$N179='טבלת עזר2'!AB$1,'ריכוז הצעות'!$M179,"")</f>
        <v/>
      </c>
      <c r="AC178" t="str">
        <f>IF('ריכוז הצעות'!$N179='טבלת עזר2'!AC$1,'ריכוז הצעות'!$M179,"")</f>
        <v/>
      </c>
      <c r="AD178" t="str">
        <f>IF('ריכוז הצעות'!$N179='טבלת עזר2'!AD$1,'ריכוז הצעות'!$M179,"")</f>
        <v/>
      </c>
      <c r="AE178" t="str">
        <f>IF('ריכוז הצעות'!$N179='טבלת עזר2'!AE$1,'ריכוז הצעות'!$M179,"")</f>
        <v/>
      </c>
      <c r="AF178" t="str">
        <f>IF('ריכוז הצעות'!$N179='טבלת עזר2'!AF$1,'ריכוז הצעות'!$M179,"")</f>
        <v/>
      </c>
      <c r="AG178" t="str">
        <f>IF('ריכוז הצעות'!$N179='טבלת עזר2'!AG$1,'ריכוז הצעות'!$M179,"")</f>
        <v/>
      </c>
      <c r="AH178" t="str">
        <f>IF('ריכוז הצעות'!$N179='טבלת עזר2'!AH$1,'ריכוז הצעות'!$M179,"")</f>
        <v/>
      </c>
      <c r="AI178" t="str">
        <f>IF('ריכוז הצעות'!$N179='טבלת עזר2'!AI$1,'ריכוז הצעות'!$M179,"")</f>
        <v/>
      </c>
      <c r="AJ178" t="str">
        <f>IF('ריכוז הצעות'!$N179='טבלת עזר2'!AJ$1,'ריכוז הצעות'!$M179,"")</f>
        <v/>
      </c>
      <c r="AK178" t="str">
        <f>IF('ריכוז הצעות'!$N179='טבלת עזר2'!AK$1,'ריכוז הצעות'!$M179,"")</f>
        <v/>
      </c>
      <c r="AL178" t="str">
        <f>IF('ריכוז הצעות'!$N179='טבלת עזר2'!AL$1,'ריכוז הצעות'!$M179,"")</f>
        <v/>
      </c>
      <c r="AQ178" t="e">
        <f t="shared" si="110"/>
        <v>#N/A</v>
      </c>
      <c r="AR178" t="str">
        <f t="shared" si="78"/>
        <v/>
      </c>
      <c r="AS178" t="str">
        <f t="shared" si="79"/>
        <v/>
      </c>
      <c r="AT178" t="str">
        <f t="shared" si="80"/>
        <v/>
      </c>
      <c r="AU178" t="str">
        <f t="shared" si="81"/>
        <v/>
      </c>
      <c r="AV178" t="str">
        <f t="shared" si="82"/>
        <v/>
      </c>
      <c r="AW178" t="str">
        <f t="shared" si="83"/>
        <v/>
      </c>
      <c r="AX178" t="str">
        <f t="shared" si="84"/>
        <v/>
      </c>
      <c r="AY178" t="str">
        <f t="shared" si="85"/>
        <v/>
      </c>
      <c r="AZ178" t="str">
        <f t="shared" si="86"/>
        <v/>
      </c>
      <c r="BA178" t="str">
        <f t="shared" si="87"/>
        <v/>
      </c>
      <c r="BB178" t="str">
        <f t="shared" si="88"/>
        <v/>
      </c>
      <c r="BC178" t="str">
        <f t="shared" si="89"/>
        <v/>
      </c>
      <c r="BD178" t="str">
        <f t="shared" si="90"/>
        <v/>
      </c>
      <c r="BE178" t="str">
        <f t="shared" si="91"/>
        <v/>
      </c>
      <c r="BF178" t="str">
        <f t="shared" si="92"/>
        <v/>
      </c>
      <c r="BG178" t="str">
        <f t="shared" si="93"/>
        <v/>
      </c>
      <c r="BH178" t="str">
        <f t="shared" si="94"/>
        <v/>
      </c>
      <c r="BI178" t="str">
        <f t="shared" si="95"/>
        <v/>
      </c>
      <c r="BJ178" t="str">
        <f t="shared" si="96"/>
        <v/>
      </c>
      <c r="BK178" t="str">
        <f t="shared" si="97"/>
        <v/>
      </c>
      <c r="BL178">
        <f t="shared" si="98"/>
        <v>0</v>
      </c>
      <c r="BM178">
        <f t="shared" si="99"/>
        <v>0</v>
      </c>
      <c r="BN178">
        <f t="shared" si="100"/>
        <v>0</v>
      </c>
      <c r="BO178">
        <f t="shared" si="101"/>
        <v>0</v>
      </c>
      <c r="BP178">
        <f t="shared" si="102"/>
        <v>0</v>
      </c>
      <c r="BQ178">
        <f t="shared" si="103"/>
        <v>0</v>
      </c>
      <c r="BR178">
        <f t="shared" si="104"/>
        <v>0</v>
      </c>
      <c r="BS178">
        <f t="shared" si="105"/>
        <v>0</v>
      </c>
    </row>
    <row r="179" spans="2:71" x14ac:dyDescent="0.3">
      <c r="B179" t="str">
        <f>IF('ריכוז הצעות'!$N180='טבלת עזר2'!B$1,'ריכוז הצעות'!$M180,"")</f>
        <v/>
      </c>
      <c r="C179">
        <f t="shared" si="76"/>
        <v>0</v>
      </c>
      <c r="D179" t="str">
        <f t="shared" si="106"/>
        <v/>
      </c>
      <c r="E179">
        <f t="shared" si="107"/>
        <v>0</v>
      </c>
      <c r="F179" t="str">
        <f>IF('ריכוז הצעות'!$N180='טבלת עזר2'!F$1,'ריכוז הצעות'!$M180,"")</f>
        <v/>
      </c>
      <c r="G179">
        <f t="shared" si="77"/>
        <v>0</v>
      </c>
      <c r="H179" t="str">
        <f t="shared" si="108"/>
        <v/>
      </c>
      <c r="I179">
        <f t="shared" si="109"/>
        <v>0</v>
      </c>
      <c r="J179" t="str">
        <f>IF('ריכוז הצעות'!$N180='טבלת עזר2'!J$1,'ריכוז הצעות'!$M180,"")</f>
        <v/>
      </c>
      <c r="K179" t="str">
        <f>IF('ריכוז הצעות'!$N180='טבלת עזר2'!K$1,'ריכוז הצעות'!$M180,"")</f>
        <v/>
      </c>
      <c r="L179" t="str">
        <f>IF('ריכוז הצעות'!$N180='טבלת עזר2'!L$1,'ריכוז הצעות'!$M180,"")</f>
        <v/>
      </c>
      <c r="M179" t="str">
        <f>IF('ריכוז הצעות'!$N180='טבלת עזר2'!M$1,'ריכוז הצעות'!$M180,"")</f>
        <v/>
      </c>
      <c r="O179" t="str">
        <f>IF('ריכוז הצעות'!$N180='טבלת עזר2'!O$1,'ריכוז הצעות'!$M180,"")</f>
        <v/>
      </c>
      <c r="Q179" t="str">
        <f>IF('ריכוז הצעות'!$N180='טבלת עזר2'!Q$1,'ריכוז הצעות'!$M180,"")</f>
        <v/>
      </c>
      <c r="S179" t="str">
        <f>IF('ריכוז הצעות'!$N180='טבלת עזר2'!S$1,'ריכוז הצעות'!$M180,"")</f>
        <v/>
      </c>
      <c r="U179" t="str">
        <f>IF('ריכוז הצעות'!$N180='טבלת עזר2'!U$1,'ריכוז הצעות'!$M180,"")</f>
        <v/>
      </c>
      <c r="W179" t="str">
        <f>IF('ריכוז הצעות'!$N180='טבלת עזר2'!W$1,'ריכוז הצעות'!$M180,"")</f>
        <v/>
      </c>
      <c r="X179" t="str">
        <f>IF('ריכוז הצעות'!$N180='טבלת עזר2'!X$1,'ריכוז הצעות'!$M180,"")</f>
        <v/>
      </c>
      <c r="Y179" t="str">
        <f>IF('ריכוז הצעות'!$N180='טבלת עזר2'!Y$1,'ריכוז הצעות'!$M180,"")</f>
        <v/>
      </c>
      <c r="Z179" t="str">
        <f>IF('ריכוז הצעות'!$N180='טבלת עזר2'!Z$1,'ריכוז הצעות'!$M180,"")</f>
        <v/>
      </c>
      <c r="AA179" t="str">
        <f>IF('ריכוז הצעות'!$N180='טבלת עזר2'!AA$1,'ריכוז הצעות'!$M180,"")</f>
        <v/>
      </c>
      <c r="AB179" t="str">
        <f>IF('ריכוז הצעות'!$N180='טבלת עזר2'!AB$1,'ריכוז הצעות'!$M180,"")</f>
        <v/>
      </c>
      <c r="AC179" t="str">
        <f>IF('ריכוז הצעות'!$N180='טבלת עזר2'!AC$1,'ריכוז הצעות'!$M180,"")</f>
        <v/>
      </c>
      <c r="AD179" t="str">
        <f>IF('ריכוז הצעות'!$N180='טבלת עזר2'!AD$1,'ריכוז הצעות'!$M180,"")</f>
        <v/>
      </c>
      <c r="AE179" t="str">
        <f>IF('ריכוז הצעות'!$N180='טבלת עזר2'!AE$1,'ריכוז הצעות'!$M180,"")</f>
        <v/>
      </c>
      <c r="AF179" t="str">
        <f>IF('ריכוז הצעות'!$N180='טבלת עזר2'!AF$1,'ריכוז הצעות'!$M180,"")</f>
        <v/>
      </c>
      <c r="AG179" t="str">
        <f>IF('ריכוז הצעות'!$N180='טבלת עזר2'!AG$1,'ריכוז הצעות'!$M180,"")</f>
        <v/>
      </c>
      <c r="AH179" t="str">
        <f>IF('ריכוז הצעות'!$N180='טבלת עזר2'!AH$1,'ריכוז הצעות'!$M180,"")</f>
        <v/>
      </c>
      <c r="AI179" t="str">
        <f>IF('ריכוז הצעות'!$N180='טבלת עזר2'!AI$1,'ריכוז הצעות'!$M180,"")</f>
        <v/>
      </c>
      <c r="AJ179" t="str">
        <f>IF('ריכוז הצעות'!$N180='טבלת עזר2'!AJ$1,'ריכוז הצעות'!$M180,"")</f>
        <v/>
      </c>
      <c r="AK179" t="str">
        <f>IF('ריכוז הצעות'!$N180='טבלת עזר2'!AK$1,'ריכוז הצעות'!$M180,"")</f>
        <v/>
      </c>
      <c r="AL179" t="str">
        <f>IF('ריכוז הצעות'!$N180='טבלת עזר2'!AL$1,'ריכוז הצעות'!$M180,"")</f>
        <v/>
      </c>
      <c r="AQ179" t="e">
        <f t="shared" si="110"/>
        <v>#N/A</v>
      </c>
      <c r="AR179" t="str">
        <f t="shared" si="78"/>
        <v/>
      </c>
      <c r="AS179" t="str">
        <f t="shared" si="79"/>
        <v/>
      </c>
      <c r="AT179" t="str">
        <f t="shared" si="80"/>
        <v/>
      </c>
      <c r="AU179" t="str">
        <f t="shared" si="81"/>
        <v/>
      </c>
      <c r="AV179" t="str">
        <f t="shared" si="82"/>
        <v/>
      </c>
      <c r="AW179" t="str">
        <f t="shared" si="83"/>
        <v/>
      </c>
      <c r="AX179" t="str">
        <f t="shared" si="84"/>
        <v/>
      </c>
      <c r="AY179" t="str">
        <f t="shared" si="85"/>
        <v/>
      </c>
      <c r="AZ179" t="str">
        <f t="shared" si="86"/>
        <v/>
      </c>
      <c r="BA179" t="str">
        <f t="shared" si="87"/>
        <v/>
      </c>
      <c r="BB179" t="str">
        <f t="shared" si="88"/>
        <v/>
      </c>
      <c r="BC179" t="str">
        <f t="shared" si="89"/>
        <v/>
      </c>
      <c r="BD179" t="str">
        <f t="shared" si="90"/>
        <v/>
      </c>
      <c r="BE179" t="str">
        <f t="shared" si="91"/>
        <v/>
      </c>
      <c r="BF179" t="str">
        <f t="shared" si="92"/>
        <v/>
      </c>
      <c r="BG179" t="str">
        <f t="shared" si="93"/>
        <v/>
      </c>
      <c r="BH179" t="str">
        <f t="shared" si="94"/>
        <v/>
      </c>
      <c r="BI179" t="str">
        <f t="shared" si="95"/>
        <v/>
      </c>
      <c r="BJ179" t="str">
        <f t="shared" si="96"/>
        <v/>
      </c>
      <c r="BK179" t="str">
        <f t="shared" si="97"/>
        <v/>
      </c>
      <c r="BL179">
        <f t="shared" si="98"/>
        <v>0</v>
      </c>
      <c r="BM179">
        <f t="shared" si="99"/>
        <v>0</v>
      </c>
      <c r="BN179">
        <f t="shared" si="100"/>
        <v>0</v>
      </c>
      <c r="BO179">
        <f t="shared" si="101"/>
        <v>0</v>
      </c>
      <c r="BP179">
        <f t="shared" si="102"/>
        <v>0</v>
      </c>
      <c r="BQ179">
        <f t="shared" si="103"/>
        <v>0</v>
      </c>
      <c r="BR179">
        <f t="shared" si="104"/>
        <v>0</v>
      </c>
      <c r="BS179">
        <f t="shared" si="105"/>
        <v>0</v>
      </c>
    </row>
    <row r="180" spans="2:71" x14ac:dyDescent="0.3">
      <c r="B180" t="str">
        <f>IF('ריכוז הצעות'!$N181='טבלת עזר2'!B$1,'ריכוז הצעות'!$M181,"")</f>
        <v/>
      </c>
      <c r="C180">
        <f t="shared" si="76"/>
        <v>0</v>
      </c>
      <c r="D180" t="str">
        <f t="shared" si="106"/>
        <v/>
      </c>
      <c r="E180">
        <f t="shared" si="107"/>
        <v>0</v>
      </c>
      <c r="F180" t="str">
        <f>IF('ריכוז הצעות'!$N181='טבלת עזר2'!F$1,'ריכוז הצעות'!$M181,"")</f>
        <v/>
      </c>
      <c r="G180">
        <f t="shared" si="77"/>
        <v>0</v>
      </c>
      <c r="H180" t="str">
        <f t="shared" si="108"/>
        <v/>
      </c>
      <c r="I180">
        <f t="shared" si="109"/>
        <v>0</v>
      </c>
      <c r="J180" t="str">
        <f>IF('ריכוז הצעות'!$N181='טבלת עזר2'!J$1,'ריכוז הצעות'!$M181,"")</f>
        <v/>
      </c>
      <c r="K180" t="str">
        <f>IF('ריכוז הצעות'!$N181='טבלת עזר2'!K$1,'ריכוז הצעות'!$M181,"")</f>
        <v/>
      </c>
      <c r="L180" t="str">
        <f>IF('ריכוז הצעות'!$N181='טבלת עזר2'!L$1,'ריכוז הצעות'!$M181,"")</f>
        <v/>
      </c>
      <c r="M180" t="str">
        <f>IF('ריכוז הצעות'!$N181='טבלת עזר2'!M$1,'ריכוז הצעות'!$M181,"")</f>
        <v/>
      </c>
      <c r="O180" t="str">
        <f>IF('ריכוז הצעות'!$N181='טבלת עזר2'!O$1,'ריכוז הצעות'!$M181,"")</f>
        <v/>
      </c>
      <c r="Q180" t="str">
        <f>IF('ריכוז הצעות'!$N181='טבלת עזר2'!Q$1,'ריכוז הצעות'!$M181,"")</f>
        <v/>
      </c>
      <c r="S180" t="str">
        <f>IF('ריכוז הצעות'!$N181='טבלת עזר2'!S$1,'ריכוז הצעות'!$M181,"")</f>
        <v/>
      </c>
      <c r="U180" t="str">
        <f>IF('ריכוז הצעות'!$N181='טבלת עזר2'!U$1,'ריכוז הצעות'!$M181,"")</f>
        <v/>
      </c>
      <c r="W180" t="str">
        <f>IF('ריכוז הצעות'!$N181='טבלת עזר2'!W$1,'ריכוז הצעות'!$M181,"")</f>
        <v/>
      </c>
      <c r="X180" t="str">
        <f>IF('ריכוז הצעות'!$N181='טבלת עזר2'!X$1,'ריכוז הצעות'!$M181,"")</f>
        <v/>
      </c>
      <c r="Y180" t="str">
        <f>IF('ריכוז הצעות'!$N181='טבלת עזר2'!Y$1,'ריכוז הצעות'!$M181,"")</f>
        <v/>
      </c>
      <c r="Z180" t="str">
        <f>IF('ריכוז הצעות'!$N181='טבלת עזר2'!Z$1,'ריכוז הצעות'!$M181,"")</f>
        <v/>
      </c>
      <c r="AA180" t="str">
        <f>IF('ריכוז הצעות'!$N181='טבלת עזר2'!AA$1,'ריכוז הצעות'!$M181,"")</f>
        <v/>
      </c>
      <c r="AB180" t="str">
        <f>IF('ריכוז הצעות'!$N181='טבלת עזר2'!AB$1,'ריכוז הצעות'!$M181,"")</f>
        <v/>
      </c>
      <c r="AC180" t="str">
        <f>IF('ריכוז הצעות'!$N181='טבלת עזר2'!AC$1,'ריכוז הצעות'!$M181,"")</f>
        <v/>
      </c>
      <c r="AD180" t="str">
        <f>IF('ריכוז הצעות'!$N181='טבלת עזר2'!AD$1,'ריכוז הצעות'!$M181,"")</f>
        <v/>
      </c>
      <c r="AE180" t="str">
        <f>IF('ריכוז הצעות'!$N181='טבלת עזר2'!AE$1,'ריכוז הצעות'!$M181,"")</f>
        <v/>
      </c>
      <c r="AF180" t="str">
        <f>IF('ריכוז הצעות'!$N181='טבלת עזר2'!AF$1,'ריכוז הצעות'!$M181,"")</f>
        <v/>
      </c>
      <c r="AG180" t="str">
        <f>IF('ריכוז הצעות'!$N181='טבלת עזר2'!AG$1,'ריכוז הצעות'!$M181,"")</f>
        <v/>
      </c>
      <c r="AH180" t="str">
        <f>IF('ריכוז הצעות'!$N181='טבלת עזר2'!AH$1,'ריכוז הצעות'!$M181,"")</f>
        <v/>
      </c>
      <c r="AI180" t="str">
        <f>IF('ריכוז הצעות'!$N181='טבלת עזר2'!AI$1,'ריכוז הצעות'!$M181,"")</f>
        <v/>
      </c>
      <c r="AJ180" t="str">
        <f>IF('ריכוז הצעות'!$N181='טבלת עזר2'!AJ$1,'ריכוז הצעות'!$M181,"")</f>
        <v/>
      </c>
      <c r="AK180" t="str">
        <f>IF('ריכוז הצעות'!$N181='טבלת עזר2'!AK$1,'ריכוז הצעות'!$M181,"")</f>
        <v/>
      </c>
      <c r="AL180" t="str">
        <f>IF('ריכוז הצעות'!$N181='טבלת עזר2'!AL$1,'ריכוז הצעות'!$M181,"")</f>
        <v/>
      </c>
      <c r="AQ180" t="e">
        <f t="shared" si="110"/>
        <v>#N/A</v>
      </c>
      <c r="AR180" t="str">
        <f t="shared" si="78"/>
        <v/>
      </c>
      <c r="AS180" t="str">
        <f t="shared" si="79"/>
        <v/>
      </c>
      <c r="AT180" t="str">
        <f t="shared" si="80"/>
        <v/>
      </c>
      <c r="AU180" t="str">
        <f t="shared" si="81"/>
        <v/>
      </c>
      <c r="AV180" t="str">
        <f t="shared" si="82"/>
        <v/>
      </c>
      <c r="AW180" t="str">
        <f t="shared" si="83"/>
        <v/>
      </c>
      <c r="AX180" t="str">
        <f t="shared" si="84"/>
        <v/>
      </c>
      <c r="AY180" t="str">
        <f t="shared" si="85"/>
        <v/>
      </c>
      <c r="AZ180" t="str">
        <f t="shared" si="86"/>
        <v/>
      </c>
      <c r="BA180" t="str">
        <f t="shared" si="87"/>
        <v/>
      </c>
      <c r="BB180" t="str">
        <f t="shared" si="88"/>
        <v/>
      </c>
      <c r="BC180" t="str">
        <f t="shared" si="89"/>
        <v/>
      </c>
      <c r="BD180" t="str">
        <f t="shared" si="90"/>
        <v/>
      </c>
      <c r="BE180" t="str">
        <f t="shared" si="91"/>
        <v/>
      </c>
      <c r="BF180" t="str">
        <f t="shared" si="92"/>
        <v/>
      </c>
      <c r="BG180" t="str">
        <f t="shared" si="93"/>
        <v/>
      </c>
      <c r="BH180" t="str">
        <f t="shared" si="94"/>
        <v/>
      </c>
      <c r="BI180" t="str">
        <f t="shared" si="95"/>
        <v/>
      </c>
      <c r="BJ180" t="str">
        <f t="shared" si="96"/>
        <v/>
      </c>
      <c r="BK180" t="str">
        <f t="shared" si="97"/>
        <v/>
      </c>
      <c r="BL180">
        <f t="shared" si="98"/>
        <v>0</v>
      </c>
      <c r="BM180">
        <f t="shared" si="99"/>
        <v>0</v>
      </c>
      <c r="BN180">
        <f t="shared" si="100"/>
        <v>0</v>
      </c>
      <c r="BO180">
        <f t="shared" si="101"/>
        <v>0</v>
      </c>
      <c r="BP180">
        <f t="shared" si="102"/>
        <v>0</v>
      </c>
      <c r="BQ180">
        <f t="shared" si="103"/>
        <v>0</v>
      </c>
      <c r="BR180">
        <f t="shared" si="104"/>
        <v>0</v>
      </c>
      <c r="BS180">
        <f t="shared" si="105"/>
        <v>0</v>
      </c>
    </row>
    <row r="181" spans="2:71" x14ac:dyDescent="0.3">
      <c r="B181" t="str">
        <f>IF('ריכוז הצעות'!$N182='טבלת עזר2'!B$1,'ריכוז הצעות'!$M182,"")</f>
        <v/>
      </c>
      <c r="C181">
        <f t="shared" si="76"/>
        <v>0</v>
      </c>
      <c r="D181" t="str">
        <f t="shared" si="106"/>
        <v/>
      </c>
      <c r="E181">
        <f t="shared" si="107"/>
        <v>0</v>
      </c>
      <c r="F181" t="str">
        <f>IF('ריכוז הצעות'!$N182='טבלת עזר2'!F$1,'ריכוז הצעות'!$M182,"")</f>
        <v/>
      </c>
      <c r="G181">
        <f t="shared" si="77"/>
        <v>0</v>
      </c>
      <c r="H181" t="str">
        <f t="shared" si="108"/>
        <v/>
      </c>
      <c r="I181">
        <f t="shared" si="109"/>
        <v>0</v>
      </c>
      <c r="J181" t="str">
        <f>IF('ריכוז הצעות'!$N182='טבלת עזר2'!J$1,'ריכוז הצעות'!$M182,"")</f>
        <v/>
      </c>
      <c r="K181" t="str">
        <f>IF('ריכוז הצעות'!$N182='טבלת עזר2'!K$1,'ריכוז הצעות'!$M182,"")</f>
        <v/>
      </c>
      <c r="L181" t="str">
        <f>IF('ריכוז הצעות'!$N182='טבלת עזר2'!L$1,'ריכוז הצעות'!$M182,"")</f>
        <v/>
      </c>
      <c r="M181" t="str">
        <f>IF('ריכוז הצעות'!$N182='טבלת עזר2'!M$1,'ריכוז הצעות'!$M182,"")</f>
        <v/>
      </c>
      <c r="O181" t="str">
        <f>IF('ריכוז הצעות'!$N182='טבלת עזר2'!O$1,'ריכוז הצעות'!$M182,"")</f>
        <v/>
      </c>
      <c r="Q181" t="str">
        <f>IF('ריכוז הצעות'!$N182='טבלת עזר2'!Q$1,'ריכוז הצעות'!$M182,"")</f>
        <v/>
      </c>
      <c r="S181" t="str">
        <f>IF('ריכוז הצעות'!$N182='טבלת עזר2'!S$1,'ריכוז הצעות'!$M182,"")</f>
        <v/>
      </c>
      <c r="U181" t="str">
        <f>IF('ריכוז הצעות'!$N182='טבלת עזר2'!U$1,'ריכוז הצעות'!$M182,"")</f>
        <v/>
      </c>
      <c r="W181" t="str">
        <f>IF('ריכוז הצעות'!$N182='טבלת עזר2'!W$1,'ריכוז הצעות'!$M182,"")</f>
        <v/>
      </c>
      <c r="X181" t="str">
        <f>IF('ריכוז הצעות'!$N182='טבלת עזר2'!X$1,'ריכוז הצעות'!$M182,"")</f>
        <v/>
      </c>
      <c r="Y181" t="str">
        <f>IF('ריכוז הצעות'!$N182='טבלת עזר2'!Y$1,'ריכוז הצעות'!$M182,"")</f>
        <v/>
      </c>
      <c r="Z181" t="str">
        <f>IF('ריכוז הצעות'!$N182='טבלת עזר2'!Z$1,'ריכוז הצעות'!$M182,"")</f>
        <v/>
      </c>
      <c r="AA181" t="str">
        <f>IF('ריכוז הצעות'!$N182='טבלת עזר2'!AA$1,'ריכוז הצעות'!$M182,"")</f>
        <v/>
      </c>
      <c r="AB181" t="str">
        <f>IF('ריכוז הצעות'!$N182='טבלת עזר2'!AB$1,'ריכוז הצעות'!$M182,"")</f>
        <v/>
      </c>
      <c r="AC181" t="str">
        <f>IF('ריכוז הצעות'!$N182='טבלת עזר2'!AC$1,'ריכוז הצעות'!$M182,"")</f>
        <v/>
      </c>
      <c r="AD181" t="str">
        <f>IF('ריכוז הצעות'!$N182='טבלת עזר2'!AD$1,'ריכוז הצעות'!$M182,"")</f>
        <v/>
      </c>
      <c r="AE181" t="str">
        <f>IF('ריכוז הצעות'!$N182='טבלת עזר2'!AE$1,'ריכוז הצעות'!$M182,"")</f>
        <v/>
      </c>
      <c r="AF181" t="str">
        <f>IF('ריכוז הצעות'!$N182='טבלת עזר2'!AF$1,'ריכוז הצעות'!$M182,"")</f>
        <v/>
      </c>
      <c r="AG181" t="str">
        <f>IF('ריכוז הצעות'!$N182='טבלת עזר2'!AG$1,'ריכוז הצעות'!$M182,"")</f>
        <v/>
      </c>
      <c r="AH181" t="str">
        <f>IF('ריכוז הצעות'!$N182='טבלת עזר2'!AH$1,'ריכוז הצעות'!$M182,"")</f>
        <v/>
      </c>
      <c r="AI181" t="str">
        <f>IF('ריכוז הצעות'!$N182='טבלת עזר2'!AI$1,'ריכוז הצעות'!$M182,"")</f>
        <v/>
      </c>
      <c r="AJ181" t="str">
        <f>IF('ריכוז הצעות'!$N182='טבלת עזר2'!AJ$1,'ריכוז הצעות'!$M182,"")</f>
        <v/>
      </c>
      <c r="AK181" t="str">
        <f>IF('ריכוז הצעות'!$N182='טבלת עזר2'!AK$1,'ריכוז הצעות'!$M182,"")</f>
        <v/>
      </c>
      <c r="AL181" t="str">
        <f>IF('ריכוז הצעות'!$N182='טבלת עזר2'!AL$1,'ריכוז הצעות'!$M182,"")</f>
        <v/>
      </c>
      <c r="AQ181" t="e">
        <f t="shared" si="110"/>
        <v>#N/A</v>
      </c>
      <c r="AR181" t="str">
        <f t="shared" si="78"/>
        <v/>
      </c>
      <c r="AS181" t="str">
        <f t="shared" si="79"/>
        <v/>
      </c>
      <c r="AT181" t="str">
        <f t="shared" si="80"/>
        <v/>
      </c>
      <c r="AU181" t="str">
        <f t="shared" si="81"/>
        <v/>
      </c>
      <c r="AV181" t="str">
        <f t="shared" si="82"/>
        <v/>
      </c>
      <c r="AW181" t="str">
        <f t="shared" si="83"/>
        <v/>
      </c>
      <c r="AX181" t="str">
        <f t="shared" si="84"/>
        <v/>
      </c>
      <c r="AY181" t="str">
        <f t="shared" si="85"/>
        <v/>
      </c>
      <c r="AZ181" t="str">
        <f t="shared" si="86"/>
        <v/>
      </c>
      <c r="BA181" t="str">
        <f t="shared" si="87"/>
        <v/>
      </c>
      <c r="BB181" t="str">
        <f t="shared" si="88"/>
        <v/>
      </c>
      <c r="BC181" t="str">
        <f t="shared" si="89"/>
        <v/>
      </c>
      <c r="BD181" t="str">
        <f t="shared" si="90"/>
        <v/>
      </c>
      <c r="BE181" t="str">
        <f t="shared" si="91"/>
        <v/>
      </c>
      <c r="BF181" t="str">
        <f t="shared" si="92"/>
        <v/>
      </c>
      <c r="BG181" t="str">
        <f t="shared" si="93"/>
        <v/>
      </c>
      <c r="BH181" t="str">
        <f t="shared" si="94"/>
        <v/>
      </c>
      <c r="BI181" t="str">
        <f t="shared" si="95"/>
        <v/>
      </c>
      <c r="BJ181" t="str">
        <f t="shared" si="96"/>
        <v/>
      </c>
      <c r="BK181" t="str">
        <f t="shared" si="97"/>
        <v/>
      </c>
      <c r="BL181">
        <f t="shared" si="98"/>
        <v>0</v>
      </c>
      <c r="BM181">
        <f t="shared" si="99"/>
        <v>0</v>
      </c>
      <c r="BN181">
        <f t="shared" si="100"/>
        <v>0</v>
      </c>
      <c r="BO181">
        <f t="shared" si="101"/>
        <v>0</v>
      </c>
      <c r="BP181">
        <f t="shared" si="102"/>
        <v>0</v>
      </c>
      <c r="BQ181">
        <f t="shared" si="103"/>
        <v>0</v>
      </c>
      <c r="BR181">
        <f t="shared" si="104"/>
        <v>0</v>
      </c>
      <c r="BS181">
        <f t="shared" si="105"/>
        <v>0</v>
      </c>
    </row>
    <row r="182" spans="2:71" x14ac:dyDescent="0.3">
      <c r="B182" t="str">
        <f>IF('ריכוז הצעות'!$N183='טבלת עזר2'!B$1,'ריכוז הצעות'!$M183,"")</f>
        <v/>
      </c>
      <c r="C182">
        <f t="shared" si="76"/>
        <v>0</v>
      </c>
      <c r="D182" t="str">
        <f t="shared" si="106"/>
        <v/>
      </c>
      <c r="E182">
        <f t="shared" si="107"/>
        <v>0</v>
      </c>
      <c r="F182" t="str">
        <f>IF('ריכוז הצעות'!$N183='טבלת עזר2'!F$1,'ריכוז הצעות'!$M183,"")</f>
        <v/>
      </c>
      <c r="G182">
        <f t="shared" si="77"/>
        <v>0</v>
      </c>
      <c r="H182" t="str">
        <f t="shared" si="108"/>
        <v/>
      </c>
      <c r="I182">
        <f t="shared" si="109"/>
        <v>0</v>
      </c>
      <c r="J182" t="str">
        <f>IF('ריכוז הצעות'!$N183='טבלת עזר2'!J$1,'ריכוז הצעות'!$M183,"")</f>
        <v/>
      </c>
      <c r="K182" t="str">
        <f>IF('ריכוז הצעות'!$N183='טבלת עזר2'!K$1,'ריכוז הצעות'!$M183,"")</f>
        <v/>
      </c>
      <c r="L182" t="str">
        <f>IF('ריכוז הצעות'!$N183='טבלת עזר2'!L$1,'ריכוז הצעות'!$M183,"")</f>
        <v/>
      </c>
      <c r="M182" t="str">
        <f>IF('ריכוז הצעות'!$N183='טבלת עזר2'!M$1,'ריכוז הצעות'!$M183,"")</f>
        <v/>
      </c>
      <c r="O182" t="str">
        <f>IF('ריכוז הצעות'!$N183='טבלת עזר2'!O$1,'ריכוז הצעות'!$M183,"")</f>
        <v/>
      </c>
      <c r="Q182" t="str">
        <f>IF('ריכוז הצעות'!$N183='טבלת עזר2'!Q$1,'ריכוז הצעות'!$M183,"")</f>
        <v/>
      </c>
      <c r="S182" t="str">
        <f>IF('ריכוז הצעות'!$N183='טבלת עזר2'!S$1,'ריכוז הצעות'!$M183,"")</f>
        <v/>
      </c>
      <c r="U182" t="str">
        <f>IF('ריכוז הצעות'!$N183='טבלת עזר2'!U$1,'ריכוז הצעות'!$M183,"")</f>
        <v/>
      </c>
      <c r="W182" t="str">
        <f>IF('ריכוז הצעות'!$N183='טבלת עזר2'!W$1,'ריכוז הצעות'!$M183,"")</f>
        <v/>
      </c>
      <c r="X182" t="str">
        <f>IF('ריכוז הצעות'!$N183='טבלת עזר2'!X$1,'ריכוז הצעות'!$M183,"")</f>
        <v/>
      </c>
      <c r="Y182" t="str">
        <f>IF('ריכוז הצעות'!$N183='טבלת עזר2'!Y$1,'ריכוז הצעות'!$M183,"")</f>
        <v/>
      </c>
      <c r="Z182" t="str">
        <f>IF('ריכוז הצעות'!$N183='טבלת עזר2'!Z$1,'ריכוז הצעות'!$M183,"")</f>
        <v/>
      </c>
      <c r="AA182" t="str">
        <f>IF('ריכוז הצעות'!$N183='טבלת עזר2'!AA$1,'ריכוז הצעות'!$M183,"")</f>
        <v/>
      </c>
      <c r="AB182" t="str">
        <f>IF('ריכוז הצעות'!$N183='טבלת עזר2'!AB$1,'ריכוז הצעות'!$M183,"")</f>
        <v/>
      </c>
      <c r="AC182" t="str">
        <f>IF('ריכוז הצעות'!$N183='טבלת עזר2'!AC$1,'ריכוז הצעות'!$M183,"")</f>
        <v/>
      </c>
      <c r="AD182" t="str">
        <f>IF('ריכוז הצעות'!$N183='טבלת עזר2'!AD$1,'ריכוז הצעות'!$M183,"")</f>
        <v/>
      </c>
      <c r="AE182" t="str">
        <f>IF('ריכוז הצעות'!$N183='טבלת עזר2'!AE$1,'ריכוז הצעות'!$M183,"")</f>
        <v/>
      </c>
      <c r="AF182" t="str">
        <f>IF('ריכוז הצעות'!$N183='טבלת עזר2'!AF$1,'ריכוז הצעות'!$M183,"")</f>
        <v/>
      </c>
      <c r="AG182" t="str">
        <f>IF('ריכוז הצעות'!$N183='טבלת עזר2'!AG$1,'ריכוז הצעות'!$M183,"")</f>
        <v/>
      </c>
      <c r="AH182" t="str">
        <f>IF('ריכוז הצעות'!$N183='טבלת עזר2'!AH$1,'ריכוז הצעות'!$M183,"")</f>
        <v/>
      </c>
      <c r="AI182" t="str">
        <f>IF('ריכוז הצעות'!$N183='טבלת עזר2'!AI$1,'ריכוז הצעות'!$M183,"")</f>
        <v/>
      </c>
      <c r="AJ182" t="str">
        <f>IF('ריכוז הצעות'!$N183='טבלת עזר2'!AJ$1,'ריכוז הצעות'!$M183,"")</f>
        <v/>
      </c>
      <c r="AK182" t="str">
        <f>IF('ריכוז הצעות'!$N183='טבלת עזר2'!AK$1,'ריכוז הצעות'!$M183,"")</f>
        <v/>
      </c>
      <c r="AL182" t="str">
        <f>IF('ריכוז הצעות'!$N183='טבלת עזר2'!AL$1,'ריכוז הצעות'!$M183,"")</f>
        <v/>
      </c>
      <c r="AQ182" t="e">
        <f t="shared" si="110"/>
        <v>#N/A</v>
      </c>
      <c r="AR182" t="str">
        <f t="shared" si="78"/>
        <v/>
      </c>
      <c r="AS182" t="str">
        <f t="shared" si="79"/>
        <v/>
      </c>
      <c r="AT182" t="str">
        <f t="shared" si="80"/>
        <v/>
      </c>
      <c r="AU182" t="str">
        <f t="shared" si="81"/>
        <v/>
      </c>
      <c r="AV182" t="str">
        <f t="shared" si="82"/>
        <v/>
      </c>
      <c r="AW182" t="str">
        <f t="shared" si="83"/>
        <v/>
      </c>
      <c r="AX182" t="str">
        <f t="shared" si="84"/>
        <v/>
      </c>
      <c r="AY182" t="str">
        <f t="shared" si="85"/>
        <v/>
      </c>
      <c r="AZ182" t="str">
        <f t="shared" si="86"/>
        <v/>
      </c>
      <c r="BA182" t="str">
        <f t="shared" si="87"/>
        <v/>
      </c>
      <c r="BB182" t="str">
        <f t="shared" si="88"/>
        <v/>
      </c>
      <c r="BC182" t="str">
        <f t="shared" si="89"/>
        <v/>
      </c>
      <c r="BD182" t="str">
        <f t="shared" si="90"/>
        <v/>
      </c>
      <c r="BE182" t="str">
        <f t="shared" si="91"/>
        <v/>
      </c>
      <c r="BF182" t="str">
        <f t="shared" si="92"/>
        <v/>
      </c>
      <c r="BG182" t="str">
        <f t="shared" si="93"/>
        <v/>
      </c>
      <c r="BH182" t="str">
        <f t="shared" si="94"/>
        <v/>
      </c>
      <c r="BI182" t="str">
        <f t="shared" si="95"/>
        <v/>
      </c>
      <c r="BJ182" t="str">
        <f t="shared" si="96"/>
        <v/>
      </c>
      <c r="BK182" t="str">
        <f t="shared" si="97"/>
        <v/>
      </c>
      <c r="BL182">
        <f t="shared" si="98"/>
        <v>0</v>
      </c>
      <c r="BM182">
        <f t="shared" si="99"/>
        <v>0</v>
      </c>
      <c r="BN182">
        <f t="shared" si="100"/>
        <v>0</v>
      </c>
      <c r="BO182">
        <f t="shared" si="101"/>
        <v>0</v>
      </c>
      <c r="BP182">
        <f t="shared" si="102"/>
        <v>0</v>
      </c>
      <c r="BQ182">
        <f t="shared" si="103"/>
        <v>0</v>
      </c>
      <c r="BR182">
        <f t="shared" si="104"/>
        <v>0</v>
      </c>
      <c r="BS182">
        <f t="shared" si="105"/>
        <v>0</v>
      </c>
    </row>
    <row r="183" spans="2:71" x14ac:dyDescent="0.3">
      <c r="B183" t="str">
        <f>IF('ריכוז הצעות'!$N184='טבלת עזר2'!B$1,'ריכוז הצעות'!$M184,"")</f>
        <v/>
      </c>
      <c r="C183">
        <f t="shared" si="76"/>
        <v>0</v>
      </c>
      <c r="D183" t="str">
        <f t="shared" si="106"/>
        <v/>
      </c>
      <c r="E183">
        <f t="shared" si="107"/>
        <v>0</v>
      </c>
      <c r="F183" t="str">
        <f>IF('ריכוז הצעות'!$N184='טבלת עזר2'!F$1,'ריכוז הצעות'!$M184,"")</f>
        <v/>
      </c>
      <c r="G183">
        <f t="shared" si="77"/>
        <v>0</v>
      </c>
      <c r="H183" t="str">
        <f t="shared" si="108"/>
        <v/>
      </c>
      <c r="I183">
        <f t="shared" si="109"/>
        <v>0</v>
      </c>
      <c r="J183" t="str">
        <f>IF('ריכוז הצעות'!$N184='טבלת עזר2'!J$1,'ריכוז הצעות'!$M184,"")</f>
        <v/>
      </c>
      <c r="K183" t="str">
        <f>IF('ריכוז הצעות'!$N184='טבלת עזר2'!K$1,'ריכוז הצעות'!$M184,"")</f>
        <v/>
      </c>
      <c r="L183" t="str">
        <f>IF('ריכוז הצעות'!$N184='טבלת עזר2'!L$1,'ריכוז הצעות'!$M184,"")</f>
        <v/>
      </c>
      <c r="M183" t="str">
        <f>IF('ריכוז הצעות'!$N184='טבלת עזר2'!M$1,'ריכוז הצעות'!$M184,"")</f>
        <v/>
      </c>
      <c r="O183" t="str">
        <f>IF('ריכוז הצעות'!$N184='טבלת עזר2'!O$1,'ריכוז הצעות'!$M184,"")</f>
        <v/>
      </c>
      <c r="Q183" t="str">
        <f>IF('ריכוז הצעות'!$N184='טבלת עזר2'!Q$1,'ריכוז הצעות'!$M184,"")</f>
        <v/>
      </c>
      <c r="S183" t="str">
        <f>IF('ריכוז הצעות'!$N184='טבלת עזר2'!S$1,'ריכוז הצעות'!$M184,"")</f>
        <v/>
      </c>
      <c r="U183" t="str">
        <f>IF('ריכוז הצעות'!$N184='טבלת עזר2'!U$1,'ריכוז הצעות'!$M184,"")</f>
        <v/>
      </c>
      <c r="W183" t="str">
        <f>IF('ריכוז הצעות'!$N184='טבלת עזר2'!W$1,'ריכוז הצעות'!$M184,"")</f>
        <v/>
      </c>
      <c r="X183" t="str">
        <f>IF('ריכוז הצעות'!$N184='טבלת עזר2'!X$1,'ריכוז הצעות'!$M184,"")</f>
        <v/>
      </c>
      <c r="Y183" t="str">
        <f>IF('ריכוז הצעות'!$N184='טבלת עזר2'!Y$1,'ריכוז הצעות'!$M184,"")</f>
        <v/>
      </c>
      <c r="Z183" t="str">
        <f>IF('ריכוז הצעות'!$N184='טבלת עזר2'!Z$1,'ריכוז הצעות'!$M184,"")</f>
        <v/>
      </c>
      <c r="AA183" t="str">
        <f>IF('ריכוז הצעות'!$N184='טבלת עזר2'!AA$1,'ריכוז הצעות'!$M184,"")</f>
        <v/>
      </c>
      <c r="AB183" t="str">
        <f>IF('ריכוז הצעות'!$N184='טבלת עזר2'!AB$1,'ריכוז הצעות'!$M184,"")</f>
        <v/>
      </c>
      <c r="AC183" t="str">
        <f>IF('ריכוז הצעות'!$N184='טבלת עזר2'!AC$1,'ריכוז הצעות'!$M184,"")</f>
        <v/>
      </c>
      <c r="AD183" t="str">
        <f>IF('ריכוז הצעות'!$N184='טבלת עזר2'!AD$1,'ריכוז הצעות'!$M184,"")</f>
        <v/>
      </c>
      <c r="AE183" t="str">
        <f>IF('ריכוז הצעות'!$N184='טבלת עזר2'!AE$1,'ריכוז הצעות'!$M184,"")</f>
        <v/>
      </c>
      <c r="AF183" t="str">
        <f>IF('ריכוז הצעות'!$N184='טבלת עזר2'!AF$1,'ריכוז הצעות'!$M184,"")</f>
        <v/>
      </c>
      <c r="AG183" t="str">
        <f>IF('ריכוז הצעות'!$N184='טבלת עזר2'!AG$1,'ריכוז הצעות'!$M184,"")</f>
        <v/>
      </c>
      <c r="AH183" t="str">
        <f>IF('ריכוז הצעות'!$N184='טבלת עזר2'!AH$1,'ריכוז הצעות'!$M184,"")</f>
        <v/>
      </c>
      <c r="AI183" t="str">
        <f>IF('ריכוז הצעות'!$N184='טבלת עזר2'!AI$1,'ריכוז הצעות'!$M184,"")</f>
        <v/>
      </c>
      <c r="AJ183" t="str">
        <f>IF('ריכוז הצעות'!$N184='טבלת עזר2'!AJ$1,'ריכוז הצעות'!$M184,"")</f>
        <v/>
      </c>
      <c r="AK183" t="str">
        <f>IF('ריכוז הצעות'!$N184='טבלת עזר2'!AK$1,'ריכוז הצעות'!$M184,"")</f>
        <v/>
      </c>
      <c r="AL183" t="str">
        <f>IF('ריכוז הצעות'!$N184='טבלת עזר2'!AL$1,'ריכוז הצעות'!$M184,"")</f>
        <v/>
      </c>
      <c r="AQ183" t="e">
        <f t="shared" si="110"/>
        <v>#N/A</v>
      </c>
      <c r="AR183" t="str">
        <f t="shared" si="78"/>
        <v/>
      </c>
      <c r="AS183" t="str">
        <f t="shared" si="79"/>
        <v/>
      </c>
      <c r="AT183" t="str">
        <f t="shared" si="80"/>
        <v/>
      </c>
      <c r="AU183" t="str">
        <f t="shared" si="81"/>
        <v/>
      </c>
      <c r="AV183" t="str">
        <f t="shared" si="82"/>
        <v/>
      </c>
      <c r="AW183" t="str">
        <f t="shared" si="83"/>
        <v/>
      </c>
      <c r="AX183" t="str">
        <f t="shared" si="84"/>
        <v/>
      </c>
      <c r="AY183" t="str">
        <f t="shared" si="85"/>
        <v/>
      </c>
      <c r="AZ183" t="str">
        <f t="shared" si="86"/>
        <v/>
      </c>
      <c r="BA183" t="str">
        <f t="shared" si="87"/>
        <v/>
      </c>
      <c r="BB183" t="str">
        <f t="shared" si="88"/>
        <v/>
      </c>
      <c r="BC183" t="str">
        <f t="shared" si="89"/>
        <v/>
      </c>
      <c r="BD183" t="str">
        <f t="shared" si="90"/>
        <v/>
      </c>
      <c r="BE183" t="str">
        <f t="shared" si="91"/>
        <v/>
      </c>
      <c r="BF183" t="str">
        <f t="shared" si="92"/>
        <v/>
      </c>
      <c r="BG183" t="str">
        <f t="shared" si="93"/>
        <v/>
      </c>
      <c r="BH183" t="str">
        <f t="shared" si="94"/>
        <v/>
      </c>
      <c r="BI183" t="str">
        <f t="shared" si="95"/>
        <v/>
      </c>
      <c r="BJ183" t="str">
        <f t="shared" si="96"/>
        <v/>
      </c>
      <c r="BK183" t="str">
        <f t="shared" si="97"/>
        <v/>
      </c>
      <c r="BL183">
        <f t="shared" si="98"/>
        <v>0</v>
      </c>
      <c r="BM183">
        <f t="shared" si="99"/>
        <v>0</v>
      </c>
      <c r="BN183">
        <f t="shared" si="100"/>
        <v>0</v>
      </c>
      <c r="BO183">
        <f t="shared" si="101"/>
        <v>0</v>
      </c>
      <c r="BP183">
        <f t="shared" si="102"/>
        <v>0</v>
      </c>
      <c r="BQ183">
        <f t="shared" si="103"/>
        <v>0</v>
      </c>
      <c r="BR183">
        <f t="shared" si="104"/>
        <v>0</v>
      </c>
      <c r="BS183">
        <f t="shared" si="105"/>
        <v>0</v>
      </c>
    </row>
    <row r="184" spans="2:71" x14ac:dyDescent="0.3">
      <c r="B184" t="str">
        <f>IF('ריכוז הצעות'!$N185='טבלת עזר2'!B$1,'ריכוז הצעות'!$M185,"")</f>
        <v/>
      </c>
      <c r="C184">
        <f t="shared" si="76"/>
        <v>0</v>
      </c>
      <c r="D184" t="str">
        <f t="shared" si="106"/>
        <v/>
      </c>
      <c r="E184">
        <f t="shared" si="107"/>
        <v>0</v>
      </c>
      <c r="F184" t="str">
        <f>IF('ריכוז הצעות'!$N185='טבלת עזר2'!F$1,'ריכוז הצעות'!$M185,"")</f>
        <v/>
      </c>
      <c r="G184">
        <f t="shared" si="77"/>
        <v>0</v>
      </c>
      <c r="H184" t="str">
        <f t="shared" si="108"/>
        <v/>
      </c>
      <c r="I184">
        <f t="shared" si="109"/>
        <v>0</v>
      </c>
      <c r="J184" t="str">
        <f>IF('ריכוז הצעות'!$N185='טבלת עזר2'!J$1,'ריכוז הצעות'!$M185,"")</f>
        <v/>
      </c>
      <c r="K184" t="str">
        <f>IF('ריכוז הצעות'!$N185='טבלת עזר2'!K$1,'ריכוז הצעות'!$M185,"")</f>
        <v/>
      </c>
      <c r="L184" t="str">
        <f>IF('ריכוז הצעות'!$N185='טבלת עזר2'!L$1,'ריכוז הצעות'!$M185,"")</f>
        <v/>
      </c>
      <c r="M184" t="str">
        <f>IF('ריכוז הצעות'!$N185='טבלת עזר2'!M$1,'ריכוז הצעות'!$M185,"")</f>
        <v/>
      </c>
      <c r="O184" t="str">
        <f>IF('ריכוז הצעות'!$N185='טבלת עזר2'!O$1,'ריכוז הצעות'!$M185,"")</f>
        <v/>
      </c>
      <c r="Q184" t="str">
        <f>IF('ריכוז הצעות'!$N185='טבלת עזר2'!Q$1,'ריכוז הצעות'!$M185,"")</f>
        <v/>
      </c>
      <c r="S184" t="str">
        <f>IF('ריכוז הצעות'!$N185='טבלת עזר2'!S$1,'ריכוז הצעות'!$M185,"")</f>
        <v/>
      </c>
      <c r="U184" t="str">
        <f>IF('ריכוז הצעות'!$N185='טבלת עזר2'!U$1,'ריכוז הצעות'!$M185,"")</f>
        <v/>
      </c>
      <c r="W184" t="str">
        <f>IF('ריכוז הצעות'!$N185='טבלת עזר2'!W$1,'ריכוז הצעות'!$M185,"")</f>
        <v/>
      </c>
      <c r="X184" t="str">
        <f>IF('ריכוז הצעות'!$N185='טבלת עזר2'!X$1,'ריכוז הצעות'!$M185,"")</f>
        <v/>
      </c>
      <c r="Y184" t="str">
        <f>IF('ריכוז הצעות'!$N185='טבלת עזר2'!Y$1,'ריכוז הצעות'!$M185,"")</f>
        <v/>
      </c>
      <c r="Z184" t="str">
        <f>IF('ריכוז הצעות'!$N185='טבלת עזר2'!Z$1,'ריכוז הצעות'!$M185,"")</f>
        <v/>
      </c>
      <c r="AA184" t="str">
        <f>IF('ריכוז הצעות'!$N185='טבלת עזר2'!AA$1,'ריכוז הצעות'!$M185,"")</f>
        <v/>
      </c>
      <c r="AB184" t="str">
        <f>IF('ריכוז הצעות'!$N185='טבלת עזר2'!AB$1,'ריכוז הצעות'!$M185,"")</f>
        <v/>
      </c>
      <c r="AC184" t="str">
        <f>IF('ריכוז הצעות'!$N185='טבלת עזר2'!AC$1,'ריכוז הצעות'!$M185,"")</f>
        <v/>
      </c>
      <c r="AD184" t="str">
        <f>IF('ריכוז הצעות'!$N185='טבלת עזר2'!AD$1,'ריכוז הצעות'!$M185,"")</f>
        <v/>
      </c>
      <c r="AE184" t="str">
        <f>IF('ריכוז הצעות'!$N185='טבלת עזר2'!AE$1,'ריכוז הצעות'!$M185,"")</f>
        <v/>
      </c>
      <c r="AF184" t="str">
        <f>IF('ריכוז הצעות'!$N185='טבלת עזר2'!AF$1,'ריכוז הצעות'!$M185,"")</f>
        <v/>
      </c>
      <c r="AG184" t="str">
        <f>IF('ריכוז הצעות'!$N185='טבלת עזר2'!AG$1,'ריכוז הצעות'!$M185,"")</f>
        <v/>
      </c>
      <c r="AH184" t="str">
        <f>IF('ריכוז הצעות'!$N185='טבלת עזר2'!AH$1,'ריכוז הצעות'!$M185,"")</f>
        <v/>
      </c>
      <c r="AI184" t="str">
        <f>IF('ריכוז הצעות'!$N185='טבלת עזר2'!AI$1,'ריכוז הצעות'!$M185,"")</f>
        <v/>
      </c>
      <c r="AJ184" t="str">
        <f>IF('ריכוז הצעות'!$N185='טבלת עזר2'!AJ$1,'ריכוז הצעות'!$M185,"")</f>
        <v/>
      </c>
      <c r="AK184" t="str">
        <f>IF('ריכוז הצעות'!$N185='טבלת עזר2'!AK$1,'ריכוז הצעות'!$M185,"")</f>
        <v/>
      </c>
      <c r="AL184" t="str">
        <f>IF('ריכוז הצעות'!$N185='טבלת עזר2'!AL$1,'ריכוז הצעות'!$M185,"")</f>
        <v/>
      </c>
      <c r="AQ184" t="e">
        <f t="shared" si="110"/>
        <v>#N/A</v>
      </c>
      <c r="AR184" t="str">
        <f t="shared" si="78"/>
        <v/>
      </c>
      <c r="AS184" t="str">
        <f t="shared" si="79"/>
        <v/>
      </c>
      <c r="AT184" t="str">
        <f t="shared" si="80"/>
        <v/>
      </c>
      <c r="AU184" t="str">
        <f t="shared" si="81"/>
        <v/>
      </c>
      <c r="AV184" t="str">
        <f t="shared" si="82"/>
        <v/>
      </c>
      <c r="AW184" t="str">
        <f t="shared" si="83"/>
        <v/>
      </c>
      <c r="AX184" t="str">
        <f t="shared" si="84"/>
        <v/>
      </c>
      <c r="AY184" t="str">
        <f t="shared" si="85"/>
        <v/>
      </c>
      <c r="AZ184" t="str">
        <f t="shared" si="86"/>
        <v/>
      </c>
      <c r="BA184" t="str">
        <f t="shared" si="87"/>
        <v/>
      </c>
      <c r="BB184" t="str">
        <f t="shared" si="88"/>
        <v/>
      </c>
      <c r="BC184" t="str">
        <f t="shared" si="89"/>
        <v/>
      </c>
      <c r="BD184" t="str">
        <f t="shared" si="90"/>
        <v/>
      </c>
      <c r="BE184" t="str">
        <f t="shared" si="91"/>
        <v/>
      </c>
      <c r="BF184" t="str">
        <f t="shared" si="92"/>
        <v/>
      </c>
      <c r="BG184" t="str">
        <f t="shared" si="93"/>
        <v/>
      </c>
      <c r="BH184" t="str">
        <f t="shared" si="94"/>
        <v/>
      </c>
      <c r="BI184" t="str">
        <f t="shared" si="95"/>
        <v/>
      </c>
      <c r="BJ184" t="str">
        <f t="shared" si="96"/>
        <v/>
      </c>
      <c r="BK184" t="str">
        <f t="shared" si="97"/>
        <v/>
      </c>
      <c r="BL184">
        <f t="shared" si="98"/>
        <v>0</v>
      </c>
      <c r="BM184">
        <f t="shared" si="99"/>
        <v>0</v>
      </c>
      <c r="BN184">
        <f t="shared" si="100"/>
        <v>0</v>
      </c>
      <c r="BO184">
        <f t="shared" si="101"/>
        <v>0</v>
      </c>
      <c r="BP184">
        <f t="shared" si="102"/>
        <v>0</v>
      </c>
      <c r="BQ184">
        <f t="shared" si="103"/>
        <v>0</v>
      </c>
      <c r="BR184">
        <f t="shared" si="104"/>
        <v>0</v>
      </c>
      <c r="BS184">
        <f t="shared" si="105"/>
        <v>0</v>
      </c>
    </row>
    <row r="185" spans="2:71" x14ac:dyDescent="0.3">
      <c r="B185" t="str">
        <f>IF('ריכוז הצעות'!$N186='טבלת עזר2'!B$1,'ריכוז הצעות'!$M186,"")</f>
        <v/>
      </c>
      <c r="C185">
        <f t="shared" si="76"/>
        <v>0</v>
      </c>
      <c r="D185" t="str">
        <f t="shared" si="106"/>
        <v/>
      </c>
      <c r="E185">
        <f t="shared" si="107"/>
        <v>0</v>
      </c>
      <c r="F185" t="str">
        <f>IF('ריכוז הצעות'!$N186='טבלת עזר2'!F$1,'ריכוז הצעות'!$M186,"")</f>
        <v/>
      </c>
      <c r="G185">
        <f t="shared" si="77"/>
        <v>0</v>
      </c>
      <c r="H185" t="str">
        <f t="shared" si="108"/>
        <v/>
      </c>
      <c r="I185">
        <f t="shared" si="109"/>
        <v>0</v>
      </c>
      <c r="J185" t="str">
        <f>IF('ריכוז הצעות'!$N186='טבלת עזר2'!J$1,'ריכוז הצעות'!$M186,"")</f>
        <v/>
      </c>
      <c r="K185" t="str">
        <f>IF('ריכוז הצעות'!$N186='טבלת עזר2'!K$1,'ריכוז הצעות'!$M186,"")</f>
        <v/>
      </c>
      <c r="L185" t="str">
        <f>IF('ריכוז הצעות'!$N186='טבלת עזר2'!L$1,'ריכוז הצעות'!$M186,"")</f>
        <v/>
      </c>
      <c r="M185" t="str">
        <f>IF('ריכוז הצעות'!$N186='טבלת עזר2'!M$1,'ריכוז הצעות'!$M186,"")</f>
        <v/>
      </c>
      <c r="O185" t="str">
        <f>IF('ריכוז הצעות'!$N186='טבלת עזר2'!O$1,'ריכוז הצעות'!$M186,"")</f>
        <v/>
      </c>
      <c r="Q185" t="str">
        <f>IF('ריכוז הצעות'!$N186='טבלת עזר2'!Q$1,'ריכוז הצעות'!$M186,"")</f>
        <v/>
      </c>
      <c r="S185" t="str">
        <f>IF('ריכוז הצעות'!$N186='טבלת עזר2'!S$1,'ריכוז הצעות'!$M186,"")</f>
        <v/>
      </c>
      <c r="U185" t="str">
        <f>IF('ריכוז הצעות'!$N186='טבלת עזר2'!U$1,'ריכוז הצעות'!$M186,"")</f>
        <v/>
      </c>
      <c r="W185" t="str">
        <f>IF('ריכוז הצעות'!$N186='טבלת עזר2'!W$1,'ריכוז הצעות'!$M186,"")</f>
        <v/>
      </c>
      <c r="X185" t="str">
        <f>IF('ריכוז הצעות'!$N186='טבלת עזר2'!X$1,'ריכוז הצעות'!$M186,"")</f>
        <v/>
      </c>
      <c r="Y185" t="str">
        <f>IF('ריכוז הצעות'!$N186='טבלת עזר2'!Y$1,'ריכוז הצעות'!$M186,"")</f>
        <v/>
      </c>
      <c r="Z185" t="str">
        <f>IF('ריכוז הצעות'!$N186='טבלת עזר2'!Z$1,'ריכוז הצעות'!$M186,"")</f>
        <v/>
      </c>
      <c r="AA185" t="str">
        <f>IF('ריכוז הצעות'!$N186='טבלת עזר2'!AA$1,'ריכוז הצעות'!$M186,"")</f>
        <v/>
      </c>
      <c r="AB185" t="str">
        <f>IF('ריכוז הצעות'!$N186='טבלת עזר2'!AB$1,'ריכוז הצעות'!$M186,"")</f>
        <v/>
      </c>
      <c r="AC185" t="str">
        <f>IF('ריכוז הצעות'!$N186='טבלת עזר2'!AC$1,'ריכוז הצעות'!$M186,"")</f>
        <v/>
      </c>
      <c r="AD185" t="str">
        <f>IF('ריכוז הצעות'!$N186='טבלת עזר2'!AD$1,'ריכוז הצעות'!$M186,"")</f>
        <v/>
      </c>
      <c r="AE185" t="str">
        <f>IF('ריכוז הצעות'!$N186='טבלת עזר2'!AE$1,'ריכוז הצעות'!$M186,"")</f>
        <v/>
      </c>
      <c r="AF185" t="str">
        <f>IF('ריכוז הצעות'!$N186='טבלת עזר2'!AF$1,'ריכוז הצעות'!$M186,"")</f>
        <v/>
      </c>
      <c r="AG185" t="str">
        <f>IF('ריכוז הצעות'!$N186='טבלת עזר2'!AG$1,'ריכוז הצעות'!$M186,"")</f>
        <v/>
      </c>
      <c r="AH185" t="str">
        <f>IF('ריכוז הצעות'!$N186='טבלת עזר2'!AH$1,'ריכוז הצעות'!$M186,"")</f>
        <v/>
      </c>
      <c r="AI185" t="str">
        <f>IF('ריכוז הצעות'!$N186='טבלת עזר2'!AI$1,'ריכוז הצעות'!$M186,"")</f>
        <v/>
      </c>
      <c r="AJ185" t="str">
        <f>IF('ריכוז הצעות'!$N186='טבלת עזר2'!AJ$1,'ריכוז הצעות'!$M186,"")</f>
        <v/>
      </c>
      <c r="AK185" t="str">
        <f>IF('ריכוז הצעות'!$N186='טבלת עזר2'!AK$1,'ריכוז הצעות'!$M186,"")</f>
        <v/>
      </c>
      <c r="AL185" t="str">
        <f>IF('ריכוז הצעות'!$N186='טבלת עזר2'!AL$1,'ריכוז הצעות'!$M186,"")</f>
        <v/>
      </c>
      <c r="AQ185" t="e">
        <f t="shared" si="110"/>
        <v>#N/A</v>
      </c>
      <c r="AR185" t="str">
        <f t="shared" si="78"/>
        <v/>
      </c>
      <c r="AS185" t="str">
        <f t="shared" si="79"/>
        <v/>
      </c>
      <c r="AT185" t="str">
        <f t="shared" si="80"/>
        <v/>
      </c>
      <c r="AU185" t="str">
        <f t="shared" si="81"/>
        <v/>
      </c>
      <c r="AV185" t="str">
        <f t="shared" si="82"/>
        <v/>
      </c>
      <c r="AW185" t="str">
        <f t="shared" si="83"/>
        <v/>
      </c>
      <c r="AX185" t="str">
        <f t="shared" si="84"/>
        <v/>
      </c>
      <c r="AY185" t="str">
        <f t="shared" si="85"/>
        <v/>
      </c>
      <c r="AZ185" t="str">
        <f t="shared" si="86"/>
        <v/>
      </c>
      <c r="BA185" t="str">
        <f t="shared" si="87"/>
        <v/>
      </c>
      <c r="BB185" t="str">
        <f t="shared" si="88"/>
        <v/>
      </c>
      <c r="BC185" t="str">
        <f t="shared" si="89"/>
        <v/>
      </c>
      <c r="BD185" t="str">
        <f t="shared" si="90"/>
        <v/>
      </c>
      <c r="BE185" t="str">
        <f t="shared" si="91"/>
        <v/>
      </c>
      <c r="BF185" t="str">
        <f t="shared" si="92"/>
        <v/>
      </c>
      <c r="BG185" t="str">
        <f t="shared" si="93"/>
        <v/>
      </c>
      <c r="BH185" t="str">
        <f t="shared" si="94"/>
        <v/>
      </c>
      <c r="BI185" t="str">
        <f t="shared" si="95"/>
        <v/>
      </c>
      <c r="BJ185" t="str">
        <f t="shared" si="96"/>
        <v/>
      </c>
      <c r="BK185" t="str">
        <f t="shared" si="97"/>
        <v/>
      </c>
      <c r="BL185">
        <f t="shared" si="98"/>
        <v>0</v>
      </c>
      <c r="BM185">
        <f t="shared" si="99"/>
        <v>0</v>
      </c>
      <c r="BN185">
        <f t="shared" si="100"/>
        <v>0</v>
      </c>
      <c r="BO185">
        <f t="shared" si="101"/>
        <v>0</v>
      </c>
      <c r="BP185">
        <f t="shared" si="102"/>
        <v>0</v>
      </c>
      <c r="BQ185">
        <f t="shared" si="103"/>
        <v>0</v>
      </c>
      <c r="BR185">
        <f t="shared" si="104"/>
        <v>0</v>
      </c>
      <c r="BS185">
        <f t="shared" si="105"/>
        <v>0</v>
      </c>
    </row>
    <row r="186" spans="2:71" x14ac:dyDescent="0.3">
      <c r="B186" t="str">
        <f>IF('ריכוז הצעות'!$N187='טבלת עזר2'!B$1,'ריכוז הצעות'!$M187,"")</f>
        <v/>
      </c>
      <c r="C186">
        <f t="shared" si="76"/>
        <v>0</v>
      </c>
      <c r="D186" t="str">
        <f t="shared" si="106"/>
        <v/>
      </c>
      <c r="E186">
        <f t="shared" si="107"/>
        <v>0</v>
      </c>
      <c r="F186" t="str">
        <f>IF('ריכוז הצעות'!$N187='טבלת עזר2'!F$1,'ריכוז הצעות'!$M187,"")</f>
        <v/>
      </c>
      <c r="G186">
        <f t="shared" si="77"/>
        <v>0</v>
      </c>
      <c r="H186" t="str">
        <f t="shared" si="108"/>
        <v/>
      </c>
      <c r="I186">
        <f t="shared" si="109"/>
        <v>0</v>
      </c>
      <c r="J186" t="str">
        <f>IF('ריכוז הצעות'!$N187='טבלת עזר2'!J$1,'ריכוז הצעות'!$M187,"")</f>
        <v/>
      </c>
      <c r="K186" t="str">
        <f>IF('ריכוז הצעות'!$N187='טבלת עזר2'!K$1,'ריכוז הצעות'!$M187,"")</f>
        <v/>
      </c>
      <c r="L186" t="str">
        <f>IF('ריכוז הצעות'!$N187='טבלת עזר2'!L$1,'ריכוז הצעות'!$M187,"")</f>
        <v/>
      </c>
      <c r="M186" t="str">
        <f>IF('ריכוז הצעות'!$N187='טבלת עזר2'!M$1,'ריכוז הצעות'!$M187,"")</f>
        <v/>
      </c>
      <c r="O186" t="str">
        <f>IF('ריכוז הצעות'!$N187='טבלת עזר2'!O$1,'ריכוז הצעות'!$M187,"")</f>
        <v/>
      </c>
      <c r="Q186" t="str">
        <f>IF('ריכוז הצעות'!$N187='טבלת עזר2'!Q$1,'ריכוז הצעות'!$M187,"")</f>
        <v/>
      </c>
      <c r="S186" t="str">
        <f>IF('ריכוז הצעות'!$N187='טבלת עזר2'!S$1,'ריכוז הצעות'!$M187,"")</f>
        <v/>
      </c>
      <c r="U186" t="str">
        <f>IF('ריכוז הצעות'!$N187='טבלת עזר2'!U$1,'ריכוז הצעות'!$M187,"")</f>
        <v/>
      </c>
      <c r="W186" t="str">
        <f>IF('ריכוז הצעות'!$N187='טבלת עזר2'!W$1,'ריכוז הצעות'!$M187,"")</f>
        <v/>
      </c>
      <c r="X186" t="str">
        <f>IF('ריכוז הצעות'!$N187='טבלת עזר2'!X$1,'ריכוז הצעות'!$M187,"")</f>
        <v/>
      </c>
      <c r="Y186" t="str">
        <f>IF('ריכוז הצעות'!$N187='טבלת עזר2'!Y$1,'ריכוז הצעות'!$M187,"")</f>
        <v/>
      </c>
      <c r="Z186" t="str">
        <f>IF('ריכוז הצעות'!$N187='טבלת עזר2'!Z$1,'ריכוז הצעות'!$M187,"")</f>
        <v/>
      </c>
      <c r="AA186" t="str">
        <f>IF('ריכוז הצעות'!$N187='טבלת עזר2'!AA$1,'ריכוז הצעות'!$M187,"")</f>
        <v/>
      </c>
      <c r="AB186" t="str">
        <f>IF('ריכוז הצעות'!$N187='טבלת עזר2'!AB$1,'ריכוז הצעות'!$M187,"")</f>
        <v/>
      </c>
      <c r="AC186" t="str">
        <f>IF('ריכוז הצעות'!$N187='טבלת עזר2'!AC$1,'ריכוז הצעות'!$M187,"")</f>
        <v/>
      </c>
      <c r="AD186" t="str">
        <f>IF('ריכוז הצעות'!$N187='טבלת עזר2'!AD$1,'ריכוז הצעות'!$M187,"")</f>
        <v/>
      </c>
      <c r="AE186" t="str">
        <f>IF('ריכוז הצעות'!$N187='טבלת עזר2'!AE$1,'ריכוז הצעות'!$M187,"")</f>
        <v/>
      </c>
      <c r="AF186" t="str">
        <f>IF('ריכוז הצעות'!$N187='טבלת עזר2'!AF$1,'ריכוז הצעות'!$M187,"")</f>
        <v/>
      </c>
      <c r="AG186" t="str">
        <f>IF('ריכוז הצעות'!$N187='טבלת עזר2'!AG$1,'ריכוז הצעות'!$M187,"")</f>
        <v/>
      </c>
      <c r="AH186" t="str">
        <f>IF('ריכוז הצעות'!$N187='טבלת עזר2'!AH$1,'ריכוז הצעות'!$M187,"")</f>
        <v/>
      </c>
      <c r="AI186" t="str">
        <f>IF('ריכוז הצעות'!$N187='טבלת עזר2'!AI$1,'ריכוז הצעות'!$M187,"")</f>
        <v/>
      </c>
      <c r="AJ186" t="str">
        <f>IF('ריכוז הצעות'!$N187='טבלת עזר2'!AJ$1,'ריכוז הצעות'!$M187,"")</f>
        <v/>
      </c>
      <c r="AK186" t="str">
        <f>IF('ריכוז הצעות'!$N187='טבלת עזר2'!AK$1,'ריכוז הצעות'!$M187,"")</f>
        <v/>
      </c>
      <c r="AL186" t="str">
        <f>IF('ריכוז הצעות'!$N187='טבלת עזר2'!AL$1,'ריכוז הצעות'!$M187,"")</f>
        <v/>
      </c>
      <c r="AQ186" t="e">
        <f t="shared" si="110"/>
        <v>#N/A</v>
      </c>
      <c r="AR186" t="str">
        <f t="shared" si="78"/>
        <v/>
      </c>
      <c r="AS186" t="str">
        <f t="shared" si="79"/>
        <v/>
      </c>
      <c r="AT186" t="str">
        <f t="shared" si="80"/>
        <v/>
      </c>
      <c r="AU186" t="str">
        <f t="shared" si="81"/>
        <v/>
      </c>
      <c r="AV186" t="str">
        <f t="shared" si="82"/>
        <v/>
      </c>
      <c r="AW186" t="str">
        <f t="shared" si="83"/>
        <v/>
      </c>
      <c r="AX186" t="str">
        <f t="shared" si="84"/>
        <v/>
      </c>
      <c r="AY186" t="str">
        <f t="shared" si="85"/>
        <v/>
      </c>
      <c r="AZ186" t="str">
        <f t="shared" si="86"/>
        <v/>
      </c>
      <c r="BA186" t="str">
        <f t="shared" si="87"/>
        <v/>
      </c>
      <c r="BB186" t="str">
        <f t="shared" si="88"/>
        <v/>
      </c>
      <c r="BC186" t="str">
        <f t="shared" si="89"/>
        <v/>
      </c>
      <c r="BD186" t="str">
        <f t="shared" si="90"/>
        <v/>
      </c>
      <c r="BE186" t="str">
        <f t="shared" si="91"/>
        <v/>
      </c>
      <c r="BF186" t="str">
        <f t="shared" si="92"/>
        <v/>
      </c>
      <c r="BG186" t="str">
        <f t="shared" si="93"/>
        <v/>
      </c>
      <c r="BH186" t="str">
        <f t="shared" si="94"/>
        <v/>
      </c>
      <c r="BI186" t="str">
        <f t="shared" si="95"/>
        <v/>
      </c>
      <c r="BJ186" t="str">
        <f t="shared" si="96"/>
        <v/>
      </c>
      <c r="BK186" t="str">
        <f t="shared" si="97"/>
        <v/>
      </c>
      <c r="BL186">
        <f t="shared" si="98"/>
        <v>0</v>
      </c>
      <c r="BM186">
        <f t="shared" si="99"/>
        <v>0</v>
      </c>
      <c r="BN186">
        <f t="shared" si="100"/>
        <v>0</v>
      </c>
      <c r="BO186">
        <f t="shared" si="101"/>
        <v>0</v>
      </c>
      <c r="BP186">
        <f t="shared" si="102"/>
        <v>0</v>
      </c>
      <c r="BQ186">
        <f t="shared" si="103"/>
        <v>0</v>
      </c>
      <c r="BR186">
        <f t="shared" si="104"/>
        <v>0</v>
      </c>
      <c r="BS186">
        <f t="shared" si="105"/>
        <v>0</v>
      </c>
    </row>
    <row r="187" spans="2:71" x14ac:dyDescent="0.3">
      <c r="B187" t="str">
        <f>IF('ריכוז הצעות'!$N188='טבלת עזר2'!B$1,'ריכוז הצעות'!$M188,"")</f>
        <v/>
      </c>
      <c r="C187">
        <f t="shared" si="76"/>
        <v>0</v>
      </c>
      <c r="D187" t="str">
        <f t="shared" si="106"/>
        <v/>
      </c>
      <c r="E187">
        <f t="shared" si="107"/>
        <v>0</v>
      </c>
      <c r="F187" t="str">
        <f>IF('ריכוז הצעות'!$N188='טבלת עזר2'!F$1,'ריכוז הצעות'!$M188,"")</f>
        <v/>
      </c>
      <c r="G187">
        <f t="shared" si="77"/>
        <v>0</v>
      </c>
      <c r="H187" t="str">
        <f t="shared" si="108"/>
        <v/>
      </c>
      <c r="I187">
        <f t="shared" si="109"/>
        <v>0</v>
      </c>
      <c r="J187" t="str">
        <f>IF('ריכוז הצעות'!$N188='טבלת עזר2'!J$1,'ריכוז הצעות'!$M188,"")</f>
        <v/>
      </c>
      <c r="K187" t="str">
        <f>IF('ריכוז הצעות'!$N188='טבלת עזר2'!K$1,'ריכוז הצעות'!$M188,"")</f>
        <v/>
      </c>
      <c r="L187" t="str">
        <f>IF('ריכוז הצעות'!$N188='טבלת עזר2'!L$1,'ריכוז הצעות'!$M188,"")</f>
        <v/>
      </c>
      <c r="M187" t="str">
        <f>IF('ריכוז הצעות'!$N188='טבלת עזר2'!M$1,'ריכוז הצעות'!$M188,"")</f>
        <v/>
      </c>
      <c r="O187" t="str">
        <f>IF('ריכוז הצעות'!$N188='טבלת עזר2'!O$1,'ריכוז הצעות'!$M188,"")</f>
        <v/>
      </c>
      <c r="Q187" t="str">
        <f>IF('ריכוז הצעות'!$N188='טבלת עזר2'!Q$1,'ריכוז הצעות'!$M188,"")</f>
        <v/>
      </c>
      <c r="S187" t="str">
        <f>IF('ריכוז הצעות'!$N188='טבלת עזר2'!S$1,'ריכוז הצעות'!$M188,"")</f>
        <v/>
      </c>
      <c r="U187" t="str">
        <f>IF('ריכוז הצעות'!$N188='טבלת עזר2'!U$1,'ריכוז הצעות'!$M188,"")</f>
        <v/>
      </c>
      <c r="W187" t="str">
        <f>IF('ריכוז הצעות'!$N188='טבלת עזר2'!W$1,'ריכוז הצעות'!$M188,"")</f>
        <v/>
      </c>
      <c r="X187" t="str">
        <f>IF('ריכוז הצעות'!$N188='טבלת עזר2'!X$1,'ריכוז הצעות'!$M188,"")</f>
        <v/>
      </c>
      <c r="Y187" t="str">
        <f>IF('ריכוז הצעות'!$N188='טבלת עזר2'!Y$1,'ריכוז הצעות'!$M188,"")</f>
        <v/>
      </c>
      <c r="Z187" t="str">
        <f>IF('ריכוז הצעות'!$N188='טבלת עזר2'!Z$1,'ריכוז הצעות'!$M188,"")</f>
        <v/>
      </c>
      <c r="AA187" t="str">
        <f>IF('ריכוז הצעות'!$N188='טבלת עזר2'!AA$1,'ריכוז הצעות'!$M188,"")</f>
        <v/>
      </c>
      <c r="AB187" t="str">
        <f>IF('ריכוז הצעות'!$N188='טבלת עזר2'!AB$1,'ריכוז הצעות'!$M188,"")</f>
        <v/>
      </c>
      <c r="AC187" t="str">
        <f>IF('ריכוז הצעות'!$N188='טבלת עזר2'!AC$1,'ריכוז הצעות'!$M188,"")</f>
        <v/>
      </c>
      <c r="AD187" t="str">
        <f>IF('ריכוז הצעות'!$N188='טבלת עזר2'!AD$1,'ריכוז הצעות'!$M188,"")</f>
        <v/>
      </c>
      <c r="AE187" t="str">
        <f>IF('ריכוז הצעות'!$N188='טבלת עזר2'!AE$1,'ריכוז הצעות'!$M188,"")</f>
        <v/>
      </c>
      <c r="AF187" t="str">
        <f>IF('ריכוז הצעות'!$N188='טבלת עזר2'!AF$1,'ריכוז הצעות'!$M188,"")</f>
        <v/>
      </c>
      <c r="AG187" t="str">
        <f>IF('ריכוז הצעות'!$N188='טבלת עזר2'!AG$1,'ריכוז הצעות'!$M188,"")</f>
        <v/>
      </c>
      <c r="AH187" t="str">
        <f>IF('ריכוז הצעות'!$N188='טבלת עזר2'!AH$1,'ריכוז הצעות'!$M188,"")</f>
        <v/>
      </c>
      <c r="AI187" t="str">
        <f>IF('ריכוז הצעות'!$N188='טבלת עזר2'!AI$1,'ריכוז הצעות'!$M188,"")</f>
        <v/>
      </c>
      <c r="AJ187" t="str">
        <f>IF('ריכוז הצעות'!$N188='טבלת עזר2'!AJ$1,'ריכוז הצעות'!$M188,"")</f>
        <v/>
      </c>
      <c r="AK187" t="str">
        <f>IF('ריכוז הצעות'!$N188='טבלת עזר2'!AK$1,'ריכוז הצעות'!$M188,"")</f>
        <v/>
      </c>
      <c r="AL187" t="str">
        <f>IF('ריכוז הצעות'!$N188='טבלת עזר2'!AL$1,'ריכוז הצעות'!$M188,"")</f>
        <v/>
      </c>
      <c r="AQ187" t="e">
        <f t="shared" si="110"/>
        <v>#N/A</v>
      </c>
      <c r="AR187" t="str">
        <f t="shared" si="78"/>
        <v/>
      </c>
      <c r="AS187" t="str">
        <f t="shared" si="79"/>
        <v/>
      </c>
      <c r="AT187" t="str">
        <f t="shared" si="80"/>
        <v/>
      </c>
      <c r="AU187" t="str">
        <f t="shared" si="81"/>
        <v/>
      </c>
      <c r="AV187" t="str">
        <f t="shared" si="82"/>
        <v/>
      </c>
      <c r="AW187" t="str">
        <f t="shared" si="83"/>
        <v/>
      </c>
      <c r="AX187" t="str">
        <f t="shared" si="84"/>
        <v/>
      </c>
      <c r="AY187" t="str">
        <f t="shared" si="85"/>
        <v/>
      </c>
      <c r="AZ187" t="str">
        <f t="shared" si="86"/>
        <v/>
      </c>
      <c r="BA187" t="str">
        <f t="shared" si="87"/>
        <v/>
      </c>
      <c r="BB187" t="str">
        <f t="shared" si="88"/>
        <v/>
      </c>
      <c r="BC187" t="str">
        <f t="shared" si="89"/>
        <v/>
      </c>
      <c r="BD187" t="str">
        <f t="shared" si="90"/>
        <v/>
      </c>
      <c r="BE187" t="str">
        <f t="shared" si="91"/>
        <v/>
      </c>
      <c r="BF187" t="str">
        <f t="shared" si="92"/>
        <v/>
      </c>
      <c r="BG187" t="str">
        <f t="shared" si="93"/>
        <v/>
      </c>
      <c r="BH187" t="str">
        <f t="shared" si="94"/>
        <v/>
      </c>
      <c r="BI187" t="str">
        <f t="shared" si="95"/>
        <v/>
      </c>
      <c r="BJ187" t="str">
        <f t="shared" si="96"/>
        <v/>
      </c>
      <c r="BK187" t="str">
        <f t="shared" si="97"/>
        <v/>
      </c>
      <c r="BL187">
        <f t="shared" si="98"/>
        <v>0</v>
      </c>
      <c r="BM187">
        <f t="shared" si="99"/>
        <v>0</v>
      </c>
      <c r="BN187">
        <f t="shared" si="100"/>
        <v>0</v>
      </c>
      <c r="BO187">
        <f t="shared" si="101"/>
        <v>0</v>
      </c>
      <c r="BP187">
        <f t="shared" si="102"/>
        <v>0</v>
      </c>
      <c r="BQ187">
        <f t="shared" si="103"/>
        <v>0</v>
      </c>
      <c r="BR187">
        <f t="shared" si="104"/>
        <v>0</v>
      </c>
      <c r="BS187">
        <f t="shared" si="105"/>
        <v>0</v>
      </c>
    </row>
    <row r="188" spans="2:71" x14ac:dyDescent="0.3">
      <c r="B188" t="str">
        <f>IF('ריכוז הצעות'!$N189='טבלת עזר2'!B$1,'ריכוז הצעות'!$M189,"")</f>
        <v/>
      </c>
      <c r="C188">
        <f t="shared" si="76"/>
        <v>0</v>
      </c>
      <c r="D188" t="str">
        <f t="shared" si="106"/>
        <v/>
      </c>
      <c r="E188">
        <f t="shared" si="107"/>
        <v>0</v>
      </c>
      <c r="F188" t="str">
        <f>IF('ריכוז הצעות'!$N189='טבלת עזר2'!F$1,'ריכוז הצעות'!$M189,"")</f>
        <v/>
      </c>
      <c r="G188">
        <f t="shared" si="77"/>
        <v>0</v>
      </c>
      <c r="H188" t="str">
        <f t="shared" si="108"/>
        <v/>
      </c>
      <c r="I188">
        <f t="shared" si="109"/>
        <v>0</v>
      </c>
      <c r="J188" t="str">
        <f>IF('ריכוז הצעות'!$N189='טבלת עזר2'!J$1,'ריכוז הצעות'!$M189,"")</f>
        <v/>
      </c>
      <c r="K188" t="str">
        <f>IF('ריכוז הצעות'!$N189='טבלת עזר2'!K$1,'ריכוז הצעות'!$M189,"")</f>
        <v/>
      </c>
      <c r="L188" t="str">
        <f>IF('ריכוז הצעות'!$N189='טבלת עזר2'!L$1,'ריכוז הצעות'!$M189,"")</f>
        <v/>
      </c>
      <c r="M188" t="str">
        <f>IF('ריכוז הצעות'!$N189='טבלת עזר2'!M$1,'ריכוז הצעות'!$M189,"")</f>
        <v/>
      </c>
      <c r="O188" t="str">
        <f>IF('ריכוז הצעות'!$N189='טבלת עזר2'!O$1,'ריכוז הצעות'!$M189,"")</f>
        <v/>
      </c>
      <c r="Q188" t="str">
        <f>IF('ריכוז הצעות'!$N189='טבלת עזר2'!Q$1,'ריכוז הצעות'!$M189,"")</f>
        <v/>
      </c>
      <c r="S188" t="str">
        <f>IF('ריכוז הצעות'!$N189='טבלת עזר2'!S$1,'ריכוז הצעות'!$M189,"")</f>
        <v/>
      </c>
      <c r="U188" t="str">
        <f>IF('ריכוז הצעות'!$N189='טבלת עזר2'!U$1,'ריכוז הצעות'!$M189,"")</f>
        <v/>
      </c>
      <c r="W188" t="str">
        <f>IF('ריכוז הצעות'!$N189='טבלת עזר2'!W$1,'ריכוז הצעות'!$M189,"")</f>
        <v/>
      </c>
      <c r="X188" t="str">
        <f>IF('ריכוז הצעות'!$N189='טבלת עזר2'!X$1,'ריכוז הצעות'!$M189,"")</f>
        <v/>
      </c>
      <c r="Y188" t="str">
        <f>IF('ריכוז הצעות'!$N189='טבלת עזר2'!Y$1,'ריכוז הצעות'!$M189,"")</f>
        <v/>
      </c>
      <c r="Z188" t="str">
        <f>IF('ריכוז הצעות'!$N189='טבלת עזר2'!Z$1,'ריכוז הצעות'!$M189,"")</f>
        <v/>
      </c>
      <c r="AA188" t="str">
        <f>IF('ריכוז הצעות'!$N189='טבלת עזר2'!AA$1,'ריכוז הצעות'!$M189,"")</f>
        <v/>
      </c>
      <c r="AB188" t="str">
        <f>IF('ריכוז הצעות'!$N189='טבלת עזר2'!AB$1,'ריכוז הצעות'!$M189,"")</f>
        <v/>
      </c>
      <c r="AC188" t="str">
        <f>IF('ריכוז הצעות'!$N189='טבלת עזר2'!AC$1,'ריכוז הצעות'!$M189,"")</f>
        <v/>
      </c>
      <c r="AD188" t="str">
        <f>IF('ריכוז הצעות'!$N189='טבלת עזר2'!AD$1,'ריכוז הצעות'!$M189,"")</f>
        <v/>
      </c>
      <c r="AE188" t="str">
        <f>IF('ריכוז הצעות'!$N189='טבלת עזר2'!AE$1,'ריכוז הצעות'!$M189,"")</f>
        <v/>
      </c>
      <c r="AF188" t="str">
        <f>IF('ריכוז הצעות'!$N189='טבלת עזר2'!AF$1,'ריכוז הצעות'!$M189,"")</f>
        <v/>
      </c>
      <c r="AG188" t="str">
        <f>IF('ריכוז הצעות'!$N189='טבלת עזר2'!AG$1,'ריכוז הצעות'!$M189,"")</f>
        <v/>
      </c>
      <c r="AH188" t="str">
        <f>IF('ריכוז הצעות'!$N189='טבלת עזר2'!AH$1,'ריכוז הצעות'!$M189,"")</f>
        <v/>
      </c>
      <c r="AI188" t="str">
        <f>IF('ריכוז הצעות'!$N189='טבלת עזר2'!AI$1,'ריכוז הצעות'!$M189,"")</f>
        <v/>
      </c>
      <c r="AJ188" t="str">
        <f>IF('ריכוז הצעות'!$N189='טבלת עזר2'!AJ$1,'ריכוז הצעות'!$M189,"")</f>
        <v/>
      </c>
      <c r="AK188" t="str">
        <f>IF('ריכוז הצעות'!$N189='טבלת עזר2'!AK$1,'ריכוז הצעות'!$M189,"")</f>
        <v/>
      </c>
      <c r="AL188" t="str">
        <f>IF('ריכוז הצעות'!$N189='טבלת עזר2'!AL$1,'ריכוז הצעות'!$M189,"")</f>
        <v/>
      </c>
      <c r="AQ188" t="e">
        <f t="shared" si="110"/>
        <v>#N/A</v>
      </c>
      <c r="AR188" t="str">
        <f t="shared" si="78"/>
        <v/>
      </c>
      <c r="AS188" t="str">
        <f t="shared" si="79"/>
        <v/>
      </c>
      <c r="AT188" t="str">
        <f t="shared" si="80"/>
        <v/>
      </c>
      <c r="AU188" t="str">
        <f t="shared" si="81"/>
        <v/>
      </c>
      <c r="AV188" t="str">
        <f t="shared" si="82"/>
        <v/>
      </c>
      <c r="AW188" t="str">
        <f t="shared" si="83"/>
        <v/>
      </c>
      <c r="AX188" t="str">
        <f t="shared" si="84"/>
        <v/>
      </c>
      <c r="AY188" t="str">
        <f t="shared" si="85"/>
        <v/>
      </c>
      <c r="AZ188" t="str">
        <f t="shared" si="86"/>
        <v/>
      </c>
      <c r="BA188" t="str">
        <f t="shared" si="87"/>
        <v/>
      </c>
      <c r="BB188" t="str">
        <f t="shared" si="88"/>
        <v/>
      </c>
      <c r="BC188" t="str">
        <f t="shared" si="89"/>
        <v/>
      </c>
      <c r="BD188" t="str">
        <f t="shared" si="90"/>
        <v/>
      </c>
      <c r="BE188" t="str">
        <f t="shared" si="91"/>
        <v/>
      </c>
      <c r="BF188" t="str">
        <f t="shared" si="92"/>
        <v/>
      </c>
      <c r="BG188" t="str">
        <f t="shared" si="93"/>
        <v/>
      </c>
      <c r="BH188" t="str">
        <f t="shared" si="94"/>
        <v/>
      </c>
      <c r="BI188" t="str">
        <f t="shared" si="95"/>
        <v/>
      </c>
      <c r="BJ188" t="str">
        <f t="shared" si="96"/>
        <v/>
      </c>
      <c r="BK188" t="str">
        <f t="shared" si="97"/>
        <v/>
      </c>
      <c r="BL188">
        <f t="shared" si="98"/>
        <v>0</v>
      </c>
      <c r="BM188">
        <f t="shared" si="99"/>
        <v>0</v>
      </c>
      <c r="BN188">
        <f t="shared" si="100"/>
        <v>0</v>
      </c>
      <c r="BO188">
        <f t="shared" si="101"/>
        <v>0</v>
      </c>
      <c r="BP188">
        <f t="shared" si="102"/>
        <v>0</v>
      </c>
      <c r="BQ188">
        <f t="shared" si="103"/>
        <v>0</v>
      </c>
      <c r="BR188">
        <f t="shared" si="104"/>
        <v>0</v>
      </c>
      <c r="BS188">
        <f t="shared" si="105"/>
        <v>0</v>
      </c>
    </row>
    <row r="189" spans="2:71" x14ac:dyDescent="0.3">
      <c r="B189" t="str">
        <f>IF('ריכוז הצעות'!$N190='טבלת עזר2'!B$1,'ריכוז הצעות'!$M190,"")</f>
        <v/>
      </c>
      <c r="C189">
        <f t="shared" si="76"/>
        <v>0</v>
      </c>
      <c r="D189" t="str">
        <f t="shared" si="106"/>
        <v/>
      </c>
      <c r="E189">
        <f t="shared" si="107"/>
        <v>0</v>
      </c>
      <c r="F189" t="str">
        <f>IF('ריכוז הצעות'!$N190='טבלת עזר2'!F$1,'ריכוז הצעות'!$M190,"")</f>
        <v/>
      </c>
      <c r="G189">
        <f t="shared" si="77"/>
        <v>0</v>
      </c>
      <c r="H189" t="str">
        <f t="shared" si="108"/>
        <v/>
      </c>
      <c r="I189">
        <f t="shared" si="109"/>
        <v>0</v>
      </c>
      <c r="J189" t="str">
        <f>IF('ריכוז הצעות'!$N190='טבלת עזר2'!J$1,'ריכוז הצעות'!$M190,"")</f>
        <v/>
      </c>
      <c r="K189" t="str">
        <f>IF('ריכוז הצעות'!$N190='טבלת עזר2'!K$1,'ריכוז הצעות'!$M190,"")</f>
        <v/>
      </c>
      <c r="L189" t="str">
        <f>IF('ריכוז הצעות'!$N190='טבלת עזר2'!L$1,'ריכוז הצעות'!$M190,"")</f>
        <v/>
      </c>
      <c r="M189" t="str">
        <f>IF('ריכוז הצעות'!$N190='טבלת עזר2'!M$1,'ריכוז הצעות'!$M190,"")</f>
        <v/>
      </c>
      <c r="O189" t="str">
        <f>IF('ריכוז הצעות'!$N190='טבלת עזר2'!O$1,'ריכוז הצעות'!$M190,"")</f>
        <v/>
      </c>
      <c r="Q189" t="str">
        <f>IF('ריכוז הצעות'!$N190='טבלת עזר2'!Q$1,'ריכוז הצעות'!$M190,"")</f>
        <v/>
      </c>
      <c r="S189" t="str">
        <f>IF('ריכוז הצעות'!$N190='טבלת עזר2'!S$1,'ריכוז הצעות'!$M190,"")</f>
        <v/>
      </c>
      <c r="U189" t="str">
        <f>IF('ריכוז הצעות'!$N190='טבלת עזר2'!U$1,'ריכוז הצעות'!$M190,"")</f>
        <v/>
      </c>
      <c r="W189" t="str">
        <f>IF('ריכוז הצעות'!$N190='טבלת עזר2'!W$1,'ריכוז הצעות'!$M190,"")</f>
        <v/>
      </c>
      <c r="X189" t="str">
        <f>IF('ריכוז הצעות'!$N190='טבלת עזר2'!X$1,'ריכוז הצעות'!$M190,"")</f>
        <v/>
      </c>
      <c r="Y189" t="str">
        <f>IF('ריכוז הצעות'!$N190='טבלת עזר2'!Y$1,'ריכוז הצעות'!$M190,"")</f>
        <v/>
      </c>
      <c r="Z189" t="str">
        <f>IF('ריכוז הצעות'!$N190='טבלת עזר2'!Z$1,'ריכוז הצעות'!$M190,"")</f>
        <v/>
      </c>
      <c r="AA189" t="str">
        <f>IF('ריכוז הצעות'!$N190='טבלת עזר2'!AA$1,'ריכוז הצעות'!$M190,"")</f>
        <v/>
      </c>
      <c r="AB189" t="str">
        <f>IF('ריכוז הצעות'!$N190='טבלת עזר2'!AB$1,'ריכוז הצעות'!$M190,"")</f>
        <v/>
      </c>
      <c r="AC189" t="str">
        <f>IF('ריכוז הצעות'!$N190='טבלת עזר2'!AC$1,'ריכוז הצעות'!$M190,"")</f>
        <v/>
      </c>
      <c r="AD189" t="str">
        <f>IF('ריכוז הצעות'!$N190='טבלת עזר2'!AD$1,'ריכוז הצעות'!$M190,"")</f>
        <v/>
      </c>
      <c r="AE189" t="str">
        <f>IF('ריכוז הצעות'!$N190='טבלת עזר2'!AE$1,'ריכוז הצעות'!$M190,"")</f>
        <v/>
      </c>
      <c r="AF189" t="str">
        <f>IF('ריכוז הצעות'!$N190='טבלת עזר2'!AF$1,'ריכוז הצעות'!$M190,"")</f>
        <v/>
      </c>
      <c r="AG189" t="str">
        <f>IF('ריכוז הצעות'!$N190='טבלת עזר2'!AG$1,'ריכוז הצעות'!$M190,"")</f>
        <v/>
      </c>
      <c r="AH189" t="str">
        <f>IF('ריכוז הצעות'!$N190='טבלת עזר2'!AH$1,'ריכוז הצעות'!$M190,"")</f>
        <v/>
      </c>
      <c r="AI189" t="str">
        <f>IF('ריכוז הצעות'!$N190='טבלת עזר2'!AI$1,'ריכוז הצעות'!$M190,"")</f>
        <v/>
      </c>
      <c r="AJ189" t="str">
        <f>IF('ריכוז הצעות'!$N190='טבלת עזר2'!AJ$1,'ריכוז הצעות'!$M190,"")</f>
        <v/>
      </c>
      <c r="AK189" t="str">
        <f>IF('ריכוז הצעות'!$N190='טבלת עזר2'!AK$1,'ריכוז הצעות'!$M190,"")</f>
        <v/>
      </c>
      <c r="AL189" t="str">
        <f>IF('ריכוז הצעות'!$N190='טבלת עזר2'!AL$1,'ריכוז הצעות'!$M190,"")</f>
        <v/>
      </c>
      <c r="AQ189" t="e">
        <f t="shared" si="110"/>
        <v>#N/A</v>
      </c>
      <c r="AR189" t="str">
        <f t="shared" si="78"/>
        <v/>
      </c>
      <c r="AS189" t="str">
        <f t="shared" si="79"/>
        <v/>
      </c>
      <c r="AT189" t="str">
        <f t="shared" si="80"/>
        <v/>
      </c>
      <c r="AU189" t="str">
        <f t="shared" si="81"/>
        <v/>
      </c>
      <c r="AV189" t="str">
        <f t="shared" si="82"/>
        <v/>
      </c>
      <c r="AW189" t="str">
        <f t="shared" si="83"/>
        <v/>
      </c>
      <c r="AX189" t="str">
        <f t="shared" si="84"/>
        <v/>
      </c>
      <c r="AY189" t="str">
        <f t="shared" si="85"/>
        <v/>
      </c>
      <c r="AZ189" t="str">
        <f t="shared" si="86"/>
        <v/>
      </c>
      <c r="BA189" t="str">
        <f t="shared" si="87"/>
        <v/>
      </c>
      <c r="BB189" t="str">
        <f t="shared" si="88"/>
        <v/>
      </c>
      <c r="BC189" t="str">
        <f t="shared" si="89"/>
        <v/>
      </c>
      <c r="BD189" t="str">
        <f t="shared" si="90"/>
        <v/>
      </c>
      <c r="BE189" t="str">
        <f t="shared" si="91"/>
        <v/>
      </c>
      <c r="BF189" t="str">
        <f t="shared" si="92"/>
        <v/>
      </c>
      <c r="BG189" t="str">
        <f t="shared" si="93"/>
        <v/>
      </c>
      <c r="BH189" t="str">
        <f t="shared" si="94"/>
        <v/>
      </c>
      <c r="BI189" t="str">
        <f t="shared" si="95"/>
        <v/>
      </c>
      <c r="BJ189" t="str">
        <f t="shared" si="96"/>
        <v/>
      </c>
      <c r="BK189" t="str">
        <f t="shared" si="97"/>
        <v/>
      </c>
      <c r="BL189">
        <f t="shared" si="98"/>
        <v>0</v>
      </c>
      <c r="BM189">
        <f t="shared" si="99"/>
        <v>0</v>
      </c>
      <c r="BN189">
        <f t="shared" si="100"/>
        <v>0</v>
      </c>
      <c r="BO189">
        <f t="shared" si="101"/>
        <v>0</v>
      </c>
      <c r="BP189">
        <f t="shared" si="102"/>
        <v>0</v>
      </c>
      <c r="BQ189">
        <f t="shared" si="103"/>
        <v>0</v>
      </c>
      <c r="BR189">
        <f t="shared" si="104"/>
        <v>0</v>
      </c>
      <c r="BS189">
        <f t="shared" si="105"/>
        <v>0</v>
      </c>
    </row>
    <row r="190" spans="2:71" x14ac:dyDescent="0.3">
      <c r="B190" t="str">
        <f>IF('ריכוז הצעות'!$N191='טבלת עזר2'!B$1,'ריכוז הצעות'!$M191,"")</f>
        <v/>
      </c>
      <c r="C190">
        <f t="shared" si="76"/>
        <v>0</v>
      </c>
      <c r="D190" t="str">
        <f t="shared" si="106"/>
        <v/>
      </c>
      <c r="E190">
        <f t="shared" si="107"/>
        <v>0</v>
      </c>
      <c r="F190" t="str">
        <f>IF('ריכוז הצעות'!$N191='טבלת עזר2'!F$1,'ריכוז הצעות'!$M191,"")</f>
        <v/>
      </c>
      <c r="G190">
        <f t="shared" si="77"/>
        <v>0</v>
      </c>
      <c r="H190" t="str">
        <f t="shared" si="108"/>
        <v/>
      </c>
      <c r="I190">
        <f t="shared" si="109"/>
        <v>0</v>
      </c>
      <c r="J190" t="str">
        <f>IF('ריכוז הצעות'!$N191='טבלת עזר2'!J$1,'ריכוז הצעות'!$M191,"")</f>
        <v/>
      </c>
      <c r="K190" t="str">
        <f>IF('ריכוז הצעות'!$N191='טבלת עזר2'!K$1,'ריכוז הצעות'!$M191,"")</f>
        <v/>
      </c>
      <c r="L190" t="str">
        <f>IF('ריכוז הצעות'!$N191='טבלת עזר2'!L$1,'ריכוז הצעות'!$M191,"")</f>
        <v/>
      </c>
      <c r="M190" t="str">
        <f>IF('ריכוז הצעות'!$N191='טבלת עזר2'!M$1,'ריכוז הצעות'!$M191,"")</f>
        <v/>
      </c>
      <c r="O190" t="str">
        <f>IF('ריכוז הצעות'!$N191='טבלת עזר2'!O$1,'ריכוז הצעות'!$M191,"")</f>
        <v/>
      </c>
      <c r="Q190" t="str">
        <f>IF('ריכוז הצעות'!$N191='טבלת עזר2'!Q$1,'ריכוז הצעות'!$M191,"")</f>
        <v/>
      </c>
      <c r="S190" t="str">
        <f>IF('ריכוז הצעות'!$N191='טבלת עזר2'!S$1,'ריכוז הצעות'!$M191,"")</f>
        <v/>
      </c>
      <c r="U190" t="str">
        <f>IF('ריכוז הצעות'!$N191='טבלת עזר2'!U$1,'ריכוז הצעות'!$M191,"")</f>
        <v/>
      </c>
      <c r="W190" t="str">
        <f>IF('ריכוז הצעות'!$N191='טבלת עזר2'!W$1,'ריכוז הצעות'!$M191,"")</f>
        <v/>
      </c>
      <c r="X190" t="str">
        <f>IF('ריכוז הצעות'!$N191='טבלת עזר2'!X$1,'ריכוז הצעות'!$M191,"")</f>
        <v/>
      </c>
      <c r="Y190" t="str">
        <f>IF('ריכוז הצעות'!$N191='טבלת עזר2'!Y$1,'ריכוז הצעות'!$M191,"")</f>
        <v/>
      </c>
      <c r="Z190" t="str">
        <f>IF('ריכוז הצעות'!$N191='טבלת עזר2'!Z$1,'ריכוז הצעות'!$M191,"")</f>
        <v/>
      </c>
      <c r="AA190" t="str">
        <f>IF('ריכוז הצעות'!$N191='טבלת עזר2'!AA$1,'ריכוז הצעות'!$M191,"")</f>
        <v/>
      </c>
      <c r="AB190" t="str">
        <f>IF('ריכוז הצעות'!$N191='טבלת עזר2'!AB$1,'ריכוז הצעות'!$M191,"")</f>
        <v/>
      </c>
      <c r="AC190" t="str">
        <f>IF('ריכוז הצעות'!$N191='טבלת עזר2'!AC$1,'ריכוז הצעות'!$M191,"")</f>
        <v/>
      </c>
      <c r="AD190" t="str">
        <f>IF('ריכוז הצעות'!$N191='טבלת עזר2'!AD$1,'ריכוז הצעות'!$M191,"")</f>
        <v/>
      </c>
      <c r="AE190" t="str">
        <f>IF('ריכוז הצעות'!$N191='טבלת עזר2'!AE$1,'ריכוז הצעות'!$M191,"")</f>
        <v/>
      </c>
      <c r="AF190" t="str">
        <f>IF('ריכוז הצעות'!$N191='טבלת עזר2'!AF$1,'ריכוז הצעות'!$M191,"")</f>
        <v/>
      </c>
      <c r="AG190" t="str">
        <f>IF('ריכוז הצעות'!$N191='טבלת עזר2'!AG$1,'ריכוז הצעות'!$M191,"")</f>
        <v/>
      </c>
      <c r="AH190" t="str">
        <f>IF('ריכוז הצעות'!$N191='טבלת עזר2'!AH$1,'ריכוז הצעות'!$M191,"")</f>
        <v/>
      </c>
      <c r="AI190" t="str">
        <f>IF('ריכוז הצעות'!$N191='טבלת עזר2'!AI$1,'ריכוז הצעות'!$M191,"")</f>
        <v/>
      </c>
      <c r="AJ190" t="str">
        <f>IF('ריכוז הצעות'!$N191='טבלת עזר2'!AJ$1,'ריכוז הצעות'!$M191,"")</f>
        <v/>
      </c>
      <c r="AK190" t="str">
        <f>IF('ריכוז הצעות'!$N191='טבלת עזר2'!AK$1,'ריכוז הצעות'!$M191,"")</f>
        <v/>
      </c>
      <c r="AL190" t="str">
        <f>IF('ריכוז הצעות'!$N191='טבלת עזר2'!AL$1,'ריכוז הצעות'!$M191,"")</f>
        <v/>
      </c>
      <c r="AQ190" t="e">
        <f t="shared" si="110"/>
        <v>#N/A</v>
      </c>
      <c r="AR190" t="str">
        <f t="shared" si="78"/>
        <v/>
      </c>
      <c r="AS190" t="str">
        <f t="shared" si="79"/>
        <v/>
      </c>
      <c r="AT190" t="str">
        <f t="shared" si="80"/>
        <v/>
      </c>
      <c r="AU190" t="str">
        <f t="shared" si="81"/>
        <v/>
      </c>
      <c r="AV190" t="str">
        <f t="shared" si="82"/>
        <v/>
      </c>
      <c r="AW190" t="str">
        <f t="shared" si="83"/>
        <v/>
      </c>
      <c r="AX190" t="str">
        <f t="shared" si="84"/>
        <v/>
      </c>
      <c r="AY190" t="str">
        <f t="shared" si="85"/>
        <v/>
      </c>
      <c r="AZ190" t="str">
        <f t="shared" si="86"/>
        <v/>
      </c>
      <c r="BA190" t="str">
        <f t="shared" si="87"/>
        <v/>
      </c>
      <c r="BB190" t="str">
        <f t="shared" si="88"/>
        <v/>
      </c>
      <c r="BC190" t="str">
        <f t="shared" si="89"/>
        <v/>
      </c>
      <c r="BD190" t="str">
        <f t="shared" si="90"/>
        <v/>
      </c>
      <c r="BE190" t="str">
        <f t="shared" si="91"/>
        <v/>
      </c>
      <c r="BF190" t="str">
        <f t="shared" si="92"/>
        <v/>
      </c>
      <c r="BG190" t="str">
        <f t="shared" si="93"/>
        <v/>
      </c>
      <c r="BH190" t="str">
        <f t="shared" si="94"/>
        <v/>
      </c>
      <c r="BI190" t="str">
        <f t="shared" si="95"/>
        <v/>
      </c>
      <c r="BJ190" t="str">
        <f t="shared" si="96"/>
        <v/>
      </c>
      <c r="BK190" t="str">
        <f t="shared" si="97"/>
        <v/>
      </c>
      <c r="BL190">
        <f t="shared" si="98"/>
        <v>0</v>
      </c>
      <c r="BM190">
        <f t="shared" si="99"/>
        <v>0</v>
      </c>
      <c r="BN190">
        <f t="shared" si="100"/>
        <v>0</v>
      </c>
      <c r="BO190">
        <f t="shared" si="101"/>
        <v>0</v>
      </c>
      <c r="BP190">
        <f t="shared" si="102"/>
        <v>0</v>
      </c>
      <c r="BQ190">
        <f t="shared" si="103"/>
        <v>0</v>
      </c>
      <c r="BR190">
        <f t="shared" si="104"/>
        <v>0</v>
      </c>
      <c r="BS190">
        <f t="shared" si="105"/>
        <v>0</v>
      </c>
    </row>
    <row r="191" spans="2:71" x14ac:dyDescent="0.3">
      <c r="B191" t="str">
        <f>IF('ריכוז הצעות'!$N192='טבלת עזר2'!B$1,'ריכוז הצעות'!$M192,"")</f>
        <v/>
      </c>
      <c r="C191">
        <f t="shared" si="76"/>
        <v>0</v>
      </c>
      <c r="D191" t="str">
        <f t="shared" si="106"/>
        <v/>
      </c>
      <c r="E191">
        <f t="shared" si="107"/>
        <v>0</v>
      </c>
      <c r="F191" t="str">
        <f>IF('ריכוז הצעות'!$N192='טבלת עזר2'!F$1,'ריכוז הצעות'!$M192,"")</f>
        <v/>
      </c>
      <c r="G191">
        <f t="shared" si="77"/>
        <v>0</v>
      </c>
      <c r="H191" t="str">
        <f t="shared" si="108"/>
        <v/>
      </c>
      <c r="I191">
        <f t="shared" si="109"/>
        <v>0</v>
      </c>
      <c r="J191" t="str">
        <f>IF('ריכוז הצעות'!$N192='טבלת עזר2'!J$1,'ריכוז הצעות'!$M192,"")</f>
        <v/>
      </c>
      <c r="K191" t="str">
        <f>IF('ריכוז הצעות'!$N192='טבלת עזר2'!K$1,'ריכוז הצעות'!$M192,"")</f>
        <v/>
      </c>
      <c r="L191" t="str">
        <f>IF('ריכוז הצעות'!$N192='טבלת עזר2'!L$1,'ריכוז הצעות'!$M192,"")</f>
        <v/>
      </c>
      <c r="M191" t="str">
        <f>IF('ריכוז הצעות'!$N192='טבלת עזר2'!M$1,'ריכוז הצעות'!$M192,"")</f>
        <v/>
      </c>
      <c r="O191" t="str">
        <f>IF('ריכוז הצעות'!$N192='טבלת עזר2'!O$1,'ריכוז הצעות'!$M192,"")</f>
        <v/>
      </c>
      <c r="Q191" t="str">
        <f>IF('ריכוז הצעות'!$N192='טבלת עזר2'!Q$1,'ריכוז הצעות'!$M192,"")</f>
        <v/>
      </c>
      <c r="S191" t="str">
        <f>IF('ריכוז הצעות'!$N192='טבלת עזר2'!S$1,'ריכוז הצעות'!$M192,"")</f>
        <v/>
      </c>
      <c r="U191" t="str">
        <f>IF('ריכוז הצעות'!$N192='טבלת עזר2'!U$1,'ריכוז הצעות'!$M192,"")</f>
        <v/>
      </c>
      <c r="W191" t="str">
        <f>IF('ריכוז הצעות'!$N192='טבלת עזר2'!W$1,'ריכוז הצעות'!$M192,"")</f>
        <v/>
      </c>
      <c r="X191" t="str">
        <f>IF('ריכוז הצעות'!$N192='טבלת עזר2'!X$1,'ריכוז הצעות'!$M192,"")</f>
        <v/>
      </c>
      <c r="Y191" t="str">
        <f>IF('ריכוז הצעות'!$N192='טבלת עזר2'!Y$1,'ריכוז הצעות'!$M192,"")</f>
        <v/>
      </c>
      <c r="Z191" t="str">
        <f>IF('ריכוז הצעות'!$N192='טבלת עזר2'!Z$1,'ריכוז הצעות'!$M192,"")</f>
        <v/>
      </c>
      <c r="AA191" t="str">
        <f>IF('ריכוז הצעות'!$N192='טבלת עזר2'!AA$1,'ריכוז הצעות'!$M192,"")</f>
        <v/>
      </c>
      <c r="AB191" t="str">
        <f>IF('ריכוז הצעות'!$N192='טבלת עזר2'!AB$1,'ריכוז הצעות'!$M192,"")</f>
        <v/>
      </c>
      <c r="AC191" t="str">
        <f>IF('ריכוז הצעות'!$N192='טבלת עזר2'!AC$1,'ריכוז הצעות'!$M192,"")</f>
        <v/>
      </c>
      <c r="AD191" t="str">
        <f>IF('ריכוז הצעות'!$N192='טבלת עזר2'!AD$1,'ריכוז הצעות'!$M192,"")</f>
        <v/>
      </c>
      <c r="AE191" t="str">
        <f>IF('ריכוז הצעות'!$N192='טבלת עזר2'!AE$1,'ריכוז הצעות'!$M192,"")</f>
        <v/>
      </c>
      <c r="AF191" t="str">
        <f>IF('ריכוז הצעות'!$N192='טבלת עזר2'!AF$1,'ריכוז הצעות'!$M192,"")</f>
        <v/>
      </c>
      <c r="AG191" t="str">
        <f>IF('ריכוז הצעות'!$N192='טבלת עזר2'!AG$1,'ריכוז הצעות'!$M192,"")</f>
        <v/>
      </c>
      <c r="AH191" t="str">
        <f>IF('ריכוז הצעות'!$N192='טבלת עזר2'!AH$1,'ריכוז הצעות'!$M192,"")</f>
        <v/>
      </c>
      <c r="AI191" t="str">
        <f>IF('ריכוז הצעות'!$N192='טבלת עזר2'!AI$1,'ריכוז הצעות'!$M192,"")</f>
        <v/>
      </c>
      <c r="AJ191" t="str">
        <f>IF('ריכוז הצעות'!$N192='טבלת עזר2'!AJ$1,'ריכוז הצעות'!$M192,"")</f>
        <v/>
      </c>
      <c r="AK191" t="str">
        <f>IF('ריכוז הצעות'!$N192='טבלת עזר2'!AK$1,'ריכוז הצעות'!$M192,"")</f>
        <v/>
      </c>
      <c r="AL191" t="str">
        <f>IF('ריכוז הצעות'!$N192='טבלת עזר2'!AL$1,'ריכוז הצעות'!$M192,"")</f>
        <v/>
      </c>
      <c r="AQ191" t="e">
        <f t="shared" si="110"/>
        <v>#N/A</v>
      </c>
      <c r="AR191" t="str">
        <f t="shared" si="78"/>
        <v/>
      </c>
      <c r="AS191" t="str">
        <f t="shared" si="79"/>
        <v/>
      </c>
      <c r="AT191" t="str">
        <f t="shared" si="80"/>
        <v/>
      </c>
      <c r="AU191" t="str">
        <f t="shared" si="81"/>
        <v/>
      </c>
      <c r="AV191" t="str">
        <f t="shared" si="82"/>
        <v/>
      </c>
      <c r="AW191" t="str">
        <f t="shared" si="83"/>
        <v/>
      </c>
      <c r="AX191" t="str">
        <f t="shared" si="84"/>
        <v/>
      </c>
      <c r="AY191" t="str">
        <f t="shared" si="85"/>
        <v/>
      </c>
      <c r="AZ191" t="str">
        <f t="shared" si="86"/>
        <v/>
      </c>
      <c r="BA191" t="str">
        <f t="shared" si="87"/>
        <v/>
      </c>
      <c r="BB191" t="str">
        <f t="shared" si="88"/>
        <v/>
      </c>
      <c r="BC191" t="str">
        <f t="shared" si="89"/>
        <v/>
      </c>
      <c r="BD191" t="str">
        <f t="shared" si="90"/>
        <v/>
      </c>
      <c r="BE191" t="str">
        <f t="shared" si="91"/>
        <v/>
      </c>
      <c r="BF191" t="str">
        <f t="shared" si="92"/>
        <v/>
      </c>
      <c r="BG191" t="str">
        <f t="shared" si="93"/>
        <v/>
      </c>
      <c r="BH191" t="str">
        <f t="shared" si="94"/>
        <v/>
      </c>
      <c r="BI191" t="str">
        <f t="shared" si="95"/>
        <v/>
      </c>
      <c r="BJ191" t="str">
        <f t="shared" si="96"/>
        <v/>
      </c>
      <c r="BK191" t="str">
        <f t="shared" si="97"/>
        <v/>
      </c>
      <c r="BL191">
        <f t="shared" si="98"/>
        <v>0</v>
      </c>
      <c r="BM191">
        <f t="shared" si="99"/>
        <v>0</v>
      </c>
      <c r="BN191">
        <f t="shared" si="100"/>
        <v>0</v>
      </c>
      <c r="BO191">
        <f t="shared" si="101"/>
        <v>0</v>
      </c>
      <c r="BP191">
        <f t="shared" si="102"/>
        <v>0</v>
      </c>
      <c r="BQ191">
        <f t="shared" si="103"/>
        <v>0</v>
      </c>
      <c r="BR191">
        <f t="shared" si="104"/>
        <v>0</v>
      </c>
      <c r="BS191">
        <f t="shared" si="105"/>
        <v>0</v>
      </c>
    </row>
    <row r="192" spans="2:71" x14ac:dyDescent="0.3">
      <c r="B192" t="str">
        <f>IF('ריכוז הצעות'!$N193='טבלת עזר2'!B$1,'ריכוז הצעות'!$M193,"")</f>
        <v/>
      </c>
      <c r="C192">
        <f t="shared" si="76"/>
        <v>0</v>
      </c>
      <c r="D192" t="str">
        <f t="shared" si="106"/>
        <v/>
      </c>
      <c r="E192">
        <f t="shared" si="107"/>
        <v>0</v>
      </c>
      <c r="F192" t="str">
        <f>IF('ריכוז הצעות'!$N193='טבלת עזר2'!F$1,'ריכוז הצעות'!$M193,"")</f>
        <v/>
      </c>
      <c r="G192">
        <f t="shared" si="77"/>
        <v>0</v>
      </c>
      <c r="H192" t="str">
        <f t="shared" si="108"/>
        <v/>
      </c>
      <c r="I192">
        <f t="shared" si="109"/>
        <v>0</v>
      </c>
      <c r="J192" t="str">
        <f>IF('ריכוז הצעות'!$N193='טבלת עזר2'!J$1,'ריכוז הצעות'!$M193,"")</f>
        <v/>
      </c>
      <c r="K192" t="str">
        <f>IF('ריכוז הצעות'!$N193='טבלת עזר2'!K$1,'ריכוז הצעות'!$M193,"")</f>
        <v/>
      </c>
      <c r="L192" t="str">
        <f>IF('ריכוז הצעות'!$N193='טבלת עזר2'!L$1,'ריכוז הצעות'!$M193,"")</f>
        <v/>
      </c>
      <c r="M192" t="str">
        <f>IF('ריכוז הצעות'!$N193='טבלת עזר2'!M$1,'ריכוז הצעות'!$M193,"")</f>
        <v/>
      </c>
      <c r="O192" t="str">
        <f>IF('ריכוז הצעות'!$N193='טבלת עזר2'!O$1,'ריכוז הצעות'!$M193,"")</f>
        <v/>
      </c>
      <c r="Q192" t="str">
        <f>IF('ריכוז הצעות'!$N193='טבלת עזר2'!Q$1,'ריכוז הצעות'!$M193,"")</f>
        <v/>
      </c>
      <c r="S192" t="str">
        <f>IF('ריכוז הצעות'!$N193='טבלת עזר2'!S$1,'ריכוז הצעות'!$M193,"")</f>
        <v/>
      </c>
      <c r="U192" t="str">
        <f>IF('ריכוז הצעות'!$N193='טבלת עזר2'!U$1,'ריכוז הצעות'!$M193,"")</f>
        <v/>
      </c>
      <c r="W192" t="str">
        <f>IF('ריכוז הצעות'!$N193='טבלת עזר2'!W$1,'ריכוז הצעות'!$M193,"")</f>
        <v/>
      </c>
      <c r="X192" t="str">
        <f>IF('ריכוז הצעות'!$N193='טבלת עזר2'!X$1,'ריכוז הצעות'!$M193,"")</f>
        <v/>
      </c>
      <c r="Y192" t="str">
        <f>IF('ריכוז הצעות'!$N193='טבלת עזר2'!Y$1,'ריכוז הצעות'!$M193,"")</f>
        <v/>
      </c>
      <c r="Z192" t="str">
        <f>IF('ריכוז הצעות'!$N193='טבלת עזר2'!Z$1,'ריכוז הצעות'!$M193,"")</f>
        <v/>
      </c>
      <c r="AA192" t="str">
        <f>IF('ריכוז הצעות'!$N193='טבלת עזר2'!AA$1,'ריכוז הצעות'!$M193,"")</f>
        <v/>
      </c>
      <c r="AB192" t="str">
        <f>IF('ריכוז הצעות'!$N193='טבלת עזר2'!AB$1,'ריכוז הצעות'!$M193,"")</f>
        <v/>
      </c>
      <c r="AC192" t="str">
        <f>IF('ריכוז הצעות'!$N193='טבלת עזר2'!AC$1,'ריכוז הצעות'!$M193,"")</f>
        <v/>
      </c>
      <c r="AD192" t="str">
        <f>IF('ריכוז הצעות'!$N193='טבלת עזר2'!AD$1,'ריכוז הצעות'!$M193,"")</f>
        <v/>
      </c>
      <c r="AE192" t="str">
        <f>IF('ריכוז הצעות'!$N193='טבלת עזר2'!AE$1,'ריכוז הצעות'!$M193,"")</f>
        <v/>
      </c>
      <c r="AF192" t="str">
        <f>IF('ריכוז הצעות'!$N193='טבלת עזר2'!AF$1,'ריכוז הצעות'!$M193,"")</f>
        <v/>
      </c>
      <c r="AG192" t="str">
        <f>IF('ריכוז הצעות'!$N193='טבלת עזר2'!AG$1,'ריכוז הצעות'!$M193,"")</f>
        <v/>
      </c>
      <c r="AH192" t="str">
        <f>IF('ריכוז הצעות'!$N193='טבלת עזר2'!AH$1,'ריכוז הצעות'!$M193,"")</f>
        <v/>
      </c>
      <c r="AI192" t="str">
        <f>IF('ריכוז הצעות'!$N193='טבלת עזר2'!AI$1,'ריכוז הצעות'!$M193,"")</f>
        <v/>
      </c>
      <c r="AJ192" t="str">
        <f>IF('ריכוז הצעות'!$N193='טבלת עזר2'!AJ$1,'ריכוז הצעות'!$M193,"")</f>
        <v/>
      </c>
      <c r="AK192" t="str">
        <f>IF('ריכוז הצעות'!$N193='טבלת עזר2'!AK$1,'ריכוז הצעות'!$M193,"")</f>
        <v/>
      </c>
      <c r="AL192" t="str">
        <f>IF('ריכוז הצעות'!$N193='טבלת עזר2'!AL$1,'ריכוז הצעות'!$M193,"")</f>
        <v/>
      </c>
      <c r="AQ192" t="e">
        <f t="shared" si="110"/>
        <v>#N/A</v>
      </c>
      <c r="AR192" t="str">
        <f t="shared" si="78"/>
        <v/>
      </c>
      <c r="AS192" t="str">
        <f t="shared" si="79"/>
        <v/>
      </c>
      <c r="AT192" t="str">
        <f t="shared" si="80"/>
        <v/>
      </c>
      <c r="AU192" t="str">
        <f t="shared" si="81"/>
        <v/>
      </c>
      <c r="AV192" t="str">
        <f t="shared" si="82"/>
        <v/>
      </c>
      <c r="AW192" t="str">
        <f t="shared" si="83"/>
        <v/>
      </c>
      <c r="AX192" t="str">
        <f t="shared" si="84"/>
        <v/>
      </c>
      <c r="AY192" t="str">
        <f t="shared" si="85"/>
        <v/>
      </c>
      <c r="AZ192" t="str">
        <f t="shared" si="86"/>
        <v/>
      </c>
      <c r="BA192" t="str">
        <f t="shared" si="87"/>
        <v/>
      </c>
      <c r="BB192" t="str">
        <f t="shared" si="88"/>
        <v/>
      </c>
      <c r="BC192" t="str">
        <f t="shared" si="89"/>
        <v/>
      </c>
      <c r="BD192" t="str">
        <f t="shared" si="90"/>
        <v/>
      </c>
      <c r="BE192" t="str">
        <f t="shared" si="91"/>
        <v/>
      </c>
      <c r="BF192" t="str">
        <f t="shared" si="92"/>
        <v/>
      </c>
      <c r="BG192" t="str">
        <f t="shared" si="93"/>
        <v/>
      </c>
      <c r="BH192" t="str">
        <f t="shared" si="94"/>
        <v/>
      </c>
      <c r="BI192" t="str">
        <f t="shared" si="95"/>
        <v/>
      </c>
      <c r="BJ192" t="str">
        <f t="shared" si="96"/>
        <v/>
      </c>
      <c r="BK192" t="str">
        <f t="shared" si="97"/>
        <v/>
      </c>
      <c r="BL192">
        <f t="shared" si="98"/>
        <v>0</v>
      </c>
      <c r="BM192">
        <f t="shared" si="99"/>
        <v>0</v>
      </c>
      <c r="BN192">
        <f t="shared" si="100"/>
        <v>0</v>
      </c>
      <c r="BO192">
        <f t="shared" si="101"/>
        <v>0</v>
      </c>
      <c r="BP192">
        <f t="shared" si="102"/>
        <v>0</v>
      </c>
      <c r="BQ192">
        <f t="shared" si="103"/>
        <v>0</v>
      </c>
      <c r="BR192">
        <f t="shared" si="104"/>
        <v>0</v>
      </c>
      <c r="BS192">
        <f t="shared" si="105"/>
        <v>0</v>
      </c>
    </row>
    <row r="193" spans="2:71" x14ac:dyDescent="0.3">
      <c r="B193" t="str">
        <f>IF('ריכוז הצעות'!$N194='טבלת עזר2'!B$1,'ריכוז הצעות'!$M194,"")</f>
        <v/>
      </c>
      <c r="C193">
        <f t="shared" si="76"/>
        <v>0</v>
      </c>
      <c r="D193" t="str">
        <f t="shared" si="106"/>
        <v/>
      </c>
      <c r="E193">
        <f t="shared" si="107"/>
        <v>0</v>
      </c>
      <c r="F193" t="str">
        <f>IF('ריכוז הצעות'!$N194='טבלת עזר2'!F$1,'ריכוז הצעות'!$M194,"")</f>
        <v/>
      </c>
      <c r="G193">
        <f t="shared" si="77"/>
        <v>0</v>
      </c>
      <c r="H193" t="str">
        <f t="shared" si="108"/>
        <v/>
      </c>
      <c r="I193">
        <f t="shared" si="109"/>
        <v>0</v>
      </c>
      <c r="J193" t="str">
        <f>IF('ריכוז הצעות'!$N194='טבלת עזר2'!J$1,'ריכוז הצעות'!$M194,"")</f>
        <v/>
      </c>
      <c r="K193" t="str">
        <f>IF('ריכוז הצעות'!$N194='טבלת עזר2'!K$1,'ריכוז הצעות'!$M194,"")</f>
        <v/>
      </c>
      <c r="L193" t="str">
        <f>IF('ריכוז הצעות'!$N194='טבלת עזר2'!L$1,'ריכוז הצעות'!$M194,"")</f>
        <v/>
      </c>
      <c r="M193" t="str">
        <f>IF('ריכוז הצעות'!$N194='טבלת עזר2'!M$1,'ריכוז הצעות'!$M194,"")</f>
        <v/>
      </c>
      <c r="O193" t="str">
        <f>IF('ריכוז הצעות'!$N194='טבלת עזר2'!O$1,'ריכוז הצעות'!$M194,"")</f>
        <v/>
      </c>
      <c r="Q193" t="str">
        <f>IF('ריכוז הצעות'!$N194='טבלת עזר2'!Q$1,'ריכוז הצעות'!$M194,"")</f>
        <v/>
      </c>
      <c r="S193" t="str">
        <f>IF('ריכוז הצעות'!$N194='טבלת עזר2'!S$1,'ריכוז הצעות'!$M194,"")</f>
        <v/>
      </c>
      <c r="U193" t="str">
        <f>IF('ריכוז הצעות'!$N194='טבלת עזר2'!U$1,'ריכוז הצעות'!$M194,"")</f>
        <v/>
      </c>
      <c r="W193" t="str">
        <f>IF('ריכוז הצעות'!$N194='טבלת עזר2'!W$1,'ריכוז הצעות'!$M194,"")</f>
        <v/>
      </c>
      <c r="X193" t="str">
        <f>IF('ריכוז הצעות'!$N194='טבלת עזר2'!X$1,'ריכוז הצעות'!$M194,"")</f>
        <v/>
      </c>
      <c r="Y193" t="str">
        <f>IF('ריכוז הצעות'!$N194='טבלת עזר2'!Y$1,'ריכוז הצעות'!$M194,"")</f>
        <v/>
      </c>
      <c r="Z193" t="str">
        <f>IF('ריכוז הצעות'!$N194='טבלת עזר2'!Z$1,'ריכוז הצעות'!$M194,"")</f>
        <v/>
      </c>
      <c r="AA193" t="str">
        <f>IF('ריכוז הצעות'!$N194='טבלת עזר2'!AA$1,'ריכוז הצעות'!$M194,"")</f>
        <v/>
      </c>
      <c r="AB193" t="str">
        <f>IF('ריכוז הצעות'!$N194='טבלת עזר2'!AB$1,'ריכוז הצעות'!$M194,"")</f>
        <v/>
      </c>
      <c r="AC193" t="str">
        <f>IF('ריכוז הצעות'!$N194='טבלת עזר2'!AC$1,'ריכוז הצעות'!$M194,"")</f>
        <v/>
      </c>
      <c r="AD193" t="str">
        <f>IF('ריכוז הצעות'!$N194='טבלת עזר2'!AD$1,'ריכוז הצעות'!$M194,"")</f>
        <v/>
      </c>
      <c r="AE193" t="str">
        <f>IF('ריכוז הצעות'!$N194='טבלת עזר2'!AE$1,'ריכוז הצעות'!$M194,"")</f>
        <v/>
      </c>
      <c r="AF193" t="str">
        <f>IF('ריכוז הצעות'!$N194='טבלת עזר2'!AF$1,'ריכוז הצעות'!$M194,"")</f>
        <v/>
      </c>
      <c r="AG193" t="str">
        <f>IF('ריכוז הצעות'!$N194='טבלת עזר2'!AG$1,'ריכוז הצעות'!$M194,"")</f>
        <v/>
      </c>
      <c r="AH193" t="str">
        <f>IF('ריכוז הצעות'!$N194='טבלת עזר2'!AH$1,'ריכוז הצעות'!$M194,"")</f>
        <v/>
      </c>
      <c r="AI193" t="str">
        <f>IF('ריכוז הצעות'!$N194='טבלת עזר2'!AI$1,'ריכוז הצעות'!$M194,"")</f>
        <v/>
      </c>
      <c r="AJ193" t="str">
        <f>IF('ריכוז הצעות'!$N194='טבלת עזר2'!AJ$1,'ריכוז הצעות'!$M194,"")</f>
        <v/>
      </c>
      <c r="AK193" t="str">
        <f>IF('ריכוז הצעות'!$N194='טבלת עזר2'!AK$1,'ריכוז הצעות'!$M194,"")</f>
        <v/>
      </c>
      <c r="AL193" t="str">
        <f>IF('ריכוז הצעות'!$N194='טבלת עזר2'!AL$1,'ריכוז הצעות'!$M194,"")</f>
        <v/>
      </c>
      <c r="AQ193" t="e">
        <f t="shared" si="110"/>
        <v>#N/A</v>
      </c>
      <c r="AR193" t="str">
        <f t="shared" si="78"/>
        <v/>
      </c>
      <c r="AS193" t="str">
        <f t="shared" si="79"/>
        <v/>
      </c>
      <c r="AT193" t="str">
        <f t="shared" si="80"/>
        <v/>
      </c>
      <c r="AU193" t="str">
        <f t="shared" si="81"/>
        <v/>
      </c>
      <c r="AV193" t="str">
        <f t="shared" si="82"/>
        <v/>
      </c>
      <c r="AW193" t="str">
        <f t="shared" si="83"/>
        <v/>
      </c>
      <c r="AX193" t="str">
        <f t="shared" si="84"/>
        <v/>
      </c>
      <c r="AY193" t="str">
        <f t="shared" si="85"/>
        <v/>
      </c>
      <c r="AZ193" t="str">
        <f t="shared" si="86"/>
        <v/>
      </c>
      <c r="BA193" t="str">
        <f t="shared" si="87"/>
        <v/>
      </c>
      <c r="BB193" t="str">
        <f t="shared" si="88"/>
        <v/>
      </c>
      <c r="BC193" t="str">
        <f t="shared" si="89"/>
        <v/>
      </c>
      <c r="BD193" t="str">
        <f t="shared" si="90"/>
        <v/>
      </c>
      <c r="BE193" t="str">
        <f t="shared" si="91"/>
        <v/>
      </c>
      <c r="BF193" t="str">
        <f t="shared" si="92"/>
        <v/>
      </c>
      <c r="BG193" t="str">
        <f t="shared" si="93"/>
        <v/>
      </c>
      <c r="BH193" t="str">
        <f t="shared" si="94"/>
        <v/>
      </c>
      <c r="BI193" t="str">
        <f t="shared" si="95"/>
        <v/>
      </c>
      <c r="BJ193" t="str">
        <f t="shared" si="96"/>
        <v/>
      </c>
      <c r="BK193" t="str">
        <f t="shared" si="97"/>
        <v/>
      </c>
      <c r="BL193">
        <f t="shared" si="98"/>
        <v>0</v>
      </c>
      <c r="BM193">
        <f t="shared" si="99"/>
        <v>0</v>
      </c>
      <c r="BN193">
        <f t="shared" si="100"/>
        <v>0</v>
      </c>
      <c r="BO193">
        <f t="shared" si="101"/>
        <v>0</v>
      </c>
      <c r="BP193">
        <f t="shared" si="102"/>
        <v>0</v>
      </c>
      <c r="BQ193">
        <f t="shared" si="103"/>
        <v>0</v>
      </c>
      <c r="BR193">
        <f t="shared" si="104"/>
        <v>0</v>
      </c>
      <c r="BS193">
        <f t="shared" si="105"/>
        <v>0</v>
      </c>
    </row>
    <row r="194" spans="2:71" x14ac:dyDescent="0.3">
      <c r="B194" t="str">
        <f>IF('ריכוז הצעות'!$N195='טבלת עזר2'!B$1,'ריכוז הצעות'!$M195,"")</f>
        <v/>
      </c>
      <c r="C194">
        <f t="shared" si="76"/>
        <v>0</v>
      </c>
      <c r="D194" t="str">
        <f t="shared" si="106"/>
        <v/>
      </c>
      <c r="E194">
        <f t="shared" si="107"/>
        <v>0</v>
      </c>
      <c r="F194" t="str">
        <f>IF('ריכוז הצעות'!$N195='טבלת עזר2'!F$1,'ריכוז הצעות'!$M195,"")</f>
        <v/>
      </c>
      <c r="G194">
        <f t="shared" si="77"/>
        <v>0</v>
      </c>
      <c r="H194" t="str">
        <f t="shared" si="108"/>
        <v/>
      </c>
      <c r="I194">
        <f t="shared" si="109"/>
        <v>0</v>
      </c>
      <c r="J194" t="str">
        <f>IF('ריכוז הצעות'!$N195='טבלת עזר2'!J$1,'ריכוז הצעות'!$M195,"")</f>
        <v/>
      </c>
      <c r="K194" t="str">
        <f>IF('ריכוז הצעות'!$N195='טבלת עזר2'!K$1,'ריכוז הצעות'!$M195,"")</f>
        <v/>
      </c>
      <c r="L194" t="str">
        <f>IF('ריכוז הצעות'!$N195='טבלת עזר2'!L$1,'ריכוז הצעות'!$M195,"")</f>
        <v/>
      </c>
      <c r="M194" t="str">
        <f>IF('ריכוז הצעות'!$N195='טבלת עזר2'!M$1,'ריכוז הצעות'!$M195,"")</f>
        <v/>
      </c>
      <c r="O194" t="str">
        <f>IF('ריכוז הצעות'!$N195='טבלת עזר2'!O$1,'ריכוז הצעות'!$M195,"")</f>
        <v/>
      </c>
      <c r="Q194" t="str">
        <f>IF('ריכוז הצעות'!$N195='טבלת עזר2'!Q$1,'ריכוז הצעות'!$M195,"")</f>
        <v/>
      </c>
      <c r="S194" t="str">
        <f>IF('ריכוז הצעות'!$N195='טבלת עזר2'!S$1,'ריכוז הצעות'!$M195,"")</f>
        <v/>
      </c>
      <c r="U194" t="str">
        <f>IF('ריכוז הצעות'!$N195='טבלת עזר2'!U$1,'ריכוז הצעות'!$M195,"")</f>
        <v/>
      </c>
      <c r="W194" t="str">
        <f>IF('ריכוז הצעות'!$N195='טבלת עזר2'!W$1,'ריכוז הצעות'!$M195,"")</f>
        <v/>
      </c>
      <c r="X194" t="str">
        <f>IF('ריכוז הצעות'!$N195='טבלת עזר2'!X$1,'ריכוז הצעות'!$M195,"")</f>
        <v/>
      </c>
      <c r="Y194" t="str">
        <f>IF('ריכוז הצעות'!$N195='טבלת עזר2'!Y$1,'ריכוז הצעות'!$M195,"")</f>
        <v/>
      </c>
      <c r="Z194" t="str">
        <f>IF('ריכוז הצעות'!$N195='טבלת עזר2'!Z$1,'ריכוז הצעות'!$M195,"")</f>
        <v/>
      </c>
      <c r="AA194" t="str">
        <f>IF('ריכוז הצעות'!$N195='טבלת עזר2'!AA$1,'ריכוז הצעות'!$M195,"")</f>
        <v/>
      </c>
      <c r="AB194" t="str">
        <f>IF('ריכוז הצעות'!$N195='טבלת עזר2'!AB$1,'ריכוז הצעות'!$M195,"")</f>
        <v/>
      </c>
      <c r="AC194" t="str">
        <f>IF('ריכוז הצעות'!$N195='טבלת עזר2'!AC$1,'ריכוז הצעות'!$M195,"")</f>
        <v/>
      </c>
      <c r="AD194" t="str">
        <f>IF('ריכוז הצעות'!$N195='טבלת עזר2'!AD$1,'ריכוז הצעות'!$M195,"")</f>
        <v/>
      </c>
      <c r="AE194" t="str">
        <f>IF('ריכוז הצעות'!$N195='טבלת עזר2'!AE$1,'ריכוז הצעות'!$M195,"")</f>
        <v/>
      </c>
      <c r="AF194" t="str">
        <f>IF('ריכוז הצעות'!$N195='טבלת עזר2'!AF$1,'ריכוז הצעות'!$M195,"")</f>
        <v/>
      </c>
      <c r="AG194" t="str">
        <f>IF('ריכוז הצעות'!$N195='טבלת עזר2'!AG$1,'ריכוז הצעות'!$M195,"")</f>
        <v/>
      </c>
      <c r="AH194" t="str">
        <f>IF('ריכוז הצעות'!$N195='טבלת עזר2'!AH$1,'ריכוז הצעות'!$M195,"")</f>
        <v/>
      </c>
      <c r="AI194" t="str">
        <f>IF('ריכוז הצעות'!$N195='טבלת עזר2'!AI$1,'ריכוז הצעות'!$M195,"")</f>
        <v/>
      </c>
      <c r="AJ194" t="str">
        <f>IF('ריכוז הצעות'!$N195='טבלת עזר2'!AJ$1,'ריכוז הצעות'!$M195,"")</f>
        <v/>
      </c>
      <c r="AK194" t="str">
        <f>IF('ריכוז הצעות'!$N195='טבלת עזר2'!AK$1,'ריכוז הצעות'!$M195,"")</f>
        <v/>
      </c>
      <c r="AL194" t="str">
        <f>IF('ריכוז הצעות'!$N195='טבלת עזר2'!AL$1,'ריכוז הצעות'!$M195,"")</f>
        <v/>
      </c>
      <c r="AQ194" t="e">
        <f t="shared" si="110"/>
        <v>#N/A</v>
      </c>
      <c r="AR194" t="str">
        <f t="shared" si="78"/>
        <v/>
      </c>
      <c r="AS194" t="str">
        <f t="shared" si="79"/>
        <v/>
      </c>
      <c r="AT194" t="str">
        <f t="shared" si="80"/>
        <v/>
      </c>
      <c r="AU194" t="str">
        <f t="shared" si="81"/>
        <v/>
      </c>
      <c r="AV194" t="str">
        <f t="shared" si="82"/>
        <v/>
      </c>
      <c r="AW194" t="str">
        <f t="shared" si="83"/>
        <v/>
      </c>
      <c r="AX194" t="str">
        <f t="shared" si="84"/>
        <v/>
      </c>
      <c r="AY194" t="str">
        <f t="shared" si="85"/>
        <v/>
      </c>
      <c r="AZ194" t="str">
        <f t="shared" si="86"/>
        <v/>
      </c>
      <c r="BA194" t="str">
        <f t="shared" si="87"/>
        <v/>
      </c>
      <c r="BB194" t="str">
        <f t="shared" si="88"/>
        <v/>
      </c>
      <c r="BC194" t="str">
        <f t="shared" si="89"/>
        <v/>
      </c>
      <c r="BD194" t="str">
        <f t="shared" si="90"/>
        <v/>
      </c>
      <c r="BE194" t="str">
        <f t="shared" si="91"/>
        <v/>
      </c>
      <c r="BF194" t="str">
        <f t="shared" si="92"/>
        <v/>
      </c>
      <c r="BG194" t="str">
        <f t="shared" si="93"/>
        <v/>
      </c>
      <c r="BH194" t="str">
        <f t="shared" si="94"/>
        <v/>
      </c>
      <c r="BI194" t="str">
        <f t="shared" si="95"/>
        <v/>
      </c>
      <c r="BJ194" t="str">
        <f t="shared" si="96"/>
        <v/>
      </c>
      <c r="BK194" t="str">
        <f t="shared" si="97"/>
        <v/>
      </c>
      <c r="BL194">
        <f t="shared" si="98"/>
        <v>0</v>
      </c>
      <c r="BM194">
        <f t="shared" si="99"/>
        <v>0</v>
      </c>
      <c r="BN194">
        <f t="shared" si="100"/>
        <v>0</v>
      </c>
      <c r="BO194">
        <f t="shared" si="101"/>
        <v>0</v>
      </c>
      <c r="BP194">
        <f t="shared" si="102"/>
        <v>0</v>
      </c>
      <c r="BQ194">
        <f t="shared" si="103"/>
        <v>0</v>
      </c>
      <c r="BR194">
        <f t="shared" si="104"/>
        <v>0</v>
      </c>
      <c r="BS194">
        <f t="shared" si="105"/>
        <v>0</v>
      </c>
    </row>
    <row r="195" spans="2:71" x14ac:dyDescent="0.3">
      <c r="B195" t="str">
        <f>IF('ריכוז הצעות'!$N196='טבלת עזר2'!B$1,'ריכוז הצעות'!$M196,"")</f>
        <v/>
      </c>
      <c r="C195">
        <f t="shared" ref="C195:C258" si="111">IF($B195=$B$2,1,0)</f>
        <v>0</v>
      </c>
      <c r="D195" t="str">
        <f t="shared" si="106"/>
        <v/>
      </c>
      <c r="E195">
        <f t="shared" si="107"/>
        <v>0</v>
      </c>
      <c r="F195" t="str">
        <f>IF('ריכוז הצעות'!$N196='טבלת עזר2'!F$1,'ריכוז הצעות'!$M196,"")</f>
        <v/>
      </c>
      <c r="G195">
        <f t="shared" ref="G195:G258" si="112">IF($F195=$F$2,1,0)</f>
        <v>0</v>
      </c>
      <c r="H195" t="str">
        <f t="shared" si="108"/>
        <v/>
      </c>
      <c r="I195">
        <f t="shared" si="109"/>
        <v>0</v>
      </c>
      <c r="J195" t="str">
        <f>IF('ריכוז הצעות'!$N196='טבלת עזר2'!J$1,'ריכוז הצעות'!$M196,"")</f>
        <v/>
      </c>
      <c r="K195" t="str">
        <f>IF('ריכוז הצעות'!$N196='טבלת עזר2'!K$1,'ריכוז הצעות'!$M196,"")</f>
        <v/>
      </c>
      <c r="L195" t="str">
        <f>IF('ריכוז הצעות'!$N196='טבלת עזר2'!L$1,'ריכוז הצעות'!$M196,"")</f>
        <v/>
      </c>
      <c r="M195" t="str">
        <f>IF('ריכוז הצעות'!$N196='טבלת עזר2'!M$1,'ריכוז הצעות'!$M196,"")</f>
        <v/>
      </c>
      <c r="O195" t="str">
        <f>IF('ריכוז הצעות'!$N196='טבלת עזר2'!O$1,'ריכוז הצעות'!$M196,"")</f>
        <v/>
      </c>
      <c r="Q195" t="str">
        <f>IF('ריכוז הצעות'!$N196='טבלת עזר2'!Q$1,'ריכוז הצעות'!$M196,"")</f>
        <v/>
      </c>
      <c r="S195" t="str">
        <f>IF('ריכוז הצעות'!$N196='טבלת עזר2'!S$1,'ריכוז הצעות'!$M196,"")</f>
        <v/>
      </c>
      <c r="U195" t="str">
        <f>IF('ריכוז הצעות'!$N196='טבלת עזר2'!U$1,'ריכוז הצעות'!$M196,"")</f>
        <v/>
      </c>
      <c r="W195" t="str">
        <f>IF('ריכוז הצעות'!$N196='טבלת עזר2'!W$1,'ריכוז הצעות'!$M196,"")</f>
        <v/>
      </c>
      <c r="X195" t="str">
        <f>IF('ריכוז הצעות'!$N196='טבלת עזר2'!X$1,'ריכוז הצעות'!$M196,"")</f>
        <v/>
      </c>
      <c r="Y195" t="str">
        <f>IF('ריכוז הצעות'!$N196='טבלת עזר2'!Y$1,'ריכוז הצעות'!$M196,"")</f>
        <v/>
      </c>
      <c r="Z195" t="str">
        <f>IF('ריכוז הצעות'!$N196='טבלת עזר2'!Z$1,'ריכוז הצעות'!$M196,"")</f>
        <v/>
      </c>
      <c r="AA195" t="str">
        <f>IF('ריכוז הצעות'!$N196='טבלת עזר2'!AA$1,'ריכוז הצעות'!$M196,"")</f>
        <v/>
      </c>
      <c r="AB195" t="str">
        <f>IF('ריכוז הצעות'!$N196='טבלת עזר2'!AB$1,'ריכוז הצעות'!$M196,"")</f>
        <v/>
      </c>
      <c r="AC195" t="str">
        <f>IF('ריכוז הצעות'!$N196='טבלת עזר2'!AC$1,'ריכוז הצעות'!$M196,"")</f>
        <v/>
      </c>
      <c r="AD195" t="str">
        <f>IF('ריכוז הצעות'!$N196='טבלת עזר2'!AD$1,'ריכוז הצעות'!$M196,"")</f>
        <v/>
      </c>
      <c r="AE195" t="str">
        <f>IF('ריכוז הצעות'!$N196='טבלת עזר2'!AE$1,'ריכוז הצעות'!$M196,"")</f>
        <v/>
      </c>
      <c r="AF195" t="str">
        <f>IF('ריכוז הצעות'!$N196='טבלת עזר2'!AF$1,'ריכוז הצעות'!$M196,"")</f>
        <v/>
      </c>
      <c r="AG195" t="str">
        <f>IF('ריכוז הצעות'!$N196='טבלת עזר2'!AG$1,'ריכוז הצעות'!$M196,"")</f>
        <v/>
      </c>
      <c r="AH195" t="str">
        <f>IF('ריכוז הצעות'!$N196='טבלת עזר2'!AH$1,'ריכוז הצעות'!$M196,"")</f>
        <v/>
      </c>
      <c r="AI195" t="str">
        <f>IF('ריכוז הצעות'!$N196='טבלת עזר2'!AI$1,'ריכוז הצעות'!$M196,"")</f>
        <v/>
      </c>
      <c r="AJ195" t="str">
        <f>IF('ריכוז הצעות'!$N196='טבלת עזר2'!AJ$1,'ריכוז הצעות'!$M196,"")</f>
        <v/>
      </c>
      <c r="AK195" t="str">
        <f>IF('ריכוז הצעות'!$N196='טבלת עזר2'!AK$1,'ריכוז הצעות'!$M196,"")</f>
        <v/>
      </c>
      <c r="AL195" t="str">
        <f>IF('ריכוז הצעות'!$N196='טבלת עזר2'!AL$1,'ריכוז הצעות'!$M196,"")</f>
        <v/>
      </c>
      <c r="AQ195" t="e">
        <f t="shared" si="110"/>
        <v>#N/A</v>
      </c>
      <c r="AR195" t="str">
        <f t="shared" ref="AR195:AR258" si="113">IF($AN195=O$2,O$1,"")</f>
        <v/>
      </c>
      <c r="AS195" t="str">
        <f t="shared" ref="AS195:AS258" si="114">IF($AN195=Q$2,Q$1,"")</f>
        <v/>
      </c>
      <c r="AT195" t="str">
        <f t="shared" ref="AT195:AT258" si="115">IF($AN195=S$2,S$1,"")</f>
        <v/>
      </c>
      <c r="AU195" t="str">
        <f t="shared" ref="AU195:AU258" si="116">IF($AN195=U$2,U$1,"")</f>
        <v/>
      </c>
      <c r="AV195" t="str">
        <f t="shared" ref="AV195:AV258" si="117">IF($AN195=W$2,W$1,"")</f>
        <v/>
      </c>
      <c r="AW195" t="str">
        <f t="shared" ref="AW195:AW258" si="118">IF($AN195=X$2,X$1,"")</f>
        <v/>
      </c>
      <c r="AX195" t="str">
        <f t="shared" ref="AX195:AX258" si="119">IF($AN195=Y$2,Y$1,"")</f>
        <v/>
      </c>
      <c r="AY195" t="str">
        <f t="shared" ref="AY195:AY258" si="120">IF($AN195=Z$2,Z$1,"")</f>
        <v/>
      </c>
      <c r="AZ195" t="str">
        <f t="shared" ref="AZ195:AZ258" si="121">IF($AN195=AA$2,AA$1,"")</f>
        <v/>
      </c>
      <c r="BA195" t="str">
        <f t="shared" ref="BA195:BA258" si="122">IF($AN195=AB$2,AB$1,"")</f>
        <v/>
      </c>
      <c r="BB195" t="str">
        <f t="shared" ref="BB195:BB258" si="123">IF($AN195=AC$2,AC$1,"")</f>
        <v/>
      </c>
      <c r="BC195" t="str">
        <f t="shared" ref="BC195:BC258" si="124">IF($AN195=AD$2,AD$1,"")</f>
        <v/>
      </c>
      <c r="BD195" t="str">
        <f t="shared" ref="BD195:BD258" si="125">IF($AN195=AE$2,AE$1,"")</f>
        <v/>
      </c>
      <c r="BE195" t="str">
        <f t="shared" ref="BE195:BE258" si="126">IF($AN195=AF$2,AF$1,"")</f>
        <v/>
      </c>
      <c r="BF195" t="str">
        <f t="shared" ref="BF195:BF258" si="127">IF($AN195=AG$2,AG$1,"")</f>
        <v/>
      </c>
      <c r="BG195" t="str">
        <f t="shared" ref="BG195:BG258" si="128">IF($AN195=AH$2,AH$1,"")</f>
        <v/>
      </c>
      <c r="BH195" t="str">
        <f t="shared" ref="BH195:BH258" si="129">IF($AN195=AI$2,AI$1,"")</f>
        <v/>
      </c>
      <c r="BI195" t="str">
        <f t="shared" ref="BI195:BI258" si="130">IF($AN195=AJ$2,AJ$1,"")</f>
        <v/>
      </c>
      <c r="BJ195" t="str">
        <f t="shared" ref="BJ195:BJ258" si="131">IF($AN195=AK$2,AK$1,"")</f>
        <v/>
      </c>
      <c r="BK195" t="str">
        <f t="shared" ref="BK195:BK258" si="132">IF($AN195=AL$2,AL$1,"")</f>
        <v/>
      </c>
      <c r="BL195">
        <f t="shared" ref="BL195:BL258" si="133">IF($AN195=AM$2,AM$1,"")</f>
        <v>0</v>
      </c>
      <c r="BM195">
        <f t="shared" ref="BM195:BM258" si="134">IF($AN195=AN$2,AN$1,"")</f>
        <v>0</v>
      </c>
      <c r="BN195">
        <f t="shared" ref="BN195:BN258" si="135">IF($AN195=AQ$2,AQ$1,"")</f>
        <v>0</v>
      </c>
      <c r="BO195">
        <f t="shared" ref="BO195:BO258" si="136">IF($AN195=AR$2,AR$1,"")</f>
        <v>0</v>
      </c>
      <c r="BP195">
        <f t="shared" ref="BP195:BP258" si="137">IF($AN195=AS$2,AS$1,"")</f>
        <v>0</v>
      </c>
      <c r="BQ195">
        <f t="shared" ref="BQ195:BQ258" si="138">IF($AN195=AT$2,AT$1,"")</f>
        <v>0</v>
      </c>
      <c r="BR195">
        <f t="shared" ref="BR195:BR258" si="139">IF($AN195=AU$2,AU$1,"")</f>
        <v>0</v>
      </c>
      <c r="BS195">
        <f t="shared" ref="BS195:BS258" si="140">IF($AN195=AV$2,AV$1,"")</f>
        <v>0</v>
      </c>
    </row>
    <row r="196" spans="2:71" x14ac:dyDescent="0.3">
      <c r="B196" t="str">
        <f>IF('ריכוז הצעות'!$N197='טבלת עזר2'!B$1,'ריכוז הצעות'!$M197,"")</f>
        <v/>
      </c>
      <c r="C196">
        <f t="shared" si="111"/>
        <v>0</v>
      </c>
      <c r="D196" t="str">
        <f t="shared" ref="D196:D259" si="141">IF($C196=0,$B196,"")</f>
        <v/>
      </c>
      <c r="E196">
        <f t="shared" ref="E196:E259" si="142">IF($D196=$D$2,1,0)</f>
        <v>0</v>
      </c>
      <c r="F196" t="str">
        <f>IF('ריכוז הצעות'!$N197='טבלת עזר2'!F$1,'ריכוז הצעות'!$M197,"")</f>
        <v/>
      </c>
      <c r="G196">
        <f t="shared" si="112"/>
        <v>0</v>
      </c>
      <c r="H196" t="str">
        <f t="shared" ref="H196:H259" si="143">IF($G196=0,$F196,"")</f>
        <v/>
      </c>
      <c r="I196">
        <f t="shared" ref="I196:I259" si="144">IF($H196=$H$2,1,0)</f>
        <v>0</v>
      </c>
      <c r="J196" t="str">
        <f>IF('ריכוז הצעות'!$N197='טבלת עזר2'!J$1,'ריכוז הצעות'!$M197,"")</f>
        <v/>
      </c>
      <c r="K196" t="str">
        <f>IF('ריכוז הצעות'!$N197='טבלת עזר2'!K$1,'ריכוז הצעות'!$M197,"")</f>
        <v/>
      </c>
      <c r="L196" t="str">
        <f>IF('ריכוז הצעות'!$N197='טבלת עזר2'!L$1,'ריכוז הצעות'!$M197,"")</f>
        <v/>
      </c>
      <c r="M196" t="str">
        <f>IF('ריכוז הצעות'!$N197='טבלת עזר2'!M$1,'ריכוז הצעות'!$M197,"")</f>
        <v/>
      </c>
      <c r="O196" t="str">
        <f>IF('ריכוז הצעות'!$N197='טבלת עזר2'!O$1,'ריכוז הצעות'!$M197,"")</f>
        <v/>
      </c>
      <c r="Q196" t="str">
        <f>IF('ריכוז הצעות'!$N197='טבלת עזר2'!Q$1,'ריכוז הצעות'!$M197,"")</f>
        <v/>
      </c>
      <c r="S196" t="str">
        <f>IF('ריכוז הצעות'!$N197='טבלת עזר2'!S$1,'ריכוז הצעות'!$M197,"")</f>
        <v/>
      </c>
      <c r="U196" t="str">
        <f>IF('ריכוז הצעות'!$N197='טבלת עזר2'!U$1,'ריכוז הצעות'!$M197,"")</f>
        <v/>
      </c>
      <c r="W196" t="str">
        <f>IF('ריכוז הצעות'!$N197='טבלת עזר2'!W$1,'ריכוז הצעות'!$M197,"")</f>
        <v/>
      </c>
      <c r="X196" t="str">
        <f>IF('ריכוז הצעות'!$N197='טבלת עזר2'!X$1,'ריכוז הצעות'!$M197,"")</f>
        <v/>
      </c>
      <c r="Y196" t="str">
        <f>IF('ריכוז הצעות'!$N197='טבלת עזר2'!Y$1,'ריכוז הצעות'!$M197,"")</f>
        <v/>
      </c>
      <c r="Z196" t="str">
        <f>IF('ריכוז הצעות'!$N197='טבלת עזר2'!Z$1,'ריכוז הצעות'!$M197,"")</f>
        <v/>
      </c>
      <c r="AA196" t="str">
        <f>IF('ריכוז הצעות'!$N197='טבלת עזר2'!AA$1,'ריכוז הצעות'!$M197,"")</f>
        <v/>
      </c>
      <c r="AB196" t="str">
        <f>IF('ריכוז הצעות'!$N197='טבלת עזר2'!AB$1,'ריכוז הצעות'!$M197,"")</f>
        <v/>
      </c>
      <c r="AC196" t="str">
        <f>IF('ריכוז הצעות'!$N197='טבלת עזר2'!AC$1,'ריכוז הצעות'!$M197,"")</f>
        <v/>
      </c>
      <c r="AD196" t="str">
        <f>IF('ריכוז הצעות'!$N197='טבלת עזר2'!AD$1,'ריכוז הצעות'!$M197,"")</f>
        <v/>
      </c>
      <c r="AE196" t="str">
        <f>IF('ריכוז הצעות'!$N197='טבלת עזר2'!AE$1,'ריכוז הצעות'!$M197,"")</f>
        <v/>
      </c>
      <c r="AF196" t="str">
        <f>IF('ריכוז הצעות'!$N197='טבלת עזר2'!AF$1,'ריכוז הצעות'!$M197,"")</f>
        <v/>
      </c>
      <c r="AG196" t="str">
        <f>IF('ריכוז הצעות'!$N197='טבלת עזר2'!AG$1,'ריכוז הצעות'!$M197,"")</f>
        <v/>
      </c>
      <c r="AH196" t="str">
        <f>IF('ריכוז הצעות'!$N197='טבלת עזר2'!AH$1,'ריכוז הצעות'!$M197,"")</f>
        <v/>
      </c>
      <c r="AI196" t="str">
        <f>IF('ריכוז הצעות'!$N197='טבלת עזר2'!AI$1,'ריכוז הצעות'!$M197,"")</f>
        <v/>
      </c>
      <c r="AJ196" t="str">
        <f>IF('ריכוז הצעות'!$N197='טבלת עזר2'!AJ$1,'ריכוז הצעות'!$M197,"")</f>
        <v/>
      </c>
      <c r="AK196" t="str">
        <f>IF('ריכוז הצעות'!$N197='טבלת עזר2'!AK$1,'ריכוז הצעות'!$M197,"")</f>
        <v/>
      </c>
      <c r="AL196" t="str">
        <f>IF('ריכוז הצעות'!$N197='טבלת עזר2'!AL$1,'ריכוז הצעות'!$M197,"")</f>
        <v/>
      </c>
      <c r="AQ196" t="e">
        <f t="shared" ref="AQ196:AQ259" si="145">HLOOKUP($AN196,$M$2:$AL$2,-1)</f>
        <v>#N/A</v>
      </c>
      <c r="AR196" t="str">
        <f t="shared" si="113"/>
        <v/>
      </c>
      <c r="AS196" t="str">
        <f t="shared" si="114"/>
        <v/>
      </c>
      <c r="AT196" t="str">
        <f t="shared" si="115"/>
        <v/>
      </c>
      <c r="AU196" t="str">
        <f t="shared" si="116"/>
        <v/>
      </c>
      <c r="AV196" t="str">
        <f t="shared" si="117"/>
        <v/>
      </c>
      <c r="AW196" t="str">
        <f t="shared" si="118"/>
        <v/>
      </c>
      <c r="AX196" t="str">
        <f t="shared" si="119"/>
        <v/>
      </c>
      <c r="AY196" t="str">
        <f t="shared" si="120"/>
        <v/>
      </c>
      <c r="AZ196" t="str">
        <f t="shared" si="121"/>
        <v/>
      </c>
      <c r="BA196" t="str">
        <f t="shared" si="122"/>
        <v/>
      </c>
      <c r="BB196" t="str">
        <f t="shared" si="123"/>
        <v/>
      </c>
      <c r="BC196" t="str">
        <f t="shared" si="124"/>
        <v/>
      </c>
      <c r="BD196" t="str">
        <f t="shared" si="125"/>
        <v/>
      </c>
      <c r="BE196" t="str">
        <f t="shared" si="126"/>
        <v/>
      </c>
      <c r="BF196" t="str">
        <f t="shared" si="127"/>
        <v/>
      </c>
      <c r="BG196" t="str">
        <f t="shared" si="128"/>
        <v/>
      </c>
      <c r="BH196" t="str">
        <f t="shared" si="129"/>
        <v/>
      </c>
      <c r="BI196" t="str">
        <f t="shared" si="130"/>
        <v/>
      </c>
      <c r="BJ196" t="str">
        <f t="shared" si="131"/>
        <v/>
      </c>
      <c r="BK196" t="str">
        <f t="shared" si="132"/>
        <v/>
      </c>
      <c r="BL196">
        <f t="shared" si="133"/>
        <v>0</v>
      </c>
      <c r="BM196">
        <f t="shared" si="134"/>
        <v>0</v>
      </c>
      <c r="BN196">
        <f t="shared" si="135"/>
        <v>0</v>
      </c>
      <c r="BO196">
        <f t="shared" si="136"/>
        <v>0</v>
      </c>
      <c r="BP196">
        <f t="shared" si="137"/>
        <v>0</v>
      </c>
      <c r="BQ196">
        <f t="shared" si="138"/>
        <v>0</v>
      </c>
      <c r="BR196">
        <f t="shared" si="139"/>
        <v>0</v>
      </c>
      <c r="BS196">
        <f t="shared" si="140"/>
        <v>0</v>
      </c>
    </row>
    <row r="197" spans="2:71" x14ac:dyDescent="0.3">
      <c r="B197" t="str">
        <f>IF('ריכוז הצעות'!$N198='טבלת עזר2'!B$1,'ריכוז הצעות'!$M198,"")</f>
        <v/>
      </c>
      <c r="C197">
        <f t="shared" si="111"/>
        <v>0</v>
      </c>
      <c r="D197" t="str">
        <f t="shared" si="141"/>
        <v/>
      </c>
      <c r="E197">
        <f t="shared" si="142"/>
        <v>0</v>
      </c>
      <c r="F197" t="str">
        <f>IF('ריכוז הצעות'!$N198='טבלת עזר2'!F$1,'ריכוז הצעות'!$M198,"")</f>
        <v/>
      </c>
      <c r="G197">
        <f t="shared" si="112"/>
        <v>0</v>
      </c>
      <c r="H197" t="str">
        <f t="shared" si="143"/>
        <v/>
      </c>
      <c r="I197">
        <f t="shared" si="144"/>
        <v>0</v>
      </c>
      <c r="J197" t="str">
        <f>IF('ריכוז הצעות'!$N198='טבלת עזר2'!J$1,'ריכוז הצעות'!$M198,"")</f>
        <v/>
      </c>
      <c r="K197" t="str">
        <f>IF('ריכוז הצעות'!$N198='טבלת עזר2'!K$1,'ריכוז הצעות'!$M198,"")</f>
        <v/>
      </c>
      <c r="L197" t="str">
        <f>IF('ריכוז הצעות'!$N198='טבלת עזר2'!L$1,'ריכוז הצעות'!$M198,"")</f>
        <v/>
      </c>
      <c r="M197" t="str">
        <f>IF('ריכוז הצעות'!$N198='טבלת עזר2'!M$1,'ריכוז הצעות'!$M198,"")</f>
        <v/>
      </c>
      <c r="O197" t="str">
        <f>IF('ריכוז הצעות'!$N198='טבלת עזר2'!O$1,'ריכוז הצעות'!$M198,"")</f>
        <v/>
      </c>
      <c r="Q197" t="str">
        <f>IF('ריכוז הצעות'!$N198='טבלת עזר2'!Q$1,'ריכוז הצעות'!$M198,"")</f>
        <v/>
      </c>
      <c r="S197" t="str">
        <f>IF('ריכוז הצעות'!$N198='טבלת עזר2'!S$1,'ריכוז הצעות'!$M198,"")</f>
        <v/>
      </c>
      <c r="U197" t="str">
        <f>IF('ריכוז הצעות'!$N198='טבלת עזר2'!U$1,'ריכוז הצעות'!$M198,"")</f>
        <v/>
      </c>
      <c r="W197" t="str">
        <f>IF('ריכוז הצעות'!$N198='טבלת עזר2'!W$1,'ריכוז הצעות'!$M198,"")</f>
        <v/>
      </c>
      <c r="X197" t="str">
        <f>IF('ריכוז הצעות'!$N198='טבלת עזר2'!X$1,'ריכוז הצעות'!$M198,"")</f>
        <v/>
      </c>
      <c r="Y197" t="str">
        <f>IF('ריכוז הצעות'!$N198='טבלת עזר2'!Y$1,'ריכוז הצעות'!$M198,"")</f>
        <v/>
      </c>
      <c r="Z197" t="str">
        <f>IF('ריכוז הצעות'!$N198='טבלת עזר2'!Z$1,'ריכוז הצעות'!$M198,"")</f>
        <v/>
      </c>
      <c r="AA197" t="str">
        <f>IF('ריכוז הצעות'!$N198='טבלת עזר2'!AA$1,'ריכוז הצעות'!$M198,"")</f>
        <v/>
      </c>
      <c r="AB197" t="str">
        <f>IF('ריכוז הצעות'!$N198='טבלת עזר2'!AB$1,'ריכוז הצעות'!$M198,"")</f>
        <v/>
      </c>
      <c r="AC197" t="str">
        <f>IF('ריכוז הצעות'!$N198='טבלת עזר2'!AC$1,'ריכוז הצעות'!$M198,"")</f>
        <v/>
      </c>
      <c r="AD197" t="str">
        <f>IF('ריכוז הצעות'!$N198='טבלת עזר2'!AD$1,'ריכוז הצעות'!$M198,"")</f>
        <v/>
      </c>
      <c r="AE197" t="str">
        <f>IF('ריכוז הצעות'!$N198='טבלת עזר2'!AE$1,'ריכוז הצעות'!$M198,"")</f>
        <v/>
      </c>
      <c r="AF197" t="str">
        <f>IF('ריכוז הצעות'!$N198='טבלת עזר2'!AF$1,'ריכוז הצעות'!$M198,"")</f>
        <v/>
      </c>
      <c r="AG197" t="str">
        <f>IF('ריכוז הצעות'!$N198='טבלת עזר2'!AG$1,'ריכוז הצעות'!$M198,"")</f>
        <v/>
      </c>
      <c r="AH197" t="str">
        <f>IF('ריכוז הצעות'!$N198='טבלת עזר2'!AH$1,'ריכוז הצעות'!$M198,"")</f>
        <v/>
      </c>
      <c r="AI197" t="str">
        <f>IF('ריכוז הצעות'!$N198='טבלת עזר2'!AI$1,'ריכוז הצעות'!$M198,"")</f>
        <v/>
      </c>
      <c r="AJ197" t="str">
        <f>IF('ריכוז הצעות'!$N198='טבלת עזר2'!AJ$1,'ריכוז הצעות'!$M198,"")</f>
        <v/>
      </c>
      <c r="AK197" t="str">
        <f>IF('ריכוז הצעות'!$N198='טבלת עזר2'!AK$1,'ריכוז הצעות'!$M198,"")</f>
        <v/>
      </c>
      <c r="AL197" t="str">
        <f>IF('ריכוז הצעות'!$N198='טבלת עזר2'!AL$1,'ריכוז הצעות'!$M198,"")</f>
        <v/>
      </c>
      <c r="AQ197" t="e">
        <f t="shared" si="145"/>
        <v>#N/A</v>
      </c>
      <c r="AR197" t="str">
        <f t="shared" si="113"/>
        <v/>
      </c>
      <c r="AS197" t="str">
        <f t="shared" si="114"/>
        <v/>
      </c>
      <c r="AT197" t="str">
        <f t="shared" si="115"/>
        <v/>
      </c>
      <c r="AU197" t="str">
        <f t="shared" si="116"/>
        <v/>
      </c>
      <c r="AV197" t="str">
        <f t="shared" si="117"/>
        <v/>
      </c>
      <c r="AW197" t="str">
        <f t="shared" si="118"/>
        <v/>
      </c>
      <c r="AX197" t="str">
        <f t="shared" si="119"/>
        <v/>
      </c>
      <c r="AY197" t="str">
        <f t="shared" si="120"/>
        <v/>
      </c>
      <c r="AZ197" t="str">
        <f t="shared" si="121"/>
        <v/>
      </c>
      <c r="BA197" t="str">
        <f t="shared" si="122"/>
        <v/>
      </c>
      <c r="BB197" t="str">
        <f t="shared" si="123"/>
        <v/>
      </c>
      <c r="BC197" t="str">
        <f t="shared" si="124"/>
        <v/>
      </c>
      <c r="BD197" t="str">
        <f t="shared" si="125"/>
        <v/>
      </c>
      <c r="BE197" t="str">
        <f t="shared" si="126"/>
        <v/>
      </c>
      <c r="BF197" t="str">
        <f t="shared" si="127"/>
        <v/>
      </c>
      <c r="BG197" t="str">
        <f t="shared" si="128"/>
        <v/>
      </c>
      <c r="BH197" t="str">
        <f t="shared" si="129"/>
        <v/>
      </c>
      <c r="BI197" t="str">
        <f t="shared" si="130"/>
        <v/>
      </c>
      <c r="BJ197" t="str">
        <f t="shared" si="131"/>
        <v/>
      </c>
      <c r="BK197" t="str">
        <f t="shared" si="132"/>
        <v/>
      </c>
      <c r="BL197">
        <f t="shared" si="133"/>
        <v>0</v>
      </c>
      <c r="BM197">
        <f t="shared" si="134"/>
        <v>0</v>
      </c>
      <c r="BN197">
        <f t="shared" si="135"/>
        <v>0</v>
      </c>
      <c r="BO197">
        <f t="shared" si="136"/>
        <v>0</v>
      </c>
      <c r="BP197">
        <f t="shared" si="137"/>
        <v>0</v>
      </c>
      <c r="BQ197">
        <f t="shared" si="138"/>
        <v>0</v>
      </c>
      <c r="BR197">
        <f t="shared" si="139"/>
        <v>0</v>
      </c>
      <c r="BS197">
        <f t="shared" si="140"/>
        <v>0</v>
      </c>
    </row>
    <row r="198" spans="2:71" x14ac:dyDescent="0.3">
      <c r="B198" t="str">
        <f>IF('ריכוז הצעות'!$N199='טבלת עזר2'!B$1,'ריכוז הצעות'!$M199,"")</f>
        <v/>
      </c>
      <c r="C198">
        <f t="shared" si="111"/>
        <v>0</v>
      </c>
      <c r="D198" t="str">
        <f t="shared" si="141"/>
        <v/>
      </c>
      <c r="E198">
        <f t="shared" si="142"/>
        <v>0</v>
      </c>
      <c r="F198" t="str">
        <f>IF('ריכוז הצעות'!$N199='טבלת עזר2'!F$1,'ריכוז הצעות'!$M199,"")</f>
        <v/>
      </c>
      <c r="G198">
        <f t="shared" si="112"/>
        <v>0</v>
      </c>
      <c r="H198" t="str">
        <f t="shared" si="143"/>
        <v/>
      </c>
      <c r="I198">
        <f t="shared" si="144"/>
        <v>0</v>
      </c>
      <c r="J198" t="str">
        <f>IF('ריכוז הצעות'!$N199='טבלת עזר2'!J$1,'ריכוז הצעות'!$M199,"")</f>
        <v/>
      </c>
      <c r="K198" t="str">
        <f>IF('ריכוז הצעות'!$N199='טבלת עזר2'!K$1,'ריכוז הצעות'!$M199,"")</f>
        <v/>
      </c>
      <c r="L198" t="str">
        <f>IF('ריכוז הצעות'!$N199='טבלת עזר2'!L$1,'ריכוז הצעות'!$M199,"")</f>
        <v/>
      </c>
      <c r="M198" t="str">
        <f>IF('ריכוז הצעות'!$N199='טבלת עזר2'!M$1,'ריכוז הצעות'!$M199,"")</f>
        <v/>
      </c>
      <c r="O198" t="str">
        <f>IF('ריכוז הצעות'!$N199='טבלת עזר2'!O$1,'ריכוז הצעות'!$M199,"")</f>
        <v/>
      </c>
      <c r="Q198" t="str">
        <f>IF('ריכוז הצעות'!$N199='טבלת עזר2'!Q$1,'ריכוז הצעות'!$M199,"")</f>
        <v/>
      </c>
      <c r="S198" t="str">
        <f>IF('ריכוז הצעות'!$N199='טבלת עזר2'!S$1,'ריכוז הצעות'!$M199,"")</f>
        <v/>
      </c>
      <c r="U198" t="str">
        <f>IF('ריכוז הצעות'!$N199='טבלת עזר2'!U$1,'ריכוז הצעות'!$M199,"")</f>
        <v/>
      </c>
      <c r="W198" t="str">
        <f>IF('ריכוז הצעות'!$N199='טבלת עזר2'!W$1,'ריכוז הצעות'!$M199,"")</f>
        <v/>
      </c>
      <c r="X198" t="str">
        <f>IF('ריכוז הצעות'!$N199='טבלת עזר2'!X$1,'ריכוז הצעות'!$M199,"")</f>
        <v/>
      </c>
      <c r="Y198" t="str">
        <f>IF('ריכוז הצעות'!$N199='טבלת עזר2'!Y$1,'ריכוז הצעות'!$M199,"")</f>
        <v/>
      </c>
      <c r="Z198" t="str">
        <f>IF('ריכוז הצעות'!$N199='טבלת עזר2'!Z$1,'ריכוז הצעות'!$M199,"")</f>
        <v/>
      </c>
      <c r="AA198" t="str">
        <f>IF('ריכוז הצעות'!$N199='טבלת עזר2'!AA$1,'ריכוז הצעות'!$M199,"")</f>
        <v/>
      </c>
      <c r="AB198" t="str">
        <f>IF('ריכוז הצעות'!$N199='טבלת עזר2'!AB$1,'ריכוז הצעות'!$M199,"")</f>
        <v/>
      </c>
      <c r="AC198" t="str">
        <f>IF('ריכוז הצעות'!$N199='טבלת עזר2'!AC$1,'ריכוז הצעות'!$M199,"")</f>
        <v/>
      </c>
      <c r="AD198" t="str">
        <f>IF('ריכוז הצעות'!$N199='טבלת עזר2'!AD$1,'ריכוז הצעות'!$M199,"")</f>
        <v/>
      </c>
      <c r="AE198" t="str">
        <f>IF('ריכוז הצעות'!$N199='טבלת עזר2'!AE$1,'ריכוז הצעות'!$M199,"")</f>
        <v/>
      </c>
      <c r="AF198" t="str">
        <f>IF('ריכוז הצעות'!$N199='טבלת עזר2'!AF$1,'ריכוז הצעות'!$M199,"")</f>
        <v/>
      </c>
      <c r="AG198" t="str">
        <f>IF('ריכוז הצעות'!$N199='טבלת עזר2'!AG$1,'ריכוז הצעות'!$M199,"")</f>
        <v/>
      </c>
      <c r="AH198" t="str">
        <f>IF('ריכוז הצעות'!$N199='טבלת עזר2'!AH$1,'ריכוז הצעות'!$M199,"")</f>
        <v/>
      </c>
      <c r="AI198" t="str">
        <f>IF('ריכוז הצעות'!$N199='טבלת עזר2'!AI$1,'ריכוז הצעות'!$M199,"")</f>
        <v/>
      </c>
      <c r="AJ198" t="str">
        <f>IF('ריכוז הצעות'!$N199='טבלת עזר2'!AJ$1,'ריכוז הצעות'!$M199,"")</f>
        <v/>
      </c>
      <c r="AK198" t="str">
        <f>IF('ריכוז הצעות'!$N199='טבלת עזר2'!AK$1,'ריכוז הצעות'!$M199,"")</f>
        <v/>
      </c>
      <c r="AL198" t="str">
        <f>IF('ריכוז הצעות'!$N199='טבלת עזר2'!AL$1,'ריכוז הצעות'!$M199,"")</f>
        <v/>
      </c>
      <c r="AQ198" t="e">
        <f t="shared" si="145"/>
        <v>#N/A</v>
      </c>
      <c r="AR198" t="str">
        <f t="shared" si="113"/>
        <v/>
      </c>
      <c r="AS198" t="str">
        <f t="shared" si="114"/>
        <v/>
      </c>
      <c r="AT198" t="str">
        <f t="shared" si="115"/>
        <v/>
      </c>
      <c r="AU198" t="str">
        <f t="shared" si="116"/>
        <v/>
      </c>
      <c r="AV198" t="str">
        <f t="shared" si="117"/>
        <v/>
      </c>
      <c r="AW198" t="str">
        <f t="shared" si="118"/>
        <v/>
      </c>
      <c r="AX198" t="str">
        <f t="shared" si="119"/>
        <v/>
      </c>
      <c r="AY198" t="str">
        <f t="shared" si="120"/>
        <v/>
      </c>
      <c r="AZ198" t="str">
        <f t="shared" si="121"/>
        <v/>
      </c>
      <c r="BA198" t="str">
        <f t="shared" si="122"/>
        <v/>
      </c>
      <c r="BB198" t="str">
        <f t="shared" si="123"/>
        <v/>
      </c>
      <c r="BC198" t="str">
        <f t="shared" si="124"/>
        <v/>
      </c>
      <c r="BD198" t="str">
        <f t="shared" si="125"/>
        <v/>
      </c>
      <c r="BE198" t="str">
        <f t="shared" si="126"/>
        <v/>
      </c>
      <c r="BF198" t="str">
        <f t="shared" si="127"/>
        <v/>
      </c>
      <c r="BG198" t="str">
        <f t="shared" si="128"/>
        <v/>
      </c>
      <c r="BH198" t="str">
        <f t="shared" si="129"/>
        <v/>
      </c>
      <c r="BI198" t="str">
        <f t="shared" si="130"/>
        <v/>
      </c>
      <c r="BJ198" t="str">
        <f t="shared" si="131"/>
        <v/>
      </c>
      <c r="BK198" t="str">
        <f t="shared" si="132"/>
        <v/>
      </c>
      <c r="BL198">
        <f t="shared" si="133"/>
        <v>0</v>
      </c>
      <c r="BM198">
        <f t="shared" si="134"/>
        <v>0</v>
      </c>
      <c r="BN198">
        <f t="shared" si="135"/>
        <v>0</v>
      </c>
      <c r="BO198">
        <f t="shared" si="136"/>
        <v>0</v>
      </c>
      <c r="BP198">
        <f t="shared" si="137"/>
        <v>0</v>
      </c>
      <c r="BQ198">
        <f t="shared" si="138"/>
        <v>0</v>
      </c>
      <c r="BR198">
        <f t="shared" si="139"/>
        <v>0</v>
      </c>
      <c r="BS198">
        <f t="shared" si="140"/>
        <v>0</v>
      </c>
    </row>
    <row r="199" spans="2:71" x14ac:dyDescent="0.3">
      <c r="B199" t="str">
        <f>IF('ריכוז הצעות'!$N200='טבלת עזר2'!B$1,'ריכוז הצעות'!$M200,"")</f>
        <v/>
      </c>
      <c r="C199">
        <f t="shared" si="111"/>
        <v>0</v>
      </c>
      <c r="D199" t="str">
        <f t="shared" si="141"/>
        <v/>
      </c>
      <c r="E199">
        <f t="shared" si="142"/>
        <v>0</v>
      </c>
      <c r="F199" t="str">
        <f>IF('ריכוז הצעות'!$N200='טבלת עזר2'!F$1,'ריכוז הצעות'!$M200,"")</f>
        <v/>
      </c>
      <c r="G199">
        <f t="shared" si="112"/>
        <v>0</v>
      </c>
      <c r="H199" t="str">
        <f t="shared" si="143"/>
        <v/>
      </c>
      <c r="I199">
        <f t="shared" si="144"/>
        <v>0</v>
      </c>
      <c r="J199" t="str">
        <f>IF('ריכוז הצעות'!$N200='טבלת עזר2'!J$1,'ריכוז הצעות'!$M200,"")</f>
        <v/>
      </c>
      <c r="K199" t="str">
        <f>IF('ריכוז הצעות'!$N200='טבלת עזר2'!K$1,'ריכוז הצעות'!$M200,"")</f>
        <v/>
      </c>
      <c r="L199" t="str">
        <f>IF('ריכוז הצעות'!$N200='טבלת עזר2'!L$1,'ריכוז הצעות'!$M200,"")</f>
        <v/>
      </c>
      <c r="M199" t="str">
        <f>IF('ריכוז הצעות'!$N200='טבלת עזר2'!M$1,'ריכוז הצעות'!$M200,"")</f>
        <v/>
      </c>
      <c r="O199" t="str">
        <f>IF('ריכוז הצעות'!$N200='טבלת עזר2'!O$1,'ריכוז הצעות'!$M200,"")</f>
        <v/>
      </c>
      <c r="Q199" t="str">
        <f>IF('ריכוז הצעות'!$N200='טבלת עזר2'!Q$1,'ריכוז הצעות'!$M200,"")</f>
        <v/>
      </c>
      <c r="S199" t="str">
        <f>IF('ריכוז הצעות'!$N200='טבלת עזר2'!S$1,'ריכוז הצעות'!$M200,"")</f>
        <v/>
      </c>
      <c r="U199" t="str">
        <f>IF('ריכוז הצעות'!$N200='טבלת עזר2'!U$1,'ריכוז הצעות'!$M200,"")</f>
        <v/>
      </c>
      <c r="W199" t="str">
        <f>IF('ריכוז הצעות'!$N200='טבלת עזר2'!W$1,'ריכוז הצעות'!$M200,"")</f>
        <v/>
      </c>
      <c r="X199" t="str">
        <f>IF('ריכוז הצעות'!$N200='טבלת עזר2'!X$1,'ריכוז הצעות'!$M200,"")</f>
        <v/>
      </c>
      <c r="Y199" t="str">
        <f>IF('ריכוז הצעות'!$N200='טבלת עזר2'!Y$1,'ריכוז הצעות'!$M200,"")</f>
        <v/>
      </c>
      <c r="Z199" t="str">
        <f>IF('ריכוז הצעות'!$N200='טבלת עזר2'!Z$1,'ריכוז הצעות'!$M200,"")</f>
        <v/>
      </c>
      <c r="AA199" t="str">
        <f>IF('ריכוז הצעות'!$N200='טבלת עזר2'!AA$1,'ריכוז הצעות'!$M200,"")</f>
        <v/>
      </c>
      <c r="AB199" t="str">
        <f>IF('ריכוז הצעות'!$N200='טבלת עזר2'!AB$1,'ריכוז הצעות'!$M200,"")</f>
        <v/>
      </c>
      <c r="AC199" t="str">
        <f>IF('ריכוז הצעות'!$N200='טבלת עזר2'!AC$1,'ריכוז הצעות'!$M200,"")</f>
        <v/>
      </c>
      <c r="AD199" t="str">
        <f>IF('ריכוז הצעות'!$N200='טבלת עזר2'!AD$1,'ריכוז הצעות'!$M200,"")</f>
        <v/>
      </c>
      <c r="AE199" t="str">
        <f>IF('ריכוז הצעות'!$N200='טבלת עזר2'!AE$1,'ריכוז הצעות'!$M200,"")</f>
        <v/>
      </c>
      <c r="AF199" t="str">
        <f>IF('ריכוז הצעות'!$N200='טבלת עזר2'!AF$1,'ריכוז הצעות'!$M200,"")</f>
        <v/>
      </c>
      <c r="AG199" t="str">
        <f>IF('ריכוז הצעות'!$N200='טבלת עזר2'!AG$1,'ריכוז הצעות'!$M200,"")</f>
        <v/>
      </c>
      <c r="AH199" t="str">
        <f>IF('ריכוז הצעות'!$N200='טבלת עזר2'!AH$1,'ריכוז הצעות'!$M200,"")</f>
        <v/>
      </c>
      <c r="AI199" t="str">
        <f>IF('ריכוז הצעות'!$N200='טבלת עזר2'!AI$1,'ריכוז הצעות'!$M200,"")</f>
        <v/>
      </c>
      <c r="AJ199" t="str">
        <f>IF('ריכוז הצעות'!$N200='טבלת עזר2'!AJ$1,'ריכוז הצעות'!$M200,"")</f>
        <v/>
      </c>
      <c r="AK199" t="str">
        <f>IF('ריכוז הצעות'!$N200='טבלת עזר2'!AK$1,'ריכוז הצעות'!$M200,"")</f>
        <v/>
      </c>
      <c r="AL199" t="str">
        <f>IF('ריכוז הצעות'!$N200='טבלת עזר2'!AL$1,'ריכוז הצעות'!$M200,"")</f>
        <v/>
      </c>
      <c r="AQ199" t="e">
        <f t="shared" si="145"/>
        <v>#N/A</v>
      </c>
      <c r="AR199" t="str">
        <f t="shared" si="113"/>
        <v/>
      </c>
      <c r="AS199" t="str">
        <f t="shared" si="114"/>
        <v/>
      </c>
      <c r="AT199" t="str">
        <f t="shared" si="115"/>
        <v/>
      </c>
      <c r="AU199" t="str">
        <f t="shared" si="116"/>
        <v/>
      </c>
      <c r="AV199" t="str">
        <f t="shared" si="117"/>
        <v/>
      </c>
      <c r="AW199" t="str">
        <f t="shared" si="118"/>
        <v/>
      </c>
      <c r="AX199" t="str">
        <f t="shared" si="119"/>
        <v/>
      </c>
      <c r="AY199" t="str">
        <f t="shared" si="120"/>
        <v/>
      </c>
      <c r="AZ199" t="str">
        <f t="shared" si="121"/>
        <v/>
      </c>
      <c r="BA199" t="str">
        <f t="shared" si="122"/>
        <v/>
      </c>
      <c r="BB199" t="str">
        <f t="shared" si="123"/>
        <v/>
      </c>
      <c r="BC199" t="str">
        <f t="shared" si="124"/>
        <v/>
      </c>
      <c r="BD199" t="str">
        <f t="shared" si="125"/>
        <v/>
      </c>
      <c r="BE199" t="str">
        <f t="shared" si="126"/>
        <v/>
      </c>
      <c r="BF199" t="str">
        <f t="shared" si="127"/>
        <v/>
      </c>
      <c r="BG199" t="str">
        <f t="shared" si="128"/>
        <v/>
      </c>
      <c r="BH199" t="str">
        <f t="shared" si="129"/>
        <v/>
      </c>
      <c r="BI199" t="str">
        <f t="shared" si="130"/>
        <v/>
      </c>
      <c r="BJ199" t="str">
        <f t="shared" si="131"/>
        <v/>
      </c>
      <c r="BK199" t="str">
        <f t="shared" si="132"/>
        <v/>
      </c>
      <c r="BL199">
        <f t="shared" si="133"/>
        <v>0</v>
      </c>
      <c r="BM199">
        <f t="shared" si="134"/>
        <v>0</v>
      </c>
      <c r="BN199">
        <f t="shared" si="135"/>
        <v>0</v>
      </c>
      <c r="BO199">
        <f t="shared" si="136"/>
        <v>0</v>
      </c>
      <c r="BP199">
        <f t="shared" si="137"/>
        <v>0</v>
      </c>
      <c r="BQ199">
        <f t="shared" si="138"/>
        <v>0</v>
      </c>
      <c r="BR199">
        <f t="shared" si="139"/>
        <v>0</v>
      </c>
      <c r="BS199">
        <f t="shared" si="140"/>
        <v>0</v>
      </c>
    </row>
    <row r="200" spans="2:71" x14ac:dyDescent="0.3">
      <c r="B200" t="str">
        <f>IF('ריכוז הצעות'!$N201='טבלת עזר2'!B$1,'ריכוז הצעות'!$M201,"")</f>
        <v/>
      </c>
      <c r="C200">
        <f t="shared" si="111"/>
        <v>0</v>
      </c>
      <c r="D200" t="str">
        <f t="shared" si="141"/>
        <v/>
      </c>
      <c r="E200">
        <f t="shared" si="142"/>
        <v>0</v>
      </c>
      <c r="F200" t="str">
        <f>IF('ריכוז הצעות'!$N201='טבלת עזר2'!F$1,'ריכוז הצעות'!$M201,"")</f>
        <v/>
      </c>
      <c r="G200">
        <f t="shared" si="112"/>
        <v>0</v>
      </c>
      <c r="H200" t="str">
        <f t="shared" si="143"/>
        <v/>
      </c>
      <c r="I200">
        <f t="shared" si="144"/>
        <v>0</v>
      </c>
      <c r="J200" t="str">
        <f>IF('ריכוז הצעות'!$N201='טבלת עזר2'!J$1,'ריכוז הצעות'!$M201,"")</f>
        <v/>
      </c>
      <c r="K200" t="str">
        <f>IF('ריכוז הצעות'!$N201='טבלת עזר2'!K$1,'ריכוז הצעות'!$M201,"")</f>
        <v/>
      </c>
      <c r="L200" t="str">
        <f>IF('ריכוז הצעות'!$N201='טבלת עזר2'!L$1,'ריכוז הצעות'!$M201,"")</f>
        <v/>
      </c>
      <c r="M200" t="str">
        <f>IF('ריכוז הצעות'!$N201='טבלת עזר2'!M$1,'ריכוז הצעות'!$M201,"")</f>
        <v/>
      </c>
      <c r="O200" t="str">
        <f>IF('ריכוז הצעות'!$N201='טבלת עזר2'!O$1,'ריכוז הצעות'!$M201,"")</f>
        <v/>
      </c>
      <c r="Q200" t="str">
        <f>IF('ריכוז הצעות'!$N201='טבלת עזר2'!Q$1,'ריכוז הצעות'!$M201,"")</f>
        <v/>
      </c>
      <c r="S200" t="str">
        <f>IF('ריכוז הצעות'!$N201='טבלת עזר2'!S$1,'ריכוז הצעות'!$M201,"")</f>
        <v/>
      </c>
      <c r="U200" t="str">
        <f>IF('ריכוז הצעות'!$N201='טבלת עזר2'!U$1,'ריכוז הצעות'!$M201,"")</f>
        <v/>
      </c>
      <c r="W200" t="str">
        <f>IF('ריכוז הצעות'!$N201='טבלת עזר2'!W$1,'ריכוז הצעות'!$M201,"")</f>
        <v/>
      </c>
      <c r="X200" t="str">
        <f>IF('ריכוז הצעות'!$N201='טבלת עזר2'!X$1,'ריכוז הצעות'!$M201,"")</f>
        <v/>
      </c>
      <c r="Y200" t="str">
        <f>IF('ריכוז הצעות'!$N201='טבלת עזר2'!Y$1,'ריכוז הצעות'!$M201,"")</f>
        <v/>
      </c>
      <c r="Z200" t="str">
        <f>IF('ריכוז הצעות'!$N201='טבלת עזר2'!Z$1,'ריכוז הצעות'!$M201,"")</f>
        <v/>
      </c>
      <c r="AA200" t="str">
        <f>IF('ריכוז הצעות'!$N201='טבלת עזר2'!AA$1,'ריכוז הצעות'!$M201,"")</f>
        <v/>
      </c>
      <c r="AB200" t="str">
        <f>IF('ריכוז הצעות'!$N201='טבלת עזר2'!AB$1,'ריכוז הצעות'!$M201,"")</f>
        <v/>
      </c>
      <c r="AC200" t="str">
        <f>IF('ריכוז הצעות'!$N201='טבלת עזר2'!AC$1,'ריכוז הצעות'!$M201,"")</f>
        <v/>
      </c>
      <c r="AD200" t="str">
        <f>IF('ריכוז הצעות'!$N201='טבלת עזר2'!AD$1,'ריכוז הצעות'!$M201,"")</f>
        <v/>
      </c>
      <c r="AE200" t="str">
        <f>IF('ריכוז הצעות'!$N201='טבלת עזר2'!AE$1,'ריכוז הצעות'!$M201,"")</f>
        <v/>
      </c>
      <c r="AF200" t="str">
        <f>IF('ריכוז הצעות'!$N201='טבלת עזר2'!AF$1,'ריכוז הצעות'!$M201,"")</f>
        <v/>
      </c>
      <c r="AG200" t="str">
        <f>IF('ריכוז הצעות'!$N201='טבלת עזר2'!AG$1,'ריכוז הצעות'!$M201,"")</f>
        <v/>
      </c>
      <c r="AH200" t="str">
        <f>IF('ריכוז הצעות'!$N201='טבלת עזר2'!AH$1,'ריכוז הצעות'!$M201,"")</f>
        <v/>
      </c>
      <c r="AI200" t="str">
        <f>IF('ריכוז הצעות'!$N201='טבלת עזר2'!AI$1,'ריכוז הצעות'!$M201,"")</f>
        <v/>
      </c>
      <c r="AJ200" t="str">
        <f>IF('ריכוז הצעות'!$N201='טבלת עזר2'!AJ$1,'ריכוז הצעות'!$M201,"")</f>
        <v/>
      </c>
      <c r="AK200" t="str">
        <f>IF('ריכוז הצעות'!$N201='טבלת עזר2'!AK$1,'ריכוז הצעות'!$M201,"")</f>
        <v/>
      </c>
      <c r="AL200" t="str">
        <f>IF('ריכוז הצעות'!$N201='טבלת עזר2'!AL$1,'ריכוז הצעות'!$M201,"")</f>
        <v/>
      </c>
      <c r="AQ200" t="e">
        <f t="shared" si="145"/>
        <v>#N/A</v>
      </c>
      <c r="AR200" t="str">
        <f t="shared" si="113"/>
        <v/>
      </c>
      <c r="AS200" t="str">
        <f t="shared" si="114"/>
        <v/>
      </c>
      <c r="AT200" t="str">
        <f t="shared" si="115"/>
        <v/>
      </c>
      <c r="AU200" t="str">
        <f t="shared" si="116"/>
        <v/>
      </c>
      <c r="AV200" t="str">
        <f t="shared" si="117"/>
        <v/>
      </c>
      <c r="AW200" t="str">
        <f t="shared" si="118"/>
        <v/>
      </c>
      <c r="AX200" t="str">
        <f t="shared" si="119"/>
        <v/>
      </c>
      <c r="AY200" t="str">
        <f t="shared" si="120"/>
        <v/>
      </c>
      <c r="AZ200" t="str">
        <f t="shared" si="121"/>
        <v/>
      </c>
      <c r="BA200" t="str">
        <f t="shared" si="122"/>
        <v/>
      </c>
      <c r="BB200" t="str">
        <f t="shared" si="123"/>
        <v/>
      </c>
      <c r="BC200" t="str">
        <f t="shared" si="124"/>
        <v/>
      </c>
      <c r="BD200" t="str">
        <f t="shared" si="125"/>
        <v/>
      </c>
      <c r="BE200" t="str">
        <f t="shared" si="126"/>
        <v/>
      </c>
      <c r="BF200" t="str">
        <f t="shared" si="127"/>
        <v/>
      </c>
      <c r="BG200" t="str">
        <f t="shared" si="128"/>
        <v/>
      </c>
      <c r="BH200" t="str">
        <f t="shared" si="129"/>
        <v/>
      </c>
      <c r="BI200" t="str">
        <f t="shared" si="130"/>
        <v/>
      </c>
      <c r="BJ200" t="str">
        <f t="shared" si="131"/>
        <v/>
      </c>
      <c r="BK200" t="str">
        <f t="shared" si="132"/>
        <v/>
      </c>
      <c r="BL200">
        <f t="shared" si="133"/>
        <v>0</v>
      </c>
      <c r="BM200">
        <f t="shared" si="134"/>
        <v>0</v>
      </c>
      <c r="BN200">
        <f t="shared" si="135"/>
        <v>0</v>
      </c>
      <c r="BO200">
        <f t="shared" si="136"/>
        <v>0</v>
      </c>
      <c r="BP200">
        <f t="shared" si="137"/>
        <v>0</v>
      </c>
      <c r="BQ200">
        <f t="shared" si="138"/>
        <v>0</v>
      </c>
      <c r="BR200">
        <f t="shared" si="139"/>
        <v>0</v>
      </c>
      <c r="BS200">
        <f t="shared" si="140"/>
        <v>0</v>
      </c>
    </row>
    <row r="201" spans="2:71" x14ac:dyDescent="0.3">
      <c r="B201" t="str">
        <f>IF('ריכוז הצעות'!$N202='טבלת עזר2'!B$1,'ריכוז הצעות'!$M202,"")</f>
        <v/>
      </c>
      <c r="C201">
        <f t="shared" si="111"/>
        <v>0</v>
      </c>
      <c r="D201" t="str">
        <f t="shared" si="141"/>
        <v/>
      </c>
      <c r="E201">
        <f t="shared" si="142"/>
        <v>0</v>
      </c>
      <c r="F201" t="str">
        <f>IF('ריכוז הצעות'!$N202='טבלת עזר2'!F$1,'ריכוז הצעות'!$M202,"")</f>
        <v/>
      </c>
      <c r="G201">
        <f t="shared" si="112"/>
        <v>0</v>
      </c>
      <c r="H201" t="str">
        <f t="shared" si="143"/>
        <v/>
      </c>
      <c r="I201">
        <f t="shared" si="144"/>
        <v>0</v>
      </c>
      <c r="J201" t="str">
        <f>IF('ריכוז הצעות'!$N202='טבלת עזר2'!J$1,'ריכוז הצעות'!$M202,"")</f>
        <v/>
      </c>
      <c r="K201" t="str">
        <f>IF('ריכוז הצעות'!$N202='טבלת עזר2'!K$1,'ריכוז הצעות'!$M202,"")</f>
        <v/>
      </c>
      <c r="L201" t="str">
        <f>IF('ריכוז הצעות'!$N202='טבלת עזר2'!L$1,'ריכוז הצעות'!$M202,"")</f>
        <v/>
      </c>
      <c r="M201" t="str">
        <f>IF('ריכוז הצעות'!$N202='טבלת עזר2'!M$1,'ריכוז הצעות'!$M202,"")</f>
        <v/>
      </c>
      <c r="O201" t="str">
        <f>IF('ריכוז הצעות'!$N202='טבלת עזר2'!O$1,'ריכוז הצעות'!$M202,"")</f>
        <v/>
      </c>
      <c r="Q201" t="str">
        <f>IF('ריכוז הצעות'!$N202='טבלת עזר2'!Q$1,'ריכוז הצעות'!$M202,"")</f>
        <v/>
      </c>
      <c r="S201" t="str">
        <f>IF('ריכוז הצעות'!$N202='טבלת עזר2'!S$1,'ריכוז הצעות'!$M202,"")</f>
        <v/>
      </c>
      <c r="U201" t="str">
        <f>IF('ריכוז הצעות'!$N202='טבלת עזר2'!U$1,'ריכוז הצעות'!$M202,"")</f>
        <v/>
      </c>
      <c r="W201" t="str">
        <f>IF('ריכוז הצעות'!$N202='טבלת עזר2'!W$1,'ריכוז הצעות'!$M202,"")</f>
        <v/>
      </c>
      <c r="X201" t="str">
        <f>IF('ריכוז הצעות'!$N202='טבלת עזר2'!X$1,'ריכוז הצעות'!$M202,"")</f>
        <v/>
      </c>
      <c r="Y201" t="str">
        <f>IF('ריכוז הצעות'!$N202='טבלת עזר2'!Y$1,'ריכוז הצעות'!$M202,"")</f>
        <v/>
      </c>
      <c r="Z201" t="str">
        <f>IF('ריכוז הצעות'!$N202='טבלת עזר2'!Z$1,'ריכוז הצעות'!$M202,"")</f>
        <v/>
      </c>
      <c r="AA201" t="str">
        <f>IF('ריכוז הצעות'!$N202='טבלת עזר2'!AA$1,'ריכוז הצעות'!$M202,"")</f>
        <v/>
      </c>
      <c r="AB201" t="str">
        <f>IF('ריכוז הצעות'!$N202='טבלת עזר2'!AB$1,'ריכוז הצעות'!$M202,"")</f>
        <v/>
      </c>
      <c r="AC201" t="str">
        <f>IF('ריכוז הצעות'!$N202='טבלת עזר2'!AC$1,'ריכוז הצעות'!$M202,"")</f>
        <v/>
      </c>
      <c r="AD201" t="str">
        <f>IF('ריכוז הצעות'!$N202='טבלת עזר2'!AD$1,'ריכוז הצעות'!$M202,"")</f>
        <v/>
      </c>
      <c r="AE201" t="str">
        <f>IF('ריכוז הצעות'!$N202='טבלת עזר2'!AE$1,'ריכוז הצעות'!$M202,"")</f>
        <v/>
      </c>
      <c r="AF201" t="str">
        <f>IF('ריכוז הצעות'!$N202='טבלת עזר2'!AF$1,'ריכוז הצעות'!$M202,"")</f>
        <v/>
      </c>
      <c r="AG201" t="str">
        <f>IF('ריכוז הצעות'!$N202='טבלת עזר2'!AG$1,'ריכוז הצעות'!$M202,"")</f>
        <v/>
      </c>
      <c r="AH201" t="str">
        <f>IF('ריכוז הצעות'!$N202='טבלת עזר2'!AH$1,'ריכוז הצעות'!$M202,"")</f>
        <v/>
      </c>
      <c r="AI201" t="str">
        <f>IF('ריכוז הצעות'!$N202='טבלת עזר2'!AI$1,'ריכוז הצעות'!$M202,"")</f>
        <v/>
      </c>
      <c r="AJ201" t="str">
        <f>IF('ריכוז הצעות'!$N202='טבלת עזר2'!AJ$1,'ריכוז הצעות'!$M202,"")</f>
        <v/>
      </c>
      <c r="AK201" t="str">
        <f>IF('ריכוז הצעות'!$N202='טבלת עזר2'!AK$1,'ריכוז הצעות'!$M202,"")</f>
        <v/>
      </c>
      <c r="AL201" t="str">
        <f>IF('ריכוז הצעות'!$N202='טבלת עזר2'!AL$1,'ריכוז הצעות'!$M202,"")</f>
        <v/>
      </c>
      <c r="AQ201" t="e">
        <f t="shared" si="145"/>
        <v>#N/A</v>
      </c>
      <c r="AR201" t="str">
        <f t="shared" si="113"/>
        <v/>
      </c>
      <c r="AS201" t="str">
        <f t="shared" si="114"/>
        <v/>
      </c>
      <c r="AT201" t="str">
        <f t="shared" si="115"/>
        <v/>
      </c>
      <c r="AU201" t="str">
        <f t="shared" si="116"/>
        <v/>
      </c>
      <c r="AV201" t="str">
        <f t="shared" si="117"/>
        <v/>
      </c>
      <c r="AW201" t="str">
        <f t="shared" si="118"/>
        <v/>
      </c>
      <c r="AX201" t="str">
        <f t="shared" si="119"/>
        <v/>
      </c>
      <c r="AY201" t="str">
        <f t="shared" si="120"/>
        <v/>
      </c>
      <c r="AZ201" t="str">
        <f t="shared" si="121"/>
        <v/>
      </c>
      <c r="BA201" t="str">
        <f t="shared" si="122"/>
        <v/>
      </c>
      <c r="BB201" t="str">
        <f t="shared" si="123"/>
        <v/>
      </c>
      <c r="BC201" t="str">
        <f t="shared" si="124"/>
        <v/>
      </c>
      <c r="BD201" t="str">
        <f t="shared" si="125"/>
        <v/>
      </c>
      <c r="BE201" t="str">
        <f t="shared" si="126"/>
        <v/>
      </c>
      <c r="BF201" t="str">
        <f t="shared" si="127"/>
        <v/>
      </c>
      <c r="BG201" t="str">
        <f t="shared" si="128"/>
        <v/>
      </c>
      <c r="BH201" t="str">
        <f t="shared" si="129"/>
        <v/>
      </c>
      <c r="BI201" t="str">
        <f t="shared" si="130"/>
        <v/>
      </c>
      <c r="BJ201" t="str">
        <f t="shared" si="131"/>
        <v/>
      </c>
      <c r="BK201" t="str">
        <f t="shared" si="132"/>
        <v/>
      </c>
      <c r="BL201">
        <f t="shared" si="133"/>
        <v>0</v>
      </c>
      <c r="BM201">
        <f t="shared" si="134"/>
        <v>0</v>
      </c>
      <c r="BN201">
        <f t="shared" si="135"/>
        <v>0</v>
      </c>
      <c r="BO201">
        <f t="shared" si="136"/>
        <v>0</v>
      </c>
      <c r="BP201">
        <f t="shared" si="137"/>
        <v>0</v>
      </c>
      <c r="BQ201">
        <f t="shared" si="138"/>
        <v>0</v>
      </c>
      <c r="BR201">
        <f t="shared" si="139"/>
        <v>0</v>
      </c>
      <c r="BS201">
        <f t="shared" si="140"/>
        <v>0</v>
      </c>
    </row>
    <row r="202" spans="2:71" x14ac:dyDescent="0.3">
      <c r="B202" t="str">
        <f>IF('ריכוז הצעות'!$N203='טבלת עזר2'!B$1,'ריכוז הצעות'!$M203,"")</f>
        <v/>
      </c>
      <c r="C202">
        <f t="shared" si="111"/>
        <v>0</v>
      </c>
      <c r="D202" t="str">
        <f t="shared" si="141"/>
        <v/>
      </c>
      <c r="E202">
        <f t="shared" si="142"/>
        <v>0</v>
      </c>
      <c r="F202" t="str">
        <f>IF('ריכוז הצעות'!$N203='טבלת עזר2'!F$1,'ריכוז הצעות'!$M203,"")</f>
        <v/>
      </c>
      <c r="G202">
        <f t="shared" si="112"/>
        <v>0</v>
      </c>
      <c r="H202" t="str">
        <f t="shared" si="143"/>
        <v/>
      </c>
      <c r="I202">
        <f t="shared" si="144"/>
        <v>0</v>
      </c>
      <c r="J202" t="str">
        <f>IF('ריכוז הצעות'!$N203='טבלת עזר2'!J$1,'ריכוז הצעות'!$M203,"")</f>
        <v/>
      </c>
      <c r="K202" t="str">
        <f>IF('ריכוז הצעות'!$N203='טבלת עזר2'!K$1,'ריכוז הצעות'!$M203,"")</f>
        <v/>
      </c>
      <c r="L202" t="str">
        <f>IF('ריכוז הצעות'!$N203='טבלת עזר2'!L$1,'ריכוז הצעות'!$M203,"")</f>
        <v/>
      </c>
      <c r="M202" t="str">
        <f>IF('ריכוז הצעות'!$N203='טבלת עזר2'!M$1,'ריכוז הצעות'!$M203,"")</f>
        <v/>
      </c>
      <c r="O202" t="str">
        <f>IF('ריכוז הצעות'!$N203='טבלת עזר2'!O$1,'ריכוז הצעות'!$M203,"")</f>
        <v/>
      </c>
      <c r="Q202" t="str">
        <f>IF('ריכוז הצעות'!$N203='טבלת עזר2'!Q$1,'ריכוז הצעות'!$M203,"")</f>
        <v/>
      </c>
      <c r="S202" t="str">
        <f>IF('ריכוז הצעות'!$N203='טבלת עזר2'!S$1,'ריכוז הצעות'!$M203,"")</f>
        <v/>
      </c>
      <c r="U202" t="str">
        <f>IF('ריכוז הצעות'!$N203='טבלת עזר2'!U$1,'ריכוז הצעות'!$M203,"")</f>
        <v/>
      </c>
      <c r="W202" t="str">
        <f>IF('ריכוז הצעות'!$N203='טבלת עזר2'!W$1,'ריכוז הצעות'!$M203,"")</f>
        <v/>
      </c>
      <c r="X202" t="str">
        <f>IF('ריכוז הצעות'!$N203='טבלת עזר2'!X$1,'ריכוז הצעות'!$M203,"")</f>
        <v/>
      </c>
      <c r="Y202" t="str">
        <f>IF('ריכוז הצעות'!$N203='טבלת עזר2'!Y$1,'ריכוז הצעות'!$M203,"")</f>
        <v/>
      </c>
      <c r="Z202" t="str">
        <f>IF('ריכוז הצעות'!$N203='טבלת עזר2'!Z$1,'ריכוז הצעות'!$M203,"")</f>
        <v/>
      </c>
      <c r="AA202" t="str">
        <f>IF('ריכוז הצעות'!$N203='טבלת עזר2'!AA$1,'ריכוז הצעות'!$M203,"")</f>
        <v/>
      </c>
      <c r="AB202" t="str">
        <f>IF('ריכוז הצעות'!$N203='טבלת עזר2'!AB$1,'ריכוז הצעות'!$M203,"")</f>
        <v/>
      </c>
      <c r="AC202" t="str">
        <f>IF('ריכוז הצעות'!$N203='טבלת עזר2'!AC$1,'ריכוז הצעות'!$M203,"")</f>
        <v/>
      </c>
      <c r="AD202" t="str">
        <f>IF('ריכוז הצעות'!$N203='טבלת עזר2'!AD$1,'ריכוז הצעות'!$M203,"")</f>
        <v/>
      </c>
      <c r="AE202" t="str">
        <f>IF('ריכוז הצעות'!$N203='טבלת עזר2'!AE$1,'ריכוז הצעות'!$M203,"")</f>
        <v/>
      </c>
      <c r="AF202" t="str">
        <f>IF('ריכוז הצעות'!$N203='טבלת עזר2'!AF$1,'ריכוז הצעות'!$M203,"")</f>
        <v/>
      </c>
      <c r="AG202" t="str">
        <f>IF('ריכוז הצעות'!$N203='טבלת עזר2'!AG$1,'ריכוז הצעות'!$M203,"")</f>
        <v/>
      </c>
      <c r="AH202" t="str">
        <f>IF('ריכוז הצעות'!$N203='טבלת עזר2'!AH$1,'ריכוז הצעות'!$M203,"")</f>
        <v/>
      </c>
      <c r="AI202" t="str">
        <f>IF('ריכוז הצעות'!$N203='טבלת עזר2'!AI$1,'ריכוז הצעות'!$M203,"")</f>
        <v/>
      </c>
      <c r="AJ202" t="str">
        <f>IF('ריכוז הצעות'!$N203='טבלת עזר2'!AJ$1,'ריכוז הצעות'!$M203,"")</f>
        <v/>
      </c>
      <c r="AK202" t="str">
        <f>IF('ריכוז הצעות'!$N203='טבלת עזר2'!AK$1,'ריכוז הצעות'!$M203,"")</f>
        <v/>
      </c>
      <c r="AL202" t="str">
        <f>IF('ריכוז הצעות'!$N203='טבלת עזר2'!AL$1,'ריכוז הצעות'!$M203,"")</f>
        <v/>
      </c>
      <c r="AQ202" t="e">
        <f t="shared" si="145"/>
        <v>#N/A</v>
      </c>
      <c r="AR202" t="str">
        <f t="shared" si="113"/>
        <v/>
      </c>
      <c r="AS202" t="str">
        <f t="shared" si="114"/>
        <v/>
      </c>
      <c r="AT202" t="str">
        <f t="shared" si="115"/>
        <v/>
      </c>
      <c r="AU202" t="str">
        <f t="shared" si="116"/>
        <v/>
      </c>
      <c r="AV202" t="str">
        <f t="shared" si="117"/>
        <v/>
      </c>
      <c r="AW202" t="str">
        <f t="shared" si="118"/>
        <v/>
      </c>
      <c r="AX202" t="str">
        <f t="shared" si="119"/>
        <v/>
      </c>
      <c r="AY202" t="str">
        <f t="shared" si="120"/>
        <v/>
      </c>
      <c r="AZ202" t="str">
        <f t="shared" si="121"/>
        <v/>
      </c>
      <c r="BA202" t="str">
        <f t="shared" si="122"/>
        <v/>
      </c>
      <c r="BB202" t="str">
        <f t="shared" si="123"/>
        <v/>
      </c>
      <c r="BC202" t="str">
        <f t="shared" si="124"/>
        <v/>
      </c>
      <c r="BD202" t="str">
        <f t="shared" si="125"/>
        <v/>
      </c>
      <c r="BE202" t="str">
        <f t="shared" si="126"/>
        <v/>
      </c>
      <c r="BF202" t="str">
        <f t="shared" si="127"/>
        <v/>
      </c>
      <c r="BG202" t="str">
        <f t="shared" si="128"/>
        <v/>
      </c>
      <c r="BH202" t="str">
        <f t="shared" si="129"/>
        <v/>
      </c>
      <c r="BI202" t="str">
        <f t="shared" si="130"/>
        <v/>
      </c>
      <c r="BJ202" t="str">
        <f t="shared" si="131"/>
        <v/>
      </c>
      <c r="BK202" t="str">
        <f t="shared" si="132"/>
        <v/>
      </c>
      <c r="BL202">
        <f t="shared" si="133"/>
        <v>0</v>
      </c>
      <c r="BM202">
        <f t="shared" si="134"/>
        <v>0</v>
      </c>
      <c r="BN202">
        <f t="shared" si="135"/>
        <v>0</v>
      </c>
      <c r="BO202">
        <f t="shared" si="136"/>
        <v>0</v>
      </c>
      <c r="BP202">
        <f t="shared" si="137"/>
        <v>0</v>
      </c>
      <c r="BQ202">
        <f t="shared" si="138"/>
        <v>0</v>
      </c>
      <c r="BR202">
        <f t="shared" si="139"/>
        <v>0</v>
      </c>
      <c r="BS202">
        <f t="shared" si="140"/>
        <v>0</v>
      </c>
    </row>
    <row r="203" spans="2:71" x14ac:dyDescent="0.3">
      <c r="B203" t="str">
        <f>IF('ריכוז הצעות'!$N204='טבלת עזר2'!B$1,'ריכוז הצעות'!$M204,"")</f>
        <v/>
      </c>
      <c r="C203">
        <f t="shared" si="111"/>
        <v>0</v>
      </c>
      <c r="D203" t="str">
        <f t="shared" si="141"/>
        <v/>
      </c>
      <c r="E203">
        <f t="shared" si="142"/>
        <v>0</v>
      </c>
      <c r="F203" t="str">
        <f>IF('ריכוז הצעות'!$N204='טבלת עזר2'!F$1,'ריכוז הצעות'!$M204,"")</f>
        <v/>
      </c>
      <c r="G203">
        <f t="shared" si="112"/>
        <v>0</v>
      </c>
      <c r="H203" t="str">
        <f t="shared" si="143"/>
        <v/>
      </c>
      <c r="I203">
        <f t="shared" si="144"/>
        <v>0</v>
      </c>
      <c r="J203" t="str">
        <f>IF('ריכוז הצעות'!$N204='טבלת עזר2'!J$1,'ריכוז הצעות'!$M204,"")</f>
        <v/>
      </c>
      <c r="K203" t="str">
        <f>IF('ריכוז הצעות'!$N204='טבלת עזר2'!K$1,'ריכוז הצעות'!$M204,"")</f>
        <v/>
      </c>
      <c r="L203" t="str">
        <f>IF('ריכוז הצעות'!$N204='טבלת עזר2'!L$1,'ריכוז הצעות'!$M204,"")</f>
        <v/>
      </c>
      <c r="M203" t="str">
        <f>IF('ריכוז הצעות'!$N204='טבלת עזר2'!M$1,'ריכוז הצעות'!$M204,"")</f>
        <v/>
      </c>
      <c r="O203" t="str">
        <f>IF('ריכוז הצעות'!$N204='טבלת עזר2'!O$1,'ריכוז הצעות'!$M204,"")</f>
        <v/>
      </c>
      <c r="Q203" t="str">
        <f>IF('ריכוז הצעות'!$N204='טבלת עזר2'!Q$1,'ריכוז הצעות'!$M204,"")</f>
        <v/>
      </c>
      <c r="S203" t="str">
        <f>IF('ריכוז הצעות'!$N204='טבלת עזר2'!S$1,'ריכוז הצעות'!$M204,"")</f>
        <v/>
      </c>
      <c r="U203" t="str">
        <f>IF('ריכוז הצעות'!$N204='טבלת עזר2'!U$1,'ריכוז הצעות'!$M204,"")</f>
        <v/>
      </c>
      <c r="W203" t="str">
        <f>IF('ריכוז הצעות'!$N204='טבלת עזר2'!W$1,'ריכוז הצעות'!$M204,"")</f>
        <v/>
      </c>
      <c r="X203" t="str">
        <f>IF('ריכוז הצעות'!$N204='טבלת עזר2'!X$1,'ריכוז הצעות'!$M204,"")</f>
        <v/>
      </c>
      <c r="Y203" t="str">
        <f>IF('ריכוז הצעות'!$N204='טבלת עזר2'!Y$1,'ריכוז הצעות'!$M204,"")</f>
        <v/>
      </c>
      <c r="Z203" t="str">
        <f>IF('ריכוז הצעות'!$N204='טבלת עזר2'!Z$1,'ריכוז הצעות'!$M204,"")</f>
        <v/>
      </c>
      <c r="AA203" t="str">
        <f>IF('ריכוז הצעות'!$N204='טבלת עזר2'!AA$1,'ריכוז הצעות'!$M204,"")</f>
        <v/>
      </c>
      <c r="AB203" t="str">
        <f>IF('ריכוז הצעות'!$N204='טבלת עזר2'!AB$1,'ריכוז הצעות'!$M204,"")</f>
        <v/>
      </c>
      <c r="AC203" t="str">
        <f>IF('ריכוז הצעות'!$N204='טבלת עזר2'!AC$1,'ריכוז הצעות'!$M204,"")</f>
        <v/>
      </c>
      <c r="AD203" t="str">
        <f>IF('ריכוז הצעות'!$N204='טבלת עזר2'!AD$1,'ריכוז הצעות'!$M204,"")</f>
        <v/>
      </c>
      <c r="AE203" t="str">
        <f>IF('ריכוז הצעות'!$N204='טבלת עזר2'!AE$1,'ריכוז הצעות'!$M204,"")</f>
        <v/>
      </c>
      <c r="AF203" t="str">
        <f>IF('ריכוז הצעות'!$N204='טבלת עזר2'!AF$1,'ריכוז הצעות'!$M204,"")</f>
        <v/>
      </c>
      <c r="AG203" t="str">
        <f>IF('ריכוז הצעות'!$N204='טבלת עזר2'!AG$1,'ריכוז הצעות'!$M204,"")</f>
        <v/>
      </c>
      <c r="AH203" t="str">
        <f>IF('ריכוז הצעות'!$N204='טבלת עזר2'!AH$1,'ריכוז הצעות'!$M204,"")</f>
        <v/>
      </c>
      <c r="AI203" t="str">
        <f>IF('ריכוז הצעות'!$N204='טבלת עזר2'!AI$1,'ריכוז הצעות'!$M204,"")</f>
        <v/>
      </c>
      <c r="AJ203" t="str">
        <f>IF('ריכוז הצעות'!$N204='טבלת עזר2'!AJ$1,'ריכוז הצעות'!$M204,"")</f>
        <v/>
      </c>
      <c r="AK203" t="str">
        <f>IF('ריכוז הצעות'!$N204='טבלת עזר2'!AK$1,'ריכוז הצעות'!$M204,"")</f>
        <v/>
      </c>
      <c r="AL203" t="str">
        <f>IF('ריכוז הצעות'!$N204='טבלת עזר2'!AL$1,'ריכוז הצעות'!$M204,"")</f>
        <v/>
      </c>
      <c r="AQ203" t="e">
        <f t="shared" si="145"/>
        <v>#N/A</v>
      </c>
      <c r="AR203" t="str">
        <f t="shared" si="113"/>
        <v/>
      </c>
      <c r="AS203" t="str">
        <f t="shared" si="114"/>
        <v/>
      </c>
      <c r="AT203" t="str">
        <f t="shared" si="115"/>
        <v/>
      </c>
      <c r="AU203" t="str">
        <f t="shared" si="116"/>
        <v/>
      </c>
      <c r="AV203" t="str">
        <f t="shared" si="117"/>
        <v/>
      </c>
      <c r="AW203" t="str">
        <f t="shared" si="118"/>
        <v/>
      </c>
      <c r="AX203" t="str">
        <f t="shared" si="119"/>
        <v/>
      </c>
      <c r="AY203" t="str">
        <f t="shared" si="120"/>
        <v/>
      </c>
      <c r="AZ203" t="str">
        <f t="shared" si="121"/>
        <v/>
      </c>
      <c r="BA203" t="str">
        <f t="shared" si="122"/>
        <v/>
      </c>
      <c r="BB203" t="str">
        <f t="shared" si="123"/>
        <v/>
      </c>
      <c r="BC203" t="str">
        <f t="shared" si="124"/>
        <v/>
      </c>
      <c r="BD203" t="str">
        <f t="shared" si="125"/>
        <v/>
      </c>
      <c r="BE203" t="str">
        <f t="shared" si="126"/>
        <v/>
      </c>
      <c r="BF203" t="str">
        <f t="shared" si="127"/>
        <v/>
      </c>
      <c r="BG203" t="str">
        <f t="shared" si="128"/>
        <v/>
      </c>
      <c r="BH203" t="str">
        <f t="shared" si="129"/>
        <v/>
      </c>
      <c r="BI203" t="str">
        <f t="shared" si="130"/>
        <v/>
      </c>
      <c r="BJ203" t="str">
        <f t="shared" si="131"/>
        <v/>
      </c>
      <c r="BK203" t="str">
        <f t="shared" si="132"/>
        <v/>
      </c>
      <c r="BL203">
        <f t="shared" si="133"/>
        <v>0</v>
      </c>
      <c r="BM203">
        <f t="shared" si="134"/>
        <v>0</v>
      </c>
      <c r="BN203">
        <f t="shared" si="135"/>
        <v>0</v>
      </c>
      <c r="BO203">
        <f t="shared" si="136"/>
        <v>0</v>
      </c>
      <c r="BP203">
        <f t="shared" si="137"/>
        <v>0</v>
      </c>
      <c r="BQ203">
        <f t="shared" si="138"/>
        <v>0</v>
      </c>
      <c r="BR203">
        <f t="shared" si="139"/>
        <v>0</v>
      </c>
      <c r="BS203">
        <f t="shared" si="140"/>
        <v>0</v>
      </c>
    </row>
    <row r="204" spans="2:71" x14ac:dyDescent="0.3">
      <c r="B204" t="str">
        <f>IF('ריכוז הצעות'!$N205='טבלת עזר2'!B$1,'ריכוז הצעות'!$M205,"")</f>
        <v/>
      </c>
      <c r="C204">
        <f t="shared" si="111"/>
        <v>0</v>
      </c>
      <c r="D204" t="str">
        <f t="shared" si="141"/>
        <v/>
      </c>
      <c r="E204">
        <f t="shared" si="142"/>
        <v>0</v>
      </c>
      <c r="F204" t="str">
        <f>IF('ריכוז הצעות'!$N205='טבלת עזר2'!F$1,'ריכוז הצעות'!$M205,"")</f>
        <v/>
      </c>
      <c r="G204">
        <f t="shared" si="112"/>
        <v>0</v>
      </c>
      <c r="H204" t="str">
        <f t="shared" si="143"/>
        <v/>
      </c>
      <c r="I204">
        <f t="shared" si="144"/>
        <v>0</v>
      </c>
      <c r="J204" t="str">
        <f>IF('ריכוז הצעות'!$N205='טבלת עזר2'!J$1,'ריכוז הצעות'!$M205,"")</f>
        <v/>
      </c>
      <c r="K204" t="str">
        <f>IF('ריכוז הצעות'!$N205='טבלת עזר2'!K$1,'ריכוז הצעות'!$M205,"")</f>
        <v/>
      </c>
      <c r="L204" t="str">
        <f>IF('ריכוז הצעות'!$N205='טבלת עזר2'!L$1,'ריכוז הצעות'!$M205,"")</f>
        <v/>
      </c>
      <c r="M204" t="str">
        <f>IF('ריכוז הצעות'!$N205='טבלת עזר2'!M$1,'ריכוז הצעות'!$M205,"")</f>
        <v/>
      </c>
      <c r="O204" t="str">
        <f>IF('ריכוז הצעות'!$N205='טבלת עזר2'!O$1,'ריכוז הצעות'!$M205,"")</f>
        <v/>
      </c>
      <c r="Q204" t="str">
        <f>IF('ריכוז הצעות'!$N205='טבלת עזר2'!Q$1,'ריכוז הצעות'!$M205,"")</f>
        <v/>
      </c>
      <c r="S204" t="str">
        <f>IF('ריכוז הצעות'!$N205='טבלת עזר2'!S$1,'ריכוז הצעות'!$M205,"")</f>
        <v/>
      </c>
      <c r="U204" t="str">
        <f>IF('ריכוז הצעות'!$N205='טבלת עזר2'!U$1,'ריכוז הצעות'!$M205,"")</f>
        <v/>
      </c>
      <c r="W204" t="str">
        <f>IF('ריכוז הצעות'!$N205='טבלת עזר2'!W$1,'ריכוז הצעות'!$M205,"")</f>
        <v/>
      </c>
      <c r="X204" t="str">
        <f>IF('ריכוז הצעות'!$N205='טבלת עזר2'!X$1,'ריכוז הצעות'!$M205,"")</f>
        <v/>
      </c>
      <c r="Y204" t="str">
        <f>IF('ריכוז הצעות'!$N205='טבלת עזר2'!Y$1,'ריכוז הצעות'!$M205,"")</f>
        <v/>
      </c>
      <c r="Z204" t="str">
        <f>IF('ריכוז הצעות'!$N205='טבלת עזר2'!Z$1,'ריכוז הצעות'!$M205,"")</f>
        <v/>
      </c>
      <c r="AA204" t="str">
        <f>IF('ריכוז הצעות'!$N205='טבלת עזר2'!AA$1,'ריכוז הצעות'!$M205,"")</f>
        <v/>
      </c>
      <c r="AB204" t="str">
        <f>IF('ריכוז הצעות'!$N205='טבלת עזר2'!AB$1,'ריכוז הצעות'!$M205,"")</f>
        <v/>
      </c>
      <c r="AC204" t="str">
        <f>IF('ריכוז הצעות'!$N205='טבלת עזר2'!AC$1,'ריכוז הצעות'!$M205,"")</f>
        <v/>
      </c>
      <c r="AD204" t="str">
        <f>IF('ריכוז הצעות'!$N205='טבלת עזר2'!AD$1,'ריכוז הצעות'!$M205,"")</f>
        <v/>
      </c>
      <c r="AE204" t="str">
        <f>IF('ריכוז הצעות'!$N205='טבלת עזר2'!AE$1,'ריכוז הצעות'!$M205,"")</f>
        <v/>
      </c>
      <c r="AF204" t="str">
        <f>IF('ריכוז הצעות'!$N205='טבלת עזר2'!AF$1,'ריכוז הצעות'!$M205,"")</f>
        <v/>
      </c>
      <c r="AG204" t="str">
        <f>IF('ריכוז הצעות'!$N205='טבלת עזר2'!AG$1,'ריכוז הצעות'!$M205,"")</f>
        <v/>
      </c>
      <c r="AH204" t="str">
        <f>IF('ריכוז הצעות'!$N205='טבלת עזר2'!AH$1,'ריכוז הצעות'!$M205,"")</f>
        <v/>
      </c>
      <c r="AI204" t="str">
        <f>IF('ריכוז הצעות'!$N205='טבלת עזר2'!AI$1,'ריכוז הצעות'!$M205,"")</f>
        <v/>
      </c>
      <c r="AJ204" t="str">
        <f>IF('ריכוז הצעות'!$N205='טבלת עזר2'!AJ$1,'ריכוז הצעות'!$M205,"")</f>
        <v/>
      </c>
      <c r="AK204" t="str">
        <f>IF('ריכוז הצעות'!$N205='טבלת עזר2'!AK$1,'ריכוז הצעות'!$M205,"")</f>
        <v/>
      </c>
      <c r="AL204" t="str">
        <f>IF('ריכוז הצעות'!$N205='טבלת עזר2'!AL$1,'ריכוז הצעות'!$M205,"")</f>
        <v/>
      </c>
      <c r="AQ204" t="e">
        <f t="shared" si="145"/>
        <v>#N/A</v>
      </c>
      <c r="AR204" t="str">
        <f t="shared" si="113"/>
        <v/>
      </c>
      <c r="AS204" t="str">
        <f t="shared" si="114"/>
        <v/>
      </c>
      <c r="AT204" t="str">
        <f t="shared" si="115"/>
        <v/>
      </c>
      <c r="AU204" t="str">
        <f t="shared" si="116"/>
        <v/>
      </c>
      <c r="AV204" t="str">
        <f t="shared" si="117"/>
        <v/>
      </c>
      <c r="AW204" t="str">
        <f t="shared" si="118"/>
        <v/>
      </c>
      <c r="AX204" t="str">
        <f t="shared" si="119"/>
        <v/>
      </c>
      <c r="AY204" t="str">
        <f t="shared" si="120"/>
        <v/>
      </c>
      <c r="AZ204" t="str">
        <f t="shared" si="121"/>
        <v/>
      </c>
      <c r="BA204" t="str">
        <f t="shared" si="122"/>
        <v/>
      </c>
      <c r="BB204" t="str">
        <f t="shared" si="123"/>
        <v/>
      </c>
      <c r="BC204" t="str">
        <f t="shared" si="124"/>
        <v/>
      </c>
      <c r="BD204" t="str">
        <f t="shared" si="125"/>
        <v/>
      </c>
      <c r="BE204" t="str">
        <f t="shared" si="126"/>
        <v/>
      </c>
      <c r="BF204" t="str">
        <f t="shared" si="127"/>
        <v/>
      </c>
      <c r="BG204" t="str">
        <f t="shared" si="128"/>
        <v/>
      </c>
      <c r="BH204" t="str">
        <f t="shared" si="129"/>
        <v/>
      </c>
      <c r="BI204" t="str">
        <f t="shared" si="130"/>
        <v/>
      </c>
      <c r="BJ204" t="str">
        <f t="shared" si="131"/>
        <v/>
      </c>
      <c r="BK204" t="str">
        <f t="shared" si="132"/>
        <v/>
      </c>
      <c r="BL204">
        <f t="shared" si="133"/>
        <v>0</v>
      </c>
      <c r="BM204">
        <f t="shared" si="134"/>
        <v>0</v>
      </c>
      <c r="BN204">
        <f t="shared" si="135"/>
        <v>0</v>
      </c>
      <c r="BO204">
        <f t="shared" si="136"/>
        <v>0</v>
      </c>
      <c r="BP204">
        <f t="shared" si="137"/>
        <v>0</v>
      </c>
      <c r="BQ204">
        <f t="shared" si="138"/>
        <v>0</v>
      </c>
      <c r="BR204">
        <f t="shared" si="139"/>
        <v>0</v>
      </c>
      <c r="BS204">
        <f t="shared" si="140"/>
        <v>0</v>
      </c>
    </row>
    <row r="205" spans="2:71" x14ac:dyDescent="0.3">
      <c r="B205" t="str">
        <f>IF('ריכוז הצעות'!$N206='טבלת עזר2'!B$1,'ריכוז הצעות'!$M206,"")</f>
        <v/>
      </c>
      <c r="C205">
        <f t="shared" si="111"/>
        <v>0</v>
      </c>
      <c r="D205" t="str">
        <f t="shared" si="141"/>
        <v/>
      </c>
      <c r="E205">
        <f t="shared" si="142"/>
        <v>0</v>
      </c>
      <c r="F205" t="str">
        <f>IF('ריכוז הצעות'!$N206='טבלת עזר2'!F$1,'ריכוז הצעות'!$M206,"")</f>
        <v/>
      </c>
      <c r="G205">
        <f t="shared" si="112"/>
        <v>0</v>
      </c>
      <c r="H205" t="str">
        <f t="shared" si="143"/>
        <v/>
      </c>
      <c r="I205">
        <f t="shared" si="144"/>
        <v>0</v>
      </c>
      <c r="J205" t="str">
        <f>IF('ריכוז הצעות'!$N206='טבלת עזר2'!J$1,'ריכוז הצעות'!$M206,"")</f>
        <v/>
      </c>
      <c r="K205" t="str">
        <f>IF('ריכוז הצעות'!$N206='טבלת עזר2'!K$1,'ריכוז הצעות'!$M206,"")</f>
        <v/>
      </c>
      <c r="L205" t="str">
        <f>IF('ריכוז הצעות'!$N206='טבלת עזר2'!L$1,'ריכוז הצעות'!$M206,"")</f>
        <v/>
      </c>
      <c r="M205" t="str">
        <f>IF('ריכוז הצעות'!$N206='טבלת עזר2'!M$1,'ריכוז הצעות'!$M206,"")</f>
        <v/>
      </c>
      <c r="O205" t="str">
        <f>IF('ריכוז הצעות'!$N206='טבלת עזר2'!O$1,'ריכוז הצעות'!$M206,"")</f>
        <v/>
      </c>
      <c r="Q205" t="str">
        <f>IF('ריכוז הצעות'!$N206='טבלת עזר2'!Q$1,'ריכוז הצעות'!$M206,"")</f>
        <v/>
      </c>
      <c r="S205" t="str">
        <f>IF('ריכוז הצעות'!$N206='טבלת עזר2'!S$1,'ריכוז הצעות'!$M206,"")</f>
        <v/>
      </c>
      <c r="U205" t="str">
        <f>IF('ריכוז הצעות'!$N206='טבלת עזר2'!U$1,'ריכוז הצעות'!$M206,"")</f>
        <v/>
      </c>
      <c r="W205" t="str">
        <f>IF('ריכוז הצעות'!$N206='טבלת עזר2'!W$1,'ריכוז הצעות'!$M206,"")</f>
        <v/>
      </c>
      <c r="X205" t="str">
        <f>IF('ריכוז הצעות'!$N206='טבלת עזר2'!X$1,'ריכוז הצעות'!$M206,"")</f>
        <v/>
      </c>
      <c r="Y205" t="str">
        <f>IF('ריכוז הצעות'!$N206='טבלת עזר2'!Y$1,'ריכוז הצעות'!$M206,"")</f>
        <v/>
      </c>
      <c r="Z205" t="str">
        <f>IF('ריכוז הצעות'!$N206='טבלת עזר2'!Z$1,'ריכוז הצעות'!$M206,"")</f>
        <v/>
      </c>
      <c r="AA205" t="str">
        <f>IF('ריכוז הצעות'!$N206='טבלת עזר2'!AA$1,'ריכוז הצעות'!$M206,"")</f>
        <v/>
      </c>
      <c r="AB205" t="str">
        <f>IF('ריכוז הצעות'!$N206='טבלת עזר2'!AB$1,'ריכוז הצעות'!$M206,"")</f>
        <v/>
      </c>
      <c r="AC205" t="str">
        <f>IF('ריכוז הצעות'!$N206='טבלת עזר2'!AC$1,'ריכוז הצעות'!$M206,"")</f>
        <v/>
      </c>
      <c r="AD205" t="str">
        <f>IF('ריכוז הצעות'!$N206='טבלת עזר2'!AD$1,'ריכוז הצעות'!$M206,"")</f>
        <v/>
      </c>
      <c r="AE205" t="str">
        <f>IF('ריכוז הצעות'!$N206='טבלת עזר2'!AE$1,'ריכוז הצעות'!$M206,"")</f>
        <v/>
      </c>
      <c r="AF205" t="str">
        <f>IF('ריכוז הצעות'!$N206='טבלת עזר2'!AF$1,'ריכוז הצעות'!$M206,"")</f>
        <v/>
      </c>
      <c r="AG205" t="str">
        <f>IF('ריכוז הצעות'!$N206='טבלת עזר2'!AG$1,'ריכוז הצעות'!$M206,"")</f>
        <v/>
      </c>
      <c r="AH205" t="str">
        <f>IF('ריכוז הצעות'!$N206='טבלת עזר2'!AH$1,'ריכוז הצעות'!$M206,"")</f>
        <v/>
      </c>
      <c r="AI205" t="str">
        <f>IF('ריכוז הצעות'!$N206='טבלת עזר2'!AI$1,'ריכוז הצעות'!$M206,"")</f>
        <v/>
      </c>
      <c r="AJ205" t="str">
        <f>IF('ריכוז הצעות'!$N206='טבלת עזר2'!AJ$1,'ריכוז הצעות'!$M206,"")</f>
        <v/>
      </c>
      <c r="AK205" t="str">
        <f>IF('ריכוז הצעות'!$N206='טבלת עזר2'!AK$1,'ריכוז הצעות'!$M206,"")</f>
        <v/>
      </c>
      <c r="AL205" t="str">
        <f>IF('ריכוז הצעות'!$N206='טבלת עזר2'!AL$1,'ריכוז הצעות'!$M206,"")</f>
        <v/>
      </c>
      <c r="AQ205" t="e">
        <f t="shared" si="145"/>
        <v>#N/A</v>
      </c>
      <c r="AR205" t="str">
        <f t="shared" si="113"/>
        <v/>
      </c>
      <c r="AS205" t="str">
        <f t="shared" si="114"/>
        <v/>
      </c>
      <c r="AT205" t="str">
        <f t="shared" si="115"/>
        <v/>
      </c>
      <c r="AU205" t="str">
        <f t="shared" si="116"/>
        <v/>
      </c>
      <c r="AV205" t="str">
        <f t="shared" si="117"/>
        <v/>
      </c>
      <c r="AW205" t="str">
        <f t="shared" si="118"/>
        <v/>
      </c>
      <c r="AX205" t="str">
        <f t="shared" si="119"/>
        <v/>
      </c>
      <c r="AY205" t="str">
        <f t="shared" si="120"/>
        <v/>
      </c>
      <c r="AZ205" t="str">
        <f t="shared" si="121"/>
        <v/>
      </c>
      <c r="BA205" t="str">
        <f t="shared" si="122"/>
        <v/>
      </c>
      <c r="BB205" t="str">
        <f t="shared" si="123"/>
        <v/>
      </c>
      <c r="BC205" t="str">
        <f t="shared" si="124"/>
        <v/>
      </c>
      <c r="BD205" t="str">
        <f t="shared" si="125"/>
        <v/>
      </c>
      <c r="BE205" t="str">
        <f t="shared" si="126"/>
        <v/>
      </c>
      <c r="BF205" t="str">
        <f t="shared" si="127"/>
        <v/>
      </c>
      <c r="BG205" t="str">
        <f t="shared" si="128"/>
        <v/>
      </c>
      <c r="BH205" t="str">
        <f t="shared" si="129"/>
        <v/>
      </c>
      <c r="BI205" t="str">
        <f t="shared" si="130"/>
        <v/>
      </c>
      <c r="BJ205" t="str">
        <f t="shared" si="131"/>
        <v/>
      </c>
      <c r="BK205" t="str">
        <f t="shared" si="132"/>
        <v/>
      </c>
      <c r="BL205">
        <f t="shared" si="133"/>
        <v>0</v>
      </c>
      <c r="BM205">
        <f t="shared" si="134"/>
        <v>0</v>
      </c>
      <c r="BN205">
        <f t="shared" si="135"/>
        <v>0</v>
      </c>
      <c r="BO205">
        <f t="shared" si="136"/>
        <v>0</v>
      </c>
      <c r="BP205">
        <f t="shared" si="137"/>
        <v>0</v>
      </c>
      <c r="BQ205">
        <f t="shared" si="138"/>
        <v>0</v>
      </c>
      <c r="BR205">
        <f t="shared" si="139"/>
        <v>0</v>
      </c>
      <c r="BS205">
        <f t="shared" si="140"/>
        <v>0</v>
      </c>
    </row>
    <row r="206" spans="2:71" x14ac:dyDescent="0.3">
      <c r="B206" t="str">
        <f>IF('ריכוז הצעות'!$N207='טבלת עזר2'!B$1,'ריכוז הצעות'!$M207,"")</f>
        <v/>
      </c>
      <c r="C206">
        <f t="shared" si="111"/>
        <v>0</v>
      </c>
      <c r="D206" t="str">
        <f t="shared" si="141"/>
        <v/>
      </c>
      <c r="E206">
        <f t="shared" si="142"/>
        <v>0</v>
      </c>
      <c r="F206" t="str">
        <f>IF('ריכוז הצעות'!$N207='טבלת עזר2'!F$1,'ריכוז הצעות'!$M207,"")</f>
        <v/>
      </c>
      <c r="G206">
        <f t="shared" si="112"/>
        <v>0</v>
      </c>
      <c r="H206" t="str">
        <f t="shared" si="143"/>
        <v/>
      </c>
      <c r="I206">
        <f t="shared" si="144"/>
        <v>0</v>
      </c>
      <c r="J206" t="str">
        <f>IF('ריכוז הצעות'!$N207='טבלת עזר2'!J$1,'ריכוז הצעות'!$M207,"")</f>
        <v/>
      </c>
      <c r="K206" t="str">
        <f>IF('ריכוז הצעות'!$N207='טבלת עזר2'!K$1,'ריכוז הצעות'!$M207,"")</f>
        <v/>
      </c>
      <c r="L206" t="str">
        <f>IF('ריכוז הצעות'!$N207='טבלת עזר2'!L$1,'ריכוז הצעות'!$M207,"")</f>
        <v/>
      </c>
      <c r="M206" t="str">
        <f>IF('ריכוז הצעות'!$N207='טבלת עזר2'!M$1,'ריכוז הצעות'!$M207,"")</f>
        <v/>
      </c>
      <c r="O206" t="str">
        <f>IF('ריכוז הצעות'!$N207='טבלת עזר2'!O$1,'ריכוז הצעות'!$M207,"")</f>
        <v/>
      </c>
      <c r="Q206" t="str">
        <f>IF('ריכוז הצעות'!$N207='טבלת עזר2'!Q$1,'ריכוז הצעות'!$M207,"")</f>
        <v/>
      </c>
      <c r="S206" t="str">
        <f>IF('ריכוז הצעות'!$N207='טבלת עזר2'!S$1,'ריכוז הצעות'!$M207,"")</f>
        <v/>
      </c>
      <c r="U206" t="str">
        <f>IF('ריכוז הצעות'!$N207='טבלת עזר2'!U$1,'ריכוז הצעות'!$M207,"")</f>
        <v/>
      </c>
      <c r="W206" t="str">
        <f>IF('ריכוז הצעות'!$N207='טבלת עזר2'!W$1,'ריכוז הצעות'!$M207,"")</f>
        <v/>
      </c>
      <c r="X206" t="str">
        <f>IF('ריכוז הצעות'!$N207='טבלת עזר2'!X$1,'ריכוז הצעות'!$M207,"")</f>
        <v/>
      </c>
      <c r="Y206" t="str">
        <f>IF('ריכוז הצעות'!$N207='טבלת עזר2'!Y$1,'ריכוז הצעות'!$M207,"")</f>
        <v/>
      </c>
      <c r="Z206" t="str">
        <f>IF('ריכוז הצעות'!$N207='טבלת עזר2'!Z$1,'ריכוז הצעות'!$M207,"")</f>
        <v/>
      </c>
      <c r="AA206" t="str">
        <f>IF('ריכוז הצעות'!$N207='טבלת עזר2'!AA$1,'ריכוז הצעות'!$M207,"")</f>
        <v/>
      </c>
      <c r="AB206" t="str">
        <f>IF('ריכוז הצעות'!$N207='טבלת עזר2'!AB$1,'ריכוז הצעות'!$M207,"")</f>
        <v/>
      </c>
      <c r="AC206" t="str">
        <f>IF('ריכוז הצעות'!$N207='טבלת עזר2'!AC$1,'ריכוז הצעות'!$M207,"")</f>
        <v/>
      </c>
      <c r="AD206" t="str">
        <f>IF('ריכוז הצעות'!$N207='טבלת עזר2'!AD$1,'ריכוז הצעות'!$M207,"")</f>
        <v/>
      </c>
      <c r="AE206" t="str">
        <f>IF('ריכוז הצעות'!$N207='טבלת עזר2'!AE$1,'ריכוז הצעות'!$M207,"")</f>
        <v/>
      </c>
      <c r="AF206" t="str">
        <f>IF('ריכוז הצעות'!$N207='טבלת עזר2'!AF$1,'ריכוז הצעות'!$M207,"")</f>
        <v/>
      </c>
      <c r="AG206" t="str">
        <f>IF('ריכוז הצעות'!$N207='טבלת עזר2'!AG$1,'ריכוז הצעות'!$M207,"")</f>
        <v/>
      </c>
      <c r="AH206" t="str">
        <f>IF('ריכוז הצעות'!$N207='טבלת עזר2'!AH$1,'ריכוז הצעות'!$M207,"")</f>
        <v/>
      </c>
      <c r="AI206" t="str">
        <f>IF('ריכוז הצעות'!$N207='טבלת עזר2'!AI$1,'ריכוז הצעות'!$M207,"")</f>
        <v/>
      </c>
      <c r="AJ206" t="str">
        <f>IF('ריכוז הצעות'!$N207='טבלת עזר2'!AJ$1,'ריכוז הצעות'!$M207,"")</f>
        <v/>
      </c>
      <c r="AK206" t="str">
        <f>IF('ריכוז הצעות'!$N207='טבלת עזר2'!AK$1,'ריכוז הצעות'!$M207,"")</f>
        <v/>
      </c>
      <c r="AL206" t="str">
        <f>IF('ריכוז הצעות'!$N207='טבלת עזר2'!AL$1,'ריכוז הצעות'!$M207,"")</f>
        <v/>
      </c>
      <c r="AQ206" t="e">
        <f t="shared" si="145"/>
        <v>#N/A</v>
      </c>
      <c r="AR206" t="str">
        <f t="shared" si="113"/>
        <v/>
      </c>
      <c r="AS206" t="str">
        <f t="shared" si="114"/>
        <v/>
      </c>
      <c r="AT206" t="str">
        <f t="shared" si="115"/>
        <v/>
      </c>
      <c r="AU206" t="str">
        <f t="shared" si="116"/>
        <v/>
      </c>
      <c r="AV206" t="str">
        <f t="shared" si="117"/>
        <v/>
      </c>
      <c r="AW206" t="str">
        <f t="shared" si="118"/>
        <v/>
      </c>
      <c r="AX206" t="str">
        <f t="shared" si="119"/>
        <v/>
      </c>
      <c r="AY206" t="str">
        <f t="shared" si="120"/>
        <v/>
      </c>
      <c r="AZ206" t="str">
        <f t="shared" si="121"/>
        <v/>
      </c>
      <c r="BA206" t="str">
        <f t="shared" si="122"/>
        <v/>
      </c>
      <c r="BB206" t="str">
        <f t="shared" si="123"/>
        <v/>
      </c>
      <c r="BC206" t="str">
        <f t="shared" si="124"/>
        <v/>
      </c>
      <c r="BD206" t="str">
        <f t="shared" si="125"/>
        <v/>
      </c>
      <c r="BE206" t="str">
        <f t="shared" si="126"/>
        <v/>
      </c>
      <c r="BF206" t="str">
        <f t="shared" si="127"/>
        <v/>
      </c>
      <c r="BG206" t="str">
        <f t="shared" si="128"/>
        <v/>
      </c>
      <c r="BH206" t="str">
        <f t="shared" si="129"/>
        <v/>
      </c>
      <c r="BI206" t="str">
        <f t="shared" si="130"/>
        <v/>
      </c>
      <c r="BJ206" t="str">
        <f t="shared" si="131"/>
        <v/>
      </c>
      <c r="BK206" t="str">
        <f t="shared" si="132"/>
        <v/>
      </c>
      <c r="BL206">
        <f t="shared" si="133"/>
        <v>0</v>
      </c>
      <c r="BM206">
        <f t="shared" si="134"/>
        <v>0</v>
      </c>
      <c r="BN206">
        <f t="shared" si="135"/>
        <v>0</v>
      </c>
      <c r="BO206">
        <f t="shared" si="136"/>
        <v>0</v>
      </c>
      <c r="BP206">
        <f t="shared" si="137"/>
        <v>0</v>
      </c>
      <c r="BQ206">
        <f t="shared" si="138"/>
        <v>0</v>
      </c>
      <c r="BR206">
        <f t="shared" si="139"/>
        <v>0</v>
      </c>
      <c r="BS206">
        <f t="shared" si="140"/>
        <v>0</v>
      </c>
    </row>
    <row r="207" spans="2:71" x14ac:dyDescent="0.3">
      <c r="B207" t="str">
        <f>IF('ריכוז הצעות'!$N208='טבלת עזר2'!B$1,'ריכוז הצעות'!$M208,"")</f>
        <v/>
      </c>
      <c r="C207">
        <f t="shared" si="111"/>
        <v>0</v>
      </c>
      <c r="D207" t="str">
        <f t="shared" si="141"/>
        <v/>
      </c>
      <c r="E207">
        <f t="shared" si="142"/>
        <v>0</v>
      </c>
      <c r="F207" t="str">
        <f>IF('ריכוז הצעות'!$N208='טבלת עזר2'!F$1,'ריכוז הצעות'!$M208,"")</f>
        <v/>
      </c>
      <c r="G207">
        <f t="shared" si="112"/>
        <v>0</v>
      </c>
      <c r="H207" t="str">
        <f t="shared" si="143"/>
        <v/>
      </c>
      <c r="I207">
        <f t="shared" si="144"/>
        <v>0</v>
      </c>
      <c r="J207" t="str">
        <f>IF('ריכוז הצעות'!$N208='טבלת עזר2'!J$1,'ריכוז הצעות'!$M208,"")</f>
        <v/>
      </c>
      <c r="K207" t="str">
        <f>IF('ריכוז הצעות'!$N208='טבלת עזר2'!K$1,'ריכוז הצעות'!$M208,"")</f>
        <v/>
      </c>
      <c r="L207" t="str">
        <f>IF('ריכוז הצעות'!$N208='טבלת עזר2'!L$1,'ריכוז הצעות'!$M208,"")</f>
        <v/>
      </c>
      <c r="M207" t="str">
        <f>IF('ריכוז הצעות'!$N208='טבלת עזר2'!M$1,'ריכוז הצעות'!$M208,"")</f>
        <v/>
      </c>
      <c r="O207" t="str">
        <f>IF('ריכוז הצעות'!$N208='טבלת עזר2'!O$1,'ריכוז הצעות'!$M208,"")</f>
        <v/>
      </c>
      <c r="Q207" t="str">
        <f>IF('ריכוז הצעות'!$N208='טבלת עזר2'!Q$1,'ריכוז הצעות'!$M208,"")</f>
        <v/>
      </c>
      <c r="S207" t="str">
        <f>IF('ריכוז הצעות'!$N208='טבלת עזר2'!S$1,'ריכוז הצעות'!$M208,"")</f>
        <v/>
      </c>
      <c r="U207" t="str">
        <f>IF('ריכוז הצעות'!$N208='טבלת עזר2'!U$1,'ריכוז הצעות'!$M208,"")</f>
        <v/>
      </c>
      <c r="W207" t="str">
        <f>IF('ריכוז הצעות'!$N208='טבלת עזר2'!W$1,'ריכוז הצעות'!$M208,"")</f>
        <v/>
      </c>
      <c r="X207" t="str">
        <f>IF('ריכוז הצעות'!$N208='טבלת עזר2'!X$1,'ריכוז הצעות'!$M208,"")</f>
        <v/>
      </c>
      <c r="Y207" t="str">
        <f>IF('ריכוז הצעות'!$N208='טבלת עזר2'!Y$1,'ריכוז הצעות'!$M208,"")</f>
        <v/>
      </c>
      <c r="Z207" t="str">
        <f>IF('ריכוז הצעות'!$N208='טבלת עזר2'!Z$1,'ריכוז הצעות'!$M208,"")</f>
        <v/>
      </c>
      <c r="AA207" t="str">
        <f>IF('ריכוז הצעות'!$N208='טבלת עזר2'!AA$1,'ריכוז הצעות'!$M208,"")</f>
        <v/>
      </c>
      <c r="AB207" t="str">
        <f>IF('ריכוז הצעות'!$N208='טבלת עזר2'!AB$1,'ריכוז הצעות'!$M208,"")</f>
        <v/>
      </c>
      <c r="AC207" t="str">
        <f>IF('ריכוז הצעות'!$N208='טבלת עזר2'!AC$1,'ריכוז הצעות'!$M208,"")</f>
        <v/>
      </c>
      <c r="AD207" t="str">
        <f>IF('ריכוז הצעות'!$N208='טבלת עזר2'!AD$1,'ריכוז הצעות'!$M208,"")</f>
        <v/>
      </c>
      <c r="AE207" t="str">
        <f>IF('ריכוז הצעות'!$N208='טבלת עזר2'!AE$1,'ריכוז הצעות'!$M208,"")</f>
        <v/>
      </c>
      <c r="AF207" t="str">
        <f>IF('ריכוז הצעות'!$N208='טבלת עזר2'!AF$1,'ריכוז הצעות'!$M208,"")</f>
        <v/>
      </c>
      <c r="AG207" t="str">
        <f>IF('ריכוז הצעות'!$N208='טבלת עזר2'!AG$1,'ריכוז הצעות'!$M208,"")</f>
        <v/>
      </c>
      <c r="AH207" t="str">
        <f>IF('ריכוז הצעות'!$N208='טבלת עזר2'!AH$1,'ריכוז הצעות'!$M208,"")</f>
        <v/>
      </c>
      <c r="AI207" t="str">
        <f>IF('ריכוז הצעות'!$N208='טבלת עזר2'!AI$1,'ריכוז הצעות'!$M208,"")</f>
        <v/>
      </c>
      <c r="AJ207" t="str">
        <f>IF('ריכוז הצעות'!$N208='טבלת עזר2'!AJ$1,'ריכוז הצעות'!$M208,"")</f>
        <v/>
      </c>
      <c r="AK207" t="str">
        <f>IF('ריכוז הצעות'!$N208='טבלת עזר2'!AK$1,'ריכוז הצעות'!$M208,"")</f>
        <v/>
      </c>
      <c r="AL207" t="str">
        <f>IF('ריכוז הצעות'!$N208='טבלת עזר2'!AL$1,'ריכוז הצעות'!$M208,"")</f>
        <v/>
      </c>
      <c r="AQ207" t="e">
        <f t="shared" si="145"/>
        <v>#N/A</v>
      </c>
      <c r="AR207" t="str">
        <f t="shared" si="113"/>
        <v/>
      </c>
      <c r="AS207" t="str">
        <f t="shared" si="114"/>
        <v/>
      </c>
      <c r="AT207" t="str">
        <f t="shared" si="115"/>
        <v/>
      </c>
      <c r="AU207" t="str">
        <f t="shared" si="116"/>
        <v/>
      </c>
      <c r="AV207" t="str">
        <f t="shared" si="117"/>
        <v/>
      </c>
      <c r="AW207" t="str">
        <f t="shared" si="118"/>
        <v/>
      </c>
      <c r="AX207" t="str">
        <f t="shared" si="119"/>
        <v/>
      </c>
      <c r="AY207" t="str">
        <f t="shared" si="120"/>
        <v/>
      </c>
      <c r="AZ207" t="str">
        <f t="shared" si="121"/>
        <v/>
      </c>
      <c r="BA207" t="str">
        <f t="shared" si="122"/>
        <v/>
      </c>
      <c r="BB207" t="str">
        <f t="shared" si="123"/>
        <v/>
      </c>
      <c r="BC207" t="str">
        <f t="shared" si="124"/>
        <v/>
      </c>
      <c r="BD207" t="str">
        <f t="shared" si="125"/>
        <v/>
      </c>
      <c r="BE207" t="str">
        <f t="shared" si="126"/>
        <v/>
      </c>
      <c r="BF207" t="str">
        <f t="shared" si="127"/>
        <v/>
      </c>
      <c r="BG207" t="str">
        <f t="shared" si="128"/>
        <v/>
      </c>
      <c r="BH207" t="str">
        <f t="shared" si="129"/>
        <v/>
      </c>
      <c r="BI207" t="str">
        <f t="shared" si="130"/>
        <v/>
      </c>
      <c r="BJ207" t="str">
        <f t="shared" si="131"/>
        <v/>
      </c>
      <c r="BK207" t="str">
        <f t="shared" si="132"/>
        <v/>
      </c>
      <c r="BL207">
        <f t="shared" si="133"/>
        <v>0</v>
      </c>
      <c r="BM207">
        <f t="shared" si="134"/>
        <v>0</v>
      </c>
      <c r="BN207">
        <f t="shared" si="135"/>
        <v>0</v>
      </c>
      <c r="BO207">
        <f t="shared" si="136"/>
        <v>0</v>
      </c>
      <c r="BP207">
        <f t="shared" si="137"/>
        <v>0</v>
      </c>
      <c r="BQ207">
        <f t="shared" si="138"/>
        <v>0</v>
      </c>
      <c r="BR207">
        <f t="shared" si="139"/>
        <v>0</v>
      </c>
      <c r="BS207">
        <f t="shared" si="140"/>
        <v>0</v>
      </c>
    </row>
    <row r="208" spans="2:71" x14ac:dyDescent="0.3">
      <c r="B208" t="str">
        <f>IF('ריכוז הצעות'!$N209='טבלת עזר2'!B$1,'ריכוז הצעות'!$M209,"")</f>
        <v/>
      </c>
      <c r="C208">
        <f t="shared" si="111"/>
        <v>0</v>
      </c>
      <c r="D208" t="str">
        <f t="shared" si="141"/>
        <v/>
      </c>
      <c r="E208">
        <f t="shared" si="142"/>
        <v>0</v>
      </c>
      <c r="F208" t="str">
        <f>IF('ריכוז הצעות'!$N209='טבלת עזר2'!F$1,'ריכוז הצעות'!$M209,"")</f>
        <v/>
      </c>
      <c r="G208">
        <f t="shared" si="112"/>
        <v>0</v>
      </c>
      <c r="H208" t="str">
        <f t="shared" si="143"/>
        <v/>
      </c>
      <c r="I208">
        <f t="shared" si="144"/>
        <v>0</v>
      </c>
      <c r="J208" t="str">
        <f>IF('ריכוז הצעות'!$N209='טבלת עזר2'!J$1,'ריכוז הצעות'!$M209,"")</f>
        <v/>
      </c>
      <c r="K208" t="str">
        <f>IF('ריכוז הצעות'!$N209='טבלת עזר2'!K$1,'ריכוז הצעות'!$M209,"")</f>
        <v/>
      </c>
      <c r="L208" t="str">
        <f>IF('ריכוז הצעות'!$N209='טבלת עזר2'!L$1,'ריכוז הצעות'!$M209,"")</f>
        <v/>
      </c>
      <c r="M208" t="str">
        <f>IF('ריכוז הצעות'!$N209='טבלת עזר2'!M$1,'ריכוז הצעות'!$M209,"")</f>
        <v/>
      </c>
      <c r="O208" t="str">
        <f>IF('ריכוז הצעות'!$N209='טבלת עזר2'!O$1,'ריכוז הצעות'!$M209,"")</f>
        <v/>
      </c>
      <c r="Q208" t="str">
        <f>IF('ריכוז הצעות'!$N209='טבלת עזר2'!Q$1,'ריכוז הצעות'!$M209,"")</f>
        <v/>
      </c>
      <c r="S208" t="str">
        <f>IF('ריכוז הצעות'!$N209='טבלת עזר2'!S$1,'ריכוז הצעות'!$M209,"")</f>
        <v/>
      </c>
      <c r="U208" t="str">
        <f>IF('ריכוז הצעות'!$N209='טבלת עזר2'!U$1,'ריכוז הצעות'!$M209,"")</f>
        <v/>
      </c>
      <c r="W208" t="str">
        <f>IF('ריכוז הצעות'!$N209='טבלת עזר2'!W$1,'ריכוז הצעות'!$M209,"")</f>
        <v/>
      </c>
      <c r="X208" t="str">
        <f>IF('ריכוז הצעות'!$N209='טבלת עזר2'!X$1,'ריכוז הצעות'!$M209,"")</f>
        <v/>
      </c>
      <c r="Y208" t="str">
        <f>IF('ריכוז הצעות'!$N209='טבלת עזר2'!Y$1,'ריכוז הצעות'!$M209,"")</f>
        <v/>
      </c>
      <c r="Z208" t="str">
        <f>IF('ריכוז הצעות'!$N209='טבלת עזר2'!Z$1,'ריכוז הצעות'!$M209,"")</f>
        <v/>
      </c>
      <c r="AA208" t="str">
        <f>IF('ריכוז הצעות'!$N209='טבלת עזר2'!AA$1,'ריכוז הצעות'!$M209,"")</f>
        <v/>
      </c>
      <c r="AB208" t="str">
        <f>IF('ריכוז הצעות'!$N209='טבלת עזר2'!AB$1,'ריכוז הצעות'!$M209,"")</f>
        <v/>
      </c>
      <c r="AC208" t="str">
        <f>IF('ריכוז הצעות'!$N209='טבלת עזר2'!AC$1,'ריכוז הצעות'!$M209,"")</f>
        <v/>
      </c>
      <c r="AD208" t="str">
        <f>IF('ריכוז הצעות'!$N209='טבלת עזר2'!AD$1,'ריכוז הצעות'!$M209,"")</f>
        <v/>
      </c>
      <c r="AE208" t="str">
        <f>IF('ריכוז הצעות'!$N209='טבלת עזר2'!AE$1,'ריכוז הצעות'!$M209,"")</f>
        <v/>
      </c>
      <c r="AF208" t="str">
        <f>IF('ריכוז הצעות'!$N209='טבלת עזר2'!AF$1,'ריכוז הצעות'!$M209,"")</f>
        <v/>
      </c>
      <c r="AG208" t="str">
        <f>IF('ריכוז הצעות'!$N209='טבלת עזר2'!AG$1,'ריכוז הצעות'!$M209,"")</f>
        <v/>
      </c>
      <c r="AH208" t="str">
        <f>IF('ריכוז הצעות'!$N209='טבלת עזר2'!AH$1,'ריכוז הצעות'!$M209,"")</f>
        <v/>
      </c>
      <c r="AI208" t="str">
        <f>IF('ריכוז הצעות'!$N209='טבלת עזר2'!AI$1,'ריכוז הצעות'!$M209,"")</f>
        <v/>
      </c>
      <c r="AJ208" t="str">
        <f>IF('ריכוז הצעות'!$N209='טבלת עזר2'!AJ$1,'ריכוז הצעות'!$M209,"")</f>
        <v/>
      </c>
      <c r="AK208" t="str">
        <f>IF('ריכוז הצעות'!$N209='טבלת עזר2'!AK$1,'ריכוז הצעות'!$M209,"")</f>
        <v/>
      </c>
      <c r="AL208" t="str">
        <f>IF('ריכוז הצעות'!$N209='טבלת עזר2'!AL$1,'ריכוז הצעות'!$M209,"")</f>
        <v/>
      </c>
      <c r="AQ208" t="e">
        <f t="shared" si="145"/>
        <v>#N/A</v>
      </c>
      <c r="AR208" t="str">
        <f t="shared" si="113"/>
        <v/>
      </c>
      <c r="AS208" t="str">
        <f t="shared" si="114"/>
        <v/>
      </c>
      <c r="AT208" t="str">
        <f t="shared" si="115"/>
        <v/>
      </c>
      <c r="AU208" t="str">
        <f t="shared" si="116"/>
        <v/>
      </c>
      <c r="AV208" t="str">
        <f t="shared" si="117"/>
        <v/>
      </c>
      <c r="AW208" t="str">
        <f t="shared" si="118"/>
        <v/>
      </c>
      <c r="AX208" t="str">
        <f t="shared" si="119"/>
        <v/>
      </c>
      <c r="AY208" t="str">
        <f t="shared" si="120"/>
        <v/>
      </c>
      <c r="AZ208" t="str">
        <f t="shared" si="121"/>
        <v/>
      </c>
      <c r="BA208" t="str">
        <f t="shared" si="122"/>
        <v/>
      </c>
      <c r="BB208" t="str">
        <f t="shared" si="123"/>
        <v/>
      </c>
      <c r="BC208" t="str">
        <f t="shared" si="124"/>
        <v/>
      </c>
      <c r="BD208" t="str">
        <f t="shared" si="125"/>
        <v/>
      </c>
      <c r="BE208" t="str">
        <f t="shared" si="126"/>
        <v/>
      </c>
      <c r="BF208" t="str">
        <f t="shared" si="127"/>
        <v/>
      </c>
      <c r="BG208" t="str">
        <f t="shared" si="128"/>
        <v/>
      </c>
      <c r="BH208" t="str">
        <f t="shared" si="129"/>
        <v/>
      </c>
      <c r="BI208" t="str">
        <f t="shared" si="130"/>
        <v/>
      </c>
      <c r="BJ208" t="str">
        <f t="shared" si="131"/>
        <v/>
      </c>
      <c r="BK208" t="str">
        <f t="shared" si="132"/>
        <v/>
      </c>
      <c r="BL208">
        <f t="shared" si="133"/>
        <v>0</v>
      </c>
      <c r="BM208">
        <f t="shared" si="134"/>
        <v>0</v>
      </c>
      <c r="BN208">
        <f t="shared" si="135"/>
        <v>0</v>
      </c>
      <c r="BO208">
        <f t="shared" si="136"/>
        <v>0</v>
      </c>
      <c r="BP208">
        <f t="shared" si="137"/>
        <v>0</v>
      </c>
      <c r="BQ208">
        <f t="shared" si="138"/>
        <v>0</v>
      </c>
      <c r="BR208">
        <f t="shared" si="139"/>
        <v>0</v>
      </c>
      <c r="BS208">
        <f t="shared" si="140"/>
        <v>0</v>
      </c>
    </row>
    <row r="209" spans="2:71" x14ac:dyDescent="0.3">
      <c r="B209" t="str">
        <f>IF('ריכוז הצעות'!$N210='טבלת עזר2'!B$1,'ריכוז הצעות'!$M210,"")</f>
        <v/>
      </c>
      <c r="C209">
        <f t="shared" si="111"/>
        <v>0</v>
      </c>
      <c r="D209" t="str">
        <f t="shared" si="141"/>
        <v/>
      </c>
      <c r="E209">
        <f t="shared" si="142"/>
        <v>0</v>
      </c>
      <c r="F209" t="str">
        <f>IF('ריכוז הצעות'!$N210='טבלת עזר2'!F$1,'ריכוז הצעות'!$M210,"")</f>
        <v/>
      </c>
      <c r="G209">
        <f t="shared" si="112"/>
        <v>0</v>
      </c>
      <c r="H209" t="str">
        <f t="shared" si="143"/>
        <v/>
      </c>
      <c r="I209">
        <f t="shared" si="144"/>
        <v>0</v>
      </c>
      <c r="J209" t="str">
        <f>IF('ריכוז הצעות'!$N210='טבלת עזר2'!J$1,'ריכוז הצעות'!$M210,"")</f>
        <v/>
      </c>
      <c r="K209" t="str">
        <f>IF('ריכוז הצעות'!$N210='טבלת עזר2'!K$1,'ריכוז הצעות'!$M210,"")</f>
        <v/>
      </c>
      <c r="L209" t="str">
        <f>IF('ריכוז הצעות'!$N210='טבלת עזר2'!L$1,'ריכוז הצעות'!$M210,"")</f>
        <v/>
      </c>
      <c r="M209" t="str">
        <f>IF('ריכוז הצעות'!$N210='טבלת עזר2'!M$1,'ריכוז הצעות'!$M210,"")</f>
        <v/>
      </c>
      <c r="O209" t="str">
        <f>IF('ריכוז הצעות'!$N210='טבלת עזר2'!O$1,'ריכוז הצעות'!$M210,"")</f>
        <v/>
      </c>
      <c r="Q209" t="str">
        <f>IF('ריכוז הצעות'!$N210='טבלת עזר2'!Q$1,'ריכוז הצעות'!$M210,"")</f>
        <v/>
      </c>
      <c r="S209" t="str">
        <f>IF('ריכוז הצעות'!$N210='טבלת עזר2'!S$1,'ריכוז הצעות'!$M210,"")</f>
        <v/>
      </c>
      <c r="U209" t="str">
        <f>IF('ריכוז הצעות'!$N210='טבלת עזר2'!U$1,'ריכוז הצעות'!$M210,"")</f>
        <v/>
      </c>
      <c r="W209" t="str">
        <f>IF('ריכוז הצעות'!$N210='טבלת עזר2'!W$1,'ריכוז הצעות'!$M210,"")</f>
        <v/>
      </c>
      <c r="X209" t="str">
        <f>IF('ריכוז הצעות'!$N210='טבלת עזר2'!X$1,'ריכוז הצעות'!$M210,"")</f>
        <v/>
      </c>
      <c r="Y209" t="str">
        <f>IF('ריכוז הצעות'!$N210='טבלת עזר2'!Y$1,'ריכוז הצעות'!$M210,"")</f>
        <v/>
      </c>
      <c r="Z209" t="str">
        <f>IF('ריכוז הצעות'!$N210='טבלת עזר2'!Z$1,'ריכוז הצעות'!$M210,"")</f>
        <v/>
      </c>
      <c r="AA209" t="str">
        <f>IF('ריכוז הצעות'!$N210='טבלת עזר2'!AA$1,'ריכוז הצעות'!$M210,"")</f>
        <v/>
      </c>
      <c r="AB209" t="str">
        <f>IF('ריכוז הצעות'!$N210='טבלת עזר2'!AB$1,'ריכוז הצעות'!$M210,"")</f>
        <v/>
      </c>
      <c r="AC209" t="str">
        <f>IF('ריכוז הצעות'!$N210='טבלת עזר2'!AC$1,'ריכוז הצעות'!$M210,"")</f>
        <v/>
      </c>
      <c r="AD209" t="str">
        <f>IF('ריכוז הצעות'!$N210='טבלת עזר2'!AD$1,'ריכוז הצעות'!$M210,"")</f>
        <v/>
      </c>
      <c r="AE209" t="str">
        <f>IF('ריכוז הצעות'!$N210='טבלת עזר2'!AE$1,'ריכוז הצעות'!$M210,"")</f>
        <v/>
      </c>
      <c r="AF209" t="str">
        <f>IF('ריכוז הצעות'!$N210='טבלת עזר2'!AF$1,'ריכוז הצעות'!$M210,"")</f>
        <v/>
      </c>
      <c r="AG209" t="str">
        <f>IF('ריכוז הצעות'!$N210='טבלת עזר2'!AG$1,'ריכוז הצעות'!$M210,"")</f>
        <v/>
      </c>
      <c r="AH209" t="str">
        <f>IF('ריכוז הצעות'!$N210='טבלת עזר2'!AH$1,'ריכוז הצעות'!$M210,"")</f>
        <v/>
      </c>
      <c r="AI209" t="str">
        <f>IF('ריכוז הצעות'!$N210='טבלת עזר2'!AI$1,'ריכוז הצעות'!$M210,"")</f>
        <v/>
      </c>
      <c r="AJ209" t="str">
        <f>IF('ריכוז הצעות'!$N210='טבלת עזר2'!AJ$1,'ריכוז הצעות'!$M210,"")</f>
        <v/>
      </c>
      <c r="AK209" t="str">
        <f>IF('ריכוז הצעות'!$N210='טבלת עזר2'!AK$1,'ריכוז הצעות'!$M210,"")</f>
        <v/>
      </c>
      <c r="AL209" t="str">
        <f>IF('ריכוז הצעות'!$N210='טבלת עזר2'!AL$1,'ריכוז הצעות'!$M210,"")</f>
        <v/>
      </c>
      <c r="AQ209" t="e">
        <f t="shared" si="145"/>
        <v>#N/A</v>
      </c>
      <c r="AR209" t="str">
        <f t="shared" si="113"/>
        <v/>
      </c>
      <c r="AS209" t="str">
        <f t="shared" si="114"/>
        <v/>
      </c>
      <c r="AT209" t="str">
        <f t="shared" si="115"/>
        <v/>
      </c>
      <c r="AU209" t="str">
        <f t="shared" si="116"/>
        <v/>
      </c>
      <c r="AV209" t="str">
        <f t="shared" si="117"/>
        <v/>
      </c>
      <c r="AW209" t="str">
        <f t="shared" si="118"/>
        <v/>
      </c>
      <c r="AX209" t="str">
        <f t="shared" si="119"/>
        <v/>
      </c>
      <c r="AY209" t="str">
        <f t="shared" si="120"/>
        <v/>
      </c>
      <c r="AZ209" t="str">
        <f t="shared" si="121"/>
        <v/>
      </c>
      <c r="BA209" t="str">
        <f t="shared" si="122"/>
        <v/>
      </c>
      <c r="BB209" t="str">
        <f t="shared" si="123"/>
        <v/>
      </c>
      <c r="BC209" t="str">
        <f t="shared" si="124"/>
        <v/>
      </c>
      <c r="BD209" t="str">
        <f t="shared" si="125"/>
        <v/>
      </c>
      <c r="BE209" t="str">
        <f t="shared" si="126"/>
        <v/>
      </c>
      <c r="BF209" t="str">
        <f t="shared" si="127"/>
        <v/>
      </c>
      <c r="BG209" t="str">
        <f t="shared" si="128"/>
        <v/>
      </c>
      <c r="BH209" t="str">
        <f t="shared" si="129"/>
        <v/>
      </c>
      <c r="BI209" t="str">
        <f t="shared" si="130"/>
        <v/>
      </c>
      <c r="BJ209" t="str">
        <f t="shared" si="131"/>
        <v/>
      </c>
      <c r="BK209" t="str">
        <f t="shared" si="132"/>
        <v/>
      </c>
      <c r="BL209">
        <f t="shared" si="133"/>
        <v>0</v>
      </c>
      <c r="BM209">
        <f t="shared" si="134"/>
        <v>0</v>
      </c>
      <c r="BN209">
        <f t="shared" si="135"/>
        <v>0</v>
      </c>
      <c r="BO209">
        <f t="shared" si="136"/>
        <v>0</v>
      </c>
      <c r="BP209">
        <f t="shared" si="137"/>
        <v>0</v>
      </c>
      <c r="BQ209">
        <f t="shared" si="138"/>
        <v>0</v>
      </c>
      <c r="BR209">
        <f t="shared" si="139"/>
        <v>0</v>
      </c>
      <c r="BS209">
        <f t="shared" si="140"/>
        <v>0</v>
      </c>
    </row>
    <row r="210" spans="2:71" x14ac:dyDescent="0.3">
      <c r="B210" t="str">
        <f>IF('ריכוז הצעות'!$N211='טבלת עזר2'!B$1,'ריכוז הצעות'!$M211,"")</f>
        <v/>
      </c>
      <c r="C210">
        <f t="shared" si="111"/>
        <v>0</v>
      </c>
      <c r="D210" t="str">
        <f t="shared" si="141"/>
        <v/>
      </c>
      <c r="E210">
        <f t="shared" si="142"/>
        <v>0</v>
      </c>
      <c r="F210" t="str">
        <f>IF('ריכוז הצעות'!$N211='טבלת עזר2'!F$1,'ריכוז הצעות'!$M211,"")</f>
        <v/>
      </c>
      <c r="G210">
        <f t="shared" si="112"/>
        <v>0</v>
      </c>
      <c r="H210" t="str">
        <f t="shared" si="143"/>
        <v/>
      </c>
      <c r="I210">
        <f t="shared" si="144"/>
        <v>0</v>
      </c>
      <c r="J210" t="str">
        <f>IF('ריכוז הצעות'!$N211='טבלת עזר2'!J$1,'ריכוז הצעות'!$M211,"")</f>
        <v/>
      </c>
      <c r="K210" t="str">
        <f>IF('ריכוז הצעות'!$N211='טבלת עזר2'!K$1,'ריכוז הצעות'!$M211,"")</f>
        <v/>
      </c>
      <c r="L210" t="str">
        <f>IF('ריכוז הצעות'!$N211='טבלת עזר2'!L$1,'ריכוז הצעות'!$M211,"")</f>
        <v/>
      </c>
      <c r="M210" t="str">
        <f>IF('ריכוז הצעות'!$N211='טבלת עזר2'!M$1,'ריכוז הצעות'!$M211,"")</f>
        <v/>
      </c>
      <c r="O210" t="str">
        <f>IF('ריכוז הצעות'!$N211='טבלת עזר2'!O$1,'ריכוז הצעות'!$M211,"")</f>
        <v/>
      </c>
      <c r="Q210" t="str">
        <f>IF('ריכוז הצעות'!$N211='טבלת עזר2'!Q$1,'ריכוז הצעות'!$M211,"")</f>
        <v/>
      </c>
      <c r="S210" t="str">
        <f>IF('ריכוז הצעות'!$N211='טבלת עזר2'!S$1,'ריכוז הצעות'!$M211,"")</f>
        <v/>
      </c>
      <c r="U210" t="str">
        <f>IF('ריכוז הצעות'!$N211='טבלת עזר2'!U$1,'ריכוז הצעות'!$M211,"")</f>
        <v/>
      </c>
      <c r="W210" t="str">
        <f>IF('ריכוז הצעות'!$N211='טבלת עזר2'!W$1,'ריכוז הצעות'!$M211,"")</f>
        <v/>
      </c>
      <c r="X210" t="str">
        <f>IF('ריכוז הצעות'!$N211='טבלת עזר2'!X$1,'ריכוז הצעות'!$M211,"")</f>
        <v/>
      </c>
      <c r="Y210" t="str">
        <f>IF('ריכוז הצעות'!$N211='טבלת עזר2'!Y$1,'ריכוז הצעות'!$M211,"")</f>
        <v/>
      </c>
      <c r="Z210" t="str">
        <f>IF('ריכוז הצעות'!$N211='טבלת עזר2'!Z$1,'ריכוז הצעות'!$M211,"")</f>
        <v/>
      </c>
      <c r="AA210" t="str">
        <f>IF('ריכוז הצעות'!$N211='טבלת עזר2'!AA$1,'ריכוז הצעות'!$M211,"")</f>
        <v/>
      </c>
      <c r="AB210" t="str">
        <f>IF('ריכוז הצעות'!$N211='טבלת עזר2'!AB$1,'ריכוז הצעות'!$M211,"")</f>
        <v/>
      </c>
      <c r="AC210" t="str">
        <f>IF('ריכוז הצעות'!$N211='טבלת עזר2'!AC$1,'ריכוז הצעות'!$M211,"")</f>
        <v/>
      </c>
      <c r="AD210" t="str">
        <f>IF('ריכוז הצעות'!$N211='טבלת עזר2'!AD$1,'ריכוז הצעות'!$M211,"")</f>
        <v/>
      </c>
      <c r="AE210" t="str">
        <f>IF('ריכוז הצעות'!$N211='טבלת עזר2'!AE$1,'ריכוז הצעות'!$M211,"")</f>
        <v/>
      </c>
      <c r="AF210" t="str">
        <f>IF('ריכוז הצעות'!$N211='טבלת עזר2'!AF$1,'ריכוז הצעות'!$M211,"")</f>
        <v/>
      </c>
      <c r="AG210" t="str">
        <f>IF('ריכוז הצעות'!$N211='טבלת עזר2'!AG$1,'ריכוז הצעות'!$M211,"")</f>
        <v/>
      </c>
      <c r="AH210" t="str">
        <f>IF('ריכוז הצעות'!$N211='טבלת עזר2'!AH$1,'ריכוז הצעות'!$M211,"")</f>
        <v/>
      </c>
      <c r="AI210" t="str">
        <f>IF('ריכוז הצעות'!$N211='טבלת עזר2'!AI$1,'ריכוז הצעות'!$M211,"")</f>
        <v/>
      </c>
      <c r="AJ210" t="str">
        <f>IF('ריכוז הצעות'!$N211='טבלת עזר2'!AJ$1,'ריכוז הצעות'!$M211,"")</f>
        <v/>
      </c>
      <c r="AK210" t="str">
        <f>IF('ריכוז הצעות'!$N211='טבלת עזר2'!AK$1,'ריכוז הצעות'!$M211,"")</f>
        <v/>
      </c>
      <c r="AL210" t="str">
        <f>IF('ריכוז הצעות'!$N211='טבלת עזר2'!AL$1,'ריכוז הצעות'!$M211,"")</f>
        <v/>
      </c>
      <c r="AQ210" t="e">
        <f t="shared" si="145"/>
        <v>#N/A</v>
      </c>
      <c r="AR210" t="str">
        <f t="shared" si="113"/>
        <v/>
      </c>
      <c r="AS210" t="str">
        <f t="shared" si="114"/>
        <v/>
      </c>
      <c r="AT210" t="str">
        <f t="shared" si="115"/>
        <v/>
      </c>
      <c r="AU210" t="str">
        <f t="shared" si="116"/>
        <v/>
      </c>
      <c r="AV210" t="str">
        <f t="shared" si="117"/>
        <v/>
      </c>
      <c r="AW210" t="str">
        <f t="shared" si="118"/>
        <v/>
      </c>
      <c r="AX210" t="str">
        <f t="shared" si="119"/>
        <v/>
      </c>
      <c r="AY210" t="str">
        <f t="shared" si="120"/>
        <v/>
      </c>
      <c r="AZ210" t="str">
        <f t="shared" si="121"/>
        <v/>
      </c>
      <c r="BA210" t="str">
        <f t="shared" si="122"/>
        <v/>
      </c>
      <c r="BB210" t="str">
        <f t="shared" si="123"/>
        <v/>
      </c>
      <c r="BC210" t="str">
        <f t="shared" si="124"/>
        <v/>
      </c>
      <c r="BD210" t="str">
        <f t="shared" si="125"/>
        <v/>
      </c>
      <c r="BE210" t="str">
        <f t="shared" si="126"/>
        <v/>
      </c>
      <c r="BF210" t="str">
        <f t="shared" si="127"/>
        <v/>
      </c>
      <c r="BG210" t="str">
        <f t="shared" si="128"/>
        <v/>
      </c>
      <c r="BH210" t="str">
        <f t="shared" si="129"/>
        <v/>
      </c>
      <c r="BI210" t="str">
        <f t="shared" si="130"/>
        <v/>
      </c>
      <c r="BJ210" t="str">
        <f t="shared" si="131"/>
        <v/>
      </c>
      <c r="BK210" t="str">
        <f t="shared" si="132"/>
        <v/>
      </c>
      <c r="BL210">
        <f t="shared" si="133"/>
        <v>0</v>
      </c>
      <c r="BM210">
        <f t="shared" si="134"/>
        <v>0</v>
      </c>
      <c r="BN210">
        <f t="shared" si="135"/>
        <v>0</v>
      </c>
      <c r="BO210">
        <f t="shared" si="136"/>
        <v>0</v>
      </c>
      <c r="BP210">
        <f t="shared" si="137"/>
        <v>0</v>
      </c>
      <c r="BQ210">
        <f t="shared" si="138"/>
        <v>0</v>
      </c>
      <c r="BR210">
        <f t="shared" si="139"/>
        <v>0</v>
      </c>
      <c r="BS210">
        <f t="shared" si="140"/>
        <v>0</v>
      </c>
    </row>
    <row r="211" spans="2:71" x14ac:dyDescent="0.3">
      <c r="B211" t="str">
        <f>IF('ריכוז הצעות'!$N212='טבלת עזר2'!B$1,'ריכוז הצעות'!$M212,"")</f>
        <v/>
      </c>
      <c r="C211">
        <f t="shared" si="111"/>
        <v>0</v>
      </c>
      <c r="D211" t="str">
        <f t="shared" si="141"/>
        <v/>
      </c>
      <c r="E211">
        <f t="shared" si="142"/>
        <v>0</v>
      </c>
      <c r="F211" t="str">
        <f>IF('ריכוז הצעות'!$N212='טבלת עזר2'!F$1,'ריכוז הצעות'!$M212,"")</f>
        <v/>
      </c>
      <c r="G211">
        <f t="shared" si="112"/>
        <v>0</v>
      </c>
      <c r="H211" t="str">
        <f t="shared" si="143"/>
        <v/>
      </c>
      <c r="I211">
        <f t="shared" si="144"/>
        <v>0</v>
      </c>
      <c r="J211" t="str">
        <f>IF('ריכוז הצעות'!$N212='טבלת עזר2'!J$1,'ריכוז הצעות'!$M212,"")</f>
        <v/>
      </c>
      <c r="K211" t="str">
        <f>IF('ריכוז הצעות'!$N212='טבלת עזר2'!K$1,'ריכוז הצעות'!$M212,"")</f>
        <v/>
      </c>
      <c r="L211" t="str">
        <f>IF('ריכוז הצעות'!$N212='טבלת עזר2'!L$1,'ריכוז הצעות'!$M212,"")</f>
        <v/>
      </c>
      <c r="M211" t="str">
        <f>IF('ריכוז הצעות'!$N212='טבלת עזר2'!M$1,'ריכוז הצעות'!$M212,"")</f>
        <v/>
      </c>
      <c r="O211" t="str">
        <f>IF('ריכוז הצעות'!$N212='טבלת עזר2'!O$1,'ריכוז הצעות'!$M212,"")</f>
        <v/>
      </c>
      <c r="Q211" t="str">
        <f>IF('ריכוז הצעות'!$N212='טבלת עזר2'!Q$1,'ריכוז הצעות'!$M212,"")</f>
        <v/>
      </c>
      <c r="S211" t="str">
        <f>IF('ריכוז הצעות'!$N212='טבלת עזר2'!S$1,'ריכוז הצעות'!$M212,"")</f>
        <v/>
      </c>
      <c r="U211" t="str">
        <f>IF('ריכוז הצעות'!$N212='טבלת עזר2'!U$1,'ריכוז הצעות'!$M212,"")</f>
        <v/>
      </c>
      <c r="W211" t="str">
        <f>IF('ריכוז הצעות'!$N212='טבלת עזר2'!W$1,'ריכוז הצעות'!$M212,"")</f>
        <v/>
      </c>
      <c r="X211" t="str">
        <f>IF('ריכוז הצעות'!$N212='טבלת עזר2'!X$1,'ריכוז הצעות'!$M212,"")</f>
        <v/>
      </c>
      <c r="Y211" t="str">
        <f>IF('ריכוז הצעות'!$N212='טבלת עזר2'!Y$1,'ריכוז הצעות'!$M212,"")</f>
        <v/>
      </c>
      <c r="Z211" t="str">
        <f>IF('ריכוז הצעות'!$N212='טבלת עזר2'!Z$1,'ריכוז הצעות'!$M212,"")</f>
        <v/>
      </c>
      <c r="AA211" t="str">
        <f>IF('ריכוז הצעות'!$N212='טבלת עזר2'!AA$1,'ריכוז הצעות'!$M212,"")</f>
        <v/>
      </c>
      <c r="AB211" t="str">
        <f>IF('ריכוז הצעות'!$N212='טבלת עזר2'!AB$1,'ריכוז הצעות'!$M212,"")</f>
        <v/>
      </c>
      <c r="AC211" t="str">
        <f>IF('ריכוז הצעות'!$N212='טבלת עזר2'!AC$1,'ריכוז הצעות'!$M212,"")</f>
        <v/>
      </c>
      <c r="AD211" t="str">
        <f>IF('ריכוז הצעות'!$N212='טבלת עזר2'!AD$1,'ריכוז הצעות'!$M212,"")</f>
        <v/>
      </c>
      <c r="AE211" t="str">
        <f>IF('ריכוז הצעות'!$N212='טבלת עזר2'!AE$1,'ריכוז הצעות'!$M212,"")</f>
        <v/>
      </c>
      <c r="AF211" t="str">
        <f>IF('ריכוז הצעות'!$N212='טבלת עזר2'!AF$1,'ריכוז הצעות'!$M212,"")</f>
        <v/>
      </c>
      <c r="AG211" t="str">
        <f>IF('ריכוז הצעות'!$N212='טבלת עזר2'!AG$1,'ריכוז הצעות'!$M212,"")</f>
        <v/>
      </c>
      <c r="AH211" t="str">
        <f>IF('ריכוז הצעות'!$N212='טבלת עזר2'!AH$1,'ריכוז הצעות'!$M212,"")</f>
        <v/>
      </c>
      <c r="AI211" t="str">
        <f>IF('ריכוז הצעות'!$N212='טבלת עזר2'!AI$1,'ריכוז הצעות'!$M212,"")</f>
        <v/>
      </c>
      <c r="AJ211" t="str">
        <f>IF('ריכוז הצעות'!$N212='טבלת עזר2'!AJ$1,'ריכוז הצעות'!$M212,"")</f>
        <v/>
      </c>
      <c r="AK211" t="str">
        <f>IF('ריכוז הצעות'!$N212='טבלת עזר2'!AK$1,'ריכוז הצעות'!$M212,"")</f>
        <v/>
      </c>
      <c r="AL211" t="str">
        <f>IF('ריכוז הצעות'!$N212='טבלת עזר2'!AL$1,'ריכוז הצעות'!$M212,"")</f>
        <v/>
      </c>
      <c r="AQ211" t="e">
        <f t="shared" si="145"/>
        <v>#N/A</v>
      </c>
      <c r="AR211" t="str">
        <f t="shared" si="113"/>
        <v/>
      </c>
      <c r="AS211" t="str">
        <f t="shared" si="114"/>
        <v/>
      </c>
      <c r="AT211" t="str">
        <f t="shared" si="115"/>
        <v/>
      </c>
      <c r="AU211" t="str">
        <f t="shared" si="116"/>
        <v/>
      </c>
      <c r="AV211" t="str">
        <f t="shared" si="117"/>
        <v/>
      </c>
      <c r="AW211" t="str">
        <f t="shared" si="118"/>
        <v/>
      </c>
      <c r="AX211" t="str">
        <f t="shared" si="119"/>
        <v/>
      </c>
      <c r="AY211" t="str">
        <f t="shared" si="120"/>
        <v/>
      </c>
      <c r="AZ211" t="str">
        <f t="shared" si="121"/>
        <v/>
      </c>
      <c r="BA211" t="str">
        <f t="shared" si="122"/>
        <v/>
      </c>
      <c r="BB211" t="str">
        <f t="shared" si="123"/>
        <v/>
      </c>
      <c r="BC211" t="str">
        <f t="shared" si="124"/>
        <v/>
      </c>
      <c r="BD211" t="str">
        <f t="shared" si="125"/>
        <v/>
      </c>
      <c r="BE211" t="str">
        <f t="shared" si="126"/>
        <v/>
      </c>
      <c r="BF211" t="str">
        <f t="shared" si="127"/>
        <v/>
      </c>
      <c r="BG211" t="str">
        <f t="shared" si="128"/>
        <v/>
      </c>
      <c r="BH211" t="str">
        <f t="shared" si="129"/>
        <v/>
      </c>
      <c r="BI211" t="str">
        <f t="shared" si="130"/>
        <v/>
      </c>
      <c r="BJ211" t="str">
        <f t="shared" si="131"/>
        <v/>
      </c>
      <c r="BK211" t="str">
        <f t="shared" si="132"/>
        <v/>
      </c>
      <c r="BL211">
        <f t="shared" si="133"/>
        <v>0</v>
      </c>
      <c r="BM211">
        <f t="shared" si="134"/>
        <v>0</v>
      </c>
      <c r="BN211">
        <f t="shared" si="135"/>
        <v>0</v>
      </c>
      <c r="BO211">
        <f t="shared" si="136"/>
        <v>0</v>
      </c>
      <c r="BP211">
        <f t="shared" si="137"/>
        <v>0</v>
      </c>
      <c r="BQ211">
        <f t="shared" si="138"/>
        <v>0</v>
      </c>
      <c r="BR211">
        <f t="shared" si="139"/>
        <v>0</v>
      </c>
      <c r="BS211">
        <f t="shared" si="140"/>
        <v>0</v>
      </c>
    </row>
    <row r="212" spans="2:71" x14ac:dyDescent="0.3">
      <c r="B212" t="str">
        <f>IF('ריכוז הצעות'!$N213='טבלת עזר2'!B$1,'ריכוז הצעות'!$M213,"")</f>
        <v/>
      </c>
      <c r="C212">
        <f t="shared" si="111"/>
        <v>0</v>
      </c>
      <c r="D212" t="str">
        <f t="shared" si="141"/>
        <v/>
      </c>
      <c r="E212">
        <f t="shared" si="142"/>
        <v>0</v>
      </c>
      <c r="F212" t="str">
        <f>IF('ריכוז הצעות'!$N213='טבלת עזר2'!F$1,'ריכוז הצעות'!$M213,"")</f>
        <v/>
      </c>
      <c r="G212">
        <f t="shared" si="112"/>
        <v>0</v>
      </c>
      <c r="H212" t="str">
        <f t="shared" si="143"/>
        <v/>
      </c>
      <c r="I212">
        <f t="shared" si="144"/>
        <v>0</v>
      </c>
      <c r="J212" t="str">
        <f>IF('ריכוז הצעות'!$N213='טבלת עזר2'!J$1,'ריכוז הצעות'!$M213,"")</f>
        <v/>
      </c>
      <c r="K212" t="str">
        <f>IF('ריכוז הצעות'!$N213='טבלת עזר2'!K$1,'ריכוז הצעות'!$M213,"")</f>
        <v/>
      </c>
      <c r="L212" t="str">
        <f>IF('ריכוז הצעות'!$N213='טבלת עזר2'!L$1,'ריכוז הצעות'!$M213,"")</f>
        <v/>
      </c>
      <c r="M212" t="str">
        <f>IF('ריכוז הצעות'!$N213='טבלת עזר2'!M$1,'ריכוז הצעות'!$M213,"")</f>
        <v/>
      </c>
      <c r="O212" t="str">
        <f>IF('ריכוז הצעות'!$N213='טבלת עזר2'!O$1,'ריכוז הצעות'!$M213,"")</f>
        <v/>
      </c>
      <c r="Q212" t="str">
        <f>IF('ריכוז הצעות'!$N213='טבלת עזר2'!Q$1,'ריכוז הצעות'!$M213,"")</f>
        <v/>
      </c>
      <c r="S212" t="str">
        <f>IF('ריכוז הצעות'!$N213='טבלת עזר2'!S$1,'ריכוז הצעות'!$M213,"")</f>
        <v/>
      </c>
      <c r="U212" t="str">
        <f>IF('ריכוז הצעות'!$N213='טבלת עזר2'!U$1,'ריכוז הצעות'!$M213,"")</f>
        <v/>
      </c>
      <c r="W212" t="str">
        <f>IF('ריכוז הצעות'!$N213='טבלת עזר2'!W$1,'ריכוז הצעות'!$M213,"")</f>
        <v/>
      </c>
      <c r="X212" t="str">
        <f>IF('ריכוז הצעות'!$N213='טבלת עזר2'!X$1,'ריכוז הצעות'!$M213,"")</f>
        <v/>
      </c>
      <c r="Y212" t="str">
        <f>IF('ריכוז הצעות'!$N213='טבלת עזר2'!Y$1,'ריכוז הצעות'!$M213,"")</f>
        <v/>
      </c>
      <c r="Z212" t="str">
        <f>IF('ריכוז הצעות'!$N213='טבלת עזר2'!Z$1,'ריכוז הצעות'!$M213,"")</f>
        <v/>
      </c>
      <c r="AA212" t="str">
        <f>IF('ריכוז הצעות'!$N213='טבלת עזר2'!AA$1,'ריכוז הצעות'!$M213,"")</f>
        <v/>
      </c>
      <c r="AB212" t="str">
        <f>IF('ריכוז הצעות'!$N213='טבלת עזר2'!AB$1,'ריכוז הצעות'!$M213,"")</f>
        <v/>
      </c>
      <c r="AC212" t="str">
        <f>IF('ריכוז הצעות'!$N213='טבלת עזר2'!AC$1,'ריכוז הצעות'!$M213,"")</f>
        <v/>
      </c>
      <c r="AD212" t="str">
        <f>IF('ריכוז הצעות'!$N213='טבלת עזר2'!AD$1,'ריכוז הצעות'!$M213,"")</f>
        <v/>
      </c>
      <c r="AE212" t="str">
        <f>IF('ריכוז הצעות'!$N213='טבלת עזר2'!AE$1,'ריכוז הצעות'!$M213,"")</f>
        <v/>
      </c>
      <c r="AF212" t="str">
        <f>IF('ריכוז הצעות'!$N213='טבלת עזר2'!AF$1,'ריכוז הצעות'!$M213,"")</f>
        <v/>
      </c>
      <c r="AG212" t="str">
        <f>IF('ריכוז הצעות'!$N213='טבלת עזר2'!AG$1,'ריכוז הצעות'!$M213,"")</f>
        <v/>
      </c>
      <c r="AH212" t="str">
        <f>IF('ריכוז הצעות'!$N213='טבלת עזר2'!AH$1,'ריכוז הצעות'!$M213,"")</f>
        <v/>
      </c>
      <c r="AI212" t="str">
        <f>IF('ריכוז הצעות'!$N213='טבלת עזר2'!AI$1,'ריכוז הצעות'!$M213,"")</f>
        <v/>
      </c>
      <c r="AJ212" t="str">
        <f>IF('ריכוז הצעות'!$N213='טבלת עזר2'!AJ$1,'ריכוז הצעות'!$M213,"")</f>
        <v/>
      </c>
      <c r="AK212" t="str">
        <f>IF('ריכוז הצעות'!$N213='טבלת עזר2'!AK$1,'ריכוז הצעות'!$M213,"")</f>
        <v/>
      </c>
      <c r="AL212" t="str">
        <f>IF('ריכוז הצעות'!$N213='טבלת עזר2'!AL$1,'ריכוז הצעות'!$M213,"")</f>
        <v/>
      </c>
      <c r="AQ212" t="e">
        <f t="shared" si="145"/>
        <v>#N/A</v>
      </c>
      <c r="AR212" t="str">
        <f t="shared" si="113"/>
        <v/>
      </c>
      <c r="AS212" t="str">
        <f t="shared" si="114"/>
        <v/>
      </c>
      <c r="AT212" t="str">
        <f t="shared" si="115"/>
        <v/>
      </c>
      <c r="AU212" t="str">
        <f t="shared" si="116"/>
        <v/>
      </c>
      <c r="AV212" t="str">
        <f t="shared" si="117"/>
        <v/>
      </c>
      <c r="AW212" t="str">
        <f t="shared" si="118"/>
        <v/>
      </c>
      <c r="AX212" t="str">
        <f t="shared" si="119"/>
        <v/>
      </c>
      <c r="AY212" t="str">
        <f t="shared" si="120"/>
        <v/>
      </c>
      <c r="AZ212" t="str">
        <f t="shared" si="121"/>
        <v/>
      </c>
      <c r="BA212" t="str">
        <f t="shared" si="122"/>
        <v/>
      </c>
      <c r="BB212" t="str">
        <f t="shared" si="123"/>
        <v/>
      </c>
      <c r="BC212" t="str">
        <f t="shared" si="124"/>
        <v/>
      </c>
      <c r="BD212" t="str">
        <f t="shared" si="125"/>
        <v/>
      </c>
      <c r="BE212" t="str">
        <f t="shared" si="126"/>
        <v/>
      </c>
      <c r="BF212" t="str">
        <f t="shared" si="127"/>
        <v/>
      </c>
      <c r="BG212" t="str">
        <f t="shared" si="128"/>
        <v/>
      </c>
      <c r="BH212" t="str">
        <f t="shared" si="129"/>
        <v/>
      </c>
      <c r="BI212" t="str">
        <f t="shared" si="130"/>
        <v/>
      </c>
      <c r="BJ212" t="str">
        <f t="shared" si="131"/>
        <v/>
      </c>
      <c r="BK212" t="str">
        <f t="shared" si="132"/>
        <v/>
      </c>
      <c r="BL212">
        <f t="shared" si="133"/>
        <v>0</v>
      </c>
      <c r="BM212">
        <f t="shared" si="134"/>
        <v>0</v>
      </c>
      <c r="BN212">
        <f t="shared" si="135"/>
        <v>0</v>
      </c>
      <c r="BO212">
        <f t="shared" si="136"/>
        <v>0</v>
      </c>
      <c r="BP212">
        <f t="shared" si="137"/>
        <v>0</v>
      </c>
      <c r="BQ212">
        <f t="shared" si="138"/>
        <v>0</v>
      </c>
      <c r="BR212">
        <f t="shared" si="139"/>
        <v>0</v>
      </c>
      <c r="BS212">
        <f t="shared" si="140"/>
        <v>0</v>
      </c>
    </row>
    <row r="213" spans="2:71" x14ac:dyDescent="0.3">
      <c r="B213" t="str">
        <f>IF('ריכוז הצעות'!$N214='טבלת עזר2'!B$1,'ריכוז הצעות'!$M214,"")</f>
        <v/>
      </c>
      <c r="C213">
        <f t="shared" si="111"/>
        <v>0</v>
      </c>
      <c r="D213" t="str">
        <f t="shared" si="141"/>
        <v/>
      </c>
      <c r="E213">
        <f t="shared" si="142"/>
        <v>0</v>
      </c>
      <c r="F213" t="str">
        <f>IF('ריכוז הצעות'!$N214='טבלת עזר2'!F$1,'ריכוז הצעות'!$M214,"")</f>
        <v/>
      </c>
      <c r="G213">
        <f t="shared" si="112"/>
        <v>0</v>
      </c>
      <c r="H213" t="str">
        <f t="shared" si="143"/>
        <v/>
      </c>
      <c r="I213">
        <f t="shared" si="144"/>
        <v>0</v>
      </c>
      <c r="J213" t="str">
        <f>IF('ריכוז הצעות'!$N214='טבלת עזר2'!J$1,'ריכוז הצעות'!$M214,"")</f>
        <v/>
      </c>
      <c r="K213" t="str">
        <f>IF('ריכוז הצעות'!$N214='טבלת עזר2'!K$1,'ריכוז הצעות'!$M214,"")</f>
        <v/>
      </c>
      <c r="L213" t="str">
        <f>IF('ריכוז הצעות'!$N214='טבלת עזר2'!L$1,'ריכוז הצעות'!$M214,"")</f>
        <v/>
      </c>
      <c r="M213" t="str">
        <f>IF('ריכוז הצעות'!$N214='טבלת עזר2'!M$1,'ריכוז הצעות'!$M214,"")</f>
        <v/>
      </c>
      <c r="O213" t="str">
        <f>IF('ריכוז הצעות'!$N214='טבלת עזר2'!O$1,'ריכוז הצעות'!$M214,"")</f>
        <v/>
      </c>
      <c r="Q213" t="str">
        <f>IF('ריכוז הצעות'!$N214='טבלת עזר2'!Q$1,'ריכוז הצעות'!$M214,"")</f>
        <v/>
      </c>
      <c r="S213" t="str">
        <f>IF('ריכוז הצעות'!$N214='טבלת עזר2'!S$1,'ריכוז הצעות'!$M214,"")</f>
        <v/>
      </c>
      <c r="U213" t="str">
        <f>IF('ריכוז הצעות'!$N214='טבלת עזר2'!U$1,'ריכוז הצעות'!$M214,"")</f>
        <v/>
      </c>
      <c r="W213" t="str">
        <f>IF('ריכוז הצעות'!$N214='טבלת עזר2'!W$1,'ריכוז הצעות'!$M214,"")</f>
        <v/>
      </c>
      <c r="X213" t="str">
        <f>IF('ריכוז הצעות'!$N214='טבלת עזר2'!X$1,'ריכוז הצעות'!$M214,"")</f>
        <v/>
      </c>
      <c r="Y213" t="str">
        <f>IF('ריכוז הצעות'!$N214='טבלת עזר2'!Y$1,'ריכוז הצעות'!$M214,"")</f>
        <v/>
      </c>
      <c r="Z213" t="str">
        <f>IF('ריכוז הצעות'!$N214='טבלת עזר2'!Z$1,'ריכוז הצעות'!$M214,"")</f>
        <v/>
      </c>
      <c r="AA213" t="str">
        <f>IF('ריכוז הצעות'!$N214='טבלת עזר2'!AA$1,'ריכוז הצעות'!$M214,"")</f>
        <v/>
      </c>
      <c r="AB213" t="str">
        <f>IF('ריכוז הצעות'!$N214='טבלת עזר2'!AB$1,'ריכוז הצעות'!$M214,"")</f>
        <v/>
      </c>
      <c r="AC213" t="str">
        <f>IF('ריכוז הצעות'!$N214='טבלת עזר2'!AC$1,'ריכוז הצעות'!$M214,"")</f>
        <v/>
      </c>
      <c r="AD213" t="str">
        <f>IF('ריכוז הצעות'!$N214='טבלת עזר2'!AD$1,'ריכוז הצעות'!$M214,"")</f>
        <v/>
      </c>
      <c r="AE213" t="str">
        <f>IF('ריכוז הצעות'!$N214='טבלת עזר2'!AE$1,'ריכוז הצעות'!$M214,"")</f>
        <v/>
      </c>
      <c r="AF213" t="str">
        <f>IF('ריכוז הצעות'!$N214='טבלת עזר2'!AF$1,'ריכוז הצעות'!$M214,"")</f>
        <v/>
      </c>
      <c r="AG213" t="str">
        <f>IF('ריכוז הצעות'!$N214='טבלת עזר2'!AG$1,'ריכוז הצעות'!$M214,"")</f>
        <v/>
      </c>
      <c r="AH213" t="str">
        <f>IF('ריכוז הצעות'!$N214='טבלת עזר2'!AH$1,'ריכוז הצעות'!$M214,"")</f>
        <v/>
      </c>
      <c r="AI213" t="str">
        <f>IF('ריכוז הצעות'!$N214='טבלת עזר2'!AI$1,'ריכוז הצעות'!$M214,"")</f>
        <v/>
      </c>
      <c r="AJ213" t="str">
        <f>IF('ריכוז הצעות'!$N214='טבלת עזר2'!AJ$1,'ריכוז הצעות'!$M214,"")</f>
        <v/>
      </c>
      <c r="AK213" t="str">
        <f>IF('ריכוז הצעות'!$N214='טבלת עזר2'!AK$1,'ריכוז הצעות'!$M214,"")</f>
        <v/>
      </c>
      <c r="AL213" t="str">
        <f>IF('ריכוז הצעות'!$N214='טבלת עזר2'!AL$1,'ריכוז הצעות'!$M214,"")</f>
        <v/>
      </c>
      <c r="AQ213" t="e">
        <f t="shared" si="145"/>
        <v>#N/A</v>
      </c>
      <c r="AR213" t="str">
        <f t="shared" si="113"/>
        <v/>
      </c>
      <c r="AS213" t="str">
        <f t="shared" si="114"/>
        <v/>
      </c>
      <c r="AT213" t="str">
        <f t="shared" si="115"/>
        <v/>
      </c>
      <c r="AU213" t="str">
        <f t="shared" si="116"/>
        <v/>
      </c>
      <c r="AV213" t="str">
        <f t="shared" si="117"/>
        <v/>
      </c>
      <c r="AW213" t="str">
        <f t="shared" si="118"/>
        <v/>
      </c>
      <c r="AX213" t="str">
        <f t="shared" si="119"/>
        <v/>
      </c>
      <c r="AY213" t="str">
        <f t="shared" si="120"/>
        <v/>
      </c>
      <c r="AZ213" t="str">
        <f t="shared" si="121"/>
        <v/>
      </c>
      <c r="BA213" t="str">
        <f t="shared" si="122"/>
        <v/>
      </c>
      <c r="BB213" t="str">
        <f t="shared" si="123"/>
        <v/>
      </c>
      <c r="BC213" t="str">
        <f t="shared" si="124"/>
        <v/>
      </c>
      <c r="BD213" t="str">
        <f t="shared" si="125"/>
        <v/>
      </c>
      <c r="BE213" t="str">
        <f t="shared" si="126"/>
        <v/>
      </c>
      <c r="BF213" t="str">
        <f t="shared" si="127"/>
        <v/>
      </c>
      <c r="BG213" t="str">
        <f t="shared" si="128"/>
        <v/>
      </c>
      <c r="BH213" t="str">
        <f t="shared" si="129"/>
        <v/>
      </c>
      <c r="BI213" t="str">
        <f t="shared" si="130"/>
        <v/>
      </c>
      <c r="BJ213" t="str">
        <f t="shared" si="131"/>
        <v/>
      </c>
      <c r="BK213" t="str">
        <f t="shared" si="132"/>
        <v/>
      </c>
      <c r="BL213">
        <f t="shared" si="133"/>
        <v>0</v>
      </c>
      <c r="BM213">
        <f t="shared" si="134"/>
        <v>0</v>
      </c>
      <c r="BN213">
        <f t="shared" si="135"/>
        <v>0</v>
      </c>
      <c r="BO213">
        <f t="shared" si="136"/>
        <v>0</v>
      </c>
      <c r="BP213">
        <f t="shared" si="137"/>
        <v>0</v>
      </c>
      <c r="BQ213">
        <f t="shared" si="138"/>
        <v>0</v>
      </c>
      <c r="BR213">
        <f t="shared" si="139"/>
        <v>0</v>
      </c>
      <c r="BS213">
        <f t="shared" si="140"/>
        <v>0</v>
      </c>
    </row>
    <row r="214" spans="2:71" x14ac:dyDescent="0.3">
      <c r="B214" t="str">
        <f>IF('ריכוז הצעות'!$N215='טבלת עזר2'!B$1,'ריכוז הצעות'!$M215,"")</f>
        <v/>
      </c>
      <c r="C214">
        <f t="shared" si="111"/>
        <v>0</v>
      </c>
      <c r="D214" t="str">
        <f t="shared" si="141"/>
        <v/>
      </c>
      <c r="E214">
        <f t="shared" si="142"/>
        <v>0</v>
      </c>
      <c r="F214" t="str">
        <f>IF('ריכוז הצעות'!$N215='טבלת עזר2'!F$1,'ריכוז הצעות'!$M215,"")</f>
        <v/>
      </c>
      <c r="G214">
        <f t="shared" si="112"/>
        <v>0</v>
      </c>
      <c r="H214" t="str">
        <f t="shared" si="143"/>
        <v/>
      </c>
      <c r="I214">
        <f t="shared" si="144"/>
        <v>0</v>
      </c>
      <c r="J214" t="str">
        <f>IF('ריכוז הצעות'!$N215='טבלת עזר2'!J$1,'ריכוז הצעות'!$M215,"")</f>
        <v/>
      </c>
      <c r="K214" t="str">
        <f>IF('ריכוז הצעות'!$N215='טבלת עזר2'!K$1,'ריכוז הצעות'!$M215,"")</f>
        <v/>
      </c>
      <c r="L214" t="str">
        <f>IF('ריכוז הצעות'!$N215='טבלת עזר2'!L$1,'ריכוז הצעות'!$M215,"")</f>
        <v/>
      </c>
      <c r="M214" t="str">
        <f>IF('ריכוז הצעות'!$N215='טבלת עזר2'!M$1,'ריכוז הצעות'!$M215,"")</f>
        <v/>
      </c>
      <c r="O214" t="str">
        <f>IF('ריכוז הצעות'!$N215='טבלת עזר2'!O$1,'ריכוז הצעות'!$M215,"")</f>
        <v/>
      </c>
      <c r="Q214" t="str">
        <f>IF('ריכוז הצעות'!$N215='טבלת עזר2'!Q$1,'ריכוז הצעות'!$M215,"")</f>
        <v/>
      </c>
      <c r="S214" t="str">
        <f>IF('ריכוז הצעות'!$N215='טבלת עזר2'!S$1,'ריכוז הצעות'!$M215,"")</f>
        <v/>
      </c>
      <c r="U214" t="str">
        <f>IF('ריכוז הצעות'!$N215='טבלת עזר2'!U$1,'ריכוז הצעות'!$M215,"")</f>
        <v/>
      </c>
      <c r="W214" t="str">
        <f>IF('ריכוז הצעות'!$N215='טבלת עזר2'!W$1,'ריכוז הצעות'!$M215,"")</f>
        <v/>
      </c>
      <c r="X214" t="str">
        <f>IF('ריכוז הצעות'!$N215='טבלת עזר2'!X$1,'ריכוז הצעות'!$M215,"")</f>
        <v/>
      </c>
      <c r="Y214" t="str">
        <f>IF('ריכוז הצעות'!$N215='טבלת עזר2'!Y$1,'ריכוז הצעות'!$M215,"")</f>
        <v/>
      </c>
      <c r="Z214" t="str">
        <f>IF('ריכוז הצעות'!$N215='טבלת עזר2'!Z$1,'ריכוז הצעות'!$M215,"")</f>
        <v/>
      </c>
      <c r="AA214" t="str">
        <f>IF('ריכוז הצעות'!$N215='טבלת עזר2'!AA$1,'ריכוז הצעות'!$M215,"")</f>
        <v/>
      </c>
      <c r="AB214" t="str">
        <f>IF('ריכוז הצעות'!$N215='טבלת עזר2'!AB$1,'ריכוז הצעות'!$M215,"")</f>
        <v/>
      </c>
      <c r="AC214" t="str">
        <f>IF('ריכוז הצעות'!$N215='טבלת עזר2'!AC$1,'ריכוז הצעות'!$M215,"")</f>
        <v/>
      </c>
      <c r="AD214" t="str">
        <f>IF('ריכוז הצעות'!$N215='טבלת עזר2'!AD$1,'ריכוז הצעות'!$M215,"")</f>
        <v/>
      </c>
      <c r="AE214" t="str">
        <f>IF('ריכוז הצעות'!$N215='טבלת עזר2'!AE$1,'ריכוז הצעות'!$M215,"")</f>
        <v/>
      </c>
      <c r="AF214" t="str">
        <f>IF('ריכוז הצעות'!$N215='טבלת עזר2'!AF$1,'ריכוז הצעות'!$M215,"")</f>
        <v/>
      </c>
      <c r="AG214" t="str">
        <f>IF('ריכוז הצעות'!$N215='טבלת עזר2'!AG$1,'ריכוז הצעות'!$M215,"")</f>
        <v/>
      </c>
      <c r="AH214" t="str">
        <f>IF('ריכוז הצעות'!$N215='טבלת עזר2'!AH$1,'ריכוז הצעות'!$M215,"")</f>
        <v/>
      </c>
      <c r="AI214" t="str">
        <f>IF('ריכוז הצעות'!$N215='טבלת עזר2'!AI$1,'ריכוז הצעות'!$M215,"")</f>
        <v/>
      </c>
      <c r="AJ214" t="str">
        <f>IF('ריכוז הצעות'!$N215='טבלת עזר2'!AJ$1,'ריכוז הצעות'!$M215,"")</f>
        <v/>
      </c>
      <c r="AK214" t="str">
        <f>IF('ריכוז הצעות'!$N215='טבלת עזר2'!AK$1,'ריכוז הצעות'!$M215,"")</f>
        <v/>
      </c>
      <c r="AL214" t="str">
        <f>IF('ריכוז הצעות'!$N215='טבלת עזר2'!AL$1,'ריכוז הצעות'!$M215,"")</f>
        <v/>
      </c>
      <c r="AQ214" t="e">
        <f t="shared" si="145"/>
        <v>#N/A</v>
      </c>
      <c r="AR214" t="str">
        <f t="shared" si="113"/>
        <v/>
      </c>
      <c r="AS214" t="str">
        <f t="shared" si="114"/>
        <v/>
      </c>
      <c r="AT214" t="str">
        <f t="shared" si="115"/>
        <v/>
      </c>
      <c r="AU214" t="str">
        <f t="shared" si="116"/>
        <v/>
      </c>
      <c r="AV214" t="str">
        <f t="shared" si="117"/>
        <v/>
      </c>
      <c r="AW214" t="str">
        <f t="shared" si="118"/>
        <v/>
      </c>
      <c r="AX214" t="str">
        <f t="shared" si="119"/>
        <v/>
      </c>
      <c r="AY214" t="str">
        <f t="shared" si="120"/>
        <v/>
      </c>
      <c r="AZ214" t="str">
        <f t="shared" si="121"/>
        <v/>
      </c>
      <c r="BA214" t="str">
        <f t="shared" si="122"/>
        <v/>
      </c>
      <c r="BB214" t="str">
        <f t="shared" si="123"/>
        <v/>
      </c>
      <c r="BC214" t="str">
        <f t="shared" si="124"/>
        <v/>
      </c>
      <c r="BD214" t="str">
        <f t="shared" si="125"/>
        <v/>
      </c>
      <c r="BE214" t="str">
        <f t="shared" si="126"/>
        <v/>
      </c>
      <c r="BF214" t="str">
        <f t="shared" si="127"/>
        <v/>
      </c>
      <c r="BG214" t="str">
        <f t="shared" si="128"/>
        <v/>
      </c>
      <c r="BH214" t="str">
        <f t="shared" si="129"/>
        <v/>
      </c>
      <c r="BI214" t="str">
        <f t="shared" si="130"/>
        <v/>
      </c>
      <c r="BJ214" t="str">
        <f t="shared" si="131"/>
        <v/>
      </c>
      <c r="BK214" t="str">
        <f t="shared" si="132"/>
        <v/>
      </c>
      <c r="BL214">
        <f t="shared" si="133"/>
        <v>0</v>
      </c>
      <c r="BM214">
        <f t="shared" si="134"/>
        <v>0</v>
      </c>
      <c r="BN214">
        <f t="shared" si="135"/>
        <v>0</v>
      </c>
      <c r="BO214">
        <f t="shared" si="136"/>
        <v>0</v>
      </c>
      <c r="BP214">
        <f t="shared" si="137"/>
        <v>0</v>
      </c>
      <c r="BQ214">
        <f t="shared" si="138"/>
        <v>0</v>
      </c>
      <c r="BR214">
        <f t="shared" si="139"/>
        <v>0</v>
      </c>
      <c r="BS214">
        <f t="shared" si="140"/>
        <v>0</v>
      </c>
    </row>
    <row r="215" spans="2:71" x14ac:dyDescent="0.3">
      <c r="B215" t="str">
        <f>IF('ריכוז הצעות'!$N216='טבלת עזר2'!B$1,'ריכוז הצעות'!$M216,"")</f>
        <v/>
      </c>
      <c r="C215">
        <f t="shared" si="111"/>
        <v>0</v>
      </c>
      <c r="D215" t="str">
        <f t="shared" si="141"/>
        <v/>
      </c>
      <c r="E215">
        <f t="shared" si="142"/>
        <v>0</v>
      </c>
      <c r="F215" t="str">
        <f>IF('ריכוז הצעות'!$N216='טבלת עזר2'!F$1,'ריכוז הצעות'!$M216,"")</f>
        <v/>
      </c>
      <c r="G215">
        <f t="shared" si="112"/>
        <v>0</v>
      </c>
      <c r="H215" t="str">
        <f t="shared" si="143"/>
        <v/>
      </c>
      <c r="I215">
        <f t="shared" si="144"/>
        <v>0</v>
      </c>
      <c r="J215" t="str">
        <f>IF('ריכוז הצעות'!$N216='טבלת עזר2'!J$1,'ריכוז הצעות'!$M216,"")</f>
        <v/>
      </c>
      <c r="K215" t="str">
        <f>IF('ריכוז הצעות'!$N216='טבלת עזר2'!K$1,'ריכוז הצעות'!$M216,"")</f>
        <v/>
      </c>
      <c r="L215" t="str">
        <f>IF('ריכוז הצעות'!$N216='טבלת עזר2'!L$1,'ריכוז הצעות'!$M216,"")</f>
        <v/>
      </c>
      <c r="M215" t="str">
        <f>IF('ריכוז הצעות'!$N216='טבלת עזר2'!M$1,'ריכוז הצעות'!$M216,"")</f>
        <v/>
      </c>
      <c r="O215" t="str">
        <f>IF('ריכוז הצעות'!$N216='טבלת עזר2'!O$1,'ריכוז הצעות'!$M216,"")</f>
        <v/>
      </c>
      <c r="Q215" t="str">
        <f>IF('ריכוז הצעות'!$N216='טבלת עזר2'!Q$1,'ריכוז הצעות'!$M216,"")</f>
        <v/>
      </c>
      <c r="S215" t="str">
        <f>IF('ריכוז הצעות'!$N216='טבלת עזר2'!S$1,'ריכוז הצעות'!$M216,"")</f>
        <v/>
      </c>
      <c r="U215" t="str">
        <f>IF('ריכוז הצעות'!$N216='טבלת עזר2'!U$1,'ריכוז הצעות'!$M216,"")</f>
        <v/>
      </c>
      <c r="W215" t="str">
        <f>IF('ריכוז הצעות'!$N216='טבלת עזר2'!W$1,'ריכוז הצעות'!$M216,"")</f>
        <v/>
      </c>
      <c r="X215" t="str">
        <f>IF('ריכוז הצעות'!$N216='טבלת עזר2'!X$1,'ריכוז הצעות'!$M216,"")</f>
        <v/>
      </c>
      <c r="Y215" t="str">
        <f>IF('ריכוז הצעות'!$N216='טבלת עזר2'!Y$1,'ריכוז הצעות'!$M216,"")</f>
        <v/>
      </c>
      <c r="Z215" t="str">
        <f>IF('ריכוז הצעות'!$N216='טבלת עזר2'!Z$1,'ריכוז הצעות'!$M216,"")</f>
        <v/>
      </c>
      <c r="AA215" t="str">
        <f>IF('ריכוז הצעות'!$N216='טבלת עזר2'!AA$1,'ריכוז הצעות'!$M216,"")</f>
        <v/>
      </c>
      <c r="AB215" t="str">
        <f>IF('ריכוז הצעות'!$N216='טבלת עזר2'!AB$1,'ריכוז הצעות'!$M216,"")</f>
        <v/>
      </c>
      <c r="AC215" t="str">
        <f>IF('ריכוז הצעות'!$N216='טבלת עזר2'!AC$1,'ריכוז הצעות'!$M216,"")</f>
        <v/>
      </c>
      <c r="AD215" t="str">
        <f>IF('ריכוז הצעות'!$N216='טבלת עזר2'!AD$1,'ריכוז הצעות'!$M216,"")</f>
        <v/>
      </c>
      <c r="AE215" t="str">
        <f>IF('ריכוז הצעות'!$N216='טבלת עזר2'!AE$1,'ריכוז הצעות'!$M216,"")</f>
        <v/>
      </c>
      <c r="AF215" t="str">
        <f>IF('ריכוז הצעות'!$N216='טבלת עזר2'!AF$1,'ריכוז הצעות'!$M216,"")</f>
        <v/>
      </c>
      <c r="AG215" t="str">
        <f>IF('ריכוז הצעות'!$N216='טבלת עזר2'!AG$1,'ריכוז הצעות'!$M216,"")</f>
        <v/>
      </c>
      <c r="AH215" t="str">
        <f>IF('ריכוז הצעות'!$N216='טבלת עזר2'!AH$1,'ריכוז הצעות'!$M216,"")</f>
        <v/>
      </c>
      <c r="AI215" t="str">
        <f>IF('ריכוז הצעות'!$N216='טבלת עזר2'!AI$1,'ריכוז הצעות'!$M216,"")</f>
        <v/>
      </c>
      <c r="AJ215" t="str">
        <f>IF('ריכוז הצעות'!$N216='טבלת עזר2'!AJ$1,'ריכוז הצעות'!$M216,"")</f>
        <v/>
      </c>
      <c r="AK215" t="str">
        <f>IF('ריכוז הצעות'!$N216='טבלת עזר2'!AK$1,'ריכוז הצעות'!$M216,"")</f>
        <v/>
      </c>
      <c r="AL215" t="str">
        <f>IF('ריכוז הצעות'!$N216='טבלת עזר2'!AL$1,'ריכוז הצעות'!$M216,"")</f>
        <v/>
      </c>
      <c r="AQ215" t="e">
        <f t="shared" si="145"/>
        <v>#N/A</v>
      </c>
      <c r="AR215" t="str">
        <f t="shared" si="113"/>
        <v/>
      </c>
      <c r="AS215" t="str">
        <f t="shared" si="114"/>
        <v/>
      </c>
      <c r="AT215" t="str">
        <f t="shared" si="115"/>
        <v/>
      </c>
      <c r="AU215" t="str">
        <f t="shared" si="116"/>
        <v/>
      </c>
      <c r="AV215" t="str">
        <f t="shared" si="117"/>
        <v/>
      </c>
      <c r="AW215" t="str">
        <f t="shared" si="118"/>
        <v/>
      </c>
      <c r="AX215" t="str">
        <f t="shared" si="119"/>
        <v/>
      </c>
      <c r="AY215" t="str">
        <f t="shared" si="120"/>
        <v/>
      </c>
      <c r="AZ215" t="str">
        <f t="shared" si="121"/>
        <v/>
      </c>
      <c r="BA215" t="str">
        <f t="shared" si="122"/>
        <v/>
      </c>
      <c r="BB215" t="str">
        <f t="shared" si="123"/>
        <v/>
      </c>
      <c r="BC215" t="str">
        <f t="shared" si="124"/>
        <v/>
      </c>
      <c r="BD215" t="str">
        <f t="shared" si="125"/>
        <v/>
      </c>
      <c r="BE215" t="str">
        <f t="shared" si="126"/>
        <v/>
      </c>
      <c r="BF215" t="str">
        <f t="shared" si="127"/>
        <v/>
      </c>
      <c r="BG215" t="str">
        <f t="shared" si="128"/>
        <v/>
      </c>
      <c r="BH215" t="str">
        <f t="shared" si="129"/>
        <v/>
      </c>
      <c r="BI215" t="str">
        <f t="shared" si="130"/>
        <v/>
      </c>
      <c r="BJ215" t="str">
        <f t="shared" si="131"/>
        <v/>
      </c>
      <c r="BK215" t="str">
        <f t="shared" si="132"/>
        <v/>
      </c>
      <c r="BL215">
        <f t="shared" si="133"/>
        <v>0</v>
      </c>
      <c r="BM215">
        <f t="shared" si="134"/>
        <v>0</v>
      </c>
      <c r="BN215">
        <f t="shared" si="135"/>
        <v>0</v>
      </c>
      <c r="BO215">
        <f t="shared" si="136"/>
        <v>0</v>
      </c>
      <c r="BP215">
        <f t="shared" si="137"/>
        <v>0</v>
      </c>
      <c r="BQ215">
        <f t="shared" si="138"/>
        <v>0</v>
      </c>
      <c r="BR215">
        <f t="shared" si="139"/>
        <v>0</v>
      </c>
      <c r="BS215">
        <f t="shared" si="140"/>
        <v>0</v>
      </c>
    </row>
    <row r="216" spans="2:71" x14ac:dyDescent="0.3">
      <c r="B216" t="str">
        <f>IF('ריכוז הצעות'!$N217='טבלת עזר2'!B$1,'ריכוז הצעות'!$M217,"")</f>
        <v/>
      </c>
      <c r="C216">
        <f t="shared" si="111"/>
        <v>0</v>
      </c>
      <c r="D216" t="str">
        <f t="shared" si="141"/>
        <v/>
      </c>
      <c r="E216">
        <f t="shared" si="142"/>
        <v>0</v>
      </c>
      <c r="F216" t="str">
        <f>IF('ריכוז הצעות'!$N217='טבלת עזר2'!F$1,'ריכוז הצעות'!$M217,"")</f>
        <v/>
      </c>
      <c r="G216">
        <f t="shared" si="112"/>
        <v>0</v>
      </c>
      <c r="H216" t="str">
        <f t="shared" si="143"/>
        <v/>
      </c>
      <c r="I216">
        <f t="shared" si="144"/>
        <v>0</v>
      </c>
      <c r="J216" t="str">
        <f>IF('ריכוז הצעות'!$N217='טבלת עזר2'!J$1,'ריכוז הצעות'!$M217,"")</f>
        <v/>
      </c>
      <c r="K216" t="str">
        <f>IF('ריכוז הצעות'!$N217='טבלת עזר2'!K$1,'ריכוז הצעות'!$M217,"")</f>
        <v/>
      </c>
      <c r="L216" t="str">
        <f>IF('ריכוז הצעות'!$N217='טבלת עזר2'!L$1,'ריכוז הצעות'!$M217,"")</f>
        <v/>
      </c>
      <c r="M216" t="str">
        <f>IF('ריכוז הצעות'!$N217='טבלת עזר2'!M$1,'ריכוז הצעות'!$M217,"")</f>
        <v/>
      </c>
      <c r="O216" t="str">
        <f>IF('ריכוז הצעות'!$N217='טבלת עזר2'!O$1,'ריכוז הצעות'!$M217,"")</f>
        <v/>
      </c>
      <c r="Q216" t="str">
        <f>IF('ריכוז הצעות'!$N217='טבלת עזר2'!Q$1,'ריכוז הצעות'!$M217,"")</f>
        <v/>
      </c>
      <c r="S216" t="str">
        <f>IF('ריכוז הצעות'!$N217='טבלת עזר2'!S$1,'ריכוז הצעות'!$M217,"")</f>
        <v/>
      </c>
      <c r="U216" t="str">
        <f>IF('ריכוז הצעות'!$N217='טבלת עזר2'!U$1,'ריכוז הצעות'!$M217,"")</f>
        <v/>
      </c>
      <c r="W216" t="str">
        <f>IF('ריכוז הצעות'!$N217='טבלת עזר2'!W$1,'ריכוז הצעות'!$M217,"")</f>
        <v/>
      </c>
      <c r="X216" t="str">
        <f>IF('ריכוז הצעות'!$N217='טבלת עזר2'!X$1,'ריכוז הצעות'!$M217,"")</f>
        <v/>
      </c>
      <c r="Y216" t="str">
        <f>IF('ריכוז הצעות'!$N217='טבלת עזר2'!Y$1,'ריכוז הצעות'!$M217,"")</f>
        <v/>
      </c>
      <c r="Z216" t="str">
        <f>IF('ריכוז הצעות'!$N217='טבלת עזר2'!Z$1,'ריכוז הצעות'!$M217,"")</f>
        <v/>
      </c>
      <c r="AA216" t="str">
        <f>IF('ריכוז הצעות'!$N217='טבלת עזר2'!AA$1,'ריכוז הצעות'!$M217,"")</f>
        <v/>
      </c>
      <c r="AB216" t="str">
        <f>IF('ריכוז הצעות'!$N217='טבלת עזר2'!AB$1,'ריכוז הצעות'!$M217,"")</f>
        <v/>
      </c>
      <c r="AC216" t="str">
        <f>IF('ריכוז הצעות'!$N217='טבלת עזר2'!AC$1,'ריכוז הצעות'!$M217,"")</f>
        <v/>
      </c>
      <c r="AD216" t="str">
        <f>IF('ריכוז הצעות'!$N217='טבלת עזר2'!AD$1,'ריכוז הצעות'!$M217,"")</f>
        <v/>
      </c>
      <c r="AE216" t="str">
        <f>IF('ריכוז הצעות'!$N217='טבלת עזר2'!AE$1,'ריכוז הצעות'!$M217,"")</f>
        <v/>
      </c>
      <c r="AF216" t="str">
        <f>IF('ריכוז הצעות'!$N217='טבלת עזר2'!AF$1,'ריכוז הצעות'!$M217,"")</f>
        <v/>
      </c>
      <c r="AG216" t="str">
        <f>IF('ריכוז הצעות'!$N217='טבלת עזר2'!AG$1,'ריכוז הצעות'!$M217,"")</f>
        <v/>
      </c>
      <c r="AH216" t="str">
        <f>IF('ריכוז הצעות'!$N217='טבלת עזר2'!AH$1,'ריכוז הצעות'!$M217,"")</f>
        <v/>
      </c>
      <c r="AI216" t="str">
        <f>IF('ריכוז הצעות'!$N217='טבלת עזר2'!AI$1,'ריכוז הצעות'!$M217,"")</f>
        <v/>
      </c>
      <c r="AJ216" t="str">
        <f>IF('ריכוז הצעות'!$N217='טבלת עזר2'!AJ$1,'ריכוז הצעות'!$M217,"")</f>
        <v/>
      </c>
      <c r="AK216" t="str">
        <f>IF('ריכוז הצעות'!$N217='טבלת עזר2'!AK$1,'ריכוז הצעות'!$M217,"")</f>
        <v/>
      </c>
      <c r="AL216" t="str">
        <f>IF('ריכוז הצעות'!$N217='טבלת עזר2'!AL$1,'ריכוז הצעות'!$M217,"")</f>
        <v/>
      </c>
      <c r="AQ216" t="e">
        <f t="shared" si="145"/>
        <v>#N/A</v>
      </c>
      <c r="AR216" t="str">
        <f t="shared" si="113"/>
        <v/>
      </c>
      <c r="AS216" t="str">
        <f t="shared" si="114"/>
        <v/>
      </c>
      <c r="AT216" t="str">
        <f t="shared" si="115"/>
        <v/>
      </c>
      <c r="AU216" t="str">
        <f t="shared" si="116"/>
        <v/>
      </c>
      <c r="AV216" t="str">
        <f t="shared" si="117"/>
        <v/>
      </c>
      <c r="AW216" t="str">
        <f t="shared" si="118"/>
        <v/>
      </c>
      <c r="AX216" t="str">
        <f t="shared" si="119"/>
        <v/>
      </c>
      <c r="AY216" t="str">
        <f t="shared" si="120"/>
        <v/>
      </c>
      <c r="AZ216" t="str">
        <f t="shared" si="121"/>
        <v/>
      </c>
      <c r="BA216" t="str">
        <f t="shared" si="122"/>
        <v/>
      </c>
      <c r="BB216" t="str">
        <f t="shared" si="123"/>
        <v/>
      </c>
      <c r="BC216" t="str">
        <f t="shared" si="124"/>
        <v/>
      </c>
      <c r="BD216" t="str">
        <f t="shared" si="125"/>
        <v/>
      </c>
      <c r="BE216" t="str">
        <f t="shared" si="126"/>
        <v/>
      </c>
      <c r="BF216" t="str">
        <f t="shared" si="127"/>
        <v/>
      </c>
      <c r="BG216" t="str">
        <f t="shared" si="128"/>
        <v/>
      </c>
      <c r="BH216" t="str">
        <f t="shared" si="129"/>
        <v/>
      </c>
      <c r="BI216" t="str">
        <f t="shared" si="130"/>
        <v/>
      </c>
      <c r="BJ216" t="str">
        <f t="shared" si="131"/>
        <v/>
      </c>
      <c r="BK216" t="str">
        <f t="shared" si="132"/>
        <v/>
      </c>
      <c r="BL216">
        <f t="shared" si="133"/>
        <v>0</v>
      </c>
      <c r="BM216">
        <f t="shared" si="134"/>
        <v>0</v>
      </c>
      <c r="BN216">
        <f t="shared" si="135"/>
        <v>0</v>
      </c>
      <c r="BO216">
        <f t="shared" si="136"/>
        <v>0</v>
      </c>
      <c r="BP216">
        <f t="shared" si="137"/>
        <v>0</v>
      </c>
      <c r="BQ216">
        <f t="shared" si="138"/>
        <v>0</v>
      </c>
      <c r="BR216">
        <f t="shared" si="139"/>
        <v>0</v>
      </c>
      <c r="BS216">
        <f t="shared" si="140"/>
        <v>0</v>
      </c>
    </row>
    <row r="217" spans="2:71" x14ac:dyDescent="0.3">
      <c r="B217" t="str">
        <f>IF('ריכוז הצעות'!$N218='טבלת עזר2'!B$1,'ריכוז הצעות'!$M218,"")</f>
        <v/>
      </c>
      <c r="C217">
        <f t="shared" si="111"/>
        <v>0</v>
      </c>
      <c r="D217" t="str">
        <f t="shared" si="141"/>
        <v/>
      </c>
      <c r="E217">
        <f t="shared" si="142"/>
        <v>0</v>
      </c>
      <c r="F217" t="str">
        <f>IF('ריכוז הצעות'!$N218='טבלת עזר2'!F$1,'ריכוז הצעות'!$M218,"")</f>
        <v/>
      </c>
      <c r="G217">
        <f t="shared" si="112"/>
        <v>0</v>
      </c>
      <c r="H217" t="str">
        <f t="shared" si="143"/>
        <v/>
      </c>
      <c r="I217">
        <f t="shared" si="144"/>
        <v>0</v>
      </c>
      <c r="J217" t="str">
        <f>IF('ריכוז הצעות'!$N218='טבלת עזר2'!J$1,'ריכוז הצעות'!$M218,"")</f>
        <v/>
      </c>
      <c r="K217" t="str">
        <f>IF('ריכוז הצעות'!$N218='טבלת עזר2'!K$1,'ריכוז הצעות'!$M218,"")</f>
        <v/>
      </c>
      <c r="L217" t="str">
        <f>IF('ריכוז הצעות'!$N218='טבלת עזר2'!L$1,'ריכוז הצעות'!$M218,"")</f>
        <v/>
      </c>
      <c r="M217" t="str">
        <f>IF('ריכוז הצעות'!$N218='טבלת עזר2'!M$1,'ריכוז הצעות'!$M218,"")</f>
        <v/>
      </c>
      <c r="O217" t="str">
        <f>IF('ריכוז הצעות'!$N218='טבלת עזר2'!O$1,'ריכוז הצעות'!$M218,"")</f>
        <v/>
      </c>
      <c r="Q217" t="str">
        <f>IF('ריכוז הצעות'!$N218='טבלת עזר2'!Q$1,'ריכוז הצעות'!$M218,"")</f>
        <v/>
      </c>
      <c r="S217" t="str">
        <f>IF('ריכוז הצעות'!$N218='טבלת עזר2'!S$1,'ריכוז הצעות'!$M218,"")</f>
        <v/>
      </c>
      <c r="U217" t="str">
        <f>IF('ריכוז הצעות'!$N218='טבלת עזר2'!U$1,'ריכוז הצעות'!$M218,"")</f>
        <v/>
      </c>
      <c r="W217" t="str">
        <f>IF('ריכוז הצעות'!$N218='טבלת עזר2'!W$1,'ריכוז הצעות'!$M218,"")</f>
        <v/>
      </c>
      <c r="X217" t="str">
        <f>IF('ריכוז הצעות'!$N218='טבלת עזר2'!X$1,'ריכוז הצעות'!$M218,"")</f>
        <v/>
      </c>
      <c r="Y217" t="str">
        <f>IF('ריכוז הצעות'!$N218='טבלת עזר2'!Y$1,'ריכוז הצעות'!$M218,"")</f>
        <v/>
      </c>
      <c r="Z217" t="str">
        <f>IF('ריכוז הצעות'!$N218='טבלת עזר2'!Z$1,'ריכוז הצעות'!$M218,"")</f>
        <v/>
      </c>
      <c r="AA217" t="str">
        <f>IF('ריכוז הצעות'!$N218='טבלת עזר2'!AA$1,'ריכוז הצעות'!$M218,"")</f>
        <v/>
      </c>
      <c r="AB217" t="str">
        <f>IF('ריכוז הצעות'!$N218='טבלת עזר2'!AB$1,'ריכוז הצעות'!$M218,"")</f>
        <v/>
      </c>
      <c r="AC217" t="str">
        <f>IF('ריכוז הצעות'!$N218='טבלת עזר2'!AC$1,'ריכוז הצעות'!$M218,"")</f>
        <v/>
      </c>
      <c r="AD217" t="str">
        <f>IF('ריכוז הצעות'!$N218='טבלת עזר2'!AD$1,'ריכוז הצעות'!$M218,"")</f>
        <v/>
      </c>
      <c r="AE217" t="str">
        <f>IF('ריכוז הצעות'!$N218='טבלת עזר2'!AE$1,'ריכוז הצעות'!$M218,"")</f>
        <v/>
      </c>
      <c r="AF217" t="str">
        <f>IF('ריכוז הצעות'!$N218='טבלת עזר2'!AF$1,'ריכוז הצעות'!$M218,"")</f>
        <v/>
      </c>
      <c r="AG217" t="str">
        <f>IF('ריכוז הצעות'!$N218='טבלת עזר2'!AG$1,'ריכוז הצעות'!$M218,"")</f>
        <v/>
      </c>
      <c r="AH217" t="str">
        <f>IF('ריכוז הצעות'!$N218='טבלת עזר2'!AH$1,'ריכוז הצעות'!$M218,"")</f>
        <v/>
      </c>
      <c r="AI217" t="str">
        <f>IF('ריכוז הצעות'!$N218='טבלת עזר2'!AI$1,'ריכוז הצעות'!$M218,"")</f>
        <v/>
      </c>
      <c r="AJ217" t="str">
        <f>IF('ריכוז הצעות'!$N218='טבלת עזר2'!AJ$1,'ריכוז הצעות'!$M218,"")</f>
        <v/>
      </c>
      <c r="AK217" t="str">
        <f>IF('ריכוז הצעות'!$N218='טבלת עזר2'!AK$1,'ריכוז הצעות'!$M218,"")</f>
        <v/>
      </c>
      <c r="AL217" t="str">
        <f>IF('ריכוז הצעות'!$N218='טבלת עזר2'!AL$1,'ריכוז הצעות'!$M218,"")</f>
        <v/>
      </c>
      <c r="AQ217" t="e">
        <f t="shared" si="145"/>
        <v>#N/A</v>
      </c>
      <c r="AR217" t="str">
        <f t="shared" si="113"/>
        <v/>
      </c>
      <c r="AS217" t="str">
        <f t="shared" si="114"/>
        <v/>
      </c>
      <c r="AT217" t="str">
        <f t="shared" si="115"/>
        <v/>
      </c>
      <c r="AU217" t="str">
        <f t="shared" si="116"/>
        <v/>
      </c>
      <c r="AV217" t="str">
        <f t="shared" si="117"/>
        <v/>
      </c>
      <c r="AW217" t="str">
        <f t="shared" si="118"/>
        <v/>
      </c>
      <c r="AX217" t="str">
        <f t="shared" si="119"/>
        <v/>
      </c>
      <c r="AY217" t="str">
        <f t="shared" si="120"/>
        <v/>
      </c>
      <c r="AZ217" t="str">
        <f t="shared" si="121"/>
        <v/>
      </c>
      <c r="BA217" t="str">
        <f t="shared" si="122"/>
        <v/>
      </c>
      <c r="BB217" t="str">
        <f t="shared" si="123"/>
        <v/>
      </c>
      <c r="BC217" t="str">
        <f t="shared" si="124"/>
        <v/>
      </c>
      <c r="BD217" t="str">
        <f t="shared" si="125"/>
        <v/>
      </c>
      <c r="BE217" t="str">
        <f t="shared" si="126"/>
        <v/>
      </c>
      <c r="BF217" t="str">
        <f t="shared" si="127"/>
        <v/>
      </c>
      <c r="BG217" t="str">
        <f t="shared" si="128"/>
        <v/>
      </c>
      <c r="BH217" t="str">
        <f t="shared" si="129"/>
        <v/>
      </c>
      <c r="BI217" t="str">
        <f t="shared" si="130"/>
        <v/>
      </c>
      <c r="BJ217" t="str">
        <f t="shared" si="131"/>
        <v/>
      </c>
      <c r="BK217" t="str">
        <f t="shared" si="132"/>
        <v/>
      </c>
      <c r="BL217">
        <f t="shared" si="133"/>
        <v>0</v>
      </c>
      <c r="BM217">
        <f t="shared" si="134"/>
        <v>0</v>
      </c>
      <c r="BN217">
        <f t="shared" si="135"/>
        <v>0</v>
      </c>
      <c r="BO217">
        <f t="shared" si="136"/>
        <v>0</v>
      </c>
      <c r="BP217">
        <f t="shared" si="137"/>
        <v>0</v>
      </c>
      <c r="BQ217">
        <f t="shared" si="138"/>
        <v>0</v>
      </c>
      <c r="BR217">
        <f t="shared" si="139"/>
        <v>0</v>
      </c>
      <c r="BS217">
        <f t="shared" si="140"/>
        <v>0</v>
      </c>
    </row>
    <row r="218" spans="2:71" x14ac:dyDescent="0.3">
      <c r="B218" t="str">
        <f>IF('ריכוז הצעות'!$N219='טבלת עזר2'!B$1,'ריכוז הצעות'!$M219,"")</f>
        <v/>
      </c>
      <c r="C218">
        <f t="shared" si="111"/>
        <v>0</v>
      </c>
      <c r="D218" t="str">
        <f t="shared" si="141"/>
        <v/>
      </c>
      <c r="E218">
        <f t="shared" si="142"/>
        <v>0</v>
      </c>
      <c r="F218" t="str">
        <f>IF('ריכוז הצעות'!$N219='טבלת עזר2'!F$1,'ריכוז הצעות'!$M219,"")</f>
        <v/>
      </c>
      <c r="G218">
        <f t="shared" si="112"/>
        <v>0</v>
      </c>
      <c r="H218" t="str">
        <f t="shared" si="143"/>
        <v/>
      </c>
      <c r="I218">
        <f t="shared" si="144"/>
        <v>0</v>
      </c>
      <c r="J218" t="str">
        <f>IF('ריכוז הצעות'!$N219='טבלת עזר2'!J$1,'ריכוז הצעות'!$M219,"")</f>
        <v/>
      </c>
      <c r="K218" t="str">
        <f>IF('ריכוז הצעות'!$N219='טבלת עזר2'!K$1,'ריכוז הצעות'!$M219,"")</f>
        <v/>
      </c>
      <c r="L218" t="str">
        <f>IF('ריכוז הצעות'!$N219='טבלת עזר2'!L$1,'ריכוז הצעות'!$M219,"")</f>
        <v/>
      </c>
      <c r="M218" t="str">
        <f>IF('ריכוז הצעות'!$N219='טבלת עזר2'!M$1,'ריכוז הצעות'!$M219,"")</f>
        <v/>
      </c>
      <c r="O218" t="str">
        <f>IF('ריכוז הצעות'!$N219='טבלת עזר2'!O$1,'ריכוז הצעות'!$M219,"")</f>
        <v/>
      </c>
      <c r="Q218" t="str">
        <f>IF('ריכוז הצעות'!$N219='טבלת עזר2'!Q$1,'ריכוז הצעות'!$M219,"")</f>
        <v/>
      </c>
      <c r="S218" t="str">
        <f>IF('ריכוז הצעות'!$N219='טבלת עזר2'!S$1,'ריכוז הצעות'!$M219,"")</f>
        <v/>
      </c>
      <c r="U218" t="str">
        <f>IF('ריכוז הצעות'!$N219='טבלת עזר2'!U$1,'ריכוז הצעות'!$M219,"")</f>
        <v/>
      </c>
      <c r="W218" t="str">
        <f>IF('ריכוז הצעות'!$N219='טבלת עזר2'!W$1,'ריכוז הצעות'!$M219,"")</f>
        <v/>
      </c>
      <c r="X218" t="str">
        <f>IF('ריכוז הצעות'!$N219='טבלת עזר2'!X$1,'ריכוז הצעות'!$M219,"")</f>
        <v/>
      </c>
      <c r="Y218" t="str">
        <f>IF('ריכוז הצעות'!$N219='טבלת עזר2'!Y$1,'ריכוז הצעות'!$M219,"")</f>
        <v/>
      </c>
      <c r="Z218" t="str">
        <f>IF('ריכוז הצעות'!$N219='טבלת עזר2'!Z$1,'ריכוז הצעות'!$M219,"")</f>
        <v/>
      </c>
      <c r="AA218" t="str">
        <f>IF('ריכוז הצעות'!$N219='טבלת עזר2'!AA$1,'ריכוז הצעות'!$M219,"")</f>
        <v/>
      </c>
      <c r="AB218" t="str">
        <f>IF('ריכוז הצעות'!$N219='טבלת עזר2'!AB$1,'ריכוז הצעות'!$M219,"")</f>
        <v/>
      </c>
      <c r="AC218" t="str">
        <f>IF('ריכוז הצעות'!$N219='טבלת עזר2'!AC$1,'ריכוז הצעות'!$M219,"")</f>
        <v/>
      </c>
      <c r="AD218" t="str">
        <f>IF('ריכוז הצעות'!$N219='טבלת עזר2'!AD$1,'ריכוז הצעות'!$M219,"")</f>
        <v/>
      </c>
      <c r="AE218" t="str">
        <f>IF('ריכוז הצעות'!$N219='טבלת עזר2'!AE$1,'ריכוז הצעות'!$M219,"")</f>
        <v/>
      </c>
      <c r="AF218" t="str">
        <f>IF('ריכוז הצעות'!$N219='טבלת עזר2'!AF$1,'ריכוז הצעות'!$M219,"")</f>
        <v/>
      </c>
      <c r="AG218" t="str">
        <f>IF('ריכוז הצעות'!$N219='טבלת עזר2'!AG$1,'ריכוז הצעות'!$M219,"")</f>
        <v/>
      </c>
      <c r="AH218" t="str">
        <f>IF('ריכוז הצעות'!$N219='טבלת עזר2'!AH$1,'ריכוז הצעות'!$M219,"")</f>
        <v/>
      </c>
      <c r="AI218" t="str">
        <f>IF('ריכוז הצעות'!$N219='טבלת עזר2'!AI$1,'ריכוז הצעות'!$M219,"")</f>
        <v/>
      </c>
      <c r="AJ218" t="str">
        <f>IF('ריכוז הצעות'!$N219='טבלת עזר2'!AJ$1,'ריכוז הצעות'!$M219,"")</f>
        <v/>
      </c>
      <c r="AK218" t="str">
        <f>IF('ריכוז הצעות'!$N219='טבלת עזר2'!AK$1,'ריכוז הצעות'!$M219,"")</f>
        <v/>
      </c>
      <c r="AL218" t="str">
        <f>IF('ריכוז הצעות'!$N219='טבלת עזר2'!AL$1,'ריכוז הצעות'!$M219,"")</f>
        <v/>
      </c>
      <c r="AQ218" t="e">
        <f t="shared" si="145"/>
        <v>#N/A</v>
      </c>
      <c r="AR218" t="str">
        <f t="shared" si="113"/>
        <v/>
      </c>
      <c r="AS218" t="str">
        <f t="shared" si="114"/>
        <v/>
      </c>
      <c r="AT218" t="str">
        <f t="shared" si="115"/>
        <v/>
      </c>
      <c r="AU218" t="str">
        <f t="shared" si="116"/>
        <v/>
      </c>
      <c r="AV218" t="str">
        <f t="shared" si="117"/>
        <v/>
      </c>
      <c r="AW218" t="str">
        <f t="shared" si="118"/>
        <v/>
      </c>
      <c r="AX218" t="str">
        <f t="shared" si="119"/>
        <v/>
      </c>
      <c r="AY218" t="str">
        <f t="shared" si="120"/>
        <v/>
      </c>
      <c r="AZ218" t="str">
        <f t="shared" si="121"/>
        <v/>
      </c>
      <c r="BA218" t="str">
        <f t="shared" si="122"/>
        <v/>
      </c>
      <c r="BB218" t="str">
        <f t="shared" si="123"/>
        <v/>
      </c>
      <c r="BC218" t="str">
        <f t="shared" si="124"/>
        <v/>
      </c>
      <c r="BD218" t="str">
        <f t="shared" si="125"/>
        <v/>
      </c>
      <c r="BE218" t="str">
        <f t="shared" si="126"/>
        <v/>
      </c>
      <c r="BF218" t="str">
        <f t="shared" si="127"/>
        <v/>
      </c>
      <c r="BG218" t="str">
        <f t="shared" si="128"/>
        <v/>
      </c>
      <c r="BH218" t="str">
        <f t="shared" si="129"/>
        <v/>
      </c>
      <c r="BI218" t="str">
        <f t="shared" si="130"/>
        <v/>
      </c>
      <c r="BJ218" t="str">
        <f t="shared" si="131"/>
        <v/>
      </c>
      <c r="BK218" t="str">
        <f t="shared" si="132"/>
        <v/>
      </c>
      <c r="BL218">
        <f t="shared" si="133"/>
        <v>0</v>
      </c>
      <c r="BM218">
        <f t="shared" si="134"/>
        <v>0</v>
      </c>
      <c r="BN218">
        <f t="shared" si="135"/>
        <v>0</v>
      </c>
      <c r="BO218">
        <f t="shared" si="136"/>
        <v>0</v>
      </c>
      <c r="BP218">
        <f t="shared" si="137"/>
        <v>0</v>
      </c>
      <c r="BQ218">
        <f t="shared" si="138"/>
        <v>0</v>
      </c>
      <c r="BR218">
        <f t="shared" si="139"/>
        <v>0</v>
      </c>
      <c r="BS218">
        <f t="shared" si="140"/>
        <v>0</v>
      </c>
    </row>
    <row r="219" spans="2:71" x14ac:dyDescent="0.3">
      <c r="B219" t="str">
        <f>IF('ריכוז הצעות'!$N220='טבלת עזר2'!B$1,'ריכוז הצעות'!$M220,"")</f>
        <v/>
      </c>
      <c r="C219">
        <f t="shared" si="111"/>
        <v>0</v>
      </c>
      <c r="D219" t="str">
        <f t="shared" si="141"/>
        <v/>
      </c>
      <c r="E219">
        <f t="shared" si="142"/>
        <v>0</v>
      </c>
      <c r="F219" t="str">
        <f>IF('ריכוז הצעות'!$N220='טבלת עזר2'!F$1,'ריכוז הצעות'!$M220,"")</f>
        <v/>
      </c>
      <c r="G219">
        <f t="shared" si="112"/>
        <v>0</v>
      </c>
      <c r="H219" t="str">
        <f t="shared" si="143"/>
        <v/>
      </c>
      <c r="I219">
        <f t="shared" si="144"/>
        <v>0</v>
      </c>
      <c r="J219" t="str">
        <f>IF('ריכוז הצעות'!$N220='טבלת עזר2'!J$1,'ריכוז הצעות'!$M220,"")</f>
        <v/>
      </c>
      <c r="K219" t="str">
        <f>IF('ריכוז הצעות'!$N220='טבלת עזר2'!K$1,'ריכוז הצעות'!$M220,"")</f>
        <v/>
      </c>
      <c r="L219" t="str">
        <f>IF('ריכוז הצעות'!$N220='טבלת עזר2'!L$1,'ריכוז הצעות'!$M220,"")</f>
        <v/>
      </c>
      <c r="M219" t="str">
        <f>IF('ריכוז הצעות'!$N220='טבלת עזר2'!M$1,'ריכוז הצעות'!$M220,"")</f>
        <v/>
      </c>
      <c r="O219" t="str">
        <f>IF('ריכוז הצעות'!$N220='טבלת עזר2'!O$1,'ריכוז הצעות'!$M220,"")</f>
        <v/>
      </c>
      <c r="Q219" t="str">
        <f>IF('ריכוז הצעות'!$N220='טבלת עזר2'!Q$1,'ריכוז הצעות'!$M220,"")</f>
        <v/>
      </c>
      <c r="S219" t="str">
        <f>IF('ריכוז הצעות'!$N220='טבלת עזר2'!S$1,'ריכוז הצעות'!$M220,"")</f>
        <v/>
      </c>
      <c r="U219" t="str">
        <f>IF('ריכוז הצעות'!$N220='טבלת עזר2'!U$1,'ריכוז הצעות'!$M220,"")</f>
        <v/>
      </c>
      <c r="W219" t="str">
        <f>IF('ריכוז הצעות'!$N220='טבלת עזר2'!W$1,'ריכוז הצעות'!$M220,"")</f>
        <v/>
      </c>
      <c r="X219" t="str">
        <f>IF('ריכוז הצעות'!$N220='טבלת עזר2'!X$1,'ריכוז הצעות'!$M220,"")</f>
        <v/>
      </c>
      <c r="Y219" t="str">
        <f>IF('ריכוז הצעות'!$N220='טבלת עזר2'!Y$1,'ריכוז הצעות'!$M220,"")</f>
        <v/>
      </c>
      <c r="Z219" t="str">
        <f>IF('ריכוז הצעות'!$N220='טבלת עזר2'!Z$1,'ריכוז הצעות'!$M220,"")</f>
        <v/>
      </c>
      <c r="AA219" t="str">
        <f>IF('ריכוז הצעות'!$N220='טבלת עזר2'!AA$1,'ריכוז הצעות'!$M220,"")</f>
        <v/>
      </c>
      <c r="AB219" t="str">
        <f>IF('ריכוז הצעות'!$N220='טבלת עזר2'!AB$1,'ריכוז הצעות'!$M220,"")</f>
        <v/>
      </c>
      <c r="AC219" t="str">
        <f>IF('ריכוז הצעות'!$N220='טבלת עזר2'!AC$1,'ריכוז הצעות'!$M220,"")</f>
        <v/>
      </c>
      <c r="AD219" t="str">
        <f>IF('ריכוז הצעות'!$N220='טבלת עזר2'!AD$1,'ריכוז הצעות'!$M220,"")</f>
        <v/>
      </c>
      <c r="AE219" t="str">
        <f>IF('ריכוז הצעות'!$N220='טבלת עזר2'!AE$1,'ריכוז הצעות'!$M220,"")</f>
        <v/>
      </c>
      <c r="AF219" t="str">
        <f>IF('ריכוז הצעות'!$N220='טבלת עזר2'!AF$1,'ריכוז הצעות'!$M220,"")</f>
        <v/>
      </c>
      <c r="AG219" t="str">
        <f>IF('ריכוז הצעות'!$N220='טבלת עזר2'!AG$1,'ריכוז הצעות'!$M220,"")</f>
        <v/>
      </c>
      <c r="AH219" t="str">
        <f>IF('ריכוז הצעות'!$N220='טבלת עזר2'!AH$1,'ריכוז הצעות'!$M220,"")</f>
        <v/>
      </c>
      <c r="AI219" t="str">
        <f>IF('ריכוז הצעות'!$N220='טבלת עזר2'!AI$1,'ריכוז הצעות'!$M220,"")</f>
        <v/>
      </c>
      <c r="AJ219" t="str">
        <f>IF('ריכוז הצעות'!$N220='טבלת עזר2'!AJ$1,'ריכוז הצעות'!$M220,"")</f>
        <v/>
      </c>
      <c r="AK219" t="str">
        <f>IF('ריכוז הצעות'!$N220='טבלת עזר2'!AK$1,'ריכוז הצעות'!$M220,"")</f>
        <v/>
      </c>
      <c r="AL219" t="str">
        <f>IF('ריכוז הצעות'!$N220='טבלת עזר2'!AL$1,'ריכוז הצעות'!$M220,"")</f>
        <v/>
      </c>
      <c r="AQ219" t="e">
        <f t="shared" si="145"/>
        <v>#N/A</v>
      </c>
      <c r="AR219" t="str">
        <f t="shared" si="113"/>
        <v/>
      </c>
      <c r="AS219" t="str">
        <f t="shared" si="114"/>
        <v/>
      </c>
      <c r="AT219" t="str">
        <f t="shared" si="115"/>
        <v/>
      </c>
      <c r="AU219" t="str">
        <f t="shared" si="116"/>
        <v/>
      </c>
      <c r="AV219" t="str">
        <f t="shared" si="117"/>
        <v/>
      </c>
      <c r="AW219" t="str">
        <f t="shared" si="118"/>
        <v/>
      </c>
      <c r="AX219" t="str">
        <f t="shared" si="119"/>
        <v/>
      </c>
      <c r="AY219" t="str">
        <f t="shared" si="120"/>
        <v/>
      </c>
      <c r="AZ219" t="str">
        <f t="shared" si="121"/>
        <v/>
      </c>
      <c r="BA219" t="str">
        <f t="shared" si="122"/>
        <v/>
      </c>
      <c r="BB219" t="str">
        <f t="shared" si="123"/>
        <v/>
      </c>
      <c r="BC219" t="str">
        <f t="shared" si="124"/>
        <v/>
      </c>
      <c r="BD219" t="str">
        <f t="shared" si="125"/>
        <v/>
      </c>
      <c r="BE219" t="str">
        <f t="shared" si="126"/>
        <v/>
      </c>
      <c r="BF219" t="str">
        <f t="shared" si="127"/>
        <v/>
      </c>
      <c r="BG219" t="str">
        <f t="shared" si="128"/>
        <v/>
      </c>
      <c r="BH219" t="str">
        <f t="shared" si="129"/>
        <v/>
      </c>
      <c r="BI219" t="str">
        <f t="shared" si="130"/>
        <v/>
      </c>
      <c r="BJ219" t="str">
        <f t="shared" si="131"/>
        <v/>
      </c>
      <c r="BK219" t="str">
        <f t="shared" si="132"/>
        <v/>
      </c>
      <c r="BL219">
        <f t="shared" si="133"/>
        <v>0</v>
      </c>
      <c r="BM219">
        <f t="shared" si="134"/>
        <v>0</v>
      </c>
      <c r="BN219">
        <f t="shared" si="135"/>
        <v>0</v>
      </c>
      <c r="BO219">
        <f t="shared" si="136"/>
        <v>0</v>
      </c>
      <c r="BP219">
        <f t="shared" si="137"/>
        <v>0</v>
      </c>
      <c r="BQ219">
        <f t="shared" si="138"/>
        <v>0</v>
      </c>
      <c r="BR219">
        <f t="shared" si="139"/>
        <v>0</v>
      </c>
      <c r="BS219">
        <f t="shared" si="140"/>
        <v>0</v>
      </c>
    </row>
    <row r="220" spans="2:71" x14ac:dyDescent="0.3">
      <c r="B220" t="str">
        <f>IF('ריכוז הצעות'!$N221='טבלת עזר2'!B$1,'ריכוז הצעות'!$M221,"")</f>
        <v/>
      </c>
      <c r="C220">
        <f t="shared" si="111"/>
        <v>0</v>
      </c>
      <c r="D220" t="str">
        <f t="shared" si="141"/>
        <v/>
      </c>
      <c r="E220">
        <f t="shared" si="142"/>
        <v>0</v>
      </c>
      <c r="F220" t="str">
        <f>IF('ריכוז הצעות'!$N221='טבלת עזר2'!F$1,'ריכוז הצעות'!$M221,"")</f>
        <v/>
      </c>
      <c r="G220">
        <f t="shared" si="112"/>
        <v>0</v>
      </c>
      <c r="H220" t="str">
        <f t="shared" si="143"/>
        <v/>
      </c>
      <c r="I220">
        <f t="shared" si="144"/>
        <v>0</v>
      </c>
      <c r="J220" t="str">
        <f>IF('ריכוז הצעות'!$N221='טבלת עזר2'!J$1,'ריכוז הצעות'!$M221,"")</f>
        <v/>
      </c>
      <c r="K220" t="str">
        <f>IF('ריכוז הצעות'!$N221='טבלת עזר2'!K$1,'ריכוז הצעות'!$M221,"")</f>
        <v/>
      </c>
      <c r="L220" t="str">
        <f>IF('ריכוז הצעות'!$N221='טבלת עזר2'!L$1,'ריכוז הצעות'!$M221,"")</f>
        <v/>
      </c>
      <c r="M220" t="str">
        <f>IF('ריכוז הצעות'!$N221='טבלת עזר2'!M$1,'ריכוז הצעות'!$M221,"")</f>
        <v/>
      </c>
      <c r="O220" t="str">
        <f>IF('ריכוז הצעות'!$N221='טבלת עזר2'!O$1,'ריכוז הצעות'!$M221,"")</f>
        <v/>
      </c>
      <c r="Q220" t="str">
        <f>IF('ריכוז הצעות'!$N221='טבלת עזר2'!Q$1,'ריכוז הצעות'!$M221,"")</f>
        <v/>
      </c>
      <c r="S220" t="str">
        <f>IF('ריכוז הצעות'!$N221='טבלת עזר2'!S$1,'ריכוז הצעות'!$M221,"")</f>
        <v/>
      </c>
      <c r="U220" t="str">
        <f>IF('ריכוז הצעות'!$N221='טבלת עזר2'!U$1,'ריכוז הצעות'!$M221,"")</f>
        <v/>
      </c>
      <c r="W220" t="str">
        <f>IF('ריכוז הצעות'!$N221='טבלת עזר2'!W$1,'ריכוז הצעות'!$M221,"")</f>
        <v/>
      </c>
      <c r="X220" t="str">
        <f>IF('ריכוז הצעות'!$N221='טבלת עזר2'!X$1,'ריכוז הצעות'!$M221,"")</f>
        <v/>
      </c>
      <c r="Y220" t="str">
        <f>IF('ריכוז הצעות'!$N221='טבלת עזר2'!Y$1,'ריכוז הצעות'!$M221,"")</f>
        <v/>
      </c>
      <c r="Z220" t="str">
        <f>IF('ריכוז הצעות'!$N221='טבלת עזר2'!Z$1,'ריכוז הצעות'!$M221,"")</f>
        <v/>
      </c>
      <c r="AA220" t="str">
        <f>IF('ריכוז הצעות'!$N221='טבלת עזר2'!AA$1,'ריכוז הצעות'!$M221,"")</f>
        <v/>
      </c>
      <c r="AB220" t="str">
        <f>IF('ריכוז הצעות'!$N221='טבלת עזר2'!AB$1,'ריכוז הצעות'!$M221,"")</f>
        <v/>
      </c>
      <c r="AC220" t="str">
        <f>IF('ריכוז הצעות'!$N221='טבלת עזר2'!AC$1,'ריכוז הצעות'!$M221,"")</f>
        <v/>
      </c>
      <c r="AD220" t="str">
        <f>IF('ריכוז הצעות'!$N221='טבלת עזר2'!AD$1,'ריכוז הצעות'!$M221,"")</f>
        <v/>
      </c>
      <c r="AE220" t="str">
        <f>IF('ריכוז הצעות'!$N221='טבלת עזר2'!AE$1,'ריכוז הצעות'!$M221,"")</f>
        <v/>
      </c>
      <c r="AF220" t="str">
        <f>IF('ריכוז הצעות'!$N221='טבלת עזר2'!AF$1,'ריכוז הצעות'!$M221,"")</f>
        <v/>
      </c>
      <c r="AG220" t="str">
        <f>IF('ריכוז הצעות'!$N221='טבלת עזר2'!AG$1,'ריכוז הצעות'!$M221,"")</f>
        <v/>
      </c>
      <c r="AH220" t="str">
        <f>IF('ריכוז הצעות'!$N221='טבלת עזר2'!AH$1,'ריכוז הצעות'!$M221,"")</f>
        <v/>
      </c>
      <c r="AI220" t="str">
        <f>IF('ריכוז הצעות'!$N221='טבלת עזר2'!AI$1,'ריכוז הצעות'!$M221,"")</f>
        <v/>
      </c>
      <c r="AJ220" t="str">
        <f>IF('ריכוז הצעות'!$N221='טבלת עזר2'!AJ$1,'ריכוז הצעות'!$M221,"")</f>
        <v/>
      </c>
      <c r="AK220" t="str">
        <f>IF('ריכוז הצעות'!$N221='טבלת עזר2'!AK$1,'ריכוז הצעות'!$M221,"")</f>
        <v/>
      </c>
      <c r="AL220" t="str">
        <f>IF('ריכוז הצעות'!$N221='טבלת עזר2'!AL$1,'ריכוז הצעות'!$M221,"")</f>
        <v/>
      </c>
      <c r="AQ220" t="e">
        <f t="shared" si="145"/>
        <v>#N/A</v>
      </c>
      <c r="AR220" t="str">
        <f t="shared" si="113"/>
        <v/>
      </c>
      <c r="AS220" t="str">
        <f t="shared" si="114"/>
        <v/>
      </c>
      <c r="AT220" t="str">
        <f t="shared" si="115"/>
        <v/>
      </c>
      <c r="AU220" t="str">
        <f t="shared" si="116"/>
        <v/>
      </c>
      <c r="AV220" t="str">
        <f t="shared" si="117"/>
        <v/>
      </c>
      <c r="AW220" t="str">
        <f t="shared" si="118"/>
        <v/>
      </c>
      <c r="AX220" t="str">
        <f t="shared" si="119"/>
        <v/>
      </c>
      <c r="AY220" t="str">
        <f t="shared" si="120"/>
        <v/>
      </c>
      <c r="AZ220" t="str">
        <f t="shared" si="121"/>
        <v/>
      </c>
      <c r="BA220" t="str">
        <f t="shared" si="122"/>
        <v/>
      </c>
      <c r="BB220" t="str">
        <f t="shared" si="123"/>
        <v/>
      </c>
      <c r="BC220" t="str">
        <f t="shared" si="124"/>
        <v/>
      </c>
      <c r="BD220" t="str">
        <f t="shared" si="125"/>
        <v/>
      </c>
      <c r="BE220" t="str">
        <f t="shared" si="126"/>
        <v/>
      </c>
      <c r="BF220" t="str">
        <f t="shared" si="127"/>
        <v/>
      </c>
      <c r="BG220" t="str">
        <f t="shared" si="128"/>
        <v/>
      </c>
      <c r="BH220" t="str">
        <f t="shared" si="129"/>
        <v/>
      </c>
      <c r="BI220" t="str">
        <f t="shared" si="130"/>
        <v/>
      </c>
      <c r="BJ220" t="str">
        <f t="shared" si="131"/>
        <v/>
      </c>
      <c r="BK220" t="str">
        <f t="shared" si="132"/>
        <v/>
      </c>
      <c r="BL220">
        <f t="shared" si="133"/>
        <v>0</v>
      </c>
      <c r="BM220">
        <f t="shared" si="134"/>
        <v>0</v>
      </c>
      <c r="BN220">
        <f t="shared" si="135"/>
        <v>0</v>
      </c>
      <c r="BO220">
        <f t="shared" si="136"/>
        <v>0</v>
      </c>
      <c r="BP220">
        <f t="shared" si="137"/>
        <v>0</v>
      </c>
      <c r="BQ220">
        <f t="shared" si="138"/>
        <v>0</v>
      </c>
      <c r="BR220">
        <f t="shared" si="139"/>
        <v>0</v>
      </c>
      <c r="BS220">
        <f t="shared" si="140"/>
        <v>0</v>
      </c>
    </row>
    <row r="221" spans="2:71" x14ac:dyDescent="0.3">
      <c r="B221" t="str">
        <f>IF('ריכוז הצעות'!$N222='טבלת עזר2'!B$1,'ריכוז הצעות'!$M222,"")</f>
        <v/>
      </c>
      <c r="C221">
        <f t="shared" si="111"/>
        <v>0</v>
      </c>
      <c r="D221" t="str">
        <f t="shared" si="141"/>
        <v/>
      </c>
      <c r="E221">
        <f t="shared" si="142"/>
        <v>0</v>
      </c>
      <c r="F221" t="str">
        <f>IF('ריכוז הצעות'!$N222='טבלת עזר2'!F$1,'ריכוז הצעות'!$M222,"")</f>
        <v/>
      </c>
      <c r="G221">
        <f t="shared" si="112"/>
        <v>0</v>
      </c>
      <c r="H221" t="str">
        <f t="shared" si="143"/>
        <v/>
      </c>
      <c r="I221">
        <f t="shared" si="144"/>
        <v>0</v>
      </c>
      <c r="J221" t="str">
        <f>IF('ריכוז הצעות'!$N222='טבלת עזר2'!J$1,'ריכוז הצעות'!$M222,"")</f>
        <v/>
      </c>
      <c r="K221" t="str">
        <f>IF('ריכוז הצעות'!$N222='טבלת עזר2'!K$1,'ריכוז הצעות'!$M222,"")</f>
        <v/>
      </c>
      <c r="L221" t="str">
        <f>IF('ריכוז הצעות'!$N222='טבלת עזר2'!L$1,'ריכוז הצעות'!$M222,"")</f>
        <v/>
      </c>
      <c r="M221" t="str">
        <f>IF('ריכוז הצעות'!$N222='טבלת עזר2'!M$1,'ריכוז הצעות'!$M222,"")</f>
        <v/>
      </c>
      <c r="O221" t="str">
        <f>IF('ריכוז הצעות'!$N222='טבלת עזר2'!O$1,'ריכוז הצעות'!$M222,"")</f>
        <v/>
      </c>
      <c r="Q221" t="str">
        <f>IF('ריכוז הצעות'!$N222='טבלת עזר2'!Q$1,'ריכוז הצעות'!$M222,"")</f>
        <v/>
      </c>
      <c r="S221" t="str">
        <f>IF('ריכוז הצעות'!$N222='טבלת עזר2'!S$1,'ריכוז הצעות'!$M222,"")</f>
        <v/>
      </c>
      <c r="U221" t="str">
        <f>IF('ריכוז הצעות'!$N222='טבלת עזר2'!U$1,'ריכוז הצעות'!$M222,"")</f>
        <v/>
      </c>
      <c r="W221" t="str">
        <f>IF('ריכוז הצעות'!$N222='טבלת עזר2'!W$1,'ריכוז הצעות'!$M222,"")</f>
        <v/>
      </c>
      <c r="X221" t="str">
        <f>IF('ריכוז הצעות'!$N222='טבלת עזר2'!X$1,'ריכוז הצעות'!$M222,"")</f>
        <v/>
      </c>
      <c r="Y221" t="str">
        <f>IF('ריכוז הצעות'!$N222='טבלת עזר2'!Y$1,'ריכוז הצעות'!$M222,"")</f>
        <v/>
      </c>
      <c r="Z221" t="str">
        <f>IF('ריכוז הצעות'!$N222='טבלת עזר2'!Z$1,'ריכוז הצעות'!$M222,"")</f>
        <v/>
      </c>
      <c r="AA221" t="str">
        <f>IF('ריכוז הצעות'!$N222='טבלת עזר2'!AA$1,'ריכוז הצעות'!$M222,"")</f>
        <v/>
      </c>
      <c r="AB221" t="str">
        <f>IF('ריכוז הצעות'!$N222='טבלת עזר2'!AB$1,'ריכוז הצעות'!$M222,"")</f>
        <v/>
      </c>
      <c r="AC221" t="str">
        <f>IF('ריכוז הצעות'!$N222='טבלת עזר2'!AC$1,'ריכוז הצעות'!$M222,"")</f>
        <v/>
      </c>
      <c r="AD221" t="str">
        <f>IF('ריכוז הצעות'!$N222='טבלת עזר2'!AD$1,'ריכוז הצעות'!$M222,"")</f>
        <v/>
      </c>
      <c r="AE221" t="str">
        <f>IF('ריכוז הצעות'!$N222='טבלת עזר2'!AE$1,'ריכוז הצעות'!$M222,"")</f>
        <v/>
      </c>
      <c r="AF221" t="str">
        <f>IF('ריכוז הצעות'!$N222='טבלת עזר2'!AF$1,'ריכוז הצעות'!$M222,"")</f>
        <v/>
      </c>
      <c r="AG221" t="str">
        <f>IF('ריכוז הצעות'!$N222='טבלת עזר2'!AG$1,'ריכוז הצעות'!$M222,"")</f>
        <v/>
      </c>
      <c r="AH221" t="str">
        <f>IF('ריכוז הצעות'!$N222='טבלת עזר2'!AH$1,'ריכוז הצעות'!$M222,"")</f>
        <v/>
      </c>
      <c r="AI221" t="str">
        <f>IF('ריכוז הצעות'!$N222='טבלת עזר2'!AI$1,'ריכוז הצעות'!$M222,"")</f>
        <v/>
      </c>
      <c r="AJ221" t="str">
        <f>IF('ריכוז הצעות'!$N222='טבלת עזר2'!AJ$1,'ריכוז הצעות'!$M222,"")</f>
        <v/>
      </c>
      <c r="AK221" t="str">
        <f>IF('ריכוז הצעות'!$N222='טבלת עזר2'!AK$1,'ריכוז הצעות'!$M222,"")</f>
        <v/>
      </c>
      <c r="AL221" t="str">
        <f>IF('ריכוז הצעות'!$N222='טבלת עזר2'!AL$1,'ריכוז הצעות'!$M222,"")</f>
        <v/>
      </c>
      <c r="AQ221" t="e">
        <f t="shared" si="145"/>
        <v>#N/A</v>
      </c>
      <c r="AR221" t="str">
        <f t="shared" si="113"/>
        <v/>
      </c>
      <c r="AS221" t="str">
        <f t="shared" si="114"/>
        <v/>
      </c>
      <c r="AT221" t="str">
        <f t="shared" si="115"/>
        <v/>
      </c>
      <c r="AU221" t="str">
        <f t="shared" si="116"/>
        <v/>
      </c>
      <c r="AV221" t="str">
        <f t="shared" si="117"/>
        <v/>
      </c>
      <c r="AW221" t="str">
        <f t="shared" si="118"/>
        <v/>
      </c>
      <c r="AX221" t="str">
        <f t="shared" si="119"/>
        <v/>
      </c>
      <c r="AY221" t="str">
        <f t="shared" si="120"/>
        <v/>
      </c>
      <c r="AZ221" t="str">
        <f t="shared" si="121"/>
        <v/>
      </c>
      <c r="BA221" t="str">
        <f t="shared" si="122"/>
        <v/>
      </c>
      <c r="BB221" t="str">
        <f t="shared" si="123"/>
        <v/>
      </c>
      <c r="BC221" t="str">
        <f t="shared" si="124"/>
        <v/>
      </c>
      <c r="BD221" t="str">
        <f t="shared" si="125"/>
        <v/>
      </c>
      <c r="BE221" t="str">
        <f t="shared" si="126"/>
        <v/>
      </c>
      <c r="BF221" t="str">
        <f t="shared" si="127"/>
        <v/>
      </c>
      <c r="BG221" t="str">
        <f t="shared" si="128"/>
        <v/>
      </c>
      <c r="BH221" t="str">
        <f t="shared" si="129"/>
        <v/>
      </c>
      <c r="BI221" t="str">
        <f t="shared" si="130"/>
        <v/>
      </c>
      <c r="BJ221" t="str">
        <f t="shared" si="131"/>
        <v/>
      </c>
      <c r="BK221" t="str">
        <f t="shared" si="132"/>
        <v/>
      </c>
      <c r="BL221">
        <f t="shared" si="133"/>
        <v>0</v>
      </c>
      <c r="BM221">
        <f t="shared" si="134"/>
        <v>0</v>
      </c>
      <c r="BN221">
        <f t="shared" si="135"/>
        <v>0</v>
      </c>
      <c r="BO221">
        <f t="shared" si="136"/>
        <v>0</v>
      </c>
      <c r="BP221">
        <f t="shared" si="137"/>
        <v>0</v>
      </c>
      <c r="BQ221">
        <f t="shared" si="138"/>
        <v>0</v>
      </c>
      <c r="BR221">
        <f t="shared" si="139"/>
        <v>0</v>
      </c>
      <c r="BS221">
        <f t="shared" si="140"/>
        <v>0</v>
      </c>
    </row>
    <row r="222" spans="2:71" x14ac:dyDescent="0.3">
      <c r="B222" t="str">
        <f>IF('ריכוז הצעות'!$N223='טבלת עזר2'!B$1,'ריכוז הצעות'!$M223,"")</f>
        <v/>
      </c>
      <c r="C222">
        <f t="shared" si="111"/>
        <v>0</v>
      </c>
      <c r="D222" t="str">
        <f t="shared" si="141"/>
        <v/>
      </c>
      <c r="E222">
        <f t="shared" si="142"/>
        <v>0</v>
      </c>
      <c r="F222" t="str">
        <f>IF('ריכוז הצעות'!$N223='טבלת עזר2'!F$1,'ריכוז הצעות'!$M223,"")</f>
        <v/>
      </c>
      <c r="G222">
        <f t="shared" si="112"/>
        <v>0</v>
      </c>
      <c r="H222" t="str">
        <f t="shared" si="143"/>
        <v/>
      </c>
      <c r="I222">
        <f t="shared" si="144"/>
        <v>0</v>
      </c>
      <c r="J222" t="str">
        <f>IF('ריכוז הצעות'!$N223='טבלת עזר2'!J$1,'ריכוז הצעות'!$M223,"")</f>
        <v/>
      </c>
      <c r="K222" t="str">
        <f>IF('ריכוז הצעות'!$N223='טבלת עזר2'!K$1,'ריכוז הצעות'!$M223,"")</f>
        <v/>
      </c>
      <c r="L222" t="str">
        <f>IF('ריכוז הצעות'!$N223='טבלת עזר2'!L$1,'ריכוז הצעות'!$M223,"")</f>
        <v/>
      </c>
      <c r="M222" t="str">
        <f>IF('ריכוז הצעות'!$N223='טבלת עזר2'!M$1,'ריכוז הצעות'!$M223,"")</f>
        <v/>
      </c>
      <c r="O222" t="str">
        <f>IF('ריכוז הצעות'!$N223='טבלת עזר2'!O$1,'ריכוז הצעות'!$M223,"")</f>
        <v/>
      </c>
      <c r="Q222" t="str">
        <f>IF('ריכוז הצעות'!$N223='טבלת עזר2'!Q$1,'ריכוז הצעות'!$M223,"")</f>
        <v/>
      </c>
      <c r="S222" t="str">
        <f>IF('ריכוז הצעות'!$N223='טבלת עזר2'!S$1,'ריכוז הצעות'!$M223,"")</f>
        <v/>
      </c>
      <c r="U222" t="str">
        <f>IF('ריכוז הצעות'!$N223='טבלת עזר2'!U$1,'ריכוז הצעות'!$M223,"")</f>
        <v/>
      </c>
      <c r="W222" t="str">
        <f>IF('ריכוז הצעות'!$N223='טבלת עזר2'!W$1,'ריכוז הצעות'!$M223,"")</f>
        <v/>
      </c>
      <c r="X222" t="str">
        <f>IF('ריכוז הצעות'!$N223='טבלת עזר2'!X$1,'ריכוז הצעות'!$M223,"")</f>
        <v/>
      </c>
      <c r="Y222" t="str">
        <f>IF('ריכוז הצעות'!$N223='טבלת עזר2'!Y$1,'ריכוז הצעות'!$M223,"")</f>
        <v/>
      </c>
      <c r="Z222" t="str">
        <f>IF('ריכוז הצעות'!$N223='טבלת עזר2'!Z$1,'ריכוז הצעות'!$M223,"")</f>
        <v/>
      </c>
      <c r="AA222" t="str">
        <f>IF('ריכוז הצעות'!$N223='טבלת עזר2'!AA$1,'ריכוז הצעות'!$M223,"")</f>
        <v/>
      </c>
      <c r="AB222" t="str">
        <f>IF('ריכוז הצעות'!$N223='טבלת עזר2'!AB$1,'ריכוז הצעות'!$M223,"")</f>
        <v/>
      </c>
      <c r="AC222" t="str">
        <f>IF('ריכוז הצעות'!$N223='טבלת עזר2'!AC$1,'ריכוז הצעות'!$M223,"")</f>
        <v/>
      </c>
      <c r="AD222" t="str">
        <f>IF('ריכוז הצעות'!$N223='טבלת עזר2'!AD$1,'ריכוז הצעות'!$M223,"")</f>
        <v/>
      </c>
      <c r="AE222" t="str">
        <f>IF('ריכוז הצעות'!$N223='טבלת עזר2'!AE$1,'ריכוז הצעות'!$M223,"")</f>
        <v/>
      </c>
      <c r="AF222" t="str">
        <f>IF('ריכוז הצעות'!$N223='טבלת עזר2'!AF$1,'ריכוז הצעות'!$M223,"")</f>
        <v/>
      </c>
      <c r="AG222" t="str">
        <f>IF('ריכוז הצעות'!$N223='טבלת עזר2'!AG$1,'ריכוז הצעות'!$M223,"")</f>
        <v/>
      </c>
      <c r="AH222" t="str">
        <f>IF('ריכוז הצעות'!$N223='טבלת עזר2'!AH$1,'ריכוז הצעות'!$M223,"")</f>
        <v/>
      </c>
      <c r="AI222" t="str">
        <f>IF('ריכוז הצעות'!$N223='טבלת עזר2'!AI$1,'ריכוז הצעות'!$M223,"")</f>
        <v/>
      </c>
      <c r="AJ222" t="str">
        <f>IF('ריכוז הצעות'!$N223='טבלת עזר2'!AJ$1,'ריכוז הצעות'!$M223,"")</f>
        <v/>
      </c>
      <c r="AK222" t="str">
        <f>IF('ריכוז הצעות'!$N223='טבלת עזר2'!AK$1,'ריכוז הצעות'!$M223,"")</f>
        <v/>
      </c>
      <c r="AL222" t="str">
        <f>IF('ריכוז הצעות'!$N223='טבלת עזר2'!AL$1,'ריכוז הצעות'!$M223,"")</f>
        <v/>
      </c>
      <c r="AQ222" t="e">
        <f t="shared" si="145"/>
        <v>#N/A</v>
      </c>
      <c r="AR222" t="str">
        <f t="shared" si="113"/>
        <v/>
      </c>
      <c r="AS222" t="str">
        <f t="shared" si="114"/>
        <v/>
      </c>
      <c r="AT222" t="str">
        <f t="shared" si="115"/>
        <v/>
      </c>
      <c r="AU222" t="str">
        <f t="shared" si="116"/>
        <v/>
      </c>
      <c r="AV222" t="str">
        <f t="shared" si="117"/>
        <v/>
      </c>
      <c r="AW222" t="str">
        <f t="shared" si="118"/>
        <v/>
      </c>
      <c r="AX222" t="str">
        <f t="shared" si="119"/>
        <v/>
      </c>
      <c r="AY222" t="str">
        <f t="shared" si="120"/>
        <v/>
      </c>
      <c r="AZ222" t="str">
        <f t="shared" si="121"/>
        <v/>
      </c>
      <c r="BA222" t="str">
        <f t="shared" si="122"/>
        <v/>
      </c>
      <c r="BB222" t="str">
        <f t="shared" si="123"/>
        <v/>
      </c>
      <c r="BC222" t="str">
        <f t="shared" si="124"/>
        <v/>
      </c>
      <c r="BD222" t="str">
        <f t="shared" si="125"/>
        <v/>
      </c>
      <c r="BE222" t="str">
        <f t="shared" si="126"/>
        <v/>
      </c>
      <c r="BF222" t="str">
        <f t="shared" si="127"/>
        <v/>
      </c>
      <c r="BG222" t="str">
        <f t="shared" si="128"/>
        <v/>
      </c>
      <c r="BH222" t="str">
        <f t="shared" si="129"/>
        <v/>
      </c>
      <c r="BI222" t="str">
        <f t="shared" si="130"/>
        <v/>
      </c>
      <c r="BJ222" t="str">
        <f t="shared" si="131"/>
        <v/>
      </c>
      <c r="BK222" t="str">
        <f t="shared" si="132"/>
        <v/>
      </c>
      <c r="BL222">
        <f t="shared" si="133"/>
        <v>0</v>
      </c>
      <c r="BM222">
        <f t="shared" si="134"/>
        <v>0</v>
      </c>
      <c r="BN222">
        <f t="shared" si="135"/>
        <v>0</v>
      </c>
      <c r="BO222">
        <f t="shared" si="136"/>
        <v>0</v>
      </c>
      <c r="BP222">
        <f t="shared" si="137"/>
        <v>0</v>
      </c>
      <c r="BQ222">
        <f t="shared" si="138"/>
        <v>0</v>
      </c>
      <c r="BR222">
        <f t="shared" si="139"/>
        <v>0</v>
      </c>
      <c r="BS222">
        <f t="shared" si="140"/>
        <v>0</v>
      </c>
    </row>
    <row r="223" spans="2:71" x14ac:dyDescent="0.3">
      <c r="B223" t="str">
        <f>IF('ריכוז הצעות'!$N224='טבלת עזר2'!B$1,'ריכוז הצעות'!$M224,"")</f>
        <v/>
      </c>
      <c r="C223">
        <f t="shared" si="111"/>
        <v>0</v>
      </c>
      <c r="D223" t="str">
        <f t="shared" si="141"/>
        <v/>
      </c>
      <c r="E223">
        <f t="shared" si="142"/>
        <v>0</v>
      </c>
      <c r="F223" t="str">
        <f>IF('ריכוז הצעות'!$N224='טבלת עזר2'!F$1,'ריכוז הצעות'!$M224,"")</f>
        <v/>
      </c>
      <c r="G223">
        <f t="shared" si="112"/>
        <v>0</v>
      </c>
      <c r="H223" t="str">
        <f t="shared" si="143"/>
        <v/>
      </c>
      <c r="I223">
        <f t="shared" si="144"/>
        <v>0</v>
      </c>
      <c r="J223" t="str">
        <f>IF('ריכוז הצעות'!$N224='טבלת עזר2'!J$1,'ריכוז הצעות'!$M224,"")</f>
        <v/>
      </c>
      <c r="K223" t="str">
        <f>IF('ריכוז הצעות'!$N224='טבלת עזר2'!K$1,'ריכוז הצעות'!$M224,"")</f>
        <v/>
      </c>
      <c r="L223" t="str">
        <f>IF('ריכוז הצעות'!$N224='טבלת עזר2'!L$1,'ריכוז הצעות'!$M224,"")</f>
        <v/>
      </c>
      <c r="M223" t="str">
        <f>IF('ריכוז הצעות'!$N224='טבלת עזר2'!M$1,'ריכוז הצעות'!$M224,"")</f>
        <v/>
      </c>
      <c r="O223" t="str">
        <f>IF('ריכוז הצעות'!$N224='טבלת עזר2'!O$1,'ריכוז הצעות'!$M224,"")</f>
        <v/>
      </c>
      <c r="Q223" t="str">
        <f>IF('ריכוז הצעות'!$N224='טבלת עזר2'!Q$1,'ריכוז הצעות'!$M224,"")</f>
        <v/>
      </c>
      <c r="S223" t="str">
        <f>IF('ריכוז הצעות'!$N224='טבלת עזר2'!S$1,'ריכוז הצעות'!$M224,"")</f>
        <v/>
      </c>
      <c r="U223" t="str">
        <f>IF('ריכוז הצעות'!$N224='טבלת עזר2'!U$1,'ריכוז הצעות'!$M224,"")</f>
        <v/>
      </c>
      <c r="W223" t="str">
        <f>IF('ריכוז הצעות'!$N224='טבלת עזר2'!W$1,'ריכוז הצעות'!$M224,"")</f>
        <v/>
      </c>
      <c r="X223" t="str">
        <f>IF('ריכוז הצעות'!$N224='טבלת עזר2'!X$1,'ריכוז הצעות'!$M224,"")</f>
        <v/>
      </c>
      <c r="Y223" t="str">
        <f>IF('ריכוז הצעות'!$N224='טבלת עזר2'!Y$1,'ריכוז הצעות'!$M224,"")</f>
        <v/>
      </c>
      <c r="Z223" t="str">
        <f>IF('ריכוז הצעות'!$N224='טבלת עזר2'!Z$1,'ריכוז הצעות'!$M224,"")</f>
        <v/>
      </c>
      <c r="AA223" t="str">
        <f>IF('ריכוז הצעות'!$N224='טבלת עזר2'!AA$1,'ריכוז הצעות'!$M224,"")</f>
        <v/>
      </c>
      <c r="AB223" t="str">
        <f>IF('ריכוז הצעות'!$N224='טבלת עזר2'!AB$1,'ריכוז הצעות'!$M224,"")</f>
        <v/>
      </c>
      <c r="AC223" t="str">
        <f>IF('ריכוז הצעות'!$N224='טבלת עזר2'!AC$1,'ריכוז הצעות'!$M224,"")</f>
        <v/>
      </c>
      <c r="AD223" t="str">
        <f>IF('ריכוז הצעות'!$N224='טבלת עזר2'!AD$1,'ריכוז הצעות'!$M224,"")</f>
        <v/>
      </c>
      <c r="AE223" t="str">
        <f>IF('ריכוז הצעות'!$N224='טבלת עזר2'!AE$1,'ריכוז הצעות'!$M224,"")</f>
        <v/>
      </c>
      <c r="AF223" t="str">
        <f>IF('ריכוז הצעות'!$N224='טבלת עזר2'!AF$1,'ריכוז הצעות'!$M224,"")</f>
        <v/>
      </c>
      <c r="AG223" t="str">
        <f>IF('ריכוז הצעות'!$N224='טבלת עזר2'!AG$1,'ריכוז הצעות'!$M224,"")</f>
        <v/>
      </c>
      <c r="AH223" t="str">
        <f>IF('ריכוז הצעות'!$N224='טבלת עזר2'!AH$1,'ריכוז הצעות'!$M224,"")</f>
        <v/>
      </c>
      <c r="AI223" t="str">
        <f>IF('ריכוז הצעות'!$N224='טבלת עזר2'!AI$1,'ריכוז הצעות'!$M224,"")</f>
        <v/>
      </c>
      <c r="AJ223" t="str">
        <f>IF('ריכוז הצעות'!$N224='טבלת עזר2'!AJ$1,'ריכוז הצעות'!$M224,"")</f>
        <v/>
      </c>
      <c r="AK223" t="str">
        <f>IF('ריכוז הצעות'!$N224='טבלת עזר2'!AK$1,'ריכוז הצעות'!$M224,"")</f>
        <v/>
      </c>
      <c r="AL223" t="str">
        <f>IF('ריכוז הצעות'!$N224='טבלת עזר2'!AL$1,'ריכוז הצעות'!$M224,"")</f>
        <v/>
      </c>
      <c r="AQ223" t="e">
        <f t="shared" si="145"/>
        <v>#N/A</v>
      </c>
      <c r="AR223" t="str">
        <f t="shared" si="113"/>
        <v/>
      </c>
      <c r="AS223" t="str">
        <f t="shared" si="114"/>
        <v/>
      </c>
      <c r="AT223" t="str">
        <f t="shared" si="115"/>
        <v/>
      </c>
      <c r="AU223" t="str">
        <f t="shared" si="116"/>
        <v/>
      </c>
      <c r="AV223" t="str">
        <f t="shared" si="117"/>
        <v/>
      </c>
      <c r="AW223" t="str">
        <f t="shared" si="118"/>
        <v/>
      </c>
      <c r="AX223" t="str">
        <f t="shared" si="119"/>
        <v/>
      </c>
      <c r="AY223" t="str">
        <f t="shared" si="120"/>
        <v/>
      </c>
      <c r="AZ223" t="str">
        <f t="shared" si="121"/>
        <v/>
      </c>
      <c r="BA223" t="str">
        <f t="shared" si="122"/>
        <v/>
      </c>
      <c r="BB223" t="str">
        <f t="shared" si="123"/>
        <v/>
      </c>
      <c r="BC223" t="str">
        <f t="shared" si="124"/>
        <v/>
      </c>
      <c r="BD223" t="str">
        <f t="shared" si="125"/>
        <v/>
      </c>
      <c r="BE223" t="str">
        <f t="shared" si="126"/>
        <v/>
      </c>
      <c r="BF223" t="str">
        <f t="shared" si="127"/>
        <v/>
      </c>
      <c r="BG223" t="str">
        <f t="shared" si="128"/>
        <v/>
      </c>
      <c r="BH223" t="str">
        <f t="shared" si="129"/>
        <v/>
      </c>
      <c r="BI223" t="str">
        <f t="shared" si="130"/>
        <v/>
      </c>
      <c r="BJ223" t="str">
        <f t="shared" si="131"/>
        <v/>
      </c>
      <c r="BK223" t="str">
        <f t="shared" si="132"/>
        <v/>
      </c>
      <c r="BL223">
        <f t="shared" si="133"/>
        <v>0</v>
      </c>
      <c r="BM223">
        <f t="shared" si="134"/>
        <v>0</v>
      </c>
      <c r="BN223">
        <f t="shared" si="135"/>
        <v>0</v>
      </c>
      <c r="BO223">
        <f t="shared" si="136"/>
        <v>0</v>
      </c>
      <c r="BP223">
        <f t="shared" si="137"/>
        <v>0</v>
      </c>
      <c r="BQ223">
        <f t="shared" si="138"/>
        <v>0</v>
      </c>
      <c r="BR223">
        <f t="shared" si="139"/>
        <v>0</v>
      </c>
      <c r="BS223">
        <f t="shared" si="140"/>
        <v>0</v>
      </c>
    </row>
    <row r="224" spans="2:71" x14ac:dyDescent="0.3">
      <c r="B224" t="str">
        <f>IF('ריכוז הצעות'!$N225='טבלת עזר2'!B$1,'ריכוז הצעות'!$M225,"")</f>
        <v/>
      </c>
      <c r="C224">
        <f t="shared" si="111"/>
        <v>0</v>
      </c>
      <c r="D224" t="str">
        <f t="shared" si="141"/>
        <v/>
      </c>
      <c r="E224">
        <f t="shared" si="142"/>
        <v>0</v>
      </c>
      <c r="F224" t="str">
        <f>IF('ריכוז הצעות'!$N225='טבלת עזר2'!F$1,'ריכוז הצעות'!$M225,"")</f>
        <v/>
      </c>
      <c r="G224">
        <f t="shared" si="112"/>
        <v>0</v>
      </c>
      <c r="H224" t="str">
        <f t="shared" si="143"/>
        <v/>
      </c>
      <c r="I224">
        <f t="shared" si="144"/>
        <v>0</v>
      </c>
      <c r="J224" t="str">
        <f>IF('ריכוז הצעות'!$N225='טבלת עזר2'!J$1,'ריכוז הצעות'!$M225,"")</f>
        <v/>
      </c>
      <c r="K224" t="str">
        <f>IF('ריכוז הצעות'!$N225='טבלת עזר2'!K$1,'ריכוז הצעות'!$M225,"")</f>
        <v/>
      </c>
      <c r="L224" t="str">
        <f>IF('ריכוז הצעות'!$N225='טבלת עזר2'!L$1,'ריכוז הצעות'!$M225,"")</f>
        <v/>
      </c>
      <c r="M224" t="str">
        <f>IF('ריכוז הצעות'!$N225='טבלת עזר2'!M$1,'ריכוז הצעות'!$M225,"")</f>
        <v/>
      </c>
      <c r="O224" t="str">
        <f>IF('ריכוז הצעות'!$N225='טבלת עזר2'!O$1,'ריכוז הצעות'!$M225,"")</f>
        <v/>
      </c>
      <c r="Q224" t="str">
        <f>IF('ריכוז הצעות'!$N225='טבלת עזר2'!Q$1,'ריכוז הצעות'!$M225,"")</f>
        <v/>
      </c>
      <c r="S224" t="str">
        <f>IF('ריכוז הצעות'!$N225='טבלת עזר2'!S$1,'ריכוז הצעות'!$M225,"")</f>
        <v/>
      </c>
      <c r="U224" t="str">
        <f>IF('ריכוז הצעות'!$N225='טבלת עזר2'!U$1,'ריכוז הצעות'!$M225,"")</f>
        <v/>
      </c>
      <c r="W224" t="str">
        <f>IF('ריכוז הצעות'!$N225='טבלת עזר2'!W$1,'ריכוז הצעות'!$M225,"")</f>
        <v/>
      </c>
      <c r="X224" t="str">
        <f>IF('ריכוז הצעות'!$N225='טבלת עזר2'!X$1,'ריכוז הצעות'!$M225,"")</f>
        <v/>
      </c>
      <c r="Y224" t="str">
        <f>IF('ריכוז הצעות'!$N225='טבלת עזר2'!Y$1,'ריכוז הצעות'!$M225,"")</f>
        <v/>
      </c>
      <c r="Z224" t="str">
        <f>IF('ריכוז הצעות'!$N225='טבלת עזר2'!Z$1,'ריכוז הצעות'!$M225,"")</f>
        <v/>
      </c>
      <c r="AA224" t="str">
        <f>IF('ריכוז הצעות'!$N225='טבלת עזר2'!AA$1,'ריכוז הצעות'!$M225,"")</f>
        <v/>
      </c>
      <c r="AB224" t="str">
        <f>IF('ריכוז הצעות'!$N225='טבלת עזר2'!AB$1,'ריכוז הצעות'!$M225,"")</f>
        <v/>
      </c>
      <c r="AC224" t="str">
        <f>IF('ריכוז הצעות'!$N225='טבלת עזר2'!AC$1,'ריכוז הצעות'!$M225,"")</f>
        <v/>
      </c>
      <c r="AD224" t="str">
        <f>IF('ריכוז הצעות'!$N225='טבלת עזר2'!AD$1,'ריכוז הצעות'!$M225,"")</f>
        <v/>
      </c>
      <c r="AE224" t="str">
        <f>IF('ריכוז הצעות'!$N225='טבלת עזר2'!AE$1,'ריכוז הצעות'!$M225,"")</f>
        <v/>
      </c>
      <c r="AF224" t="str">
        <f>IF('ריכוז הצעות'!$N225='טבלת עזר2'!AF$1,'ריכוז הצעות'!$M225,"")</f>
        <v/>
      </c>
      <c r="AG224" t="str">
        <f>IF('ריכוז הצעות'!$N225='טבלת עזר2'!AG$1,'ריכוז הצעות'!$M225,"")</f>
        <v/>
      </c>
      <c r="AH224" t="str">
        <f>IF('ריכוז הצעות'!$N225='טבלת עזר2'!AH$1,'ריכוז הצעות'!$M225,"")</f>
        <v/>
      </c>
      <c r="AI224" t="str">
        <f>IF('ריכוז הצעות'!$N225='טבלת עזר2'!AI$1,'ריכוז הצעות'!$M225,"")</f>
        <v/>
      </c>
      <c r="AJ224" t="str">
        <f>IF('ריכוז הצעות'!$N225='טבלת עזר2'!AJ$1,'ריכוז הצעות'!$M225,"")</f>
        <v/>
      </c>
      <c r="AK224" t="str">
        <f>IF('ריכוז הצעות'!$N225='טבלת עזר2'!AK$1,'ריכוז הצעות'!$M225,"")</f>
        <v/>
      </c>
      <c r="AL224" t="str">
        <f>IF('ריכוז הצעות'!$N225='טבלת עזר2'!AL$1,'ריכוז הצעות'!$M225,"")</f>
        <v/>
      </c>
      <c r="AQ224" t="e">
        <f t="shared" si="145"/>
        <v>#N/A</v>
      </c>
      <c r="AR224" t="str">
        <f t="shared" si="113"/>
        <v/>
      </c>
      <c r="AS224" t="str">
        <f t="shared" si="114"/>
        <v/>
      </c>
      <c r="AT224" t="str">
        <f t="shared" si="115"/>
        <v/>
      </c>
      <c r="AU224" t="str">
        <f t="shared" si="116"/>
        <v/>
      </c>
      <c r="AV224" t="str">
        <f t="shared" si="117"/>
        <v/>
      </c>
      <c r="AW224" t="str">
        <f t="shared" si="118"/>
        <v/>
      </c>
      <c r="AX224" t="str">
        <f t="shared" si="119"/>
        <v/>
      </c>
      <c r="AY224" t="str">
        <f t="shared" si="120"/>
        <v/>
      </c>
      <c r="AZ224" t="str">
        <f t="shared" si="121"/>
        <v/>
      </c>
      <c r="BA224" t="str">
        <f t="shared" si="122"/>
        <v/>
      </c>
      <c r="BB224" t="str">
        <f t="shared" si="123"/>
        <v/>
      </c>
      <c r="BC224" t="str">
        <f t="shared" si="124"/>
        <v/>
      </c>
      <c r="BD224" t="str">
        <f t="shared" si="125"/>
        <v/>
      </c>
      <c r="BE224" t="str">
        <f t="shared" si="126"/>
        <v/>
      </c>
      <c r="BF224" t="str">
        <f t="shared" si="127"/>
        <v/>
      </c>
      <c r="BG224" t="str">
        <f t="shared" si="128"/>
        <v/>
      </c>
      <c r="BH224" t="str">
        <f t="shared" si="129"/>
        <v/>
      </c>
      <c r="BI224" t="str">
        <f t="shared" si="130"/>
        <v/>
      </c>
      <c r="BJ224" t="str">
        <f t="shared" si="131"/>
        <v/>
      </c>
      <c r="BK224" t="str">
        <f t="shared" si="132"/>
        <v/>
      </c>
      <c r="BL224">
        <f t="shared" si="133"/>
        <v>0</v>
      </c>
      <c r="BM224">
        <f t="shared" si="134"/>
        <v>0</v>
      </c>
      <c r="BN224">
        <f t="shared" si="135"/>
        <v>0</v>
      </c>
      <c r="BO224">
        <f t="shared" si="136"/>
        <v>0</v>
      </c>
      <c r="BP224">
        <f t="shared" si="137"/>
        <v>0</v>
      </c>
      <c r="BQ224">
        <f t="shared" si="138"/>
        <v>0</v>
      </c>
      <c r="BR224">
        <f t="shared" si="139"/>
        <v>0</v>
      </c>
      <c r="BS224">
        <f t="shared" si="140"/>
        <v>0</v>
      </c>
    </row>
    <row r="225" spans="2:71" x14ac:dyDescent="0.3">
      <c r="B225" t="str">
        <f>IF('ריכוז הצעות'!$N226='טבלת עזר2'!B$1,'ריכוז הצעות'!$M226,"")</f>
        <v/>
      </c>
      <c r="C225">
        <f t="shared" si="111"/>
        <v>0</v>
      </c>
      <c r="D225" t="str">
        <f t="shared" si="141"/>
        <v/>
      </c>
      <c r="E225">
        <f t="shared" si="142"/>
        <v>0</v>
      </c>
      <c r="F225" t="str">
        <f>IF('ריכוז הצעות'!$N226='טבלת עזר2'!F$1,'ריכוז הצעות'!$M226,"")</f>
        <v/>
      </c>
      <c r="G225">
        <f t="shared" si="112"/>
        <v>0</v>
      </c>
      <c r="H225" t="str">
        <f t="shared" si="143"/>
        <v/>
      </c>
      <c r="I225">
        <f t="shared" si="144"/>
        <v>0</v>
      </c>
      <c r="J225" t="str">
        <f>IF('ריכוז הצעות'!$N226='טבלת עזר2'!J$1,'ריכוז הצעות'!$M226,"")</f>
        <v/>
      </c>
      <c r="K225" t="str">
        <f>IF('ריכוז הצעות'!$N226='טבלת עזר2'!K$1,'ריכוז הצעות'!$M226,"")</f>
        <v/>
      </c>
      <c r="L225" t="str">
        <f>IF('ריכוז הצעות'!$N226='טבלת עזר2'!L$1,'ריכוז הצעות'!$M226,"")</f>
        <v/>
      </c>
      <c r="M225" t="str">
        <f>IF('ריכוז הצעות'!$N226='טבלת עזר2'!M$1,'ריכוז הצעות'!$M226,"")</f>
        <v/>
      </c>
      <c r="O225" t="str">
        <f>IF('ריכוז הצעות'!$N226='טבלת עזר2'!O$1,'ריכוז הצעות'!$M226,"")</f>
        <v/>
      </c>
      <c r="Q225" t="str">
        <f>IF('ריכוז הצעות'!$N226='טבלת עזר2'!Q$1,'ריכוז הצעות'!$M226,"")</f>
        <v/>
      </c>
      <c r="S225" t="str">
        <f>IF('ריכוז הצעות'!$N226='טבלת עזר2'!S$1,'ריכוז הצעות'!$M226,"")</f>
        <v/>
      </c>
      <c r="U225" t="str">
        <f>IF('ריכוז הצעות'!$N226='טבלת עזר2'!U$1,'ריכוז הצעות'!$M226,"")</f>
        <v/>
      </c>
      <c r="W225" t="str">
        <f>IF('ריכוז הצעות'!$N226='טבלת עזר2'!W$1,'ריכוז הצעות'!$M226,"")</f>
        <v/>
      </c>
      <c r="X225" t="str">
        <f>IF('ריכוז הצעות'!$N226='טבלת עזר2'!X$1,'ריכוז הצעות'!$M226,"")</f>
        <v/>
      </c>
      <c r="Y225" t="str">
        <f>IF('ריכוז הצעות'!$N226='טבלת עזר2'!Y$1,'ריכוז הצעות'!$M226,"")</f>
        <v/>
      </c>
      <c r="Z225" t="str">
        <f>IF('ריכוז הצעות'!$N226='טבלת עזר2'!Z$1,'ריכוז הצעות'!$M226,"")</f>
        <v/>
      </c>
      <c r="AA225" t="str">
        <f>IF('ריכוז הצעות'!$N226='טבלת עזר2'!AA$1,'ריכוז הצעות'!$M226,"")</f>
        <v/>
      </c>
      <c r="AB225" t="str">
        <f>IF('ריכוז הצעות'!$N226='טבלת עזר2'!AB$1,'ריכוז הצעות'!$M226,"")</f>
        <v/>
      </c>
      <c r="AC225" t="str">
        <f>IF('ריכוז הצעות'!$N226='טבלת עזר2'!AC$1,'ריכוז הצעות'!$M226,"")</f>
        <v/>
      </c>
      <c r="AD225" t="str">
        <f>IF('ריכוז הצעות'!$N226='טבלת עזר2'!AD$1,'ריכוז הצעות'!$M226,"")</f>
        <v/>
      </c>
      <c r="AE225" t="str">
        <f>IF('ריכוז הצעות'!$N226='טבלת עזר2'!AE$1,'ריכוז הצעות'!$M226,"")</f>
        <v/>
      </c>
      <c r="AF225" t="str">
        <f>IF('ריכוז הצעות'!$N226='טבלת עזר2'!AF$1,'ריכוז הצעות'!$M226,"")</f>
        <v/>
      </c>
      <c r="AG225" t="str">
        <f>IF('ריכוז הצעות'!$N226='טבלת עזר2'!AG$1,'ריכוז הצעות'!$M226,"")</f>
        <v/>
      </c>
      <c r="AH225" t="str">
        <f>IF('ריכוז הצעות'!$N226='טבלת עזר2'!AH$1,'ריכוז הצעות'!$M226,"")</f>
        <v/>
      </c>
      <c r="AI225" t="str">
        <f>IF('ריכוז הצעות'!$N226='טבלת עזר2'!AI$1,'ריכוז הצעות'!$M226,"")</f>
        <v/>
      </c>
      <c r="AJ225" t="str">
        <f>IF('ריכוז הצעות'!$N226='טבלת עזר2'!AJ$1,'ריכוז הצעות'!$M226,"")</f>
        <v/>
      </c>
      <c r="AK225" t="str">
        <f>IF('ריכוז הצעות'!$N226='טבלת עזר2'!AK$1,'ריכוז הצעות'!$M226,"")</f>
        <v/>
      </c>
      <c r="AL225" t="str">
        <f>IF('ריכוז הצעות'!$N226='טבלת עזר2'!AL$1,'ריכוז הצעות'!$M226,"")</f>
        <v/>
      </c>
      <c r="AQ225" t="e">
        <f t="shared" si="145"/>
        <v>#N/A</v>
      </c>
      <c r="AR225" t="str">
        <f t="shared" si="113"/>
        <v/>
      </c>
      <c r="AS225" t="str">
        <f t="shared" si="114"/>
        <v/>
      </c>
      <c r="AT225" t="str">
        <f t="shared" si="115"/>
        <v/>
      </c>
      <c r="AU225" t="str">
        <f t="shared" si="116"/>
        <v/>
      </c>
      <c r="AV225" t="str">
        <f t="shared" si="117"/>
        <v/>
      </c>
      <c r="AW225" t="str">
        <f t="shared" si="118"/>
        <v/>
      </c>
      <c r="AX225" t="str">
        <f t="shared" si="119"/>
        <v/>
      </c>
      <c r="AY225" t="str">
        <f t="shared" si="120"/>
        <v/>
      </c>
      <c r="AZ225" t="str">
        <f t="shared" si="121"/>
        <v/>
      </c>
      <c r="BA225" t="str">
        <f t="shared" si="122"/>
        <v/>
      </c>
      <c r="BB225" t="str">
        <f t="shared" si="123"/>
        <v/>
      </c>
      <c r="BC225" t="str">
        <f t="shared" si="124"/>
        <v/>
      </c>
      <c r="BD225" t="str">
        <f t="shared" si="125"/>
        <v/>
      </c>
      <c r="BE225" t="str">
        <f t="shared" si="126"/>
        <v/>
      </c>
      <c r="BF225" t="str">
        <f t="shared" si="127"/>
        <v/>
      </c>
      <c r="BG225" t="str">
        <f t="shared" si="128"/>
        <v/>
      </c>
      <c r="BH225" t="str">
        <f t="shared" si="129"/>
        <v/>
      </c>
      <c r="BI225" t="str">
        <f t="shared" si="130"/>
        <v/>
      </c>
      <c r="BJ225" t="str">
        <f t="shared" si="131"/>
        <v/>
      </c>
      <c r="BK225" t="str">
        <f t="shared" si="132"/>
        <v/>
      </c>
      <c r="BL225">
        <f t="shared" si="133"/>
        <v>0</v>
      </c>
      <c r="BM225">
        <f t="shared" si="134"/>
        <v>0</v>
      </c>
      <c r="BN225">
        <f t="shared" si="135"/>
        <v>0</v>
      </c>
      <c r="BO225">
        <f t="shared" si="136"/>
        <v>0</v>
      </c>
      <c r="BP225">
        <f t="shared" si="137"/>
        <v>0</v>
      </c>
      <c r="BQ225">
        <f t="shared" si="138"/>
        <v>0</v>
      </c>
      <c r="BR225">
        <f t="shared" si="139"/>
        <v>0</v>
      </c>
      <c r="BS225">
        <f t="shared" si="140"/>
        <v>0</v>
      </c>
    </row>
    <row r="226" spans="2:71" x14ac:dyDescent="0.3">
      <c r="B226" t="str">
        <f>IF('ריכוז הצעות'!$N227='טבלת עזר2'!B$1,'ריכוז הצעות'!$M227,"")</f>
        <v/>
      </c>
      <c r="C226">
        <f t="shared" si="111"/>
        <v>0</v>
      </c>
      <c r="D226" t="str">
        <f t="shared" si="141"/>
        <v/>
      </c>
      <c r="E226">
        <f t="shared" si="142"/>
        <v>0</v>
      </c>
      <c r="F226" t="str">
        <f>IF('ריכוז הצעות'!$N227='טבלת עזר2'!F$1,'ריכוז הצעות'!$M227,"")</f>
        <v/>
      </c>
      <c r="G226">
        <f t="shared" si="112"/>
        <v>0</v>
      </c>
      <c r="H226" t="str">
        <f t="shared" si="143"/>
        <v/>
      </c>
      <c r="I226">
        <f t="shared" si="144"/>
        <v>0</v>
      </c>
      <c r="J226" t="str">
        <f>IF('ריכוז הצעות'!$N227='טבלת עזר2'!J$1,'ריכוז הצעות'!$M227,"")</f>
        <v/>
      </c>
      <c r="K226" t="str">
        <f>IF('ריכוז הצעות'!$N227='טבלת עזר2'!K$1,'ריכוז הצעות'!$M227,"")</f>
        <v/>
      </c>
      <c r="L226" t="str">
        <f>IF('ריכוז הצעות'!$N227='טבלת עזר2'!L$1,'ריכוז הצעות'!$M227,"")</f>
        <v/>
      </c>
      <c r="M226" t="str">
        <f>IF('ריכוז הצעות'!$N227='טבלת עזר2'!M$1,'ריכוז הצעות'!$M227,"")</f>
        <v/>
      </c>
      <c r="O226" t="str">
        <f>IF('ריכוז הצעות'!$N227='טבלת עזר2'!O$1,'ריכוז הצעות'!$M227,"")</f>
        <v/>
      </c>
      <c r="Q226" t="str">
        <f>IF('ריכוז הצעות'!$N227='טבלת עזר2'!Q$1,'ריכוז הצעות'!$M227,"")</f>
        <v/>
      </c>
      <c r="S226" t="str">
        <f>IF('ריכוז הצעות'!$N227='טבלת עזר2'!S$1,'ריכוז הצעות'!$M227,"")</f>
        <v/>
      </c>
      <c r="U226" t="str">
        <f>IF('ריכוז הצעות'!$N227='טבלת עזר2'!U$1,'ריכוז הצעות'!$M227,"")</f>
        <v/>
      </c>
      <c r="W226" t="str">
        <f>IF('ריכוז הצעות'!$N227='טבלת עזר2'!W$1,'ריכוז הצעות'!$M227,"")</f>
        <v/>
      </c>
      <c r="X226" t="str">
        <f>IF('ריכוז הצעות'!$N227='טבלת עזר2'!X$1,'ריכוז הצעות'!$M227,"")</f>
        <v/>
      </c>
      <c r="Y226" t="str">
        <f>IF('ריכוז הצעות'!$N227='טבלת עזר2'!Y$1,'ריכוז הצעות'!$M227,"")</f>
        <v/>
      </c>
      <c r="Z226" t="str">
        <f>IF('ריכוז הצעות'!$N227='טבלת עזר2'!Z$1,'ריכוז הצעות'!$M227,"")</f>
        <v/>
      </c>
      <c r="AA226" t="str">
        <f>IF('ריכוז הצעות'!$N227='טבלת עזר2'!AA$1,'ריכוז הצעות'!$M227,"")</f>
        <v/>
      </c>
      <c r="AB226" t="str">
        <f>IF('ריכוז הצעות'!$N227='טבלת עזר2'!AB$1,'ריכוז הצעות'!$M227,"")</f>
        <v/>
      </c>
      <c r="AC226" t="str">
        <f>IF('ריכוז הצעות'!$N227='טבלת עזר2'!AC$1,'ריכוז הצעות'!$M227,"")</f>
        <v/>
      </c>
      <c r="AD226" t="str">
        <f>IF('ריכוז הצעות'!$N227='טבלת עזר2'!AD$1,'ריכוז הצעות'!$M227,"")</f>
        <v/>
      </c>
      <c r="AE226" t="str">
        <f>IF('ריכוז הצעות'!$N227='טבלת עזר2'!AE$1,'ריכוז הצעות'!$M227,"")</f>
        <v/>
      </c>
      <c r="AF226" t="str">
        <f>IF('ריכוז הצעות'!$N227='טבלת עזר2'!AF$1,'ריכוז הצעות'!$M227,"")</f>
        <v/>
      </c>
      <c r="AG226" t="str">
        <f>IF('ריכוז הצעות'!$N227='טבלת עזר2'!AG$1,'ריכוז הצעות'!$M227,"")</f>
        <v/>
      </c>
      <c r="AH226" t="str">
        <f>IF('ריכוז הצעות'!$N227='טבלת עזר2'!AH$1,'ריכוז הצעות'!$M227,"")</f>
        <v/>
      </c>
      <c r="AI226" t="str">
        <f>IF('ריכוז הצעות'!$N227='טבלת עזר2'!AI$1,'ריכוז הצעות'!$M227,"")</f>
        <v/>
      </c>
      <c r="AJ226" t="str">
        <f>IF('ריכוז הצעות'!$N227='טבלת עזר2'!AJ$1,'ריכוז הצעות'!$M227,"")</f>
        <v/>
      </c>
      <c r="AK226" t="str">
        <f>IF('ריכוז הצעות'!$N227='טבלת עזר2'!AK$1,'ריכוז הצעות'!$M227,"")</f>
        <v/>
      </c>
      <c r="AL226" t="str">
        <f>IF('ריכוז הצעות'!$N227='טבלת עזר2'!AL$1,'ריכוז הצעות'!$M227,"")</f>
        <v/>
      </c>
      <c r="AQ226" t="e">
        <f t="shared" si="145"/>
        <v>#N/A</v>
      </c>
      <c r="AR226" t="str">
        <f t="shared" si="113"/>
        <v/>
      </c>
      <c r="AS226" t="str">
        <f t="shared" si="114"/>
        <v/>
      </c>
      <c r="AT226" t="str">
        <f t="shared" si="115"/>
        <v/>
      </c>
      <c r="AU226" t="str">
        <f t="shared" si="116"/>
        <v/>
      </c>
      <c r="AV226" t="str">
        <f t="shared" si="117"/>
        <v/>
      </c>
      <c r="AW226" t="str">
        <f t="shared" si="118"/>
        <v/>
      </c>
      <c r="AX226" t="str">
        <f t="shared" si="119"/>
        <v/>
      </c>
      <c r="AY226" t="str">
        <f t="shared" si="120"/>
        <v/>
      </c>
      <c r="AZ226" t="str">
        <f t="shared" si="121"/>
        <v/>
      </c>
      <c r="BA226" t="str">
        <f t="shared" si="122"/>
        <v/>
      </c>
      <c r="BB226" t="str">
        <f t="shared" si="123"/>
        <v/>
      </c>
      <c r="BC226" t="str">
        <f t="shared" si="124"/>
        <v/>
      </c>
      <c r="BD226" t="str">
        <f t="shared" si="125"/>
        <v/>
      </c>
      <c r="BE226" t="str">
        <f t="shared" si="126"/>
        <v/>
      </c>
      <c r="BF226" t="str">
        <f t="shared" si="127"/>
        <v/>
      </c>
      <c r="BG226" t="str">
        <f t="shared" si="128"/>
        <v/>
      </c>
      <c r="BH226" t="str">
        <f t="shared" si="129"/>
        <v/>
      </c>
      <c r="BI226" t="str">
        <f t="shared" si="130"/>
        <v/>
      </c>
      <c r="BJ226" t="str">
        <f t="shared" si="131"/>
        <v/>
      </c>
      <c r="BK226" t="str">
        <f t="shared" si="132"/>
        <v/>
      </c>
      <c r="BL226">
        <f t="shared" si="133"/>
        <v>0</v>
      </c>
      <c r="BM226">
        <f t="shared" si="134"/>
        <v>0</v>
      </c>
      <c r="BN226">
        <f t="shared" si="135"/>
        <v>0</v>
      </c>
      <c r="BO226">
        <f t="shared" si="136"/>
        <v>0</v>
      </c>
      <c r="BP226">
        <f t="shared" si="137"/>
        <v>0</v>
      </c>
      <c r="BQ226">
        <f t="shared" si="138"/>
        <v>0</v>
      </c>
      <c r="BR226">
        <f t="shared" si="139"/>
        <v>0</v>
      </c>
      <c r="BS226">
        <f t="shared" si="140"/>
        <v>0</v>
      </c>
    </row>
    <row r="227" spans="2:71" x14ac:dyDescent="0.3">
      <c r="B227" t="str">
        <f>IF('ריכוז הצעות'!$N228='טבלת עזר2'!B$1,'ריכוז הצעות'!$M228,"")</f>
        <v/>
      </c>
      <c r="C227">
        <f t="shared" si="111"/>
        <v>0</v>
      </c>
      <c r="D227" t="str">
        <f t="shared" si="141"/>
        <v/>
      </c>
      <c r="E227">
        <f t="shared" si="142"/>
        <v>0</v>
      </c>
      <c r="F227" t="str">
        <f>IF('ריכוז הצעות'!$N228='טבלת עזר2'!F$1,'ריכוז הצעות'!$M228,"")</f>
        <v/>
      </c>
      <c r="G227">
        <f t="shared" si="112"/>
        <v>0</v>
      </c>
      <c r="H227" t="str">
        <f t="shared" si="143"/>
        <v/>
      </c>
      <c r="I227">
        <f t="shared" si="144"/>
        <v>0</v>
      </c>
      <c r="J227" t="str">
        <f>IF('ריכוז הצעות'!$N228='טבלת עזר2'!J$1,'ריכוז הצעות'!$M228,"")</f>
        <v/>
      </c>
      <c r="K227" t="str">
        <f>IF('ריכוז הצעות'!$N228='טבלת עזר2'!K$1,'ריכוז הצעות'!$M228,"")</f>
        <v/>
      </c>
      <c r="L227" t="str">
        <f>IF('ריכוז הצעות'!$N228='טבלת עזר2'!L$1,'ריכוז הצעות'!$M228,"")</f>
        <v/>
      </c>
      <c r="M227" t="str">
        <f>IF('ריכוז הצעות'!$N228='טבלת עזר2'!M$1,'ריכוז הצעות'!$M228,"")</f>
        <v/>
      </c>
      <c r="O227" t="str">
        <f>IF('ריכוז הצעות'!$N228='טבלת עזר2'!O$1,'ריכוז הצעות'!$M228,"")</f>
        <v/>
      </c>
      <c r="Q227" t="str">
        <f>IF('ריכוז הצעות'!$N228='טבלת עזר2'!Q$1,'ריכוז הצעות'!$M228,"")</f>
        <v/>
      </c>
      <c r="S227" t="str">
        <f>IF('ריכוז הצעות'!$N228='טבלת עזר2'!S$1,'ריכוז הצעות'!$M228,"")</f>
        <v/>
      </c>
      <c r="U227" t="str">
        <f>IF('ריכוז הצעות'!$N228='טבלת עזר2'!U$1,'ריכוז הצעות'!$M228,"")</f>
        <v/>
      </c>
      <c r="W227" t="str">
        <f>IF('ריכוז הצעות'!$N228='טבלת עזר2'!W$1,'ריכוז הצעות'!$M228,"")</f>
        <v/>
      </c>
      <c r="X227" t="str">
        <f>IF('ריכוז הצעות'!$N228='טבלת עזר2'!X$1,'ריכוז הצעות'!$M228,"")</f>
        <v/>
      </c>
      <c r="Y227" t="str">
        <f>IF('ריכוז הצעות'!$N228='טבלת עזר2'!Y$1,'ריכוז הצעות'!$M228,"")</f>
        <v/>
      </c>
      <c r="Z227" t="str">
        <f>IF('ריכוז הצעות'!$N228='טבלת עזר2'!Z$1,'ריכוז הצעות'!$M228,"")</f>
        <v/>
      </c>
      <c r="AA227" t="str">
        <f>IF('ריכוז הצעות'!$N228='טבלת עזר2'!AA$1,'ריכוז הצעות'!$M228,"")</f>
        <v/>
      </c>
      <c r="AB227" t="str">
        <f>IF('ריכוז הצעות'!$N228='טבלת עזר2'!AB$1,'ריכוז הצעות'!$M228,"")</f>
        <v/>
      </c>
      <c r="AC227" t="str">
        <f>IF('ריכוז הצעות'!$N228='טבלת עזר2'!AC$1,'ריכוז הצעות'!$M228,"")</f>
        <v/>
      </c>
      <c r="AD227" t="str">
        <f>IF('ריכוז הצעות'!$N228='טבלת עזר2'!AD$1,'ריכוז הצעות'!$M228,"")</f>
        <v/>
      </c>
      <c r="AE227" t="str">
        <f>IF('ריכוז הצעות'!$N228='טבלת עזר2'!AE$1,'ריכוז הצעות'!$M228,"")</f>
        <v/>
      </c>
      <c r="AF227" t="str">
        <f>IF('ריכוז הצעות'!$N228='טבלת עזר2'!AF$1,'ריכוז הצעות'!$M228,"")</f>
        <v/>
      </c>
      <c r="AG227" t="str">
        <f>IF('ריכוז הצעות'!$N228='טבלת עזר2'!AG$1,'ריכוז הצעות'!$M228,"")</f>
        <v/>
      </c>
      <c r="AH227" t="str">
        <f>IF('ריכוז הצעות'!$N228='טבלת עזר2'!AH$1,'ריכוז הצעות'!$M228,"")</f>
        <v/>
      </c>
      <c r="AI227" t="str">
        <f>IF('ריכוז הצעות'!$N228='טבלת עזר2'!AI$1,'ריכוז הצעות'!$M228,"")</f>
        <v/>
      </c>
      <c r="AJ227" t="str">
        <f>IF('ריכוז הצעות'!$N228='טבלת עזר2'!AJ$1,'ריכוז הצעות'!$M228,"")</f>
        <v/>
      </c>
      <c r="AK227" t="str">
        <f>IF('ריכוז הצעות'!$N228='טבלת עזר2'!AK$1,'ריכוז הצעות'!$M228,"")</f>
        <v/>
      </c>
      <c r="AL227" t="str">
        <f>IF('ריכוז הצעות'!$N228='טבלת עזר2'!AL$1,'ריכוז הצעות'!$M228,"")</f>
        <v/>
      </c>
      <c r="AQ227" t="e">
        <f t="shared" si="145"/>
        <v>#N/A</v>
      </c>
      <c r="AR227" t="str">
        <f t="shared" si="113"/>
        <v/>
      </c>
      <c r="AS227" t="str">
        <f t="shared" si="114"/>
        <v/>
      </c>
      <c r="AT227" t="str">
        <f t="shared" si="115"/>
        <v/>
      </c>
      <c r="AU227" t="str">
        <f t="shared" si="116"/>
        <v/>
      </c>
      <c r="AV227" t="str">
        <f t="shared" si="117"/>
        <v/>
      </c>
      <c r="AW227" t="str">
        <f t="shared" si="118"/>
        <v/>
      </c>
      <c r="AX227" t="str">
        <f t="shared" si="119"/>
        <v/>
      </c>
      <c r="AY227" t="str">
        <f t="shared" si="120"/>
        <v/>
      </c>
      <c r="AZ227" t="str">
        <f t="shared" si="121"/>
        <v/>
      </c>
      <c r="BA227" t="str">
        <f t="shared" si="122"/>
        <v/>
      </c>
      <c r="BB227" t="str">
        <f t="shared" si="123"/>
        <v/>
      </c>
      <c r="BC227" t="str">
        <f t="shared" si="124"/>
        <v/>
      </c>
      <c r="BD227" t="str">
        <f t="shared" si="125"/>
        <v/>
      </c>
      <c r="BE227" t="str">
        <f t="shared" si="126"/>
        <v/>
      </c>
      <c r="BF227" t="str">
        <f t="shared" si="127"/>
        <v/>
      </c>
      <c r="BG227" t="str">
        <f t="shared" si="128"/>
        <v/>
      </c>
      <c r="BH227" t="str">
        <f t="shared" si="129"/>
        <v/>
      </c>
      <c r="BI227" t="str">
        <f t="shared" si="130"/>
        <v/>
      </c>
      <c r="BJ227" t="str">
        <f t="shared" si="131"/>
        <v/>
      </c>
      <c r="BK227" t="str">
        <f t="shared" si="132"/>
        <v/>
      </c>
      <c r="BL227">
        <f t="shared" si="133"/>
        <v>0</v>
      </c>
      <c r="BM227">
        <f t="shared" si="134"/>
        <v>0</v>
      </c>
      <c r="BN227">
        <f t="shared" si="135"/>
        <v>0</v>
      </c>
      <c r="BO227">
        <f t="shared" si="136"/>
        <v>0</v>
      </c>
      <c r="BP227">
        <f t="shared" si="137"/>
        <v>0</v>
      </c>
      <c r="BQ227">
        <f t="shared" si="138"/>
        <v>0</v>
      </c>
      <c r="BR227">
        <f t="shared" si="139"/>
        <v>0</v>
      </c>
      <c r="BS227">
        <f t="shared" si="140"/>
        <v>0</v>
      </c>
    </row>
    <row r="228" spans="2:71" x14ac:dyDescent="0.3">
      <c r="B228" t="str">
        <f>IF('ריכוז הצעות'!$N229='טבלת עזר2'!B$1,'ריכוז הצעות'!$M229,"")</f>
        <v/>
      </c>
      <c r="C228">
        <f t="shared" si="111"/>
        <v>0</v>
      </c>
      <c r="D228" t="str">
        <f t="shared" si="141"/>
        <v/>
      </c>
      <c r="E228">
        <f t="shared" si="142"/>
        <v>0</v>
      </c>
      <c r="F228" t="str">
        <f>IF('ריכוז הצעות'!$N229='טבלת עזר2'!F$1,'ריכוז הצעות'!$M229,"")</f>
        <v/>
      </c>
      <c r="G228">
        <f t="shared" si="112"/>
        <v>0</v>
      </c>
      <c r="H228" t="str">
        <f t="shared" si="143"/>
        <v/>
      </c>
      <c r="I228">
        <f t="shared" si="144"/>
        <v>0</v>
      </c>
      <c r="J228" t="str">
        <f>IF('ריכוז הצעות'!$N229='טבלת עזר2'!J$1,'ריכוז הצעות'!$M229,"")</f>
        <v/>
      </c>
      <c r="K228" t="str">
        <f>IF('ריכוז הצעות'!$N229='טבלת עזר2'!K$1,'ריכוז הצעות'!$M229,"")</f>
        <v/>
      </c>
      <c r="L228" t="str">
        <f>IF('ריכוז הצעות'!$N229='טבלת עזר2'!L$1,'ריכוז הצעות'!$M229,"")</f>
        <v/>
      </c>
      <c r="M228" t="str">
        <f>IF('ריכוז הצעות'!$N229='טבלת עזר2'!M$1,'ריכוז הצעות'!$M229,"")</f>
        <v/>
      </c>
      <c r="O228" t="str">
        <f>IF('ריכוז הצעות'!$N229='טבלת עזר2'!O$1,'ריכוז הצעות'!$M229,"")</f>
        <v/>
      </c>
      <c r="Q228" t="str">
        <f>IF('ריכוז הצעות'!$N229='טבלת עזר2'!Q$1,'ריכוז הצעות'!$M229,"")</f>
        <v/>
      </c>
      <c r="S228" t="str">
        <f>IF('ריכוז הצעות'!$N229='טבלת עזר2'!S$1,'ריכוז הצעות'!$M229,"")</f>
        <v/>
      </c>
      <c r="U228" t="str">
        <f>IF('ריכוז הצעות'!$N229='טבלת עזר2'!U$1,'ריכוז הצעות'!$M229,"")</f>
        <v/>
      </c>
      <c r="W228" t="str">
        <f>IF('ריכוז הצעות'!$N229='טבלת עזר2'!W$1,'ריכוז הצעות'!$M229,"")</f>
        <v/>
      </c>
      <c r="X228" t="str">
        <f>IF('ריכוז הצעות'!$N229='טבלת עזר2'!X$1,'ריכוז הצעות'!$M229,"")</f>
        <v/>
      </c>
      <c r="Y228" t="str">
        <f>IF('ריכוז הצעות'!$N229='טבלת עזר2'!Y$1,'ריכוז הצעות'!$M229,"")</f>
        <v/>
      </c>
      <c r="Z228" t="str">
        <f>IF('ריכוז הצעות'!$N229='טבלת עזר2'!Z$1,'ריכוז הצעות'!$M229,"")</f>
        <v/>
      </c>
      <c r="AA228" t="str">
        <f>IF('ריכוז הצעות'!$N229='טבלת עזר2'!AA$1,'ריכוז הצעות'!$M229,"")</f>
        <v/>
      </c>
      <c r="AB228" t="str">
        <f>IF('ריכוז הצעות'!$N229='טבלת עזר2'!AB$1,'ריכוז הצעות'!$M229,"")</f>
        <v/>
      </c>
      <c r="AC228" t="str">
        <f>IF('ריכוז הצעות'!$N229='טבלת עזר2'!AC$1,'ריכוז הצעות'!$M229,"")</f>
        <v/>
      </c>
      <c r="AD228" t="str">
        <f>IF('ריכוז הצעות'!$N229='טבלת עזר2'!AD$1,'ריכוז הצעות'!$M229,"")</f>
        <v/>
      </c>
      <c r="AE228" t="str">
        <f>IF('ריכוז הצעות'!$N229='טבלת עזר2'!AE$1,'ריכוז הצעות'!$M229,"")</f>
        <v/>
      </c>
      <c r="AF228" t="str">
        <f>IF('ריכוז הצעות'!$N229='טבלת עזר2'!AF$1,'ריכוז הצעות'!$M229,"")</f>
        <v/>
      </c>
      <c r="AG228" t="str">
        <f>IF('ריכוז הצעות'!$N229='טבלת עזר2'!AG$1,'ריכוז הצעות'!$M229,"")</f>
        <v/>
      </c>
      <c r="AH228" t="str">
        <f>IF('ריכוז הצעות'!$N229='טבלת עזר2'!AH$1,'ריכוז הצעות'!$M229,"")</f>
        <v/>
      </c>
      <c r="AI228" t="str">
        <f>IF('ריכוז הצעות'!$N229='טבלת עזר2'!AI$1,'ריכוז הצעות'!$M229,"")</f>
        <v/>
      </c>
      <c r="AJ228" t="str">
        <f>IF('ריכוז הצעות'!$N229='טבלת עזר2'!AJ$1,'ריכוז הצעות'!$M229,"")</f>
        <v/>
      </c>
      <c r="AK228" t="str">
        <f>IF('ריכוז הצעות'!$N229='טבלת עזר2'!AK$1,'ריכוז הצעות'!$M229,"")</f>
        <v/>
      </c>
      <c r="AL228" t="str">
        <f>IF('ריכוז הצעות'!$N229='טבלת עזר2'!AL$1,'ריכוז הצעות'!$M229,"")</f>
        <v/>
      </c>
      <c r="AQ228" t="e">
        <f t="shared" si="145"/>
        <v>#N/A</v>
      </c>
      <c r="AR228" t="str">
        <f t="shared" si="113"/>
        <v/>
      </c>
      <c r="AS228" t="str">
        <f t="shared" si="114"/>
        <v/>
      </c>
      <c r="AT228" t="str">
        <f t="shared" si="115"/>
        <v/>
      </c>
      <c r="AU228" t="str">
        <f t="shared" si="116"/>
        <v/>
      </c>
      <c r="AV228" t="str">
        <f t="shared" si="117"/>
        <v/>
      </c>
      <c r="AW228" t="str">
        <f t="shared" si="118"/>
        <v/>
      </c>
      <c r="AX228" t="str">
        <f t="shared" si="119"/>
        <v/>
      </c>
      <c r="AY228" t="str">
        <f t="shared" si="120"/>
        <v/>
      </c>
      <c r="AZ228" t="str">
        <f t="shared" si="121"/>
        <v/>
      </c>
      <c r="BA228" t="str">
        <f t="shared" si="122"/>
        <v/>
      </c>
      <c r="BB228" t="str">
        <f t="shared" si="123"/>
        <v/>
      </c>
      <c r="BC228" t="str">
        <f t="shared" si="124"/>
        <v/>
      </c>
      <c r="BD228" t="str">
        <f t="shared" si="125"/>
        <v/>
      </c>
      <c r="BE228" t="str">
        <f t="shared" si="126"/>
        <v/>
      </c>
      <c r="BF228" t="str">
        <f t="shared" si="127"/>
        <v/>
      </c>
      <c r="BG228" t="str">
        <f t="shared" si="128"/>
        <v/>
      </c>
      <c r="BH228" t="str">
        <f t="shared" si="129"/>
        <v/>
      </c>
      <c r="BI228" t="str">
        <f t="shared" si="130"/>
        <v/>
      </c>
      <c r="BJ228" t="str">
        <f t="shared" si="131"/>
        <v/>
      </c>
      <c r="BK228" t="str">
        <f t="shared" si="132"/>
        <v/>
      </c>
      <c r="BL228">
        <f t="shared" si="133"/>
        <v>0</v>
      </c>
      <c r="BM228">
        <f t="shared" si="134"/>
        <v>0</v>
      </c>
      <c r="BN228">
        <f t="shared" si="135"/>
        <v>0</v>
      </c>
      <c r="BO228">
        <f t="shared" si="136"/>
        <v>0</v>
      </c>
      <c r="BP228">
        <f t="shared" si="137"/>
        <v>0</v>
      </c>
      <c r="BQ228">
        <f t="shared" si="138"/>
        <v>0</v>
      </c>
      <c r="BR228">
        <f t="shared" si="139"/>
        <v>0</v>
      </c>
      <c r="BS228">
        <f t="shared" si="140"/>
        <v>0</v>
      </c>
    </row>
    <row r="229" spans="2:71" x14ac:dyDescent="0.3">
      <c r="B229" t="str">
        <f>IF('ריכוז הצעות'!$N230='טבלת עזר2'!B$1,'ריכוז הצעות'!$M230,"")</f>
        <v/>
      </c>
      <c r="C229">
        <f t="shared" si="111"/>
        <v>0</v>
      </c>
      <c r="D229" t="str">
        <f t="shared" si="141"/>
        <v/>
      </c>
      <c r="E229">
        <f t="shared" si="142"/>
        <v>0</v>
      </c>
      <c r="F229" t="str">
        <f>IF('ריכוז הצעות'!$N230='טבלת עזר2'!F$1,'ריכוז הצעות'!$M230,"")</f>
        <v/>
      </c>
      <c r="G229">
        <f t="shared" si="112"/>
        <v>0</v>
      </c>
      <c r="H229" t="str">
        <f t="shared" si="143"/>
        <v/>
      </c>
      <c r="I229">
        <f t="shared" si="144"/>
        <v>0</v>
      </c>
      <c r="J229" t="str">
        <f>IF('ריכוז הצעות'!$N230='טבלת עזר2'!J$1,'ריכוז הצעות'!$M230,"")</f>
        <v/>
      </c>
      <c r="K229" t="str">
        <f>IF('ריכוז הצעות'!$N230='טבלת עזר2'!K$1,'ריכוז הצעות'!$M230,"")</f>
        <v/>
      </c>
      <c r="L229" t="str">
        <f>IF('ריכוז הצעות'!$N230='טבלת עזר2'!L$1,'ריכוז הצעות'!$M230,"")</f>
        <v/>
      </c>
      <c r="M229" t="str">
        <f>IF('ריכוז הצעות'!$N230='טבלת עזר2'!M$1,'ריכוז הצעות'!$M230,"")</f>
        <v/>
      </c>
      <c r="O229" t="str">
        <f>IF('ריכוז הצעות'!$N230='טבלת עזר2'!O$1,'ריכוז הצעות'!$M230,"")</f>
        <v/>
      </c>
      <c r="Q229" t="str">
        <f>IF('ריכוז הצעות'!$N230='טבלת עזר2'!Q$1,'ריכוז הצעות'!$M230,"")</f>
        <v/>
      </c>
      <c r="S229" t="str">
        <f>IF('ריכוז הצעות'!$N230='טבלת עזר2'!S$1,'ריכוז הצעות'!$M230,"")</f>
        <v/>
      </c>
      <c r="U229" t="str">
        <f>IF('ריכוז הצעות'!$N230='טבלת עזר2'!U$1,'ריכוז הצעות'!$M230,"")</f>
        <v/>
      </c>
      <c r="W229" t="str">
        <f>IF('ריכוז הצעות'!$N230='טבלת עזר2'!W$1,'ריכוז הצעות'!$M230,"")</f>
        <v/>
      </c>
      <c r="X229" t="str">
        <f>IF('ריכוז הצעות'!$N230='טבלת עזר2'!X$1,'ריכוז הצעות'!$M230,"")</f>
        <v/>
      </c>
      <c r="Y229" t="str">
        <f>IF('ריכוז הצעות'!$N230='טבלת עזר2'!Y$1,'ריכוז הצעות'!$M230,"")</f>
        <v/>
      </c>
      <c r="Z229" t="str">
        <f>IF('ריכוז הצעות'!$N230='טבלת עזר2'!Z$1,'ריכוז הצעות'!$M230,"")</f>
        <v/>
      </c>
      <c r="AA229" t="str">
        <f>IF('ריכוז הצעות'!$N230='טבלת עזר2'!AA$1,'ריכוז הצעות'!$M230,"")</f>
        <v/>
      </c>
      <c r="AB229" t="str">
        <f>IF('ריכוז הצעות'!$N230='טבלת עזר2'!AB$1,'ריכוז הצעות'!$M230,"")</f>
        <v/>
      </c>
      <c r="AC229" t="str">
        <f>IF('ריכוז הצעות'!$N230='טבלת עזר2'!AC$1,'ריכוז הצעות'!$M230,"")</f>
        <v/>
      </c>
      <c r="AD229" t="str">
        <f>IF('ריכוז הצעות'!$N230='טבלת עזר2'!AD$1,'ריכוז הצעות'!$M230,"")</f>
        <v/>
      </c>
      <c r="AE229" t="str">
        <f>IF('ריכוז הצעות'!$N230='טבלת עזר2'!AE$1,'ריכוז הצעות'!$M230,"")</f>
        <v/>
      </c>
      <c r="AF229" t="str">
        <f>IF('ריכוז הצעות'!$N230='טבלת עזר2'!AF$1,'ריכוז הצעות'!$M230,"")</f>
        <v/>
      </c>
      <c r="AG229" t="str">
        <f>IF('ריכוז הצעות'!$N230='טבלת עזר2'!AG$1,'ריכוז הצעות'!$M230,"")</f>
        <v/>
      </c>
      <c r="AH229" t="str">
        <f>IF('ריכוז הצעות'!$N230='טבלת עזר2'!AH$1,'ריכוז הצעות'!$M230,"")</f>
        <v/>
      </c>
      <c r="AI229" t="str">
        <f>IF('ריכוז הצעות'!$N230='טבלת עזר2'!AI$1,'ריכוז הצעות'!$M230,"")</f>
        <v/>
      </c>
      <c r="AJ229" t="str">
        <f>IF('ריכוז הצעות'!$N230='טבלת עזר2'!AJ$1,'ריכוז הצעות'!$M230,"")</f>
        <v/>
      </c>
      <c r="AK229" t="str">
        <f>IF('ריכוז הצעות'!$N230='טבלת עזר2'!AK$1,'ריכוז הצעות'!$M230,"")</f>
        <v/>
      </c>
      <c r="AL229" t="str">
        <f>IF('ריכוז הצעות'!$N230='טבלת עזר2'!AL$1,'ריכוז הצעות'!$M230,"")</f>
        <v/>
      </c>
      <c r="AQ229" t="e">
        <f t="shared" si="145"/>
        <v>#N/A</v>
      </c>
      <c r="AR229" t="str">
        <f t="shared" si="113"/>
        <v/>
      </c>
      <c r="AS229" t="str">
        <f t="shared" si="114"/>
        <v/>
      </c>
      <c r="AT229" t="str">
        <f t="shared" si="115"/>
        <v/>
      </c>
      <c r="AU229" t="str">
        <f t="shared" si="116"/>
        <v/>
      </c>
      <c r="AV229" t="str">
        <f t="shared" si="117"/>
        <v/>
      </c>
      <c r="AW229" t="str">
        <f t="shared" si="118"/>
        <v/>
      </c>
      <c r="AX229" t="str">
        <f t="shared" si="119"/>
        <v/>
      </c>
      <c r="AY229" t="str">
        <f t="shared" si="120"/>
        <v/>
      </c>
      <c r="AZ229" t="str">
        <f t="shared" si="121"/>
        <v/>
      </c>
      <c r="BA229" t="str">
        <f t="shared" si="122"/>
        <v/>
      </c>
      <c r="BB229" t="str">
        <f t="shared" si="123"/>
        <v/>
      </c>
      <c r="BC229" t="str">
        <f t="shared" si="124"/>
        <v/>
      </c>
      <c r="BD229" t="str">
        <f t="shared" si="125"/>
        <v/>
      </c>
      <c r="BE229" t="str">
        <f t="shared" si="126"/>
        <v/>
      </c>
      <c r="BF229" t="str">
        <f t="shared" si="127"/>
        <v/>
      </c>
      <c r="BG229" t="str">
        <f t="shared" si="128"/>
        <v/>
      </c>
      <c r="BH229" t="str">
        <f t="shared" si="129"/>
        <v/>
      </c>
      <c r="BI229" t="str">
        <f t="shared" si="130"/>
        <v/>
      </c>
      <c r="BJ229" t="str">
        <f t="shared" si="131"/>
        <v/>
      </c>
      <c r="BK229" t="str">
        <f t="shared" si="132"/>
        <v/>
      </c>
      <c r="BL229">
        <f t="shared" si="133"/>
        <v>0</v>
      </c>
      <c r="BM229">
        <f t="shared" si="134"/>
        <v>0</v>
      </c>
      <c r="BN229">
        <f t="shared" si="135"/>
        <v>0</v>
      </c>
      <c r="BO229">
        <f t="shared" si="136"/>
        <v>0</v>
      </c>
      <c r="BP229">
        <f t="shared" si="137"/>
        <v>0</v>
      </c>
      <c r="BQ229">
        <f t="shared" si="138"/>
        <v>0</v>
      </c>
      <c r="BR229">
        <f t="shared" si="139"/>
        <v>0</v>
      </c>
      <c r="BS229">
        <f t="shared" si="140"/>
        <v>0</v>
      </c>
    </row>
    <row r="230" spans="2:71" x14ac:dyDescent="0.3">
      <c r="B230" t="str">
        <f>IF('ריכוז הצעות'!$N231='טבלת עזר2'!B$1,'ריכוז הצעות'!$M231,"")</f>
        <v/>
      </c>
      <c r="C230">
        <f t="shared" si="111"/>
        <v>0</v>
      </c>
      <c r="D230" t="str">
        <f t="shared" si="141"/>
        <v/>
      </c>
      <c r="E230">
        <f t="shared" si="142"/>
        <v>0</v>
      </c>
      <c r="F230" t="str">
        <f>IF('ריכוז הצעות'!$N231='טבלת עזר2'!F$1,'ריכוז הצעות'!$M231,"")</f>
        <v/>
      </c>
      <c r="G230">
        <f t="shared" si="112"/>
        <v>0</v>
      </c>
      <c r="H230" t="str">
        <f t="shared" si="143"/>
        <v/>
      </c>
      <c r="I230">
        <f t="shared" si="144"/>
        <v>0</v>
      </c>
      <c r="J230" t="str">
        <f>IF('ריכוז הצעות'!$N231='טבלת עזר2'!J$1,'ריכוז הצעות'!$M231,"")</f>
        <v/>
      </c>
      <c r="K230" t="str">
        <f>IF('ריכוז הצעות'!$N231='טבלת עזר2'!K$1,'ריכוז הצעות'!$M231,"")</f>
        <v/>
      </c>
      <c r="L230" t="str">
        <f>IF('ריכוז הצעות'!$N231='טבלת עזר2'!L$1,'ריכוז הצעות'!$M231,"")</f>
        <v/>
      </c>
      <c r="M230" t="str">
        <f>IF('ריכוז הצעות'!$N231='טבלת עזר2'!M$1,'ריכוז הצעות'!$M231,"")</f>
        <v/>
      </c>
      <c r="O230" t="str">
        <f>IF('ריכוז הצעות'!$N231='טבלת עזר2'!O$1,'ריכוז הצעות'!$M231,"")</f>
        <v/>
      </c>
      <c r="Q230" t="str">
        <f>IF('ריכוז הצעות'!$N231='טבלת עזר2'!Q$1,'ריכוז הצעות'!$M231,"")</f>
        <v/>
      </c>
      <c r="S230" t="str">
        <f>IF('ריכוז הצעות'!$N231='טבלת עזר2'!S$1,'ריכוז הצעות'!$M231,"")</f>
        <v/>
      </c>
      <c r="U230" t="str">
        <f>IF('ריכוז הצעות'!$N231='טבלת עזר2'!U$1,'ריכוז הצעות'!$M231,"")</f>
        <v/>
      </c>
      <c r="W230" t="str">
        <f>IF('ריכוז הצעות'!$N231='טבלת עזר2'!W$1,'ריכוז הצעות'!$M231,"")</f>
        <v/>
      </c>
      <c r="X230" t="str">
        <f>IF('ריכוז הצעות'!$N231='טבלת עזר2'!X$1,'ריכוז הצעות'!$M231,"")</f>
        <v/>
      </c>
      <c r="Y230" t="str">
        <f>IF('ריכוז הצעות'!$N231='טבלת עזר2'!Y$1,'ריכוז הצעות'!$M231,"")</f>
        <v/>
      </c>
      <c r="Z230" t="str">
        <f>IF('ריכוז הצעות'!$N231='טבלת עזר2'!Z$1,'ריכוז הצעות'!$M231,"")</f>
        <v/>
      </c>
      <c r="AA230" t="str">
        <f>IF('ריכוז הצעות'!$N231='טבלת עזר2'!AA$1,'ריכוז הצעות'!$M231,"")</f>
        <v/>
      </c>
      <c r="AB230" t="str">
        <f>IF('ריכוז הצעות'!$N231='טבלת עזר2'!AB$1,'ריכוז הצעות'!$M231,"")</f>
        <v/>
      </c>
      <c r="AC230" t="str">
        <f>IF('ריכוז הצעות'!$N231='טבלת עזר2'!AC$1,'ריכוז הצעות'!$M231,"")</f>
        <v/>
      </c>
      <c r="AD230" t="str">
        <f>IF('ריכוז הצעות'!$N231='טבלת עזר2'!AD$1,'ריכוז הצעות'!$M231,"")</f>
        <v/>
      </c>
      <c r="AE230" t="str">
        <f>IF('ריכוז הצעות'!$N231='טבלת עזר2'!AE$1,'ריכוז הצעות'!$M231,"")</f>
        <v/>
      </c>
      <c r="AF230" t="str">
        <f>IF('ריכוז הצעות'!$N231='טבלת עזר2'!AF$1,'ריכוז הצעות'!$M231,"")</f>
        <v/>
      </c>
      <c r="AG230" t="str">
        <f>IF('ריכוז הצעות'!$N231='טבלת עזר2'!AG$1,'ריכוז הצעות'!$M231,"")</f>
        <v/>
      </c>
      <c r="AH230" t="str">
        <f>IF('ריכוז הצעות'!$N231='טבלת עזר2'!AH$1,'ריכוז הצעות'!$M231,"")</f>
        <v/>
      </c>
      <c r="AI230" t="str">
        <f>IF('ריכוז הצעות'!$N231='טבלת עזר2'!AI$1,'ריכוז הצעות'!$M231,"")</f>
        <v/>
      </c>
      <c r="AJ230" t="str">
        <f>IF('ריכוז הצעות'!$N231='טבלת עזר2'!AJ$1,'ריכוז הצעות'!$M231,"")</f>
        <v/>
      </c>
      <c r="AK230" t="str">
        <f>IF('ריכוז הצעות'!$N231='טבלת עזר2'!AK$1,'ריכוז הצעות'!$M231,"")</f>
        <v/>
      </c>
      <c r="AL230" t="str">
        <f>IF('ריכוז הצעות'!$N231='טבלת עזר2'!AL$1,'ריכוז הצעות'!$M231,"")</f>
        <v/>
      </c>
      <c r="AQ230" t="e">
        <f t="shared" si="145"/>
        <v>#N/A</v>
      </c>
      <c r="AR230" t="str">
        <f t="shared" si="113"/>
        <v/>
      </c>
      <c r="AS230" t="str">
        <f t="shared" si="114"/>
        <v/>
      </c>
      <c r="AT230" t="str">
        <f t="shared" si="115"/>
        <v/>
      </c>
      <c r="AU230" t="str">
        <f t="shared" si="116"/>
        <v/>
      </c>
      <c r="AV230" t="str">
        <f t="shared" si="117"/>
        <v/>
      </c>
      <c r="AW230" t="str">
        <f t="shared" si="118"/>
        <v/>
      </c>
      <c r="AX230" t="str">
        <f t="shared" si="119"/>
        <v/>
      </c>
      <c r="AY230" t="str">
        <f t="shared" si="120"/>
        <v/>
      </c>
      <c r="AZ230" t="str">
        <f t="shared" si="121"/>
        <v/>
      </c>
      <c r="BA230" t="str">
        <f t="shared" si="122"/>
        <v/>
      </c>
      <c r="BB230" t="str">
        <f t="shared" si="123"/>
        <v/>
      </c>
      <c r="BC230" t="str">
        <f t="shared" si="124"/>
        <v/>
      </c>
      <c r="BD230" t="str">
        <f t="shared" si="125"/>
        <v/>
      </c>
      <c r="BE230" t="str">
        <f t="shared" si="126"/>
        <v/>
      </c>
      <c r="BF230" t="str">
        <f t="shared" si="127"/>
        <v/>
      </c>
      <c r="BG230" t="str">
        <f t="shared" si="128"/>
        <v/>
      </c>
      <c r="BH230" t="str">
        <f t="shared" si="129"/>
        <v/>
      </c>
      <c r="BI230" t="str">
        <f t="shared" si="130"/>
        <v/>
      </c>
      <c r="BJ230" t="str">
        <f t="shared" si="131"/>
        <v/>
      </c>
      <c r="BK230" t="str">
        <f t="shared" si="132"/>
        <v/>
      </c>
      <c r="BL230">
        <f t="shared" si="133"/>
        <v>0</v>
      </c>
      <c r="BM230">
        <f t="shared" si="134"/>
        <v>0</v>
      </c>
      <c r="BN230">
        <f t="shared" si="135"/>
        <v>0</v>
      </c>
      <c r="BO230">
        <f t="shared" si="136"/>
        <v>0</v>
      </c>
      <c r="BP230">
        <f t="shared" si="137"/>
        <v>0</v>
      </c>
      <c r="BQ230">
        <f t="shared" si="138"/>
        <v>0</v>
      </c>
      <c r="BR230">
        <f t="shared" si="139"/>
        <v>0</v>
      </c>
      <c r="BS230">
        <f t="shared" si="140"/>
        <v>0</v>
      </c>
    </row>
    <row r="231" spans="2:71" x14ac:dyDescent="0.3">
      <c r="B231" t="str">
        <f>IF('ריכוז הצעות'!$N232='טבלת עזר2'!B$1,'ריכוז הצעות'!$M232,"")</f>
        <v/>
      </c>
      <c r="C231">
        <f t="shared" si="111"/>
        <v>0</v>
      </c>
      <c r="D231" t="str">
        <f t="shared" si="141"/>
        <v/>
      </c>
      <c r="E231">
        <f t="shared" si="142"/>
        <v>0</v>
      </c>
      <c r="F231" t="str">
        <f>IF('ריכוז הצעות'!$N232='טבלת עזר2'!F$1,'ריכוז הצעות'!$M232,"")</f>
        <v/>
      </c>
      <c r="G231">
        <f t="shared" si="112"/>
        <v>0</v>
      </c>
      <c r="H231" t="str">
        <f t="shared" si="143"/>
        <v/>
      </c>
      <c r="I231">
        <f t="shared" si="144"/>
        <v>0</v>
      </c>
      <c r="J231" t="str">
        <f>IF('ריכוז הצעות'!$N232='טבלת עזר2'!J$1,'ריכוז הצעות'!$M232,"")</f>
        <v/>
      </c>
      <c r="K231" t="str">
        <f>IF('ריכוז הצעות'!$N232='טבלת עזר2'!K$1,'ריכוז הצעות'!$M232,"")</f>
        <v/>
      </c>
      <c r="L231" t="str">
        <f>IF('ריכוז הצעות'!$N232='טבלת עזר2'!L$1,'ריכוז הצעות'!$M232,"")</f>
        <v/>
      </c>
      <c r="M231" t="str">
        <f>IF('ריכוז הצעות'!$N232='טבלת עזר2'!M$1,'ריכוז הצעות'!$M232,"")</f>
        <v/>
      </c>
      <c r="O231" t="str">
        <f>IF('ריכוז הצעות'!$N232='טבלת עזר2'!O$1,'ריכוז הצעות'!$M232,"")</f>
        <v/>
      </c>
      <c r="Q231" t="str">
        <f>IF('ריכוז הצעות'!$N232='טבלת עזר2'!Q$1,'ריכוז הצעות'!$M232,"")</f>
        <v/>
      </c>
      <c r="S231" t="str">
        <f>IF('ריכוז הצעות'!$N232='טבלת עזר2'!S$1,'ריכוז הצעות'!$M232,"")</f>
        <v/>
      </c>
      <c r="U231" t="str">
        <f>IF('ריכוז הצעות'!$N232='טבלת עזר2'!U$1,'ריכוז הצעות'!$M232,"")</f>
        <v/>
      </c>
      <c r="W231" t="str">
        <f>IF('ריכוז הצעות'!$N232='טבלת עזר2'!W$1,'ריכוז הצעות'!$M232,"")</f>
        <v/>
      </c>
      <c r="X231" t="str">
        <f>IF('ריכוז הצעות'!$N232='טבלת עזר2'!X$1,'ריכוז הצעות'!$M232,"")</f>
        <v/>
      </c>
      <c r="Y231" t="str">
        <f>IF('ריכוז הצעות'!$N232='טבלת עזר2'!Y$1,'ריכוז הצעות'!$M232,"")</f>
        <v/>
      </c>
      <c r="Z231" t="str">
        <f>IF('ריכוז הצעות'!$N232='טבלת עזר2'!Z$1,'ריכוז הצעות'!$M232,"")</f>
        <v/>
      </c>
      <c r="AA231" t="str">
        <f>IF('ריכוז הצעות'!$N232='טבלת עזר2'!AA$1,'ריכוז הצעות'!$M232,"")</f>
        <v/>
      </c>
      <c r="AB231" t="str">
        <f>IF('ריכוז הצעות'!$N232='טבלת עזר2'!AB$1,'ריכוז הצעות'!$M232,"")</f>
        <v/>
      </c>
      <c r="AC231" t="str">
        <f>IF('ריכוז הצעות'!$N232='טבלת עזר2'!AC$1,'ריכוז הצעות'!$M232,"")</f>
        <v/>
      </c>
      <c r="AD231" t="str">
        <f>IF('ריכוז הצעות'!$N232='טבלת עזר2'!AD$1,'ריכוז הצעות'!$M232,"")</f>
        <v/>
      </c>
      <c r="AE231" t="str">
        <f>IF('ריכוז הצעות'!$N232='טבלת עזר2'!AE$1,'ריכוז הצעות'!$M232,"")</f>
        <v/>
      </c>
      <c r="AF231" t="str">
        <f>IF('ריכוז הצעות'!$N232='טבלת עזר2'!AF$1,'ריכוז הצעות'!$M232,"")</f>
        <v/>
      </c>
      <c r="AG231" t="str">
        <f>IF('ריכוז הצעות'!$N232='טבלת עזר2'!AG$1,'ריכוז הצעות'!$M232,"")</f>
        <v/>
      </c>
      <c r="AH231" t="str">
        <f>IF('ריכוז הצעות'!$N232='טבלת עזר2'!AH$1,'ריכוז הצעות'!$M232,"")</f>
        <v/>
      </c>
      <c r="AI231" t="str">
        <f>IF('ריכוז הצעות'!$N232='טבלת עזר2'!AI$1,'ריכוז הצעות'!$M232,"")</f>
        <v/>
      </c>
      <c r="AJ231" t="str">
        <f>IF('ריכוז הצעות'!$N232='טבלת עזר2'!AJ$1,'ריכוז הצעות'!$M232,"")</f>
        <v/>
      </c>
      <c r="AK231" t="str">
        <f>IF('ריכוז הצעות'!$N232='טבלת עזר2'!AK$1,'ריכוז הצעות'!$M232,"")</f>
        <v/>
      </c>
      <c r="AL231" t="str">
        <f>IF('ריכוז הצעות'!$N232='טבלת עזר2'!AL$1,'ריכוז הצעות'!$M232,"")</f>
        <v/>
      </c>
      <c r="AQ231" t="e">
        <f t="shared" si="145"/>
        <v>#N/A</v>
      </c>
      <c r="AR231" t="str">
        <f t="shared" si="113"/>
        <v/>
      </c>
      <c r="AS231" t="str">
        <f t="shared" si="114"/>
        <v/>
      </c>
      <c r="AT231" t="str">
        <f t="shared" si="115"/>
        <v/>
      </c>
      <c r="AU231" t="str">
        <f t="shared" si="116"/>
        <v/>
      </c>
      <c r="AV231" t="str">
        <f t="shared" si="117"/>
        <v/>
      </c>
      <c r="AW231" t="str">
        <f t="shared" si="118"/>
        <v/>
      </c>
      <c r="AX231" t="str">
        <f t="shared" si="119"/>
        <v/>
      </c>
      <c r="AY231" t="str">
        <f t="shared" si="120"/>
        <v/>
      </c>
      <c r="AZ231" t="str">
        <f t="shared" si="121"/>
        <v/>
      </c>
      <c r="BA231" t="str">
        <f t="shared" si="122"/>
        <v/>
      </c>
      <c r="BB231" t="str">
        <f t="shared" si="123"/>
        <v/>
      </c>
      <c r="BC231" t="str">
        <f t="shared" si="124"/>
        <v/>
      </c>
      <c r="BD231" t="str">
        <f t="shared" si="125"/>
        <v/>
      </c>
      <c r="BE231" t="str">
        <f t="shared" si="126"/>
        <v/>
      </c>
      <c r="BF231" t="str">
        <f t="shared" si="127"/>
        <v/>
      </c>
      <c r="BG231" t="str">
        <f t="shared" si="128"/>
        <v/>
      </c>
      <c r="BH231" t="str">
        <f t="shared" si="129"/>
        <v/>
      </c>
      <c r="BI231" t="str">
        <f t="shared" si="130"/>
        <v/>
      </c>
      <c r="BJ231" t="str">
        <f t="shared" si="131"/>
        <v/>
      </c>
      <c r="BK231" t="str">
        <f t="shared" si="132"/>
        <v/>
      </c>
      <c r="BL231">
        <f t="shared" si="133"/>
        <v>0</v>
      </c>
      <c r="BM231">
        <f t="shared" si="134"/>
        <v>0</v>
      </c>
      <c r="BN231">
        <f t="shared" si="135"/>
        <v>0</v>
      </c>
      <c r="BO231">
        <f t="shared" si="136"/>
        <v>0</v>
      </c>
      <c r="BP231">
        <f t="shared" si="137"/>
        <v>0</v>
      </c>
      <c r="BQ231">
        <f t="shared" si="138"/>
        <v>0</v>
      </c>
      <c r="BR231">
        <f t="shared" si="139"/>
        <v>0</v>
      </c>
      <c r="BS231">
        <f t="shared" si="140"/>
        <v>0</v>
      </c>
    </row>
    <row r="232" spans="2:71" x14ac:dyDescent="0.3">
      <c r="B232" t="str">
        <f>IF('ריכוז הצעות'!$N233='טבלת עזר2'!B$1,'ריכוז הצעות'!$M233,"")</f>
        <v/>
      </c>
      <c r="C232">
        <f t="shared" si="111"/>
        <v>0</v>
      </c>
      <c r="D232" t="str">
        <f t="shared" si="141"/>
        <v/>
      </c>
      <c r="E232">
        <f t="shared" si="142"/>
        <v>0</v>
      </c>
      <c r="F232" t="str">
        <f>IF('ריכוז הצעות'!$N233='טבלת עזר2'!F$1,'ריכוז הצעות'!$M233,"")</f>
        <v/>
      </c>
      <c r="G232">
        <f t="shared" si="112"/>
        <v>0</v>
      </c>
      <c r="H232" t="str">
        <f t="shared" si="143"/>
        <v/>
      </c>
      <c r="I232">
        <f t="shared" si="144"/>
        <v>0</v>
      </c>
      <c r="J232" t="str">
        <f>IF('ריכוז הצעות'!$N233='טבלת עזר2'!J$1,'ריכוז הצעות'!$M233,"")</f>
        <v/>
      </c>
      <c r="K232" t="str">
        <f>IF('ריכוז הצעות'!$N233='טבלת עזר2'!K$1,'ריכוז הצעות'!$M233,"")</f>
        <v/>
      </c>
      <c r="L232" t="str">
        <f>IF('ריכוז הצעות'!$N233='טבלת עזר2'!L$1,'ריכוז הצעות'!$M233,"")</f>
        <v/>
      </c>
      <c r="M232" t="str">
        <f>IF('ריכוז הצעות'!$N233='טבלת עזר2'!M$1,'ריכוז הצעות'!$M233,"")</f>
        <v/>
      </c>
      <c r="O232" t="str">
        <f>IF('ריכוז הצעות'!$N233='טבלת עזר2'!O$1,'ריכוז הצעות'!$M233,"")</f>
        <v/>
      </c>
      <c r="Q232" t="str">
        <f>IF('ריכוז הצעות'!$N233='טבלת עזר2'!Q$1,'ריכוז הצעות'!$M233,"")</f>
        <v/>
      </c>
      <c r="S232" t="str">
        <f>IF('ריכוז הצעות'!$N233='טבלת עזר2'!S$1,'ריכוז הצעות'!$M233,"")</f>
        <v/>
      </c>
      <c r="U232" t="str">
        <f>IF('ריכוז הצעות'!$N233='טבלת עזר2'!U$1,'ריכוז הצעות'!$M233,"")</f>
        <v/>
      </c>
      <c r="W232" t="str">
        <f>IF('ריכוז הצעות'!$N233='טבלת עזר2'!W$1,'ריכוז הצעות'!$M233,"")</f>
        <v/>
      </c>
      <c r="X232" t="str">
        <f>IF('ריכוז הצעות'!$N233='טבלת עזר2'!X$1,'ריכוז הצעות'!$M233,"")</f>
        <v/>
      </c>
      <c r="Y232" t="str">
        <f>IF('ריכוז הצעות'!$N233='טבלת עזר2'!Y$1,'ריכוז הצעות'!$M233,"")</f>
        <v/>
      </c>
      <c r="Z232" t="str">
        <f>IF('ריכוז הצעות'!$N233='טבלת עזר2'!Z$1,'ריכוז הצעות'!$M233,"")</f>
        <v/>
      </c>
      <c r="AA232" t="str">
        <f>IF('ריכוז הצעות'!$N233='טבלת עזר2'!AA$1,'ריכוז הצעות'!$M233,"")</f>
        <v/>
      </c>
      <c r="AB232" t="str">
        <f>IF('ריכוז הצעות'!$N233='טבלת עזר2'!AB$1,'ריכוז הצעות'!$M233,"")</f>
        <v/>
      </c>
      <c r="AC232" t="str">
        <f>IF('ריכוז הצעות'!$N233='טבלת עזר2'!AC$1,'ריכוז הצעות'!$M233,"")</f>
        <v/>
      </c>
      <c r="AD232" t="str">
        <f>IF('ריכוז הצעות'!$N233='טבלת עזר2'!AD$1,'ריכוז הצעות'!$M233,"")</f>
        <v/>
      </c>
      <c r="AE232" t="str">
        <f>IF('ריכוז הצעות'!$N233='טבלת עזר2'!AE$1,'ריכוז הצעות'!$M233,"")</f>
        <v/>
      </c>
      <c r="AF232" t="str">
        <f>IF('ריכוז הצעות'!$N233='טבלת עזר2'!AF$1,'ריכוז הצעות'!$M233,"")</f>
        <v/>
      </c>
      <c r="AG232" t="str">
        <f>IF('ריכוז הצעות'!$N233='טבלת עזר2'!AG$1,'ריכוז הצעות'!$M233,"")</f>
        <v/>
      </c>
      <c r="AH232" t="str">
        <f>IF('ריכוז הצעות'!$N233='טבלת עזר2'!AH$1,'ריכוז הצעות'!$M233,"")</f>
        <v/>
      </c>
      <c r="AI232" t="str">
        <f>IF('ריכוז הצעות'!$N233='טבלת עזר2'!AI$1,'ריכוז הצעות'!$M233,"")</f>
        <v/>
      </c>
      <c r="AJ232" t="str">
        <f>IF('ריכוז הצעות'!$N233='טבלת עזר2'!AJ$1,'ריכוז הצעות'!$M233,"")</f>
        <v/>
      </c>
      <c r="AK232" t="str">
        <f>IF('ריכוז הצעות'!$N233='טבלת עזר2'!AK$1,'ריכוז הצעות'!$M233,"")</f>
        <v/>
      </c>
      <c r="AL232" t="str">
        <f>IF('ריכוז הצעות'!$N233='טבלת עזר2'!AL$1,'ריכוז הצעות'!$M233,"")</f>
        <v/>
      </c>
      <c r="AQ232" t="e">
        <f t="shared" si="145"/>
        <v>#N/A</v>
      </c>
      <c r="AR232" t="str">
        <f t="shared" si="113"/>
        <v/>
      </c>
      <c r="AS232" t="str">
        <f t="shared" si="114"/>
        <v/>
      </c>
      <c r="AT232" t="str">
        <f t="shared" si="115"/>
        <v/>
      </c>
      <c r="AU232" t="str">
        <f t="shared" si="116"/>
        <v/>
      </c>
      <c r="AV232" t="str">
        <f t="shared" si="117"/>
        <v/>
      </c>
      <c r="AW232" t="str">
        <f t="shared" si="118"/>
        <v/>
      </c>
      <c r="AX232" t="str">
        <f t="shared" si="119"/>
        <v/>
      </c>
      <c r="AY232" t="str">
        <f t="shared" si="120"/>
        <v/>
      </c>
      <c r="AZ232" t="str">
        <f t="shared" si="121"/>
        <v/>
      </c>
      <c r="BA232" t="str">
        <f t="shared" si="122"/>
        <v/>
      </c>
      <c r="BB232" t="str">
        <f t="shared" si="123"/>
        <v/>
      </c>
      <c r="BC232" t="str">
        <f t="shared" si="124"/>
        <v/>
      </c>
      <c r="BD232" t="str">
        <f t="shared" si="125"/>
        <v/>
      </c>
      <c r="BE232" t="str">
        <f t="shared" si="126"/>
        <v/>
      </c>
      <c r="BF232" t="str">
        <f t="shared" si="127"/>
        <v/>
      </c>
      <c r="BG232" t="str">
        <f t="shared" si="128"/>
        <v/>
      </c>
      <c r="BH232" t="str">
        <f t="shared" si="129"/>
        <v/>
      </c>
      <c r="BI232" t="str">
        <f t="shared" si="130"/>
        <v/>
      </c>
      <c r="BJ232" t="str">
        <f t="shared" si="131"/>
        <v/>
      </c>
      <c r="BK232" t="str">
        <f t="shared" si="132"/>
        <v/>
      </c>
      <c r="BL232">
        <f t="shared" si="133"/>
        <v>0</v>
      </c>
      <c r="BM232">
        <f t="shared" si="134"/>
        <v>0</v>
      </c>
      <c r="BN232">
        <f t="shared" si="135"/>
        <v>0</v>
      </c>
      <c r="BO232">
        <f t="shared" si="136"/>
        <v>0</v>
      </c>
      <c r="BP232">
        <f t="shared" si="137"/>
        <v>0</v>
      </c>
      <c r="BQ232">
        <f t="shared" si="138"/>
        <v>0</v>
      </c>
      <c r="BR232">
        <f t="shared" si="139"/>
        <v>0</v>
      </c>
      <c r="BS232">
        <f t="shared" si="140"/>
        <v>0</v>
      </c>
    </row>
    <row r="233" spans="2:71" x14ac:dyDescent="0.3">
      <c r="B233" t="str">
        <f>IF('ריכוז הצעות'!$N234='טבלת עזר2'!B$1,'ריכוז הצעות'!$M234,"")</f>
        <v/>
      </c>
      <c r="C233">
        <f t="shared" si="111"/>
        <v>0</v>
      </c>
      <c r="D233" t="str">
        <f t="shared" si="141"/>
        <v/>
      </c>
      <c r="E233">
        <f t="shared" si="142"/>
        <v>0</v>
      </c>
      <c r="F233" t="str">
        <f>IF('ריכוז הצעות'!$N234='טבלת עזר2'!F$1,'ריכוז הצעות'!$M234,"")</f>
        <v/>
      </c>
      <c r="G233">
        <f t="shared" si="112"/>
        <v>0</v>
      </c>
      <c r="H233" t="str">
        <f t="shared" si="143"/>
        <v/>
      </c>
      <c r="I233">
        <f t="shared" si="144"/>
        <v>0</v>
      </c>
      <c r="J233" t="str">
        <f>IF('ריכוז הצעות'!$N234='טבלת עזר2'!J$1,'ריכוז הצעות'!$M234,"")</f>
        <v/>
      </c>
      <c r="K233" t="str">
        <f>IF('ריכוז הצעות'!$N234='טבלת עזר2'!K$1,'ריכוז הצעות'!$M234,"")</f>
        <v/>
      </c>
      <c r="L233" t="str">
        <f>IF('ריכוז הצעות'!$N234='טבלת עזר2'!L$1,'ריכוז הצעות'!$M234,"")</f>
        <v/>
      </c>
      <c r="M233" t="str">
        <f>IF('ריכוז הצעות'!$N234='טבלת עזר2'!M$1,'ריכוז הצעות'!$M234,"")</f>
        <v/>
      </c>
      <c r="O233" t="str">
        <f>IF('ריכוז הצעות'!$N234='טבלת עזר2'!O$1,'ריכוז הצעות'!$M234,"")</f>
        <v/>
      </c>
      <c r="Q233" t="str">
        <f>IF('ריכוז הצעות'!$N234='טבלת עזר2'!Q$1,'ריכוז הצעות'!$M234,"")</f>
        <v/>
      </c>
      <c r="S233" t="str">
        <f>IF('ריכוז הצעות'!$N234='טבלת עזר2'!S$1,'ריכוז הצעות'!$M234,"")</f>
        <v/>
      </c>
      <c r="U233" t="str">
        <f>IF('ריכוז הצעות'!$N234='טבלת עזר2'!U$1,'ריכוז הצעות'!$M234,"")</f>
        <v/>
      </c>
      <c r="W233" t="str">
        <f>IF('ריכוז הצעות'!$N234='טבלת עזר2'!W$1,'ריכוז הצעות'!$M234,"")</f>
        <v/>
      </c>
      <c r="X233" t="str">
        <f>IF('ריכוז הצעות'!$N234='טבלת עזר2'!X$1,'ריכוז הצעות'!$M234,"")</f>
        <v/>
      </c>
      <c r="Y233" t="str">
        <f>IF('ריכוז הצעות'!$N234='טבלת עזר2'!Y$1,'ריכוז הצעות'!$M234,"")</f>
        <v/>
      </c>
      <c r="Z233" t="str">
        <f>IF('ריכוז הצעות'!$N234='טבלת עזר2'!Z$1,'ריכוז הצעות'!$M234,"")</f>
        <v/>
      </c>
      <c r="AA233" t="str">
        <f>IF('ריכוז הצעות'!$N234='טבלת עזר2'!AA$1,'ריכוז הצעות'!$M234,"")</f>
        <v/>
      </c>
      <c r="AB233" t="str">
        <f>IF('ריכוז הצעות'!$N234='טבלת עזר2'!AB$1,'ריכוז הצעות'!$M234,"")</f>
        <v/>
      </c>
      <c r="AC233" t="str">
        <f>IF('ריכוז הצעות'!$N234='טבלת עזר2'!AC$1,'ריכוז הצעות'!$M234,"")</f>
        <v/>
      </c>
      <c r="AD233" t="str">
        <f>IF('ריכוז הצעות'!$N234='טבלת עזר2'!AD$1,'ריכוז הצעות'!$M234,"")</f>
        <v/>
      </c>
      <c r="AE233" t="str">
        <f>IF('ריכוז הצעות'!$N234='טבלת עזר2'!AE$1,'ריכוז הצעות'!$M234,"")</f>
        <v/>
      </c>
      <c r="AF233" t="str">
        <f>IF('ריכוז הצעות'!$N234='טבלת עזר2'!AF$1,'ריכוז הצעות'!$M234,"")</f>
        <v/>
      </c>
      <c r="AG233" t="str">
        <f>IF('ריכוז הצעות'!$N234='טבלת עזר2'!AG$1,'ריכוז הצעות'!$M234,"")</f>
        <v/>
      </c>
      <c r="AH233" t="str">
        <f>IF('ריכוז הצעות'!$N234='טבלת עזר2'!AH$1,'ריכוז הצעות'!$M234,"")</f>
        <v/>
      </c>
      <c r="AI233" t="str">
        <f>IF('ריכוז הצעות'!$N234='טבלת עזר2'!AI$1,'ריכוז הצעות'!$M234,"")</f>
        <v/>
      </c>
      <c r="AJ233" t="str">
        <f>IF('ריכוז הצעות'!$N234='טבלת עזר2'!AJ$1,'ריכוז הצעות'!$M234,"")</f>
        <v/>
      </c>
      <c r="AK233" t="str">
        <f>IF('ריכוז הצעות'!$N234='טבלת עזר2'!AK$1,'ריכוז הצעות'!$M234,"")</f>
        <v/>
      </c>
      <c r="AL233" t="str">
        <f>IF('ריכוז הצעות'!$N234='טבלת עזר2'!AL$1,'ריכוז הצעות'!$M234,"")</f>
        <v/>
      </c>
      <c r="AQ233" t="e">
        <f t="shared" si="145"/>
        <v>#N/A</v>
      </c>
      <c r="AR233" t="str">
        <f t="shared" si="113"/>
        <v/>
      </c>
      <c r="AS233" t="str">
        <f t="shared" si="114"/>
        <v/>
      </c>
      <c r="AT233" t="str">
        <f t="shared" si="115"/>
        <v/>
      </c>
      <c r="AU233" t="str">
        <f t="shared" si="116"/>
        <v/>
      </c>
      <c r="AV233" t="str">
        <f t="shared" si="117"/>
        <v/>
      </c>
      <c r="AW233" t="str">
        <f t="shared" si="118"/>
        <v/>
      </c>
      <c r="AX233" t="str">
        <f t="shared" si="119"/>
        <v/>
      </c>
      <c r="AY233" t="str">
        <f t="shared" si="120"/>
        <v/>
      </c>
      <c r="AZ233" t="str">
        <f t="shared" si="121"/>
        <v/>
      </c>
      <c r="BA233" t="str">
        <f t="shared" si="122"/>
        <v/>
      </c>
      <c r="BB233" t="str">
        <f t="shared" si="123"/>
        <v/>
      </c>
      <c r="BC233" t="str">
        <f t="shared" si="124"/>
        <v/>
      </c>
      <c r="BD233" t="str">
        <f t="shared" si="125"/>
        <v/>
      </c>
      <c r="BE233" t="str">
        <f t="shared" si="126"/>
        <v/>
      </c>
      <c r="BF233" t="str">
        <f t="shared" si="127"/>
        <v/>
      </c>
      <c r="BG233" t="str">
        <f t="shared" si="128"/>
        <v/>
      </c>
      <c r="BH233" t="str">
        <f t="shared" si="129"/>
        <v/>
      </c>
      <c r="BI233" t="str">
        <f t="shared" si="130"/>
        <v/>
      </c>
      <c r="BJ233" t="str">
        <f t="shared" si="131"/>
        <v/>
      </c>
      <c r="BK233" t="str">
        <f t="shared" si="132"/>
        <v/>
      </c>
      <c r="BL233">
        <f t="shared" si="133"/>
        <v>0</v>
      </c>
      <c r="BM233">
        <f t="shared" si="134"/>
        <v>0</v>
      </c>
      <c r="BN233">
        <f t="shared" si="135"/>
        <v>0</v>
      </c>
      <c r="BO233">
        <f t="shared" si="136"/>
        <v>0</v>
      </c>
      <c r="BP233">
        <f t="shared" si="137"/>
        <v>0</v>
      </c>
      <c r="BQ233">
        <f t="shared" si="138"/>
        <v>0</v>
      </c>
      <c r="BR233">
        <f t="shared" si="139"/>
        <v>0</v>
      </c>
      <c r="BS233">
        <f t="shared" si="140"/>
        <v>0</v>
      </c>
    </row>
    <row r="234" spans="2:71" x14ac:dyDescent="0.3">
      <c r="B234" t="str">
        <f>IF('ריכוז הצעות'!$N235='טבלת עזר2'!B$1,'ריכוז הצעות'!$M235,"")</f>
        <v/>
      </c>
      <c r="C234">
        <f t="shared" si="111"/>
        <v>0</v>
      </c>
      <c r="D234" t="str">
        <f t="shared" si="141"/>
        <v/>
      </c>
      <c r="E234">
        <f t="shared" si="142"/>
        <v>0</v>
      </c>
      <c r="F234" t="str">
        <f>IF('ריכוז הצעות'!$N235='טבלת עזר2'!F$1,'ריכוז הצעות'!$M235,"")</f>
        <v/>
      </c>
      <c r="G234">
        <f t="shared" si="112"/>
        <v>0</v>
      </c>
      <c r="H234" t="str">
        <f t="shared" si="143"/>
        <v/>
      </c>
      <c r="I234">
        <f t="shared" si="144"/>
        <v>0</v>
      </c>
      <c r="J234" t="str">
        <f>IF('ריכוז הצעות'!$N235='טבלת עזר2'!J$1,'ריכוז הצעות'!$M235,"")</f>
        <v/>
      </c>
      <c r="K234" t="str">
        <f>IF('ריכוז הצעות'!$N235='טבלת עזר2'!K$1,'ריכוז הצעות'!$M235,"")</f>
        <v/>
      </c>
      <c r="L234" t="str">
        <f>IF('ריכוז הצעות'!$N235='טבלת עזר2'!L$1,'ריכוז הצעות'!$M235,"")</f>
        <v/>
      </c>
      <c r="M234" t="str">
        <f>IF('ריכוז הצעות'!$N235='טבלת עזר2'!M$1,'ריכוז הצעות'!$M235,"")</f>
        <v/>
      </c>
      <c r="O234" t="str">
        <f>IF('ריכוז הצעות'!$N235='טבלת עזר2'!O$1,'ריכוז הצעות'!$M235,"")</f>
        <v/>
      </c>
      <c r="Q234" t="str">
        <f>IF('ריכוז הצעות'!$N235='טבלת עזר2'!Q$1,'ריכוז הצעות'!$M235,"")</f>
        <v/>
      </c>
      <c r="S234" t="str">
        <f>IF('ריכוז הצעות'!$N235='טבלת עזר2'!S$1,'ריכוז הצעות'!$M235,"")</f>
        <v/>
      </c>
      <c r="U234" t="str">
        <f>IF('ריכוז הצעות'!$N235='טבלת עזר2'!U$1,'ריכוז הצעות'!$M235,"")</f>
        <v/>
      </c>
      <c r="W234" t="str">
        <f>IF('ריכוז הצעות'!$N235='טבלת עזר2'!W$1,'ריכוז הצעות'!$M235,"")</f>
        <v/>
      </c>
      <c r="X234" t="str">
        <f>IF('ריכוז הצעות'!$N235='טבלת עזר2'!X$1,'ריכוז הצעות'!$M235,"")</f>
        <v/>
      </c>
      <c r="Y234" t="str">
        <f>IF('ריכוז הצעות'!$N235='טבלת עזר2'!Y$1,'ריכוז הצעות'!$M235,"")</f>
        <v/>
      </c>
      <c r="Z234" t="str">
        <f>IF('ריכוז הצעות'!$N235='טבלת עזר2'!Z$1,'ריכוז הצעות'!$M235,"")</f>
        <v/>
      </c>
      <c r="AA234" t="str">
        <f>IF('ריכוז הצעות'!$N235='טבלת עזר2'!AA$1,'ריכוז הצעות'!$M235,"")</f>
        <v/>
      </c>
      <c r="AB234" t="str">
        <f>IF('ריכוז הצעות'!$N235='טבלת עזר2'!AB$1,'ריכוז הצעות'!$M235,"")</f>
        <v/>
      </c>
      <c r="AC234" t="str">
        <f>IF('ריכוז הצעות'!$N235='טבלת עזר2'!AC$1,'ריכוז הצעות'!$M235,"")</f>
        <v/>
      </c>
      <c r="AD234" t="str">
        <f>IF('ריכוז הצעות'!$N235='טבלת עזר2'!AD$1,'ריכוז הצעות'!$M235,"")</f>
        <v/>
      </c>
      <c r="AE234" t="str">
        <f>IF('ריכוז הצעות'!$N235='טבלת עזר2'!AE$1,'ריכוז הצעות'!$M235,"")</f>
        <v/>
      </c>
      <c r="AF234" t="str">
        <f>IF('ריכוז הצעות'!$N235='טבלת עזר2'!AF$1,'ריכוז הצעות'!$M235,"")</f>
        <v/>
      </c>
      <c r="AG234" t="str">
        <f>IF('ריכוז הצעות'!$N235='טבלת עזר2'!AG$1,'ריכוז הצעות'!$M235,"")</f>
        <v/>
      </c>
      <c r="AH234" t="str">
        <f>IF('ריכוז הצעות'!$N235='טבלת עזר2'!AH$1,'ריכוז הצעות'!$M235,"")</f>
        <v/>
      </c>
      <c r="AI234" t="str">
        <f>IF('ריכוז הצעות'!$N235='טבלת עזר2'!AI$1,'ריכוז הצעות'!$M235,"")</f>
        <v/>
      </c>
      <c r="AJ234" t="str">
        <f>IF('ריכוז הצעות'!$N235='טבלת עזר2'!AJ$1,'ריכוז הצעות'!$M235,"")</f>
        <v/>
      </c>
      <c r="AK234" t="str">
        <f>IF('ריכוז הצעות'!$N235='טבלת עזר2'!AK$1,'ריכוז הצעות'!$M235,"")</f>
        <v/>
      </c>
      <c r="AL234" t="str">
        <f>IF('ריכוז הצעות'!$N235='טבלת עזר2'!AL$1,'ריכוז הצעות'!$M235,"")</f>
        <v/>
      </c>
      <c r="AQ234" t="e">
        <f t="shared" si="145"/>
        <v>#N/A</v>
      </c>
      <c r="AR234" t="str">
        <f t="shared" si="113"/>
        <v/>
      </c>
      <c r="AS234" t="str">
        <f t="shared" si="114"/>
        <v/>
      </c>
      <c r="AT234" t="str">
        <f t="shared" si="115"/>
        <v/>
      </c>
      <c r="AU234" t="str">
        <f t="shared" si="116"/>
        <v/>
      </c>
      <c r="AV234" t="str">
        <f t="shared" si="117"/>
        <v/>
      </c>
      <c r="AW234" t="str">
        <f t="shared" si="118"/>
        <v/>
      </c>
      <c r="AX234" t="str">
        <f t="shared" si="119"/>
        <v/>
      </c>
      <c r="AY234" t="str">
        <f t="shared" si="120"/>
        <v/>
      </c>
      <c r="AZ234" t="str">
        <f t="shared" si="121"/>
        <v/>
      </c>
      <c r="BA234" t="str">
        <f t="shared" si="122"/>
        <v/>
      </c>
      <c r="BB234" t="str">
        <f t="shared" si="123"/>
        <v/>
      </c>
      <c r="BC234" t="str">
        <f t="shared" si="124"/>
        <v/>
      </c>
      <c r="BD234" t="str">
        <f t="shared" si="125"/>
        <v/>
      </c>
      <c r="BE234" t="str">
        <f t="shared" si="126"/>
        <v/>
      </c>
      <c r="BF234" t="str">
        <f t="shared" si="127"/>
        <v/>
      </c>
      <c r="BG234" t="str">
        <f t="shared" si="128"/>
        <v/>
      </c>
      <c r="BH234" t="str">
        <f t="shared" si="129"/>
        <v/>
      </c>
      <c r="BI234" t="str">
        <f t="shared" si="130"/>
        <v/>
      </c>
      <c r="BJ234" t="str">
        <f t="shared" si="131"/>
        <v/>
      </c>
      <c r="BK234" t="str">
        <f t="shared" si="132"/>
        <v/>
      </c>
      <c r="BL234">
        <f t="shared" si="133"/>
        <v>0</v>
      </c>
      <c r="BM234">
        <f t="shared" si="134"/>
        <v>0</v>
      </c>
      <c r="BN234">
        <f t="shared" si="135"/>
        <v>0</v>
      </c>
      <c r="BO234">
        <f t="shared" si="136"/>
        <v>0</v>
      </c>
      <c r="BP234">
        <f t="shared" si="137"/>
        <v>0</v>
      </c>
      <c r="BQ234">
        <f t="shared" si="138"/>
        <v>0</v>
      </c>
      <c r="BR234">
        <f t="shared" si="139"/>
        <v>0</v>
      </c>
      <c r="BS234">
        <f t="shared" si="140"/>
        <v>0</v>
      </c>
    </row>
    <row r="235" spans="2:71" x14ac:dyDescent="0.3">
      <c r="B235" t="str">
        <f>IF('ריכוז הצעות'!$N236='טבלת עזר2'!B$1,'ריכוז הצעות'!$M236,"")</f>
        <v/>
      </c>
      <c r="C235">
        <f t="shared" si="111"/>
        <v>0</v>
      </c>
      <c r="D235" t="str">
        <f t="shared" si="141"/>
        <v/>
      </c>
      <c r="E235">
        <f t="shared" si="142"/>
        <v>0</v>
      </c>
      <c r="F235" t="str">
        <f>IF('ריכוז הצעות'!$N236='טבלת עזר2'!F$1,'ריכוז הצעות'!$M236,"")</f>
        <v/>
      </c>
      <c r="G235">
        <f t="shared" si="112"/>
        <v>0</v>
      </c>
      <c r="H235" t="str">
        <f t="shared" si="143"/>
        <v/>
      </c>
      <c r="I235">
        <f t="shared" si="144"/>
        <v>0</v>
      </c>
      <c r="J235" t="str">
        <f>IF('ריכוז הצעות'!$N236='טבלת עזר2'!J$1,'ריכוז הצעות'!$M236,"")</f>
        <v/>
      </c>
      <c r="K235" t="str">
        <f>IF('ריכוז הצעות'!$N236='טבלת עזר2'!K$1,'ריכוז הצעות'!$M236,"")</f>
        <v/>
      </c>
      <c r="L235" t="str">
        <f>IF('ריכוז הצעות'!$N236='טבלת עזר2'!L$1,'ריכוז הצעות'!$M236,"")</f>
        <v/>
      </c>
      <c r="M235" t="str">
        <f>IF('ריכוז הצעות'!$N236='טבלת עזר2'!M$1,'ריכוז הצעות'!$M236,"")</f>
        <v/>
      </c>
      <c r="O235" t="str">
        <f>IF('ריכוז הצעות'!$N236='טבלת עזר2'!O$1,'ריכוז הצעות'!$M236,"")</f>
        <v/>
      </c>
      <c r="Q235" t="str">
        <f>IF('ריכוז הצעות'!$N236='טבלת עזר2'!Q$1,'ריכוז הצעות'!$M236,"")</f>
        <v/>
      </c>
      <c r="S235" t="str">
        <f>IF('ריכוז הצעות'!$N236='טבלת עזר2'!S$1,'ריכוז הצעות'!$M236,"")</f>
        <v/>
      </c>
      <c r="U235" t="str">
        <f>IF('ריכוז הצעות'!$N236='טבלת עזר2'!U$1,'ריכוז הצעות'!$M236,"")</f>
        <v/>
      </c>
      <c r="W235" t="str">
        <f>IF('ריכוז הצעות'!$N236='טבלת עזר2'!W$1,'ריכוז הצעות'!$M236,"")</f>
        <v/>
      </c>
      <c r="X235" t="str">
        <f>IF('ריכוז הצעות'!$N236='טבלת עזר2'!X$1,'ריכוז הצעות'!$M236,"")</f>
        <v/>
      </c>
      <c r="Y235" t="str">
        <f>IF('ריכוז הצעות'!$N236='טבלת עזר2'!Y$1,'ריכוז הצעות'!$M236,"")</f>
        <v/>
      </c>
      <c r="Z235" t="str">
        <f>IF('ריכוז הצעות'!$N236='טבלת עזר2'!Z$1,'ריכוז הצעות'!$M236,"")</f>
        <v/>
      </c>
      <c r="AA235" t="str">
        <f>IF('ריכוז הצעות'!$N236='טבלת עזר2'!AA$1,'ריכוז הצעות'!$M236,"")</f>
        <v/>
      </c>
      <c r="AB235" t="str">
        <f>IF('ריכוז הצעות'!$N236='טבלת עזר2'!AB$1,'ריכוז הצעות'!$M236,"")</f>
        <v/>
      </c>
      <c r="AC235" t="str">
        <f>IF('ריכוז הצעות'!$N236='טבלת עזר2'!AC$1,'ריכוז הצעות'!$M236,"")</f>
        <v/>
      </c>
      <c r="AD235" t="str">
        <f>IF('ריכוז הצעות'!$N236='טבלת עזר2'!AD$1,'ריכוז הצעות'!$M236,"")</f>
        <v/>
      </c>
      <c r="AE235" t="str">
        <f>IF('ריכוז הצעות'!$N236='טבלת עזר2'!AE$1,'ריכוז הצעות'!$M236,"")</f>
        <v/>
      </c>
      <c r="AF235" t="str">
        <f>IF('ריכוז הצעות'!$N236='טבלת עזר2'!AF$1,'ריכוז הצעות'!$M236,"")</f>
        <v/>
      </c>
      <c r="AG235" t="str">
        <f>IF('ריכוז הצעות'!$N236='טבלת עזר2'!AG$1,'ריכוז הצעות'!$M236,"")</f>
        <v/>
      </c>
      <c r="AH235" t="str">
        <f>IF('ריכוז הצעות'!$N236='טבלת עזר2'!AH$1,'ריכוז הצעות'!$M236,"")</f>
        <v/>
      </c>
      <c r="AI235" t="str">
        <f>IF('ריכוז הצעות'!$N236='טבלת עזר2'!AI$1,'ריכוז הצעות'!$M236,"")</f>
        <v/>
      </c>
      <c r="AJ235" t="str">
        <f>IF('ריכוז הצעות'!$N236='טבלת עזר2'!AJ$1,'ריכוז הצעות'!$M236,"")</f>
        <v/>
      </c>
      <c r="AK235" t="str">
        <f>IF('ריכוז הצעות'!$N236='טבלת עזר2'!AK$1,'ריכוז הצעות'!$M236,"")</f>
        <v/>
      </c>
      <c r="AL235" t="str">
        <f>IF('ריכוז הצעות'!$N236='טבלת עזר2'!AL$1,'ריכוז הצעות'!$M236,"")</f>
        <v/>
      </c>
      <c r="AQ235" t="e">
        <f t="shared" si="145"/>
        <v>#N/A</v>
      </c>
      <c r="AR235" t="str">
        <f t="shared" si="113"/>
        <v/>
      </c>
      <c r="AS235" t="str">
        <f t="shared" si="114"/>
        <v/>
      </c>
      <c r="AT235" t="str">
        <f t="shared" si="115"/>
        <v/>
      </c>
      <c r="AU235" t="str">
        <f t="shared" si="116"/>
        <v/>
      </c>
      <c r="AV235" t="str">
        <f t="shared" si="117"/>
        <v/>
      </c>
      <c r="AW235" t="str">
        <f t="shared" si="118"/>
        <v/>
      </c>
      <c r="AX235" t="str">
        <f t="shared" si="119"/>
        <v/>
      </c>
      <c r="AY235" t="str">
        <f t="shared" si="120"/>
        <v/>
      </c>
      <c r="AZ235" t="str">
        <f t="shared" si="121"/>
        <v/>
      </c>
      <c r="BA235" t="str">
        <f t="shared" si="122"/>
        <v/>
      </c>
      <c r="BB235" t="str">
        <f t="shared" si="123"/>
        <v/>
      </c>
      <c r="BC235" t="str">
        <f t="shared" si="124"/>
        <v/>
      </c>
      <c r="BD235" t="str">
        <f t="shared" si="125"/>
        <v/>
      </c>
      <c r="BE235" t="str">
        <f t="shared" si="126"/>
        <v/>
      </c>
      <c r="BF235" t="str">
        <f t="shared" si="127"/>
        <v/>
      </c>
      <c r="BG235" t="str">
        <f t="shared" si="128"/>
        <v/>
      </c>
      <c r="BH235" t="str">
        <f t="shared" si="129"/>
        <v/>
      </c>
      <c r="BI235" t="str">
        <f t="shared" si="130"/>
        <v/>
      </c>
      <c r="BJ235" t="str">
        <f t="shared" si="131"/>
        <v/>
      </c>
      <c r="BK235" t="str">
        <f t="shared" si="132"/>
        <v/>
      </c>
      <c r="BL235">
        <f t="shared" si="133"/>
        <v>0</v>
      </c>
      <c r="BM235">
        <f t="shared" si="134"/>
        <v>0</v>
      </c>
      <c r="BN235">
        <f t="shared" si="135"/>
        <v>0</v>
      </c>
      <c r="BO235">
        <f t="shared" si="136"/>
        <v>0</v>
      </c>
      <c r="BP235">
        <f t="shared" si="137"/>
        <v>0</v>
      </c>
      <c r="BQ235">
        <f t="shared" si="138"/>
        <v>0</v>
      </c>
      <c r="BR235">
        <f t="shared" si="139"/>
        <v>0</v>
      </c>
      <c r="BS235">
        <f t="shared" si="140"/>
        <v>0</v>
      </c>
    </row>
    <row r="236" spans="2:71" x14ac:dyDescent="0.3">
      <c r="B236" t="str">
        <f>IF('ריכוז הצעות'!$N237='טבלת עזר2'!B$1,'ריכוז הצעות'!$M237,"")</f>
        <v/>
      </c>
      <c r="C236">
        <f t="shared" si="111"/>
        <v>0</v>
      </c>
      <c r="D236" t="str">
        <f t="shared" si="141"/>
        <v/>
      </c>
      <c r="E236">
        <f t="shared" si="142"/>
        <v>0</v>
      </c>
      <c r="F236" t="str">
        <f>IF('ריכוז הצעות'!$N237='טבלת עזר2'!F$1,'ריכוז הצעות'!$M237,"")</f>
        <v/>
      </c>
      <c r="G236">
        <f t="shared" si="112"/>
        <v>0</v>
      </c>
      <c r="H236" t="str">
        <f t="shared" si="143"/>
        <v/>
      </c>
      <c r="I236">
        <f t="shared" si="144"/>
        <v>0</v>
      </c>
      <c r="J236" t="str">
        <f>IF('ריכוז הצעות'!$N237='טבלת עזר2'!J$1,'ריכוז הצעות'!$M237,"")</f>
        <v/>
      </c>
      <c r="K236" t="str">
        <f>IF('ריכוז הצעות'!$N237='טבלת עזר2'!K$1,'ריכוז הצעות'!$M237,"")</f>
        <v/>
      </c>
      <c r="L236" t="str">
        <f>IF('ריכוז הצעות'!$N237='טבלת עזר2'!L$1,'ריכוז הצעות'!$M237,"")</f>
        <v/>
      </c>
      <c r="M236" t="str">
        <f>IF('ריכוז הצעות'!$N237='טבלת עזר2'!M$1,'ריכוז הצעות'!$M237,"")</f>
        <v/>
      </c>
      <c r="O236" t="str">
        <f>IF('ריכוז הצעות'!$N237='טבלת עזר2'!O$1,'ריכוז הצעות'!$M237,"")</f>
        <v/>
      </c>
      <c r="Q236" t="str">
        <f>IF('ריכוז הצעות'!$N237='טבלת עזר2'!Q$1,'ריכוז הצעות'!$M237,"")</f>
        <v/>
      </c>
      <c r="S236" t="str">
        <f>IF('ריכוז הצעות'!$N237='טבלת עזר2'!S$1,'ריכוז הצעות'!$M237,"")</f>
        <v/>
      </c>
      <c r="U236" t="str">
        <f>IF('ריכוז הצעות'!$N237='טבלת עזר2'!U$1,'ריכוז הצעות'!$M237,"")</f>
        <v/>
      </c>
      <c r="W236" t="str">
        <f>IF('ריכוז הצעות'!$N237='טבלת עזר2'!W$1,'ריכוז הצעות'!$M237,"")</f>
        <v/>
      </c>
      <c r="X236" t="str">
        <f>IF('ריכוז הצעות'!$N237='טבלת עזר2'!X$1,'ריכוז הצעות'!$M237,"")</f>
        <v/>
      </c>
      <c r="Y236" t="str">
        <f>IF('ריכוז הצעות'!$N237='טבלת עזר2'!Y$1,'ריכוז הצעות'!$M237,"")</f>
        <v/>
      </c>
      <c r="Z236" t="str">
        <f>IF('ריכוז הצעות'!$N237='טבלת עזר2'!Z$1,'ריכוז הצעות'!$M237,"")</f>
        <v/>
      </c>
      <c r="AA236" t="str">
        <f>IF('ריכוז הצעות'!$N237='טבלת עזר2'!AA$1,'ריכוז הצעות'!$M237,"")</f>
        <v/>
      </c>
      <c r="AB236" t="str">
        <f>IF('ריכוז הצעות'!$N237='טבלת עזר2'!AB$1,'ריכוז הצעות'!$M237,"")</f>
        <v/>
      </c>
      <c r="AC236" t="str">
        <f>IF('ריכוז הצעות'!$N237='טבלת עזר2'!AC$1,'ריכוז הצעות'!$M237,"")</f>
        <v/>
      </c>
      <c r="AD236" t="str">
        <f>IF('ריכוז הצעות'!$N237='טבלת עזר2'!AD$1,'ריכוז הצעות'!$M237,"")</f>
        <v/>
      </c>
      <c r="AE236" t="str">
        <f>IF('ריכוז הצעות'!$N237='טבלת עזר2'!AE$1,'ריכוז הצעות'!$M237,"")</f>
        <v/>
      </c>
      <c r="AF236" t="str">
        <f>IF('ריכוז הצעות'!$N237='טבלת עזר2'!AF$1,'ריכוז הצעות'!$M237,"")</f>
        <v/>
      </c>
      <c r="AG236" t="str">
        <f>IF('ריכוז הצעות'!$N237='טבלת עזר2'!AG$1,'ריכוז הצעות'!$M237,"")</f>
        <v/>
      </c>
      <c r="AH236" t="str">
        <f>IF('ריכוז הצעות'!$N237='טבלת עזר2'!AH$1,'ריכוז הצעות'!$M237,"")</f>
        <v/>
      </c>
      <c r="AI236" t="str">
        <f>IF('ריכוז הצעות'!$N237='טבלת עזר2'!AI$1,'ריכוז הצעות'!$M237,"")</f>
        <v/>
      </c>
      <c r="AJ236" t="str">
        <f>IF('ריכוז הצעות'!$N237='טבלת עזר2'!AJ$1,'ריכוז הצעות'!$M237,"")</f>
        <v/>
      </c>
      <c r="AK236" t="str">
        <f>IF('ריכוז הצעות'!$N237='טבלת עזר2'!AK$1,'ריכוז הצעות'!$M237,"")</f>
        <v/>
      </c>
      <c r="AL236" t="str">
        <f>IF('ריכוז הצעות'!$N237='טבלת עזר2'!AL$1,'ריכוז הצעות'!$M237,"")</f>
        <v/>
      </c>
      <c r="AQ236" t="e">
        <f t="shared" si="145"/>
        <v>#N/A</v>
      </c>
      <c r="AR236" t="str">
        <f t="shared" si="113"/>
        <v/>
      </c>
      <c r="AS236" t="str">
        <f t="shared" si="114"/>
        <v/>
      </c>
      <c r="AT236" t="str">
        <f t="shared" si="115"/>
        <v/>
      </c>
      <c r="AU236" t="str">
        <f t="shared" si="116"/>
        <v/>
      </c>
      <c r="AV236" t="str">
        <f t="shared" si="117"/>
        <v/>
      </c>
      <c r="AW236" t="str">
        <f t="shared" si="118"/>
        <v/>
      </c>
      <c r="AX236" t="str">
        <f t="shared" si="119"/>
        <v/>
      </c>
      <c r="AY236" t="str">
        <f t="shared" si="120"/>
        <v/>
      </c>
      <c r="AZ236" t="str">
        <f t="shared" si="121"/>
        <v/>
      </c>
      <c r="BA236" t="str">
        <f t="shared" si="122"/>
        <v/>
      </c>
      <c r="BB236" t="str">
        <f t="shared" si="123"/>
        <v/>
      </c>
      <c r="BC236" t="str">
        <f t="shared" si="124"/>
        <v/>
      </c>
      <c r="BD236" t="str">
        <f t="shared" si="125"/>
        <v/>
      </c>
      <c r="BE236" t="str">
        <f t="shared" si="126"/>
        <v/>
      </c>
      <c r="BF236" t="str">
        <f t="shared" si="127"/>
        <v/>
      </c>
      <c r="BG236" t="str">
        <f t="shared" si="128"/>
        <v/>
      </c>
      <c r="BH236" t="str">
        <f t="shared" si="129"/>
        <v/>
      </c>
      <c r="BI236" t="str">
        <f t="shared" si="130"/>
        <v/>
      </c>
      <c r="BJ236" t="str">
        <f t="shared" si="131"/>
        <v/>
      </c>
      <c r="BK236" t="str">
        <f t="shared" si="132"/>
        <v/>
      </c>
      <c r="BL236">
        <f t="shared" si="133"/>
        <v>0</v>
      </c>
      <c r="BM236">
        <f t="shared" si="134"/>
        <v>0</v>
      </c>
      <c r="BN236">
        <f t="shared" si="135"/>
        <v>0</v>
      </c>
      <c r="BO236">
        <f t="shared" si="136"/>
        <v>0</v>
      </c>
      <c r="BP236">
        <f t="shared" si="137"/>
        <v>0</v>
      </c>
      <c r="BQ236">
        <f t="shared" si="138"/>
        <v>0</v>
      </c>
      <c r="BR236">
        <f t="shared" si="139"/>
        <v>0</v>
      </c>
      <c r="BS236">
        <f t="shared" si="140"/>
        <v>0</v>
      </c>
    </row>
    <row r="237" spans="2:71" x14ac:dyDescent="0.3">
      <c r="B237" t="str">
        <f>IF('ריכוז הצעות'!$N238='טבלת עזר2'!B$1,'ריכוז הצעות'!$M238,"")</f>
        <v/>
      </c>
      <c r="C237">
        <f t="shared" si="111"/>
        <v>0</v>
      </c>
      <c r="D237" t="str">
        <f t="shared" si="141"/>
        <v/>
      </c>
      <c r="E237">
        <f t="shared" si="142"/>
        <v>0</v>
      </c>
      <c r="F237" t="str">
        <f>IF('ריכוז הצעות'!$N238='טבלת עזר2'!F$1,'ריכוז הצעות'!$M238,"")</f>
        <v/>
      </c>
      <c r="G237">
        <f t="shared" si="112"/>
        <v>0</v>
      </c>
      <c r="H237" t="str">
        <f t="shared" si="143"/>
        <v/>
      </c>
      <c r="I237">
        <f t="shared" si="144"/>
        <v>0</v>
      </c>
      <c r="J237" t="str">
        <f>IF('ריכוז הצעות'!$N238='טבלת עזר2'!J$1,'ריכוז הצעות'!$M238,"")</f>
        <v/>
      </c>
      <c r="K237" t="str">
        <f>IF('ריכוז הצעות'!$N238='טבלת עזר2'!K$1,'ריכוז הצעות'!$M238,"")</f>
        <v/>
      </c>
      <c r="L237" t="str">
        <f>IF('ריכוז הצעות'!$N238='טבלת עזר2'!L$1,'ריכוז הצעות'!$M238,"")</f>
        <v/>
      </c>
      <c r="M237" t="str">
        <f>IF('ריכוז הצעות'!$N238='טבלת עזר2'!M$1,'ריכוז הצעות'!$M238,"")</f>
        <v/>
      </c>
      <c r="O237" t="str">
        <f>IF('ריכוז הצעות'!$N238='טבלת עזר2'!O$1,'ריכוז הצעות'!$M238,"")</f>
        <v/>
      </c>
      <c r="Q237" t="str">
        <f>IF('ריכוז הצעות'!$N238='טבלת עזר2'!Q$1,'ריכוז הצעות'!$M238,"")</f>
        <v/>
      </c>
      <c r="S237" t="str">
        <f>IF('ריכוז הצעות'!$N238='טבלת עזר2'!S$1,'ריכוז הצעות'!$M238,"")</f>
        <v/>
      </c>
      <c r="U237" t="str">
        <f>IF('ריכוז הצעות'!$N238='טבלת עזר2'!U$1,'ריכוז הצעות'!$M238,"")</f>
        <v/>
      </c>
      <c r="W237" t="str">
        <f>IF('ריכוז הצעות'!$N238='טבלת עזר2'!W$1,'ריכוז הצעות'!$M238,"")</f>
        <v/>
      </c>
      <c r="X237" t="str">
        <f>IF('ריכוז הצעות'!$N238='טבלת עזר2'!X$1,'ריכוז הצעות'!$M238,"")</f>
        <v/>
      </c>
      <c r="Y237" t="str">
        <f>IF('ריכוז הצעות'!$N238='טבלת עזר2'!Y$1,'ריכוז הצעות'!$M238,"")</f>
        <v/>
      </c>
      <c r="Z237" t="str">
        <f>IF('ריכוז הצעות'!$N238='טבלת עזר2'!Z$1,'ריכוז הצעות'!$M238,"")</f>
        <v/>
      </c>
      <c r="AA237" t="str">
        <f>IF('ריכוז הצעות'!$N238='טבלת עזר2'!AA$1,'ריכוז הצעות'!$M238,"")</f>
        <v/>
      </c>
      <c r="AB237" t="str">
        <f>IF('ריכוז הצעות'!$N238='טבלת עזר2'!AB$1,'ריכוז הצעות'!$M238,"")</f>
        <v/>
      </c>
      <c r="AC237" t="str">
        <f>IF('ריכוז הצעות'!$N238='טבלת עזר2'!AC$1,'ריכוז הצעות'!$M238,"")</f>
        <v/>
      </c>
      <c r="AD237" t="str">
        <f>IF('ריכוז הצעות'!$N238='טבלת עזר2'!AD$1,'ריכוז הצעות'!$M238,"")</f>
        <v/>
      </c>
      <c r="AE237" t="str">
        <f>IF('ריכוז הצעות'!$N238='טבלת עזר2'!AE$1,'ריכוז הצעות'!$M238,"")</f>
        <v/>
      </c>
      <c r="AF237" t="str">
        <f>IF('ריכוז הצעות'!$N238='טבלת עזר2'!AF$1,'ריכוז הצעות'!$M238,"")</f>
        <v/>
      </c>
      <c r="AG237" t="str">
        <f>IF('ריכוז הצעות'!$N238='טבלת עזר2'!AG$1,'ריכוז הצעות'!$M238,"")</f>
        <v/>
      </c>
      <c r="AH237" t="str">
        <f>IF('ריכוז הצעות'!$N238='טבלת עזר2'!AH$1,'ריכוז הצעות'!$M238,"")</f>
        <v/>
      </c>
      <c r="AI237" t="str">
        <f>IF('ריכוז הצעות'!$N238='טבלת עזר2'!AI$1,'ריכוז הצעות'!$M238,"")</f>
        <v/>
      </c>
      <c r="AJ237" t="str">
        <f>IF('ריכוז הצעות'!$N238='טבלת עזר2'!AJ$1,'ריכוז הצעות'!$M238,"")</f>
        <v/>
      </c>
      <c r="AK237" t="str">
        <f>IF('ריכוז הצעות'!$N238='טבלת עזר2'!AK$1,'ריכוז הצעות'!$M238,"")</f>
        <v/>
      </c>
      <c r="AL237" t="str">
        <f>IF('ריכוז הצעות'!$N238='טבלת עזר2'!AL$1,'ריכוז הצעות'!$M238,"")</f>
        <v/>
      </c>
      <c r="AQ237" t="e">
        <f t="shared" si="145"/>
        <v>#N/A</v>
      </c>
      <c r="AR237" t="str">
        <f t="shared" si="113"/>
        <v/>
      </c>
      <c r="AS237" t="str">
        <f t="shared" si="114"/>
        <v/>
      </c>
      <c r="AT237" t="str">
        <f t="shared" si="115"/>
        <v/>
      </c>
      <c r="AU237" t="str">
        <f t="shared" si="116"/>
        <v/>
      </c>
      <c r="AV237" t="str">
        <f t="shared" si="117"/>
        <v/>
      </c>
      <c r="AW237" t="str">
        <f t="shared" si="118"/>
        <v/>
      </c>
      <c r="AX237" t="str">
        <f t="shared" si="119"/>
        <v/>
      </c>
      <c r="AY237" t="str">
        <f t="shared" si="120"/>
        <v/>
      </c>
      <c r="AZ237" t="str">
        <f t="shared" si="121"/>
        <v/>
      </c>
      <c r="BA237" t="str">
        <f t="shared" si="122"/>
        <v/>
      </c>
      <c r="BB237" t="str">
        <f t="shared" si="123"/>
        <v/>
      </c>
      <c r="BC237" t="str">
        <f t="shared" si="124"/>
        <v/>
      </c>
      <c r="BD237" t="str">
        <f t="shared" si="125"/>
        <v/>
      </c>
      <c r="BE237" t="str">
        <f t="shared" si="126"/>
        <v/>
      </c>
      <c r="BF237" t="str">
        <f t="shared" si="127"/>
        <v/>
      </c>
      <c r="BG237" t="str">
        <f t="shared" si="128"/>
        <v/>
      </c>
      <c r="BH237" t="str">
        <f t="shared" si="129"/>
        <v/>
      </c>
      <c r="BI237" t="str">
        <f t="shared" si="130"/>
        <v/>
      </c>
      <c r="BJ237" t="str">
        <f t="shared" si="131"/>
        <v/>
      </c>
      <c r="BK237" t="str">
        <f t="shared" si="132"/>
        <v/>
      </c>
      <c r="BL237">
        <f t="shared" si="133"/>
        <v>0</v>
      </c>
      <c r="BM237">
        <f t="shared" si="134"/>
        <v>0</v>
      </c>
      <c r="BN237">
        <f t="shared" si="135"/>
        <v>0</v>
      </c>
      <c r="BO237">
        <f t="shared" si="136"/>
        <v>0</v>
      </c>
      <c r="BP237">
        <f t="shared" si="137"/>
        <v>0</v>
      </c>
      <c r="BQ237">
        <f t="shared" si="138"/>
        <v>0</v>
      </c>
      <c r="BR237">
        <f t="shared" si="139"/>
        <v>0</v>
      </c>
      <c r="BS237">
        <f t="shared" si="140"/>
        <v>0</v>
      </c>
    </row>
    <row r="238" spans="2:71" x14ac:dyDescent="0.3">
      <c r="B238" t="str">
        <f>IF('ריכוז הצעות'!$N239='טבלת עזר2'!B$1,'ריכוז הצעות'!$M239,"")</f>
        <v/>
      </c>
      <c r="C238">
        <f t="shared" si="111"/>
        <v>0</v>
      </c>
      <c r="D238" t="str">
        <f t="shared" si="141"/>
        <v/>
      </c>
      <c r="E238">
        <f t="shared" si="142"/>
        <v>0</v>
      </c>
      <c r="F238" t="str">
        <f>IF('ריכוז הצעות'!$N239='טבלת עזר2'!F$1,'ריכוז הצעות'!$M239,"")</f>
        <v/>
      </c>
      <c r="G238">
        <f t="shared" si="112"/>
        <v>0</v>
      </c>
      <c r="H238" t="str">
        <f t="shared" si="143"/>
        <v/>
      </c>
      <c r="I238">
        <f t="shared" si="144"/>
        <v>0</v>
      </c>
      <c r="J238" t="str">
        <f>IF('ריכוז הצעות'!$N239='טבלת עזר2'!J$1,'ריכוז הצעות'!$M239,"")</f>
        <v/>
      </c>
      <c r="K238" t="str">
        <f>IF('ריכוז הצעות'!$N239='טבלת עזר2'!K$1,'ריכוז הצעות'!$M239,"")</f>
        <v/>
      </c>
      <c r="L238" t="str">
        <f>IF('ריכוז הצעות'!$N239='טבלת עזר2'!L$1,'ריכוז הצעות'!$M239,"")</f>
        <v/>
      </c>
      <c r="M238" t="str">
        <f>IF('ריכוז הצעות'!$N239='טבלת עזר2'!M$1,'ריכוז הצעות'!$M239,"")</f>
        <v/>
      </c>
      <c r="O238" t="str">
        <f>IF('ריכוז הצעות'!$N239='טבלת עזר2'!O$1,'ריכוז הצעות'!$M239,"")</f>
        <v/>
      </c>
      <c r="Q238" t="str">
        <f>IF('ריכוז הצעות'!$N239='טבלת עזר2'!Q$1,'ריכוז הצעות'!$M239,"")</f>
        <v/>
      </c>
      <c r="S238" t="str">
        <f>IF('ריכוז הצעות'!$N239='טבלת עזר2'!S$1,'ריכוז הצעות'!$M239,"")</f>
        <v/>
      </c>
      <c r="U238" t="str">
        <f>IF('ריכוז הצעות'!$N239='טבלת עזר2'!U$1,'ריכוז הצעות'!$M239,"")</f>
        <v/>
      </c>
      <c r="W238" t="str">
        <f>IF('ריכוז הצעות'!$N239='טבלת עזר2'!W$1,'ריכוז הצעות'!$M239,"")</f>
        <v/>
      </c>
      <c r="X238" t="str">
        <f>IF('ריכוז הצעות'!$N239='טבלת עזר2'!X$1,'ריכוז הצעות'!$M239,"")</f>
        <v/>
      </c>
      <c r="Y238" t="str">
        <f>IF('ריכוז הצעות'!$N239='טבלת עזר2'!Y$1,'ריכוז הצעות'!$M239,"")</f>
        <v/>
      </c>
      <c r="Z238" t="str">
        <f>IF('ריכוז הצעות'!$N239='טבלת עזר2'!Z$1,'ריכוז הצעות'!$M239,"")</f>
        <v/>
      </c>
      <c r="AA238" t="str">
        <f>IF('ריכוז הצעות'!$N239='טבלת עזר2'!AA$1,'ריכוז הצעות'!$M239,"")</f>
        <v/>
      </c>
      <c r="AB238" t="str">
        <f>IF('ריכוז הצעות'!$N239='טבלת עזר2'!AB$1,'ריכוז הצעות'!$M239,"")</f>
        <v/>
      </c>
      <c r="AC238" t="str">
        <f>IF('ריכוז הצעות'!$N239='טבלת עזר2'!AC$1,'ריכוז הצעות'!$M239,"")</f>
        <v/>
      </c>
      <c r="AD238" t="str">
        <f>IF('ריכוז הצעות'!$N239='טבלת עזר2'!AD$1,'ריכוז הצעות'!$M239,"")</f>
        <v/>
      </c>
      <c r="AE238" t="str">
        <f>IF('ריכוז הצעות'!$N239='טבלת עזר2'!AE$1,'ריכוז הצעות'!$M239,"")</f>
        <v/>
      </c>
      <c r="AF238" t="str">
        <f>IF('ריכוז הצעות'!$N239='טבלת עזר2'!AF$1,'ריכוז הצעות'!$M239,"")</f>
        <v/>
      </c>
      <c r="AG238" t="str">
        <f>IF('ריכוז הצעות'!$N239='טבלת עזר2'!AG$1,'ריכוז הצעות'!$M239,"")</f>
        <v/>
      </c>
      <c r="AH238" t="str">
        <f>IF('ריכוז הצעות'!$N239='טבלת עזר2'!AH$1,'ריכוז הצעות'!$M239,"")</f>
        <v/>
      </c>
      <c r="AI238" t="str">
        <f>IF('ריכוז הצעות'!$N239='טבלת עזר2'!AI$1,'ריכוז הצעות'!$M239,"")</f>
        <v/>
      </c>
      <c r="AJ238" t="str">
        <f>IF('ריכוז הצעות'!$N239='טבלת עזר2'!AJ$1,'ריכוז הצעות'!$M239,"")</f>
        <v/>
      </c>
      <c r="AK238" t="str">
        <f>IF('ריכוז הצעות'!$N239='טבלת עזר2'!AK$1,'ריכוז הצעות'!$M239,"")</f>
        <v/>
      </c>
      <c r="AL238" t="str">
        <f>IF('ריכוז הצעות'!$N239='טבלת עזר2'!AL$1,'ריכוז הצעות'!$M239,"")</f>
        <v/>
      </c>
      <c r="AQ238" t="e">
        <f t="shared" si="145"/>
        <v>#N/A</v>
      </c>
      <c r="AR238" t="str">
        <f t="shared" si="113"/>
        <v/>
      </c>
      <c r="AS238" t="str">
        <f t="shared" si="114"/>
        <v/>
      </c>
      <c r="AT238" t="str">
        <f t="shared" si="115"/>
        <v/>
      </c>
      <c r="AU238" t="str">
        <f t="shared" si="116"/>
        <v/>
      </c>
      <c r="AV238" t="str">
        <f t="shared" si="117"/>
        <v/>
      </c>
      <c r="AW238" t="str">
        <f t="shared" si="118"/>
        <v/>
      </c>
      <c r="AX238" t="str">
        <f t="shared" si="119"/>
        <v/>
      </c>
      <c r="AY238" t="str">
        <f t="shared" si="120"/>
        <v/>
      </c>
      <c r="AZ238" t="str">
        <f t="shared" si="121"/>
        <v/>
      </c>
      <c r="BA238" t="str">
        <f t="shared" si="122"/>
        <v/>
      </c>
      <c r="BB238" t="str">
        <f t="shared" si="123"/>
        <v/>
      </c>
      <c r="BC238" t="str">
        <f t="shared" si="124"/>
        <v/>
      </c>
      <c r="BD238" t="str">
        <f t="shared" si="125"/>
        <v/>
      </c>
      <c r="BE238" t="str">
        <f t="shared" si="126"/>
        <v/>
      </c>
      <c r="BF238" t="str">
        <f t="shared" si="127"/>
        <v/>
      </c>
      <c r="BG238" t="str">
        <f t="shared" si="128"/>
        <v/>
      </c>
      <c r="BH238" t="str">
        <f t="shared" si="129"/>
        <v/>
      </c>
      <c r="BI238" t="str">
        <f t="shared" si="130"/>
        <v/>
      </c>
      <c r="BJ238" t="str">
        <f t="shared" si="131"/>
        <v/>
      </c>
      <c r="BK238" t="str">
        <f t="shared" si="132"/>
        <v/>
      </c>
      <c r="BL238">
        <f t="shared" si="133"/>
        <v>0</v>
      </c>
      <c r="BM238">
        <f t="shared" si="134"/>
        <v>0</v>
      </c>
      <c r="BN238">
        <f t="shared" si="135"/>
        <v>0</v>
      </c>
      <c r="BO238">
        <f t="shared" si="136"/>
        <v>0</v>
      </c>
      <c r="BP238">
        <f t="shared" si="137"/>
        <v>0</v>
      </c>
      <c r="BQ238">
        <f t="shared" si="138"/>
        <v>0</v>
      </c>
      <c r="BR238">
        <f t="shared" si="139"/>
        <v>0</v>
      </c>
      <c r="BS238">
        <f t="shared" si="140"/>
        <v>0</v>
      </c>
    </row>
    <row r="239" spans="2:71" x14ac:dyDescent="0.3">
      <c r="B239" t="str">
        <f>IF('ריכוז הצעות'!$N240='טבלת עזר2'!B$1,'ריכוז הצעות'!$M240,"")</f>
        <v/>
      </c>
      <c r="C239">
        <f t="shared" si="111"/>
        <v>0</v>
      </c>
      <c r="D239" t="str">
        <f t="shared" si="141"/>
        <v/>
      </c>
      <c r="E239">
        <f t="shared" si="142"/>
        <v>0</v>
      </c>
      <c r="F239" t="str">
        <f>IF('ריכוז הצעות'!$N240='טבלת עזר2'!F$1,'ריכוז הצעות'!$M240,"")</f>
        <v/>
      </c>
      <c r="G239">
        <f t="shared" si="112"/>
        <v>0</v>
      </c>
      <c r="H239" t="str">
        <f t="shared" si="143"/>
        <v/>
      </c>
      <c r="I239">
        <f t="shared" si="144"/>
        <v>0</v>
      </c>
      <c r="J239" t="str">
        <f>IF('ריכוז הצעות'!$N240='טבלת עזר2'!J$1,'ריכוז הצעות'!$M240,"")</f>
        <v/>
      </c>
      <c r="K239" t="str">
        <f>IF('ריכוז הצעות'!$N240='טבלת עזר2'!K$1,'ריכוז הצעות'!$M240,"")</f>
        <v/>
      </c>
      <c r="L239" t="str">
        <f>IF('ריכוז הצעות'!$N240='טבלת עזר2'!L$1,'ריכוז הצעות'!$M240,"")</f>
        <v/>
      </c>
      <c r="M239" t="str">
        <f>IF('ריכוז הצעות'!$N240='טבלת עזר2'!M$1,'ריכוז הצעות'!$M240,"")</f>
        <v/>
      </c>
      <c r="O239" t="str">
        <f>IF('ריכוז הצעות'!$N240='טבלת עזר2'!O$1,'ריכוז הצעות'!$M240,"")</f>
        <v/>
      </c>
      <c r="Q239" t="str">
        <f>IF('ריכוז הצעות'!$N240='טבלת עזר2'!Q$1,'ריכוז הצעות'!$M240,"")</f>
        <v/>
      </c>
      <c r="S239" t="str">
        <f>IF('ריכוז הצעות'!$N240='טבלת עזר2'!S$1,'ריכוז הצעות'!$M240,"")</f>
        <v/>
      </c>
      <c r="U239" t="str">
        <f>IF('ריכוז הצעות'!$N240='טבלת עזר2'!U$1,'ריכוז הצעות'!$M240,"")</f>
        <v/>
      </c>
      <c r="W239" t="str">
        <f>IF('ריכוז הצעות'!$N240='טבלת עזר2'!W$1,'ריכוז הצעות'!$M240,"")</f>
        <v/>
      </c>
      <c r="X239" t="str">
        <f>IF('ריכוז הצעות'!$N240='טבלת עזר2'!X$1,'ריכוז הצעות'!$M240,"")</f>
        <v/>
      </c>
      <c r="Y239" t="str">
        <f>IF('ריכוז הצעות'!$N240='טבלת עזר2'!Y$1,'ריכוז הצעות'!$M240,"")</f>
        <v/>
      </c>
      <c r="Z239" t="str">
        <f>IF('ריכוז הצעות'!$N240='טבלת עזר2'!Z$1,'ריכוז הצעות'!$M240,"")</f>
        <v/>
      </c>
      <c r="AA239" t="str">
        <f>IF('ריכוז הצעות'!$N240='טבלת עזר2'!AA$1,'ריכוז הצעות'!$M240,"")</f>
        <v/>
      </c>
      <c r="AB239" t="str">
        <f>IF('ריכוז הצעות'!$N240='טבלת עזר2'!AB$1,'ריכוז הצעות'!$M240,"")</f>
        <v/>
      </c>
      <c r="AC239" t="str">
        <f>IF('ריכוז הצעות'!$N240='טבלת עזר2'!AC$1,'ריכוז הצעות'!$M240,"")</f>
        <v/>
      </c>
      <c r="AD239" t="str">
        <f>IF('ריכוז הצעות'!$N240='טבלת עזר2'!AD$1,'ריכוז הצעות'!$M240,"")</f>
        <v/>
      </c>
      <c r="AE239" t="str">
        <f>IF('ריכוז הצעות'!$N240='טבלת עזר2'!AE$1,'ריכוז הצעות'!$M240,"")</f>
        <v/>
      </c>
      <c r="AF239" t="str">
        <f>IF('ריכוז הצעות'!$N240='טבלת עזר2'!AF$1,'ריכוז הצעות'!$M240,"")</f>
        <v/>
      </c>
      <c r="AG239" t="str">
        <f>IF('ריכוז הצעות'!$N240='טבלת עזר2'!AG$1,'ריכוז הצעות'!$M240,"")</f>
        <v/>
      </c>
      <c r="AH239" t="str">
        <f>IF('ריכוז הצעות'!$N240='טבלת עזר2'!AH$1,'ריכוז הצעות'!$M240,"")</f>
        <v/>
      </c>
      <c r="AI239" t="str">
        <f>IF('ריכוז הצעות'!$N240='טבלת עזר2'!AI$1,'ריכוז הצעות'!$M240,"")</f>
        <v/>
      </c>
      <c r="AJ239" t="str">
        <f>IF('ריכוז הצעות'!$N240='טבלת עזר2'!AJ$1,'ריכוז הצעות'!$M240,"")</f>
        <v/>
      </c>
      <c r="AK239" t="str">
        <f>IF('ריכוז הצעות'!$N240='טבלת עזר2'!AK$1,'ריכוז הצעות'!$M240,"")</f>
        <v/>
      </c>
      <c r="AL239" t="str">
        <f>IF('ריכוז הצעות'!$N240='טבלת עזר2'!AL$1,'ריכוז הצעות'!$M240,"")</f>
        <v/>
      </c>
      <c r="AQ239" t="e">
        <f t="shared" si="145"/>
        <v>#N/A</v>
      </c>
      <c r="AR239" t="str">
        <f t="shared" si="113"/>
        <v/>
      </c>
      <c r="AS239" t="str">
        <f t="shared" si="114"/>
        <v/>
      </c>
      <c r="AT239" t="str">
        <f t="shared" si="115"/>
        <v/>
      </c>
      <c r="AU239" t="str">
        <f t="shared" si="116"/>
        <v/>
      </c>
      <c r="AV239" t="str">
        <f t="shared" si="117"/>
        <v/>
      </c>
      <c r="AW239" t="str">
        <f t="shared" si="118"/>
        <v/>
      </c>
      <c r="AX239" t="str">
        <f t="shared" si="119"/>
        <v/>
      </c>
      <c r="AY239" t="str">
        <f t="shared" si="120"/>
        <v/>
      </c>
      <c r="AZ239" t="str">
        <f t="shared" si="121"/>
        <v/>
      </c>
      <c r="BA239" t="str">
        <f t="shared" si="122"/>
        <v/>
      </c>
      <c r="BB239" t="str">
        <f t="shared" si="123"/>
        <v/>
      </c>
      <c r="BC239" t="str">
        <f t="shared" si="124"/>
        <v/>
      </c>
      <c r="BD239" t="str">
        <f t="shared" si="125"/>
        <v/>
      </c>
      <c r="BE239" t="str">
        <f t="shared" si="126"/>
        <v/>
      </c>
      <c r="BF239" t="str">
        <f t="shared" si="127"/>
        <v/>
      </c>
      <c r="BG239" t="str">
        <f t="shared" si="128"/>
        <v/>
      </c>
      <c r="BH239" t="str">
        <f t="shared" si="129"/>
        <v/>
      </c>
      <c r="BI239" t="str">
        <f t="shared" si="130"/>
        <v/>
      </c>
      <c r="BJ239" t="str">
        <f t="shared" si="131"/>
        <v/>
      </c>
      <c r="BK239" t="str">
        <f t="shared" si="132"/>
        <v/>
      </c>
      <c r="BL239">
        <f t="shared" si="133"/>
        <v>0</v>
      </c>
      <c r="BM239">
        <f t="shared" si="134"/>
        <v>0</v>
      </c>
      <c r="BN239">
        <f t="shared" si="135"/>
        <v>0</v>
      </c>
      <c r="BO239">
        <f t="shared" si="136"/>
        <v>0</v>
      </c>
      <c r="BP239">
        <f t="shared" si="137"/>
        <v>0</v>
      </c>
      <c r="BQ239">
        <f t="shared" si="138"/>
        <v>0</v>
      </c>
      <c r="BR239">
        <f t="shared" si="139"/>
        <v>0</v>
      </c>
      <c r="BS239">
        <f t="shared" si="140"/>
        <v>0</v>
      </c>
    </row>
    <row r="240" spans="2:71" x14ac:dyDescent="0.3">
      <c r="B240" t="str">
        <f>IF('ריכוז הצעות'!$N241='טבלת עזר2'!B$1,'ריכוז הצעות'!$M241,"")</f>
        <v/>
      </c>
      <c r="C240">
        <f t="shared" si="111"/>
        <v>0</v>
      </c>
      <c r="D240" t="str">
        <f t="shared" si="141"/>
        <v/>
      </c>
      <c r="E240">
        <f t="shared" si="142"/>
        <v>0</v>
      </c>
      <c r="F240" t="str">
        <f>IF('ריכוז הצעות'!$N241='טבלת עזר2'!F$1,'ריכוז הצעות'!$M241,"")</f>
        <v/>
      </c>
      <c r="G240">
        <f t="shared" si="112"/>
        <v>0</v>
      </c>
      <c r="H240" t="str">
        <f t="shared" si="143"/>
        <v/>
      </c>
      <c r="I240">
        <f t="shared" si="144"/>
        <v>0</v>
      </c>
      <c r="J240" t="str">
        <f>IF('ריכוז הצעות'!$N241='טבלת עזר2'!J$1,'ריכוז הצעות'!$M241,"")</f>
        <v/>
      </c>
      <c r="K240" t="str">
        <f>IF('ריכוז הצעות'!$N241='טבלת עזר2'!K$1,'ריכוז הצעות'!$M241,"")</f>
        <v/>
      </c>
      <c r="L240" t="str">
        <f>IF('ריכוז הצעות'!$N241='טבלת עזר2'!L$1,'ריכוז הצעות'!$M241,"")</f>
        <v/>
      </c>
      <c r="M240" t="str">
        <f>IF('ריכוז הצעות'!$N241='טבלת עזר2'!M$1,'ריכוז הצעות'!$M241,"")</f>
        <v/>
      </c>
      <c r="O240" t="str">
        <f>IF('ריכוז הצעות'!$N241='טבלת עזר2'!O$1,'ריכוז הצעות'!$M241,"")</f>
        <v/>
      </c>
      <c r="Q240" t="str">
        <f>IF('ריכוז הצעות'!$N241='טבלת עזר2'!Q$1,'ריכוז הצעות'!$M241,"")</f>
        <v/>
      </c>
      <c r="S240" t="str">
        <f>IF('ריכוז הצעות'!$N241='טבלת עזר2'!S$1,'ריכוז הצעות'!$M241,"")</f>
        <v/>
      </c>
      <c r="U240" t="str">
        <f>IF('ריכוז הצעות'!$N241='טבלת עזר2'!U$1,'ריכוז הצעות'!$M241,"")</f>
        <v/>
      </c>
      <c r="W240" t="str">
        <f>IF('ריכוז הצעות'!$N241='טבלת עזר2'!W$1,'ריכוז הצעות'!$M241,"")</f>
        <v/>
      </c>
      <c r="X240" t="str">
        <f>IF('ריכוז הצעות'!$N241='טבלת עזר2'!X$1,'ריכוז הצעות'!$M241,"")</f>
        <v/>
      </c>
      <c r="Y240" t="str">
        <f>IF('ריכוז הצעות'!$N241='טבלת עזר2'!Y$1,'ריכוז הצעות'!$M241,"")</f>
        <v/>
      </c>
      <c r="Z240" t="str">
        <f>IF('ריכוז הצעות'!$N241='טבלת עזר2'!Z$1,'ריכוז הצעות'!$M241,"")</f>
        <v/>
      </c>
      <c r="AA240" t="str">
        <f>IF('ריכוז הצעות'!$N241='טבלת עזר2'!AA$1,'ריכוז הצעות'!$M241,"")</f>
        <v/>
      </c>
      <c r="AB240" t="str">
        <f>IF('ריכוז הצעות'!$N241='טבלת עזר2'!AB$1,'ריכוז הצעות'!$M241,"")</f>
        <v/>
      </c>
      <c r="AC240" t="str">
        <f>IF('ריכוז הצעות'!$N241='טבלת עזר2'!AC$1,'ריכוז הצעות'!$M241,"")</f>
        <v/>
      </c>
      <c r="AD240" t="str">
        <f>IF('ריכוז הצעות'!$N241='טבלת עזר2'!AD$1,'ריכוז הצעות'!$M241,"")</f>
        <v/>
      </c>
      <c r="AE240" t="str">
        <f>IF('ריכוז הצעות'!$N241='טבלת עזר2'!AE$1,'ריכוז הצעות'!$M241,"")</f>
        <v/>
      </c>
      <c r="AF240" t="str">
        <f>IF('ריכוז הצעות'!$N241='טבלת עזר2'!AF$1,'ריכוז הצעות'!$M241,"")</f>
        <v/>
      </c>
      <c r="AG240" t="str">
        <f>IF('ריכוז הצעות'!$N241='טבלת עזר2'!AG$1,'ריכוז הצעות'!$M241,"")</f>
        <v/>
      </c>
      <c r="AH240" t="str">
        <f>IF('ריכוז הצעות'!$N241='טבלת עזר2'!AH$1,'ריכוז הצעות'!$M241,"")</f>
        <v/>
      </c>
      <c r="AI240" t="str">
        <f>IF('ריכוז הצעות'!$N241='טבלת עזר2'!AI$1,'ריכוז הצעות'!$M241,"")</f>
        <v/>
      </c>
      <c r="AJ240" t="str">
        <f>IF('ריכוז הצעות'!$N241='טבלת עזר2'!AJ$1,'ריכוז הצעות'!$M241,"")</f>
        <v/>
      </c>
      <c r="AK240" t="str">
        <f>IF('ריכוז הצעות'!$N241='טבלת עזר2'!AK$1,'ריכוז הצעות'!$M241,"")</f>
        <v/>
      </c>
      <c r="AL240" t="str">
        <f>IF('ריכוז הצעות'!$N241='טבלת עזר2'!AL$1,'ריכוז הצעות'!$M241,"")</f>
        <v/>
      </c>
      <c r="AQ240" t="e">
        <f t="shared" si="145"/>
        <v>#N/A</v>
      </c>
      <c r="AR240" t="str">
        <f t="shared" si="113"/>
        <v/>
      </c>
      <c r="AS240" t="str">
        <f t="shared" si="114"/>
        <v/>
      </c>
      <c r="AT240" t="str">
        <f t="shared" si="115"/>
        <v/>
      </c>
      <c r="AU240" t="str">
        <f t="shared" si="116"/>
        <v/>
      </c>
      <c r="AV240" t="str">
        <f t="shared" si="117"/>
        <v/>
      </c>
      <c r="AW240" t="str">
        <f t="shared" si="118"/>
        <v/>
      </c>
      <c r="AX240" t="str">
        <f t="shared" si="119"/>
        <v/>
      </c>
      <c r="AY240" t="str">
        <f t="shared" si="120"/>
        <v/>
      </c>
      <c r="AZ240" t="str">
        <f t="shared" si="121"/>
        <v/>
      </c>
      <c r="BA240" t="str">
        <f t="shared" si="122"/>
        <v/>
      </c>
      <c r="BB240" t="str">
        <f t="shared" si="123"/>
        <v/>
      </c>
      <c r="BC240" t="str">
        <f t="shared" si="124"/>
        <v/>
      </c>
      <c r="BD240" t="str">
        <f t="shared" si="125"/>
        <v/>
      </c>
      <c r="BE240" t="str">
        <f t="shared" si="126"/>
        <v/>
      </c>
      <c r="BF240" t="str">
        <f t="shared" si="127"/>
        <v/>
      </c>
      <c r="BG240" t="str">
        <f t="shared" si="128"/>
        <v/>
      </c>
      <c r="BH240" t="str">
        <f t="shared" si="129"/>
        <v/>
      </c>
      <c r="BI240" t="str">
        <f t="shared" si="130"/>
        <v/>
      </c>
      <c r="BJ240" t="str">
        <f t="shared" si="131"/>
        <v/>
      </c>
      <c r="BK240" t="str">
        <f t="shared" si="132"/>
        <v/>
      </c>
      <c r="BL240">
        <f t="shared" si="133"/>
        <v>0</v>
      </c>
      <c r="BM240">
        <f t="shared" si="134"/>
        <v>0</v>
      </c>
      <c r="BN240">
        <f t="shared" si="135"/>
        <v>0</v>
      </c>
      <c r="BO240">
        <f t="shared" si="136"/>
        <v>0</v>
      </c>
      <c r="BP240">
        <f t="shared" si="137"/>
        <v>0</v>
      </c>
      <c r="BQ240">
        <f t="shared" si="138"/>
        <v>0</v>
      </c>
      <c r="BR240">
        <f t="shared" si="139"/>
        <v>0</v>
      </c>
      <c r="BS240">
        <f t="shared" si="140"/>
        <v>0</v>
      </c>
    </row>
    <row r="241" spans="2:71" x14ac:dyDescent="0.3">
      <c r="B241" t="str">
        <f>IF('ריכוז הצעות'!$N242='טבלת עזר2'!B$1,'ריכוז הצעות'!$M242,"")</f>
        <v/>
      </c>
      <c r="C241">
        <f t="shared" si="111"/>
        <v>0</v>
      </c>
      <c r="D241" t="str">
        <f t="shared" si="141"/>
        <v/>
      </c>
      <c r="E241">
        <f t="shared" si="142"/>
        <v>0</v>
      </c>
      <c r="F241" t="str">
        <f>IF('ריכוז הצעות'!$N242='טבלת עזר2'!F$1,'ריכוז הצעות'!$M242,"")</f>
        <v/>
      </c>
      <c r="G241">
        <f t="shared" si="112"/>
        <v>0</v>
      </c>
      <c r="H241" t="str">
        <f t="shared" si="143"/>
        <v/>
      </c>
      <c r="I241">
        <f t="shared" si="144"/>
        <v>0</v>
      </c>
      <c r="J241" t="str">
        <f>IF('ריכוז הצעות'!$N242='טבלת עזר2'!J$1,'ריכוז הצעות'!$M242,"")</f>
        <v/>
      </c>
      <c r="K241" t="str">
        <f>IF('ריכוז הצעות'!$N242='טבלת עזר2'!K$1,'ריכוז הצעות'!$M242,"")</f>
        <v/>
      </c>
      <c r="L241" t="str">
        <f>IF('ריכוז הצעות'!$N242='טבלת עזר2'!L$1,'ריכוז הצעות'!$M242,"")</f>
        <v/>
      </c>
      <c r="M241" t="str">
        <f>IF('ריכוז הצעות'!$N242='טבלת עזר2'!M$1,'ריכוז הצעות'!$M242,"")</f>
        <v/>
      </c>
      <c r="O241" t="str">
        <f>IF('ריכוז הצעות'!$N242='טבלת עזר2'!O$1,'ריכוז הצעות'!$M242,"")</f>
        <v/>
      </c>
      <c r="Q241" t="str">
        <f>IF('ריכוז הצעות'!$N242='טבלת עזר2'!Q$1,'ריכוז הצעות'!$M242,"")</f>
        <v/>
      </c>
      <c r="S241" t="str">
        <f>IF('ריכוז הצעות'!$N242='טבלת עזר2'!S$1,'ריכוז הצעות'!$M242,"")</f>
        <v/>
      </c>
      <c r="U241" t="str">
        <f>IF('ריכוז הצעות'!$N242='טבלת עזר2'!U$1,'ריכוז הצעות'!$M242,"")</f>
        <v/>
      </c>
      <c r="W241" t="str">
        <f>IF('ריכוז הצעות'!$N242='טבלת עזר2'!W$1,'ריכוז הצעות'!$M242,"")</f>
        <v/>
      </c>
      <c r="X241" t="str">
        <f>IF('ריכוז הצעות'!$N242='טבלת עזר2'!X$1,'ריכוז הצעות'!$M242,"")</f>
        <v/>
      </c>
      <c r="Y241" t="str">
        <f>IF('ריכוז הצעות'!$N242='טבלת עזר2'!Y$1,'ריכוז הצעות'!$M242,"")</f>
        <v/>
      </c>
      <c r="Z241" t="str">
        <f>IF('ריכוז הצעות'!$N242='טבלת עזר2'!Z$1,'ריכוז הצעות'!$M242,"")</f>
        <v/>
      </c>
      <c r="AA241" t="str">
        <f>IF('ריכוז הצעות'!$N242='טבלת עזר2'!AA$1,'ריכוז הצעות'!$M242,"")</f>
        <v/>
      </c>
      <c r="AB241" t="str">
        <f>IF('ריכוז הצעות'!$N242='טבלת עזר2'!AB$1,'ריכוז הצעות'!$M242,"")</f>
        <v/>
      </c>
      <c r="AC241" t="str">
        <f>IF('ריכוז הצעות'!$N242='טבלת עזר2'!AC$1,'ריכוז הצעות'!$M242,"")</f>
        <v/>
      </c>
      <c r="AD241" t="str">
        <f>IF('ריכוז הצעות'!$N242='טבלת עזר2'!AD$1,'ריכוז הצעות'!$M242,"")</f>
        <v/>
      </c>
      <c r="AE241" t="str">
        <f>IF('ריכוז הצעות'!$N242='טבלת עזר2'!AE$1,'ריכוז הצעות'!$M242,"")</f>
        <v/>
      </c>
      <c r="AF241" t="str">
        <f>IF('ריכוז הצעות'!$N242='טבלת עזר2'!AF$1,'ריכוז הצעות'!$M242,"")</f>
        <v/>
      </c>
      <c r="AG241" t="str">
        <f>IF('ריכוז הצעות'!$N242='טבלת עזר2'!AG$1,'ריכוז הצעות'!$M242,"")</f>
        <v/>
      </c>
      <c r="AH241" t="str">
        <f>IF('ריכוז הצעות'!$N242='טבלת עזר2'!AH$1,'ריכוז הצעות'!$M242,"")</f>
        <v/>
      </c>
      <c r="AI241" t="str">
        <f>IF('ריכוז הצעות'!$N242='טבלת עזר2'!AI$1,'ריכוז הצעות'!$M242,"")</f>
        <v/>
      </c>
      <c r="AJ241" t="str">
        <f>IF('ריכוז הצעות'!$N242='טבלת עזר2'!AJ$1,'ריכוז הצעות'!$M242,"")</f>
        <v/>
      </c>
      <c r="AK241" t="str">
        <f>IF('ריכוז הצעות'!$N242='טבלת עזר2'!AK$1,'ריכוז הצעות'!$M242,"")</f>
        <v/>
      </c>
      <c r="AL241" t="str">
        <f>IF('ריכוז הצעות'!$N242='טבלת עזר2'!AL$1,'ריכוז הצעות'!$M242,"")</f>
        <v/>
      </c>
      <c r="AQ241" t="e">
        <f t="shared" si="145"/>
        <v>#N/A</v>
      </c>
      <c r="AR241" t="str">
        <f t="shared" si="113"/>
        <v/>
      </c>
      <c r="AS241" t="str">
        <f t="shared" si="114"/>
        <v/>
      </c>
      <c r="AT241" t="str">
        <f t="shared" si="115"/>
        <v/>
      </c>
      <c r="AU241" t="str">
        <f t="shared" si="116"/>
        <v/>
      </c>
      <c r="AV241" t="str">
        <f t="shared" si="117"/>
        <v/>
      </c>
      <c r="AW241" t="str">
        <f t="shared" si="118"/>
        <v/>
      </c>
      <c r="AX241" t="str">
        <f t="shared" si="119"/>
        <v/>
      </c>
      <c r="AY241" t="str">
        <f t="shared" si="120"/>
        <v/>
      </c>
      <c r="AZ241" t="str">
        <f t="shared" si="121"/>
        <v/>
      </c>
      <c r="BA241" t="str">
        <f t="shared" si="122"/>
        <v/>
      </c>
      <c r="BB241" t="str">
        <f t="shared" si="123"/>
        <v/>
      </c>
      <c r="BC241" t="str">
        <f t="shared" si="124"/>
        <v/>
      </c>
      <c r="BD241" t="str">
        <f t="shared" si="125"/>
        <v/>
      </c>
      <c r="BE241" t="str">
        <f t="shared" si="126"/>
        <v/>
      </c>
      <c r="BF241" t="str">
        <f t="shared" si="127"/>
        <v/>
      </c>
      <c r="BG241" t="str">
        <f t="shared" si="128"/>
        <v/>
      </c>
      <c r="BH241" t="str">
        <f t="shared" si="129"/>
        <v/>
      </c>
      <c r="BI241" t="str">
        <f t="shared" si="130"/>
        <v/>
      </c>
      <c r="BJ241" t="str">
        <f t="shared" si="131"/>
        <v/>
      </c>
      <c r="BK241" t="str">
        <f t="shared" si="132"/>
        <v/>
      </c>
      <c r="BL241">
        <f t="shared" si="133"/>
        <v>0</v>
      </c>
      <c r="BM241">
        <f t="shared" si="134"/>
        <v>0</v>
      </c>
      <c r="BN241">
        <f t="shared" si="135"/>
        <v>0</v>
      </c>
      <c r="BO241">
        <f t="shared" si="136"/>
        <v>0</v>
      </c>
      <c r="BP241">
        <f t="shared" si="137"/>
        <v>0</v>
      </c>
      <c r="BQ241">
        <f t="shared" si="138"/>
        <v>0</v>
      </c>
      <c r="BR241">
        <f t="shared" si="139"/>
        <v>0</v>
      </c>
      <c r="BS241">
        <f t="shared" si="140"/>
        <v>0</v>
      </c>
    </row>
    <row r="242" spans="2:71" x14ac:dyDescent="0.3">
      <c r="B242" t="str">
        <f>IF('ריכוז הצעות'!$N243='טבלת עזר2'!B$1,'ריכוז הצעות'!$M243,"")</f>
        <v/>
      </c>
      <c r="C242">
        <f t="shared" si="111"/>
        <v>0</v>
      </c>
      <c r="D242" t="str">
        <f t="shared" si="141"/>
        <v/>
      </c>
      <c r="E242">
        <f t="shared" si="142"/>
        <v>0</v>
      </c>
      <c r="F242" t="str">
        <f>IF('ריכוז הצעות'!$N243='טבלת עזר2'!F$1,'ריכוז הצעות'!$M243,"")</f>
        <v/>
      </c>
      <c r="G242">
        <f t="shared" si="112"/>
        <v>0</v>
      </c>
      <c r="H242" t="str">
        <f t="shared" si="143"/>
        <v/>
      </c>
      <c r="I242">
        <f t="shared" si="144"/>
        <v>0</v>
      </c>
      <c r="J242" t="str">
        <f>IF('ריכוז הצעות'!$N243='טבלת עזר2'!J$1,'ריכוז הצעות'!$M243,"")</f>
        <v/>
      </c>
      <c r="K242" t="str">
        <f>IF('ריכוז הצעות'!$N243='טבלת עזר2'!K$1,'ריכוז הצעות'!$M243,"")</f>
        <v/>
      </c>
      <c r="L242" t="str">
        <f>IF('ריכוז הצעות'!$N243='טבלת עזר2'!L$1,'ריכוז הצעות'!$M243,"")</f>
        <v/>
      </c>
      <c r="M242" t="str">
        <f>IF('ריכוז הצעות'!$N243='טבלת עזר2'!M$1,'ריכוז הצעות'!$M243,"")</f>
        <v/>
      </c>
      <c r="O242" t="str">
        <f>IF('ריכוז הצעות'!$N243='טבלת עזר2'!O$1,'ריכוז הצעות'!$M243,"")</f>
        <v/>
      </c>
      <c r="Q242" t="str">
        <f>IF('ריכוז הצעות'!$N243='טבלת עזר2'!Q$1,'ריכוז הצעות'!$M243,"")</f>
        <v/>
      </c>
      <c r="S242" t="str">
        <f>IF('ריכוז הצעות'!$N243='טבלת עזר2'!S$1,'ריכוז הצעות'!$M243,"")</f>
        <v/>
      </c>
      <c r="U242" t="str">
        <f>IF('ריכוז הצעות'!$N243='טבלת עזר2'!U$1,'ריכוז הצעות'!$M243,"")</f>
        <v/>
      </c>
      <c r="W242" t="str">
        <f>IF('ריכוז הצעות'!$N243='טבלת עזר2'!W$1,'ריכוז הצעות'!$M243,"")</f>
        <v/>
      </c>
      <c r="X242" t="str">
        <f>IF('ריכוז הצעות'!$N243='טבלת עזר2'!X$1,'ריכוז הצעות'!$M243,"")</f>
        <v/>
      </c>
      <c r="Y242" t="str">
        <f>IF('ריכוז הצעות'!$N243='טבלת עזר2'!Y$1,'ריכוז הצעות'!$M243,"")</f>
        <v/>
      </c>
      <c r="Z242" t="str">
        <f>IF('ריכוז הצעות'!$N243='טבלת עזר2'!Z$1,'ריכוז הצעות'!$M243,"")</f>
        <v/>
      </c>
      <c r="AA242" t="str">
        <f>IF('ריכוז הצעות'!$N243='טבלת עזר2'!AA$1,'ריכוז הצעות'!$M243,"")</f>
        <v/>
      </c>
      <c r="AB242" t="str">
        <f>IF('ריכוז הצעות'!$N243='טבלת עזר2'!AB$1,'ריכוז הצעות'!$M243,"")</f>
        <v/>
      </c>
      <c r="AC242" t="str">
        <f>IF('ריכוז הצעות'!$N243='טבלת עזר2'!AC$1,'ריכוז הצעות'!$M243,"")</f>
        <v/>
      </c>
      <c r="AD242" t="str">
        <f>IF('ריכוז הצעות'!$N243='טבלת עזר2'!AD$1,'ריכוז הצעות'!$M243,"")</f>
        <v/>
      </c>
      <c r="AE242" t="str">
        <f>IF('ריכוז הצעות'!$N243='טבלת עזר2'!AE$1,'ריכוז הצעות'!$M243,"")</f>
        <v/>
      </c>
      <c r="AF242" t="str">
        <f>IF('ריכוז הצעות'!$N243='טבלת עזר2'!AF$1,'ריכוז הצעות'!$M243,"")</f>
        <v/>
      </c>
      <c r="AG242" t="str">
        <f>IF('ריכוז הצעות'!$N243='טבלת עזר2'!AG$1,'ריכוז הצעות'!$M243,"")</f>
        <v/>
      </c>
      <c r="AH242" t="str">
        <f>IF('ריכוז הצעות'!$N243='טבלת עזר2'!AH$1,'ריכוז הצעות'!$M243,"")</f>
        <v/>
      </c>
      <c r="AI242" t="str">
        <f>IF('ריכוז הצעות'!$N243='טבלת עזר2'!AI$1,'ריכוז הצעות'!$M243,"")</f>
        <v/>
      </c>
      <c r="AJ242" t="str">
        <f>IF('ריכוז הצעות'!$N243='טבלת עזר2'!AJ$1,'ריכוז הצעות'!$M243,"")</f>
        <v/>
      </c>
      <c r="AK242" t="str">
        <f>IF('ריכוז הצעות'!$N243='טבלת עזר2'!AK$1,'ריכוז הצעות'!$M243,"")</f>
        <v/>
      </c>
      <c r="AL242" t="str">
        <f>IF('ריכוז הצעות'!$N243='טבלת עזר2'!AL$1,'ריכוז הצעות'!$M243,"")</f>
        <v/>
      </c>
      <c r="AQ242" t="e">
        <f t="shared" si="145"/>
        <v>#N/A</v>
      </c>
      <c r="AR242" t="str">
        <f t="shared" si="113"/>
        <v/>
      </c>
      <c r="AS242" t="str">
        <f t="shared" si="114"/>
        <v/>
      </c>
      <c r="AT242" t="str">
        <f t="shared" si="115"/>
        <v/>
      </c>
      <c r="AU242" t="str">
        <f t="shared" si="116"/>
        <v/>
      </c>
      <c r="AV242" t="str">
        <f t="shared" si="117"/>
        <v/>
      </c>
      <c r="AW242" t="str">
        <f t="shared" si="118"/>
        <v/>
      </c>
      <c r="AX242" t="str">
        <f t="shared" si="119"/>
        <v/>
      </c>
      <c r="AY242" t="str">
        <f t="shared" si="120"/>
        <v/>
      </c>
      <c r="AZ242" t="str">
        <f t="shared" si="121"/>
        <v/>
      </c>
      <c r="BA242" t="str">
        <f t="shared" si="122"/>
        <v/>
      </c>
      <c r="BB242" t="str">
        <f t="shared" si="123"/>
        <v/>
      </c>
      <c r="BC242" t="str">
        <f t="shared" si="124"/>
        <v/>
      </c>
      <c r="BD242" t="str">
        <f t="shared" si="125"/>
        <v/>
      </c>
      <c r="BE242" t="str">
        <f t="shared" si="126"/>
        <v/>
      </c>
      <c r="BF242" t="str">
        <f t="shared" si="127"/>
        <v/>
      </c>
      <c r="BG242" t="str">
        <f t="shared" si="128"/>
        <v/>
      </c>
      <c r="BH242" t="str">
        <f t="shared" si="129"/>
        <v/>
      </c>
      <c r="BI242" t="str">
        <f t="shared" si="130"/>
        <v/>
      </c>
      <c r="BJ242" t="str">
        <f t="shared" si="131"/>
        <v/>
      </c>
      <c r="BK242" t="str">
        <f t="shared" si="132"/>
        <v/>
      </c>
      <c r="BL242">
        <f t="shared" si="133"/>
        <v>0</v>
      </c>
      <c r="BM242">
        <f t="shared" si="134"/>
        <v>0</v>
      </c>
      <c r="BN242">
        <f t="shared" si="135"/>
        <v>0</v>
      </c>
      <c r="BO242">
        <f t="shared" si="136"/>
        <v>0</v>
      </c>
      <c r="BP242">
        <f t="shared" si="137"/>
        <v>0</v>
      </c>
      <c r="BQ242">
        <f t="shared" si="138"/>
        <v>0</v>
      </c>
      <c r="BR242">
        <f t="shared" si="139"/>
        <v>0</v>
      </c>
      <c r="BS242">
        <f t="shared" si="140"/>
        <v>0</v>
      </c>
    </row>
    <row r="243" spans="2:71" x14ac:dyDescent="0.3">
      <c r="B243" t="str">
        <f>IF('ריכוז הצעות'!$N244='טבלת עזר2'!B$1,'ריכוז הצעות'!$M244,"")</f>
        <v/>
      </c>
      <c r="C243">
        <f t="shared" si="111"/>
        <v>0</v>
      </c>
      <c r="D243" t="str">
        <f t="shared" si="141"/>
        <v/>
      </c>
      <c r="E243">
        <f t="shared" si="142"/>
        <v>0</v>
      </c>
      <c r="F243" t="str">
        <f>IF('ריכוז הצעות'!$N244='טבלת עזר2'!F$1,'ריכוז הצעות'!$M244,"")</f>
        <v/>
      </c>
      <c r="G243">
        <f t="shared" si="112"/>
        <v>0</v>
      </c>
      <c r="H243" t="str">
        <f t="shared" si="143"/>
        <v/>
      </c>
      <c r="I243">
        <f t="shared" si="144"/>
        <v>0</v>
      </c>
      <c r="J243" t="str">
        <f>IF('ריכוז הצעות'!$N244='טבלת עזר2'!J$1,'ריכוז הצעות'!$M244,"")</f>
        <v/>
      </c>
      <c r="K243" t="str">
        <f>IF('ריכוז הצעות'!$N244='טבלת עזר2'!K$1,'ריכוז הצעות'!$M244,"")</f>
        <v/>
      </c>
      <c r="L243" t="str">
        <f>IF('ריכוז הצעות'!$N244='טבלת עזר2'!L$1,'ריכוז הצעות'!$M244,"")</f>
        <v/>
      </c>
      <c r="M243" t="str">
        <f>IF('ריכוז הצעות'!$N244='טבלת עזר2'!M$1,'ריכוז הצעות'!$M244,"")</f>
        <v/>
      </c>
      <c r="O243" t="str">
        <f>IF('ריכוז הצעות'!$N244='טבלת עזר2'!O$1,'ריכוז הצעות'!$M244,"")</f>
        <v/>
      </c>
      <c r="Q243" t="str">
        <f>IF('ריכוז הצעות'!$N244='טבלת עזר2'!Q$1,'ריכוז הצעות'!$M244,"")</f>
        <v/>
      </c>
      <c r="S243" t="str">
        <f>IF('ריכוז הצעות'!$N244='טבלת עזר2'!S$1,'ריכוז הצעות'!$M244,"")</f>
        <v/>
      </c>
      <c r="U243" t="str">
        <f>IF('ריכוז הצעות'!$N244='טבלת עזר2'!U$1,'ריכוז הצעות'!$M244,"")</f>
        <v/>
      </c>
      <c r="W243" t="str">
        <f>IF('ריכוז הצעות'!$N244='טבלת עזר2'!W$1,'ריכוז הצעות'!$M244,"")</f>
        <v/>
      </c>
      <c r="X243" t="str">
        <f>IF('ריכוז הצעות'!$N244='טבלת עזר2'!X$1,'ריכוז הצעות'!$M244,"")</f>
        <v/>
      </c>
      <c r="Y243" t="str">
        <f>IF('ריכוז הצעות'!$N244='טבלת עזר2'!Y$1,'ריכוז הצעות'!$M244,"")</f>
        <v/>
      </c>
      <c r="Z243" t="str">
        <f>IF('ריכוז הצעות'!$N244='טבלת עזר2'!Z$1,'ריכוז הצעות'!$M244,"")</f>
        <v/>
      </c>
      <c r="AA243" t="str">
        <f>IF('ריכוז הצעות'!$N244='טבלת עזר2'!AA$1,'ריכוז הצעות'!$M244,"")</f>
        <v/>
      </c>
      <c r="AB243" t="str">
        <f>IF('ריכוז הצעות'!$N244='טבלת עזר2'!AB$1,'ריכוז הצעות'!$M244,"")</f>
        <v/>
      </c>
      <c r="AC243" t="str">
        <f>IF('ריכוז הצעות'!$N244='טבלת עזר2'!AC$1,'ריכוז הצעות'!$M244,"")</f>
        <v/>
      </c>
      <c r="AD243" t="str">
        <f>IF('ריכוז הצעות'!$N244='טבלת עזר2'!AD$1,'ריכוז הצעות'!$M244,"")</f>
        <v/>
      </c>
      <c r="AE243" t="str">
        <f>IF('ריכוז הצעות'!$N244='טבלת עזר2'!AE$1,'ריכוז הצעות'!$M244,"")</f>
        <v/>
      </c>
      <c r="AF243" t="str">
        <f>IF('ריכוז הצעות'!$N244='טבלת עזר2'!AF$1,'ריכוז הצעות'!$M244,"")</f>
        <v/>
      </c>
      <c r="AG243" t="str">
        <f>IF('ריכוז הצעות'!$N244='טבלת עזר2'!AG$1,'ריכוז הצעות'!$M244,"")</f>
        <v/>
      </c>
      <c r="AH243" t="str">
        <f>IF('ריכוז הצעות'!$N244='טבלת עזר2'!AH$1,'ריכוז הצעות'!$M244,"")</f>
        <v/>
      </c>
      <c r="AI243" t="str">
        <f>IF('ריכוז הצעות'!$N244='טבלת עזר2'!AI$1,'ריכוז הצעות'!$M244,"")</f>
        <v/>
      </c>
      <c r="AJ243" t="str">
        <f>IF('ריכוז הצעות'!$N244='טבלת עזר2'!AJ$1,'ריכוז הצעות'!$M244,"")</f>
        <v/>
      </c>
      <c r="AK243" t="str">
        <f>IF('ריכוז הצעות'!$N244='טבלת עזר2'!AK$1,'ריכוז הצעות'!$M244,"")</f>
        <v/>
      </c>
      <c r="AL243" t="str">
        <f>IF('ריכוז הצעות'!$N244='טבלת עזר2'!AL$1,'ריכוז הצעות'!$M244,"")</f>
        <v/>
      </c>
      <c r="AQ243" t="e">
        <f t="shared" si="145"/>
        <v>#N/A</v>
      </c>
      <c r="AR243" t="str">
        <f t="shared" si="113"/>
        <v/>
      </c>
      <c r="AS243" t="str">
        <f t="shared" si="114"/>
        <v/>
      </c>
      <c r="AT243" t="str">
        <f t="shared" si="115"/>
        <v/>
      </c>
      <c r="AU243" t="str">
        <f t="shared" si="116"/>
        <v/>
      </c>
      <c r="AV243" t="str">
        <f t="shared" si="117"/>
        <v/>
      </c>
      <c r="AW243" t="str">
        <f t="shared" si="118"/>
        <v/>
      </c>
      <c r="AX243" t="str">
        <f t="shared" si="119"/>
        <v/>
      </c>
      <c r="AY243" t="str">
        <f t="shared" si="120"/>
        <v/>
      </c>
      <c r="AZ243" t="str">
        <f t="shared" si="121"/>
        <v/>
      </c>
      <c r="BA243" t="str">
        <f t="shared" si="122"/>
        <v/>
      </c>
      <c r="BB243" t="str">
        <f t="shared" si="123"/>
        <v/>
      </c>
      <c r="BC243" t="str">
        <f t="shared" si="124"/>
        <v/>
      </c>
      <c r="BD243" t="str">
        <f t="shared" si="125"/>
        <v/>
      </c>
      <c r="BE243" t="str">
        <f t="shared" si="126"/>
        <v/>
      </c>
      <c r="BF243" t="str">
        <f t="shared" si="127"/>
        <v/>
      </c>
      <c r="BG243" t="str">
        <f t="shared" si="128"/>
        <v/>
      </c>
      <c r="BH243" t="str">
        <f t="shared" si="129"/>
        <v/>
      </c>
      <c r="BI243" t="str">
        <f t="shared" si="130"/>
        <v/>
      </c>
      <c r="BJ243" t="str">
        <f t="shared" si="131"/>
        <v/>
      </c>
      <c r="BK243" t="str">
        <f t="shared" si="132"/>
        <v/>
      </c>
      <c r="BL243">
        <f t="shared" si="133"/>
        <v>0</v>
      </c>
      <c r="BM243">
        <f t="shared" si="134"/>
        <v>0</v>
      </c>
      <c r="BN243">
        <f t="shared" si="135"/>
        <v>0</v>
      </c>
      <c r="BO243">
        <f t="shared" si="136"/>
        <v>0</v>
      </c>
      <c r="BP243">
        <f t="shared" si="137"/>
        <v>0</v>
      </c>
      <c r="BQ243">
        <f t="shared" si="138"/>
        <v>0</v>
      </c>
      <c r="BR243">
        <f t="shared" si="139"/>
        <v>0</v>
      </c>
      <c r="BS243">
        <f t="shared" si="140"/>
        <v>0</v>
      </c>
    </row>
    <row r="244" spans="2:71" x14ac:dyDescent="0.3">
      <c r="B244" t="str">
        <f>IF('ריכוז הצעות'!$N245='טבלת עזר2'!B$1,'ריכוז הצעות'!$M245,"")</f>
        <v/>
      </c>
      <c r="C244">
        <f t="shared" si="111"/>
        <v>0</v>
      </c>
      <c r="D244" t="str">
        <f t="shared" si="141"/>
        <v/>
      </c>
      <c r="E244">
        <f t="shared" si="142"/>
        <v>0</v>
      </c>
      <c r="F244" t="str">
        <f>IF('ריכוז הצעות'!$N245='טבלת עזר2'!F$1,'ריכוז הצעות'!$M245,"")</f>
        <v/>
      </c>
      <c r="G244">
        <f t="shared" si="112"/>
        <v>0</v>
      </c>
      <c r="H244" t="str">
        <f t="shared" si="143"/>
        <v/>
      </c>
      <c r="I244">
        <f t="shared" si="144"/>
        <v>0</v>
      </c>
      <c r="J244" t="str">
        <f>IF('ריכוז הצעות'!$N245='טבלת עזר2'!J$1,'ריכוז הצעות'!$M245,"")</f>
        <v/>
      </c>
      <c r="K244" t="str">
        <f>IF('ריכוז הצעות'!$N245='טבלת עזר2'!K$1,'ריכוז הצעות'!$M245,"")</f>
        <v/>
      </c>
      <c r="L244" t="str">
        <f>IF('ריכוז הצעות'!$N245='טבלת עזר2'!L$1,'ריכוז הצעות'!$M245,"")</f>
        <v/>
      </c>
      <c r="M244" t="str">
        <f>IF('ריכוז הצעות'!$N245='טבלת עזר2'!M$1,'ריכוז הצעות'!$M245,"")</f>
        <v/>
      </c>
      <c r="O244" t="str">
        <f>IF('ריכוז הצעות'!$N245='טבלת עזר2'!O$1,'ריכוז הצעות'!$M245,"")</f>
        <v/>
      </c>
      <c r="Q244" t="str">
        <f>IF('ריכוז הצעות'!$N245='טבלת עזר2'!Q$1,'ריכוז הצעות'!$M245,"")</f>
        <v/>
      </c>
      <c r="S244" t="str">
        <f>IF('ריכוז הצעות'!$N245='טבלת עזר2'!S$1,'ריכוז הצעות'!$M245,"")</f>
        <v/>
      </c>
      <c r="U244" t="str">
        <f>IF('ריכוז הצעות'!$N245='טבלת עזר2'!U$1,'ריכוז הצעות'!$M245,"")</f>
        <v/>
      </c>
      <c r="W244" t="str">
        <f>IF('ריכוז הצעות'!$N245='טבלת עזר2'!W$1,'ריכוז הצעות'!$M245,"")</f>
        <v/>
      </c>
      <c r="X244" t="str">
        <f>IF('ריכוז הצעות'!$N245='טבלת עזר2'!X$1,'ריכוז הצעות'!$M245,"")</f>
        <v/>
      </c>
      <c r="Y244" t="str">
        <f>IF('ריכוז הצעות'!$N245='טבלת עזר2'!Y$1,'ריכוז הצעות'!$M245,"")</f>
        <v/>
      </c>
      <c r="Z244" t="str">
        <f>IF('ריכוז הצעות'!$N245='טבלת עזר2'!Z$1,'ריכוז הצעות'!$M245,"")</f>
        <v/>
      </c>
      <c r="AA244" t="str">
        <f>IF('ריכוז הצעות'!$N245='טבלת עזר2'!AA$1,'ריכוז הצעות'!$M245,"")</f>
        <v/>
      </c>
      <c r="AB244" t="str">
        <f>IF('ריכוז הצעות'!$N245='טבלת עזר2'!AB$1,'ריכוז הצעות'!$M245,"")</f>
        <v/>
      </c>
      <c r="AC244" t="str">
        <f>IF('ריכוז הצעות'!$N245='טבלת עזר2'!AC$1,'ריכוז הצעות'!$M245,"")</f>
        <v/>
      </c>
      <c r="AD244" t="str">
        <f>IF('ריכוז הצעות'!$N245='טבלת עזר2'!AD$1,'ריכוז הצעות'!$M245,"")</f>
        <v/>
      </c>
      <c r="AE244" t="str">
        <f>IF('ריכוז הצעות'!$N245='טבלת עזר2'!AE$1,'ריכוז הצעות'!$M245,"")</f>
        <v/>
      </c>
      <c r="AF244" t="str">
        <f>IF('ריכוז הצעות'!$N245='טבלת עזר2'!AF$1,'ריכוז הצעות'!$M245,"")</f>
        <v/>
      </c>
      <c r="AG244" t="str">
        <f>IF('ריכוז הצעות'!$N245='טבלת עזר2'!AG$1,'ריכוז הצעות'!$M245,"")</f>
        <v/>
      </c>
      <c r="AH244" t="str">
        <f>IF('ריכוז הצעות'!$N245='טבלת עזר2'!AH$1,'ריכוז הצעות'!$M245,"")</f>
        <v/>
      </c>
      <c r="AI244" t="str">
        <f>IF('ריכוז הצעות'!$N245='טבלת עזר2'!AI$1,'ריכוז הצעות'!$M245,"")</f>
        <v/>
      </c>
      <c r="AJ244" t="str">
        <f>IF('ריכוז הצעות'!$N245='טבלת עזר2'!AJ$1,'ריכוז הצעות'!$M245,"")</f>
        <v/>
      </c>
      <c r="AK244" t="str">
        <f>IF('ריכוז הצעות'!$N245='טבלת עזר2'!AK$1,'ריכוז הצעות'!$M245,"")</f>
        <v/>
      </c>
      <c r="AL244" t="str">
        <f>IF('ריכוז הצעות'!$N245='טבלת עזר2'!AL$1,'ריכוז הצעות'!$M245,"")</f>
        <v/>
      </c>
      <c r="AQ244" t="e">
        <f t="shared" si="145"/>
        <v>#N/A</v>
      </c>
      <c r="AR244" t="str">
        <f t="shared" si="113"/>
        <v/>
      </c>
      <c r="AS244" t="str">
        <f t="shared" si="114"/>
        <v/>
      </c>
      <c r="AT244" t="str">
        <f t="shared" si="115"/>
        <v/>
      </c>
      <c r="AU244" t="str">
        <f t="shared" si="116"/>
        <v/>
      </c>
      <c r="AV244" t="str">
        <f t="shared" si="117"/>
        <v/>
      </c>
      <c r="AW244" t="str">
        <f t="shared" si="118"/>
        <v/>
      </c>
      <c r="AX244" t="str">
        <f t="shared" si="119"/>
        <v/>
      </c>
      <c r="AY244" t="str">
        <f t="shared" si="120"/>
        <v/>
      </c>
      <c r="AZ244" t="str">
        <f t="shared" si="121"/>
        <v/>
      </c>
      <c r="BA244" t="str">
        <f t="shared" si="122"/>
        <v/>
      </c>
      <c r="BB244" t="str">
        <f t="shared" si="123"/>
        <v/>
      </c>
      <c r="BC244" t="str">
        <f t="shared" si="124"/>
        <v/>
      </c>
      <c r="BD244" t="str">
        <f t="shared" si="125"/>
        <v/>
      </c>
      <c r="BE244" t="str">
        <f t="shared" si="126"/>
        <v/>
      </c>
      <c r="BF244" t="str">
        <f t="shared" si="127"/>
        <v/>
      </c>
      <c r="BG244" t="str">
        <f t="shared" si="128"/>
        <v/>
      </c>
      <c r="BH244" t="str">
        <f t="shared" si="129"/>
        <v/>
      </c>
      <c r="BI244" t="str">
        <f t="shared" si="130"/>
        <v/>
      </c>
      <c r="BJ244" t="str">
        <f t="shared" si="131"/>
        <v/>
      </c>
      <c r="BK244" t="str">
        <f t="shared" si="132"/>
        <v/>
      </c>
      <c r="BL244">
        <f t="shared" si="133"/>
        <v>0</v>
      </c>
      <c r="BM244">
        <f t="shared" si="134"/>
        <v>0</v>
      </c>
      <c r="BN244">
        <f t="shared" si="135"/>
        <v>0</v>
      </c>
      <c r="BO244">
        <f t="shared" si="136"/>
        <v>0</v>
      </c>
      <c r="BP244">
        <f t="shared" si="137"/>
        <v>0</v>
      </c>
      <c r="BQ244">
        <f t="shared" si="138"/>
        <v>0</v>
      </c>
      <c r="BR244">
        <f t="shared" si="139"/>
        <v>0</v>
      </c>
      <c r="BS244">
        <f t="shared" si="140"/>
        <v>0</v>
      </c>
    </row>
    <row r="245" spans="2:71" x14ac:dyDescent="0.3">
      <c r="B245" t="str">
        <f>IF('ריכוז הצעות'!$N246='טבלת עזר2'!B$1,'ריכוז הצעות'!$M246,"")</f>
        <v/>
      </c>
      <c r="C245">
        <f t="shared" si="111"/>
        <v>0</v>
      </c>
      <c r="D245" t="str">
        <f t="shared" si="141"/>
        <v/>
      </c>
      <c r="E245">
        <f t="shared" si="142"/>
        <v>0</v>
      </c>
      <c r="F245" t="str">
        <f>IF('ריכוז הצעות'!$N246='טבלת עזר2'!F$1,'ריכוז הצעות'!$M246,"")</f>
        <v/>
      </c>
      <c r="G245">
        <f t="shared" si="112"/>
        <v>0</v>
      </c>
      <c r="H245" t="str">
        <f t="shared" si="143"/>
        <v/>
      </c>
      <c r="I245">
        <f t="shared" si="144"/>
        <v>0</v>
      </c>
      <c r="J245" t="str">
        <f>IF('ריכוז הצעות'!$N246='טבלת עזר2'!J$1,'ריכוז הצעות'!$M246,"")</f>
        <v/>
      </c>
      <c r="K245" t="str">
        <f>IF('ריכוז הצעות'!$N246='טבלת עזר2'!K$1,'ריכוז הצעות'!$M246,"")</f>
        <v/>
      </c>
      <c r="L245" t="str">
        <f>IF('ריכוז הצעות'!$N246='טבלת עזר2'!L$1,'ריכוז הצעות'!$M246,"")</f>
        <v/>
      </c>
      <c r="M245" t="str">
        <f>IF('ריכוז הצעות'!$N246='טבלת עזר2'!M$1,'ריכוז הצעות'!$M246,"")</f>
        <v/>
      </c>
      <c r="O245" t="str">
        <f>IF('ריכוז הצעות'!$N246='טבלת עזר2'!O$1,'ריכוז הצעות'!$M246,"")</f>
        <v/>
      </c>
      <c r="Q245" t="str">
        <f>IF('ריכוז הצעות'!$N246='טבלת עזר2'!Q$1,'ריכוז הצעות'!$M246,"")</f>
        <v/>
      </c>
      <c r="S245" t="str">
        <f>IF('ריכוז הצעות'!$N246='טבלת עזר2'!S$1,'ריכוז הצעות'!$M246,"")</f>
        <v/>
      </c>
      <c r="U245" t="str">
        <f>IF('ריכוז הצעות'!$N246='טבלת עזר2'!U$1,'ריכוז הצעות'!$M246,"")</f>
        <v/>
      </c>
      <c r="W245" t="str">
        <f>IF('ריכוז הצעות'!$N246='טבלת עזר2'!W$1,'ריכוז הצעות'!$M246,"")</f>
        <v/>
      </c>
      <c r="X245" t="str">
        <f>IF('ריכוז הצעות'!$N246='טבלת עזר2'!X$1,'ריכוז הצעות'!$M246,"")</f>
        <v/>
      </c>
      <c r="Y245" t="str">
        <f>IF('ריכוז הצעות'!$N246='טבלת עזר2'!Y$1,'ריכוז הצעות'!$M246,"")</f>
        <v/>
      </c>
      <c r="Z245" t="str">
        <f>IF('ריכוז הצעות'!$N246='טבלת עזר2'!Z$1,'ריכוז הצעות'!$M246,"")</f>
        <v/>
      </c>
      <c r="AA245" t="str">
        <f>IF('ריכוז הצעות'!$N246='טבלת עזר2'!AA$1,'ריכוז הצעות'!$M246,"")</f>
        <v/>
      </c>
      <c r="AB245" t="str">
        <f>IF('ריכוז הצעות'!$N246='טבלת עזר2'!AB$1,'ריכוז הצעות'!$M246,"")</f>
        <v/>
      </c>
      <c r="AC245" t="str">
        <f>IF('ריכוז הצעות'!$N246='טבלת עזר2'!AC$1,'ריכוז הצעות'!$M246,"")</f>
        <v/>
      </c>
      <c r="AD245" t="str">
        <f>IF('ריכוז הצעות'!$N246='טבלת עזר2'!AD$1,'ריכוז הצעות'!$M246,"")</f>
        <v/>
      </c>
      <c r="AE245" t="str">
        <f>IF('ריכוז הצעות'!$N246='טבלת עזר2'!AE$1,'ריכוז הצעות'!$M246,"")</f>
        <v/>
      </c>
      <c r="AF245" t="str">
        <f>IF('ריכוז הצעות'!$N246='טבלת עזר2'!AF$1,'ריכוז הצעות'!$M246,"")</f>
        <v/>
      </c>
      <c r="AG245" t="str">
        <f>IF('ריכוז הצעות'!$N246='טבלת עזר2'!AG$1,'ריכוז הצעות'!$M246,"")</f>
        <v/>
      </c>
      <c r="AH245" t="str">
        <f>IF('ריכוז הצעות'!$N246='טבלת עזר2'!AH$1,'ריכוז הצעות'!$M246,"")</f>
        <v/>
      </c>
      <c r="AI245" t="str">
        <f>IF('ריכוז הצעות'!$N246='טבלת עזר2'!AI$1,'ריכוז הצעות'!$M246,"")</f>
        <v/>
      </c>
      <c r="AJ245" t="str">
        <f>IF('ריכוז הצעות'!$N246='טבלת עזר2'!AJ$1,'ריכוז הצעות'!$M246,"")</f>
        <v/>
      </c>
      <c r="AK245" t="str">
        <f>IF('ריכוז הצעות'!$N246='טבלת עזר2'!AK$1,'ריכוז הצעות'!$M246,"")</f>
        <v/>
      </c>
      <c r="AL245" t="str">
        <f>IF('ריכוז הצעות'!$N246='טבלת עזר2'!AL$1,'ריכוז הצעות'!$M246,"")</f>
        <v/>
      </c>
      <c r="AQ245" t="e">
        <f t="shared" si="145"/>
        <v>#N/A</v>
      </c>
      <c r="AR245" t="str">
        <f t="shared" si="113"/>
        <v/>
      </c>
      <c r="AS245" t="str">
        <f t="shared" si="114"/>
        <v/>
      </c>
      <c r="AT245" t="str">
        <f t="shared" si="115"/>
        <v/>
      </c>
      <c r="AU245" t="str">
        <f t="shared" si="116"/>
        <v/>
      </c>
      <c r="AV245" t="str">
        <f t="shared" si="117"/>
        <v/>
      </c>
      <c r="AW245" t="str">
        <f t="shared" si="118"/>
        <v/>
      </c>
      <c r="AX245" t="str">
        <f t="shared" si="119"/>
        <v/>
      </c>
      <c r="AY245" t="str">
        <f t="shared" si="120"/>
        <v/>
      </c>
      <c r="AZ245" t="str">
        <f t="shared" si="121"/>
        <v/>
      </c>
      <c r="BA245" t="str">
        <f t="shared" si="122"/>
        <v/>
      </c>
      <c r="BB245" t="str">
        <f t="shared" si="123"/>
        <v/>
      </c>
      <c r="BC245" t="str">
        <f t="shared" si="124"/>
        <v/>
      </c>
      <c r="BD245" t="str">
        <f t="shared" si="125"/>
        <v/>
      </c>
      <c r="BE245" t="str">
        <f t="shared" si="126"/>
        <v/>
      </c>
      <c r="BF245" t="str">
        <f t="shared" si="127"/>
        <v/>
      </c>
      <c r="BG245" t="str">
        <f t="shared" si="128"/>
        <v/>
      </c>
      <c r="BH245" t="str">
        <f t="shared" si="129"/>
        <v/>
      </c>
      <c r="BI245" t="str">
        <f t="shared" si="130"/>
        <v/>
      </c>
      <c r="BJ245" t="str">
        <f t="shared" si="131"/>
        <v/>
      </c>
      <c r="BK245" t="str">
        <f t="shared" si="132"/>
        <v/>
      </c>
      <c r="BL245">
        <f t="shared" si="133"/>
        <v>0</v>
      </c>
      <c r="BM245">
        <f t="shared" si="134"/>
        <v>0</v>
      </c>
      <c r="BN245">
        <f t="shared" si="135"/>
        <v>0</v>
      </c>
      <c r="BO245">
        <f t="shared" si="136"/>
        <v>0</v>
      </c>
      <c r="BP245">
        <f t="shared" si="137"/>
        <v>0</v>
      </c>
      <c r="BQ245">
        <f t="shared" si="138"/>
        <v>0</v>
      </c>
      <c r="BR245">
        <f t="shared" si="139"/>
        <v>0</v>
      </c>
      <c r="BS245">
        <f t="shared" si="140"/>
        <v>0</v>
      </c>
    </row>
    <row r="246" spans="2:71" x14ac:dyDescent="0.3">
      <c r="B246" t="str">
        <f>IF('ריכוז הצעות'!$N247='טבלת עזר2'!B$1,'ריכוז הצעות'!$M247,"")</f>
        <v/>
      </c>
      <c r="C246">
        <f t="shared" si="111"/>
        <v>0</v>
      </c>
      <c r="D246" t="str">
        <f t="shared" si="141"/>
        <v/>
      </c>
      <c r="E246">
        <f t="shared" si="142"/>
        <v>0</v>
      </c>
      <c r="F246" t="str">
        <f>IF('ריכוז הצעות'!$N247='טבלת עזר2'!F$1,'ריכוז הצעות'!$M247,"")</f>
        <v/>
      </c>
      <c r="G246">
        <f t="shared" si="112"/>
        <v>0</v>
      </c>
      <c r="H246" t="str">
        <f t="shared" si="143"/>
        <v/>
      </c>
      <c r="I246">
        <f t="shared" si="144"/>
        <v>0</v>
      </c>
      <c r="J246" t="str">
        <f>IF('ריכוז הצעות'!$N247='טבלת עזר2'!J$1,'ריכוז הצעות'!$M247,"")</f>
        <v/>
      </c>
      <c r="K246" t="str">
        <f>IF('ריכוז הצעות'!$N247='טבלת עזר2'!K$1,'ריכוז הצעות'!$M247,"")</f>
        <v/>
      </c>
      <c r="L246" t="str">
        <f>IF('ריכוז הצעות'!$N247='טבלת עזר2'!L$1,'ריכוז הצעות'!$M247,"")</f>
        <v/>
      </c>
      <c r="M246" t="str">
        <f>IF('ריכוז הצעות'!$N247='טבלת עזר2'!M$1,'ריכוז הצעות'!$M247,"")</f>
        <v/>
      </c>
      <c r="O246" t="str">
        <f>IF('ריכוז הצעות'!$N247='טבלת עזר2'!O$1,'ריכוז הצעות'!$M247,"")</f>
        <v/>
      </c>
      <c r="Q246" t="str">
        <f>IF('ריכוז הצעות'!$N247='טבלת עזר2'!Q$1,'ריכוז הצעות'!$M247,"")</f>
        <v/>
      </c>
      <c r="S246" t="str">
        <f>IF('ריכוז הצעות'!$N247='טבלת עזר2'!S$1,'ריכוז הצעות'!$M247,"")</f>
        <v/>
      </c>
      <c r="U246" t="str">
        <f>IF('ריכוז הצעות'!$N247='טבלת עזר2'!U$1,'ריכוז הצעות'!$M247,"")</f>
        <v/>
      </c>
      <c r="W246" t="str">
        <f>IF('ריכוז הצעות'!$N247='טבלת עזר2'!W$1,'ריכוז הצעות'!$M247,"")</f>
        <v/>
      </c>
      <c r="X246" t="str">
        <f>IF('ריכוז הצעות'!$N247='טבלת עזר2'!X$1,'ריכוז הצעות'!$M247,"")</f>
        <v/>
      </c>
      <c r="Y246" t="str">
        <f>IF('ריכוז הצעות'!$N247='טבלת עזר2'!Y$1,'ריכוז הצעות'!$M247,"")</f>
        <v/>
      </c>
      <c r="Z246" t="str">
        <f>IF('ריכוז הצעות'!$N247='טבלת עזר2'!Z$1,'ריכוז הצעות'!$M247,"")</f>
        <v/>
      </c>
      <c r="AA246" t="str">
        <f>IF('ריכוז הצעות'!$N247='טבלת עזר2'!AA$1,'ריכוז הצעות'!$M247,"")</f>
        <v/>
      </c>
      <c r="AB246" t="str">
        <f>IF('ריכוז הצעות'!$N247='טבלת עזר2'!AB$1,'ריכוז הצעות'!$M247,"")</f>
        <v/>
      </c>
      <c r="AC246" t="str">
        <f>IF('ריכוז הצעות'!$N247='טבלת עזר2'!AC$1,'ריכוז הצעות'!$M247,"")</f>
        <v/>
      </c>
      <c r="AD246" t="str">
        <f>IF('ריכוז הצעות'!$N247='טבלת עזר2'!AD$1,'ריכוז הצעות'!$M247,"")</f>
        <v/>
      </c>
      <c r="AE246" t="str">
        <f>IF('ריכוז הצעות'!$N247='טבלת עזר2'!AE$1,'ריכוז הצעות'!$M247,"")</f>
        <v/>
      </c>
      <c r="AF246" t="str">
        <f>IF('ריכוז הצעות'!$N247='טבלת עזר2'!AF$1,'ריכוז הצעות'!$M247,"")</f>
        <v/>
      </c>
      <c r="AG246" t="str">
        <f>IF('ריכוז הצעות'!$N247='טבלת עזר2'!AG$1,'ריכוז הצעות'!$M247,"")</f>
        <v/>
      </c>
      <c r="AH246" t="str">
        <f>IF('ריכוז הצעות'!$N247='טבלת עזר2'!AH$1,'ריכוז הצעות'!$M247,"")</f>
        <v/>
      </c>
      <c r="AI246" t="str">
        <f>IF('ריכוז הצעות'!$N247='טבלת עזר2'!AI$1,'ריכוז הצעות'!$M247,"")</f>
        <v/>
      </c>
      <c r="AJ246" t="str">
        <f>IF('ריכוז הצעות'!$N247='טבלת עזר2'!AJ$1,'ריכוז הצעות'!$M247,"")</f>
        <v/>
      </c>
      <c r="AK246" t="str">
        <f>IF('ריכוז הצעות'!$N247='טבלת עזר2'!AK$1,'ריכוז הצעות'!$M247,"")</f>
        <v/>
      </c>
      <c r="AL246" t="str">
        <f>IF('ריכוז הצעות'!$N247='טבלת עזר2'!AL$1,'ריכוז הצעות'!$M247,"")</f>
        <v/>
      </c>
      <c r="AQ246" t="e">
        <f t="shared" si="145"/>
        <v>#N/A</v>
      </c>
      <c r="AR246" t="str">
        <f t="shared" si="113"/>
        <v/>
      </c>
      <c r="AS246" t="str">
        <f t="shared" si="114"/>
        <v/>
      </c>
      <c r="AT246" t="str">
        <f t="shared" si="115"/>
        <v/>
      </c>
      <c r="AU246" t="str">
        <f t="shared" si="116"/>
        <v/>
      </c>
      <c r="AV246" t="str">
        <f t="shared" si="117"/>
        <v/>
      </c>
      <c r="AW246" t="str">
        <f t="shared" si="118"/>
        <v/>
      </c>
      <c r="AX246" t="str">
        <f t="shared" si="119"/>
        <v/>
      </c>
      <c r="AY246" t="str">
        <f t="shared" si="120"/>
        <v/>
      </c>
      <c r="AZ246" t="str">
        <f t="shared" si="121"/>
        <v/>
      </c>
      <c r="BA246" t="str">
        <f t="shared" si="122"/>
        <v/>
      </c>
      <c r="BB246" t="str">
        <f t="shared" si="123"/>
        <v/>
      </c>
      <c r="BC246" t="str">
        <f t="shared" si="124"/>
        <v/>
      </c>
      <c r="BD246" t="str">
        <f t="shared" si="125"/>
        <v/>
      </c>
      <c r="BE246" t="str">
        <f t="shared" si="126"/>
        <v/>
      </c>
      <c r="BF246" t="str">
        <f t="shared" si="127"/>
        <v/>
      </c>
      <c r="BG246" t="str">
        <f t="shared" si="128"/>
        <v/>
      </c>
      <c r="BH246" t="str">
        <f t="shared" si="129"/>
        <v/>
      </c>
      <c r="BI246" t="str">
        <f t="shared" si="130"/>
        <v/>
      </c>
      <c r="BJ246" t="str">
        <f t="shared" si="131"/>
        <v/>
      </c>
      <c r="BK246" t="str">
        <f t="shared" si="132"/>
        <v/>
      </c>
      <c r="BL246">
        <f t="shared" si="133"/>
        <v>0</v>
      </c>
      <c r="BM246">
        <f t="shared" si="134"/>
        <v>0</v>
      </c>
      <c r="BN246">
        <f t="shared" si="135"/>
        <v>0</v>
      </c>
      <c r="BO246">
        <f t="shared" si="136"/>
        <v>0</v>
      </c>
      <c r="BP246">
        <f t="shared" si="137"/>
        <v>0</v>
      </c>
      <c r="BQ246">
        <f t="shared" si="138"/>
        <v>0</v>
      </c>
      <c r="BR246">
        <f t="shared" si="139"/>
        <v>0</v>
      </c>
      <c r="BS246">
        <f t="shared" si="140"/>
        <v>0</v>
      </c>
    </row>
    <row r="247" spans="2:71" x14ac:dyDescent="0.3">
      <c r="B247" t="str">
        <f>IF('ריכוז הצעות'!$N248='טבלת עזר2'!B$1,'ריכוז הצעות'!$M248,"")</f>
        <v/>
      </c>
      <c r="C247">
        <f t="shared" si="111"/>
        <v>0</v>
      </c>
      <c r="D247" t="str">
        <f t="shared" si="141"/>
        <v/>
      </c>
      <c r="E247">
        <f t="shared" si="142"/>
        <v>0</v>
      </c>
      <c r="F247" t="str">
        <f>IF('ריכוז הצעות'!$N248='טבלת עזר2'!F$1,'ריכוז הצעות'!$M248,"")</f>
        <v/>
      </c>
      <c r="G247">
        <f t="shared" si="112"/>
        <v>0</v>
      </c>
      <c r="H247" t="str">
        <f t="shared" si="143"/>
        <v/>
      </c>
      <c r="I247">
        <f t="shared" si="144"/>
        <v>0</v>
      </c>
      <c r="J247" t="str">
        <f>IF('ריכוז הצעות'!$N248='טבלת עזר2'!J$1,'ריכוז הצעות'!$M248,"")</f>
        <v/>
      </c>
      <c r="K247" t="str">
        <f>IF('ריכוז הצעות'!$N248='טבלת עזר2'!K$1,'ריכוז הצעות'!$M248,"")</f>
        <v/>
      </c>
      <c r="L247" t="str">
        <f>IF('ריכוז הצעות'!$N248='טבלת עזר2'!L$1,'ריכוז הצעות'!$M248,"")</f>
        <v/>
      </c>
      <c r="M247" t="str">
        <f>IF('ריכוז הצעות'!$N248='טבלת עזר2'!M$1,'ריכוז הצעות'!$M248,"")</f>
        <v/>
      </c>
      <c r="O247" t="str">
        <f>IF('ריכוז הצעות'!$N248='טבלת עזר2'!O$1,'ריכוז הצעות'!$M248,"")</f>
        <v/>
      </c>
      <c r="Q247" t="str">
        <f>IF('ריכוז הצעות'!$N248='טבלת עזר2'!Q$1,'ריכוז הצעות'!$M248,"")</f>
        <v/>
      </c>
      <c r="S247" t="str">
        <f>IF('ריכוז הצעות'!$N248='טבלת עזר2'!S$1,'ריכוז הצעות'!$M248,"")</f>
        <v/>
      </c>
      <c r="U247" t="str">
        <f>IF('ריכוז הצעות'!$N248='טבלת עזר2'!U$1,'ריכוז הצעות'!$M248,"")</f>
        <v/>
      </c>
      <c r="W247" t="str">
        <f>IF('ריכוז הצעות'!$N248='טבלת עזר2'!W$1,'ריכוז הצעות'!$M248,"")</f>
        <v/>
      </c>
      <c r="X247" t="str">
        <f>IF('ריכוז הצעות'!$N248='טבלת עזר2'!X$1,'ריכוז הצעות'!$M248,"")</f>
        <v/>
      </c>
      <c r="Y247" t="str">
        <f>IF('ריכוז הצעות'!$N248='טבלת עזר2'!Y$1,'ריכוז הצעות'!$M248,"")</f>
        <v/>
      </c>
      <c r="Z247" t="str">
        <f>IF('ריכוז הצעות'!$N248='טבלת עזר2'!Z$1,'ריכוז הצעות'!$M248,"")</f>
        <v/>
      </c>
      <c r="AA247" t="str">
        <f>IF('ריכוז הצעות'!$N248='טבלת עזר2'!AA$1,'ריכוז הצעות'!$M248,"")</f>
        <v/>
      </c>
      <c r="AB247" t="str">
        <f>IF('ריכוז הצעות'!$N248='טבלת עזר2'!AB$1,'ריכוז הצעות'!$M248,"")</f>
        <v/>
      </c>
      <c r="AC247" t="str">
        <f>IF('ריכוז הצעות'!$N248='טבלת עזר2'!AC$1,'ריכוז הצעות'!$M248,"")</f>
        <v/>
      </c>
      <c r="AD247" t="str">
        <f>IF('ריכוז הצעות'!$N248='טבלת עזר2'!AD$1,'ריכוז הצעות'!$M248,"")</f>
        <v/>
      </c>
      <c r="AE247" t="str">
        <f>IF('ריכוז הצעות'!$N248='טבלת עזר2'!AE$1,'ריכוז הצעות'!$M248,"")</f>
        <v/>
      </c>
      <c r="AF247" t="str">
        <f>IF('ריכוז הצעות'!$N248='טבלת עזר2'!AF$1,'ריכוז הצעות'!$M248,"")</f>
        <v/>
      </c>
      <c r="AG247" t="str">
        <f>IF('ריכוז הצעות'!$N248='טבלת עזר2'!AG$1,'ריכוז הצעות'!$M248,"")</f>
        <v/>
      </c>
      <c r="AH247" t="str">
        <f>IF('ריכוז הצעות'!$N248='טבלת עזר2'!AH$1,'ריכוז הצעות'!$M248,"")</f>
        <v/>
      </c>
      <c r="AI247" t="str">
        <f>IF('ריכוז הצעות'!$N248='טבלת עזר2'!AI$1,'ריכוז הצעות'!$M248,"")</f>
        <v/>
      </c>
      <c r="AJ247" t="str">
        <f>IF('ריכוז הצעות'!$N248='טבלת עזר2'!AJ$1,'ריכוז הצעות'!$M248,"")</f>
        <v/>
      </c>
      <c r="AK247" t="str">
        <f>IF('ריכוז הצעות'!$N248='טבלת עזר2'!AK$1,'ריכוז הצעות'!$M248,"")</f>
        <v/>
      </c>
      <c r="AL247" t="str">
        <f>IF('ריכוז הצעות'!$N248='טבלת עזר2'!AL$1,'ריכוז הצעות'!$M248,"")</f>
        <v/>
      </c>
      <c r="AQ247" t="e">
        <f t="shared" si="145"/>
        <v>#N/A</v>
      </c>
      <c r="AR247" t="str">
        <f t="shared" si="113"/>
        <v/>
      </c>
      <c r="AS247" t="str">
        <f t="shared" si="114"/>
        <v/>
      </c>
      <c r="AT247" t="str">
        <f t="shared" si="115"/>
        <v/>
      </c>
      <c r="AU247" t="str">
        <f t="shared" si="116"/>
        <v/>
      </c>
      <c r="AV247" t="str">
        <f t="shared" si="117"/>
        <v/>
      </c>
      <c r="AW247" t="str">
        <f t="shared" si="118"/>
        <v/>
      </c>
      <c r="AX247" t="str">
        <f t="shared" si="119"/>
        <v/>
      </c>
      <c r="AY247" t="str">
        <f t="shared" si="120"/>
        <v/>
      </c>
      <c r="AZ247" t="str">
        <f t="shared" si="121"/>
        <v/>
      </c>
      <c r="BA247" t="str">
        <f t="shared" si="122"/>
        <v/>
      </c>
      <c r="BB247" t="str">
        <f t="shared" si="123"/>
        <v/>
      </c>
      <c r="BC247" t="str">
        <f t="shared" si="124"/>
        <v/>
      </c>
      <c r="BD247" t="str">
        <f t="shared" si="125"/>
        <v/>
      </c>
      <c r="BE247" t="str">
        <f t="shared" si="126"/>
        <v/>
      </c>
      <c r="BF247" t="str">
        <f t="shared" si="127"/>
        <v/>
      </c>
      <c r="BG247" t="str">
        <f t="shared" si="128"/>
        <v/>
      </c>
      <c r="BH247" t="str">
        <f t="shared" si="129"/>
        <v/>
      </c>
      <c r="BI247" t="str">
        <f t="shared" si="130"/>
        <v/>
      </c>
      <c r="BJ247" t="str">
        <f t="shared" si="131"/>
        <v/>
      </c>
      <c r="BK247" t="str">
        <f t="shared" si="132"/>
        <v/>
      </c>
      <c r="BL247">
        <f t="shared" si="133"/>
        <v>0</v>
      </c>
      <c r="BM247">
        <f t="shared" si="134"/>
        <v>0</v>
      </c>
      <c r="BN247">
        <f t="shared" si="135"/>
        <v>0</v>
      </c>
      <c r="BO247">
        <f t="shared" si="136"/>
        <v>0</v>
      </c>
      <c r="BP247">
        <f t="shared" si="137"/>
        <v>0</v>
      </c>
      <c r="BQ247">
        <f t="shared" si="138"/>
        <v>0</v>
      </c>
      <c r="BR247">
        <f t="shared" si="139"/>
        <v>0</v>
      </c>
      <c r="BS247">
        <f t="shared" si="140"/>
        <v>0</v>
      </c>
    </row>
    <row r="248" spans="2:71" x14ac:dyDescent="0.3">
      <c r="B248" t="str">
        <f>IF('ריכוז הצעות'!$N249='טבלת עזר2'!B$1,'ריכוז הצעות'!$M249,"")</f>
        <v/>
      </c>
      <c r="C248">
        <f t="shared" si="111"/>
        <v>0</v>
      </c>
      <c r="D248" t="str">
        <f t="shared" si="141"/>
        <v/>
      </c>
      <c r="E248">
        <f t="shared" si="142"/>
        <v>0</v>
      </c>
      <c r="F248" t="str">
        <f>IF('ריכוז הצעות'!$N249='טבלת עזר2'!F$1,'ריכוז הצעות'!$M249,"")</f>
        <v/>
      </c>
      <c r="G248">
        <f t="shared" si="112"/>
        <v>0</v>
      </c>
      <c r="H248" t="str">
        <f t="shared" si="143"/>
        <v/>
      </c>
      <c r="I248">
        <f t="shared" si="144"/>
        <v>0</v>
      </c>
      <c r="J248" t="str">
        <f>IF('ריכוז הצעות'!$N249='טבלת עזר2'!J$1,'ריכוז הצעות'!$M249,"")</f>
        <v/>
      </c>
      <c r="K248" t="str">
        <f>IF('ריכוז הצעות'!$N249='טבלת עזר2'!K$1,'ריכוז הצעות'!$M249,"")</f>
        <v/>
      </c>
      <c r="L248" t="str">
        <f>IF('ריכוז הצעות'!$N249='טבלת עזר2'!L$1,'ריכוז הצעות'!$M249,"")</f>
        <v/>
      </c>
      <c r="M248" t="str">
        <f>IF('ריכוז הצעות'!$N249='טבלת עזר2'!M$1,'ריכוז הצעות'!$M249,"")</f>
        <v/>
      </c>
      <c r="O248" t="str">
        <f>IF('ריכוז הצעות'!$N249='טבלת עזר2'!O$1,'ריכוז הצעות'!$M249,"")</f>
        <v/>
      </c>
      <c r="Q248" t="str">
        <f>IF('ריכוז הצעות'!$N249='טבלת עזר2'!Q$1,'ריכוז הצעות'!$M249,"")</f>
        <v/>
      </c>
      <c r="S248" t="str">
        <f>IF('ריכוז הצעות'!$N249='טבלת עזר2'!S$1,'ריכוז הצעות'!$M249,"")</f>
        <v/>
      </c>
      <c r="U248" t="str">
        <f>IF('ריכוז הצעות'!$N249='טבלת עזר2'!U$1,'ריכוז הצעות'!$M249,"")</f>
        <v/>
      </c>
      <c r="W248" t="str">
        <f>IF('ריכוז הצעות'!$N249='טבלת עזר2'!W$1,'ריכוז הצעות'!$M249,"")</f>
        <v/>
      </c>
      <c r="X248" t="str">
        <f>IF('ריכוז הצעות'!$N249='טבלת עזר2'!X$1,'ריכוז הצעות'!$M249,"")</f>
        <v/>
      </c>
      <c r="Y248" t="str">
        <f>IF('ריכוז הצעות'!$N249='טבלת עזר2'!Y$1,'ריכוז הצעות'!$M249,"")</f>
        <v/>
      </c>
      <c r="Z248" t="str">
        <f>IF('ריכוז הצעות'!$N249='טבלת עזר2'!Z$1,'ריכוז הצעות'!$M249,"")</f>
        <v/>
      </c>
      <c r="AA248" t="str">
        <f>IF('ריכוז הצעות'!$N249='טבלת עזר2'!AA$1,'ריכוז הצעות'!$M249,"")</f>
        <v/>
      </c>
      <c r="AB248" t="str">
        <f>IF('ריכוז הצעות'!$N249='טבלת עזר2'!AB$1,'ריכוז הצעות'!$M249,"")</f>
        <v/>
      </c>
      <c r="AC248" t="str">
        <f>IF('ריכוז הצעות'!$N249='טבלת עזר2'!AC$1,'ריכוז הצעות'!$M249,"")</f>
        <v/>
      </c>
      <c r="AD248" t="str">
        <f>IF('ריכוז הצעות'!$N249='טבלת עזר2'!AD$1,'ריכוז הצעות'!$M249,"")</f>
        <v/>
      </c>
      <c r="AE248" t="str">
        <f>IF('ריכוז הצעות'!$N249='טבלת עזר2'!AE$1,'ריכוז הצעות'!$M249,"")</f>
        <v/>
      </c>
      <c r="AF248" t="str">
        <f>IF('ריכוז הצעות'!$N249='טבלת עזר2'!AF$1,'ריכוז הצעות'!$M249,"")</f>
        <v/>
      </c>
      <c r="AG248" t="str">
        <f>IF('ריכוז הצעות'!$N249='טבלת עזר2'!AG$1,'ריכוז הצעות'!$M249,"")</f>
        <v/>
      </c>
      <c r="AH248" t="str">
        <f>IF('ריכוז הצעות'!$N249='טבלת עזר2'!AH$1,'ריכוז הצעות'!$M249,"")</f>
        <v/>
      </c>
      <c r="AI248" t="str">
        <f>IF('ריכוז הצעות'!$N249='טבלת עזר2'!AI$1,'ריכוז הצעות'!$M249,"")</f>
        <v/>
      </c>
      <c r="AJ248" t="str">
        <f>IF('ריכוז הצעות'!$N249='טבלת עזר2'!AJ$1,'ריכוז הצעות'!$M249,"")</f>
        <v/>
      </c>
      <c r="AK248" t="str">
        <f>IF('ריכוז הצעות'!$N249='טבלת עזר2'!AK$1,'ריכוז הצעות'!$M249,"")</f>
        <v/>
      </c>
      <c r="AL248" t="str">
        <f>IF('ריכוז הצעות'!$N249='טבלת עזר2'!AL$1,'ריכוז הצעות'!$M249,"")</f>
        <v/>
      </c>
      <c r="AQ248" t="e">
        <f t="shared" si="145"/>
        <v>#N/A</v>
      </c>
      <c r="AR248" t="str">
        <f t="shared" si="113"/>
        <v/>
      </c>
      <c r="AS248" t="str">
        <f t="shared" si="114"/>
        <v/>
      </c>
      <c r="AT248" t="str">
        <f t="shared" si="115"/>
        <v/>
      </c>
      <c r="AU248" t="str">
        <f t="shared" si="116"/>
        <v/>
      </c>
      <c r="AV248" t="str">
        <f t="shared" si="117"/>
        <v/>
      </c>
      <c r="AW248" t="str">
        <f t="shared" si="118"/>
        <v/>
      </c>
      <c r="AX248" t="str">
        <f t="shared" si="119"/>
        <v/>
      </c>
      <c r="AY248" t="str">
        <f t="shared" si="120"/>
        <v/>
      </c>
      <c r="AZ248" t="str">
        <f t="shared" si="121"/>
        <v/>
      </c>
      <c r="BA248" t="str">
        <f t="shared" si="122"/>
        <v/>
      </c>
      <c r="BB248" t="str">
        <f t="shared" si="123"/>
        <v/>
      </c>
      <c r="BC248" t="str">
        <f t="shared" si="124"/>
        <v/>
      </c>
      <c r="BD248" t="str">
        <f t="shared" si="125"/>
        <v/>
      </c>
      <c r="BE248" t="str">
        <f t="shared" si="126"/>
        <v/>
      </c>
      <c r="BF248" t="str">
        <f t="shared" si="127"/>
        <v/>
      </c>
      <c r="BG248" t="str">
        <f t="shared" si="128"/>
        <v/>
      </c>
      <c r="BH248" t="str">
        <f t="shared" si="129"/>
        <v/>
      </c>
      <c r="BI248" t="str">
        <f t="shared" si="130"/>
        <v/>
      </c>
      <c r="BJ248" t="str">
        <f t="shared" si="131"/>
        <v/>
      </c>
      <c r="BK248" t="str">
        <f t="shared" si="132"/>
        <v/>
      </c>
      <c r="BL248">
        <f t="shared" si="133"/>
        <v>0</v>
      </c>
      <c r="BM248">
        <f t="shared" si="134"/>
        <v>0</v>
      </c>
      <c r="BN248">
        <f t="shared" si="135"/>
        <v>0</v>
      </c>
      <c r="BO248">
        <f t="shared" si="136"/>
        <v>0</v>
      </c>
      <c r="BP248">
        <f t="shared" si="137"/>
        <v>0</v>
      </c>
      <c r="BQ248">
        <f t="shared" si="138"/>
        <v>0</v>
      </c>
      <c r="BR248">
        <f t="shared" si="139"/>
        <v>0</v>
      </c>
      <c r="BS248">
        <f t="shared" si="140"/>
        <v>0</v>
      </c>
    </row>
    <row r="249" spans="2:71" x14ac:dyDescent="0.3">
      <c r="B249" t="str">
        <f>IF('ריכוז הצעות'!$N250='טבלת עזר2'!B$1,'ריכוז הצעות'!$M250,"")</f>
        <v/>
      </c>
      <c r="C249">
        <f t="shared" si="111"/>
        <v>0</v>
      </c>
      <c r="D249" t="str">
        <f t="shared" si="141"/>
        <v/>
      </c>
      <c r="E249">
        <f t="shared" si="142"/>
        <v>0</v>
      </c>
      <c r="F249" t="str">
        <f>IF('ריכוז הצעות'!$N250='טבלת עזר2'!F$1,'ריכוז הצעות'!$M250,"")</f>
        <v/>
      </c>
      <c r="G249">
        <f t="shared" si="112"/>
        <v>0</v>
      </c>
      <c r="H249" t="str">
        <f t="shared" si="143"/>
        <v/>
      </c>
      <c r="I249">
        <f t="shared" si="144"/>
        <v>0</v>
      </c>
      <c r="J249" t="str">
        <f>IF('ריכוז הצעות'!$N250='טבלת עזר2'!J$1,'ריכוז הצעות'!$M250,"")</f>
        <v/>
      </c>
      <c r="K249" t="str">
        <f>IF('ריכוז הצעות'!$N250='טבלת עזר2'!K$1,'ריכוז הצעות'!$M250,"")</f>
        <v/>
      </c>
      <c r="L249" t="str">
        <f>IF('ריכוז הצעות'!$N250='טבלת עזר2'!L$1,'ריכוז הצעות'!$M250,"")</f>
        <v/>
      </c>
      <c r="M249" t="str">
        <f>IF('ריכוז הצעות'!$N250='טבלת עזר2'!M$1,'ריכוז הצעות'!$M250,"")</f>
        <v/>
      </c>
      <c r="O249" t="str">
        <f>IF('ריכוז הצעות'!$N250='טבלת עזר2'!O$1,'ריכוז הצעות'!$M250,"")</f>
        <v/>
      </c>
      <c r="Q249" t="str">
        <f>IF('ריכוז הצעות'!$N250='טבלת עזר2'!Q$1,'ריכוז הצעות'!$M250,"")</f>
        <v/>
      </c>
      <c r="S249" t="str">
        <f>IF('ריכוז הצעות'!$N250='טבלת עזר2'!S$1,'ריכוז הצעות'!$M250,"")</f>
        <v/>
      </c>
      <c r="U249" t="str">
        <f>IF('ריכוז הצעות'!$N250='טבלת עזר2'!U$1,'ריכוז הצעות'!$M250,"")</f>
        <v/>
      </c>
      <c r="W249" t="str">
        <f>IF('ריכוז הצעות'!$N250='טבלת עזר2'!W$1,'ריכוז הצעות'!$M250,"")</f>
        <v/>
      </c>
      <c r="X249" t="str">
        <f>IF('ריכוז הצעות'!$N250='טבלת עזר2'!X$1,'ריכוז הצעות'!$M250,"")</f>
        <v/>
      </c>
      <c r="Y249" t="str">
        <f>IF('ריכוז הצעות'!$N250='טבלת עזר2'!Y$1,'ריכוז הצעות'!$M250,"")</f>
        <v/>
      </c>
      <c r="Z249" t="str">
        <f>IF('ריכוז הצעות'!$N250='טבלת עזר2'!Z$1,'ריכוז הצעות'!$M250,"")</f>
        <v/>
      </c>
      <c r="AA249" t="str">
        <f>IF('ריכוז הצעות'!$N250='טבלת עזר2'!AA$1,'ריכוז הצעות'!$M250,"")</f>
        <v/>
      </c>
      <c r="AB249" t="str">
        <f>IF('ריכוז הצעות'!$N250='טבלת עזר2'!AB$1,'ריכוז הצעות'!$M250,"")</f>
        <v/>
      </c>
      <c r="AC249" t="str">
        <f>IF('ריכוז הצעות'!$N250='טבלת עזר2'!AC$1,'ריכוז הצעות'!$M250,"")</f>
        <v/>
      </c>
      <c r="AD249" t="str">
        <f>IF('ריכוז הצעות'!$N250='טבלת עזר2'!AD$1,'ריכוז הצעות'!$M250,"")</f>
        <v/>
      </c>
      <c r="AE249" t="str">
        <f>IF('ריכוז הצעות'!$N250='טבלת עזר2'!AE$1,'ריכוז הצעות'!$M250,"")</f>
        <v/>
      </c>
      <c r="AF249" t="str">
        <f>IF('ריכוז הצעות'!$N250='טבלת עזר2'!AF$1,'ריכוז הצעות'!$M250,"")</f>
        <v/>
      </c>
      <c r="AG249" t="str">
        <f>IF('ריכוז הצעות'!$N250='טבלת עזר2'!AG$1,'ריכוז הצעות'!$M250,"")</f>
        <v/>
      </c>
      <c r="AH249" t="str">
        <f>IF('ריכוז הצעות'!$N250='טבלת עזר2'!AH$1,'ריכוז הצעות'!$M250,"")</f>
        <v/>
      </c>
      <c r="AI249" t="str">
        <f>IF('ריכוז הצעות'!$N250='טבלת עזר2'!AI$1,'ריכוז הצעות'!$M250,"")</f>
        <v/>
      </c>
      <c r="AJ249" t="str">
        <f>IF('ריכוז הצעות'!$N250='טבלת עזר2'!AJ$1,'ריכוז הצעות'!$M250,"")</f>
        <v/>
      </c>
      <c r="AK249" t="str">
        <f>IF('ריכוז הצעות'!$N250='טבלת עזר2'!AK$1,'ריכוז הצעות'!$M250,"")</f>
        <v/>
      </c>
      <c r="AL249" t="str">
        <f>IF('ריכוז הצעות'!$N250='טבלת עזר2'!AL$1,'ריכוז הצעות'!$M250,"")</f>
        <v/>
      </c>
      <c r="AQ249" t="e">
        <f t="shared" si="145"/>
        <v>#N/A</v>
      </c>
      <c r="AR249" t="str">
        <f t="shared" si="113"/>
        <v/>
      </c>
      <c r="AS249" t="str">
        <f t="shared" si="114"/>
        <v/>
      </c>
      <c r="AT249" t="str">
        <f t="shared" si="115"/>
        <v/>
      </c>
      <c r="AU249" t="str">
        <f t="shared" si="116"/>
        <v/>
      </c>
      <c r="AV249" t="str">
        <f t="shared" si="117"/>
        <v/>
      </c>
      <c r="AW249" t="str">
        <f t="shared" si="118"/>
        <v/>
      </c>
      <c r="AX249" t="str">
        <f t="shared" si="119"/>
        <v/>
      </c>
      <c r="AY249" t="str">
        <f t="shared" si="120"/>
        <v/>
      </c>
      <c r="AZ249" t="str">
        <f t="shared" si="121"/>
        <v/>
      </c>
      <c r="BA249" t="str">
        <f t="shared" si="122"/>
        <v/>
      </c>
      <c r="BB249" t="str">
        <f t="shared" si="123"/>
        <v/>
      </c>
      <c r="BC249" t="str">
        <f t="shared" si="124"/>
        <v/>
      </c>
      <c r="BD249" t="str">
        <f t="shared" si="125"/>
        <v/>
      </c>
      <c r="BE249" t="str">
        <f t="shared" si="126"/>
        <v/>
      </c>
      <c r="BF249" t="str">
        <f t="shared" si="127"/>
        <v/>
      </c>
      <c r="BG249" t="str">
        <f t="shared" si="128"/>
        <v/>
      </c>
      <c r="BH249" t="str">
        <f t="shared" si="129"/>
        <v/>
      </c>
      <c r="BI249" t="str">
        <f t="shared" si="130"/>
        <v/>
      </c>
      <c r="BJ249" t="str">
        <f t="shared" si="131"/>
        <v/>
      </c>
      <c r="BK249" t="str">
        <f t="shared" si="132"/>
        <v/>
      </c>
      <c r="BL249">
        <f t="shared" si="133"/>
        <v>0</v>
      </c>
      <c r="BM249">
        <f t="shared" si="134"/>
        <v>0</v>
      </c>
      <c r="BN249">
        <f t="shared" si="135"/>
        <v>0</v>
      </c>
      <c r="BO249">
        <f t="shared" si="136"/>
        <v>0</v>
      </c>
      <c r="BP249">
        <f t="shared" si="137"/>
        <v>0</v>
      </c>
      <c r="BQ249">
        <f t="shared" si="138"/>
        <v>0</v>
      </c>
      <c r="BR249">
        <f t="shared" si="139"/>
        <v>0</v>
      </c>
      <c r="BS249">
        <f t="shared" si="140"/>
        <v>0</v>
      </c>
    </row>
    <row r="250" spans="2:71" x14ac:dyDescent="0.3">
      <c r="B250" t="str">
        <f>IF('ריכוז הצעות'!$N251='טבלת עזר2'!B$1,'ריכוז הצעות'!$M251,"")</f>
        <v/>
      </c>
      <c r="C250">
        <f t="shared" si="111"/>
        <v>0</v>
      </c>
      <c r="D250" t="str">
        <f t="shared" si="141"/>
        <v/>
      </c>
      <c r="E250">
        <f t="shared" si="142"/>
        <v>0</v>
      </c>
      <c r="F250" t="str">
        <f>IF('ריכוז הצעות'!$N251='טבלת עזר2'!F$1,'ריכוז הצעות'!$M251,"")</f>
        <v/>
      </c>
      <c r="G250">
        <f t="shared" si="112"/>
        <v>0</v>
      </c>
      <c r="H250" t="str">
        <f t="shared" si="143"/>
        <v/>
      </c>
      <c r="I250">
        <f t="shared" si="144"/>
        <v>0</v>
      </c>
      <c r="J250" t="str">
        <f>IF('ריכוז הצעות'!$N251='טבלת עזר2'!J$1,'ריכוז הצעות'!$M251,"")</f>
        <v/>
      </c>
      <c r="K250" t="str">
        <f>IF('ריכוז הצעות'!$N251='טבלת עזר2'!K$1,'ריכוז הצעות'!$M251,"")</f>
        <v/>
      </c>
      <c r="L250" t="str">
        <f>IF('ריכוז הצעות'!$N251='טבלת עזר2'!L$1,'ריכוז הצעות'!$M251,"")</f>
        <v/>
      </c>
      <c r="M250" t="str">
        <f>IF('ריכוז הצעות'!$N251='טבלת עזר2'!M$1,'ריכוז הצעות'!$M251,"")</f>
        <v/>
      </c>
      <c r="O250" t="str">
        <f>IF('ריכוז הצעות'!$N251='טבלת עזר2'!O$1,'ריכוז הצעות'!$M251,"")</f>
        <v/>
      </c>
      <c r="Q250" t="str">
        <f>IF('ריכוז הצעות'!$N251='טבלת עזר2'!Q$1,'ריכוז הצעות'!$M251,"")</f>
        <v/>
      </c>
      <c r="S250" t="str">
        <f>IF('ריכוז הצעות'!$N251='טבלת עזר2'!S$1,'ריכוז הצעות'!$M251,"")</f>
        <v/>
      </c>
      <c r="U250" t="str">
        <f>IF('ריכוז הצעות'!$N251='טבלת עזר2'!U$1,'ריכוז הצעות'!$M251,"")</f>
        <v/>
      </c>
      <c r="W250" t="str">
        <f>IF('ריכוז הצעות'!$N251='טבלת עזר2'!W$1,'ריכוז הצעות'!$M251,"")</f>
        <v/>
      </c>
      <c r="X250" t="str">
        <f>IF('ריכוז הצעות'!$N251='טבלת עזר2'!X$1,'ריכוז הצעות'!$M251,"")</f>
        <v/>
      </c>
      <c r="Y250" t="str">
        <f>IF('ריכוז הצעות'!$N251='טבלת עזר2'!Y$1,'ריכוז הצעות'!$M251,"")</f>
        <v/>
      </c>
      <c r="Z250" t="str">
        <f>IF('ריכוז הצעות'!$N251='טבלת עזר2'!Z$1,'ריכוז הצעות'!$M251,"")</f>
        <v/>
      </c>
      <c r="AA250" t="str">
        <f>IF('ריכוז הצעות'!$N251='טבלת עזר2'!AA$1,'ריכוז הצעות'!$M251,"")</f>
        <v/>
      </c>
      <c r="AB250" t="str">
        <f>IF('ריכוז הצעות'!$N251='טבלת עזר2'!AB$1,'ריכוז הצעות'!$M251,"")</f>
        <v/>
      </c>
      <c r="AC250" t="str">
        <f>IF('ריכוז הצעות'!$N251='טבלת עזר2'!AC$1,'ריכוז הצעות'!$M251,"")</f>
        <v/>
      </c>
      <c r="AD250" t="str">
        <f>IF('ריכוז הצעות'!$N251='טבלת עזר2'!AD$1,'ריכוז הצעות'!$M251,"")</f>
        <v/>
      </c>
      <c r="AE250" t="str">
        <f>IF('ריכוז הצעות'!$N251='טבלת עזר2'!AE$1,'ריכוז הצעות'!$M251,"")</f>
        <v/>
      </c>
      <c r="AF250" t="str">
        <f>IF('ריכוז הצעות'!$N251='טבלת עזר2'!AF$1,'ריכוז הצעות'!$M251,"")</f>
        <v/>
      </c>
      <c r="AG250" t="str">
        <f>IF('ריכוז הצעות'!$N251='טבלת עזר2'!AG$1,'ריכוז הצעות'!$M251,"")</f>
        <v/>
      </c>
      <c r="AH250" t="str">
        <f>IF('ריכוז הצעות'!$N251='טבלת עזר2'!AH$1,'ריכוז הצעות'!$M251,"")</f>
        <v/>
      </c>
      <c r="AI250" t="str">
        <f>IF('ריכוז הצעות'!$N251='טבלת עזר2'!AI$1,'ריכוז הצעות'!$M251,"")</f>
        <v/>
      </c>
      <c r="AJ250" t="str">
        <f>IF('ריכוז הצעות'!$N251='טבלת עזר2'!AJ$1,'ריכוז הצעות'!$M251,"")</f>
        <v/>
      </c>
      <c r="AK250" t="str">
        <f>IF('ריכוז הצעות'!$N251='טבלת עזר2'!AK$1,'ריכוז הצעות'!$M251,"")</f>
        <v/>
      </c>
      <c r="AL250" t="str">
        <f>IF('ריכוז הצעות'!$N251='טבלת עזר2'!AL$1,'ריכוז הצעות'!$M251,"")</f>
        <v/>
      </c>
      <c r="AQ250" t="e">
        <f t="shared" si="145"/>
        <v>#N/A</v>
      </c>
      <c r="AR250" t="str">
        <f t="shared" si="113"/>
        <v/>
      </c>
      <c r="AS250" t="str">
        <f t="shared" si="114"/>
        <v/>
      </c>
      <c r="AT250" t="str">
        <f t="shared" si="115"/>
        <v/>
      </c>
      <c r="AU250" t="str">
        <f t="shared" si="116"/>
        <v/>
      </c>
      <c r="AV250" t="str">
        <f t="shared" si="117"/>
        <v/>
      </c>
      <c r="AW250" t="str">
        <f t="shared" si="118"/>
        <v/>
      </c>
      <c r="AX250" t="str">
        <f t="shared" si="119"/>
        <v/>
      </c>
      <c r="AY250" t="str">
        <f t="shared" si="120"/>
        <v/>
      </c>
      <c r="AZ250" t="str">
        <f t="shared" si="121"/>
        <v/>
      </c>
      <c r="BA250" t="str">
        <f t="shared" si="122"/>
        <v/>
      </c>
      <c r="BB250" t="str">
        <f t="shared" si="123"/>
        <v/>
      </c>
      <c r="BC250" t="str">
        <f t="shared" si="124"/>
        <v/>
      </c>
      <c r="BD250" t="str">
        <f t="shared" si="125"/>
        <v/>
      </c>
      <c r="BE250" t="str">
        <f t="shared" si="126"/>
        <v/>
      </c>
      <c r="BF250" t="str">
        <f t="shared" si="127"/>
        <v/>
      </c>
      <c r="BG250" t="str">
        <f t="shared" si="128"/>
        <v/>
      </c>
      <c r="BH250" t="str">
        <f t="shared" si="129"/>
        <v/>
      </c>
      <c r="BI250" t="str">
        <f t="shared" si="130"/>
        <v/>
      </c>
      <c r="BJ250" t="str">
        <f t="shared" si="131"/>
        <v/>
      </c>
      <c r="BK250" t="str">
        <f t="shared" si="132"/>
        <v/>
      </c>
      <c r="BL250">
        <f t="shared" si="133"/>
        <v>0</v>
      </c>
      <c r="BM250">
        <f t="shared" si="134"/>
        <v>0</v>
      </c>
      <c r="BN250">
        <f t="shared" si="135"/>
        <v>0</v>
      </c>
      <c r="BO250">
        <f t="shared" si="136"/>
        <v>0</v>
      </c>
      <c r="BP250">
        <f t="shared" si="137"/>
        <v>0</v>
      </c>
      <c r="BQ250">
        <f t="shared" si="138"/>
        <v>0</v>
      </c>
      <c r="BR250">
        <f t="shared" si="139"/>
        <v>0</v>
      </c>
      <c r="BS250">
        <f t="shared" si="140"/>
        <v>0</v>
      </c>
    </row>
    <row r="251" spans="2:71" x14ac:dyDescent="0.3">
      <c r="B251" t="str">
        <f>IF('ריכוז הצעות'!$N252='טבלת עזר2'!B$1,'ריכוז הצעות'!$M252,"")</f>
        <v/>
      </c>
      <c r="C251">
        <f t="shared" si="111"/>
        <v>0</v>
      </c>
      <c r="D251" t="str">
        <f t="shared" si="141"/>
        <v/>
      </c>
      <c r="E251">
        <f t="shared" si="142"/>
        <v>0</v>
      </c>
      <c r="F251" t="str">
        <f>IF('ריכוז הצעות'!$N252='טבלת עזר2'!F$1,'ריכוז הצעות'!$M252,"")</f>
        <v/>
      </c>
      <c r="G251">
        <f t="shared" si="112"/>
        <v>0</v>
      </c>
      <c r="H251" t="str">
        <f t="shared" si="143"/>
        <v/>
      </c>
      <c r="I251">
        <f t="shared" si="144"/>
        <v>0</v>
      </c>
      <c r="J251" t="str">
        <f>IF('ריכוז הצעות'!$N252='טבלת עזר2'!J$1,'ריכוז הצעות'!$M252,"")</f>
        <v/>
      </c>
      <c r="K251" t="str">
        <f>IF('ריכוז הצעות'!$N252='טבלת עזר2'!K$1,'ריכוז הצעות'!$M252,"")</f>
        <v/>
      </c>
      <c r="L251" t="str">
        <f>IF('ריכוז הצעות'!$N252='טבלת עזר2'!L$1,'ריכוז הצעות'!$M252,"")</f>
        <v/>
      </c>
      <c r="M251" t="str">
        <f>IF('ריכוז הצעות'!$N252='טבלת עזר2'!M$1,'ריכוז הצעות'!$M252,"")</f>
        <v/>
      </c>
      <c r="O251" t="str">
        <f>IF('ריכוז הצעות'!$N252='טבלת עזר2'!O$1,'ריכוז הצעות'!$M252,"")</f>
        <v/>
      </c>
      <c r="Q251" t="str">
        <f>IF('ריכוז הצעות'!$N252='טבלת עזר2'!Q$1,'ריכוז הצעות'!$M252,"")</f>
        <v/>
      </c>
      <c r="S251" t="str">
        <f>IF('ריכוז הצעות'!$N252='טבלת עזר2'!S$1,'ריכוז הצעות'!$M252,"")</f>
        <v/>
      </c>
      <c r="U251" t="str">
        <f>IF('ריכוז הצעות'!$N252='טבלת עזר2'!U$1,'ריכוז הצעות'!$M252,"")</f>
        <v/>
      </c>
      <c r="W251" t="str">
        <f>IF('ריכוז הצעות'!$N252='טבלת עזר2'!W$1,'ריכוז הצעות'!$M252,"")</f>
        <v/>
      </c>
      <c r="X251" t="str">
        <f>IF('ריכוז הצעות'!$N252='טבלת עזר2'!X$1,'ריכוז הצעות'!$M252,"")</f>
        <v/>
      </c>
      <c r="Y251" t="str">
        <f>IF('ריכוז הצעות'!$N252='טבלת עזר2'!Y$1,'ריכוז הצעות'!$M252,"")</f>
        <v/>
      </c>
      <c r="Z251" t="str">
        <f>IF('ריכוז הצעות'!$N252='טבלת עזר2'!Z$1,'ריכוז הצעות'!$M252,"")</f>
        <v/>
      </c>
      <c r="AA251" t="str">
        <f>IF('ריכוז הצעות'!$N252='טבלת עזר2'!AA$1,'ריכוז הצעות'!$M252,"")</f>
        <v/>
      </c>
      <c r="AB251" t="str">
        <f>IF('ריכוז הצעות'!$N252='טבלת עזר2'!AB$1,'ריכוז הצעות'!$M252,"")</f>
        <v/>
      </c>
      <c r="AC251" t="str">
        <f>IF('ריכוז הצעות'!$N252='טבלת עזר2'!AC$1,'ריכוז הצעות'!$M252,"")</f>
        <v/>
      </c>
      <c r="AD251" t="str">
        <f>IF('ריכוז הצעות'!$N252='טבלת עזר2'!AD$1,'ריכוז הצעות'!$M252,"")</f>
        <v/>
      </c>
      <c r="AE251" t="str">
        <f>IF('ריכוז הצעות'!$N252='טבלת עזר2'!AE$1,'ריכוז הצעות'!$M252,"")</f>
        <v/>
      </c>
      <c r="AF251" t="str">
        <f>IF('ריכוז הצעות'!$N252='טבלת עזר2'!AF$1,'ריכוז הצעות'!$M252,"")</f>
        <v/>
      </c>
      <c r="AG251" t="str">
        <f>IF('ריכוז הצעות'!$N252='טבלת עזר2'!AG$1,'ריכוז הצעות'!$M252,"")</f>
        <v/>
      </c>
      <c r="AH251" t="str">
        <f>IF('ריכוז הצעות'!$N252='טבלת עזר2'!AH$1,'ריכוז הצעות'!$M252,"")</f>
        <v/>
      </c>
      <c r="AI251" t="str">
        <f>IF('ריכוז הצעות'!$N252='טבלת עזר2'!AI$1,'ריכוז הצעות'!$M252,"")</f>
        <v/>
      </c>
      <c r="AJ251" t="str">
        <f>IF('ריכוז הצעות'!$N252='טבלת עזר2'!AJ$1,'ריכוז הצעות'!$M252,"")</f>
        <v/>
      </c>
      <c r="AK251" t="str">
        <f>IF('ריכוז הצעות'!$N252='טבלת עזר2'!AK$1,'ריכוז הצעות'!$M252,"")</f>
        <v/>
      </c>
      <c r="AL251" t="str">
        <f>IF('ריכוז הצעות'!$N252='טבלת עזר2'!AL$1,'ריכוז הצעות'!$M252,"")</f>
        <v/>
      </c>
      <c r="AQ251" t="e">
        <f t="shared" si="145"/>
        <v>#N/A</v>
      </c>
      <c r="AR251" t="str">
        <f t="shared" si="113"/>
        <v/>
      </c>
      <c r="AS251" t="str">
        <f t="shared" si="114"/>
        <v/>
      </c>
      <c r="AT251" t="str">
        <f t="shared" si="115"/>
        <v/>
      </c>
      <c r="AU251" t="str">
        <f t="shared" si="116"/>
        <v/>
      </c>
      <c r="AV251" t="str">
        <f t="shared" si="117"/>
        <v/>
      </c>
      <c r="AW251" t="str">
        <f t="shared" si="118"/>
        <v/>
      </c>
      <c r="AX251" t="str">
        <f t="shared" si="119"/>
        <v/>
      </c>
      <c r="AY251" t="str">
        <f t="shared" si="120"/>
        <v/>
      </c>
      <c r="AZ251" t="str">
        <f t="shared" si="121"/>
        <v/>
      </c>
      <c r="BA251" t="str">
        <f t="shared" si="122"/>
        <v/>
      </c>
      <c r="BB251" t="str">
        <f t="shared" si="123"/>
        <v/>
      </c>
      <c r="BC251" t="str">
        <f t="shared" si="124"/>
        <v/>
      </c>
      <c r="BD251" t="str">
        <f t="shared" si="125"/>
        <v/>
      </c>
      <c r="BE251" t="str">
        <f t="shared" si="126"/>
        <v/>
      </c>
      <c r="BF251" t="str">
        <f t="shared" si="127"/>
        <v/>
      </c>
      <c r="BG251" t="str">
        <f t="shared" si="128"/>
        <v/>
      </c>
      <c r="BH251" t="str">
        <f t="shared" si="129"/>
        <v/>
      </c>
      <c r="BI251" t="str">
        <f t="shared" si="130"/>
        <v/>
      </c>
      <c r="BJ251" t="str">
        <f t="shared" si="131"/>
        <v/>
      </c>
      <c r="BK251" t="str">
        <f t="shared" si="132"/>
        <v/>
      </c>
      <c r="BL251">
        <f t="shared" si="133"/>
        <v>0</v>
      </c>
      <c r="BM251">
        <f t="shared" si="134"/>
        <v>0</v>
      </c>
      <c r="BN251">
        <f t="shared" si="135"/>
        <v>0</v>
      </c>
      <c r="BO251">
        <f t="shared" si="136"/>
        <v>0</v>
      </c>
      <c r="BP251">
        <f t="shared" si="137"/>
        <v>0</v>
      </c>
      <c r="BQ251">
        <f t="shared" si="138"/>
        <v>0</v>
      </c>
      <c r="BR251">
        <f t="shared" si="139"/>
        <v>0</v>
      </c>
      <c r="BS251">
        <f t="shared" si="140"/>
        <v>0</v>
      </c>
    </row>
    <row r="252" spans="2:71" x14ac:dyDescent="0.3">
      <c r="B252" t="str">
        <f>IF('ריכוז הצעות'!$N253='טבלת עזר2'!B$1,'ריכוז הצעות'!$M253,"")</f>
        <v/>
      </c>
      <c r="C252">
        <f t="shared" si="111"/>
        <v>0</v>
      </c>
      <c r="D252" t="str">
        <f t="shared" si="141"/>
        <v/>
      </c>
      <c r="E252">
        <f t="shared" si="142"/>
        <v>0</v>
      </c>
      <c r="F252" t="str">
        <f>IF('ריכוז הצעות'!$N253='טבלת עזר2'!F$1,'ריכוז הצעות'!$M253,"")</f>
        <v/>
      </c>
      <c r="G252">
        <f t="shared" si="112"/>
        <v>0</v>
      </c>
      <c r="H252" t="str">
        <f t="shared" si="143"/>
        <v/>
      </c>
      <c r="I252">
        <f t="shared" si="144"/>
        <v>0</v>
      </c>
      <c r="J252" t="str">
        <f>IF('ריכוז הצעות'!$N253='טבלת עזר2'!J$1,'ריכוז הצעות'!$M253,"")</f>
        <v/>
      </c>
      <c r="K252" t="str">
        <f>IF('ריכוז הצעות'!$N253='טבלת עזר2'!K$1,'ריכוז הצעות'!$M253,"")</f>
        <v/>
      </c>
      <c r="L252" t="str">
        <f>IF('ריכוז הצעות'!$N253='טבלת עזר2'!L$1,'ריכוז הצעות'!$M253,"")</f>
        <v/>
      </c>
      <c r="M252" t="str">
        <f>IF('ריכוז הצעות'!$N253='טבלת עזר2'!M$1,'ריכוז הצעות'!$M253,"")</f>
        <v/>
      </c>
      <c r="O252" t="str">
        <f>IF('ריכוז הצעות'!$N253='טבלת עזר2'!O$1,'ריכוז הצעות'!$M253,"")</f>
        <v/>
      </c>
      <c r="Q252" t="str">
        <f>IF('ריכוז הצעות'!$N253='טבלת עזר2'!Q$1,'ריכוז הצעות'!$M253,"")</f>
        <v/>
      </c>
      <c r="S252" t="str">
        <f>IF('ריכוז הצעות'!$N253='טבלת עזר2'!S$1,'ריכוז הצעות'!$M253,"")</f>
        <v/>
      </c>
      <c r="U252" t="str">
        <f>IF('ריכוז הצעות'!$N253='טבלת עזר2'!U$1,'ריכוז הצעות'!$M253,"")</f>
        <v/>
      </c>
      <c r="W252" t="str">
        <f>IF('ריכוז הצעות'!$N253='טבלת עזר2'!W$1,'ריכוז הצעות'!$M253,"")</f>
        <v/>
      </c>
      <c r="X252" t="str">
        <f>IF('ריכוז הצעות'!$N253='טבלת עזר2'!X$1,'ריכוז הצעות'!$M253,"")</f>
        <v/>
      </c>
      <c r="Y252" t="str">
        <f>IF('ריכוז הצעות'!$N253='טבלת עזר2'!Y$1,'ריכוז הצעות'!$M253,"")</f>
        <v/>
      </c>
      <c r="Z252" t="str">
        <f>IF('ריכוז הצעות'!$N253='טבלת עזר2'!Z$1,'ריכוז הצעות'!$M253,"")</f>
        <v/>
      </c>
      <c r="AA252" t="str">
        <f>IF('ריכוז הצעות'!$N253='טבלת עזר2'!AA$1,'ריכוז הצעות'!$M253,"")</f>
        <v/>
      </c>
      <c r="AB252" t="str">
        <f>IF('ריכוז הצעות'!$N253='טבלת עזר2'!AB$1,'ריכוז הצעות'!$M253,"")</f>
        <v/>
      </c>
      <c r="AC252" t="str">
        <f>IF('ריכוז הצעות'!$N253='טבלת עזר2'!AC$1,'ריכוז הצעות'!$M253,"")</f>
        <v/>
      </c>
      <c r="AD252" t="str">
        <f>IF('ריכוז הצעות'!$N253='טבלת עזר2'!AD$1,'ריכוז הצעות'!$M253,"")</f>
        <v/>
      </c>
      <c r="AE252" t="str">
        <f>IF('ריכוז הצעות'!$N253='טבלת עזר2'!AE$1,'ריכוז הצעות'!$M253,"")</f>
        <v/>
      </c>
      <c r="AF252" t="str">
        <f>IF('ריכוז הצעות'!$N253='טבלת עזר2'!AF$1,'ריכוז הצעות'!$M253,"")</f>
        <v/>
      </c>
      <c r="AG252" t="str">
        <f>IF('ריכוז הצעות'!$N253='טבלת עזר2'!AG$1,'ריכוז הצעות'!$M253,"")</f>
        <v/>
      </c>
      <c r="AH252" t="str">
        <f>IF('ריכוז הצעות'!$N253='טבלת עזר2'!AH$1,'ריכוז הצעות'!$M253,"")</f>
        <v/>
      </c>
      <c r="AI252" t="str">
        <f>IF('ריכוז הצעות'!$N253='טבלת עזר2'!AI$1,'ריכוז הצעות'!$M253,"")</f>
        <v/>
      </c>
      <c r="AJ252" t="str">
        <f>IF('ריכוז הצעות'!$N253='טבלת עזר2'!AJ$1,'ריכוז הצעות'!$M253,"")</f>
        <v/>
      </c>
      <c r="AK252" t="str">
        <f>IF('ריכוז הצעות'!$N253='טבלת עזר2'!AK$1,'ריכוז הצעות'!$M253,"")</f>
        <v/>
      </c>
      <c r="AL252" t="str">
        <f>IF('ריכוז הצעות'!$N253='טבלת עזר2'!AL$1,'ריכוז הצעות'!$M253,"")</f>
        <v/>
      </c>
      <c r="AQ252" t="e">
        <f t="shared" si="145"/>
        <v>#N/A</v>
      </c>
      <c r="AR252" t="str">
        <f t="shared" si="113"/>
        <v/>
      </c>
      <c r="AS252" t="str">
        <f t="shared" si="114"/>
        <v/>
      </c>
      <c r="AT252" t="str">
        <f t="shared" si="115"/>
        <v/>
      </c>
      <c r="AU252" t="str">
        <f t="shared" si="116"/>
        <v/>
      </c>
      <c r="AV252" t="str">
        <f t="shared" si="117"/>
        <v/>
      </c>
      <c r="AW252" t="str">
        <f t="shared" si="118"/>
        <v/>
      </c>
      <c r="AX252" t="str">
        <f t="shared" si="119"/>
        <v/>
      </c>
      <c r="AY252" t="str">
        <f t="shared" si="120"/>
        <v/>
      </c>
      <c r="AZ252" t="str">
        <f t="shared" si="121"/>
        <v/>
      </c>
      <c r="BA252" t="str">
        <f t="shared" si="122"/>
        <v/>
      </c>
      <c r="BB252" t="str">
        <f t="shared" si="123"/>
        <v/>
      </c>
      <c r="BC252" t="str">
        <f t="shared" si="124"/>
        <v/>
      </c>
      <c r="BD252" t="str">
        <f t="shared" si="125"/>
        <v/>
      </c>
      <c r="BE252" t="str">
        <f t="shared" si="126"/>
        <v/>
      </c>
      <c r="BF252" t="str">
        <f t="shared" si="127"/>
        <v/>
      </c>
      <c r="BG252" t="str">
        <f t="shared" si="128"/>
        <v/>
      </c>
      <c r="BH252" t="str">
        <f t="shared" si="129"/>
        <v/>
      </c>
      <c r="BI252" t="str">
        <f t="shared" si="130"/>
        <v/>
      </c>
      <c r="BJ252" t="str">
        <f t="shared" si="131"/>
        <v/>
      </c>
      <c r="BK252" t="str">
        <f t="shared" si="132"/>
        <v/>
      </c>
      <c r="BL252">
        <f t="shared" si="133"/>
        <v>0</v>
      </c>
      <c r="BM252">
        <f t="shared" si="134"/>
        <v>0</v>
      </c>
      <c r="BN252">
        <f t="shared" si="135"/>
        <v>0</v>
      </c>
      <c r="BO252">
        <f t="shared" si="136"/>
        <v>0</v>
      </c>
      <c r="BP252">
        <f t="shared" si="137"/>
        <v>0</v>
      </c>
      <c r="BQ252">
        <f t="shared" si="138"/>
        <v>0</v>
      </c>
      <c r="BR252">
        <f t="shared" si="139"/>
        <v>0</v>
      </c>
      <c r="BS252">
        <f t="shared" si="140"/>
        <v>0</v>
      </c>
    </row>
    <row r="253" spans="2:71" x14ac:dyDescent="0.3">
      <c r="B253" t="str">
        <f>IF('ריכוז הצעות'!$N254='טבלת עזר2'!B$1,'ריכוז הצעות'!$M254,"")</f>
        <v/>
      </c>
      <c r="C253">
        <f t="shared" si="111"/>
        <v>0</v>
      </c>
      <c r="D253" t="str">
        <f t="shared" si="141"/>
        <v/>
      </c>
      <c r="E253">
        <f t="shared" si="142"/>
        <v>0</v>
      </c>
      <c r="F253" t="str">
        <f>IF('ריכוז הצעות'!$N254='טבלת עזר2'!F$1,'ריכוז הצעות'!$M254,"")</f>
        <v/>
      </c>
      <c r="G253">
        <f t="shared" si="112"/>
        <v>0</v>
      </c>
      <c r="H253" t="str">
        <f t="shared" si="143"/>
        <v/>
      </c>
      <c r="I253">
        <f t="shared" si="144"/>
        <v>0</v>
      </c>
      <c r="J253" t="str">
        <f>IF('ריכוז הצעות'!$N254='טבלת עזר2'!J$1,'ריכוז הצעות'!$M254,"")</f>
        <v/>
      </c>
      <c r="K253" t="str">
        <f>IF('ריכוז הצעות'!$N254='טבלת עזר2'!K$1,'ריכוז הצעות'!$M254,"")</f>
        <v/>
      </c>
      <c r="L253" t="str">
        <f>IF('ריכוז הצעות'!$N254='טבלת עזר2'!L$1,'ריכוז הצעות'!$M254,"")</f>
        <v/>
      </c>
      <c r="M253" t="str">
        <f>IF('ריכוז הצעות'!$N254='טבלת עזר2'!M$1,'ריכוז הצעות'!$M254,"")</f>
        <v/>
      </c>
      <c r="O253" t="str">
        <f>IF('ריכוז הצעות'!$N254='טבלת עזר2'!O$1,'ריכוז הצעות'!$M254,"")</f>
        <v/>
      </c>
      <c r="Q253" t="str">
        <f>IF('ריכוז הצעות'!$N254='טבלת עזר2'!Q$1,'ריכוז הצעות'!$M254,"")</f>
        <v/>
      </c>
      <c r="S253" t="str">
        <f>IF('ריכוז הצעות'!$N254='טבלת עזר2'!S$1,'ריכוז הצעות'!$M254,"")</f>
        <v/>
      </c>
      <c r="U253" t="str">
        <f>IF('ריכוז הצעות'!$N254='טבלת עזר2'!U$1,'ריכוז הצעות'!$M254,"")</f>
        <v/>
      </c>
      <c r="W253" t="str">
        <f>IF('ריכוז הצעות'!$N254='טבלת עזר2'!W$1,'ריכוז הצעות'!$M254,"")</f>
        <v/>
      </c>
      <c r="X253" t="str">
        <f>IF('ריכוז הצעות'!$N254='טבלת עזר2'!X$1,'ריכוז הצעות'!$M254,"")</f>
        <v/>
      </c>
      <c r="Y253" t="str">
        <f>IF('ריכוז הצעות'!$N254='טבלת עזר2'!Y$1,'ריכוז הצעות'!$M254,"")</f>
        <v/>
      </c>
      <c r="Z253" t="str">
        <f>IF('ריכוז הצעות'!$N254='טבלת עזר2'!Z$1,'ריכוז הצעות'!$M254,"")</f>
        <v/>
      </c>
      <c r="AA253" t="str">
        <f>IF('ריכוז הצעות'!$N254='טבלת עזר2'!AA$1,'ריכוז הצעות'!$M254,"")</f>
        <v/>
      </c>
      <c r="AB253" t="str">
        <f>IF('ריכוז הצעות'!$N254='טבלת עזר2'!AB$1,'ריכוז הצעות'!$M254,"")</f>
        <v/>
      </c>
      <c r="AC253" t="str">
        <f>IF('ריכוז הצעות'!$N254='טבלת עזר2'!AC$1,'ריכוז הצעות'!$M254,"")</f>
        <v/>
      </c>
      <c r="AD253" t="str">
        <f>IF('ריכוז הצעות'!$N254='טבלת עזר2'!AD$1,'ריכוז הצעות'!$M254,"")</f>
        <v/>
      </c>
      <c r="AE253" t="str">
        <f>IF('ריכוז הצעות'!$N254='טבלת עזר2'!AE$1,'ריכוז הצעות'!$M254,"")</f>
        <v/>
      </c>
      <c r="AF253" t="str">
        <f>IF('ריכוז הצעות'!$N254='טבלת עזר2'!AF$1,'ריכוז הצעות'!$M254,"")</f>
        <v/>
      </c>
      <c r="AG253" t="str">
        <f>IF('ריכוז הצעות'!$N254='טבלת עזר2'!AG$1,'ריכוז הצעות'!$M254,"")</f>
        <v/>
      </c>
      <c r="AH253" t="str">
        <f>IF('ריכוז הצעות'!$N254='טבלת עזר2'!AH$1,'ריכוז הצעות'!$M254,"")</f>
        <v/>
      </c>
      <c r="AI253" t="str">
        <f>IF('ריכוז הצעות'!$N254='טבלת עזר2'!AI$1,'ריכוז הצעות'!$M254,"")</f>
        <v/>
      </c>
      <c r="AJ253" t="str">
        <f>IF('ריכוז הצעות'!$N254='טבלת עזר2'!AJ$1,'ריכוז הצעות'!$M254,"")</f>
        <v/>
      </c>
      <c r="AK253" t="str">
        <f>IF('ריכוז הצעות'!$N254='טבלת עזר2'!AK$1,'ריכוז הצעות'!$M254,"")</f>
        <v/>
      </c>
      <c r="AL253" t="str">
        <f>IF('ריכוז הצעות'!$N254='טבלת עזר2'!AL$1,'ריכוז הצעות'!$M254,"")</f>
        <v/>
      </c>
      <c r="AQ253" t="e">
        <f t="shared" si="145"/>
        <v>#N/A</v>
      </c>
      <c r="AR253" t="str">
        <f t="shared" si="113"/>
        <v/>
      </c>
      <c r="AS253" t="str">
        <f t="shared" si="114"/>
        <v/>
      </c>
      <c r="AT253" t="str">
        <f t="shared" si="115"/>
        <v/>
      </c>
      <c r="AU253" t="str">
        <f t="shared" si="116"/>
        <v/>
      </c>
      <c r="AV253" t="str">
        <f t="shared" si="117"/>
        <v/>
      </c>
      <c r="AW253" t="str">
        <f t="shared" si="118"/>
        <v/>
      </c>
      <c r="AX253" t="str">
        <f t="shared" si="119"/>
        <v/>
      </c>
      <c r="AY253" t="str">
        <f t="shared" si="120"/>
        <v/>
      </c>
      <c r="AZ253" t="str">
        <f t="shared" si="121"/>
        <v/>
      </c>
      <c r="BA253" t="str">
        <f t="shared" si="122"/>
        <v/>
      </c>
      <c r="BB253" t="str">
        <f t="shared" si="123"/>
        <v/>
      </c>
      <c r="BC253" t="str">
        <f t="shared" si="124"/>
        <v/>
      </c>
      <c r="BD253" t="str">
        <f t="shared" si="125"/>
        <v/>
      </c>
      <c r="BE253" t="str">
        <f t="shared" si="126"/>
        <v/>
      </c>
      <c r="BF253" t="str">
        <f t="shared" si="127"/>
        <v/>
      </c>
      <c r="BG253" t="str">
        <f t="shared" si="128"/>
        <v/>
      </c>
      <c r="BH253" t="str">
        <f t="shared" si="129"/>
        <v/>
      </c>
      <c r="BI253" t="str">
        <f t="shared" si="130"/>
        <v/>
      </c>
      <c r="BJ253" t="str">
        <f t="shared" si="131"/>
        <v/>
      </c>
      <c r="BK253" t="str">
        <f t="shared" si="132"/>
        <v/>
      </c>
      <c r="BL253">
        <f t="shared" si="133"/>
        <v>0</v>
      </c>
      <c r="BM253">
        <f t="shared" si="134"/>
        <v>0</v>
      </c>
      <c r="BN253">
        <f t="shared" si="135"/>
        <v>0</v>
      </c>
      <c r="BO253">
        <f t="shared" si="136"/>
        <v>0</v>
      </c>
      <c r="BP253">
        <f t="shared" si="137"/>
        <v>0</v>
      </c>
      <c r="BQ253">
        <f t="shared" si="138"/>
        <v>0</v>
      </c>
      <c r="BR253">
        <f t="shared" si="139"/>
        <v>0</v>
      </c>
      <c r="BS253">
        <f t="shared" si="140"/>
        <v>0</v>
      </c>
    </row>
    <row r="254" spans="2:71" x14ac:dyDescent="0.3">
      <c r="B254" t="str">
        <f>IF('ריכוז הצעות'!$N255='טבלת עזר2'!B$1,'ריכוז הצעות'!$M255,"")</f>
        <v/>
      </c>
      <c r="C254">
        <f t="shared" si="111"/>
        <v>0</v>
      </c>
      <c r="D254" t="str">
        <f t="shared" si="141"/>
        <v/>
      </c>
      <c r="E254">
        <f t="shared" si="142"/>
        <v>0</v>
      </c>
      <c r="F254" t="str">
        <f>IF('ריכוז הצעות'!$N255='טבלת עזר2'!F$1,'ריכוז הצעות'!$M255,"")</f>
        <v/>
      </c>
      <c r="G254">
        <f t="shared" si="112"/>
        <v>0</v>
      </c>
      <c r="H254" t="str">
        <f t="shared" si="143"/>
        <v/>
      </c>
      <c r="I254">
        <f t="shared" si="144"/>
        <v>0</v>
      </c>
      <c r="J254" t="str">
        <f>IF('ריכוז הצעות'!$N255='טבלת עזר2'!J$1,'ריכוז הצעות'!$M255,"")</f>
        <v/>
      </c>
      <c r="K254" t="str">
        <f>IF('ריכוז הצעות'!$N255='טבלת עזר2'!K$1,'ריכוז הצעות'!$M255,"")</f>
        <v/>
      </c>
      <c r="L254" t="str">
        <f>IF('ריכוז הצעות'!$N255='טבלת עזר2'!L$1,'ריכוז הצעות'!$M255,"")</f>
        <v/>
      </c>
      <c r="M254" t="str">
        <f>IF('ריכוז הצעות'!$N255='טבלת עזר2'!M$1,'ריכוז הצעות'!$M255,"")</f>
        <v/>
      </c>
      <c r="O254" t="str">
        <f>IF('ריכוז הצעות'!$N255='טבלת עזר2'!O$1,'ריכוז הצעות'!$M255,"")</f>
        <v/>
      </c>
      <c r="Q254" t="str">
        <f>IF('ריכוז הצעות'!$N255='טבלת עזר2'!Q$1,'ריכוז הצעות'!$M255,"")</f>
        <v/>
      </c>
      <c r="S254" t="str">
        <f>IF('ריכוז הצעות'!$N255='טבלת עזר2'!S$1,'ריכוז הצעות'!$M255,"")</f>
        <v/>
      </c>
      <c r="U254" t="str">
        <f>IF('ריכוז הצעות'!$N255='טבלת עזר2'!U$1,'ריכוז הצעות'!$M255,"")</f>
        <v/>
      </c>
      <c r="W254" t="str">
        <f>IF('ריכוז הצעות'!$N255='טבלת עזר2'!W$1,'ריכוז הצעות'!$M255,"")</f>
        <v/>
      </c>
      <c r="X254" t="str">
        <f>IF('ריכוז הצעות'!$N255='טבלת עזר2'!X$1,'ריכוז הצעות'!$M255,"")</f>
        <v/>
      </c>
      <c r="Y254" t="str">
        <f>IF('ריכוז הצעות'!$N255='טבלת עזר2'!Y$1,'ריכוז הצעות'!$M255,"")</f>
        <v/>
      </c>
      <c r="Z254" t="str">
        <f>IF('ריכוז הצעות'!$N255='טבלת עזר2'!Z$1,'ריכוז הצעות'!$M255,"")</f>
        <v/>
      </c>
      <c r="AA254" t="str">
        <f>IF('ריכוז הצעות'!$N255='טבלת עזר2'!AA$1,'ריכוז הצעות'!$M255,"")</f>
        <v/>
      </c>
      <c r="AB254" t="str">
        <f>IF('ריכוז הצעות'!$N255='טבלת עזר2'!AB$1,'ריכוז הצעות'!$M255,"")</f>
        <v/>
      </c>
      <c r="AC254" t="str">
        <f>IF('ריכוז הצעות'!$N255='טבלת עזר2'!AC$1,'ריכוז הצעות'!$M255,"")</f>
        <v/>
      </c>
      <c r="AD254" t="str">
        <f>IF('ריכוז הצעות'!$N255='טבלת עזר2'!AD$1,'ריכוז הצעות'!$M255,"")</f>
        <v/>
      </c>
      <c r="AE254" t="str">
        <f>IF('ריכוז הצעות'!$N255='טבלת עזר2'!AE$1,'ריכוז הצעות'!$M255,"")</f>
        <v/>
      </c>
      <c r="AF254" t="str">
        <f>IF('ריכוז הצעות'!$N255='טבלת עזר2'!AF$1,'ריכוז הצעות'!$M255,"")</f>
        <v/>
      </c>
      <c r="AG254" t="str">
        <f>IF('ריכוז הצעות'!$N255='טבלת עזר2'!AG$1,'ריכוז הצעות'!$M255,"")</f>
        <v/>
      </c>
      <c r="AH254" t="str">
        <f>IF('ריכוז הצעות'!$N255='טבלת עזר2'!AH$1,'ריכוז הצעות'!$M255,"")</f>
        <v/>
      </c>
      <c r="AI254" t="str">
        <f>IF('ריכוז הצעות'!$N255='טבלת עזר2'!AI$1,'ריכוז הצעות'!$M255,"")</f>
        <v/>
      </c>
      <c r="AJ254" t="str">
        <f>IF('ריכוז הצעות'!$N255='טבלת עזר2'!AJ$1,'ריכוז הצעות'!$M255,"")</f>
        <v/>
      </c>
      <c r="AK254" t="str">
        <f>IF('ריכוז הצעות'!$N255='טבלת עזר2'!AK$1,'ריכוז הצעות'!$M255,"")</f>
        <v/>
      </c>
      <c r="AL254" t="str">
        <f>IF('ריכוז הצעות'!$N255='טבלת עזר2'!AL$1,'ריכוז הצעות'!$M255,"")</f>
        <v/>
      </c>
      <c r="AQ254" t="e">
        <f t="shared" si="145"/>
        <v>#N/A</v>
      </c>
      <c r="AR254" t="str">
        <f t="shared" si="113"/>
        <v/>
      </c>
      <c r="AS254" t="str">
        <f t="shared" si="114"/>
        <v/>
      </c>
      <c r="AT254" t="str">
        <f t="shared" si="115"/>
        <v/>
      </c>
      <c r="AU254" t="str">
        <f t="shared" si="116"/>
        <v/>
      </c>
      <c r="AV254" t="str">
        <f t="shared" si="117"/>
        <v/>
      </c>
      <c r="AW254" t="str">
        <f t="shared" si="118"/>
        <v/>
      </c>
      <c r="AX254" t="str">
        <f t="shared" si="119"/>
        <v/>
      </c>
      <c r="AY254" t="str">
        <f t="shared" si="120"/>
        <v/>
      </c>
      <c r="AZ254" t="str">
        <f t="shared" si="121"/>
        <v/>
      </c>
      <c r="BA254" t="str">
        <f t="shared" si="122"/>
        <v/>
      </c>
      <c r="BB254" t="str">
        <f t="shared" si="123"/>
        <v/>
      </c>
      <c r="BC254" t="str">
        <f t="shared" si="124"/>
        <v/>
      </c>
      <c r="BD254" t="str">
        <f t="shared" si="125"/>
        <v/>
      </c>
      <c r="BE254" t="str">
        <f t="shared" si="126"/>
        <v/>
      </c>
      <c r="BF254" t="str">
        <f t="shared" si="127"/>
        <v/>
      </c>
      <c r="BG254" t="str">
        <f t="shared" si="128"/>
        <v/>
      </c>
      <c r="BH254" t="str">
        <f t="shared" si="129"/>
        <v/>
      </c>
      <c r="BI254" t="str">
        <f t="shared" si="130"/>
        <v/>
      </c>
      <c r="BJ254" t="str">
        <f t="shared" si="131"/>
        <v/>
      </c>
      <c r="BK254" t="str">
        <f t="shared" si="132"/>
        <v/>
      </c>
      <c r="BL254">
        <f t="shared" si="133"/>
        <v>0</v>
      </c>
      <c r="BM254">
        <f t="shared" si="134"/>
        <v>0</v>
      </c>
      <c r="BN254">
        <f t="shared" si="135"/>
        <v>0</v>
      </c>
      <c r="BO254">
        <f t="shared" si="136"/>
        <v>0</v>
      </c>
      <c r="BP254">
        <f t="shared" si="137"/>
        <v>0</v>
      </c>
      <c r="BQ254">
        <f t="shared" si="138"/>
        <v>0</v>
      </c>
      <c r="BR254">
        <f t="shared" si="139"/>
        <v>0</v>
      </c>
      <c r="BS254">
        <f t="shared" si="140"/>
        <v>0</v>
      </c>
    </row>
    <row r="255" spans="2:71" x14ac:dyDescent="0.3">
      <c r="B255" t="str">
        <f>IF('ריכוז הצעות'!$N256='טבלת עזר2'!B$1,'ריכוז הצעות'!$M256,"")</f>
        <v/>
      </c>
      <c r="C255">
        <f t="shared" si="111"/>
        <v>0</v>
      </c>
      <c r="D255" t="str">
        <f t="shared" si="141"/>
        <v/>
      </c>
      <c r="E255">
        <f t="shared" si="142"/>
        <v>0</v>
      </c>
      <c r="F255" t="str">
        <f>IF('ריכוז הצעות'!$N256='טבלת עזר2'!F$1,'ריכוז הצעות'!$M256,"")</f>
        <v/>
      </c>
      <c r="G255">
        <f t="shared" si="112"/>
        <v>0</v>
      </c>
      <c r="H255" t="str">
        <f t="shared" si="143"/>
        <v/>
      </c>
      <c r="I255">
        <f t="shared" si="144"/>
        <v>0</v>
      </c>
      <c r="J255" t="str">
        <f>IF('ריכוז הצעות'!$N256='טבלת עזר2'!J$1,'ריכוז הצעות'!$M256,"")</f>
        <v/>
      </c>
      <c r="K255" t="str">
        <f>IF('ריכוז הצעות'!$N256='טבלת עזר2'!K$1,'ריכוז הצעות'!$M256,"")</f>
        <v/>
      </c>
      <c r="L255" t="str">
        <f>IF('ריכוז הצעות'!$N256='טבלת עזר2'!L$1,'ריכוז הצעות'!$M256,"")</f>
        <v/>
      </c>
      <c r="M255" t="str">
        <f>IF('ריכוז הצעות'!$N256='טבלת עזר2'!M$1,'ריכוז הצעות'!$M256,"")</f>
        <v/>
      </c>
      <c r="O255" t="str">
        <f>IF('ריכוז הצעות'!$N256='טבלת עזר2'!O$1,'ריכוז הצעות'!$M256,"")</f>
        <v/>
      </c>
      <c r="Q255" t="str">
        <f>IF('ריכוז הצעות'!$N256='טבלת עזר2'!Q$1,'ריכוז הצעות'!$M256,"")</f>
        <v/>
      </c>
      <c r="S255" t="str">
        <f>IF('ריכוז הצעות'!$N256='טבלת עזר2'!S$1,'ריכוז הצעות'!$M256,"")</f>
        <v/>
      </c>
      <c r="U255" t="str">
        <f>IF('ריכוז הצעות'!$N256='טבלת עזר2'!U$1,'ריכוז הצעות'!$M256,"")</f>
        <v/>
      </c>
      <c r="W255" t="str">
        <f>IF('ריכוז הצעות'!$N256='טבלת עזר2'!W$1,'ריכוז הצעות'!$M256,"")</f>
        <v/>
      </c>
      <c r="X255" t="str">
        <f>IF('ריכוז הצעות'!$N256='טבלת עזר2'!X$1,'ריכוז הצעות'!$M256,"")</f>
        <v/>
      </c>
      <c r="Y255" t="str">
        <f>IF('ריכוז הצעות'!$N256='טבלת עזר2'!Y$1,'ריכוז הצעות'!$M256,"")</f>
        <v/>
      </c>
      <c r="Z255" t="str">
        <f>IF('ריכוז הצעות'!$N256='טבלת עזר2'!Z$1,'ריכוז הצעות'!$M256,"")</f>
        <v/>
      </c>
      <c r="AA255" t="str">
        <f>IF('ריכוז הצעות'!$N256='טבלת עזר2'!AA$1,'ריכוז הצעות'!$M256,"")</f>
        <v/>
      </c>
      <c r="AB255" t="str">
        <f>IF('ריכוז הצעות'!$N256='טבלת עזר2'!AB$1,'ריכוז הצעות'!$M256,"")</f>
        <v/>
      </c>
      <c r="AC255" t="str">
        <f>IF('ריכוז הצעות'!$N256='טבלת עזר2'!AC$1,'ריכוז הצעות'!$M256,"")</f>
        <v/>
      </c>
      <c r="AD255" t="str">
        <f>IF('ריכוז הצעות'!$N256='טבלת עזר2'!AD$1,'ריכוז הצעות'!$M256,"")</f>
        <v/>
      </c>
      <c r="AE255" t="str">
        <f>IF('ריכוז הצעות'!$N256='טבלת עזר2'!AE$1,'ריכוז הצעות'!$M256,"")</f>
        <v/>
      </c>
      <c r="AF255" t="str">
        <f>IF('ריכוז הצעות'!$N256='טבלת עזר2'!AF$1,'ריכוז הצעות'!$M256,"")</f>
        <v/>
      </c>
      <c r="AG255" t="str">
        <f>IF('ריכוז הצעות'!$N256='טבלת עזר2'!AG$1,'ריכוז הצעות'!$M256,"")</f>
        <v/>
      </c>
      <c r="AH255" t="str">
        <f>IF('ריכוז הצעות'!$N256='טבלת עזר2'!AH$1,'ריכוז הצעות'!$M256,"")</f>
        <v/>
      </c>
      <c r="AI255" t="str">
        <f>IF('ריכוז הצעות'!$N256='טבלת עזר2'!AI$1,'ריכוז הצעות'!$M256,"")</f>
        <v/>
      </c>
      <c r="AJ255" t="str">
        <f>IF('ריכוז הצעות'!$N256='טבלת עזר2'!AJ$1,'ריכוז הצעות'!$M256,"")</f>
        <v/>
      </c>
      <c r="AK255" t="str">
        <f>IF('ריכוז הצעות'!$N256='טבלת עזר2'!AK$1,'ריכוז הצעות'!$M256,"")</f>
        <v/>
      </c>
      <c r="AL255" t="str">
        <f>IF('ריכוז הצעות'!$N256='טבלת עזר2'!AL$1,'ריכוז הצעות'!$M256,"")</f>
        <v/>
      </c>
      <c r="AQ255" t="e">
        <f t="shared" si="145"/>
        <v>#N/A</v>
      </c>
      <c r="AR255" t="str">
        <f t="shared" si="113"/>
        <v/>
      </c>
      <c r="AS255" t="str">
        <f t="shared" si="114"/>
        <v/>
      </c>
      <c r="AT255" t="str">
        <f t="shared" si="115"/>
        <v/>
      </c>
      <c r="AU255" t="str">
        <f t="shared" si="116"/>
        <v/>
      </c>
      <c r="AV255" t="str">
        <f t="shared" si="117"/>
        <v/>
      </c>
      <c r="AW255" t="str">
        <f t="shared" si="118"/>
        <v/>
      </c>
      <c r="AX255" t="str">
        <f t="shared" si="119"/>
        <v/>
      </c>
      <c r="AY255" t="str">
        <f t="shared" si="120"/>
        <v/>
      </c>
      <c r="AZ255" t="str">
        <f t="shared" si="121"/>
        <v/>
      </c>
      <c r="BA255" t="str">
        <f t="shared" si="122"/>
        <v/>
      </c>
      <c r="BB255" t="str">
        <f t="shared" si="123"/>
        <v/>
      </c>
      <c r="BC255" t="str">
        <f t="shared" si="124"/>
        <v/>
      </c>
      <c r="BD255" t="str">
        <f t="shared" si="125"/>
        <v/>
      </c>
      <c r="BE255" t="str">
        <f t="shared" si="126"/>
        <v/>
      </c>
      <c r="BF255" t="str">
        <f t="shared" si="127"/>
        <v/>
      </c>
      <c r="BG255" t="str">
        <f t="shared" si="128"/>
        <v/>
      </c>
      <c r="BH255" t="str">
        <f t="shared" si="129"/>
        <v/>
      </c>
      <c r="BI255" t="str">
        <f t="shared" si="130"/>
        <v/>
      </c>
      <c r="BJ255" t="str">
        <f t="shared" si="131"/>
        <v/>
      </c>
      <c r="BK255" t="str">
        <f t="shared" si="132"/>
        <v/>
      </c>
      <c r="BL255">
        <f t="shared" si="133"/>
        <v>0</v>
      </c>
      <c r="BM255">
        <f t="shared" si="134"/>
        <v>0</v>
      </c>
      <c r="BN255">
        <f t="shared" si="135"/>
        <v>0</v>
      </c>
      <c r="BO255">
        <f t="shared" si="136"/>
        <v>0</v>
      </c>
      <c r="BP255">
        <f t="shared" si="137"/>
        <v>0</v>
      </c>
      <c r="BQ255">
        <f t="shared" si="138"/>
        <v>0</v>
      </c>
      <c r="BR255">
        <f t="shared" si="139"/>
        <v>0</v>
      </c>
      <c r="BS255">
        <f t="shared" si="140"/>
        <v>0</v>
      </c>
    </row>
    <row r="256" spans="2:71" x14ac:dyDescent="0.3">
      <c r="B256" t="str">
        <f>IF('ריכוז הצעות'!$N257='טבלת עזר2'!B$1,'ריכוז הצעות'!$M257,"")</f>
        <v/>
      </c>
      <c r="C256">
        <f t="shared" si="111"/>
        <v>0</v>
      </c>
      <c r="D256" t="str">
        <f t="shared" si="141"/>
        <v/>
      </c>
      <c r="E256">
        <f t="shared" si="142"/>
        <v>0</v>
      </c>
      <c r="F256" t="str">
        <f>IF('ריכוז הצעות'!$N257='טבלת עזר2'!F$1,'ריכוז הצעות'!$M257,"")</f>
        <v/>
      </c>
      <c r="G256">
        <f t="shared" si="112"/>
        <v>0</v>
      </c>
      <c r="H256" t="str">
        <f t="shared" si="143"/>
        <v/>
      </c>
      <c r="I256">
        <f t="shared" si="144"/>
        <v>0</v>
      </c>
      <c r="J256" t="str">
        <f>IF('ריכוז הצעות'!$N257='טבלת עזר2'!J$1,'ריכוז הצעות'!$M257,"")</f>
        <v/>
      </c>
      <c r="K256" t="str">
        <f>IF('ריכוז הצעות'!$N257='טבלת עזר2'!K$1,'ריכוז הצעות'!$M257,"")</f>
        <v/>
      </c>
      <c r="L256" t="str">
        <f>IF('ריכוז הצעות'!$N257='טבלת עזר2'!L$1,'ריכוז הצעות'!$M257,"")</f>
        <v/>
      </c>
      <c r="M256" t="str">
        <f>IF('ריכוז הצעות'!$N257='טבלת עזר2'!M$1,'ריכוז הצעות'!$M257,"")</f>
        <v/>
      </c>
      <c r="O256" t="str">
        <f>IF('ריכוז הצעות'!$N257='טבלת עזר2'!O$1,'ריכוז הצעות'!$M257,"")</f>
        <v/>
      </c>
      <c r="Q256" t="str">
        <f>IF('ריכוז הצעות'!$N257='טבלת עזר2'!Q$1,'ריכוז הצעות'!$M257,"")</f>
        <v/>
      </c>
      <c r="S256" t="str">
        <f>IF('ריכוז הצעות'!$N257='טבלת עזר2'!S$1,'ריכוז הצעות'!$M257,"")</f>
        <v/>
      </c>
      <c r="U256" t="str">
        <f>IF('ריכוז הצעות'!$N257='טבלת עזר2'!U$1,'ריכוז הצעות'!$M257,"")</f>
        <v/>
      </c>
      <c r="W256" t="str">
        <f>IF('ריכוז הצעות'!$N257='טבלת עזר2'!W$1,'ריכוז הצעות'!$M257,"")</f>
        <v/>
      </c>
      <c r="X256" t="str">
        <f>IF('ריכוז הצעות'!$N257='טבלת עזר2'!X$1,'ריכוז הצעות'!$M257,"")</f>
        <v/>
      </c>
      <c r="Y256" t="str">
        <f>IF('ריכוז הצעות'!$N257='טבלת עזר2'!Y$1,'ריכוז הצעות'!$M257,"")</f>
        <v/>
      </c>
      <c r="Z256" t="str">
        <f>IF('ריכוז הצעות'!$N257='טבלת עזר2'!Z$1,'ריכוז הצעות'!$M257,"")</f>
        <v/>
      </c>
      <c r="AA256" t="str">
        <f>IF('ריכוז הצעות'!$N257='טבלת עזר2'!AA$1,'ריכוז הצעות'!$M257,"")</f>
        <v/>
      </c>
      <c r="AB256" t="str">
        <f>IF('ריכוז הצעות'!$N257='טבלת עזר2'!AB$1,'ריכוז הצעות'!$M257,"")</f>
        <v/>
      </c>
      <c r="AC256" t="str">
        <f>IF('ריכוז הצעות'!$N257='טבלת עזר2'!AC$1,'ריכוז הצעות'!$M257,"")</f>
        <v/>
      </c>
      <c r="AD256" t="str">
        <f>IF('ריכוז הצעות'!$N257='טבלת עזר2'!AD$1,'ריכוז הצעות'!$M257,"")</f>
        <v/>
      </c>
      <c r="AE256" t="str">
        <f>IF('ריכוז הצעות'!$N257='טבלת עזר2'!AE$1,'ריכוז הצעות'!$M257,"")</f>
        <v/>
      </c>
      <c r="AF256" t="str">
        <f>IF('ריכוז הצעות'!$N257='טבלת עזר2'!AF$1,'ריכוז הצעות'!$M257,"")</f>
        <v/>
      </c>
      <c r="AG256" t="str">
        <f>IF('ריכוז הצעות'!$N257='טבלת עזר2'!AG$1,'ריכוז הצעות'!$M257,"")</f>
        <v/>
      </c>
      <c r="AH256" t="str">
        <f>IF('ריכוז הצעות'!$N257='טבלת עזר2'!AH$1,'ריכוז הצעות'!$M257,"")</f>
        <v/>
      </c>
      <c r="AI256" t="str">
        <f>IF('ריכוז הצעות'!$N257='טבלת עזר2'!AI$1,'ריכוז הצעות'!$M257,"")</f>
        <v/>
      </c>
      <c r="AJ256" t="str">
        <f>IF('ריכוז הצעות'!$N257='טבלת עזר2'!AJ$1,'ריכוז הצעות'!$M257,"")</f>
        <v/>
      </c>
      <c r="AK256" t="str">
        <f>IF('ריכוז הצעות'!$N257='טבלת עזר2'!AK$1,'ריכוז הצעות'!$M257,"")</f>
        <v/>
      </c>
      <c r="AL256" t="str">
        <f>IF('ריכוז הצעות'!$N257='טבלת עזר2'!AL$1,'ריכוז הצעות'!$M257,"")</f>
        <v/>
      </c>
      <c r="AQ256" t="e">
        <f t="shared" si="145"/>
        <v>#N/A</v>
      </c>
      <c r="AR256" t="str">
        <f t="shared" si="113"/>
        <v/>
      </c>
      <c r="AS256" t="str">
        <f t="shared" si="114"/>
        <v/>
      </c>
      <c r="AT256" t="str">
        <f t="shared" si="115"/>
        <v/>
      </c>
      <c r="AU256" t="str">
        <f t="shared" si="116"/>
        <v/>
      </c>
      <c r="AV256" t="str">
        <f t="shared" si="117"/>
        <v/>
      </c>
      <c r="AW256" t="str">
        <f t="shared" si="118"/>
        <v/>
      </c>
      <c r="AX256" t="str">
        <f t="shared" si="119"/>
        <v/>
      </c>
      <c r="AY256" t="str">
        <f t="shared" si="120"/>
        <v/>
      </c>
      <c r="AZ256" t="str">
        <f t="shared" si="121"/>
        <v/>
      </c>
      <c r="BA256" t="str">
        <f t="shared" si="122"/>
        <v/>
      </c>
      <c r="BB256" t="str">
        <f t="shared" si="123"/>
        <v/>
      </c>
      <c r="BC256" t="str">
        <f t="shared" si="124"/>
        <v/>
      </c>
      <c r="BD256" t="str">
        <f t="shared" si="125"/>
        <v/>
      </c>
      <c r="BE256" t="str">
        <f t="shared" si="126"/>
        <v/>
      </c>
      <c r="BF256" t="str">
        <f t="shared" si="127"/>
        <v/>
      </c>
      <c r="BG256" t="str">
        <f t="shared" si="128"/>
        <v/>
      </c>
      <c r="BH256" t="str">
        <f t="shared" si="129"/>
        <v/>
      </c>
      <c r="BI256" t="str">
        <f t="shared" si="130"/>
        <v/>
      </c>
      <c r="BJ256" t="str">
        <f t="shared" si="131"/>
        <v/>
      </c>
      <c r="BK256" t="str">
        <f t="shared" si="132"/>
        <v/>
      </c>
      <c r="BL256">
        <f t="shared" si="133"/>
        <v>0</v>
      </c>
      <c r="BM256">
        <f t="shared" si="134"/>
        <v>0</v>
      </c>
      <c r="BN256">
        <f t="shared" si="135"/>
        <v>0</v>
      </c>
      <c r="BO256">
        <f t="shared" si="136"/>
        <v>0</v>
      </c>
      <c r="BP256">
        <f t="shared" si="137"/>
        <v>0</v>
      </c>
      <c r="BQ256">
        <f t="shared" si="138"/>
        <v>0</v>
      </c>
      <c r="BR256">
        <f t="shared" si="139"/>
        <v>0</v>
      </c>
      <c r="BS256">
        <f t="shared" si="140"/>
        <v>0</v>
      </c>
    </row>
    <row r="257" spans="2:71" x14ac:dyDescent="0.3">
      <c r="B257" t="str">
        <f>IF('ריכוז הצעות'!$N258='טבלת עזר2'!B$1,'ריכוז הצעות'!$M258,"")</f>
        <v/>
      </c>
      <c r="C257">
        <f t="shared" si="111"/>
        <v>0</v>
      </c>
      <c r="D257" t="str">
        <f t="shared" si="141"/>
        <v/>
      </c>
      <c r="E257">
        <f t="shared" si="142"/>
        <v>0</v>
      </c>
      <c r="F257" t="str">
        <f>IF('ריכוז הצעות'!$N258='טבלת עזר2'!F$1,'ריכוז הצעות'!$M258,"")</f>
        <v/>
      </c>
      <c r="G257">
        <f t="shared" si="112"/>
        <v>0</v>
      </c>
      <c r="H257" t="str">
        <f t="shared" si="143"/>
        <v/>
      </c>
      <c r="I257">
        <f t="shared" si="144"/>
        <v>0</v>
      </c>
      <c r="J257" t="str">
        <f>IF('ריכוז הצעות'!$N258='טבלת עזר2'!J$1,'ריכוז הצעות'!$M258,"")</f>
        <v/>
      </c>
      <c r="K257" t="str">
        <f>IF('ריכוז הצעות'!$N258='טבלת עזר2'!K$1,'ריכוז הצעות'!$M258,"")</f>
        <v/>
      </c>
      <c r="L257" t="str">
        <f>IF('ריכוז הצעות'!$N258='טבלת עזר2'!L$1,'ריכוז הצעות'!$M258,"")</f>
        <v/>
      </c>
      <c r="M257" t="str">
        <f>IF('ריכוז הצעות'!$N258='טבלת עזר2'!M$1,'ריכוז הצעות'!$M258,"")</f>
        <v/>
      </c>
      <c r="O257" t="str">
        <f>IF('ריכוז הצעות'!$N258='טבלת עזר2'!O$1,'ריכוז הצעות'!$M258,"")</f>
        <v/>
      </c>
      <c r="Q257" t="str">
        <f>IF('ריכוז הצעות'!$N258='טבלת עזר2'!Q$1,'ריכוז הצעות'!$M258,"")</f>
        <v/>
      </c>
      <c r="S257" t="str">
        <f>IF('ריכוז הצעות'!$N258='טבלת עזר2'!S$1,'ריכוז הצעות'!$M258,"")</f>
        <v/>
      </c>
      <c r="U257" t="str">
        <f>IF('ריכוז הצעות'!$N258='טבלת עזר2'!U$1,'ריכוז הצעות'!$M258,"")</f>
        <v/>
      </c>
      <c r="W257" t="str">
        <f>IF('ריכוז הצעות'!$N258='טבלת עזר2'!W$1,'ריכוז הצעות'!$M258,"")</f>
        <v/>
      </c>
      <c r="X257" t="str">
        <f>IF('ריכוז הצעות'!$N258='טבלת עזר2'!X$1,'ריכוז הצעות'!$M258,"")</f>
        <v/>
      </c>
      <c r="Y257" t="str">
        <f>IF('ריכוז הצעות'!$N258='טבלת עזר2'!Y$1,'ריכוז הצעות'!$M258,"")</f>
        <v/>
      </c>
      <c r="Z257" t="str">
        <f>IF('ריכוז הצעות'!$N258='טבלת עזר2'!Z$1,'ריכוז הצעות'!$M258,"")</f>
        <v/>
      </c>
      <c r="AA257" t="str">
        <f>IF('ריכוז הצעות'!$N258='טבלת עזר2'!AA$1,'ריכוז הצעות'!$M258,"")</f>
        <v/>
      </c>
      <c r="AB257" t="str">
        <f>IF('ריכוז הצעות'!$N258='טבלת עזר2'!AB$1,'ריכוז הצעות'!$M258,"")</f>
        <v/>
      </c>
      <c r="AC257" t="str">
        <f>IF('ריכוז הצעות'!$N258='טבלת עזר2'!AC$1,'ריכוז הצעות'!$M258,"")</f>
        <v/>
      </c>
      <c r="AD257" t="str">
        <f>IF('ריכוז הצעות'!$N258='טבלת עזר2'!AD$1,'ריכוז הצעות'!$M258,"")</f>
        <v/>
      </c>
      <c r="AE257" t="str">
        <f>IF('ריכוז הצעות'!$N258='טבלת עזר2'!AE$1,'ריכוז הצעות'!$M258,"")</f>
        <v/>
      </c>
      <c r="AF257" t="str">
        <f>IF('ריכוז הצעות'!$N258='טבלת עזר2'!AF$1,'ריכוז הצעות'!$M258,"")</f>
        <v/>
      </c>
      <c r="AG257" t="str">
        <f>IF('ריכוז הצעות'!$N258='טבלת עזר2'!AG$1,'ריכוז הצעות'!$M258,"")</f>
        <v/>
      </c>
      <c r="AH257" t="str">
        <f>IF('ריכוז הצעות'!$N258='טבלת עזר2'!AH$1,'ריכוז הצעות'!$M258,"")</f>
        <v/>
      </c>
      <c r="AI257" t="str">
        <f>IF('ריכוז הצעות'!$N258='טבלת עזר2'!AI$1,'ריכוז הצעות'!$M258,"")</f>
        <v/>
      </c>
      <c r="AJ257" t="str">
        <f>IF('ריכוז הצעות'!$N258='טבלת עזר2'!AJ$1,'ריכוז הצעות'!$M258,"")</f>
        <v/>
      </c>
      <c r="AK257" t="str">
        <f>IF('ריכוז הצעות'!$N258='טבלת עזר2'!AK$1,'ריכוז הצעות'!$M258,"")</f>
        <v/>
      </c>
      <c r="AL257" t="str">
        <f>IF('ריכוז הצעות'!$N258='טבלת עזר2'!AL$1,'ריכוז הצעות'!$M258,"")</f>
        <v/>
      </c>
      <c r="AQ257" t="e">
        <f t="shared" si="145"/>
        <v>#N/A</v>
      </c>
      <c r="AR257" t="str">
        <f t="shared" si="113"/>
        <v/>
      </c>
      <c r="AS257" t="str">
        <f t="shared" si="114"/>
        <v/>
      </c>
      <c r="AT257" t="str">
        <f t="shared" si="115"/>
        <v/>
      </c>
      <c r="AU257" t="str">
        <f t="shared" si="116"/>
        <v/>
      </c>
      <c r="AV257" t="str">
        <f t="shared" si="117"/>
        <v/>
      </c>
      <c r="AW257" t="str">
        <f t="shared" si="118"/>
        <v/>
      </c>
      <c r="AX257" t="str">
        <f t="shared" si="119"/>
        <v/>
      </c>
      <c r="AY257" t="str">
        <f t="shared" si="120"/>
        <v/>
      </c>
      <c r="AZ257" t="str">
        <f t="shared" si="121"/>
        <v/>
      </c>
      <c r="BA257" t="str">
        <f t="shared" si="122"/>
        <v/>
      </c>
      <c r="BB257" t="str">
        <f t="shared" si="123"/>
        <v/>
      </c>
      <c r="BC257" t="str">
        <f t="shared" si="124"/>
        <v/>
      </c>
      <c r="BD257" t="str">
        <f t="shared" si="125"/>
        <v/>
      </c>
      <c r="BE257" t="str">
        <f t="shared" si="126"/>
        <v/>
      </c>
      <c r="BF257" t="str">
        <f t="shared" si="127"/>
        <v/>
      </c>
      <c r="BG257" t="str">
        <f t="shared" si="128"/>
        <v/>
      </c>
      <c r="BH257" t="str">
        <f t="shared" si="129"/>
        <v/>
      </c>
      <c r="BI257" t="str">
        <f t="shared" si="130"/>
        <v/>
      </c>
      <c r="BJ257" t="str">
        <f t="shared" si="131"/>
        <v/>
      </c>
      <c r="BK257" t="str">
        <f t="shared" si="132"/>
        <v/>
      </c>
      <c r="BL257">
        <f t="shared" si="133"/>
        <v>0</v>
      </c>
      <c r="BM257">
        <f t="shared" si="134"/>
        <v>0</v>
      </c>
      <c r="BN257">
        <f t="shared" si="135"/>
        <v>0</v>
      </c>
      <c r="BO257">
        <f t="shared" si="136"/>
        <v>0</v>
      </c>
      <c r="BP257">
        <f t="shared" si="137"/>
        <v>0</v>
      </c>
      <c r="BQ257">
        <f t="shared" si="138"/>
        <v>0</v>
      </c>
      <c r="BR257">
        <f t="shared" si="139"/>
        <v>0</v>
      </c>
      <c r="BS257">
        <f t="shared" si="140"/>
        <v>0</v>
      </c>
    </row>
    <row r="258" spans="2:71" x14ac:dyDescent="0.3">
      <c r="B258" t="str">
        <f>IF('ריכוז הצעות'!$N259='טבלת עזר2'!B$1,'ריכוז הצעות'!$M259,"")</f>
        <v/>
      </c>
      <c r="C258">
        <f t="shared" si="111"/>
        <v>0</v>
      </c>
      <c r="D258" t="str">
        <f t="shared" si="141"/>
        <v/>
      </c>
      <c r="E258">
        <f t="shared" si="142"/>
        <v>0</v>
      </c>
      <c r="F258" t="str">
        <f>IF('ריכוז הצעות'!$N259='טבלת עזר2'!F$1,'ריכוז הצעות'!$M259,"")</f>
        <v/>
      </c>
      <c r="G258">
        <f t="shared" si="112"/>
        <v>0</v>
      </c>
      <c r="H258" t="str">
        <f t="shared" si="143"/>
        <v/>
      </c>
      <c r="I258">
        <f t="shared" si="144"/>
        <v>0</v>
      </c>
      <c r="J258" t="str">
        <f>IF('ריכוז הצעות'!$N259='טבלת עזר2'!J$1,'ריכוז הצעות'!$M259,"")</f>
        <v/>
      </c>
      <c r="K258" t="str">
        <f>IF('ריכוז הצעות'!$N259='טבלת עזר2'!K$1,'ריכוז הצעות'!$M259,"")</f>
        <v/>
      </c>
      <c r="L258" t="str">
        <f>IF('ריכוז הצעות'!$N259='טבלת עזר2'!L$1,'ריכוז הצעות'!$M259,"")</f>
        <v/>
      </c>
      <c r="M258" t="str">
        <f>IF('ריכוז הצעות'!$N259='טבלת עזר2'!M$1,'ריכוז הצעות'!$M259,"")</f>
        <v/>
      </c>
      <c r="O258" t="str">
        <f>IF('ריכוז הצעות'!$N259='טבלת עזר2'!O$1,'ריכוז הצעות'!$M259,"")</f>
        <v/>
      </c>
      <c r="Q258" t="str">
        <f>IF('ריכוז הצעות'!$N259='טבלת עזר2'!Q$1,'ריכוז הצעות'!$M259,"")</f>
        <v/>
      </c>
      <c r="S258" t="str">
        <f>IF('ריכוז הצעות'!$N259='טבלת עזר2'!S$1,'ריכוז הצעות'!$M259,"")</f>
        <v/>
      </c>
      <c r="U258" t="str">
        <f>IF('ריכוז הצעות'!$N259='טבלת עזר2'!U$1,'ריכוז הצעות'!$M259,"")</f>
        <v/>
      </c>
      <c r="W258" t="str">
        <f>IF('ריכוז הצעות'!$N259='טבלת עזר2'!W$1,'ריכוז הצעות'!$M259,"")</f>
        <v/>
      </c>
      <c r="X258" t="str">
        <f>IF('ריכוז הצעות'!$N259='טבלת עזר2'!X$1,'ריכוז הצעות'!$M259,"")</f>
        <v/>
      </c>
      <c r="Y258" t="str">
        <f>IF('ריכוז הצעות'!$N259='טבלת עזר2'!Y$1,'ריכוז הצעות'!$M259,"")</f>
        <v/>
      </c>
      <c r="Z258" t="str">
        <f>IF('ריכוז הצעות'!$N259='טבלת עזר2'!Z$1,'ריכוז הצעות'!$M259,"")</f>
        <v/>
      </c>
      <c r="AA258" t="str">
        <f>IF('ריכוז הצעות'!$N259='טבלת עזר2'!AA$1,'ריכוז הצעות'!$M259,"")</f>
        <v/>
      </c>
      <c r="AB258" t="str">
        <f>IF('ריכוז הצעות'!$N259='טבלת עזר2'!AB$1,'ריכוז הצעות'!$M259,"")</f>
        <v/>
      </c>
      <c r="AC258" t="str">
        <f>IF('ריכוז הצעות'!$N259='טבלת עזר2'!AC$1,'ריכוז הצעות'!$M259,"")</f>
        <v/>
      </c>
      <c r="AD258" t="str">
        <f>IF('ריכוז הצעות'!$N259='טבלת עזר2'!AD$1,'ריכוז הצעות'!$M259,"")</f>
        <v/>
      </c>
      <c r="AE258" t="str">
        <f>IF('ריכוז הצעות'!$N259='טבלת עזר2'!AE$1,'ריכוז הצעות'!$M259,"")</f>
        <v/>
      </c>
      <c r="AF258" t="str">
        <f>IF('ריכוז הצעות'!$N259='טבלת עזר2'!AF$1,'ריכוז הצעות'!$M259,"")</f>
        <v/>
      </c>
      <c r="AG258" t="str">
        <f>IF('ריכוז הצעות'!$N259='טבלת עזר2'!AG$1,'ריכוז הצעות'!$M259,"")</f>
        <v/>
      </c>
      <c r="AH258" t="str">
        <f>IF('ריכוז הצעות'!$N259='טבלת עזר2'!AH$1,'ריכוז הצעות'!$M259,"")</f>
        <v/>
      </c>
      <c r="AI258" t="str">
        <f>IF('ריכוז הצעות'!$N259='טבלת עזר2'!AI$1,'ריכוז הצעות'!$M259,"")</f>
        <v/>
      </c>
      <c r="AJ258" t="str">
        <f>IF('ריכוז הצעות'!$N259='טבלת עזר2'!AJ$1,'ריכוז הצעות'!$M259,"")</f>
        <v/>
      </c>
      <c r="AK258" t="str">
        <f>IF('ריכוז הצעות'!$N259='טבלת עזר2'!AK$1,'ריכוז הצעות'!$M259,"")</f>
        <v/>
      </c>
      <c r="AL258" t="str">
        <f>IF('ריכוז הצעות'!$N259='טבלת עזר2'!AL$1,'ריכוז הצעות'!$M259,"")</f>
        <v/>
      </c>
      <c r="AQ258" t="e">
        <f t="shared" si="145"/>
        <v>#N/A</v>
      </c>
      <c r="AR258" t="str">
        <f t="shared" si="113"/>
        <v/>
      </c>
      <c r="AS258" t="str">
        <f t="shared" si="114"/>
        <v/>
      </c>
      <c r="AT258" t="str">
        <f t="shared" si="115"/>
        <v/>
      </c>
      <c r="AU258" t="str">
        <f t="shared" si="116"/>
        <v/>
      </c>
      <c r="AV258" t="str">
        <f t="shared" si="117"/>
        <v/>
      </c>
      <c r="AW258" t="str">
        <f t="shared" si="118"/>
        <v/>
      </c>
      <c r="AX258" t="str">
        <f t="shared" si="119"/>
        <v/>
      </c>
      <c r="AY258" t="str">
        <f t="shared" si="120"/>
        <v/>
      </c>
      <c r="AZ258" t="str">
        <f t="shared" si="121"/>
        <v/>
      </c>
      <c r="BA258" t="str">
        <f t="shared" si="122"/>
        <v/>
      </c>
      <c r="BB258" t="str">
        <f t="shared" si="123"/>
        <v/>
      </c>
      <c r="BC258" t="str">
        <f t="shared" si="124"/>
        <v/>
      </c>
      <c r="BD258" t="str">
        <f t="shared" si="125"/>
        <v/>
      </c>
      <c r="BE258" t="str">
        <f t="shared" si="126"/>
        <v/>
      </c>
      <c r="BF258" t="str">
        <f t="shared" si="127"/>
        <v/>
      </c>
      <c r="BG258" t="str">
        <f t="shared" si="128"/>
        <v/>
      </c>
      <c r="BH258" t="str">
        <f t="shared" si="129"/>
        <v/>
      </c>
      <c r="BI258" t="str">
        <f t="shared" si="130"/>
        <v/>
      </c>
      <c r="BJ258" t="str">
        <f t="shared" si="131"/>
        <v/>
      </c>
      <c r="BK258" t="str">
        <f t="shared" si="132"/>
        <v/>
      </c>
      <c r="BL258">
        <f t="shared" si="133"/>
        <v>0</v>
      </c>
      <c r="BM258">
        <f t="shared" si="134"/>
        <v>0</v>
      </c>
      <c r="BN258">
        <f t="shared" si="135"/>
        <v>0</v>
      </c>
      <c r="BO258">
        <f t="shared" si="136"/>
        <v>0</v>
      </c>
      <c r="BP258">
        <f t="shared" si="137"/>
        <v>0</v>
      </c>
      <c r="BQ258">
        <f t="shared" si="138"/>
        <v>0</v>
      </c>
      <c r="BR258">
        <f t="shared" si="139"/>
        <v>0</v>
      </c>
      <c r="BS258">
        <f t="shared" si="140"/>
        <v>0</v>
      </c>
    </row>
    <row r="259" spans="2:71" x14ac:dyDescent="0.3">
      <c r="B259" t="str">
        <f>IF('ריכוז הצעות'!$N260='טבלת עזר2'!B$1,'ריכוז הצעות'!$M260,"")</f>
        <v/>
      </c>
      <c r="C259">
        <f t="shared" ref="C259:C322" si="146">IF($B259=$B$2,1,0)</f>
        <v>0</v>
      </c>
      <c r="D259" t="str">
        <f t="shared" si="141"/>
        <v/>
      </c>
      <c r="E259">
        <f t="shared" si="142"/>
        <v>0</v>
      </c>
      <c r="F259" t="str">
        <f>IF('ריכוז הצעות'!$N260='טבלת עזר2'!F$1,'ריכוז הצעות'!$M260,"")</f>
        <v/>
      </c>
      <c r="G259">
        <f t="shared" ref="G259:G322" si="147">IF($F259=$F$2,1,0)</f>
        <v>0</v>
      </c>
      <c r="H259" t="str">
        <f t="shared" si="143"/>
        <v/>
      </c>
      <c r="I259">
        <f t="shared" si="144"/>
        <v>0</v>
      </c>
      <c r="J259" t="str">
        <f>IF('ריכוז הצעות'!$N260='טבלת עזר2'!J$1,'ריכוז הצעות'!$M260,"")</f>
        <v/>
      </c>
      <c r="K259" t="str">
        <f>IF('ריכוז הצעות'!$N260='טבלת עזר2'!K$1,'ריכוז הצעות'!$M260,"")</f>
        <v/>
      </c>
      <c r="L259" t="str">
        <f>IF('ריכוז הצעות'!$N260='טבלת עזר2'!L$1,'ריכוז הצעות'!$M260,"")</f>
        <v/>
      </c>
      <c r="M259" t="str">
        <f>IF('ריכוז הצעות'!$N260='טבלת עזר2'!M$1,'ריכוז הצעות'!$M260,"")</f>
        <v/>
      </c>
      <c r="O259" t="str">
        <f>IF('ריכוז הצעות'!$N260='טבלת עזר2'!O$1,'ריכוז הצעות'!$M260,"")</f>
        <v/>
      </c>
      <c r="Q259" t="str">
        <f>IF('ריכוז הצעות'!$N260='טבלת עזר2'!Q$1,'ריכוז הצעות'!$M260,"")</f>
        <v/>
      </c>
      <c r="S259" t="str">
        <f>IF('ריכוז הצעות'!$N260='טבלת עזר2'!S$1,'ריכוז הצעות'!$M260,"")</f>
        <v/>
      </c>
      <c r="U259" t="str">
        <f>IF('ריכוז הצעות'!$N260='טבלת עזר2'!U$1,'ריכוז הצעות'!$M260,"")</f>
        <v/>
      </c>
      <c r="W259" t="str">
        <f>IF('ריכוז הצעות'!$N260='טבלת עזר2'!W$1,'ריכוז הצעות'!$M260,"")</f>
        <v/>
      </c>
      <c r="X259" t="str">
        <f>IF('ריכוז הצעות'!$N260='טבלת עזר2'!X$1,'ריכוז הצעות'!$M260,"")</f>
        <v/>
      </c>
      <c r="Y259" t="str">
        <f>IF('ריכוז הצעות'!$N260='טבלת עזר2'!Y$1,'ריכוז הצעות'!$M260,"")</f>
        <v/>
      </c>
      <c r="Z259" t="str">
        <f>IF('ריכוז הצעות'!$N260='טבלת עזר2'!Z$1,'ריכוז הצעות'!$M260,"")</f>
        <v/>
      </c>
      <c r="AA259" t="str">
        <f>IF('ריכוז הצעות'!$N260='טבלת עזר2'!AA$1,'ריכוז הצעות'!$M260,"")</f>
        <v/>
      </c>
      <c r="AB259" t="str">
        <f>IF('ריכוז הצעות'!$N260='טבלת עזר2'!AB$1,'ריכוז הצעות'!$M260,"")</f>
        <v/>
      </c>
      <c r="AC259" t="str">
        <f>IF('ריכוז הצעות'!$N260='טבלת עזר2'!AC$1,'ריכוז הצעות'!$M260,"")</f>
        <v/>
      </c>
      <c r="AD259" t="str">
        <f>IF('ריכוז הצעות'!$N260='טבלת עזר2'!AD$1,'ריכוז הצעות'!$M260,"")</f>
        <v/>
      </c>
      <c r="AE259" t="str">
        <f>IF('ריכוז הצעות'!$N260='טבלת עזר2'!AE$1,'ריכוז הצעות'!$M260,"")</f>
        <v/>
      </c>
      <c r="AF259" t="str">
        <f>IF('ריכוז הצעות'!$N260='טבלת עזר2'!AF$1,'ריכוז הצעות'!$M260,"")</f>
        <v/>
      </c>
      <c r="AG259" t="str">
        <f>IF('ריכוז הצעות'!$N260='טבלת עזר2'!AG$1,'ריכוז הצעות'!$M260,"")</f>
        <v/>
      </c>
      <c r="AH259" t="str">
        <f>IF('ריכוז הצעות'!$N260='טבלת עזר2'!AH$1,'ריכוז הצעות'!$M260,"")</f>
        <v/>
      </c>
      <c r="AI259" t="str">
        <f>IF('ריכוז הצעות'!$N260='טבלת עזר2'!AI$1,'ריכוז הצעות'!$M260,"")</f>
        <v/>
      </c>
      <c r="AJ259" t="str">
        <f>IF('ריכוז הצעות'!$N260='טבלת עזר2'!AJ$1,'ריכוז הצעות'!$M260,"")</f>
        <v/>
      </c>
      <c r="AK259" t="str">
        <f>IF('ריכוז הצעות'!$N260='טבלת עזר2'!AK$1,'ריכוז הצעות'!$M260,"")</f>
        <v/>
      </c>
      <c r="AL259" t="str">
        <f>IF('ריכוז הצעות'!$N260='טבלת עזר2'!AL$1,'ריכוז הצעות'!$M260,"")</f>
        <v/>
      </c>
      <c r="AQ259" t="e">
        <f t="shared" si="145"/>
        <v>#N/A</v>
      </c>
      <c r="AR259" t="str">
        <f t="shared" ref="AR259:AR322" si="148">IF($AN259=O$2,O$1,"")</f>
        <v/>
      </c>
      <c r="AS259" t="str">
        <f t="shared" ref="AS259:AS322" si="149">IF($AN259=Q$2,Q$1,"")</f>
        <v/>
      </c>
      <c r="AT259" t="str">
        <f t="shared" ref="AT259:AT322" si="150">IF($AN259=S$2,S$1,"")</f>
        <v/>
      </c>
      <c r="AU259" t="str">
        <f t="shared" ref="AU259:AU322" si="151">IF($AN259=U$2,U$1,"")</f>
        <v/>
      </c>
      <c r="AV259" t="str">
        <f t="shared" ref="AV259:AV322" si="152">IF($AN259=W$2,W$1,"")</f>
        <v/>
      </c>
      <c r="AW259" t="str">
        <f t="shared" ref="AW259:AW322" si="153">IF($AN259=X$2,X$1,"")</f>
        <v/>
      </c>
      <c r="AX259" t="str">
        <f t="shared" ref="AX259:AX322" si="154">IF($AN259=Y$2,Y$1,"")</f>
        <v/>
      </c>
      <c r="AY259" t="str">
        <f t="shared" ref="AY259:AY322" si="155">IF($AN259=Z$2,Z$1,"")</f>
        <v/>
      </c>
      <c r="AZ259" t="str">
        <f t="shared" ref="AZ259:AZ322" si="156">IF($AN259=AA$2,AA$1,"")</f>
        <v/>
      </c>
      <c r="BA259" t="str">
        <f t="shared" ref="BA259:BA322" si="157">IF($AN259=AB$2,AB$1,"")</f>
        <v/>
      </c>
      <c r="BB259" t="str">
        <f t="shared" ref="BB259:BB322" si="158">IF($AN259=AC$2,AC$1,"")</f>
        <v/>
      </c>
      <c r="BC259" t="str">
        <f t="shared" ref="BC259:BC322" si="159">IF($AN259=AD$2,AD$1,"")</f>
        <v/>
      </c>
      <c r="BD259" t="str">
        <f t="shared" ref="BD259:BD322" si="160">IF($AN259=AE$2,AE$1,"")</f>
        <v/>
      </c>
      <c r="BE259" t="str">
        <f t="shared" ref="BE259:BE322" si="161">IF($AN259=AF$2,AF$1,"")</f>
        <v/>
      </c>
      <c r="BF259" t="str">
        <f t="shared" ref="BF259:BF322" si="162">IF($AN259=AG$2,AG$1,"")</f>
        <v/>
      </c>
      <c r="BG259" t="str">
        <f t="shared" ref="BG259:BG322" si="163">IF($AN259=AH$2,AH$1,"")</f>
        <v/>
      </c>
      <c r="BH259" t="str">
        <f t="shared" ref="BH259:BH322" si="164">IF($AN259=AI$2,AI$1,"")</f>
        <v/>
      </c>
      <c r="BI259" t="str">
        <f t="shared" ref="BI259:BI322" si="165">IF($AN259=AJ$2,AJ$1,"")</f>
        <v/>
      </c>
      <c r="BJ259" t="str">
        <f t="shared" ref="BJ259:BJ322" si="166">IF($AN259=AK$2,AK$1,"")</f>
        <v/>
      </c>
      <c r="BK259" t="str">
        <f t="shared" ref="BK259:BK322" si="167">IF($AN259=AL$2,AL$1,"")</f>
        <v/>
      </c>
      <c r="BL259">
        <f t="shared" ref="BL259:BL322" si="168">IF($AN259=AM$2,AM$1,"")</f>
        <v>0</v>
      </c>
      <c r="BM259">
        <f t="shared" ref="BM259:BM322" si="169">IF($AN259=AN$2,AN$1,"")</f>
        <v>0</v>
      </c>
      <c r="BN259">
        <f t="shared" ref="BN259:BN322" si="170">IF($AN259=AQ$2,AQ$1,"")</f>
        <v>0</v>
      </c>
      <c r="BO259">
        <f t="shared" ref="BO259:BO322" si="171">IF($AN259=AR$2,AR$1,"")</f>
        <v>0</v>
      </c>
      <c r="BP259">
        <f t="shared" ref="BP259:BP322" si="172">IF($AN259=AS$2,AS$1,"")</f>
        <v>0</v>
      </c>
      <c r="BQ259">
        <f t="shared" ref="BQ259:BQ322" si="173">IF($AN259=AT$2,AT$1,"")</f>
        <v>0</v>
      </c>
      <c r="BR259">
        <f t="shared" ref="BR259:BR322" si="174">IF($AN259=AU$2,AU$1,"")</f>
        <v>0</v>
      </c>
      <c r="BS259">
        <f t="shared" ref="BS259:BS322" si="175">IF($AN259=AV$2,AV$1,"")</f>
        <v>0</v>
      </c>
    </row>
    <row r="260" spans="2:71" x14ac:dyDescent="0.3">
      <c r="B260" t="str">
        <f>IF('ריכוז הצעות'!$N261='טבלת עזר2'!B$1,'ריכוז הצעות'!$M261,"")</f>
        <v/>
      </c>
      <c r="C260">
        <f t="shared" si="146"/>
        <v>0</v>
      </c>
      <c r="D260" t="str">
        <f t="shared" ref="D260:D323" si="176">IF($C260=0,$B260,"")</f>
        <v/>
      </c>
      <c r="E260">
        <f t="shared" ref="E260:E323" si="177">IF($D260=$D$2,1,0)</f>
        <v>0</v>
      </c>
      <c r="F260" t="str">
        <f>IF('ריכוז הצעות'!$N261='טבלת עזר2'!F$1,'ריכוז הצעות'!$M261,"")</f>
        <v/>
      </c>
      <c r="G260">
        <f t="shared" si="147"/>
        <v>0</v>
      </c>
      <c r="H260" t="str">
        <f t="shared" ref="H260:H323" si="178">IF($G260=0,$F260,"")</f>
        <v/>
      </c>
      <c r="I260">
        <f t="shared" ref="I260:I323" si="179">IF($H260=$H$2,1,0)</f>
        <v>0</v>
      </c>
      <c r="J260" t="str">
        <f>IF('ריכוז הצעות'!$N261='טבלת עזר2'!J$1,'ריכוז הצעות'!$M261,"")</f>
        <v/>
      </c>
      <c r="K260" t="str">
        <f>IF('ריכוז הצעות'!$N261='טבלת עזר2'!K$1,'ריכוז הצעות'!$M261,"")</f>
        <v/>
      </c>
      <c r="L260" t="str">
        <f>IF('ריכוז הצעות'!$N261='טבלת עזר2'!L$1,'ריכוז הצעות'!$M261,"")</f>
        <v/>
      </c>
      <c r="M260" t="str">
        <f>IF('ריכוז הצעות'!$N261='טבלת עזר2'!M$1,'ריכוז הצעות'!$M261,"")</f>
        <v/>
      </c>
      <c r="O260" t="str">
        <f>IF('ריכוז הצעות'!$N261='טבלת עזר2'!O$1,'ריכוז הצעות'!$M261,"")</f>
        <v/>
      </c>
      <c r="Q260" t="str">
        <f>IF('ריכוז הצעות'!$N261='טבלת עזר2'!Q$1,'ריכוז הצעות'!$M261,"")</f>
        <v/>
      </c>
      <c r="S260" t="str">
        <f>IF('ריכוז הצעות'!$N261='טבלת עזר2'!S$1,'ריכוז הצעות'!$M261,"")</f>
        <v/>
      </c>
      <c r="U260" t="str">
        <f>IF('ריכוז הצעות'!$N261='טבלת עזר2'!U$1,'ריכוז הצעות'!$M261,"")</f>
        <v/>
      </c>
      <c r="W260" t="str">
        <f>IF('ריכוז הצעות'!$N261='טבלת עזר2'!W$1,'ריכוז הצעות'!$M261,"")</f>
        <v/>
      </c>
      <c r="X260" t="str">
        <f>IF('ריכוז הצעות'!$N261='טבלת עזר2'!X$1,'ריכוז הצעות'!$M261,"")</f>
        <v/>
      </c>
      <c r="Y260" t="str">
        <f>IF('ריכוז הצעות'!$N261='טבלת עזר2'!Y$1,'ריכוז הצעות'!$M261,"")</f>
        <v/>
      </c>
      <c r="Z260" t="str">
        <f>IF('ריכוז הצעות'!$N261='טבלת עזר2'!Z$1,'ריכוז הצעות'!$M261,"")</f>
        <v/>
      </c>
      <c r="AA260" t="str">
        <f>IF('ריכוז הצעות'!$N261='טבלת עזר2'!AA$1,'ריכוז הצעות'!$M261,"")</f>
        <v/>
      </c>
      <c r="AB260" t="str">
        <f>IF('ריכוז הצעות'!$N261='טבלת עזר2'!AB$1,'ריכוז הצעות'!$M261,"")</f>
        <v/>
      </c>
      <c r="AC260" t="str">
        <f>IF('ריכוז הצעות'!$N261='טבלת עזר2'!AC$1,'ריכוז הצעות'!$M261,"")</f>
        <v/>
      </c>
      <c r="AD260" t="str">
        <f>IF('ריכוז הצעות'!$N261='טבלת עזר2'!AD$1,'ריכוז הצעות'!$M261,"")</f>
        <v/>
      </c>
      <c r="AE260" t="str">
        <f>IF('ריכוז הצעות'!$N261='טבלת עזר2'!AE$1,'ריכוז הצעות'!$M261,"")</f>
        <v/>
      </c>
      <c r="AF260" t="str">
        <f>IF('ריכוז הצעות'!$N261='טבלת עזר2'!AF$1,'ריכוז הצעות'!$M261,"")</f>
        <v/>
      </c>
      <c r="AG260" t="str">
        <f>IF('ריכוז הצעות'!$N261='טבלת עזר2'!AG$1,'ריכוז הצעות'!$M261,"")</f>
        <v/>
      </c>
      <c r="AH260" t="str">
        <f>IF('ריכוז הצעות'!$N261='טבלת עזר2'!AH$1,'ריכוז הצעות'!$M261,"")</f>
        <v/>
      </c>
      <c r="AI260" t="str">
        <f>IF('ריכוז הצעות'!$N261='טבלת עזר2'!AI$1,'ריכוז הצעות'!$M261,"")</f>
        <v/>
      </c>
      <c r="AJ260" t="str">
        <f>IF('ריכוז הצעות'!$N261='טבלת עזר2'!AJ$1,'ריכוז הצעות'!$M261,"")</f>
        <v/>
      </c>
      <c r="AK260" t="str">
        <f>IF('ריכוז הצעות'!$N261='טבלת עזר2'!AK$1,'ריכוז הצעות'!$M261,"")</f>
        <v/>
      </c>
      <c r="AL260" t="str">
        <f>IF('ריכוז הצעות'!$N261='טבלת עזר2'!AL$1,'ריכוז הצעות'!$M261,"")</f>
        <v/>
      </c>
      <c r="AQ260" t="e">
        <f t="shared" ref="AQ260:AQ323" si="180">HLOOKUP($AN260,$M$2:$AL$2,-1)</f>
        <v>#N/A</v>
      </c>
      <c r="AR260" t="str">
        <f t="shared" si="148"/>
        <v/>
      </c>
      <c r="AS260" t="str">
        <f t="shared" si="149"/>
        <v/>
      </c>
      <c r="AT260" t="str">
        <f t="shared" si="150"/>
        <v/>
      </c>
      <c r="AU260" t="str">
        <f t="shared" si="151"/>
        <v/>
      </c>
      <c r="AV260" t="str">
        <f t="shared" si="152"/>
        <v/>
      </c>
      <c r="AW260" t="str">
        <f t="shared" si="153"/>
        <v/>
      </c>
      <c r="AX260" t="str">
        <f t="shared" si="154"/>
        <v/>
      </c>
      <c r="AY260" t="str">
        <f t="shared" si="155"/>
        <v/>
      </c>
      <c r="AZ260" t="str">
        <f t="shared" si="156"/>
        <v/>
      </c>
      <c r="BA260" t="str">
        <f t="shared" si="157"/>
        <v/>
      </c>
      <c r="BB260" t="str">
        <f t="shared" si="158"/>
        <v/>
      </c>
      <c r="BC260" t="str">
        <f t="shared" si="159"/>
        <v/>
      </c>
      <c r="BD260" t="str">
        <f t="shared" si="160"/>
        <v/>
      </c>
      <c r="BE260" t="str">
        <f t="shared" si="161"/>
        <v/>
      </c>
      <c r="BF260" t="str">
        <f t="shared" si="162"/>
        <v/>
      </c>
      <c r="BG260" t="str">
        <f t="shared" si="163"/>
        <v/>
      </c>
      <c r="BH260" t="str">
        <f t="shared" si="164"/>
        <v/>
      </c>
      <c r="BI260" t="str">
        <f t="shared" si="165"/>
        <v/>
      </c>
      <c r="BJ260" t="str">
        <f t="shared" si="166"/>
        <v/>
      </c>
      <c r="BK260" t="str">
        <f t="shared" si="167"/>
        <v/>
      </c>
      <c r="BL260">
        <f t="shared" si="168"/>
        <v>0</v>
      </c>
      <c r="BM260">
        <f t="shared" si="169"/>
        <v>0</v>
      </c>
      <c r="BN260">
        <f t="shared" si="170"/>
        <v>0</v>
      </c>
      <c r="BO260">
        <f t="shared" si="171"/>
        <v>0</v>
      </c>
      <c r="BP260">
        <f t="shared" si="172"/>
        <v>0</v>
      </c>
      <c r="BQ260">
        <f t="shared" si="173"/>
        <v>0</v>
      </c>
      <c r="BR260">
        <f t="shared" si="174"/>
        <v>0</v>
      </c>
      <c r="BS260">
        <f t="shared" si="175"/>
        <v>0</v>
      </c>
    </row>
    <row r="261" spans="2:71" x14ac:dyDescent="0.3">
      <c r="B261" t="str">
        <f>IF('ריכוז הצעות'!$N262='טבלת עזר2'!B$1,'ריכוז הצעות'!$M262,"")</f>
        <v/>
      </c>
      <c r="C261">
        <f t="shared" si="146"/>
        <v>0</v>
      </c>
      <c r="D261" t="str">
        <f t="shared" si="176"/>
        <v/>
      </c>
      <c r="E261">
        <f t="shared" si="177"/>
        <v>0</v>
      </c>
      <c r="F261" t="str">
        <f>IF('ריכוז הצעות'!$N262='טבלת עזר2'!F$1,'ריכוז הצעות'!$M262,"")</f>
        <v/>
      </c>
      <c r="G261">
        <f t="shared" si="147"/>
        <v>0</v>
      </c>
      <c r="H261" t="str">
        <f t="shared" si="178"/>
        <v/>
      </c>
      <c r="I261">
        <f t="shared" si="179"/>
        <v>0</v>
      </c>
      <c r="J261" t="str">
        <f>IF('ריכוז הצעות'!$N262='טבלת עזר2'!J$1,'ריכוז הצעות'!$M262,"")</f>
        <v/>
      </c>
      <c r="K261" t="str">
        <f>IF('ריכוז הצעות'!$N262='טבלת עזר2'!K$1,'ריכוז הצעות'!$M262,"")</f>
        <v/>
      </c>
      <c r="L261" t="str">
        <f>IF('ריכוז הצעות'!$N262='טבלת עזר2'!L$1,'ריכוז הצעות'!$M262,"")</f>
        <v/>
      </c>
      <c r="M261" t="str">
        <f>IF('ריכוז הצעות'!$N262='טבלת עזר2'!M$1,'ריכוז הצעות'!$M262,"")</f>
        <v/>
      </c>
      <c r="O261" t="str">
        <f>IF('ריכוז הצעות'!$N262='טבלת עזר2'!O$1,'ריכוז הצעות'!$M262,"")</f>
        <v/>
      </c>
      <c r="Q261" t="str">
        <f>IF('ריכוז הצעות'!$N262='טבלת עזר2'!Q$1,'ריכוז הצעות'!$M262,"")</f>
        <v/>
      </c>
      <c r="S261" t="str">
        <f>IF('ריכוז הצעות'!$N262='טבלת עזר2'!S$1,'ריכוז הצעות'!$M262,"")</f>
        <v/>
      </c>
      <c r="U261" t="str">
        <f>IF('ריכוז הצעות'!$N262='טבלת עזר2'!U$1,'ריכוז הצעות'!$M262,"")</f>
        <v/>
      </c>
      <c r="W261" t="str">
        <f>IF('ריכוז הצעות'!$N262='טבלת עזר2'!W$1,'ריכוז הצעות'!$M262,"")</f>
        <v/>
      </c>
      <c r="X261" t="str">
        <f>IF('ריכוז הצעות'!$N262='טבלת עזר2'!X$1,'ריכוז הצעות'!$M262,"")</f>
        <v/>
      </c>
      <c r="Y261" t="str">
        <f>IF('ריכוז הצעות'!$N262='טבלת עזר2'!Y$1,'ריכוז הצעות'!$M262,"")</f>
        <v/>
      </c>
      <c r="Z261" t="str">
        <f>IF('ריכוז הצעות'!$N262='טבלת עזר2'!Z$1,'ריכוז הצעות'!$M262,"")</f>
        <v/>
      </c>
      <c r="AA261" t="str">
        <f>IF('ריכוז הצעות'!$N262='טבלת עזר2'!AA$1,'ריכוז הצעות'!$M262,"")</f>
        <v/>
      </c>
      <c r="AB261" t="str">
        <f>IF('ריכוז הצעות'!$N262='טבלת עזר2'!AB$1,'ריכוז הצעות'!$M262,"")</f>
        <v/>
      </c>
      <c r="AC261" t="str">
        <f>IF('ריכוז הצעות'!$N262='טבלת עזר2'!AC$1,'ריכוז הצעות'!$M262,"")</f>
        <v/>
      </c>
      <c r="AD261" t="str">
        <f>IF('ריכוז הצעות'!$N262='טבלת עזר2'!AD$1,'ריכוז הצעות'!$M262,"")</f>
        <v/>
      </c>
      <c r="AE261" t="str">
        <f>IF('ריכוז הצעות'!$N262='טבלת עזר2'!AE$1,'ריכוז הצעות'!$M262,"")</f>
        <v/>
      </c>
      <c r="AF261" t="str">
        <f>IF('ריכוז הצעות'!$N262='טבלת עזר2'!AF$1,'ריכוז הצעות'!$M262,"")</f>
        <v/>
      </c>
      <c r="AG261" t="str">
        <f>IF('ריכוז הצעות'!$N262='טבלת עזר2'!AG$1,'ריכוז הצעות'!$M262,"")</f>
        <v/>
      </c>
      <c r="AH261" t="str">
        <f>IF('ריכוז הצעות'!$N262='טבלת עזר2'!AH$1,'ריכוז הצעות'!$M262,"")</f>
        <v/>
      </c>
      <c r="AI261" t="str">
        <f>IF('ריכוז הצעות'!$N262='טבלת עזר2'!AI$1,'ריכוז הצעות'!$M262,"")</f>
        <v/>
      </c>
      <c r="AJ261" t="str">
        <f>IF('ריכוז הצעות'!$N262='טבלת עזר2'!AJ$1,'ריכוז הצעות'!$M262,"")</f>
        <v/>
      </c>
      <c r="AK261" t="str">
        <f>IF('ריכוז הצעות'!$N262='טבלת עזר2'!AK$1,'ריכוז הצעות'!$M262,"")</f>
        <v/>
      </c>
      <c r="AL261" t="str">
        <f>IF('ריכוז הצעות'!$N262='טבלת עזר2'!AL$1,'ריכוז הצעות'!$M262,"")</f>
        <v/>
      </c>
      <c r="AQ261" t="e">
        <f t="shared" si="180"/>
        <v>#N/A</v>
      </c>
      <c r="AR261" t="str">
        <f t="shared" si="148"/>
        <v/>
      </c>
      <c r="AS261" t="str">
        <f t="shared" si="149"/>
        <v/>
      </c>
      <c r="AT261" t="str">
        <f t="shared" si="150"/>
        <v/>
      </c>
      <c r="AU261" t="str">
        <f t="shared" si="151"/>
        <v/>
      </c>
      <c r="AV261" t="str">
        <f t="shared" si="152"/>
        <v/>
      </c>
      <c r="AW261" t="str">
        <f t="shared" si="153"/>
        <v/>
      </c>
      <c r="AX261" t="str">
        <f t="shared" si="154"/>
        <v/>
      </c>
      <c r="AY261" t="str">
        <f t="shared" si="155"/>
        <v/>
      </c>
      <c r="AZ261" t="str">
        <f t="shared" si="156"/>
        <v/>
      </c>
      <c r="BA261" t="str">
        <f t="shared" si="157"/>
        <v/>
      </c>
      <c r="BB261" t="str">
        <f t="shared" si="158"/>
        <v/>
      </c>
      <c r="BC261" t="str">
        <f t="shared" si="159"/>
        <v/>
      </c>
      <c r="BD261" t="str">
        <f t="shared" si="160"/>
        <v/>
      </c>
      <c r="BE261" t="str">
        <f t="shared" si="161"/>
        <v/>
      </c>
      <c r="BF261" t="str">
        <f t="shared" si="162"/>
        <v/>
      </c>
      <c r="BG261" t="str">
        <f t="shared" si="163"/>
        <v/>
      </c>
      <c r="BH261" t="str">
        <f t="shared" si="164"/>
        <v/>
      </c>
      <c r="BI261" t="str">
        <f t="shared" si="165"/>
        <v/>
      </c>
      <c r="BJ261" t="str">
        <f t="shared" si="166"/>
        <v/>
      </c>
      <c r="BK261" t="str">
        <f t="shared" si="167"/>
        <v/>
      </c>
      <c r="BL261">
        <f t="shared" si="168"/>
        <v>0</v>
      </c>
      <c r="BM261">
        <f t="shared" si="169"/>
        <v>0</v>
      </c>
      <c r="BN261">
        <f t="shared" si="170"/>
        <v>0</v>
      </c>
      <c r="BO261">
        <f t="shared" si="171"/>
        <v>0</v>
      </c>
      <c r="BP261">
        <f t="shared" si="172"/>
        <v>0</v>
      </c>
      <c r="BQ261">
        <f t="shared" si="173"/>
        <v>0</v>
      </c>
      <c r="BR261">
        <f t="shared" si="174"/>
        <v>0</v>
      </c>
      <c r="BS261">
        <f t="shared" si="175"/>
        <v>0</v>
      </c>
    </row>
    <row r="262" spans="2:71" x14ac:dyDescent="0.3">
      <c r="B262" t="str">
        <f>IF('ריכוז הצעות'!$N263='טבלת עזר2'!B$1,'ריכוז הצעות'!$M263,"")</f>
        <v/>
      </c>
      <c r="C262">
        <f t="shared" si="146"/>
        <v>0</v>
      </c>
      <c r="D262" t="str">
        <f t="shared" si="176"/>
        <v/>
      </c>
      <c r="E262">
        <f t="shared" si="177"/>
        <v>0</v>
      </c>
      <c r="F262" t="str">
        <f>IF('ריכוז הצעות'!$N263='טבלת עזר2'!F$1,'ריכוז הצעות'!$M263,"")</f>
        <v/>
      </c>
      <c r="G262">
        <f t="shared" si="147"/>
        <v>0</v>
      </c>
      <c r="H262" t="str">
        <f t="shared" si="178"/>
        <v/>
      </c>
      <c r="I262">
        <f t="shared" si="179"/>
        <v>0</v>
      </c>
      <c r="J262" t="str">
        <f>IF('ריכוז הצעות'!$N263='טבלת עזר2'!J$1,'ריכוז הצעות'!$M263,"")</f>
        <v/>
      </c>
      <c r="K262" t="str">
        <f>IF('ריכוז הצעות'!$N263='טבלת עזר2'!K$1,'ריכוז הצעות'!$M263,"")</f>
        <v/>
      </c>
      <c r="L262" t="str">
        <f>IF('ריכוז הצעות'!$N263='טבלת עזר2'!L$1,'ריכוז הצעות'!$M263,"")</f>
        <v/>
      </c>
      <c r="M262" t="str">
        <f>IF('ריכוז הצעות'!$N263='טבלת עזר2'!M$1,'ריכוז הצעות'!$M263,"")</f>
        <v/>
      </c>
      <c r="O262" t="str">
        <f>IF('ריכוז הצעות'!$N263='טבלת עזר2'!O$1,'ריכוז הצעות'!$M263,"")</f>
        <v/>
      </c>
      <c r="Q262" t="str">
        <f>IF('ריכוז הצעות'!$N263='טבלת עזר2'!Q$1,'ריכוז הצעות'!$M263,"")</f>
        <v/>
      </c>
      <c r="S262" t="str">
        <f>IF('ריכוז הצעות'!$N263='טבלת עזר2'!S$1,'ריכוז הצעות'!$M263,"")</f>
        <v/>
      </c>
      <c r="U262" t="str">
        <f>IF('ריכוז הצעות'!$N263='טבלת עזר2'!U$1,'ריכוז הצעות'!$M263,"")</f>
        <v/>
      </c>
      <c r="W262" t="str">
        <f>IF('ריכוז הצעות'!$N263='טבלת עזר2'!W$1,'ריכוז הצעות'!$M263,"")</f>
        <v/>
      </c>
      <c r="X262" t="str">
        <f>IF('ריכוז הצעות'!$N263='טבלת עזר2'!X$1,'ריכוז הצעות'!$M263,"")</f>
        <v/>
      </c>
      <c r="Y262" t="str">
        <f>IF('ריכוז הצעות'!$N263='טבלת עזר2'!Y$1,'ריכוז הצעות'!$M263,"")</f>
        <v/>
      </c>
      <c r="Z262" t="str">
        <f>IF('ריכוז הצעות'!$N263='טבלת עזר2'!Z$1,'ריכוז הצעות'!$M263,"")</f>
        <v/>
      </c>
      <c r="AA262" t="str">
        <f>IF('ריכוז הצעות'!$N263='טבלת עזר2'!AA$1,'ריכוז הצעות'!$M263,"")</f>
        <v/>
      </c>
      <c r="AB262" t="str">
        <f>IF('ריכוז הצעות'!$N263='טבלת עזר2'!AB$1,'ריכוז הצעות'!$M263,"")</f>
        <v/>
      </c>
      <c r="AC262" t="str">
        <f>IF('ריכוז הצעות'!$N263='טבלת עזר2'!AC$1,'ריכוז הצעות'!$M263,"")</f>
        <v/>
      </c>
      <c r="AD262" t="str">
        <f>IF('ריכוז הצעות'!$N263='טבלת עזר2'!AD$1,'ריכוז הצעות'!$M263,"")</f>
        <v/>
      </c>
      <c r="AE262" t="str">
        <f>IF('ריכוז הצעות'!$N263='טבלת עזר2'!AE$1,'ריכוז הצעות'!$M263,"")</f>
        <v/>
      </c>
      <c r="AF262" t="str">
        <f>IF('ריכוז הצעות'!$N263='טבלת עזר2'!AF$1,'ריכוז הצעות'!$M263,"")</f>
        <v/>
      </c>
      <c r="AG262" t="str">
        <f>IF('ריכוז הצעות'!$N263='טבלת עזר2'!AG$1,'ריכוז הצעות'!$M263,"")</f>
        <v/>
      </c>
      <c r="AH262" t="str">
        <f>IF('ריכוז הצעות'!$N263='טבלת עזר2'!AH$1,'ריכוז הצעות'!$M263,"")</f>
        <v/>
      </c>
      <c r="AI262" t="str">
        <f>IF('ריכוז הצעות'!$N263='טבלת עזר2'!AI$1,'ריכוז הצעות'!$M263,"")</f>
        <v/>
      </c>
      <c r="AJ262" t="str">
        <f>IF('ריכוז הצעות'!$N263='טבלת עזר2'!AJ$1,'ריכוז הצעות'!$M263,"")</f>
        <v/>
      </c>
      <c r="AK262" t="str">
        <f>IF('ריכוז הצעות'!$N263='טבלת עזר2'!AK$1,'ריכוז הצעות'!$M263,"")</f>
        <v/>
      </c>
      <c r="AL262" t="str">
        <f>IF('ריכוז הצעות'!$N263='טבלת עזר2'!AL$1,'ריכוז הצעות'!$M263,"")</f>
        <v/>
      </c>
      <c r="AQ262" t="e">
        <f t="shared" si="180"/>
        <v>#N/A</v>
      </c>
      <c r="AR262" t="str">
        <f t="shared" si="148"/>
        <v/>
      </c>
      <c r="AS262" t="str">
        <f t="shared" si="149"/>
        <v/>
      </c>
      <c r="AT262" t="str">
        <f t="shared" si="150"/>
        <v/>
      </c>
      <c r="AU262" t="str">
        <f t="shared" si="151"/>
        <v/>
      </c>
      <c r="AV262" t="str">
        <f t="shared" si="152"/>
        <v/>
      </c>
      <c r="AW262" t="str">
        <f t="shared" si="153"/>
        <v/>
      </c>
      <c r="AX262" t="str">
        <f t="shared" si="154"/>
        <v/>
      </c>
      <c r="AY262" t="str">
        <f t="shared" si="155"/>
        <v/>
      </c>
      <c r="AZ262" t="str">
        <f t="shared" si="156"/>
        <v/>
      </c>
      <c r="BA262" t="str">
        <f t="shared" si="157"/>
        <v/>
      </c>
      <c r="BB262" t="str">
        <f t="shared" si="158"/>
        <v/>
      </c>
      <c r="BC262" t="str">
        <f t="shared" si="159"/>
        <v/>
      </c>
      <c r="BD262" t="str">
        <f t="shared" si="160"/>
        <v/>
      </c>
      <c r="BE262" t="str">
        <f t="shared" si="161"/>
        <v/>
      </c>
      <c r="BF262" t="str">
        <f t="shared" si="162"/>
        <v/>
      </c>
      <c r="BG262" t="str">
        <f t="shared" si="163"/>
        <v/>
      </c>
      <c r="BH262" t="str">
        <f t="shared" si="164"/>
        <v/>
      </c>
      <c r="BI262" t="str">
        <f t="shared" si="165"/>
        <v/>
      </c>
      <c r="BJ262" t="str">
        <f t="shared" si="166"/>
        <v/>
      </c>
      <c r="BK262" t="str">
        <f t="shared" si="167"/>
        <v/>
      </c>
      <c r="BL262">
        <f t="shared" si="168"/>
        <v>0</v>
      </c>
      <c r="BM262">
        <f t="shared" si="169"/>
        <v>0</v>
      </c>
      <c r="BN262">
        <f t="shared" si="170"/>
        <v>0</v>
      </c>
      <c r="BO262">
        <f t="shared" si="171"/>
        <v>0</v>
      </c>
      <c r="BP262">
        <f t="shared" si="172"/>
        <v>0</v>
      </c>
      <c r="BQ262">
        <f t="shared" si="173"/>
        <v>0</v>
      </c>
      <c r="BR262">
        <f t="shared" si="174"/>
        <v>0</v>
      </c>
      <c r="BS262">
        <f t="shared" si="175"/>
        <v>0</v>
      </c>
    </row>
    <row r="263" spans="2:71" x14ac:dyDescent="0.3">
      <c r="B263" t="str">
        <f>IF('ריכוז הצעות'!$N264='טבלת עזר2'!B$1,'ריכוז הצעות'!$M264,"")</f>
        <v/>
      </c>
      <c r="C263">
        <f t="shared" si="146"/>
        <v>0</v>
      </c>
      <c r="D263" t="str">
        <f t="shared" si="176"/>
        <v/>
      </c>
      <c r="E263">
        <f t="shared" si="177"/>
        <v>0</v>
      </c>
      <c r="F263" t="str">
        <f>IF('ריכוז הצעות'!$N264='טבלת עזר2'!F$1,'ריכוז הצעות'!$M264,"")</f>
        <v/>
      </c>
      <c r="G263">
        <f t="shared" si="147"/>
        <v>0</v>
      </c>
      <c r="H263" t="str">
        <f t="shared" si="178"/>
        <v/>
      </c>
      <c r="I263">
        <f t="shared" si="179"/>
        <v>0</v>
      </c>
      <c r="J263" t="str">
        <f>IF('ריכוז הצעות'!$N264='טבלת עזר2'!J$1,'ריכוז הצעות'!$M264,"")</f>
        <v/>
      </c>
      <c r="K263" t="str">
        <f>IF('ריכוז הצעות'!$N264='טבלת עזר2'!K$1,'ריכוז הצעות'!$M264,"")</f>
        <v/>
      </c>
      <c r="L263" t="str">
        <f>IF('ריכוז הצעות'!$N264='טבלת עזר2'!L$1,'ריכוז הצעות'!$M264,"")</f>
        <v/>
      </c>
      <c r="M263" t="str">
        <f>IF('ריכוז הצעות'!$N264='טבלת עזר2'!M$1,'ריכוז הצעות'!$M264,"")</f>
        <v/>
      </c>
      <c r="O263" t="str">
        <f>IF('ריכוז הצעות'!$N264='טבלת עזר2'!O$1,'ריכוז הצעות'!$M264,"")</f>
        <v/>
      </c>
      <c r="Q263" t="str">
        <f>IF('ריכוז הצעות'!$N264='טבלת עזר2'!Q$1,'ריכוז הצעות'!$M264,"")</f>
        <v/>
      </c>
      <c r="S263" t="str">
        <f>IF('ריכוז הצעות'!$N264='טבלת עזר2'!S$1,'ריכוז הצעות'!$M264,"")</f>
        <v/>
      </c>
      <c r="U263" t="str">
        <f>IF('ריכוז הצעות'!$N264='טבלת עזר2'!U$1,'ריכוז הצעות'!$M264,"")</f>
        <v/>
      </c>
      <c r="W263" t="str">
        <f>IF('ריכוז הצעות'!$N264='טבלת עזר2'!W$1,'ריכוז הצעות'!$M264,"")</f>
        <v/>
      </c>
      <c r="X263" t="str">
        <f>IF('ריכוז הצעות'!$N264='טבלת עזר2'!X$1,'ריכוז הצעות'!$M264,"")</f>
        <v/>
      </c>
      <c r="Y263" t="str">
        <f>IF('ריכוז הצעות'!$N264='טבלת עזר2'!Y$1,'ריכוז הצעות'!$M264,"")</f>
        <v/>
      </c>
      <c r="Z263" t="str">
        <f>IF('ריכוז הצעות'!$N264='טבלת עזר2'!Z$1,'ריכוז הצעות'!$M264,"")</f>
        <v/>
      </c>
      <c r="AA263" t="str">
        <f>IF('ריכוז הצעות'!$N264='טבלת עזר2'!AA$1,'ריכוז הצעות'!$M264,"")</f>
        <v/>
      </c>
      <c r="AB263" t="str">
        <f>IF('ריכוז הצעות'!$N264='טבלת עזר2'!AB$1,'ריכוז הצעות'!$M264,"")</f>
        <v/>
      </c>
      <c r="AC263" t="str">
        <f>IF('ריכוז הצעות'!$N264='טבלת עזר2'!AC$1,'ריכוז הצעות'!$M264,"")</f>
        <v/>
      </c>
      <c r="AD263" t="str">
        <f>IF('ריכוז הצעות'!$N264='טבלת עזר2'!AD$1,'ריכוז הצעות'!$M264,"")</f>
        <v/>
      </c>
      <c r="AE263" t="str">
        <f>IF('ריכוז הצעות'!$N264='טבלת עזר2'!AE$1,'ריכוז הצעות'!$M264,"")</f>
        <v/>
      </c>
      <c r="AF263" t="str">
        <f>IF('ריכוז הצעות'!$N264='טבלת עזר2'!AF$1,'ריכוז הצעות'!$M264,"")</f>
        <v/>
      </c>
      <c r="AG263" t="str">
        <f>IF('ריכוז הצעות'!$N264='טבלת עזר2'!AG$1,'ריכוז הצעות'!$M264,"")</f>
        <v/>
      </c>
      <c r="AH263" t="str">
        <f>IF('ריכוז הצעות'!$N264='טבלת עזר2'!AH$1,'ריכוז הצעות'!$M264,"")</f>
        <v/>
      </c>
      <c r="AI263" t="str">
        <f>IF('ריכוז הצעות'!$N264='טבלת עזר2'!AI$1,'ריכוז הצעות'!$M264,"")</f>
        <v/>
      </c>
      <c r="AJ263" t="str">
        <f>IF('ריכוז הצעות'!$N264='טבלת עזר2'!AJ$1,'ריכוז הצעות'!$M264,"")</f>
        <v/>
      </c>
      <c r="AK263" t="str">
        <f>IF('ריכוז הצעות'!$N264='טבלת עזר2'!AK$1,'ריכוז הצעות'!$M264,"")</f>
        <v/>
      </c>
      <c r="AL263" t="str">
        <f>IF('ריכוז הצעות'!$N264='טבלת עזר2'!AL$1,'ריכוז הצעות'!$M264,"")</f>
        <v/>
      </c>
      <c r="AQ263" t="e">
        <f t="shared" si="180"/>
        <v>#N/A</v>
      </c>
      <c r="AR263" t="str">
        <f t="shared" si="148"/>
        <v/>
      </c>
      <c r="AS263" t="str">
        <f t="shared" si="149"/>
        <v/>
      </c>
      <c r="AT263" t="str">
        <f t="shared" si="150"/>
        <v/>
      </c>
      <c r="AU263" t="str">
        <f t="shared" si="151"/>
        <v/>
      </c>
      <c r="AV263" t="str">
        <f t="shared" si="152"/>
        <v/>
      </c>
      <c r="AW263" t="str">
        <f t="shared" si="153"/>
        <v/>
      </c>
      <c r="AX263" t="str">
        <f t="shared" si="154"/>
        <v/>
      </c>
      <c r="AY263" t="str">
        <f t="shared" si="155"/>
        <v/>
      </c>
      <c r="AZ263" t="str">
        <f t="shared" si="156"/>
        <v/>
      </c>
      <c r="BA263" t="str">
        <f t="shared" si="157"/>
        <v/>
      </c>
      <c r="BB263" t="str">
        <f t="shared" si="158"/>
        <v/>
      </c>
      <c r="BC263" t="str">
        <f t="shared" si="159"/>
        <v/>
      </c>
      <c r="BD263" t="str">
        <f t="shared" si="160"/>
        <v/>
      </c>
      <c r="BE263" t="str">
        <f t="shared" si="161"/>
        <v/>
      </c>
      <c r="BF263" t="str">
        <f t="shared" si="162"/>
        <v/>
      </c>
      <c r="BG263" t="str">
        <f t="shared" si="163"/>
        <v/>
      </c>
      <c r="BH263" t="str">
        <f t="shared" si="164"/>
        <v/>
      </c>
      <c r="BI263" t="str">
        <f t="shared" si="165"/>
        <v/>
      </c>
      <c r="BJ263" t="str">
        <f t="shared" si="166"/>
        <v/>
      </c>
      <c r="BK263" t="str">
        <f t="shared" si="167"/>
        <v/>
      </c>
      <c r="BL263">
        <f t="shared" si="168"/>
        <v>0</v>
      </c>
      <c r="BM263">
        <f t="shared" si="169"/>
        <v>0</v>
      </c>
      <c r="BN263">
        <f t="shared" si="170"/>
        <v>0</v>
      </c>
      <c r="BO263">
        <f t="shared" si="171"/>
        <v>0</v>
      </c>
      <c r="BP263">
        <f t="shared" si="172"/>
        <v>0</v>
      </c>
      <c r="BQ263">
        <f t="shared" si="173"/>
        <v>0</v>
      </c>
      <c r="BR263">
        <f t="shared" si="174"/>
        <v>0</v>
      </c>
      <c r="BS263">
        <f t="shared" si="175"/>
        <v>0</v>
      </c>
    </row>
    <row r="264" spans="2:71" x14ac:dyDescent="0.3">
      <c r="B264" t="str">
        <f>IF('ריכוז הצעות'!$N265='טבלת עזר2'!B$1,'ריכוז הצעות'!$M265,"")</f>
        <v/>
      </c>
      <c r="C264">
        <f t="shared" si="146"/>
        <v>0</v>
      </c>
      <c r="D264" t="str">
        <f t="shared" si="176"/>
        <v/>
      </c>
      <c r="E264">
        <f t="shared" si="177"/>
        <v>0</v>
      </c>
      <c r="F264" t="str">
        <f>IF('ריכוז הצעות'!$N265='טבלת עזר2'!F$1,'ריכוז הצעות'!$M265,"")</f>
        <v/>
      </c>
      <c r="G264">
        <f t="shared" si="147"/>
        <v>0</v>
      </c>
      <c r="H264" t="str">
        <f t="shared" si="178"/>
        <v/>
      </c>
      <c r="I264">
        <f t="shared" si="179"/>
        <v>0</v>
      </c>
      <c r="J264" t="str">
        <f>IF('ריכוז הצעות'!$N265='טבלת עזר2'!J$1,'ריכוז הצעות'!$M265,"")</f>
        <v/>
      </c>
      <c r="K264" t="str">
        <f>IF('ריכוז הצעות'!$N265='טבלת עזר2'!K$1,'ריכוז הצעות'!$M265,"")</f>
        <v/>
      </c>
      <c r="L264" t="str">
        <f>IF('ריכוז הצעות'!$N265='טבלת עזר2'!L$1,'ריכוז הצעות'!$M265,"")</f>
        <v/>
      </c>
      <c r="M264" t="str">
        <f>IF('ריכוז הצעות'!$N265='טבלת עזר2'!M$1,'ריכוז הצעות'!$M265,"")</f>
        <v/>
      </c>
      <c r="O264" t="str">
        <f>IF('ריכוז הצעות'!$N265='טבלת עזר2'!O$1,'ריכוז הצעות'!$M265,"")</f>
        <v/>
      </c>
      <c r="Q264" t="str">
        <f>IF('ריכוז הצעות'!$N265='טבלת עזר2'!Q$1,'ריכוז הצעות'!$M265,"")</f>
        <v/>
      </c>
      <c r="S264" t="str">
        <f>IF('ריכוז הצעות'!$N265='טבלת עזר2'!S$1,'ריכוז הצעות'!$M265,"")</f>
        <v/>
      </c>
      <c r="U264" t="str">
        <f>IF('ריכוז הצעות'!$N265='טבלת עזר2'!U$1,'ריכוז הצעות'!$M265,"")</f>
        <v/>
      </c>
      <c r="W264" t="str">
        <f>IF('ריכוז הצעות'!$N265='טבלת עזר2'!W$1,'ריכוז הצעות'!$M265,"")</f>
        <v/>
      </c>
      <c r="X264" t="str">
        <f>IF('ריכוז הצעות'!$N265='טבלת עזר2'!X$1,'ריכוז הצעות'!$M265,"")</f>
        <v/>
      </c>
      <c r="Y264" t="str">
        <f>IF('ריכוז הצעות'!$N265='טבלת עזר2'!Y$1,'ריכוז הצעות'!$M265,"")</f>
        <v/>
      </c>
      <c r="Z264" t="str">
        <f>IF('ריכוז הצעות'!$N265='טבלת עזר2'!Z$1,'ריכוז הצעות'!$M265,"")</f>
        <v/>
      </c>
      <c r="AA264" t="str">
        <f>IF('ריכוז הצעות'!$N265='טבלת עזר2'!AA$1,'ריכוז הצעות'!$M265,"")</f>
        <v/>
      </c>
      <c r="AB264" t="str">
        <f>IF('ריכוז הצעות'!$N265='טבלת עזר2'!AB$1,'ריכוז הצעות'!$M265,"")</f>
        <v/>
      </c>
      <c r="AC264" t="str">
        <f>IF('ריכוז הצעות'!$N265='טבלת עזר2'!AC$1,'ריכוז הצעות'!$M265,"")</f>
        <v/>
      </c>
      <c r="AD264" t="str">
        <f>IF('ריכוז הצעות'!$N265='טבלת עזר2'!AD$1,'ריכוז הצעות'!$M265,"")</f>
        <v/>
      </c>
      <c r="AE264" t="str">
        <f>IF('ריכוז הצעות'!$N265='טבלת עזר2'!AE$1,'ריכוז הצעות'!$M265,"")</f>
        <v/>
      </c>
      <c r="AF264" t="str">
        <f>IF('ריכוז הצעות'!$N265='טבלת עזר2'!AF$1,'ריכוז הצעות'!$M265,"")</f>
        <v/>
      </c>
      <c r="AG264" t="str">
        <f>IF('ריכוז הצעות'!$N265='טבלת עזר2'!AG$1,'ריכוז הצעות'!$M265,"")</f>
        <v/>
      </c>
      <c r="AH264" t="str">
        <f>IF('ריכוז הצעות'!$N265='טבלת עזר2'!AH$1,'ריכוז הצעות'!$M265,"")</f>
        <v/>
      </c>
      <c r="AI264" t="str">
        <f>IF('ריכוז הצעות'!$N265='טבלת עזר2'!AI$1,'ריכוז הצעות'!$M265,"")</f>
        <v/>
      </c>
      <c r="AJ264" t="str">
        <f>IF('ריכוז הצעות'!$N265='טבלת עזר2'!AJ$1,'ריכוז הצעות'!$M265,"")</f>
        <v/>
      </c>
      <c r="AK264" t="str">
        <f>IF('ריכוז הצעות'!$N265='טבלת עזר2'!AK$1,'ריכוז הצעות'!$M265,"")</f>
        <v/>
      </c>
      <c r="AL264" t="str">
        <f>IF('ריכוז הצעות'!$N265='טבלת עזר2'!AL$1,'ריכוז הצעות'!$M265,"")</f>
        <v/>
      </c>
      <c r="AQ264" t="e">
        <f t="shared" si="180"/>
        <v>#N/A</v>
      </c>
      <c r="AR264" t="str">
        <f t="shared" si="148"/>
        <v/>
      </c>
      <c r="AS264" t="str">
        <f t="shared" si="149"/>
        <v/>
      </c>
      <c r="AT264" t="str">
        <f t="shared" si="150"/>
        <v/>
      </c>
      <c r="AU264" t="str">
        <f t="shared" si="151"/>
        <v/>
      </c>
      <c r="AV264" t="str">
        <f t="shared" si="152"/>
        <v/>
      </c>
      <c r="AW264" t="str">
        <f t="shared" si="153"/>
        <v/>
      </c>
      <c r="AX264" t="str">
        <f t="shared" si="154"/>
        <v/>
      </c>
      <c r="AY264" t="str">
        <f t="shared" si="155"/>
        <v/>
      </c>
      <c r="AZ264" t="str">
        <f t="shared" si="156"/>
        <v/>
      </c>
      <c r="BA264" t="str">
        <f t="shared" si="157"/>
        <v/>
      </c>
      <c r="BB264" t="str">
        <f t="shared" si="158"/>
        <v/>
      </c>
      <c r="BC264" t="str">
        <f t="shared" si="159"/>
        <v/>
      </c>
      <c r="BD264" t="str">
        <f t="shared" si="160"/>
        <v/>
      </c>
      <c r="BE264" t="str">
        <f t="shared" si="161"/>
        <v/>
      </c>
      <c r="BF264" t="str">
        <f t="shared" si="162"/>
        <v/>
      </c>
      <c r="BG264" t="str">
        <f t="shared" si="163"/>
        <v/>
      </c>
      <c r="BH264" t="str">
        <f t="shared" si="164"/>
        <v/>
      </c>
      <c r="BI264" t="str">
        <f t="shared" si="165"/>
        <v/>
      </c>
      <c r="BJ264" t="str">
        <f t="shared" si="166"/>
        <v/>
      </c>
      <c r="BK264" t="str">
        <f t="shared" si="167"/>
        <v/>
      </c>
      <c r="BL264">
        <f t="shared" si="168"/>
        <v>0</v>
      </c>
      <c r="BM264">
        <f t="shared" si="169"/>
        <v>0</v>
      </c>
      <c r="BN264">
        <f t="shared" si="170"/>
        <v>0</v>
      </c>
      <c r="BO264">
        <f t="shared" si="171"/>
        <v>0</v>
      </c>
      <c r="BP264">
        <f t="shared" si="172"/>
        <v>0</v>
      </c>
      <c r="BQ264">
        <f t="shared" si="173"/>
        <v>0</v>
      </c>
      <c r="BR264">
        <f t="shared" si="174"/>
        <v>0</v>
      </c>
      <c r="BS264">
        <f t="shared" si="175"/>
        <v>0</v>
      </c>
    </row>
    <row r="265" spans="2:71" x14ac:dyDescent="0.3">
      <c r="B265" t="str">
        <f>IF('ריכוז הצעות'!$N266='טבלת עזר2'!B$1,'ריכוז הצעות'!$M266,"")</f>
        <v/>
      </c>
      <c r="C265">
        <f t="shared" si="146"/>
        <v>0</v>
      </c>
      <c r="D265" t="str">
        <f t="shared" si="176"/>
        <v/>
      </c>
      <c r="E265">
        <f t="shared" si="177"/>
        <v>0</v>
      </c>
      <c r="F265" t="str">
        <f>IF('ריכוז הצעות'!$N266='טבלת עזר2'!F$1,'ריכוז הצעות'!$M266,"")</f>
        <v/>
      </c>
      <c r="G265">
        <f t="shared" si="147"/>
        <v>0</v>
      </c>
      <c r="H265" t="str">
        <f t="shared" si="178"/>
        <v/>
      </c>
      <c r="I265">
        <f t="shared" si="179"/>
        <v>0</v>
      </c>
      <c r="J265" t="str">
        <f>IF('ריכוז הצעות'!$N266='טבלת עזר2'!J$1,'ריכוז הצעות'!$M266,"")</f>
        <v/>
      </c>
      <c r="K265" t="str">
        <f>IF('ריכוז הצעות'!$N266='טבלת עזר2'!K$1,'ריכוז הצעות'!$M266,"")</f>
        <v/>
      </c>
      <c r="L265" t="str">
        <f>IF('ריכוז הצעות'!$N266='טבלת עזר2'!L$1,'ריכוז הצעות'!$M266,"")</f>
        <v/>
      </c>
      <c r="M265" t="str">
        <f>IF('ריכוז הצעות'!$N266='טבלת עזר2'!M$1,'ריכוז הצעות'!$M266,"")</f>
        <v/>
      </c>
      <c r="O265" t="str">
        <f>IF('ריכוז הצעות'!$N266='טבלת עזר2'!O$1,'ריכוז הצעות'!$M266,"")</f>
        <v/>
      </c>
      <c r="Q265" t="str">
        <f>IF('ריכוז הצעות'!$N266='טבלת עזר2'!Q$1,'ריכוז הצעות'!$M266,"")</f>
        <v/>
      </c>
      <c r="S265" t="str">
        <f>IF('ריכוז הצעות'!$N266='טבלת עזר2'!S$1,'ריכוז הצעות'!$M266,"")</f>
        <v/>
      </c>
      <c r="U265" t="str">
        <f>IF('ריכוז הצעות'!$N266='טבלת עזר2'!U$1,'ריכוז הצעות'!$M266,"")</f>
        <v/>
      </c>
      <c r="W265" t="str">
        <f>IF('ריכוז הצעות'!$N266='טבלת עזר2'!W$1,'ריכוז הצעות'!$M266,"")</f>
        <v/>
      </c>
      <c r="X265" t="str">
        <f>IF('ריכוז הצעות'!$N266='טבלת עזר2'!X$1,'ריכוז הצעות'!$M266,"")</f>
        <v/>
      </c>
      <c r="Y265" t="str">
        <f>IF('ריכוז הצעות'!$N266='טבלת עזר2'!Y$1,'ריכוז הצעות'!$M266,"")</f>
        <v/>
      </c>
      <c r="Z265" t="str">
        <f>IF('ריכוז הצעות'!$N266='טבלת עזר2'!Z$1,'ריכוז הצעות'!$M266,"")</f>
        <v/>
      </c>
      <c r="AA265" t="str">
        <f>IF('ריכוז הצעות'!$N266='טבלת עזר2'!AA$1,'ריכוז הצעות'!$M266,"")</f>
        <v/>
      </c>
      <c r="AB265" t="str">
        <f>IF('ריכוז הצעות'!$N266='טבלת עזר2'!AB$1,'ריכוז הצעות'!$M266,"")</f>
        <v/>
      </c>
      <c r="AC265" t="str">
        <f>IF('ריכוז הצעות'!$N266='טבלת עזר2'!AC$1,'ריכוז הצעות'!$M266,"")</f>
        <v/>
      </c>
      <c r="AD265" t="str">
        <f>IF('ריכוז הצעות'!$N266='טבלת עזר2'!AD$1,'ריכוז הצעות'!$M266,"")</f>
        <v/>
      </c>
      <c r="AE265" t="str">
        <f>IF('ריכוז הצעות'!$N266='טבלת עזר2'!AE$1,'ריכוז הצעות'!$M266,"")</f>
        <v/>
      </c>
      <c r="AF265" t="str">
        <f>IF('ריכוז הצעות'!$N266='טבלת עזר2'!AF$1,'ריכוז הצעות'!$M266,"")</f>
        <v/>
      </c>
      <c r="AG265" t="str">
        <f>IF('ריכוז הצעות'!$N266='טבלת עזר2'!AG$1,'ריכוז הצעות'!$M266,"")</f>
        <v/>
      </c>
      <c r="AH265" t="str">
        <f>IF('ריכוז הצעות'!$N266='טבלת עזר2'!AH$1,'ריכוז הצעות'!$M266,"")</f>
        <v/>
      </c>
      <c r="AI265" t="str">
        <f>IF('ריכוז הצעות'!$N266='טבלת עזר2'!AI$1,'ריכוז הצעות'!$M266,"")</f>
        <v/>
      </c>
      <c r="AJ265" t="str">
        <f>IF('ריכוז הצעות'!$N266='טבלת עזר2'!AJ$1,'ריכוז הצעות'!$M266,"")</f>
        <v/>
      </c>
      <c r="AK265" t="str">
        <f>IF('ריכוז הצעות'!$N266='טבלת עזר2'!AK$1,'ריכוז הצעות'!$M266,"")</f>
        <v/>
      </c>
      <c r="AL265" t="str">
        <f>IF('ריכוז הצעות'!$N266='טבלת עזר2'!AL$1,'ריכוז הצעות'!$M266,"")</f>
        <v/>
      </c>
      <c r="AQ265" t="e">
        <f t="shared" si="180"/>
        <v>#N/A</v>
      </c>
      <c r="AR265" t="str">
        <f t="shared" si="148"/>
        <v/>
      </c>
      <c r="AS265" t="str">
        <f t="shared" si="149"/>
        <v/>
      </c>
      <c r="AT265" t="str">
        <f t="shared" si="150"/>
        <v/>
      </c>
      <c r="AU265" t="str">
        <f t="shared" si="151"/>
        <v/>
      </c>
      <c r="AV265" t="str">
        <f t="shared" si="152"/>
        <v/>
      </c>
      <c r="AW265" t="str">
        <f t="shared" si="153"/>
        <v/>
      </c>
      <c r="AX265" t="str">
        <f t="shared" si="154"/>
        <v/>
      </c>
      <c r="AY265" t="str">
        <f t="shared" si="155"/>
        <v/>
      </c>
      <c r="AZ265" t="str">
        <f t="shared" si="156"/>
        <v/>
      </c>
      <c r="BA265" t="str">
        <f t="shared" si="157"/>
        <v/>
      </c>
      <c r="BB265" t="str">
        <f t="shared" si="158"/>
        <v/>
      </c>
      <c r="BC265" t="str">
        <f t="shared" si="159"/>
        <v/>
      </c>
      <c r="BD265" t="str">
        <f t="shared" si="160"/>
        <v/>
      </c>
      <c r="BE265" t="str">
        <f t="shared" si="161"/>
        <v/>
      </c>
      <c r="BF265" t="str">
        <f t="shared" si="162"/>
        <v/>
      </c>
      <c r="BG265" t="str">
        <f t="shared" si="163"/>
        <v/>
      </c>
      <c r="BH265" t="str">
        <f t="shared" si="164"/>
        <v/>
      </c>
      <c r="BI265" t="str">
        <f t="shared" si="165"/>
        <v/>
      </c>
      <c r="BJ265" t="str">
        <f t="shared" si="166"/>
        <v/>
      </c>
      <c r="BK265" t="str">
        <f t="shared" si="167"/>
        <v/>
      </c>
      <c r="BL265">
        <f t="shared" si="168"/>
        <v>0</v>
      </c>
      <c r="BM265">
        <f t="shared" si="169"/>
        <v>0</v>
      </c>
      <c r="BN265">
        <f t="shared" si="170"/>
        <v>0</v>
      </c>
      <c r="BO265">
        <f t="shared" si="171"/>
        <v>0</v>
      </c>
      <c r="BP265">
        <f t="shared" si="172"/>
        <v>0</v>
      </c>
      <c r="BQ265">
        <f t="shared" si="173"/>
        <v>0</v>
      </c>
      <c r="BR265">
        <f t="shared" si="174"/>
        <v>0</v>
      </c>
      <c r="BS265">
        <f t="shared" si="175"/>
        <v>0</v>
      </c>
    </row>
    <row r="266" spans="2:71" x14ac:dyDescent="0.3">
      <c r="B266" t="str">
        <f>IF('ריכוז הצעות'!$N267='טבלת עזר2'!B$1,'ריכוז הצעות'!$M267,"")</f>
        <v/>
      </c>
      <c r="C266">
        <f t="shared" si="146"/>
        <v>0</v>
      </c>
      <c r="D266" t="str">
        <f t="shared" si="176"/>
        <v/>
      </c>
      <c r="E266">
        <f t="shared" si="177"/>
        <v>0</v>
      </c>
      <c r="F266" t="str">
        <f>IF('ריכוז הצעות'!$N267='טבלת עזר2'!F$1,'ריכוז הצעות'!$M267,"")</f>
        <v/>
      </c>
      <c r="G266">
        <f t="shared" si="147"/>
        <v>0</v>
      </c>
      <c r="H266" t="str">
        <f t="shared" si="178"/>
        <v/>
      </c>
      <c r="I266">
        <f t="shared" si="179"/>
        <v>0</v>
      </c>
      <c r="J266" t="str">
        <f>IF('ריכוז הצעות'!$N267='טבלת עזר2'!J$1,'ריכוז הצעות'!$M267,"")</f>
        <v/>
      </c>
      <c r="K266" t="str">
        <f>IF('ריכוז הצעות'!$N267='טבלת עזר2'!K$1,'ריכוז הצעות'!$M267,"")</f>
        <v/>
      </c>
      <c r="L266" t="str">
        <f>IF('ריכוז הצעות'!$N267='טבלת עזר2'!L$1,'ריכוז הצעות'!$M267,"")</f>
        <v/>
      </c>
      <c r="M266" t="str">
        <f>IF('ריכוז הצעות'!$N267='טבלת עזר2'!M$1,'ריכוז הצעות'!$M267,"")</f>
        <v/>
      </c>
      <c r="O266" t="str">
        <f>IF('ריכוז הצעות'!$N267='טבלת עזר2'!O$1,'ריכוז הצעות'!$M267,"")</f>
        <v/>
      </c>
      <c r="Q266" t="str">
        <f>IF('ריכוז הצעות'!$N267='טבלת עזר2'!Q$1,'ריכוז הצעות'!$M267,"")</f>
        <v/>
      </c>
      <c r="S266" t="str">
        <f>IF('ריכוז הצעות'!$N267='טבלת עזר2'!S$1,'ריכוז הצעות'!$M267,"")</f>
        <v/>
      </c>
      <c r="U266" t="str">
        <f>IF('ריכוז הצעות'!$N267='טבלת עזר2'!U$1,'ריכוז הצעות'!$M267,"")</f>
        <v/>
      </c>
      <c r="W266" t="str">
        <f>IF('ריכוז הצעות'!$N267='טבלת עזר2'!W$1,'ריכוז הצעות'!$M267,"")</f>
        <v/>
      </c>
      <c r="X266" t="str">
        <f>IF('ריכוז הצעות'!$N267='טבלת עזר2'!X$1,'ריכוז הצעות'!$M267,"")</f>
        <v/>
      </c>
      <c r="Y266" t="str">
        <f>IF('ריכוז הצעות'!$N267='טבלת עזר2'!Y$1,'ריכוז הצעות'!$M267,"")</f>
        <v/>
      </c>
      <c r="Z266" t="str">
        <f>IF('ריכוז הצעות'!$N267='טבלת עזר2'!Z$1,'ריכוז הצעות'!$M267,"")</f>
        <v/>
      </c>
      <c r="AA266" t="str">
        <f>IF('ריכוז הצעות'!$N267='טבלת עזר2'!AA$1,'ריכוז הצעות'!$M267,"")</f>
        <v/>
      </c>
      <c r="AB266" t="str">
        <f>IF('ריכוז הצעות'!$N267='טבלת עזר2'!AB$1,'ריכוז הצעות'!$M267,"")</f>
        <v/>
      </c>
      <c r="AC266" t="str">
        <f>IF('ריכוז הצעות'!$N267='טבלת עזר2'!AC$1,'ריכוז הצעות'!$M267,"")</f>
        <v/>
      </c>
      <c r="AD266" t="str">
        <f>IF('ריכוז הצעות'!$N267='טבלת עזר2'!AD$1,'ריכוז הצעות'!$M267,"")</f>
        <v/>
      </c>
      <c r="AE266" t="str">
        <f>IF('ריכוז הצעות'!$N267='טבלת עזר2'!AE$1,'ריכוז הצעות'!$M267,"")</f>
        <v/>
      </c>
      <c r="AF266" t="str">
        <f>IF('ריכוז הצעות'!$N267='טבלת עזר2'!AF$1,'ריכוז הצעות'!$M267,"")</f>
        <v/>
      </c>
      <c r="AG266" t="str">
        <f>IF('ריכוז הצעות'!$N267='טבלת עזר2'!AG$1,'ריכוז הצעות'!$M267,"")</f>
        <v/>
      </c>
      <c r="AH266" t="str">
        <f>IF('ריכוז הצעות'!$N267='טבלת עזר2'!AH$1,'ריכוז הצעות'!$M267,"")</f>
        <v/>
      </c>
      <c r="AI266" t="str">
        <f>IF('ריכוז הצעות'!$N267='טבלת עזר2'!AI$1,'ריכוז הצעות'!$M267,"")</f>
        <v/>
      </c>
      <c r="AJ266" t="str">
        <f>IF('ריכוז הצעות'!$N267='טבלת עזר2'!AJ$1,'ריכוז הצעות'!$M267,"")</f>
        <v/>
      </c>
      <c r="AK266" t="str">
        <f>IF('ריכוז הצעות'!$N267='טבלת עזר2'!AK$1,'ריכוז הצעות'!$M267,"")</f>
        <v/>
      </c>
      <c r="AL266" t="str">
        <f>IF('ריכוז הצעות'!$N267='טבלת עזר2'!AL$1,'ריכוז הצעות'!$M267,"")</f>
        <v/>
      </c>
      <c r="AQ266" t="e">
        <f t="shared" si="180"/>
        <v>#N/A</v>
      </c>
      <c r="AR266" t="str">
        <f t="shared" si="148"/>
        <v/>
      </c>
      <c r="AS266" t="str">
        <f t="shared" si="149"/>
        <v/>
      </c>
      <c r="AT266" t="str">
        <f t="shared" si="150"/>
        <v/>
      </c>
      <c r="AU266" t="str">
        <f t="shared" si="151"/>
        <v/>
      </c>
      <c r="AV266" t="str">
        <f t="shared" si="152"/>
        <v/>
      </c>
      <c r="AW266" t="str">
        <f t="shared" si="153"/>
        <v/>
      </c>
      <c r="AX266" t="str">
        <f t="shared" si="154"/>
        <v/>
      </c>
      <c r="AY266" t="str">
        <f t="shared" si="155"/>
        <v/>
      </c>
      <c r="AZ266" t="str">
        <f t="shared" si="156"/>
        <v/>
      </c>
      <c r="BA266" t="str">
        <f t="shared" si="157"/>
        <v/>
      </c>
      <c r="BB266" t="str">
        <f t="shared" si="158"/>
        <v/>
      </c>
      <c r="BC266" t="str">
        <f t="shared" si="159"/>
        <v/>
      </c>
      <c r="BD266" t="str">
        <f t="shared" si="160"/>
        <v/>
      </c>
      <c r="BE266" t="str">
        <f t="shared" si="161"/>
        <v/>
      </c>
      <c r="BF266" t="str">
        <f t="shared" si="162"/>
        <v/>
      </c>
      <c r="BG266" t="str">
        <f t="shared" si="163"/>
        <v/>
      </c>
      <c r="BH266" t="str">
        <f t="shared" si="164"/>
        <v/>
      </c>
      <c r="BI266" t="str">
        <f t="shared" si="165"/>
        <v/>
      </c>
      <c r="BJ266" t="str">
        <f t="shared" si="166"/>
        <v/>
      </c>
      <c r="BK266" t="str">
        <f t="shared" si="167"/>
        <v/>
      </c>
      <c r="BL266">
        <f t="shared" si="168"/>
        <v>0</v>
      </c>
      <c r="BM266">
        <f t="shared" si="169"/>
        <v>0</v>
      </c>
      <c r="BN266">
        <f t="shared" si="170"/>
        <v>0</v>
      </c>
      <c r="BO266">
        <f t="shared" si="171"/>
        <v>0</v>
      </c>
      <c r="BP266">
        <f t="shared" si="172"/>
        <v>0</v>
      </c>
      <c r="BQ266">
        <f t="shared" si="173"/>
        <v>0</v>
      </c>
      <c r="BR266">
        <f t="shared" si="174"/>
        <v>0</v>
      </c>
      <c r="BS266">
        <f t="shared" si="175"/>
        <v>0</v>
      </c>
    </row>
    <row r="267" spans="2:71" x14ac:dyDescent="0.3">
      <c r="B267" t="str">
        <f>IF('ריכוז הצעות'!$N268='טבלת עזר2'!B$1,'ריכוז הצעות'!$M268,"")</f>
        <v/>
      </c>
      <c r="C267">
        <f t="shared" si="146"/>
        <v>0</v>
      </c>
      <c r="D267" t="str">
        <f t="shared" si="176"/>
        <v/>
      </c>
      <c r="E267">
        <f t="shared" si="177"/>
        <v>0</v>
      </c>
      <c r="F267" t="str">
        <f>IF('ריכוז הצעות'!$N268='טבלת עזר2'!F$1,'ריכוז הצעות'!$M268,"")</f>
        <v/>
      </c>
      <c r="G267">
        <f t="shared" si="147"/>
        <v>0</v>
      </c>
      <c r="H267" t="str">
        <f t="shared" si="178"/>
        <v/>
      </c>
      <c r="I267">
        <f t="shared" si="179"/>
        <v>0</v>
      </c>
      <c r="J267" t="str">
        <f>IF('ריכוז הצעות'!$N268='טבלת עזר2'!J$1,'ריכוז הצעות'!$M268,"")</f>
        <v/>
      </c>
      <c r="K267" t="str">
        <f>IF('ריכוז הצעות'!$N268='טבלת עזר2'!K$1,'ריכוז הצעות'!$M268,"")</f>
        <v/>
      </c>
      <c r="L267" t="str">
        <f>IF('ריכוז הצעות'!$N268='טבלת עזר2'!L$1,'ריכוז הצעות'!$M268,"")</f>
        <v/>
      </c>
      <c r="M267" t="str">
        <f>IF('ריכוז הצעות'!$N268='טבלת עזר2'!M$1,'ריכוז הצעות'!$M268,"")</f>
        <v/>
      </c>
      <c r="O267" t="str">
        <f>IF('ריכוז הצעות'!$N268='טבלת עזר2'!O$1,'ריכוז הצעות'!$M268,"")</f>
        <v/>
      </c>
      <c r="Q267" t="str">
        <f>IF('ריכוז הצעות'!$N268='טבלת עזר2'!Q$1,'ריכוז הצעות'!$M268,"")</f>
        <v/>
      </c>
      <c r="S267" t="str">
        <f>IF('ריכוז הצעות'!$N268='טבלת עזר2'!S$1,'ריכוז הצעות'!$M268,"")</f>
        <v/>
      </c>
      <c r="U267" t="str">
        <f>IF('ריכוז הצעות'!$N268='טבלת עזר2'!U$1,'ריכוז הצעות'!$M268,"")</f>
        <v/>
      </c>
      <c r="W267" t="str">
        <f>IF('ריכוז הצעות'!$N268='טבלת עזר2'!W$1,'ריכוז הצעות'!$M268,"")</f>
        <v/>
      </c>
      <c r="X267" t="str">
        <f>IF('ריכוז הצעות'!$N268='טבלת עזר2'!X$1,'ריכוז הצעות'!$M268,"")</f>
        <v/>
      </c>
      <c r="Y267" t="str">
        <f>IF('ריכוז הצעות'!$N268='טבלת עזר2'!Y$1,'ריכוז הצעות'!$M268,"")</f>
        <v/>
      </c>
      <c r="Z267" t="str">
        <f>IF('ריכוז הצעות'!$N268='טבלת עזר2'!Z$1,'ריכוז הצעות'!$M268,"")</f>
        <v/>
      </c>
      <c r="AA267" t="str">
        <f>IF('ריכוז הצעות'!$N268='טבלת עזר2'!AA$1,'ריכוז הצעות'!$M268,"")</f>
        <v/>
      </c>
      <c r="AB267" t="str">
        <f>IF('ריכוז הצעות'!$N268='טבלת עזר2'!AB$1,'ריכוז הצעות'!$M268,"")</f>
        <v/>
      </c>
      <c r="AC267" t="str">
        <f>IF('ריכוז הצעות'!$N268='טבלת עזר2'!AC$1,'ריכוז הצעות'!$M268,"")</f>
        <v/>
      </c>
      <c r="AD267" t="str">
        <f>IF('ריכוז הצעות'!$N268='טבלת עזר2'!AD$1,'ריכוז הצעות'!$M268,"")</f>
        <v/>
      </c>
      <c r="AE267" t="str">
        <f>IF('ריכוז הצעות'!$N268='טבלת עזר2'!AE$1,'ריכוז הצעות'!$M268,"")</f>
        <v/>
      </c>
      <c r="AF267" t="str">
        <f>IF('ריכוז הצעות'!$N268='טבלת עזר2'!AF$1,'ריכוז הצעות'!$M268,"")</f>
        <v/>
      </c>
      <c r="AG267" t="str">
        <f>IF('ריכוז הצעות'!$N268='טבלת עזר2'!AG$1,'ריכוז הצעות'!$M268,"")</f>
        <v/>
      </c>
      <c r="AH267" t="str">
        <f>IF('ריכוז הצעות'!$N268='טבלת עזר2'!AH$1,'ריכוז הצעות'!$M268,"")</f>
        <v/>
      </c>
      <c r="AI267" t="str">
        <f>IF('ריכוז הצעות'!$N268='טבלת עזר2'!AI$1,'ריכוז הצעות'!$M268,"")</f>
        <v/>
      </c>
      <c r="AJ267" t="str">
        <f>IF('ריכוז הצעות'!$N268='טבלת עזר2'!AJ$1,'ריכוז הצעות'!$M268,"")</f>
        <v/>
      </c>
      <c r="AK267" t="str">
        <f>IF('ריכוז הצעות'!$N268='טבלת עזר2'!AK$1,'ריכוז הצעות'!$M268,"")</f>
        <v/>
      </c>
      <c r="AL267" t="str">
        <f>IF('ריכוז הצעות'!$N268='טבלת עזר2'!AL$1,'ריכוז הצעות'!$M268,"")</f>
        <v/>
      </c>
      <c r="AQ267" t="e">
        <f t="shared" si="180"/>
        <v>#N/A</v>
      </c>
      <c r="AR267" t="str">
        <f t="shared" si="148"/>
        <v/>
      </c>
      <c r="AS267" t="str">
        <f t="shared" si="149"/>
        <v/>
      </c>
      <c r="AT267" t="str">
        <f t="shared" si="150"/>
        <v/>
      </c>
      <c r="AU267" t="str">
        <f t="shared" si="151"/>
        <v/>
      </c>
      <c r="AV267" t="str">
        <f t="shared" si="152"/>
        <v/>
      </c>
      <c r="AW267" t="str">
        <f t="shared" si="153"/>
        <v/>
      </c>
      <c r="AX267" t="str">
        <f t="shared" si="154"/>
        <v/>
      </c>
      <c r="AY267" t="str">
        <f t="shared" si="155"/>
        <v/>
      </c>
      <c r="AZ267" t="str">
        <f t="shared" si="156"/>
        <v/>
      </c>
      <c r="BA267" t="str">
        <f t="shared" si="157"/>
        <v/>
      </c>
      <c r="BB267" t="str">
        <f t="shared" si="158"/>
        <v/>
      </c>
      <c r="BC267" t="str">
        <f t="shared" si="159"/>
        <v/>
      </c>
      <c r="BD267" t="str">
        <f t="shared" si="160"/>
        <v/>
      </c>
      <c r="BE267" t="str">
        <f t="shared" si="161"/>
        <v/>
      </c>
      <c r="BF267" t="str">
        <f t="shared" si="162"/>
        <v/>
      </c>
      <c r="BG267" t="str">
        <f t="shared" si="163"/>
        <v/>
      </c>
      <c r="BH267" t="str">
        <f t="shared" si="164"/>
        <v/>
      </c>
      <c r="BI267" t="str">
        <f t="shared" si="165"/>
        <v/>
      </c>
      <c r="BJ267" t="str">
        <f t="shared" si="166"/>
        <v/>
      </c>
      <c r="BK267" t="str">
        <f t="shared" si="167"/>
        <v/>
      </c>
      <c r="BL267">
        <f t="shared" si="168"/>
        <v>0</v>
      </c>
      <c r="BM267">
        <f t="shared" si="169"/>
        <v>0</v>
      </c>
      <c r="BN267">
        <f t="shared" si="170"/>
        <v>0</v>
      </c>
      <c r="BO267">
        <f t="shared" si="171"/>
        <v>0</v>
      </c>
      <c r="BP267">
        <f t="shared" si="172"/>
        <v>0</v>
      </c>
      <c r="BQ267">
        <f t="shared" si="173"/>
        <v>0</v>
      </c>
      <c r="BR267">
        <f t="shared" si="174"/>
        <v>0</v>
      </c>
      <c r="BS267">
        <f t="shared" si="175"/>
        <v>0</v>
      </c>
    </row>
    <row r="268" spans="2:71" x14ac:dyDescent="0.3">
      <c r="B268" t="str">
        <f>IF('ריכוז הצעות'!$N269='טבלת עזר2'!B$1,'ריכוז הצעות'!$M269,"")</f>
        <v/>
      </c>
      <c r="C268">
        <f t="shared" si="146"/>
        <v>0</v>
      </c>
      <c r="D268" t="str">
        <f t="shared" si="176"/>
        <v/>
      </c>
      <c r="E268">
        <f t="shared" si="177"/>
        <v>0</v>
      </c>
      <c r="F268" t="str">
        <f>IF('ריכוז הצעות'!$N269='טבלת עזר2'!F$1,'ריכוז הצעות'!$M269,"")</f>
        <v/>
      </c>
      <c r="G268">
        <f t="shared" si="147"/>
        <v>0</v>
      </c>
      <c r="H268" t="str">
        <f t="shared" si="178"/>
        <v/>
      </c>
      <c r="I268">
        <f t="shared" si="179"/>
        <v>0</v>
      </c>
      <c r="J268" t="str">
        <f>IF('ריכוז הצעות'!$N269='טבלת עזר2'!J$1,'ריכוז הצעות'!$M269,"")</f>
        <v/>
      </c>
      <c r="K268" t="str">
        <f>IF('ריכוז הצעות'!$N269='טבלת עזר2'!K$1,'ריכוז הצעות'!$M269,"")</f>
        <v/>
      </c>
      <c r="L268" t="str">
        <f>IF('ריכוז הצעות'!$N269='טבלת עזר2'!L$1,'ריכוז הצעות'!$M269,"")</f>
        <v/>
      </c>
      <c r="M268" t="str">
        <f>IF('ריכוז הצעות'!$N269='טבלת עזר2'!M$1,'ריכוז הצעות'!$M269,"")</f>
        <v/>
      </c>
      <c r="O268" t="str">
        <f>IF('ריכוז הצעות'!$N269='טבלת עזר2'!O$1,'ריכוז הצעות'!$M269,"")</f>
        <v/>
      </c>
      <c r="Q268" t="str">
        <f>IF('ריכוז הצעות'!$N269='טבלת עזר2'!Q$1,'ריכוז הצעות'!$M269,"")</f>
        <v/>
      </c>
      <c r="S268" t="str">
        <f>IF('ריכוז הצעות'!$N269='טבלת עזר2'!S$1,'ריכוז הצעות'!$M269,"")</f>
        <v/>
      </c>
      <c r="U268" t="str">
        <f>IF('ריכוז הצעות'!$N269='טבלת עזר2'!U$1,'ריכוז הצעות'!$M269,"")</f>
        <v/>
      </c>
      <c r="W268" t="str">
        <f>IF('ריכוז הצעות'!$N269='טבלת עזר2'!W$1,'ריכוז הצעות'!$M269,"")</f>
        <v/>
      </c>
      <c r="X268" t="str">
        <f>IF('ריכוז הצעות'!$N269='טבלת עזר2'!X$1,'ריכוז הצעות'!$M269,"")</f>
        <v/>
      </c>
      <c r="Y268" t="str">
        <f>IF('ריכוז הצעות'!$N269='טבלת עזר2'!Y$1,'ריכוז הצעות'!$M269,"")</f>
        <v/>
      </c>
      <c r="Z268" t="str">
        <f>IF('ריכוז הצעות'!$N269='טבלת עזר2'!Z$1,'ריכוז הצעות'!$M269,"")</f>
        <v/>
      </c>
      <c r="AA268" t="str">
        <f>IF('ריכוז הצעות'!$N269='טבלת עזר2'!AA$1,'ריכוז הצעות'!$M269,"")</f>
        <v/>
      </c>
      <c r="AB268" t="str">
        <f>IF('ריכוז הצעות'!$N269='טבלת עזר2'!AB$1,'ריכוז הצעות'!$M269,"")</f>
        <v/>
      </c>
      <c r="AC268" t="str">
        <f>IF('ריכוז הצעות'!$N269='טבלת עזר2'!AC$1,'ריכוז הצעות'!$M269,"")</f>
        <v/>
      </c>
      <c r="AD268" t="str">
        <f>IF('ריכוז הצעות'!$N269='טבלת עזר2'!AD$1,'ריכוז הצעות'!$M269,"")</f>
        <v/>
      </c>
      <c r="AE268" t="str">
        <f>IF('ריכוז הצעות'!$N269='טבלת עזר2'!AE$1,'ריכוז הצעות'!$M269,"")</f>
        <v/>
      </c>
      <c r="AF268" t="str">
        <f>IF('ריכוז הצעות'!$N269='טבלת עזר2'!AF$1,'ריכוז הצעות'!$M269,"")</f>
        <v/>
      </c>
      <c r="AG268" t="str">
        <f>IF('ריכוז הצעות'!$N269='טבלת עזר2'!AG$1,'ריכוז הצעות'!$M269,"")</f>
        <v/>
      </c>
      <c r="AH268" t="str">
        <f>IF('ריכוז הצעות'!$N269='טבלת עזר2'!AH$1,'ריכוז הצעות'!$M269,"")</f>
        <v/>
      </c>
      <c r="AI268" t="str">
        <f>IF('ריכוז הצעות'!$N269='טבלת עזר2'!AI$1,'ריכוז הצעות'!$M269,"")</f>
        <v/>
      </c>
      <c r="AJ268" t="str">
        <f>IF('ריכוז הצעות'!$N269='טבלת עזר2'!AJ$1,'ריכוז הצעות'!$M269,"")</f>
        <v/>
      </c>
      <c r="AK268" t="str">
        <f>IF('ריכוז הצעות'!$N269='טבלת עזר2'!AK$1,'ריכוז הצעות'!$M269,"")</f>
        <v/>
      </c>
      <c r="AL268" t="str">
        <f>IF('ריכוז הצעות'!$N269='טבלת עזר2'!AL$1,'ריכוז הצעות'!$M269,"")</f>
        <v/>
      </c>
      <c r="AQ268" t="e">
        <f t="shared" si="180"/>
        <v>#N/A</v>
      </c>
      <c r="AR268" t="str">
        <f t="shared" si="148"/>
        <v/>
      </c>
      <c r="AS268" t="str">
        <f t="shared" si="149"/>
        <v/>
      </c>
      <c r="AT268" t="str">
        <f t="shared" si="150"/>
        <v/>
      </c>
      <c r="AU268" t="str">
        <f t="shared" si="151"/>
        <v/>
      </c>
      <c r="AV268" t="str">
        <f t="shared" si="152"/>
        <v/>
      </c>
      <c r="AW268" t="str">
        <f t="shared" si="153"/>
        <v/>
      </c>
      <c r="AX268" t="str">
        <f t="shared" si="154"/>
        <v/>
      </c>
      <c r="AY268" t="str">
        <f t="shared" si="155"/>
        <v/>
      </c>
      <c r="AZ268" t="str">
        <f t="shared" si="156"/>
        <v/>
      </c>
      <c r="BA268" t="str">
        <f t="shared" si="157"/>
        <v/>
      </c>
      <c r="BB268" t="str">
        <f t="shared" si="158"/>
        <v/>
      </c>
      <c r="BC268" t="str">
        <f t="shared" si="159"/>
        <v/>
      </c>
      <c r="BD268" t="str">
        <f t="shared" si="160"/>
        <v/>
      </c>
      <c r="BE268" t="str">
        <f t="shared" si="161"/>
        <v/>
      </c>
      <c r="BF268" t="str">
        <f t="shared" si="162"/>
        <v/>
      </c>
      <c r="BG268" t="str">
        <f t="shared" si="163"/>
        <v/>
      </c>
      <c r="BH268" t="str">
        <f t="shared" si="164"/>
        <v/>
      </c>
      <c r="BI268" t="str">
        <f t="shared" si="165"/>
        <v/>
      </c>
      <c r="BJ268" t="str">
        <f t="shared" si="166"/>
        <v/>
      </c>
      <c r="BK268" t="str">
        <f t="shared" si="167"/>
        <v/>
      </c>
      <c r="BL268">
        <f t="shared" si="168"/>
        <v>0</v>
      </c>
      <c r="BM268">
        <f t="shared" si="169"/>
        <v>0</v>
      </c>
      <c r="BN268">
        <f t="shared" si="170"/>
        <v>0</v>
      </c>
      <c r="BO268">
        <f t="shared" si="171"/>
        <v>0</v>
      </c>
      <c r="BP268">
        <f t="shared" si="172"/>
        <v>0</v>
      </c>
      <c r="BQ268">
        <f t="shared" si="173"/>
        <v>0</v>
      </c>
      <c r="BR268">
        <f t="shared" si="174"/>
        <v>0</v>
      </c>
      <c r="BS268">
        <f t="shared" si="175"/>
        <v>0</v>
      </c>
    </row>
    <row r="269" spans="2:71" x14ac:dyDescent="0.3">
      <c r="B269" t="str">
        <f>IF('ריכוז הצעות'!$N270='טבלת עזר2'!B$1,'ריכוז הצעות'!$M270,"")</f>
        <v/>
      </c>
      <c r="C269">
        <f t="shared" si="146"/>
        <v>0</v>
      </c>
      <c r="D269" t="str">
        <f t="shared" si="176"/>
        <v/>
      </c>
      <c r="E269">
        <f t="shared" si="177"/>
        <v>0</v>
      </c>
      <c r="F269" t="str">
        <f>IF('ריכוז הצעות'!$N270='טבלת עזר2'!F$1,'ריכוז הצעות'!$M270,"")</f>
        <v/>
      </c>
      <c r="G269">
        <f t="shared" si="147"/>
        <v>0</v>
      </c>
      <c r="H269" t="str">
        <f t="shared" si="178"/>
        <v/>
      </c>
      <c r="I269">
        <f t="shared" si="179"/>
        <v>0</v>
      </c>
      <c r="J269" t="str">
        <f>IF('ריכוז הצעות'!$N270='טבלת עזר2'!J$1,'ריכוז הצעות'!$M270,"")</f>
        <v/>
      </c>
      <c r="K269" t="str">
        <f>IF('ריכוז הצעות'!$N270='טבלת עזר2'!K$1,'ריכוז הצעות'!$M270,"")</f>
        <v/>
      </c>
      <c r="L269" t="str">
        <f>IF('ריכוז הצעות'!$N270='טבלת עזר2'!L$1,'ריכוז הצעות'!$M270,"")</f>
        <v/>
      </c>
      <c r="M269" t="str">
        <f>IF('ריכוז הצעות'!$N270='טבלת עזר2'!M$1,'ריכוז הצעות'!$M270,"")</f>
        <v/>
      </c>
      <c r="O269" t="str">
        <f>IF('ריכוז הצעות'!$N270='טבלת עזר2'!O$1,'ריכוז הצעות'!$M270,"")</f>
        <v/>
      </c>
      <c r="Q269" t="str">
        <f>IF('ריכוז הצעות'!$N270='טבלת עזר2'!Q$1,'ריכוז הצעות'!$M270,"")</f>
        <v/>
      </c>
      <c r="S269" t="str">
        <f>IF('ריכוז הצעות'!$N270='טבלת עזר2'!S$1,'ריכוז הצעות'!$M270,"")</f>
        <v/>
      </c>
      <c r="U269" t="str">
        <f>IF('ריכוז הצעות'!$N270='טבלת עזר2'!U$1,'ריכוז הצעות'!$M270,"")</f>
        <v/>
      </c>
      <c r="W269" t="str">
        <f>IF('ריכוז הצעות'!$N270='טבלת עזר2'!W$1,'ריכוז הצעות'!$M270,"")</f>
        <v/>
      </c>
      <c r="X269" t="str">
        <f>IF('ריכוז הצעות'!$N270='טבלת עזר2'!X$1,'ריכוז הצעות'!$M270,"")</f>
        <v/>
      </c>
      <c r="Y269" t="str">
        <f>IF('ריכוז הצעות'!$N270='טבלת עזר2'!Y$1,'ריכוז הצעות'!$M270,"")</f>
        <v/>
      </c>
      <c r="Z269" t="str">
        <f>IF('ריכוז הצעות'!$N270='טבלת עזר2'!Z$1,'ריכוז הצעות'!$M270,"")</f>
        <v/>
      </c>
      <c r="AA269" t="str">
        <f>IF('ריכוז הצעות'!$N270='טבלת עזר2'!AA$1,'ריכוז הצעות'!$M270,"")</f>
        <v/>
      </c>
      <c r="AB269" t="str">
        <f>IF('ריכוז הצעות'!$N270='טבלת עזר2'!AB$1,'ריכוז הצעות'!$M270,"")</f>
        <v/>
      </c>
      <c r="AC269" t="str">
        <f>IF('ריכוז הצעות'!$N270='טבלת עזר2'!AC$1,'ריכוז הצעות'!$M270,"")</f>
        <v/>
      </c>
      <c r="AD269" t="str">
        <f>IF('ריכוז הצעות'!$N270='טבלת עזר2'!AD$1,'ריכוז הצעות'!$M270,"")</f>
        <v/>
      </c>
      <c r="AE269" t="str">
        <f>IF('ריכוז הצעות'!$N270='טבלת עזר2'!AE$1,'ריכוז הצעות'!$M270,"")</f>
        <v/>
      </c>
      <c r="AF269" t="str">
        <f>IF('ריכוז הצעות'!$N270='טבלת עזר2'!AF$1,'ריכוז הצעות'!$M270,"")</f>
        <v/>
      </c>
      <c r="AG269" t="str">
        <f>IF('ריכוז הצעות'!$N270='טבלת עזר2'!AG$1,'ריכוז הצעות'!$M270,"")</f>
        <v/>
      </c>
      <c r="AH269" t="str">
        <f>IF('ריכוז הצעות'!$N270='טבלת עזר2'!AH$1,'ריכוז הצעות'!$M270,"")</f>
        <v/>
      </c>
      <c r="AI269" t="str">
        <f>IF('ריכוז הצעות'!$N270='טבלת עזר2'!AI$1,'ריכוז הצעות'!$M270,"")</f>
        <v/>
      </c>
      <c r="AJ269" t="str">
        <f>IF('ריכוז הצעות'!$N270='טבלת עזר2'!AJ$1,'ריכוז הצעות'!$M270,"")</f>
        <v/>
      </c>
      <c r="AK269" t="str">
        <f>IF('ריכוז הצעות'!$N270='טבלת עזר2'!AK$1,'ריכוז הצעות'!$M270,"")</f>
        <v/>
      </c>
      <c r="AL269" t="str">
        <f>IF('ריכוז הצעות'!$N270='טבלת עזר2'!AL$1,'ריכוז הצעות'!$M270,"")</f>
        <v/>
      </c>
      <c r="AQ269" t="e">
        <f t="shared" si="180"/>
        <v>#N/A</v>
      </c>
      <c r="AR269" t="str">
        <f t="shared" si="148"/>
        <v/>
      </c>
      <c r="AS269" t="str">
        <f t="shared" si="149"/>
        <v/>
      </c>
      <c r="AT269" t="str">
        <f t="shared" si="150"/>
        <v/>
      </c>
      <c r="AU269" t="str">
        <f t="shared" si="151"/>
        <v/>
      </c>
      <c r="AV269" t="str">
        <f t="shared" si="152"/>
        <v/>
      </c>
      <c r="AW269" t="str">
        <f t="shared" si="153"/>
        <v/>
      </c>
      <c r="AX269" t="str">
        <f t="shared" si="154"/>
        <v/>
      </c>
      <c r="AY269" t="str">
        <f t="shared" si="155"/>
        <v/>
      </c>
      <c r="AZ269" t="str">
        <f t="shared" si="156"/>
        <v/>
      </c>
      <c r="BA269" t="str">
        <f t="shared" si="157"/>
        <v/>
      </c>
      <c r="BB269" t="str">
        <f t="shared" si="158"/>
        <v/>
      </c>
      <c r="BC269" t="str">
        <f t="shared" si="159"/>
        <v/>
      </c>
      <c r="BD269" t="str">
        <f t="shared" si="160"/>
        <v/>
      </c>
      <c r="BE269" t="str">
        <f t="shared" si="161"/>
        <v/>
      </c>
      <c r="BF269" t="str">
        <f t="shared" si="162"/>
        <v/>
      </c>
      <c r="BG269" t="str">
        <f t="shared" si="163"/>
        <v/>
      </c>
      <c r="BH269" t="str">
        <f t="shared" si="164"/>
        <v/>
      </c>
      <c r="BI269" t="str">
        <f t="shared" si="165"/>
        <v/>
      </c>
      <c r="BJ269" t="str">
        <f t="shared" si="166"/>
        <v/>
      </c>
      <c r="BK269" t="str">
        <f t="shared" si="167"/>
        <v/>
      </c>
      <c r="BL269">
        <f t="shared" si="168"/>
        <v>0</v>
      </c>
      <c r="BM269">
        <f t="shared" si="169"/>
        <v>0</v>
      </c>
      <c r="BN269">
        <f t="shared" si="170"/>
        <v>0</v>
      </c>
      <c r="BO269">
        <f t="shared" si="171"/>
        <v>0</v>
      </c>
      <c r="BP269">
        <f t="shared" si="172"/>
        <v>0</v>
      </c>
      <c r="BQ269">
        <f t="shared" si="173"/>
        <v>0</v>
      </c>
      <c r="BR269">
        <f t="shared" si="174"/>
        <v>0</v>
      </c>
      <c r="BS269">
        <f t="shared" si="175"/>
        <v>0</v>
      </c>
    </row>
    <row r="270" spans="2:71" x14ac:dyDescent="0.3">
      <c r="B270" t="str">
        <f>IF('ריכוז הצעות'!$N271='טבלת עזר2'!B$1,'ריכוז הצעות'!$M271,"")</f>
        <v/>
      </c>
      <c r="C270">
        <f t="shared" si="146"/>
        <v>0</v>
      </c>
      <c r="D270" t="str">
        <f t="shared" si="176"/>
        <v/>
      </c>
      <c r="E270">
        <f t="shared" si="177"/>
        <v>0</v>
      </c>
      <c r="F270" t="str">
        <f>IF('ריכוז הצעות'!$N271='טבלת עזר2'!F$1,'ריכוז הצעות'!$M271,"")</f>
        <v/>
      </c>
      <c r="G270">
        <f t="shared" si="147"/>
        <v>0</v>
      </c>
      <c r="H270" t="str">
        <f t="shared" si="178"/>
        <v/>
      </c>
      <c r="I270">
        <f t="shared" si="179"/>
        <v>0</v>
      </c>
      <c r="J270" t="str">
        <f>IF('ריכוז הצעות'!$N271='טבלת עזר2'!J$1,'ריכוז הצעות'!$M271,"")</f>
        <v/>
      </c>
      <c r="K270" t="str">
        <f>IF('ריכוז הצעות'!$N271='טבלת עזר2'!K$1,'ריכוז הצעות'!$M271,"")</f>
        <v/>
      </c>
      <c r="L270" t="str">
        <f>IF('ריכוז הצעות'!$N271='טבלת עזר2'!L$1,'ריכוז הצעות'!$M271,"")</f>
        <v/>
      </c>
      <c r="M270" t="str">
        <f>IF('ריכוז הצעות'!$N271='טבלת עזר2'!M$1,'ריכוז הצעות'!$M271,"")</f>
        <v/>
      </c>
      <c r="O270" t="str">
        <f>IF('ריכוז הצעות'!$N271='טבלת עזר2'!O$1,'ריכוז הצעות'!$M271,"")</f>
        <v/>
      </c>
      <c r="Q270" t="str">
        <f>IF('ריכוז הצעות'!$N271='טבלת עזר2'!Q$1,'ריכוז הצעות'!$M271,"")</f>
        <v/>
      </c>
      <c r="S270" t="str">
        <f>IF('ריכוז הצעות'!$N271='טבלת עזר2'!S$1,'ריכוז הצעות'!$M271,"")</f>
        <v/>
      </c>
      <c r="U270" t="str">
        <f>IF('ריכוז הצעות'!$N271='טבלת עזר2'!U$1,'ריכוז הצעות'!$M271,"")</f>
        <v/>
      </c>
      <c r="W270" t="str">
        <f>IF('ריכוז הצעות'!$N271='טבלת עזר2'!W$1,'ריכוז הצעות'!$M271,"")</f>
        <v/>
      </c>
      <c r="X270" t="str">
        <f>IF('ריכוז הצעות'!$N271='טבלת עזר2'!X$1,'ריכוז הצעות'!$M271,"")</f>
        <v/>
      </c>
      <c r="Y270" t="str">
        <f>IF('ריכוז הצעות'!$N271='טבלת עזר2'!Y$1,'ריכוז הצעות'!$M271,"")</f>
        <v/>
      </c>
      <c r="Z270" t="str">
        <f>IF('ריכוז הצעות'!$N271='טבלת עזר2'!Z$1,'ריכוז הצעות'!$M271,"")</f>
        <v/>
      </c>
      <c r="AA270" t="str">
        <f>IF('ריכוז הצעות'!$N271='טבלת עזר2'!AA$1,'ריכוז הצעות'!$M271,"")</f>
        <v/>
      </c>
      <c r="AB270" t="str">
        <f>IF('ריכוז הצעות'!$N271='טבלת עזר2'!AB$1,'ריכוז הצעות'!$M271,"")</f>
        <v/>
      </c>
      <c r="AC270" t="str">
        <f>IF('ריכוז הצעות'!$N271='טבלת עזר2'!AC$1,'ריכוז הצעות'!$M271,"")</f>
        <v/>
      </c>
      <c r="AD270" t="str">
        <f>IF('ריכוז הצעות'!$N271='טבלת עזר2'!AD$1,'ריכוז הצעות'!$M271,"")</f>
        <v/>
      </c>
      <c r="AE270" t="str">
        <f>IF('ריכוז הצעות'!$N271='טבלת עזר2'!AE$1,'ריכוז הצעות'!$M271,"")</f>
        <v/>
      </c>
      <c r="AF270" t="str">
        <f>IF('ריכוז הצעות'!$N271='טבלת עזר2'!AF$1,'ריכוז הצעות'!$M271,"")</f>
        <v/>
      </c>
      <c r="AG270" t="str">
        <f>IF('ריכוז הצעות'!$N271='טבלת עזר2'!AG$1,'ריכוז הצעות'!$M271,"")</f>
        <v/>
      </c>
      <c r="AH270" t="str">
        <f>IF('ריכוז הצעות'!$N271='טבלת עזר2'!AH$1,'ריכוז הצעות'!$M271,"")</f>
        <v/>
      </c>
      <c r="AI270" t="str">
        <f>IF('ריכוז הצעות'!$N271='טבלת עזר2'!AI$1,'ריכוז הצעות'!$M271,"")</f>
        <v/>
      </c>
      <c r="AJ270" t="str">
        <f>IF('ריכוז הצעות'!$N271='טבלת עזר2'!AJ$1,'ריכוז הצעות'!$M271,"")</f>
        <v/>
      </c>
      <c r="AK270" t="str">
        <f>IF('ריכוז הצעות'!$N271='טבלת עזר2'!AK$1,'ריכוז הצעות'!$M271,"")</f>
        <v/>
      </c>
      <c r="AL270" t="str">
        <f>IF('ריכוז הצעות'!$N271='טבלת עזר2'!AL$1,'ריכוז הצעות'!$M271,"")</f>
        <v/>
      </c>
      <c r="AQ270" t="e">
        <f t="shared" si="180"/>
        <v>#N/A</v>
      </c>
      <c r="AR270" t="str">
        <f t="shared" si="148"/>
        <v/>
      </c>
      <c r="AS270" t="str">
        <f t="shared" si="149"/>
        <v/>
      </c>
      <c r="AT270" t="str">
        <f t="shared" si="150"/>
        <v/>
      </c>
      <c r="AU270" t="str">
        <f t="shared" si="151"/>
        <v/>
      </c>
      <c r="AV270" t="str">
        <f t="shared" si="152"/>
        <v/>
      </c>
      <c r="AW270" t="str">
        <f t="shared" si="153"/>
        <v/>
      </c>
      <c r="AX270" t="str">
        <f t="shared" si="154"/>
        <v/>
      </c>
      <c r="AY270" t="str">
        <f t="shared" si="155"/>
        <v/>
      </c>
      <c r="AZ270" t="str">
        <f t="shared" si="156"/>
        <v/>
      </c>
      <c r="BA270" t="str">
        <f t="shared" si="157"/>
        <v/>
      </c>
      <c r="BB270" t="str">
        <f t="shared" si="158"/>
        <v/>
      </c>
      <c r="BC270" t="str">
        <f t="shared" si="159"/>
        <v/>
      </c>
      <c r="BD270" t="str">
        <f t="shared" si="160"/>
        <v/>
      </c>
      <c r="BE270" t="str">
        <f t="shared" si="161"/>
        <v/>
      </c>
      <c r="BF270" t="str">
        <f t="shared" si="162"/>
        <v/>
      </c>
      <c r="BG270" t="str">
        <f t="shared" si="163"/>
        <v/>
      </c>
      <c r="BH270" t="str">
        <f t="shared" si="164"/>
        <v/>
      </c>
      <c r="BI270" t="str">
        <f t="shared" si="165"/>
        <v/>
      </c>
      <c r="BJ270" t="str">
        <f t="shared" si="166"/>
        <v/>
      </c>
      <c r="BK270" t="str">
        <f t="shared" si="167"/>
        <v/>
      </c>
      <c r="BL270">
        <f t="shared" si="168"/>
        <v>0</v>
      </c>
      <c r="BM270">
        <f t="shared" si="169"/>
        <v>0</v>
      </c>
      <c r="BN270">
        <f t="shared" si="170"/>
        <v>0</v>
      </c>
      <c r="BO270">
        <f t="shared" si="171"/>
        <v>0</v>
      </c>
      <c r="BP270">
        <f t="shared" si="172"/>
        <v>0</v>
      </c>
      <c r="BQ270">
        <f t="shared" si="173"/>
        <v>0</v>
      </c>
      <c r="BR270">
        <f t="shared" si="174"/>
        <v>0</v>
      </c>
      <c r="BS270">
        <f t="shared" si="175"/>
        <v>0</v>
      </c>
    </row>
    <row r="271" spans="2:71" x14ac:dyDescent="0.3">
      <c r="B271" t="str">
        <f>IF('ריכוז הצעות'!$N272='טבלת עזר2'!B$1,'ריכוז הצעות'!$M272,"")</f>
        <v/>
      </c>
      <c r="C271">
        <f t="shared" si="146"/>
        <v>0</v>
      </c>
      <c r="D271" t="str">
        <f t="shared" si="176"/>
        <v/>
      </c>
      <c r="E271">
        <f t="shared" si="177"/>
        <v>0</v>
      </c>
      <c r="F271" t="str">
        <f>IF('ריכוז הצעות'!$N272='טבלת עזר2'!F$1,'ריכוז הצעות'!$M272,"")</f>
        <v/>
      </c>
      <c r="G271">
        <f t="shared" si="147"/>
        <v>0</v>
      </c>
      <c r="H271" t="str">
        <f t="shared" si="178"/>
        <v/>
      </c>
      <c r="I271">
        <f t="shared" si="179"/>
        <v>0</v>
      </c>
      <c r="J271" t="str">
        <f>IF('ריכוז הצעות'!$N272='טבלת עזר2'!J$1,'ריכוז הצעות'!$M272,"")</f>
        <v/>
      </c>
      <c r="K271" t="str">
        <f>IF('ריכוז הצעות'!$N272='טבלת עזר2'!K$1,'ריכוז הצעות'!$M272,"")</f>
        <v/>
      </c>
      <c r="L271" t="str">
        <f>IF('ריכוז הצעות'!$N272='טבלת עזר2'!L$1,'ריכוז הצעות'!$M272,"")</f>
        <v/>
      </c>
      <c r="M271" t="str">
        <f>IF('ריכוז הצעות'!$N272='טבלת עזר2'!M$1,'ריכוז הצעות'!$M272,"")</f>
        <v/>
      </c>
      <c r="O271" t="str">
        <f>IF('ריכוז הצעות'!$N272='טבלת עזר2'!O$1,'ריכוז הצעות'!$M272,"")</f>
        <v/>
      </c>
      <c r="Q271" t="str">
        <f>IF('ריכוז הצעות'!$N272='טבלת עזר2'!Q$1,'ריכוז הצעות'!$M272,"")</f>
        <v/>
      </c>
      <c r="S271" t="str">
        <f>IF('ריכוז הצעות'!$N272='טבלת עזר2'!S$1,'ריכוז הצעות'!$M272,"")</f>
        <v/>
      </c>
      <c r="U271" t="str">
        <f>IF('ריכוז הצעות'!$N272='טבלת עזר2'!U$1,'ריכוז הצעות'!$M272,"")</f>
        <v/>
      </c>
      <c r="W271" t="str">
        <f>IF('ריכוז הצעות'!$N272='טבלת עזר2'!W$1,'ריכוז הצעות'!$M272,"")</f>
        <v/>
      </c>
      <c r="X271" t="str">
        <f>IF('ריכוז הצעות'!$N272='טבלת עזר2'!X$1,'ריכוז הצעות'!$M272,"")</f>
        <v/>
      </c>
      <c r="Y271" t="str">
        <f>IF('ריכוז הצעות'!$N272='טבלת עזר2'!Y$1,'ריכוז הצעות'!$M272,"")</f>
        <v/>
      </c>
      <c r="Z271" t="str">
        <f>IF('ריכוז הצעות'!$N272='טבלת עזר2'!Z$1,'ריכוז הצעות'!$M272,"")</f>
        <v/>
      </c>
      <c r="AA271" t="str">
        <f>IF('ריכוז הצעות'!$N272='טבלת עזר2'!AA$1,'ריכוז הצעות'!$M272,"")</f>
        <v/>
      </c>
      <c r="AB271" t="str">
        <f>IF('ריכוז הצעות'!$N272='טבלת עזר2'!AB$1,'ריכוז הצעות'!$M272,"")</f>
        <v/>
      </c>
      <c r="AC271" t="str">
        <f>IF('ריכוז הצעות'!$N272='טבלת עזר2'!AC$1,'ריכוז הצעות'!$M272,"")</f>
        <v/>
      </c>
      <c r="AD271" t="str">
        <f>IF('ריכוז הצעות'!$N272='טבלת עזר2'!AD$1,'ריכוז הצעות'!$M272,"")</f>
        <v/>
      </c>
      <c r="AE271" t="str">
        <f>IF('ריכוז הצעות'!$N272='טבלת עזר2'!AE$1,'ריכוז הצעות'!$M272,"")</f>
        <v/>
      </c>
      <c r="AF271" t="str">
        <f>IF('ריכוז הצעות'!$N272='טבלת עזר2'!AF$1,'ריכוז הצעות'!$M272,"")</f>
        <v/>
      </c>
      <c r="AG271" t="str">
        <f>IF('ריכוז הצעות'!$N272='טבלת עזר2'!AG$1,'ריכוז הצעות'!$M272,"")</f>
        <v/>
      </c>
      <c r="AH271" t="str">
        <f>IF('ריכוז הצעות'!$N272='טבלת עזר2'!AH$1,'ריכוז הצעות'!$M272,"")</f>
        <v/>
      </c>
      <c r="AI271" t="str">
        <f>IF('ריכוז הצעות'!$N272='טבלת עזר2'!AI$1,'ריכוז הצעות'!$M272,"")</f>
        <v/>
      </c>
      <c r="AJ271" t="str">
        <f>IF('ריכוז הצעות'!$N272='טבלת עזר2'!AJ$1,'ריכוז הצעות'!$M272,"")</f>
        <v/>
      </c>
      <c r="AK271" t="str">
        <f>IF('ריכוז הצעות'!$N272='טבלת עזר2'!AK$1,'ריכוז הצעות'!$M272,"")</f>
        <v/>
      </c>
      <c r="AL271" t="str">
        <f>IF('ריכוז הצעות'!$N272='טבלת עזר2'!AL$1,'ריכוז הצעות'!$M272,"")</f>
        <v/>
      </c>
      <c r="AQ271" t="e">
        <f t="shared" si="180"/>
        <v>#N/A</v>
      </c>
      <c r="AR271" t="str">
        <f t="shared" si="148"/>
        <v/>
      </c>
      <c r="AS271" t="str">
        <f t="shared" si="149"/>
        <v/>
      </c>
      <c r="AT271" t="str">
        <f t="shared" si="150"/>
        <v/>
      </c>
      <c r="AU271" t="str">
        <f t="shared" si="151"/>
        <v/>
      </c>
      <c r="AV271" t="str">
        <f t="shared" si="152"/>
        <v/>
      </c>
      <c r="AW271" t="str">
        <f t="shared" si="153"/>
        <v/>
      </c>
      <c r="AX271" t="str">
        <f t="shared" si="154"/>
        <v/>
      </c>
      <c r="AY271" t="str">
        <f t="shared" si="155"/>
        <v/>
      </c>
      <c r="AZ271" t="str">
        <f t="shared" si="156"/>
        <v/>
      </c>
      <c r="BA271" t="str">
        <f t="shared" si="157"/>
        <v/>
      </c>
      <c r="BB271" t="str">
        <f t="shared" si="158"/>
        <v/>
      </c>
      <c r="BC271" t="str">
        <f t="shared" si="159"/>
        <v/>
      </c>
      <c r="BD271" t="str">
        <f t="shared" si="160"/>
        <v/>
      </c>
      <c r="BE271" t="str">
        <f t="shared" si="161"/>
        <v/>
      </c>
      <c r="BF271" t="str">
        <f t="shared" si="162"/>
        <v/>
      </c>
      <c r="BG271" t="str">
        <f t="shared" si="163"/>
        <v/>
      </c>
      <c r="BH271" t="str">
        <f t="shared" si="164"/>
        <v/>
      </c>
      <c r="BI271" t="str">
        <f t="shared" si="165"/>
        <v/>
      </c>
      <c r="BJ271" t="str">
        <f t="shared" si="166"/>
        <v/>
      </c>
      <c r="BK271" t="str">
        <f t="shared" si="167"/>
        <v/>
      </c>
      <c r="BL271">
        <f t="shared" si="168"/>
        <v>0</v>
      </c>
      <c r="BM271">
        <f t="shared" si="169"/>
        <v>0</v>
      </c>
      <c r="BN271">
        <f t="shared" si="170"/>
        <v>0</v>
      </c>
      <c r="BO271">
        <f t="shared" si="171"/>
        <v>0</v>
      </c>
      <c r="BP271">
        <f t="shared" si="172"/>
        <v>0</v>
      </c>
      <c r="BQ271">
        <f t="shared" si="173"/>
        <v>0</v>
      </c>
      <c r="BR271">
        <f t="shared" si="174"/>
        <v>0</v>
      </c>
      <c r="BS271">
        <f t="shared" si="175"/>
        <v>0</v>
      </c>
    </row>
    <row r="272" spans="2:71" x14ac:dyDescent="0.3">
      <c r="B272" t="str">
        <f>IF('ריכוז הצעות'!$N273='טבלת עזר2'!B$1,'ריכוז הצעות'!$M273,"")</f>
        <v/>
      </c>
      <c r="C272">
        <f t="shared" si="146"/>
        <v>0</v>
      </c>
      <c r="D272" t="str">
        <f t="shared" si="176"/>
        <v/>
      </c>
      <c r="E272">
        <f t="shared" si="177"/>
        <v>0</v>
      </c>
      <c r="F272" t="str">
        <f>IF('ריכוז הצעות'!$N273='טבלת עזר2'!F$1,'ריכוז הצעות'!$M273,"")</f>
        <v/>
      </c>
      <c r="G272">
        <f t="shared" si="147"/>
        <v>0</v>
      </c>
      <c r="H272" t="str">
        <f t="shared" si="178"/>
        <v/>
      </c>
      <c r="I272">
        <f t="shared" si="179"/>
        <v>0</v>
      </c>
      <c r="J272" t="str">
        <f>IF('ריכוז הצעות'!$N273='טבלת עזר2'!J$1,'ריכוז הצעות'!$M273,"")</f>
        <v/>
      </c>
      <c r="K272" t="str">
        <f>IF('ריכוז הצעות'!$N273='טבלת עזר2'!K$1,'ריכוז הצעות'!$M273,"")</f>
        <v/>
      </c>
      <c r="L272" t="str">
        <f>IF('ריכוז הצעות'!$N273='טבלת עזר2'!L$1,'ריכוז הצעות'!$M273,"")</f>
        <v/>
      </c>
      <c r="M272" t="str">
        <f>IF('ריכוז הצעות'!$N273='טבלת עזר2'!M$1,'ריכוז הצעות'!$M273,"")</f>
        <v/>
      </c>
      <c r="O272" t="str">
        <f>IF('ריכוז הצעות'!$N273='טבלת עזר2'!O$1,'ריכוז הצעות'!$M273,"")</f>
        <v/>
      </c>
      <c r="Q272" t="str">
        <f>IF('ריכוז הצעות'!$N273='טבלת עזר2'!Q$1,'ריכוז הצעות'!$M273,"")</f>
        <v/>
      </c>
      <c r="S272" t="str">
        <f>IF('ריכוז הצעות'!$N273='טבלת עזר2'!S$1,'ריכוז הצעות'!$M273,"")</f>
        <v/>
      </c>
      <c r="U272" t="str">
        <f>IF('ריכוז הצעות'!$N273='טבלת עזר2'!U$1,'ריכוז הצעות'!$M273,"")</f>
        <v/>
      </c>
      <c r="W272" t="str">
        <f>IF('ריכוז הצעות'!$N273='טבלת עזר2'!W$1,'ריכוז הצעות'!$M273,"")</f>
        <v/>
      </c>
      <c r="X272" t="str">
        <f>IF('ריכוז הצעות'!$N273='טבלת עזר2'!X$1,'ריכוז הצעות'!$M273,"")</f>
        <v/>
      </c>
      <c r="Y272" t="str">
        <f>IF('ריכוז הצעות'!$N273='טבלת עזר2'!Y$1,'ריכוז הצעות'!$M273,"")</f>
        <v/>
      </c>
      <c r="Z272" t="str">
        <f>IF('ריכוז הצעות'!$N273='טבלת עזר2'!Z$1,'ריכוז הצעות'!$M273,"")</f>
        <v/>
      </c>
      <c r="AA272" t="str">
        <f>IF('ריכוז הצעות'!$N273='טבלת עזר2'!AA$1,'ריכוז הצעות'!$M273,"")</f>
        <v/>
      </c>
      <c r="AB272" t="str">
        <f>IF('ריכוז הצעות'!$N273='טבלת עזר2'!AB$1,'ריכוז הצעות'!$M273,"")</f>
        <v/>
      </c>
      <c r="AC272" t="str">
        <f>IF('ריכוז הצעות'!$N273='טבלת עזר2'!AC$1,'ריכוז הצעות'!$M273,"")</f>
        <v/>
      </c>
      <c r="AD272" t="str">
        <f>IF('ריכוז הצעות'!$N273='טבלת עזר2'!AD$1,'ריכוז הצעות'!$M273,"")</f>
        <v/>
      </c>
      <c r="AE272" t="str">
        <f>IF('ריכוז הצעות'!$N273='טבלת עזר2'!AE$1,'ריכוז הצעות'!$M273,"")</f>
        <v/>
      </c>
      <c r="AF272" t="str">
        <f>IF('ריכוז הצעות'!$N273='טבלת עזר2'!AF$1,'ריכוז הצעות'!$M273,"")</f>
        <v/>
      </c>
      <c r="AG272" t="str">
        <f>IF('ריכוז הצעות'!$N273='טבלת עזר2'!AG$1,'ריכוז הצעות'!$M273,"")</f>
        <v/>
      </c>
      <c r="AH272" t="str">
        <f>IF('ריכוז הצעות'!$N273='טבלת עזר2'!AH$1,'ריכוז הצעות'!$M273,"")</f>
        <v/>
      </c>
      <c r="AI272" t="str">
        <f>IF('ריכוז הצעות'!$N273='טבלת עזר2'!AI$1,'ריכוז הצעות'!$M273,"")</f>
        <v/>
      </c>
      <c r="AJ272" t="str">
        <f>IF('ריכוז הצעות'!$N273='טבלת עזר2'!AJ$1,'ריכוז הצעות'!$M273,"")</f>
        <v/>
      </c>
      <c r="AK272" t="str">
        <f>IF('ריכוז הצעות'!$N273='טבלת עזר2'!AK$1,'ריכוז הצעות'!$M273,"")</f>
        <v/>
      </c>
      <c r="AL272" t="str">
        <f>IF('ריכוז הצעות'!$N273='טבלת עזר2'!AL$1,'ריכוז הצעות'!$M273,"")</f>
        <v/>
      </c>
      <c r="AQ272" t="e">
        <f t="shared" si="180"/>
        <v>#N/A</v>
      </c>
      <c r="AR272" t="str">
        <f t="shared" si="148"/>
        <v/>
      </c>
      <c r="AS272" t="str">
        <f t="shared" si="149"/>
        <v/>
      </c>
      <c r="AT272" t="str">
        <f t="shared" si="150"/>
        <v/>
      </c>
      <c r="AU272" t="str">
        <f t="shared" si="151"/>
        <v/>
      </c>
      <c r="AV272" t="str">
        <f t="shared" si="152"/>
        <v/>
      </c>
      <c r="AW272" t="str">
        <f t="shared" si="153"/>
        <v/>
      </c>
      <c r="AX272" t="str">
        <f t="shared" si="154"/>
        <v/>
      </c>
      <c r="AY272" t="str">
        <f t="shared" si="155"/>
        <v/>
      </c>
      <c r="AZ272" t="str">
        <f t="shared" si="156"/>
        <v/>
      </c>
      <c r="BA272" t="str">
        <f t="shared" si="157"/>
        <v/>
      </c>
      <c r="BB272" t="str">
        <f t="shared" si="158"/>
        <v/>
      </c>
      <c r="BC272" t="str">
        <f t="shared" si="159"/>
        <v/>
      </c>
      <c r="BD272" t="str">
        <f t="shared" si="160"/>
        <v/>
      </c>
      <c r="BE272" t="str">
        <f t="shared" si="161"/>
        <v/>
      </c>
      <c r="BF272" t="str">
        <f t="shared" si="162"/>
        <v/>
      </c>
      <c r="BG272" t="str">
        <f t="shared" si="163"/>
        <v/>
      </c>
      <c r="BH272" t="str">
        <f t="shared" si="164"/>
        <v/>
      </c>
      <c r="BI272" t="str">
        <f t="shared" si="165"/>
        <v/>
      </c>
      <c r="BJ272" t="str">
        <f t="shared" si="166"/>
        <v/>
      </c>
      <c r="BK272" t="str">
        <f t="shared" si="167"/>
        <v/>
      </c>
      <c r="BL272">
        <f t="shared" si="168"/>
        <v>0</v>
      </c>
      <c r="BM272">
        <f t="shared" si="169"/>
        <v>0</v>
      </c>
      <c r="BN272">
        <f t="shared" si="170"/>
        <v>0</v>
      </c>
      <c r="BO272">
        <f t="shared" si="171"/>
        <v>0</v>
      </c>
      <c r="BP272">
        <f t="shared" si="172"/>
        <v>0</v>
      </c>
      <c r="BQ272">
        <f t="shared" si="173"/>
        <v>0</v>
      </c>
      <c r="BR272">
        <f t="shared" si="174"/>
        <v>0</v>
      </c>
      <c r="BS272">
        <f t="shared" si="175"/>
        <v>0</v>
      </c>
    </row>
    <row r="273" spans="2:71" x14ac:dyDescent="0.3">
      <c r="B273" t="str">
        <f>IF('ריכוז הצעות'!$N274='טבלת עזר2'!B$1,'ריכוז הצעות'!$M274,"")</f>
        <v/>
      </c>
      <c r="C273">
        <f t="shared" si="146"/>
        <v>0</v>
      </c>
      <c r="D273" t="str">
        <f t="shared" si="176"/>
        <v/>
      </c>
      <c r="E273">
        <f t="shared" si="177"/>
        <v>0</v>
      </c>
      <c r="F273" t="str">
        <f>IF('ריכוז הצעות'!$N274='טבלת עזר2'!F$1,'ריכוז הצעות'!$M274,"")</f>
        <v/>
      </c>
      <c r="G273">
        <f t="shared" si="147"/>
        <v>0</v>
      </c>
      <c r="H273" t="str">
        <f t="shared" si="178"/>
        <v/>
      </c>
      <c r="I273">
        <f t="shared" si="179"/>
        <v>0</v>
      </c>
      <c r="J273" t="str">
        <f>IF('ריכוז הצעות'!$N274='טבלת עזר2'!J$1,'ריכוז הצעות'!$M274,"")</f>
        <v/>
      </c>
      <c r="K273" t="str">
        <f>IF('ריכוז הצעות'!$N274='טבלת עזר2'!K$1,'ריכוז הצעות'!$M274,"")</f>
        <v/>
      </c>
      <c r="L273" t="str">
        <f>IF('ריכוז הצעות'!$N274='טבלת עזר2'!L$1,'ריכוז הצעות'!$M274,"")</f>
        <v/>
      </c>
      <c r="M273" t="str">
        <f>IF('ריכוז הצעות'!$N274='טבלת עזר2'!M$1,'ריכוז הצעות'!$M274,"")</f>
        <v/>
      </c>
      <c r="O273" t="str">
        <f>IF('ריכוז הצעות'!$N274='טבלת עזר2'!O$1,'ריכוז הצעות'!$M274,"")</f>
        <v/>
      </c>
      <c r="Q273" t="str">
        <f>IF('ריכוז הצעות'!$N274='טבלת עזר2'!Q$1,'ריכוז הצעות'!$M274,"")</f>
        <v/>
      </c>
      <c r="S273" t="str">
        <f>IF('ריכוז הצעות'!$N274='טבלת עזר2'!S$1,'ריכוז הצעות'!$M274,"")</f>
        <v/>
      </c>
      <c r="U273" t="str">
        <f>IF('ריכוז הצעות'!$N274='טבלת עזר2'!U$1,'ריכוז הצעות'!$M274,"")</f>
        <v/>
      </c>
      <c r="W273" t="str">
        <f>IF('ריכוז הצעות'!$N274='טבלת עזר2'!W$1,'ריכוז הצעות'!$M274,"")</f>
        <v/>
      </c>
      <c r="X273" t="str">
        <f>IF('ריכוז הצעות'!$N274='טבלת עזר2'!X$1,'ריכוז הצעות'!$M274,"")</f>
        <v/>
      </c>
      <c r="Y273" t="str">
        <f>IF('ריכוז הצעות'!$N274='טבלת עזר2'!Y$1,'ריכוז הצעות'!$M274,"")</f>
        <v/>
      </c>
      <c r="Z273" t="str">
        <f>IF('ריכוז הצעות'!$N274='טבלת עזר2'!Z$1,'ריכוז הצעות'!$M274,"")</f>
        <v/>
      </c>
      <c r="AA273" t="str">
        <f>IF('ריכוז הצעות'!$N274='טבלת עזר2'!AA$1,'ריכוז הצעות'!$M274,"")</f>
        <v/>
      </c>
      <c r="AB273" t="str">
        <f>IF('ריכוז הצעות'!$N274='טבלת עזר2'!AB$1,'ריכוז הצעות'!$M274,"")</f>
        <v/>
      </c>
      <c r="AC273" t="str">
        <f>IF('ריכוז הצעות'!$N274='טבלת עזר2'!AC$1,'ריכוז הצעות'!$M274,"")</f>
        <v/>
      </c>
      <c r="AD273" t="str">
        <f>IF('ריכוז הצעות'!$N274='טבלת עזר2'!AD$1,'ריכוז הצעות'!$M274,"")</f>
        <v/>
      </c>
      <c r="AE273" t="str">
        <f>IF('ריכוז הצעות'!$N274='טבלת עזר2'!AE$1,'ריכוז הצעות'!$M274,"")</f>
        <v/>
      </c>
      <c r="AF273" t="str">
        <f>IF('ריכוז הצעות'!$N274='טבלת עזר2'!AF$1,'ריכוז הצעות'!$M274,"")</f>
        <v/>
      </c>
      <c r="AG273" t="str">
        <f>IF('ריכוז הצעות'!$N274='טבלת עזר2'!AG$1,'ריכוז הצעות'!$M274,"")</f>
        <v/>
      </c>
      <c r="AH273" t="str">
        <f>IF('ריכוז הצעות'!$N274='טבלת עזר2'!AH$1,'ריכוז הצעות'!$M274,"")</f>
        <v/>
      </c>
      <c r="AI273" t="str">
        <f>IF('ריכוז הצעות'!$N274='טבלת עזר2'!AI$1,'ריכוז הצעות'!$M274,"")</f>
        <v/>
      </c>
      <c r="AJ273" t="str">
        <f>IF('ריכוז הצעות'!$N274='טבלת עזר2'!AJ$1,'ריכוז הצעות'!$M274,"")</f>
        <v/>
      </c>
      <c r="AK273" t="str">
        <f>IF('ריכוז הצעות'!$N274='טבלת עזר2'!AK$1,'ריכוז הצעות'!$M274,"")</f>
        <v/>
      </c>
      <c r="AL273" t="str">
        <f>IF('ריכוז הצעות'!$N274='טבלת עזר2'!AL$1,'ריכוז הצעות'!$M274,"")</f>
        <v/>
      </c>
      <c r="AQ273" t="e">
        <f t="shared" si="180"/>
        <v>#N/A</v>
      </c>
      <c r="AR273" t="str">
        <f t="shared" si="148"/>
        <v/>
      </c>
      <c r="AS273" t="str">
        <f t="shared" si="149"/>
        <v/>
      </c>
      <c r="AT273" t="str">
        <f t="shared" si="150"/>
        <v/>
      </c>
      <c r="AU273" t="str">
        <f t="shared" si="151"/>
        <v/>
      </c>
      <c r="AV273" t="str">
        <f t="shared" si="152"/>
        <v/>
      </c>
      <c r="AW273" t="str">
        <f t="shared" si="153"/>
        <v/>
      </c>
      <c r="AX273" t="str">
        <f t="shared" si="154"/>
        <v/>
      </c>
      <c r="AY273" t="str">
        <f t="shared" si="155"/>
        <v/>
      </c>
      <c r="AZ273" t="str">
        <f t="shared" si="156"/>
        <v/>
      </c>
      <c r="BA273" t="str">
        <f t="shared" si="157"/>
        <v/>
      </c>
      <c r="BB273" t="str">
        <f t="shared" si="158"/>
        <v/>
      </c>
      <c r="BC273" t="str">
        <f t="shared" si="159"/>
        <v/>
      </c>
      <c r="BD273" t="str">
        <f t="shared" si="160"/>
        <v/>
      </c>
      <c r="BE273" t="str">
        <f t="shared" si="161"/>
        <v/>
      </c>
      <c r="BF273" t="str">
        <f t="shared" si="162"/>
        <v/>
      </c>
      <c r="BG273" t="str">
        <f t="shared" si="163"/>
        <v/>
      </c>
      <c r="BH273" t="str">
        <f t="shared" si="164"/>
        <v/>
      </c>
      <c r="BI273" t="str">
        <f t="shared" si="165"/>
        <v/>
      </c>
      <c r="BJ273" t="str">
        <f t="shared" si="166"/>
        <v/>
      </c>
      <c r="BK273" t="str">
        <f t="shared" si="167"/>
        <v/>
      </c>
      <c r="BL273">
        <f t="shared" si="168"/>
        <v>0</v>
      </c>
      <c r="BM273">
        <f t="shared" si="169"/>
        <v>0</v>
      </c>
      <c r="BN273">
        <f t="shared" si="170"/>
        <v>0</v>
      </c>
      <c r="BO273">
        <f t="shared" si="171"/>
        <v>0</v>
      </c>
      <c r="BP273">
        <f t="shared" si="172"/>
        <v>0</v>
      </c>
      <c r="BQ273">
        <f t="shared" si="173"/>
        <v>0</v>
      </c>
      <c r="BR273">
        <f t="shared" si="174"/>
        <v>0</v>
      </c>
      <c r="BS273">
        <f t="shared" si="175"/>
        <v>0</v>
      </c>
    </row>
    <row r="274" spans="2:71" x14ac:dyDescent="0.3">
      <c r="B274" t="str">
        <f>IF('ריכוז הצעות'!$N275='טבלת עזר2'!B$1,'ריכוז הצעות'!$M275,"")</f>
        <v/>
      </c>
      <c r="C274">
        <f t="shared" si="146"/>
        <v>0</v>
      </c>
      <c r="D274" t="str">
        <f t="shared" si="176"/>
        <v/>
      </c>
      <c r="E274">
        <f t="shared" si="177"/>
        <v>0</v>
      </c>
      <c r="F274" t="str">
        <f>IF('ריכוז הצעות'!$N275='טבלת עזר2'!F$1,'ריכוז הצעות'!$M275,"")</f>
        <v/>
      </c>
      <c r="G274">
        <f t="shared" si="147"/>
        <v>0</v>
      </c>
      <c r="H274" t="str">
        <f t="shared" si="178"/>
        <v/>
      </c>
      <c r="I274">
        <f t="shared" si="179"/>
        <v>0</v>
      </c>
      <c r="J274" t="str">
        <f>IF('ריכוז הצעות'!$N275='טבלת עזר2'!J$1,'ריכוז הצעות'!$M275,"")</f>
        <v/>
      </c>
      <c r="K274" t="str">
        <f>IF('ריכוז הצעות'!$N275='טבלת עזר2'!K$1,'ריכוז הצעות'!$M275,"")</f>
        <v/>
      </c>
      <c r="L274" t="str">
        <f>IF('ריכוז הצעות'!$N275='טבלת עזר2'!L$1,'ריכוז הצעות'!$M275,"")</f>
        <v/>
      </c>
      <c r="M274" t="str">
        <f>IF('ריכוז הצעות'!$N275='טבלת עזר2'!M$1,'ריכוז הצעות'!$M275,"")</f>
        <v/>
      </c>
      <c r="O274" t="str">
        <f>IF('ריכוז הצעות'!$N275='טבלת עזר2'!O$1,'ריכוז הצעות'!$M275,"")</f>
        <v/>
      </c>
      <c r="Q274" t="str">
        <f>IF('ריכוז הצעות'!$N275='טבלת עזר2'!Q$1,'ריכוז הצעות'!$M275,"")</f>
        <v/>
      </c>
      <c r="S274" t="str">
        <f>IF('ריכוז הצעות'!$N275='טבלת עזר2'!S$1,'ריכוז הצעות'!$M275,"")</f>
        <v/>
      </c>
      <c r="U274" t="str">
        <f>IF('ריכוז הצעות'!$N275='טבלת עזר2'!U$1,'ריכוז הצעות'!$M275,"")</f>
        <v/>
      </c>
      <c r="W274" t="str">
        <f>IF('ריכוז הצעות'!$N275='טבלת עזר2'!W$1,'ריכוז הצעות'!$M275,"")</f>
        <v/>
      </c>
      <c r="X274" t="str">
        <f>IF('ריכוז הצעות'!$N275='טבלת עזר2'!X$1,'ריכוז הצעות'!$M275,"")</f>
        <v/>
      </c>
      <c r="Y274" t="str">
        <f>IF('ריכוז הצעות'!$N275='טבלת עזר2'!Y$1,'ריכוז הצעות'!$M275,"")</f>
        <v/>
      </c>
      <c r="Z274" t="str">
        <f>IF('ריכוז הצעות'!$N275='טבלת עזר2'!Z$1,'ריכוז הצעות'!$M275,"")</f>
        <v/>
      </c>
      <c r="AA274" t="str">
        <f>IF('ריכוז הצעות'!$N275='טבלת עזר2'!AA$1,'ריכוז הצעות'!$M275,"")</f>
        <v/>
      </c>
      <c r="AB274" t="str">
        <f>IF('ריכוז הצעות'!$N275='טבלת עזר2'!AB$1,'ריכוז הצעות'!$M275,"")</f>
        <v/>
      </c>
      <c r="AC274" t="str">
        <f>IF('ריכוז הצעות'!$N275='טבלת עזר2'!AC$1,'ריכוז הצעות'!$M275,"")</f>
        <v/>
      </c>
      <c r="AD274" t="str">
        <f>IF('ריכוז הצעות'!$N275='טבלת עזר2'!AD$1,'ריכוז הצעות'!$M275,"")</f>
        <v/>
      </c>
      <c r="AE274" t="str">
        <f>IF('ריכוז הצעות'!$N275='טבלת עזר2'!AE$1,'ריכוז הצעות'!$M275,"")</f>
        <v/>
      </c>
      <c r="AF274" t="str">
        <f>IF('ריכוז הצעות'!$N275='טבלת עזר2'!AF$1,'ריכוז הצעות'!$M275,"")</f>
        <v/>
      </c>
      <c r="AG274" t="str">
        <f>IF('ריכוז הצעות'!$N275='טבלת עזר2'!AG$1,'ריכוז הצעות'!$M275,"")</f>
        <v/>
      </c>
      <c r="AH274" t="str">
        <f>IF('ריכוז הצעות'!$N275='טבלת עזר2'!AH$1,'ריכוז הצעות'!$M275,"")</f>
        <v/>
      </c>
      <c r="AI274" t="str">
        <f>IF('ריכוז הצעות'!$N275='טבלת עזר2'!AI$1,'ריכוז הצעות'!$M275,"")</f>
        <v/>
      </c>
      <c r="AJ274" t="str">
        <f>IF('ריכוז הצעות'!$N275='טבלת עזר2'!AJ$1,'ריכוז הצעות'!$M275,"")</f>
        <v/>
      </c>
      <c r="AK274" t="str">
        <f>IF('ריכוז הצעות'!$N275='טבלת עזר2'!AK$1,'ריכוז הצעות'!$M275,"")</f>
        <v/>
      </c>
      <c r="AL274" t="str">
        <f>IF('ריכוז הצעות'!$N275='טבלת עזר2'!AL$1,'ריכוז הצעות'!$M275,"")</f>
        <v/>
      </c>
      <c r="AQ274" t="e">
        <f t="shared" si="180"/>
        <v>#N/A</v>
      </c>
      <c r="AR274" t="str">
        <f t="shared" si="148"/>
        <v/>
      </c>
      <c r="AS274" t="str">
        <f t="shared" si="149"/>
        <v/>
      </c>
      <c r="AT274" t="str">
        <f t="shared" si="150"/>
        <v/>
      </c>
      <c r="AU274" t="str">
        <f t="shared" si="151"/>
        <v/>
      </c>
      <c r="AV274" t="str">
        <f t="shared" si="152"/>
        <v/>
      </c>
      <c r="AW274" t="str">
        <f t="shared" si="153"/>
        <v/>
      </c>
      <c r="AX274" t="str">
        <f t="shared" si="154"/>
        <v/>
      </c>
      <c r="AY274" t="str">
        <f t="shared" si="155"/>
        <v/>
      </c>
      <c r="AZ274" t="str">
        <f t="shared" si="156"/>
        <v/>
      </c>
      <c r="BA274" t="str">
        <f t="shared" si="157"/>
        <v/>
      </c>
      <c r="BB274" t="str">
        <f t="shared" si="158"/>
        <v/>
      </c>
      <c r="BC274" t="str">
        <f t="shared" si="159"/>
        <v/>
      </c>
      <c r="BD274" t="str">
        <f t="shared" si="160"/>
        <v/>
      </c>
      <c r="BE274" t="str">
        <f t="shared" si="161"/>
        <v/>
      </c>
      <c r="BF274" t="str">
        <f t="shared" si="162"/>
        <v/>
      </c>
      <c r="BG274" t="str">
        <f t="shared" si="163"/>
        <v/>
      </c>
      <c r="BH274" t="str">
        <f t="shared" si="164"/>
        <v/>
      </c>
      <c r="BI274" t="str">
        <f t="shared" si="165"/>
        <v/>
      </c>
      <c r="BJ274" t="str">
        <f t="shared" si="166"/>
        <v/>
      </c>
      <c r="BK274" t="str">
        <f t="shared" si="167"/>
        <v/>
      </c>
      <c r="BL274">
        <f t="shared" si="168"/>
        <v>0</v>
      </c>
      <c r="BM274">
        <f t="shared" si="169"/>
        <v>0</v>
      </c>
      <c r="BN274">
        <f t="shared" si="170"/>
        <v>0</v>
      </c>
      <c r="BO274">
        <f t="shared" si="171"/>
        <v>0</v>
      </c>
      <c r="BP274">
        <f t="shared" si="172"/>
        <v>0</v>
      </c>
      <c r="BQ274">
        <f t="shared" si="173"/>
        <v>0</v>
      </c>
      <c r="BR274">
        <f t="shared" si="174"/>
        <v>0</v>
      </c>
      <c r="BS274">
        <f t="shared" si="175"/>
        <v>0</v>
      </c>
    </row>
    <row r="275" spans="2:71" x14ac:dyDescent="0.3">
      <c r="B275" t="str">
        <f>IF('ריכוז הצעות'!$N276='טבלת עזר2'!B$1,'ריכוז הצעות'!$M276,"")</f>
        <v/>
      </c>
      <c r="C275">
        <f t="shared" si="146"/>
        <v>0</v>
      </c>
      <c r="D275" t="str">
        <f t="shared" si="176"/>
        <v/>
      </c>
      <c r="E275">
        <f t="shared" si="177"/>
        <v>0</v>
      </c>
      <c r="F275" t="str">
        <f>IF('ריכוז הצעות'!$N276='טבלת עזר2'!F$1,'ריכוז הצעות'!$M276,"")</f>
        <v/>
      </c>
      <c r="G275">
        <f t="shared" si="147"/>
        <v>0</v>
      </c>
      <c r="H275" t="str">
        <f t="shared" si="178"/>
        <v/>
      </c>
      <c r="I275">
        <f t="shared" si="179"/>
        <v>0</v>
      </c>
      <c r="J275" t="str">
        <f>IF('ריכוז הצעות'!$N276='טבלת עזר2'!J$1,'ריכוז הצעות'!$M276,"")</f>
        <v/>
      </c>
      <c r="K275" t="str">
        <f>IF('ריכוז הצעות'!$N276='טבלת עזר2'!K$1,'ריכוז הצעות'!$M276,"")</f>
        <v/>
      </c>
      <c r="L275" t="str">
        <f>IF('ריכוז הצעות'!$N276='טבלת עזר2'!L$1,'ריכוז הצעות'!$M276,"")</f>
        <v/>
      </c>
      <c r="M275" t="str">
        <f>IF('ריכוז הצעות'!$N276='טבלת עזר2'!M$1,'ריכוז הצעות'!$M276,"")</f>
        <v/>
      </c>
      <c r="O275" t="str">
        <f>IF('ריכוז הצעות'!$N276='טבלת עזר2'!O$1,'ריכוז הצעות'!$M276,"")</f>
        <v/>
      </c>
      <c r="Q275" t="str">
        <f>IF('ריכוז הצעות'!$N276='טבלת עזר2'!Q$1,'ריכוז הצעות'!$M276,"")</f>
        <v/>
      </c>
      <c r="S275" t="str">
        <f>IF('ריכוז הצעות'!$N276='טבלת עזר2'!S$1,'ריכוז הצעות'!$M276,"")</f>
        <v/>
      </c>
      <c r="U275" t="str">
        <f>IF('ריכוז הצעות'!$N276='טבלת עזר2'!U$1,'ריכוז הצעות'!$M276,"")</f>
        <v/>
      </c>
      <c r="W275" t="str">
        <f>IF('ריכוז הצעות'!$N276='טבלת עזר2'!W$1,'ריכוז הצעות'!$M276,"")</f>
        <v/>
      </c>
      <c r="X275" t="str">
        <f>IF('ריכוז הצעות'!$N276='טבלת עזר2'!X$1,'ריכוז הצעות'!$M276,"")</f>
        <v/>
      </c>
      <c r="Y275" t="str">
        <f>IF('ריכוז הצעות'!$N276='טבלת עזר2'!Y$1,'ריכוז הצעות'!$M276,"")</f>
        <v/>
      </c>
      <c r="Z275" t="str">
        <f>IF('ריכוז הצעות'!$N276='טבלת עזר2'!Z$1,'ריכוז הצעות'!$M276,"")</f>
        <v/>
      </c>
      <c r="AA275" t="str">
        <f>IF('ריכוז הצעות'!$N276='טבלת עזר2'!AA$1,'ריכוז הצעות'!$M276,"")</f>
        <v/>
      </c>
      <c r="AB275" t="str">
        <f>IF('ריכוז הצעות'!$N276='טבלת עזר2'!AB$1,'ריכוז הצעות'!$M276,"")</f>
        <v/>
      </c>
      <c r="AC275" t="str">
        <f>IF('ריכוז הצעות'!$N276='טבלת עזר2'!AC$1,'ריכוז הצעות'!$M276,"")</f>
        <v/>
      </c>
      <c r="AD275" t="str">
        <f>IF('ריכוז הצעות'!$N276='טבלת עזר2'!AD$1,'ריכוז הצעות'!$M276,"")</f>
        <v/>
      </c>
      <c r="AE275" t="str">
        <f>IF('ריכוז הצעות'!$N276='טבלת עזר2'!AE$1,'ריכוז הצעות'!$M276,"")</f>
        <v/>
      </c>
      <c r="AF275" t="str">
        <f>IF('ריכוז הצעות'!$N276='טבלת עזר2'!AF$1,'ריכוז הצעות'!$M276,"")</f>
        <v/>
      </c>
      <c r="AG275" t="str">
        <f>IF('ריכוז הצעות'!$N276='טבלת עזר2'!AG$1,'ריכוז הצעות'!$M276,"")</f>
        <v/>
      </c>
      <c r="AH275" t="str">
        <f>IF('ריכוז הצעות'!$N276='טבלת עזר2'!AH$1,'ריכוז הצעות'!$M276,"")</f>
        <v/>
      </c>
      <c r="AI275" t="str">
        <f>IF('ריכוז הצעות'!$N276='טבלת עזר2'!AI$1,'ריכוז הצעות'!$M276,"")</f>
        <v/>
      </c>
      <c r="AJ275" t="str">
        <f>IF('ריכוז הצעות'!$N276='טבלת עזר2'!AJ$1,'ריכוז הצעות'!$M276,"")</f>
        <v/>
      </c>
      <c r="AK275" t="str">
        <f>IF('ריכוז הצעות'!$N276='טבלת עזר2'!AK$1,'ריכוז הצעות'!$M276,"")</f>
        <v/>
      </c>
      <c r="AL275" t="str">
        <f>IF('ריכוז הצעות'!$N276='טבלת עזר2'!AL$1,'ריכוז הצעות'!$M276,"")</f>
        <v/>
      </c>
      <c r="AQ275" t="e">
        <f t="shared" si="180"/>
        <v>#N/A</v>
      </c>
      <c r="AR275" t="str">
        <f t="shared" si="148"/>
        <v/>
      </c>
      <c r="AS275" t="str">
        <f t="shared" si="149"/>
        <v/>
      </c>
      <c r="AT275" t="str">
        <f t="shared" si="150"/>
        <v/>
      </c>
      <c r="AU275" t="str">
        <f t="shared" si="151"/>
        <v/>
      </c>
      <c r="AV275" t="str">
        <f t="shared" si="152"/>
        <v/>
      </c>
      <c r="AW275" t="str">
        <f t="shared" si="153"/>
        <v/>
      </c>
      <c r="AX275" t="str">
        <f t="shared" si="154"/>
        <v/>
      </c>
      <c r="AY275" t="str">
        <f t="shared" si="155"/>
        <v/>
      </c>
      <c r="AZ275" t="str">
        <f t="shared" si="156"/>
        <v/>
      </c>
      <c r="BA275" t="str">
        <f t="shared" si="157"/>
        <v/>
      </c>
      <c r="BB275" t="str">
        <f t="shared" si="158"/>
        <v/>
      </c>
      <c r="BC275" t="str">
        <f t="shared" si="159"/>
        <v/>
      </c>
      <c r="BD275" t="str">
        <f t="shared" si="160"/>
        <v/>
      </c>
      <c r="BE275" t="str">
        <f t="shared" si="161"/>
        <v/>
      </c>
      <c r="BF275" t="str">
        <f t="shared" si="162"/>
        <v/>
      </c>
      <c r="BG275" t="str">
        <f t="shared" si="163"/>
        <v/>
      </c>
      <c r="BH275" t="str">
        <f t="shared" si="164"/>
        <v/>
      </c>
      <c r="BI275" t="str">
        <f t="shared" si="165"/>
        <v/>
      </c>
      <c r="BJ275" t="str">
        <f t="shared" si="166"/>
        <v/>
      </c>
      <c r="BK275" t="str">
        <f t="shared" si="167"/>
        <v/>
      </c>
      <c r="BL275">
        <f t="shared" si="168"/>
        <v>0</v>
      </c>
      <c r="BM275">
        <f t="shared" si="169"/>
        <v>0</v>
      </c>
      <c r="BN275">
        <f t="shared" si="170"/>
        <v>0</v>
      </c>
      <c r="BO275">
        <f t="shared" si="171"/>
        <v>0</v>
      </c>
      <c r="BP275">
        <f t="shared" si="172"/>
        <v>0</v>
      </c>
      <c r="BQ275">
        <f t="shared" si="173"/>
        <v>0</v>
      </c>
      <c r="BR275">
        <f t="shared" si="174"/>
        <v>0</v>
      </c>
      <c r="BS275">
        <f t="shared" si="175"/>
        <v>0</v>
      </c>
    </row>
    <row r="276" spans="2:71" x14ac:dyDescent="0.3">
      <c r="B276" t="str">
        <f>IF('ריכוז הצעות'!$N277='טבלת עזר2'!B$1,'ריכוז הצעות'!$M277,"")</f>
        <v/>
      </c>
      <c r="C276">
        <f t="shared" si="146"/>
        <v>0</v>
      </c>
      <c r="D276" t="str">
        <f t="shared" si="176"/>
        <v/>
      </c>
      <c r="E276">
        <f t="shared" si="177"/>
        <v>0</v>
      </c>
      <c r="F276" t="str">
        <f>IF('ריכוז הצעות'!$N277='טבלת עזר2'!F$1,'ריכוז הצעות'!$M277,"")</f>
        <v/>
      </c>
      <c r="G276">
        <f t="shared" si="147"/>
        <v>0</v>
      </c>
      <c r="H276" t="str">
        <f t="shared" si="178"/>
        <v/>
      </c>
      <c r="I276">
        <f t="shared" si="179"/>
        <v>0</v>
      </c>
      <c r="J276" t="str">
        <f>IF('ריכוז הצעות'!$N277='טבלת עזר2'!J$1,'ריכוז הצעות'!$M277,"")</f>
        <v/>
      </c>
      <c r="K276" t="str">
        <f>IF('ריכוז הצעות'!$N277='טבלת עזר2'!K$1,'ריכוז הצעות'!$M277,"")</f>
        <v/>
      </c>
      <c r="L276" t="str">
        <f>IF('ריכוז הצעות'!$N277='טבלת עזר2'!L$1,'ריכוז הצעות'!$M277,"")</f>
        <v/>
      </c>
      <c r="M276" t="str">
        <f>IF('ריכוז הצעות'!$N277='טבלת עזר2'!M$1,'ריכוז הצעות'!$M277,"")</f>
        <v/>
      </c>
      <c r="O276" t="str">
        <f>IF('ריכוז הצעות'!$N277='טבלת עזר2'!O$1,'ריכוז הצעות'!$M277,"")</f>
        <v/>
      </c>
      <c r="Q276" t="str">
        <f>IF('ריכוז הצעות'!$N277='טבלת עזר2'!Q$1,'ריכוז הצעות'!$M277,"")</f>
        <v/>
      </c>
      <c r="S276" t="str">
        <f>IF('ריכוז הצעות'!$N277='טבלת עזר2'!S$1,'ריכוז הצעות'!$M277,"")</f>
        <v/>
      </c>
      <c r="U276" t="str">
        <f>IF('ריכוז הצעות'!$N277='טבלת עזר2'!U$1,'ריכוז הצעות'!$M277,"")</f>
        <v/>
      </c>
      <c r="W276" t="str">
        <f>IF('ריכוז הצעות'!$N277='טבלת עזר2'!W$1,'ריכוז הצעות'!$M277,"")</f>
        <v/>
      </c>
      <c r="X276" t="str">
        <f>IF('ריכוז הצעות'!$N277='טבלת עזר2'!X$1,'ריכוז הצעות'!$M277,"")</f>
        <v/>
      </c>
      <c r="Y276" t="str">
        <f>IF('ריכוז הצעות'!$N277='טבלת עזר2'!Y$1,'ריכוז הצעות'!$M277,"")</f>
        <v/>
      </c>
      <c r="Z276" t="str">
        <f>IF('ריכוז הצעות'!$N277='טבלת עזר2'!Z$1,'ריכוז הצעות'!$M277,"")</f>
        <v/>
      </c>
      <c r="AA276" t="str">
        <f>IF('ריכוז הצעות'!$N277='טבלת עזר2'!AA$1,'ריכוז הצעות'!$M277,"")</f>
        <v/>
      </c>
      <c r="AB276" t="str">
        <f>IF('ריכוז הצעות'!$N277='טבלת עזר2'!AB$1,'ריכוז הצעות'!$M277,"")</f>
        <v/>
      </c>
      <c r="AC276" t="str">
        <f>IF('ריכוז הצעות'!$N277='טבלת עזר2'!AC$1,'ריכוז הצעות'!$M277,"")</f>
        <v/>
      </c>
      <c r="AD276" t="str">
        <f>IF('ריכוז הצעות'!$N277='טבלת עזר2'!AD$1,'ריכוז הצעות'!$M277,"")</f>
        <v/>
      </c>
      <c r="AE276" t="str">
        <f>IF('ריכוז הצעות'!$N277='טבלת עזר2'!AE$1,'ריכוז הצעות'!$M277,"")</f>
        <v/>
      </c>
      <c r="AF276" t="str">
        <f>IF('ריכוז הצעות'!$N277='טבלת עזר2'!AF$1,'ריכוז הצעות'!$M277,"")</f>
        <v/>
      </c>
      <c r="AG276" t="str">
        <f>IF('ריכוז הצעות'!$N277='טבלת עזר2'!AG$1,'ריכוז הצעות'!$M277,"")</f>
        <v/>
      </c>
      <c r="AH276" t="str">
        <f>IF('ריכוז הצעות'!$N277='טבלת עזר2'!AH$1,'ריכוז הצעות'!$M277,"")</f>
        <v/>
      </c>
      <c r="AI276" t="str">
        <f>IF('ריכוז הצעות'!$N277='טבלת עזר2'!AI$1,'ריכוז הצעות'!$M277,"")</f>
        <v/>
      </c>
      <c r="AJ276" t="str">
        <f>IF('ריכוז הצעות'!$N277='טבלת עזר2'!AJ$1,'ריכוז הצעות'!$M277,"")</f>
        <v/>
      </c>
      <c r="AK276" t="str">
        <f>IF('ריכוז הצעות'!$N277='טבלת עזר2'!AK$1,'ריכוז הצעות'!$M277,"")</f>
        <v/>
      </c>
      <c r="AL276" t="str">
        <f>IF('ריכוז הצעות'!$N277='טבלת עזר2'!AL$1,'ריכוז הצעות'!$M277,"")</f>
        <v/>
      </c>
      <c r="AQ276" t="e">
        <f t="shared" si="180"/>
        <v>#N/A</v>
      </c>
      <c r="AR276" t="str">
        <f t="shared" si="148"/>
        <v/>
      </c>
      <c r="AS276" t="str">
        <f t="shared" si="149"/>
        <v/>
      </c>
      <c r="AT276" t="str">
        <f t="shared" si="150"/>
        <v/>
      </c>
      <c r="AU276" t="str">
        <f t="shared" si="151"/>
        <v/>
      </c>
      <c r="AV276" t="str">
        <f t="shared" si="152"/>
        <v/>
      </c>
      <c r="AW276" t="str">
        <f t="shared" si="153"/>
        <v/>
      </c>
      <c r="AX276" t="str">
        <f t="shared" si="154"/>
        <v/>
      </c>
      <c r="AY276" t="str">
        <f t="shared" si="155"/>
        <v/>
      </c>
      <c r="AZ276" t="str">
        <f t="shared" si="156"/>
        <v/>
      </c>
      <c r="BA276" t="str">
        <f t="shared" si="157"/>
        <v/>
      </c>
      <c r="BB276" t="str">
        <f t="shared" si="158"/>
        <v/>
      </c>
      <c r="BC276" t="str">
        <f t="shared" si="159"/>
        <v/>
      </c>
      <c r="BD276" t="str">
        <f t="shared" si="160"/>
        <v/>
      </c>
      <c r="BE276" t="str">
        <f t="shared" si="161"/>
        <v/>
      </c>
      <c r="BF276" t="str">
        <f t="shared" si="162"/>
        <v/>
      </c>
      <c r="BG276" t="str">
        <f t="shared" si="163"/>
        <v/>
      </c>
      <c r="BH276" t="str">
        <f t="shared" si="164"/>
        <v/>
      </c>
      <c r="BI276" t="str">
        <f t="shared" si="165"/>
        <v/>
      </c>
      <c r="BJ276" t="str">
        <f t="shared" si="166"/>
        <v/>
      </c>
      <c r="BK276" t="str">
        <f t="shared" si="167"/>
        <v/>
      </c>
      <c r="BL276">
        <f t="shared" si="168"/>
        <v>0</v>
      </c>
      <c r="BM276">
        <f t="shared" si="169"/>
        <v>0</v>
      </c>
      <c r="BN276">
        <f t="shared" si="170"/>
        <v>0</v>
      </c>
      <c r="BO276">
        <f t="shared" si="171"/>
        <v>0</v>
      </c>
      <c r="BP276">
        <f t="shared" si="172"/>
        <v>0</v>
      </c>
      <c r="BQ276">
        <f t="shared" si="173"/>
        <v>0</v>
      </c>
      <c r="BR276">
        <f t="shared" si="174"/>
        <v>0</v>
      </c>
      <c r="BS276">
        <f t="shared" si="175"/>
        <v>0</v>
      </c>
    </row>
    <row r="277" spans="2:71" x14ac:dyDescent="0.3">
      <c r="B277" t="str">
        <f>IF('ריכוז הצעות'!$N278='טבלת עזר2'!B$1,'ריכוז הצעות'!$M278,"")</f>
        <v/>
      </c>
      <c r="C277">
        <f t="shared" si="146"/>
        <v>0</v>
      </c>
      <c r="D277" t="str">
        <f t="shared" si="176"/>
        <v/>
      </c>
      <c r="E277">
        <f t="shared" si="177"/>
        <v>0</v>
      </c>
      <c r="F277" t="str">
        <f>IF('ריכוז הצעות'!$N278='טבלת עזר2'!F$1,'ריכוז הצעות'!$M278,"")</f>
        <v/>
      </c>
      <c r="G277">
        <f t="shared" si="147"/>
        <v>0</v>
      </c>
      <c r="H277" t="str">
        <f t="shared" si="178"/>
        <v/>
      </c>
      <c r="I277">
        <f t="shared" si="179"/>
        <v>0</v>
      </c>
      <c r="J277" t="str">
        <f>IF('ריכוז הצעות'!$N278='טבלת עזר2'!J$1,'ריכוז הצעות'!$M278,"")</f>
        <v/>
      </c>
      <c r="K277" t="str">
        <f>IF('ריכוז הצעות'!$N278='טבלת עזר2'!K$1,'ריכוז הצעות'!$M278,"")</f>
        <v/>
      </c>
      <c r="L277" t="str">
        <f>IF('ריכוז הצעות'!$N278='טבלת עזר2'!L$1,'ריכוז הצעות'!$M278,"")</f>
        <v/>
      </c>
      <c r="M277" t="str">
        <f>IF('ריכוז הצעות'!$N278='טבלת עזר2'!M$1,'ריכוז הצעות'!$M278,"")</f>
        <v/>
      </c>
      <c r="O277" t="str">
        <f>IF('ריכוז הצעות'!$N278='טבלת עזר2'!O$1,'ריכוז הצעות'!$M278,"")</f>
        <v/>
      </c>
      <c r="Q277" t="str">
        <f>IF('ריכוז הצעות'!$N278='טבלת עזר2'!Q$1,'ריכוז הצעות'!$M278,"")</f>
        <v/>
      </c>
      <c r="S277" t="str">
        <f>IF('ריכוז הצעות'!$N278='טבלת עזר2'!S$1,'ריכוז הצעות'!$M278,"")</f>
        <v/>
      </c>
      <c r="U277" t="str">
        <f>IF('ריכוז הצעות'!$N278='טבלת עזר2'!U$1,'ריכוז הצעות'!$M278,"")</f>
        <v/>
      </c>
      <c r="W277" t="str">
        <f>IF('ריכוז הצעות'!$N278='טבלת עזר2'!W$1,'ריכוז הצעות'!$M278,"")</f>
        <v/>
      </c>
      <c r="X277" t="str">
        <f>IF('ריכוז הצעות'!$N278='טבלת עזר2'!X$1,'ריכוז הצעות'!$M278,"")</f>
        <v/>
      </c>
      <c r="Y277" t="str">
        <f>IF('ריכוז הצעות'!$N278='טבלת עזר2'!Y$1,'ריכוז הצעות'!$M278,"")</f>
        <v/>
      </c>
      <c r="Z277" t="str">
        <f>IF('ריכוז הצעות'!$N278='טבלת עזר2'!Z$1,'ריכוז הצעות'!$M278,"")</f>
        <v/>
      </c>
      <c r="AA277" t="str">
        <f>IF('ריכוז הצעות'!$N278='טבלת עזר2'!AA$1,'ריכוז הצעות'!$M278,"")</f>
        <v/>
      </c>
      <c r="AB277" t="str">
        <f>IF('ריכוז הצעות'!$N278='טבלת עזר2'!AB$1,'ריכוז הצעות'!$M278,"")</f>
        <v/>
      </c>
      <c r="AC277" t="str">
        <f>IF('ריכוז הצעות'!$N278='טבלת עזר2'!AC$1,'ריכוז הצעות'!$M278,"")</f>
        <v/>
      </c>
      <c r="AD277" t="str">
        <f>IF('ריכוז הצעות'!$N278='טבלת עזר2'!AD$1,'ריכוז הצעות'!$M278,"")</f>
        <v/>
      </c>
      <c r="AE277" t="str">
        <f>IF('ריכוז הצעות'!$N278='טבלת עזר2'!AE$1,'ריכוז הצעות'!$M278,"")</f>
        <v/>
      </c>
      <c r="AF277" t="str">
        <f>IF('ריכוז הצעות'!$N278='טבלת עזר2'!AF$1,'ריכוז הצעות'!$M278,"")</f>
        <v/>
      </c>
      <c r="AG277" t="str">
        <f>IF('ריכוז הצעות'!$N278='טבלת עזר2'!AG$1,'ריכוז הצעות'!$M278,"")</f>
        <v/>
      </c>
      <c r="AH277" t="str">
        <f>IF('ריכוז הצעות'!$N278='טבלת עזר2'!AH$1,'ריכוז הצעות'!$M278,"")</f>
        <v/>
      </c>
      <c r="AI277" t="str">
        <f>IF('ריכוז הצעות'!$N278='טבלת עזר2'!AI$1,'ריכוז הצעות'!$M278,"")</f>
        <v/>
      </c>
      <c r="AJ277" t="str">
        <f>IF('ריכוז הצעות'!$N278='טבלת עזר2'!AJ$1,'ריכוז הצעות'!$M278,"")</f>
        <v/>
      </c>
      <c r="AK277" t="str">
        <f>IF('ריכוז הצעות'!$N278='טבלת עזר2'!AK$1,'ריכוז הצעות'!$M278,"")</f>
        <v/>
      </c>
      <c r="AL277" t="str">
        <f>IF('ריכוז הצעות'!$N278='טבלת עזר2'!AL$1,'ריכוז הצעות'!$M278,"")</f>
        <v/>
      </c>
      <c r="AQ277" t="e">
        <f t="shared" si="180"/>
        <v>#N/A</v>
      </c>
      <c r="AR277" t="str">
        <f t="shared" si="148"/>
        <v/>
      </c>
      <c r="AS277" t="str">
        <f t="shared" si="149"/>
        <v/>
      </c>
      <c r="AT277" t="str">
        <f t="shared" si="150"/>
        <v/>
      </c>
      <c r="AU277" t="str">
        <f t="shared" si="151"/>
        <v/>
      </c>
      <c r="AV277" t="str">
        <f t="shared" si="152"/>
        <v/>
      </c>
      <c r="AW277" t="str">
        <f t="shared" si="153"/>
        <v/>
      </c>
      <c r="AX277" t="str">
        <f t="shared" si="154"/>
        <v/>
      </c>
      <c r="AY277" t="str">
        <f t="shared" si="155"/>
        <v/>
      </c>
      <c r="AZ277" t="str">
        <f t="shared" si="156"/>
        <v/>
      </c>
      <c r="BA277" t="str">
        <f t="shared" si="157"/>
        <v/>
      </c>
      <c r="BB277" t="str">
        <f t="shared" si="158"/>
        <v/>
      </c>
      <c r="BC277" t="str">
        <f t="shared" si="159"/>
        <v/>
      </c>
      <c r="BD277" t="str">
        <f t="shared" si="160"/>
        <v/>
      </c>
      <c r="BE277" t="str">
        <f t="shared" si="161"/>
        <v/>
      </c>
      <c r="BF277" t="str">
        <f t="shared" si="162"/>
        <v/>
      </c>
      <c r="BG277" t="str">
        <f t="shared" si="163"/>
        <v/>
      </c>
      <c r="BH277" t="str">
        <f t="shared" si="164"/>
        <v/>
      </c>
      <c r="BI277" t="str">
        <f t="shared" si="165"/>
        <v/>
      </c>
      <c r="BJ277" t="str">
        <f t="shared" si="166"/>
        <v/>
      </c>
      <c r="BK277" t="str">
        <f t="shared" si="167"/>
        <v/>
      </c>
      <c r="BL277">
        <f t="shared" si="168"/>
        <v>0</v>
      </c>
      <c r="BM277">
        <f t="shared" si="169"/>
        <v>0</v>
      </c>
      <c r="BN277">
        <f t="shared" si="170"/>
        <v>0</v>
      </c>
      <c r="BO277">
        <f t="shared" si="171"/>
        <v>0</v>
      </c>
      <c r="BP277">
        <f t="shared" si="172"/>
        <v>0</v>
      </c>
      <c r="BQ277">
        <f t="shared" si="173"/>
        <v>0</v>
      </c>
      <c r="BR277">
        <f t="shared" si="174"/>
        <v>0</v>
      </c>
      <c r="BS277">
        <f t="shared" si="175"/>
        <v>0</v>
      </c>
    </row>
    <row r="278" spans="2:71" x14ac:dyDescent="0.3">
      <c r="B278" t="str">
        <f>IF('ריכוז הצעות'!$N279='טבלת עזר2'!B$1,'ריכוז הצעות'!$M279,"")</f>
        <v/>
      </c>
      <c r="C278">
        <f t="shared" si="146"/>
        <v>0</v>
      </c>
      <c r="D278" t="str">
        <f t="shared" si="176"/>
        <v/>
      </c>
      <c r="E278">
        <f t="shared" si="177"/>
        <v>0</v>
      </c>
      <c r="F278" t="str">
        <f>IF('ריכוז הצעות'!$N279='טבלת עזר2'!F$1,'ריכוז הצעות'!$M279,"")</f>
        <v/>
      </c>
      <c r="G278">
        <f t="shared" si="147"/>
        <v>0</v>
      </c>
      <c r="H278" t="str">
        <f t="shared" si="178"/>
        <v/>
      </c>
      <c r="I278">
        <f t="shared" si="179"/>
        <v>0</v>
      </c>
      <c r="J278" t="str">
        <f>IF('ריכוז הצעות'!$N279='טבלת עזר2'!J$1,'ריכוז הצעות'!$M279,"")</f>
        <v/>
      </c>
      <c r="K278" t="str">
        <f>IF('ריכוז הצעות'!$N279='טבלת עזר2'!K$1,'ריכוז הצעות'!$M279,"")</f>
        <v/>
      </c>
      <c r="L278" t="str">
        <f>IF('ריכוז הצעות'!$N279='טבלת עזר2'!L$1,'ריכוז הצעות'!$M279,"")</f>
        <v/>
      </c>
      <c r="M278" t="str">
        <f>IF('ריכוז הצעות'!$N279='טבלת עזר2'!M$1,'ריכוז הצעות'!$M279,"")</f>
        <v/>
      </c>
      <c r="O278" t="str">
        <f>IF('ריכוז הצעות'!$N279='טבלת עזר2'!O$1,'ריכוז הצעות'!$M279,"")</f>
        <v/>
      </c>
      <c r="Q278" t="str">
        <f>IF('ריכוז הצעות'!$N279='טבלת עזר2'!Q$1,'ריכוז הצעות'!$M279,"")</f>
        <v/>
      </c>
      <c r="S278" t="str">
        <f>IF('ריכוז הצעות'!$N279='טבלת עזר2'!S$1,'ריכוז הצעות'!$M279,"")</f>
        <v/>
      </c>
      <c r="U278" t="str">
        <f>IF('ריכוז הצעות'!$N279='טבלת עזר2'!U$1,'ריכוז הצעות'!$M279,"")</f>
        <v/>
      </c>
      <c r="W278" t="str">
        <f>IF('ריכוז הצעות'!$N279='טבלת עזר2'!W$1,'ריכוז הצעות'!$M279,"")</f>
        <v/>
      </c>
      <c r="X278" t="str">
        <f>IF('ריכוז הצעות'!$N279='טבלת עזר2'!X$1,'ריכוז הצעות'!$M279,"")</f>
        <v/>
      </c>
      <c r="Y278" t="str">
        <f>IF('ריכוז הצעות'!$N279='טבלת עזר2'!Y$1,'ריכוז הצעות'!$M279,"")</f>
        <v/>
      </c>
      <c r="Z278" t="str">
        <f>IF('ריכוז הצעות'!$N279='טבלת עזר2'!Z$1,'ריכוז הצעות'!$M279,"")</f>
        <v/>
      </c>
      <c r="AA278" t="str">
        <f>IF('ריכוז הצעות'!$N279='טבלת עזר2'!AA$1,'ריכוז הצעות'!$M279,"")</f>
        <v/>
      </c>
      <c r="AB278" t="str">
        <f>IF('ריכוז הצעות'!$N279='טבלת עזר2'!AB$1,'ריכוז הצעות'!$M279,"")</f>
        <v/>
      </c>
      <c r="AC278" t="str">
        <f>IF('ריכוז הצעות'!$N279='טבלת עזר2'!AC$1,'ריכוז הצעות'!$M279,"")</f>
        <v/>
      </c>
      <c r="AD278" t="str">
        <f>IF('ריכוז הצעות'!$N279='טבלת עזר2'!AD$1,'ריכוז הצעות'!$M279,"")</f>
        <v/>
      </c>
      <c r="AE278" t="str">
        <f>IF('ריכוז הצעות'!$N279='טבלת עזר2'!AE$1,'ריכוז הצעות'!$M279,"")</f>
        <v/>
      </c>
      <c r="AF278" t="str">
        <f>IF('ריכוז הצעות'!$N279='טבלת עזר2'!AF$1,'ריכוז הצעות'!$M279,"")</f>
        <v/>
      </c>
      <c r="AG278" t="str">
        <f>IF('ריכוז הצעות'!$N279='טבלת עזר2'!AG$1,'ריכוז הצעות'!$M279,"")</f>
        <v/>
      </c>
      <c r="AH278" t="str">
        <f>IF('ריכוז הצעות'!$N279='טבלת עזר2'!AH$1,'ריכוז הצעות'!$M279,"")</f>
        <v/>
      </c>
      <c r="AI278" t="str">
        <f>IF('ריכוז הצעות'!$N279='טבלת עזר2'!AI$1,'ריכוז הצעות'!$M279,"")</f>
        <v/>
      </c>
      <c r="AJ278" t="str">
        <f>IF('ריכוז הצעות'!$N279='טבלת עזר2'!AJ$1,'ריכוז הצעות'!$M279,"")</f>
        <v/>
      </c>
      <c r="AK278" t="str">
        <f>IF('ריכוז הצעות'!$N279='טבלת עזר2'!AK$1,'ריכוז הצעות'!$M279,"")</f>
        <v/>
      </c>
      <c r="AL278" t="str">
        <f>IF('ריכוז הצעות'!$N279='טבלת עזר2'!AL$1,'ריכוז הצעות'!$M279,"")</f>
        <v/>
      </c>
      <c r="AQ278" t="e">
        <f t="shared" si="180"/>
        <v>#N/A</v>
      </c>
      <c r="AR278" t="str">
        <f t="shared" si="148"/>
        <v/>
      </c>
      <c r="AS278" t="str">
        <f t="shared" si="149"/>
        <v/>
      </c>
      <c r="AT278" t="str">
        <f t="shared" si="150"/>
        <v/>
      </c>
      <c r="AU278" t="str">
        <f t="shared" si="151"/>
        <v/>
      </c>
      <c r="AV278" t="str">
        <f t="shared" si="152"/>
        <v/>
      </c>
      <c r="AW278" t="str">
        <f t="shared" si="153"/>
        <v/>
      </c>
      <c r="AX278" t="str">
        <f t="shared" si="154"/>
        <v/>
      </c>
      <c r="AY278" t="str">
        <f t="shared" si="155"/>
        <v/>
      </c>
      <c r="AZ278" t="str">
        <f t="shared" si="156"/>
        <v/>
      </c>
      <c r="BA278" t="str">
        <f t="shared" si="157"/>
        <v/>
      </c>
      <c r="BB278" t="str">
        <f t="shared" si="158"/>
        <v/>
      </c>
      <c r="BC278" t="str">
        <f t="shared" si="159"/>
        <v/>
      </c>
      <c r="BD278" t="str">
        <f t="shared" si="160"/>
        <v/>
      </c>
      <c r="BE278" t="str">
        <f t="shared" si="161"/>
        <v/>
      </c>
      <c r="BF278" t="str">
        <f t="shared" si="162"/>
        <v/>
      </c>
      <c r="BG278" t="str">
        <f t="shared" si="163"/>
        <v/>
      </c>
      <c r="BH278" t="str">
        <f t="shared" si="164"/>
        <v/>
      </c>
      <c r="BI278" t="str">
        <f t="shared" si="165"/>
        <v/>
      </c>
      <c r="BJ278" t="str">
        <f t="shared" si="166"/>
        <v/>
      </c>
      <c r="BK278" t="str">
        <f t="shared" si="167"/>
        <v/>
      </c>
      <c r="BL278">
        <f t="shared" si="168"/>
        <v>0</v>
      </c>
      <c r="BM278">
        <f t="shared" si="169"/>
        <v>0</v>
      </c>
      <c r="BN278">
        <f t="shared" si="170"/>
        <v>0</v>
      </c>
      <c r="BO278">
        <f t="shared" si="171"/>
        <v>0</v>
      </c>
      <c r="BP278">
        <f t="shared" si="172"/>
        <v>0</v>
      </c>
      <c r="BQ278">
        <f t="shared" si="173"/>
        <v>0</v>
      </c>
      <c r="BR278">
        <f t="shared" si="174"/>
        <v>0</v>
      </c>
      <c r="BS278">
        <f t="shared" si="175"/>
        <v>0</v>
      </c>
    </row>
    <row r="279" spans="2:71" x14ac:dyDescent="0.3">
      <c r="B279" t="str">
        <f>IF('ריכוז הצעות'!$N280='טבלת עזר2'!B$1,'ריכוז הצעות'!$M280,"")</f>
        <v/>
      </c>
      <c r="C279">
        <f t="shared" si="146"/>
        <v>0</v>
      </c>
      <c r="D279" t="str">
        <f t="shared" si="176"/>
        <v/>
      </c>
      <c r="E279">
        <f t="shared" si="177"/>
        <v>0</v>
      </c>
      <c r="F279" t="str">
        <f>IF('ריכוז הצעות'!$N280='טבלת עזר2'!F$1,'ריכוז הצעות'!$M280,"")</f>
        <v/>
      </c>
      <c r="G279">
        <f t="shared" si="147"/>
        <v>0</v>
      </c>
      <c r="H279" t="str">
        <f t="shared" si="178"/>
        <v/>
      </c>
      <c r="I279">
        <f t="shared" si="179"/>
        <v>0</v>
      </c>
      <c r="J279" t="str">
        <f>IF('ריכוז הצעות'!$N280='טבלת עזר2'!J$1,'ריכוז הצעות'!$M280,"")</f>
        <v/>
      </c>
      <c r="K279" t="str">
        <f>IF('ריכוז הצעות'!$N280='טבלת עזר2'!K$1,'ריכוז הצעות'!$M280,"")</f>
        <v/>
      </c>
      <c r="L279" t="str">
        <f>IF('ריכוז הצעות'!$N280='טבלת עזר2'!L$1,'ריכוז הצעות'!$M280,"")</f>
        <v/>
      </c>
      <c r="M279" t="str">
        <f>IF('ריכוז הצעות'!$N280='טבלת עזר2'!M$1,'ריכוז הצעות'!$M280,"")</f>
        <v/>
      </c>
      <c r="O279" t="str">
        <f>IF('ריכוז הצעות'!$N280='טבלת עזר2'!O$1,'ריכוז הצעות'!$M280,"")</f>
        <v/>
      </c>
      <c r="Q279" t="str">
        <f>IF('ריכוז הצעות'!$N280='טבלת עזר2'!Q$1,'ריכוז הצעות'!$M280,"")</f>
        <v/>
      </c>
      <c r="S279" t="str">
        <f>IF('ריכוז הצעות'!$N280='טבלת עזר2'!S$1,'ריכוז הצעות'!$M280,"")</f>
        <v/>
      </c>
      <c r="U279" t="str">
        <f>IF('ריכוז הצעות'!$N280='טבלת עזר2'!U$1,'ריכוז הצעות'!$M280,"")</f>
        <v/>
      </c>
      <c r="W279" t="str">
        <f>IF('ריכוז הצעות'!$N280='טבלת עזר2'!W$1,'ריכוז הצעות'!$M280,"")</f>
        <v/>
      </c>
      <c r="X279" t="str">
        <f>IF('ריכוז הצעות'!$N280='טבלת עזר2'!X$1,'ריכוז הצעות'!$M280,"")</f>
        <v/>
      </c>
      <c r="Y279" t="str">
        <f>IF('ריכוז הצעות'!$N280='טבלת עזר2'!Y$1,'ריכוז הצעות'!$M280,"")</f>
        <v/>
      </c>
      <c r="Z279" t="str">
        <f>IF('ריכוז הצעות'!$N280='טבלת עזר2'!Z$1,'ריכוז הצעות'!$M280,"")</f>
        <v/>
      </c>
      <c r="AA279" t="str">
        <f>IF('ריכוז הצעות'!$N280='טבלת עזר2'!AA$1,'ריכוז הצעות'!$M280,"")</f>
        <v/>
      </c>
      <c r="AB279" t="str">
        <f>IF('ריכוז הצעות'!$N280='טבלת עזר2'!AB$1,'ריכוז הצעות'!$M280,"")</f>
        <v/>
      </c>
      <c r="AC279" t="str">
        <f>IF('ריכוז הצעות'!$N280='טבלת עזר2'!AC$1,'ריכוז הצעות'!$M280,"")</f>
        <v/>
      </c>
      <c r="AD279" t="str">
        <f>IF('ריכוז הצעות'!$N280='טבלת עזר2'!AD$1,'ריכוז הצעות'!$M280,"")</f>
        <v/>
      </c>
      <c r="AE279" t="str">
        <f>IF('ריכוז הצעות'!$N280='טבלת עזר2'!AE$1,'ריכוז הצעות'!$M280,"")</f>
        <v/>
      </c>
      <c r="AF279" t="str">
        <f>IF('ריכוז הצעות'!$N280='טבלת עזר2'!AF$1,'ריכוז הצעות'!$M280,"")</f>
        <v/>
      </c>
      <c r="AG279" t="str">
        <f>IF('ריכוז הצעות'!$N280='טבלת עזר2'!AG$1,'ריכוז הצעות'!$M280,"")</f>
        <v/>
      </c>
      <c r="AH279" t="str">
        <f>IF('ריכוז הצעות'!$N280='טבלת עזר2'!AH$1,'ריכוז הצעות'!$M280,"")</f>
        <v/>
      </c>
      <c r="AI279" t="str">
        <f>IF('ריכוז הצעות'!$N280='טבלת עזר2'!AI$1,'ריכוז הצעות'!$M280,"")</f>
        <v/>
      </c>
      <c r="AJ279" t="str">
        <f>IF('ריכוז הצעות'!$N280='טבלת עזר2'!AJ$1,'ריכוז הצעות'!$M280,"")</f>
        <v/>
      </c>
      <c r="AK279" t="str">
        <f>IF('ריכוז הצעות'!$N280='טבלת עזר2'!AK$1,'ריכוז הצעות'!$M280,"")</f>
        <v/>
      </c>
      <c r="AL279" t="str">
        <f>IF('ריכוז הצעות'!$N280='טבלת עזר2'!AL$1,'ריכוז הצעות'!$M280,"")</f>
        <v/>
      </c>
      <c r="AQ279" t="e">
        <f t="shared" si="180"/>
        <v>#N/A</v>
      </c>
      <c r="AR279" t="str">
        <f t="shared" si="148"/>
        <v/>
      </c>
      <c r="AS279" t="str">
        <f t="shared" si="149"/>
        <v/>
      </c>
      <c r="AT279" t="str">
        <f t="shared" si="150"/>
        <v/>
      </c>
      <c r="AU279" t="str">
        <f t="shared" si="151"/>
        <v/>
      </c>
      <c r="AV279" t="str">
        <f t="shared" si="152"/>
        <v/>
      </c>
      <c r="AW279" t="str">
        <f t="shared" si="153"/>
        <v/>
      </c>
      <c r="AX279" t="str">
        <f t="shared" si="154"/>
        <v/>
      </c>
      <c r="AY279" t="str">
        <f t="shared" si="155"/>
        <v/>
      </c>
      <c r="AZ279" t="str">
        <f t="shared" si="156"/>
        <v/>
      </c>
      <c r="BA279" t="str">
        <f t="shared" si="157"/>
        <v/>
      </c>
      <c r="BB279" t="str">
        <f t="shared" si="158"/>
        <v/>
      </c>
      <c r="BC279" t="str">
        <f t="shared" si="159"/>
        <v/>
      </c>
      <c r="BD279" t="str">
        <f t="shared" si="160"/>
        <v/>
      </c>
      <c r="BE279" t="str">
        <f t="shared" si="161"/>
        <v/>
      </c>
      <c r="BF279" t="str">
        <f t="shared" si="162"/>
        <v/>
      </c>
      <c r="BG279" t="str">
        <f t="shared" si="163"/>
        <v/>
      </c>
      <c r="BH279" t="str">
        <f t="shared" si="164"/>
        <v/>
      </c>
      <c r="BI279" t="str">
        <f t="shared" si="165"/>
        <v/>
      </c>
      <c r="BJ279" t="str">
        <f t="shared" si="166"/>
        <v/>
      </c>
      <c r="BK279" t="str">
        <f t="shared" si="167"/>
        <v/>
      </c>
      <c r="BL279">
        <f t="shared" si="168"/>
        <v>0</v>
      </c>
      <c r="BM279">
        <f t="shared" si="169"/>
        <v>0</v>
      </c>
      <c r="BN279">
        <f t="shared" si="170"/>
        <v>0</v>
      </c>
      <c r="BO279">
        <f t="shared" si="171"/>
        <v>0</v>
      </c>
      <c r="BP279">
        <f t="shared" si="172"/>
        <v>0</v>
      </c>
      <c r="BQ279">
        <f t="shared" si="173"/>
        <v>0</v>
      </c>
      <c r="BR279">
        <f t="shared" si="174"/>
        <v>0</v>
      </c>
      <c r="BS279">
        <f t="shared" si="175"/>
        <v>0</v>
      </c>
    </row>
    <row r="280" spans="2:71" x14ac:dyDescent="0.3">
      <c r="B280" t="str">
        <f>IF('ריכוז הצעות'!$N281='טבלת עזר2'!B$1,'ריכוז הצעות'!$M281,"")</f>
        <v/>
      </c>
      <c r="C280">
        <f t="shared" si="146"/>
        <v>0</v>
      </c>
      <c r="D280" t="str">
        <f t="shared" si="176"/>
        <v/>
      </c>
      <c r="E280">
        <f t="shared" si="177"/>
        <v>0</v>
      </c>
      <c r="F280" t="str">
        <f>IF('ריכוז הצעות'!$N281='טבלת עזר2'!F$1,'ריכוז הצעות'!$M281,"")</f>
        <v/>
      </c>
      <c r="G280">
        <f t="shared" si="147"/>
        <v>0</v>
      </c>
      <c r="H280" t="str">
        <f t="shared" si="178"/>
        <v/>
      </c>
      <c r="I280">
        <f t="shared" si="179"/>
        <v>0</v>
      </c>
      <c r="J280" t="str">
        <f>IF('ריכוז הצעות'!$N281='טבלת עזר2'!J$1,'ריכוז הצעות'!$M281,"")</f>
        <v/>
      </c>
      <c r="K280" t="str">
        <f>IF('ריכוז הצעות'!$N281='טבלת עזר2'!K$1,'ריכוז הצעות'!$M281,"")</f>
        <v/>
      </c>
      <c r="L280" t="str">
        <f>IF('ריכוז הצעות'!$N281='טבלת עזר2'!L$1,'ריכוז הצעות'!$M281,"")</f>
        <v/>
      </c>
      <c r="M280" t="str">
        <f>IF('ריכוז הצעות'!$N281='טבלת עזר2'!M$1,'ריכוז הצעות'!$M281,"")</f>
        <v/>
      </c>
      <c r="O280" t="str">
        <f>IF('ריכוז הצעות'!$N281='טבלת עזר2'!O$1,'ריכוז הצעות'!$M281,"")</f>
        <v/>
      </c>
      <c r="Q280" t="str">
        <f>IF('ריכוז הצעות'!$N281='טבלת עזר2'!Q$1,'ריכוז הצעות'!$M281,"")</f>
        <v/>
      </c>
      <c r="S280" t="str">
        <f>IF('ריכוז הצעות'!$N281='טבלת עזר2'!S$1,'ריכוז הצעות'!$M281,"")</f>
        <v/>
      </c>
      <c r="U280" t="str">
        <f>IF('ריכוז הצעות'!$N281='טבלת עזר2'!U$1,'ריכוז הצעות'!$M281,"")</f>
        <v/>
      </c>
      <c r="W280" t="str">
        <f>IF('ריכוז הצעות'!$N281='טבלת עזר2'!W$1,'ריכוז הצעות'!$M281,"")</f>
        <v/>
      </c>
      <c r="X280" t="str">
        <f>IF('ריכוז הצעות'!$N281='טבלת עזר2'!X$1,'ריכוז הצעות'!$M281,"")</f>
        <v/>
      </c>
      <c r="Y280" t="str">
        <f>IF('ריכוז הצעות'!$N281='טבלת עזר2'!Y$1,'ריכוז הצעות'!$M281,"")</f>
        <v/>
      </c>
      <c r="Z280" t="str">
        <f>IF('ריכוז הצעות'!$N281='טבלת עזר2'!Z$1,'ריכוז הצעות'!$M281,"")</f>
        <v/>
      </c>
      <c r="AA280" t="str">
        <f>IF('ריכוז הצעות'!$N281='טבלת עזר2'!AA$1,'ריכוז הצעות'!$M281,"")</f>
        <v/>
      </c>
      <c r="AB280" t="str">
        <f>IF('ריכוז הצעות'!$N281='טבלת עזר2'!AB$1,'ריכוז הצעות'!$M281,"")</f>
        <v/>
      </c>
      <c r="AC280" t="str">
        <f>IF('ריכוז הצעות'!$N281='טבלת עזר2'!AC$1,'ריכוז הצעות'!$M281,"")</f>
        <v/>
      </c>
      <c r="AD280" t="str">
        <f>IF('ריכוז הצעות'!$N281='טבלת עזר2'!AD$1,'ריכוז הצעות'!$M281,"")</f>
        <v/>
      </c>
      <c r="AE280" t="str">
        <f>IF('ריכוז הצעות'!$N281='טבלת עזר2'!AE$1,'ריכוז הצעות'!$M281,"")</f>
        <v/>
      </c>
      <c r="AF280" t="str">
        <f>IF('ריכוז הצעות'!$N281='טבלת עזר2'!AF$1,'ריכוז הצעות'!$M281,"")</f>
        <v/>
      </c>
      <c r="AG280" t="str">
        <f>IF('ריכוז הצעות'!$N281='טבלת עזר2'!AG$1,'ריכוז הצעות'!$M281,"")</f>
        <v/>
      </c>
      <c r="AH280" t="str">
        <f>IF('ריכוז הצעות'!$N281='טבלת עזר2'!AH$1,'ריכוז הצעות'!$M281,"")</f>
        <v/>
      </c>
      <c r="AI280" t="str">
        <f>IF('ריכוז הצעות'!$N281='טבלת עזר2'!AI$1,'ריכוז הצעות'!$M281,"")</f>
        <v/>
      </c>
      <c r="AJ280" t="str">
        <f>IF('ריכוז הצעות'!$N281='טבלת עזר2'!AJ$1,'ריכוז הצעות'!$M281,"")</f>
        <v/>
      </c>
      <c r="AK280" t="str">
        <f>IF('ריכוז הצעות'!$N281='טבלת עזר2'!AK$1,'ריכוז הצעות'!$M281,"")</f>
        <v/>
      </c>
      <c r="AL280" t="str">
        <f>IF('ריכוז הצעות'!$N281='טבלת עזר2'!AL$1,'ריכוז הצעות'!$M281,"")</f>
        <v/>
      </c>
      <c r="AQ280" t="e">
        <f t="shared" si="180"/>
        <v>#N/A</v>
      </c>
      <c r="AR280" t="str">
        <f t="shared" si="148"/>
        <v/>
      </c>
      <c r="AS280" t="str">
        <f t="shared" si="149"/>
        <v/>
      </c>
      <c r="AT280" t="str">
        <f t="shared" si="150"/>
        <v/>
      </c>
      <c r="AU280" t="str">
        <f t="shared" si="151"/>
        <v/>
      </c>
      <c r="AV280" t="str">
        <f t="shared" si="152"/>
        <v/>
      </c>
      <c r="AW280" t="str">
        <f t="shared" si="153"/>
        <v/>
      </c>
      <c r="AX280" t="str">
        <f t="shared" si="154"/>
        <v/>
      </c>
      <c r="AY280" t="str">
        <f t="shared" si="155"/>
        <v/>
      </c>
      <c r="AZ280" t="str">
        <f t="shared" si="156"/>
        <v/>
      </c>
      <c r="BA280" t="str">
        <f t="shared" si="157"/>
        <v/>
      </c>
      <c r="BB280" t="str">
        <f t="shared" si="158"/>
        <v/>
      </c>
      <c r="BC280" t="str">
        <f t="shared" si="159"/>
        <v/>
      </c>
      <c r="BD280" t="str">
        <f t="shared" si="160"/>
        <v/>
      </c>
      <c r="BE280" t="str">
        <f t="shared" si="161"/>
        <v/>
      </c>
      <c r="BF280" t="str">
        <f t="shared" si="162"/>
        <v/>
      </c>
      <c r="BG280" t="str">
        <f t="shared" si="163"/>
        <v/>
      </c>
      <c r="BH280" t="str">
        <f t="shared" si="164"/>
        <v/>
      </c>
      <c r="BI280" t="str">
        <f t="shared" si="165"/>
        <v/>
      </c>
      <c r="BJ280" t="str">
        <f t="shared" si="166"/>
        <v/>
      </c>
      <c r="BK280" t="str">
        <f t="shared" si="167"/>
        <v/>
      </c>
      <c r="BL280">
        <f t="shared" si="168"/>
        <v>0</v>
      </c>
      <c r="BM280">
        <f t="shared" si="169"/>
        <v>0</v>
      </c>
      <c r="BN280">
        <f t="shared" si="170"/>
        <v>0</v>
      </c>
      <c r="BO280">
        <f t="shared" si="171"/>
        <v>0</v>
      </c>
      <c r="BP280">
        <f t="shared" si="172"/>
        <v>0</v>
      </c>
      <c r="BQ280">
        <f t="shared" si="173"/>
        <v>0</v>
      </c>
      <c r="BR280">
        <f t="shared" si="174"/>
        <v>0</v>
      </c>
      <c r="BS280">
        <f t="shared" si="175"/>
        <v>0</v>
      </c>
    </row>
    <row r="281" spans="2:71" x14ac:dyDescent="0.3">
      <c r="B281" t="str">
        <f>IF('ריכוז הצעות'!$N282='טבלת עזר2'!B$1,'ריכוז הצעות'!$M282,"")</f>
        <v/>
      </c>
      <c r="C281">
        <f t="shared" si="146"/>
        <v>0</v>
      </c>
      <c r="D281" t="str">
        <f t="shared" si="176"/>
        <v/>
      </c>
      <c r="E281">
        <f t="shared" si="177"/>
        <v>0</v>
      </c>
      <c r="F281" t="str">
        <f>IF('ריכוז הצעות'!$N282='טבלת עזר2'!F$1,'ריכוז הצעות'!$M282,"")</f>
        <v/>
      </c>
      <c r="G281">
        <f t="shared" si="147"/>
        <v>0</v>
      </c>
      <c r="H281" t="str">
        <f t="shared" si="178"/>
        <v/>
      </c>
      <c r="I281">
        <f t="shared" si="179"/>
        <v>0</v>
      </c>
      <c r="J281" t="str">
        <f>IF('ריכוז הצעות'!$N282='טבלת עזר2'!J$1,'ריכוז הצעות'!$M282,"")</f>
        <v/>
      </c>
      <c r="K281" t="str">
        <f>IF('ריכוז הצעות'!$N282='טבלת עזר2'!K$1,'ריכוז הצעות'!$M282,"")</f>
        <v/>
      </c>
      <c r="L281" t="str">
        <f>IF('ריכוז הצעות'!$N282='טבלת עזר2'!L$1,'ריכוז הצעות'!$M282,"")</f>
        <v/>
      </c>
      <c r="M281" t="str">
        <f>IF('ריכוז הצעות'!$N282='טבלת עזר2'!M$1,'ריכוז הצעות'!$M282,"")</f>
        <v/>
      </c>
      <c r="O281" t="str">
        <f>IF('ריכוז הצעות'!$N282='טבלת עזר2'!O$1,'ריכוז הצעות'!$M282,"")</f>
        <v/>
      </c>
      <c r="Q281" t="str">
        <f>IF('ריכוז הצעות'!$N282='טבלת עזר2'!Q$1,'ריכוז הצעות'!$M282,"")</f>
        <v/>
      </c>
      <c r="S281" t="str">
        <f>IF('ריכוז הצעות'!$N282='טבלת עזר2'!S$1,'ריכוז הצעות'!$M282,"")</f>
        <v/>
      </c>
      <c r="U281" t="str">
        <f>IF('ריכוז הצעות'!$N282='טבלת עזר2'!U$1,'ריכוז הצעות'!$M282,"")</f>
        <v/>
      </c>
      <c r="W281" t="str">
        <f>IF('ריכוז הצעות'!$N282='טבלת עזר2'!W$1,'ריכוז הצעות'!$M282,"")</f>
        <v/>
      </c>
      <c r="X281" t="str">
        <f>IF('ריכוז הצעות'!$N282='טבלת עזר2'!X$1,'ריכוז הצעות'!$M282,"")</f>
        <v/>
      </c>
      <c r="Y281" t="str">
        <f>IF('ריכוז הצעות'!$N282='טבלת עזר2'!Y$1,'ריכוז הצעות'!$M282,"")</f>
        <v/>
      </c>
      <c r="Z281" t="str">
        <f>IF('ריכוז הצעות'!$N282='טבלת עזר2'!Z$1,'ריכוז הצעות'!$M282,"")</f>
        <v/>
      </c>
      <c r="AA281" t="str">
        <f>IF('ריכוז הצעות'!$N282='טבלת עזר2'!AA$1,'ריכוז הצעות'!$M282,"")</f>
        <v/>
      </c>
      <c r="AB281" t="str">
        <f>IF('ריכוז הצעות'!$N282='טבלת עזר2'!AB$1,'ריכוז הצעות'!$M282,"")</f>
        <v/>
      </c>
      <c r="AC281" t="str">
        <f>IF('ריכוז הצעות'!$N282='טבלת עזר2'!AC$1,'ריכוז הצעות'!$M282,"")</f>
        <v/>
      </c>
      <c r="AD281" t="str">
        <f>IF('ריכוז הצעות'!$N282='טבלת עזר2'!AD$1,'ריכוז הצעות'!$M282,"")</f>
        <v/>
      </c>
      <c r="AE281" t="str">
        <f>IF('ריכוז הצעות'!$N282='טבלת עזר2'!AE$1,'ריכוז הצעות'!$M282,"")</f>
        <v/>
      </c>
      <c r="AF281" t="str">
        <f>IF('ריכוז הצעות'!$N282='טבלת עזר2'!AF$1,'ריכוז הצעות'!$M282,"")</f>
        <v/>
      </c>
      <c r="AG281" t="str">
        <f>IF('ריכוז הצעות'!$N282='טבלת עזר2'!AG$1,'ריכוז הצעות'!$M282,"")</f>
        <v/>
      </c>
      <c r="AH281" t="str">
        <f>IF('ריכוז הצעות'!$N282='טבלת עזר2'!AH$1,'ריכוז הצעות'!$M282,"")</f>
        <v/>
      </c>
      <c r="AI281" t="str">
        <f>IF('ריכוז הצעות'!$N282='טבלת עזר2'!AI$1,'ריכוז הצעות'!$M282,"")</f>
        <v/>
      </c>
      <c r="AJ281" t="str">
        <f>IF('ריכוז הצעות'!$N282='טבלת עזר2'!AJ$1,'ריכוז הצעות'!$M282,"")</f>
        <v/>
      </c>
      <c r="AK281" t="str">
        <f>IF('ריכוז הצעות'!$N282='טבלת עזר2'!AK$1,'ריכוז הצעות'!$M282,"")</f>
        <v/>
      </c>
      <c r="AL281" t="str">
        <f>IF('ריכוז הצעות'!$N282='טבלת עזר2'!AL$1,'ריכוז הצעות'!$M282,"")</f>
        <v/>
      </c>
      <c r="AQ281" t="e">
        <f t="shared" si="180"/>
        <v>#N/A</v>
      </c>
      <c r="AR281" t="str">
        <f t="shared" si="148"/>
        <v/>
      </c>
      <c r="AS281" t="str">
        <f t="shared" si="149"/>
        <v/>
      </c>
      <c r="AT281" t="str">
        <f t="shared" si="150"/>
        <v/>
      </c>
      <c r="AU281" t="str">
        <f t="shared" si="151"/>
        <v/>
      </c>
      <c r="AV281" t="str">
        <f t="shared" si="152"/>
        <v/>
      </c>
      <c r="AW281" t="str">
        <f t="shared" si="153"/>
        <v/>
      </c>
      <c r="AX281" t="str">
        <f t="shared" si="154"/>
        <v/>
      </c>
      <c r="AY281" t="str">
        <f t="shared" si="155"/>
        <v/>
      </c>
      <c r="AZ281" t="str">
        <f t="shared" si="156"/>
        <v/>
      </c>
      <c r="BA281" t="str">
        <f t="shared" si="157"/>
        <v/>
      </c>
      <c r="BB281" t="str">
        <f t="shared" si="158"/>
        <v/>
      </c>
      <c r="BC281" t="str">
        <f t="shared" si="159"/>
        <v/>
      </c>
      <c r="BD281" t="str">
        <f t="shared" si="160"/>
        <v/>
      </c>
      <c r="BE281" t="str">
        <f t="shared" si="161"/>
        <v/>
      </c>
      <c r="BF281" t="str">
        <f t="shared" si="162"/>
        <v/>
      </c>
      <c r="BG281" t="str">
        <f t="shared" si="163"/>
        <v/>
      </c>
      <c r="BH281" t="str">
        <f t="shared" si="164"/>
        <v/>
      </c>
      <c r="BI281" t="str">
        <f t="shared" si="165"/>
        <v/>
      </c>
      <c r="BJ281" t="str">
        <f t="shared" si="166"/>
        <v/>
      </c>
      <c r="BK281" t="str">
        <f t="shared" si="167"/>
        <v/>
      </c>
      <c r="BL281">
        <f t="shared" si="168"/>
        <v>0</v>
      </c>
      <c r="BM281">
        <f t="shared" si="169"/>
        <v>0</v>
      </c>
      <c r="BN281">
        <f t="shared" si="170"/>
        <v>0</v>
      </c>
      <c r="BO281">
        <f t="shared" si="171"/>
        <v>0</v>
      </c>
      <c r="BP281">
        <f t="shared" si="172"/>
        <v>0</v>
      </c>
      <c r="BQ281">
        <f t="shared" si="173"/>
        <v>0</v>
      </c>
      <c r="BR281">
        <f t="shared" si="174"/>
        <v>0</v>
      </c>
      <c r="BS281">
        <f t="shared" si="175"/>
        <v>0</v>
      </c>
    </row>
    <row r="282" spans="2:71" x14ac:dyDescent="0.3">
      <c r="B282" t="str">
        <f>IF('ריכוז הצעות'!$N283='טבלת עזר2'!B$1,'ריכוז הצעות'!$M283,"")</f>
        <v/>
      </c>
      <c r="C282">
        <f t="shared" si="146"/>
        <v>0</v>
      </c>
      <c r="D282" t="str">
        <f t="shared" si="176"/>
        <v/>
      </c>
      <c r="E282">
        <f t="shared" si="177"/>
        <v>0</v>
      </c>
      <c r="F282" t="str">
        <f>IF('ריכוז הצעות'!$N283='טבלת עזר2'!F$1,'ריכוז הצעות'!$M283,"")</f>
        <v/>
      </c>
      <c r="G282">
        <f t="shared" si="147"/>
        <v>0</v>
      </c>
      <c r="H282" t="str">
        <f t="shared" si="178"/>
        <v/>
      </c>
      <c r="I282">
        <f t="shared" si="179"/>
        <v>0</v>
      </c>
      <c r="J282" t="str">
        <f>IF('ריכוז הצעות'!$N283='טבלת עזר2'!J$1,'ריכוז הצעות'!$M283,"")</f>
        <v/>
      </c>
      <c r="K282" t="str">
        <f>IF('ריכוז הצעות'!$N283='טבלת עזר2'!K$1,'ריכוז הצעות'!$M283,"")</f>
        <v/>
      </c>
      <c r="L282" t="str">
        <f>IF('ריכוז הצעות'!$N283='טבלת עזר2'!L$1,'ריכוז הצעות'!$M283,"")</f>
        <v/>
      </c>
      <c r="M282" t="str">
        <f>IF('ריכוז הצעות'!$N283='טבלת עזר2'!M$1,'ריכוז הצעות'!$M283,"")</f>
        <v/>
      </c>
      <c r="O282" t="str">
        <f>IF('ריכוז הצעות'!$N283='טבלת עזר2'!O$1,'ריכוז הצעות'!$M283,"")</f>
        <v/>
      </c>
      <c r="Q282" t="str">
        <f>IF('ריכוז הצעות'!$N283='טבלת עזר2'!Q$1,'ריכוז הצעות'!$M283,"")</f>
        <v/>
      </c>
      <c r="S282" t="str">
        <f>IF('ריכוז הצעות'!$N283='טבלת עזר2'!S$1,'ריכוז הצעות'!$M283,"")</f>
        <v/>
      </c>
      <c r="U282" t="str">
        <f>IF('ריכוז הצעות'!$N283='טבלת עזר2'!U$1,'ריכוז הצעות'!$M283,"")</f>
        <v/>
      </c>
      <c r="W282" t="str">
        <f>IF('ריכוז הצעות'!$N283='טבלת עזר2'!W$1,'ריכוז הצעות'!$M283,"")</f>
        <v/>
      </c>
      <c r="X282" t="str">
        <f>IF('ריכוז הצעות'!$N283='טבלת עזר2'!X$1,'ריכוז הצעות'!$M283,"")</f>
        <v/>
      </c>
      <c r="Y282" t="str">
        <f>IF('ריכוז הצעות'!$N283='טבלת עזר2'!Y$1,'ריכוז הצעות'!$M283,"")</f>
        <v/>
      </c>
      <c r="Z282" t="str">
        <f>IF('ריכוז הצעות'!$N283='טבלת עזר2'!Z$1,'ריכוז הצעות'!$M283,"")</f>
        <v/>
      </c>
      <c r="AA282" t="str">
        <f>IF('ריכוז הצעות'!$N283='טבלת עזר2'!AA$1,'ריכוז הצעות'!$M283,"")</f>
        <v/>
      </c>
      <c r="AB282" t="str">
        <f>IF('ריכוז הצעות'!$N283='טבלת עזר2'!AB$1,'ריכוז הצעות'!$M283,"")</f>
        <v/>
      </c>
      <c r="AC282" t="str">
        <f>IF('ריכוז הצעות'!$N283='טבלת עזר2'!AC$1,'ריכוז הצעות'!$M283,"")</f>
        <v/>
      </c>
      <c r="AD282" t="str">
        <f>IF('ריכוז הצעות'!$N283='טבלת עזר2'!AD$1,'ריכוז הצעות'!$M283,"")</f>
        <v/>
      </c>
      <c r="AE282" t="str">
        <f>IF('ריכוז הצעות'!$N283='טבלת עזר2'!AE$1,'ריכוז הצעות'!$M283,"")</f>
        <v/>
      </c>
      <c r="AF282" t="str">
        <f>IF('ריכוז הצעות'!$N283='טבלת עזר2'!AF$1,'ריכוז הצעות'!$M283,"")</f>
        <v/>
      </c>
      <c r="AG282" t="str">
        <f>IF('ריכוז הצעות'!$N283='טבלת עזר2'!AG$1,'ריכוז הצעות'!$M283,"")</f>
        <v/>
      </c>
      <c r="AH282" t="str">
        <f>IF('ריכוז הצעות'!$N283='טבלת עזר2'!AH$1,'ריכוז הצעות'!$M283,"")</f>
        <v/>
      </c>
      <c r="AI282" t="str">
        <f>IF('ריכוז הצעות'!$N283='טבלת עזר2'!AI$1,'ריכוז הצעות'!$M283,"")</f>
        <v/>
      </c>
      <c r="AJ282" t="str">
        <f>IF('ריכוז הצעות'!$N283='טבלת עזר2'!AJ$1,'ריכוז הצעות'!$M283,"")</f>
        <v/>
      </c>
      <c r="AK282" t="str">
        <f>IF('ריכוז הצעות'!$N283='טבלת עזר2'!AK$1,'ריכוז הצעות'!$M283,"")</f>
        <v/>
      </c>
      <c r="AL282" t="str">
        <f>IF('ריכוז הצעות'!$N283='טבלת עזר2'!AL$1,'ריכוז הצעות'!$M283,"")</f>
        <v/>
      </c>
      <c r="AQ282" t="e">
        <f t="shared" si="180"/>
        <v>#N/A</v>
      </c>
      <c r="AR282" t="str">
        <f t="shared" si="148"/>
        <v/>
      </c>
      <c r="AS282" t="str">
        <f t="shared" si="149"/>
        <v/>
      </c>
      <c r="AT282" t="str">
        <f t="shared" si="150"/>
        <v/>
      </c>
      <c r="AU282" t="str">
        <f t="shared" si="151"/>
        <v/>
      </c>
      <c r="AV282" t="str">
        <f t="shared" si="152"/>
        <v/>
      </c>
      <c r="AW282" t="str">
        <f t="shared" si="153"/>
        <v/>
      </c>
      <c r="AX282" t="str">
        <f t="shared" si="154"/>
        <v/>
      </c>
      <c r="AY282" t="str">
        <f t="shared" si="155"/>
        <v/>
      </c>
      <c r="AZ282" t="str">
        <f t="shared" si="156"/>
        <v/>
      </c>
      <c r="BA282" t="str">
        <f t="shared" si="157"/>
        <v/>
      </c>
      <c r="BB282" t="str">
        <f t="shared" si="158"/>
        <v/>
      </c>
      <c r="BC282" t="str">
        <f t="shared" si="159"/>
        <v/>
      </c>
      <c r="BD282" t="str">
        <f t="shared" si="160"/>
        <v/>
      </c>
      <c r="BE282" t="str">
        <f t="shared" si="161"/>
        <v/>
      </c>
      <c r="BF282" t="str">
        <f t="shared" si="162"/>
        <v/>
      </c>
      <c r="BG282" t="str">
        <f t="shared" si="163"/>
        <v/>
      </c>
      <c r="BH282" t="str">
        <f t="shared" si="164"/>
        <v/>
      </c>
      <c r="BI282" t="str">
        <f t="shared" si="165"/>
        <v/>
      </c>
      <c r="BJ282" t="str">
        <f t="shared" si="166"/>
        <v/>
      </c>
      <c r="BK282" t="str">
        <f t="shared" si="167"/>
        <v/>
      </c>
      <c r="BL282">
        <f t="shared" si="168"/>
        <v>0</v>
      </c>
      <c r="BM282">
        <f t="shared" si="169"/>
        <v>0</v>
      </c>
      <c r="BN282">
        <f t="shared" si="170"/>
        <v>0</v>
      </c>
      <c r="BO282">
        <f t="shared" si="171"/>
        <v>0</v>
      </c>
      <c r="BP282">
        <f t="shared" si="172"/>
        <v>0</v>
      </c>
      <c r="BQ282">
        <f t="shared" si="173"/>
        <v>0</v>
      </c>
      <c r="BR282">
        <f t="shared" si="174"/>
        <v>0</v>
      </c>
      <c r="BS282">
        <f t="shared" si="175"/>
        <v>0</v>
      </c>
    </row>
    <row r="283" spans="2:71" x14ac:dyDescent="0.3">
      <c r="B283" t="str">
        <f>IF('ריכוז הצעות'!$N284='טבלת עזר2'!B$1,'ריכוז הצעות'!$M284,"")</f>
        <v/>
      </c>
      <c r="C283">
        <f t="shared" si="146"/>
        <v>0</v>
      </c>
      <c r="D283" t="str">
        <f t="shared" si="176"/>
        <v/>
      </c>
      <c r="E283">
        <f t="shared" si="177"/>
        <v>0</v>
      </c>
      <c r="F283" t="str">
        <f>IF('ריכוז הצעות'!$N284='טבלת עזר2'!F$1,'ריכוז הצעות'!$M284,"")</f>
        <v/>
      </c>
      <c r="G283">
        <f t="shared" si="147"/>
        <v>0</v>
      </c>
      <c r="H283" t="str">
        <f t="shared" si="178"/>
        <v/>
      </c>
      <c r="I283">
        <f t="shared" si="179"/>
        <v>0</v>
      </c>
      <c r="J283" t="str">
        <f>IF('ריכוז הצעות'!$N284='טבלת עזר2'!J$1,'ריכוז הצעות'!$M284,"")</f>
        <v/>
      </c>
      <c r="K283" t="str">
        <f>IF('ריכוז הצעות'!$N284='טבלת עזר2'!K$1,'ריכוז הצעות'!$M284,"")</f>
        <v/>
      </c>
      <c r="L283" t="str">
        <f>IF('ריכוז הצעות'!$N284='טבלת עזר2'!L$1,'ריכוז הצעות'!$M284,"")</f>
        <v/>
      </c>
      <c r="M283" t="str">
        <f>IF('ריכוז הצעות'!$N284='טבלת עזר2'!M$1,'ריכוז הצעות'!$M284,"")</f>
        <v/>
      </c>
      <c r="O283" t="str">
        <f>IF('ריכוז הצעות'!$N284='טבלת עזר2'!O$1,'ריכוז הצעות'!$M284,"")</f>
        <v/>
      </c>
      <c r="Q283" t="str">
        <f>IF('ריכוז הצעות'!$N284='טבלת עזר2'!Q$1,'ריכוז הצעות'!$M284,"")</f>
        <v/>
      </c>
      <c r="S283" t="str">
        <f>IF('ריכוז הצעות'!$N284='טבלת עזר2'!S$1,'ריכוז הצעות'!$M284,"")</f>
        <v/>
      </c>
      <c r="U283" t="str">
        <f>IF('ריכוז הצעות'!$N284='טבלת עזר2'!U$1,'ריכוז הצעות'!$M284,"")</f>
        <v/>
      </c>
      <c r="W283" t="str">
        <f>IF('ריכוז הצעות'!$N284='טבלת עזר2'!W$1,'ריכוז הצעות'!$M284,"")</f>
        <v/>
      </c>
      <c r="X283" t="str">
        <f>IF('ריכוז הצעות'!$N284='טבלת עזר2'!X$1,'ריכוז הצעות'!$M284,"")</f>
        <v/>
      </c>
      <c r="Y283" t="str">
        <f>IF('ריכוז הצעות'!$N284='טבלת עזר2'!Y$1,'ריכוז הצעות'!$M284,"")</f>
        <v/>
      </c>
      <c r="Z283" t="str">
        <f>IF('ריכוז הצעות'!$N284='טבלת עזר2'!Z$1,'ריכוז הצעות'!$M284,"")</f>
        <v/>
      </c>
      <c r="AA283" t="str">
        <f>IF('ריכוז הצעות'!$N284='טבלת עזר2'!AA$1,'ריכוז הצעות'!$M284,"")</f>
        <v/>
      </c>
      <c r="AB283" t="str">
        <f>IF('ריכוז הצעות'!$N284='טבלת עזר2'!AB$1,'ריכוז הצעות'!$M284,"")</f>
        <v/>
      </c>
      <c r="AC283" t="str">
        <f>IF('ריכוז הצעות'!$N284='טבלת עזר2'!AC$1,'ריכוז הצעות'!$M284,"")</f>
        <v/>
      </c>
      <c r="AD283" t="str">
        <f>IF('ריכוז הצעות'!$N284='טבלת עזר2'!AD$1,'ריכוז הצעות'!$M284,"")</f>
        <v/>
      </c>
      <c r="AE283" t="str">
        <f>IF('ריכוז הצעות'!$N284='טבלת עזר2'!AE$1,'ריכוז הצעות'!$M284,"")</f>
        <v/>
      </c>
      <c r="AF283" t="str">
        <f>IF('ריכוז הצעות'!$N284='טבלת עזר2'!AF$1,'ריכוז הצעות'!$M284,"")</f>
        <v/>
      </c>
      <c r="AG283" t="str">
        <f>IF('ריכוז הצעות'!$N284='טבלת עזר2'!AG$1,'ריכוז הצעות'!$M284,"")</f>
        <v/>
      </c>
      <c r="AH283" t="str">
        <f>IF('ריכוז הצעות'!$N284='טבלת עזר2'!AH$1,'ריכוז הצעות'!$M284,"")</f>
        <v/>
      </c>
      <c r="AI283" t="str">
        <f>IF('ריכוז הצעות'!$N284='טבלת עזר2'!AI$1,'ריכוז הצעות'!$M284,"")</f>
        <v/>
      </c>
      <c r="AJ283" t="str">
        <f>IF('ריכוז הצעות'!$N284='טבלת עזר2'!AJ$1,'ריכוז הצעות'!$M284,"")</f>
        <v/>
      </c>
      <c r="AK283" t="str">
        <f>IF('ריכוז הצעות'!$N284='טבלת עזר2'!AK$1,'ריכוז הצעות'!$M284,"")</f>
        <v/>
      </c>
      <c r="AL283" t="str">
        <f>IF('ריכוז הצעות'!$N284='טבלת עזר2'!AL$1,'ריכוז הצעות'!$M284,"")</f>
        <v/>
      </c>
      <c r="AQ283" t="e">
        <f t="shared" si="180"/>
        <v>#N/A</v>
      </c>
      <c r="AR283" t="str">
        <f t="shared" si="148"/>
        <v/>
      </c>
      <c r="AS283" t="str">
        <f t="shared" si="149"/>
        <v/>
      </c>
      <c r="AT283" t="str">
        <f t="shared" si="150"/>
        <v/>
      </c>
      <c r="AU283" t="str">
        <f t="shared" si="151"/>
        <v/>
      </c>
      <c r="AV283" t="str">
        <f t="shared" si="152"/>
        <v/>
      </c>
      <c r="AW283" t="str">
        <f t="shared" si="153"/>
        <v/>
      </c>
      <c r="AX283" t="str">
        <f t="shared" si="154"/>
        <v/>
      </c>
      <c r="AY283" t="str">
        <f t="shared" si="155"/>
        <v/>
      </c>
      <c r="AZ283" t="str">
        <f t="shared" si="156"/>
        <v/>
      </c>
      <c r="BA283" t="str">
        <f t="shared" si="157"/>
        <v/>
      </c>
      <c r="BB283" t="str">
        <f t="shared" si="158"/>
        <v/>
      </c>
      <c r="BC283" t="str">
        <f t="shared" si="159"/>
        <v/>
      </c>
      <c r="BD283" t="str">
        <f t="shared" si="160"/>
        <v/>
      </c>
      <c r="BE283" t="str">
        <f t="shared" si="161"/>
        <v/>
      </c>
      <c r="BF283" t="str">
        <f t="shared" si="162"/>
        <v/>
      </c>
      <c r="BG283" t="str">
        <f t="shared" si="163"/>
        <v/>
      </c>
      <c r="BH283" t="str">
        <f t="shared" si="164"/>
        <v/>
      </c>
      <c r="BI283" t="str">
        <f t="shared" si="165"/>
        <v/>
      </c>
      <c r="BJ283" t="str">
        <f t="shared" si="166"/>
        <v/>
      </c>
      <c r="BK283" t="str">
        <f t="shared" si="167"/>
        <v/>
      </c>
      <c r="BL283">
        <f t="shared" si="168"/>
        <v>0</v>
      </c>
      <c r="BM283">
        <f t="shared" si="169"/>
        <v>0</v>
      </c>
      <c r="BN283">
        <f t="shared" si="170"/>
        <v>0</v>
      </c>
      <c r="BO283">
        <f t="shared" si="171"/>
        <v>0</v>
      </c>
      <c r="BP283">
        <f t="shared" si="172"/>
        <v>0</v>
      </c>
      <c r="BQ283">
        <f t="shared" si="173"/>
        <v>0</v>
      </c>
      <c r="BR283">
        <f t="shared" si="174"/>
        <v>0</v>
      </c>
      <c r="BS283">
        <f t="shared" si="175"/>
        <v>0</v>
      </c>
    </row>
    <row r="284" spans="2:71" x14ac:dyDescent="0.3">
      <c r="B284" t="str">
        <f>IF('ריכוז הצעות'!$N285='טבלת עזר2'!B$1,'ריכוז הצעות'!$M285,"")</f>
        <v/>
      </c>
      <c r="C284">
        <f t="shared" si="146"/>
        <v>0</v>
      </c>
      <c r="D284" t="str">
        <f t="shared" si="176"/>
        <v/>
      </c>
      <c r="E284">
        <f t="shared" si="177"/>
        <v>0</v>
      </c>
      <c r="F284" t="str">
        <f>IF('ריכוז הצעות'!$N285='טבלת עזר2'!F$1,'ריכוז הצעות'!$M285,"")</f>
        <v/>
      </c>
      <c r="G284">
        <f t="shared" si="147"/>
        <v>0</v>
      </c>
      <c r="H284" t="str">
        <f t="shared" si="178"/>
        <v/>
      </c>
      <c r="I284">
        <f t="shared" si="179"/>
        <v>0</v>
      </c>
      <c r="J284" t="str">
        <f>IF('ריכוז הצעות'!$N285='טבלת עזר2'!J$1,'ריכוז הצעות'!$M285,"")</f>
        <v/>
      </c>
      <c r="K284" t="str">
        <f>IF('ריכוז הצעות'!$N285='טבלת עזר2'!K$1,'ריכוז הצעות'!$M285,"")</f>
        <v/>
      </c>
      <c r="L284" t="str">
        <f>IF('ריכוז הצעות'!$N285='טבלת עזר2'!L$1,'ריכוז הצעות'!$M285,"")</f>
        <v/>
      </c>
      <c r="M284" t="str">
        <f>IF('ריכוז הצעות'!$N285='טבלת עזר2'!M$1,'ריכוז הצעות'!$M285,"")</f>
        <v/>
      </c>
      <c r="O284" t="str">
        <f>IF('ריכוז הצעות'!$N285='טבלת עזר2'!O$1,'ריכוז הצעות'!$M285,"")</f>
        <v/>
      </c>
      <c r="Q284" t="str">
        <f>IF('ריכוז הצעות'!$N285='טבלת עזר2'!Q$1,'ריכוז הצעות'!$M285,"")</f>
        <v/>
      </c>
      <c r="S284" t="str">
        <f>IF('ריכוז הצעות'!$N285='טבלת עזר2'!S$1,'ריכוז הצעות'!$M285,"")</f>
        <v/>
      </c>
      <c r="U284" t="str">
        <f>IF('ריכוז הצעות'!$N285='טבלת עזר2'!U$1,'ריכוז הצעות'!$M285,"")</f>
        <v/>
      </c>
      <c r="W284" t="str">
        <f>IF('ריכוז הצעות'!$N285='טבלת עזר2'!W$1,'ריכוז הצעות'!$M285,"")</f>
        <v/>
      </c>
      <c r="X284" t="str">
        <f>IF('ריכוז הצעות'!$N285='טבלת עזר2'!X$1,'ריכוז הצעות'!$M285,"")</f>
        <v/>
      </c>
      <c r="Y284" t="str">
        <f>IF('ריכוז הצעות'!$N285='טבלת עזר2'!Y$1,'ריכוז הצעות'!$M285,"")</f>
        <v/>
      </c>
      <c r="Z284" t="str">
        <f>IF('ריכוז הצעות'!$N285='טבלת עזר2'!Z$1,'ריכוז הצעות'!$M285,"")</f>
        <v/>
      </c>
      <c r="AA284" t="str">
        <f>IF('ריכוז הצעות'!$N285='טבלת עזר2'!AA$1,'ריכוז הצעות'!$M285,"")</f>
        <v/>
      </c>
      <c r="AB284" t="str">
        <f>IF('ריכוז הצעות'!$N285='טבלת עזר2'!AB$1,'ריכוז הצעות'!$M285,"")</f>
        <v/>
      </c>
      <c r="AC284" t="str">
        <f>IF('ריכוז הצעות'!$N285='טבלת עזר2'!AC$1,'ריכוז הצעות'!$M285,"")</f>
        <v/>
      </c>
      <c r="AD284" t="str">
        <f>IF('ריכוז הצעות'!$N285='טבלת עזר2'!AD$1,'ריכוז הצעות'!$M285,"")</f>
        <v/>
      </c>
      <c r="AE284" t="str">
        <f>IF('ריכוז הצעות'!$N285='טבלת עזר2'!AE$1,'ריכוז הצעות'!$M285,"")</f>
        <v/>
      </c>
      <c r="AF284" t="str">
        <f>IF('ריכוז הצעות'!$N285='טבלת עזר2'!AF$1,'ריכוז הצעות'!$M285,"")</f>
        <v/>
      </c>
      <c r="AG284" t="str">
        <f>IF('ריכוז הצעות'!$N285='טבלת עזר2'!AG$1,'ריכוז הצעות'!$M285,"")</f>
        <v/>
      </c>
      <c r="AH284" t="str">
        <f>IF('ריכוז הצעות'!$N285='טבלת עזר2'!AH$1,'ריכוז הצעות'!$M285,"")</f>
        <v/>
      </c>
      <c r="AI284" t="str">
        <f>IF('ריכוז הצעות'!$N285='טבלת עזר2'!AI$1,'ריכוז הצעות'!$M285,"")</f>
        <v/>
      </c>
      <c r="AJ284" t="str">
        <f>IF('ריכוז הצעות'!$N285='טבלת עזר2'!AJ$1,'ריכוז הצעות'!$M285,"")</f>
        <v/>
      </c>
      <c r="AK284" t="str">
        <f>IF('ריכוז הצעות'!$N285='טבלת עזר2'!AK$1,'ריכוז הצעות'!$M285,"")</f>
        <v/>
      </c>
      <c r="AL284" t="str">
        <f>IF('ריכוז הצעות'!$N285='טבלת עזר2'!AL$1,'ריכוז הצעות'!$M285,"")</f>
        <v/>
      </c>
      <c r="AQ284" t="e">
        <f t="shared" si="180"/>
        <v>#N/A</v>
      </c>
      <c r="AR284" t="str">
        <f t="shared" si="148"/>
        <v/>
      </c>
      <c r="AS284" t="str">
        <f t="shared" si="149"/>
        <v/>
      </c>
      <c r="AT284" t="str">
        <f t="shared" si="150"/>
        <v/>
      </c>
      <c r="AU284" t="str">
        <f t="shared" si="151"/>
        <v/>
      </c>
      <c r="AV284" t="str">
        <f t="shared" si="152"/>
        <v/>
      </c>
      <c r="AW284" t="str">
        <f t="shared" si="153"/>
        <v/>
      </c>
      <c r="AX284" t="str">
        <f t="shared" si="154"/>
        <v/>
      </c>
      <c r="AY284" t="str">
        <f t="shared" si="155"/>
        <v/>
      </c>
      <c r="AZ284" t="str">
        <f t="shared" si="156"/>
        <v/>
      </c>
      <c r="BA284" t="str">
        <f t="shared" si="157"/>
        <v/>
      </c>
      <c r="BB284" t="str">
        <f t="shared" si="158"/>
        <v/>
      </c>
      <c r="BC284" t="str">
        <f t="shared" si="159"/>
        <v/>
      </c>
      <c r="BD284" t="str">
        <f t="shared" si="160"/>
        <v/>
      </c>
      <c r="BE284" t="str">
        <f t="shared" si="161"/>
        <v/>
      </c>
      <c r="BF284" t="str">
        <f t="shared" si="162"/>
        <v/>
      </c>
      <c r="BG284" t="str">
        <f t="shared" si="163"/>
        <v/>
      </c>
      <c r="BH284" t="str">
        <f t="shared" si="164"/>
        <v/>
      </c>
      <c r="BI284" t="str">
        <f t="shared" si="165"/>
        <v/>
      </c>
      <c r="BJ284" t="str">
        <f t="shared" si="166"/>
        <v/>
      </c>
      <c r="BK284" t="str">
        <f t="shared" si="167"/>
        <v/>
      </c>
      <c r="BL284">
        <f t="shared" si="168"/>
        <v>0</v>
      </c>
      <c r="BM284">
        <f t="shared" si="169"/>
        <v>0</v>
      </c>
      <c r="BN284">
        <f t="shared" si="170"/>
        <v>0</v>
      </c>
      <c r="BO284">
        <f t="shared" si="171"/>
        <v>0</v>
      </c>
      <c r="BP284">
        <f t="shared" si="172"/>
        <v>0</v>
      </c>
      <c r="BQ284">
        <f t="shared" si="173"/>
        <v>0</v>
      </c>
      <c r="BR284">
        <f t="shared" si="174"/>
        <v>0</v>
      </c>
      <c r="BS284">
        <f t="shared" si="175"/>
        <v>0</v>
      </c>
    </row>
    <row r="285" spans="2:71" x14ac:dyDescent="0.3">
      <c r="B285" t="str">
        <f>IF('ריכוז הצעות'!$N286='טבלת עזר2'!B$1,'ריכוז הצעות'!$M286,"")</f>
        <v/>
      </c>
      <c r="C285">
        <f t="shared" si="146"/>
        <v>0</v>
      </c>
      <c r="D285" t="str">
        <f t="shared" si="176"/>
        <v/>
      </c>
      <c r="E285">
        <f t="shared" si="177"/>
        <v>0</v>
      </c>
      <c r="F285" t="str">
        <f>IF('ריכוז הצעות'!$N286='טבלת עזר2'!F$1,'ריכוז הצעות'!$M286,"")</f>
        <v/>
      </c>
      <c r="G285">
        <f t="shared" si="147"/>
        <v>0</v>
      </c>
      <c r="H285" t="str">
        <f t="shared" si="178"/>
        <v/>
      </c>
      <c r="I285">
        <f t="shared" si="179"/>
        <v>0</v>
      </c>
      <c r="J285" t="str">
        <f>IF('ריכוז הצעות'!$N286='טבלת עזר2'!J$1,'ריכוז הצעות'!$M286,"")</f>
        <v/>
      </c>
      <c r="K285" t="str">
        <f>IF('ריכוז הצעות'!$N286='טבלת עזר2'!K$1,'ריכוז הצעות'!$M286,"")</f>
        <v/>
      </c>
      <c r="L285" t="str">
        <f>IF('ריכוז הצעות'!$N286='טבלת עזר2'!L$1,'ריכוז הצעות'!$M286,"")</f>
        <v/>
      </c>
      <c r="M285" t="str">
        <f>IF('ריכוז הצעות'!$N286='טבלת עזר2'!M$1,'ריכוז הצעות'!$M286,"")</f>
        <v/>
      </c>
      <c r="O285" t="str">
        <f>IF('ריכוז הצעות'!$N286='טבלת עזר2'!O$1,'ריכוז הצעות'!$M286,"")</f>
        <v/>
      </c>
      <c r="Q285" t="str">
        <f>IF('ריכוז הצעות'!$N286='טבלת עזר2'!Q$1,'ריכוז הצעות'!$M286,"")</f>
        <v/>
      </c>
      <c r="S285" t="str">
        <f>IF('ריכוז הצעות'!$N286='טבלת עזר2'!S$1,'ריכוז הצעות'!$M286,"")</f>
        <v/>
      </c>
      <c r="U285" t="str">
        <f>IF('ריכוז הצעות'!$N286='טבלת עזר2'!U$1,'ריכוז הצעות'!$M286,"")</f>
        <v/>
      </c>
      <c r="W285" t="str">
        <f>IF('ריכוז הצעות'!$N286='טבלת עזר2'!W$1,'ריכוז הצעות'!$M286,"")</f>
        <v/>
      </c>
      <c r="X285" t="str">
        <f>IF('ריכוז הצעות'!$N286='טבלת עזר2'!X$1,'ריכוז הצעות'!$M286,"")</f>
        <v/>
      </c>
      <c r="Y285" t="str">
        <f>IF('ריכוז הצעות'!$N286='טבלת עזר2'!Y$1,'ריכוז הצעות'!$M286,"")</f>
        <v/>
      </c>
      <c r="Z285" t="str">
        <f>IF('ריכוז הצעות'!$N286='טבלת עזר2'!Z$1,'ריכוז הצעות'!$M286,"")</f>
        <v/>
      </c>
      <c r="AA285" t="str">
        <f>IF('ריכוז הצעות'!$N286='טבלת עזר2'!AA$1,'ריכוז הצעות'!$M286,"")</f>
        <v/>
      </c>
      <c r="AB285" t="str">
        <f>IF('ריכוז הצעות'!$N286='טבלת עזר2'!AB$1,'ריכוז הצעות'!$M286,"")</f>
        <v/>
      </c>
      <c r="AC285" t="str">
        <f>IF('ריכוז הצעות'!$N286='טבלת עזר2'!AC$1,'ריכוז הצעות'!$M286,"")</f>
        <v/>
      </c>
      <c r="AD285" t="str">
        <f>IF('ריכוז הצעות'!$N286='טבלת עזר2'!AD$1,'ריכוז הצעות'!$M286,"")</f>
        <v/>
      </c>
      <c r="AE285" t="str">
        <f>IF('ריכוז הצעות'!$N286='טבלת עזר2'!AE$1,'ריכוז הצעות'!$M286,"")</f>
        <v/>
      </c>
      <c r="AF285" t="str">
        <f>IF('ריכוז הצעות'!$N286='טבלת עזר2'!AF$1,'ריכוז הצעות'!$M286,"")</f>
        <v/>
      </c>
      <c r="AG285" t="str">
        <f>IF('ריכוז הצעות'!$N286='טבלת עזר2'!AG$1,'ריכוז הצעות'!$M286,"")</f>
        <v/>
      </c>
      <c r="AH285" t="str">
        <f>IF('ריכוז הצעות'!$N286='טבלת עזר2'!AH$1,'ריכוז הצעות'!$M286,"")</f>
        <v/>
      </c>
      <c r="AI285" t="str">
        <f>IF('ריכוז הצעות'!$N286='טבלת עזר2'!AI$1,'ריכוז הצעות'!$M286,"")</f>
        <v/>
      </c>
      <c r="AJ285" t="str">
        <f>IF('ריכוז הצעות'!$N286='טבלת עזר2'!AJ$1,'ריכוז הצעות'!$M286,"")</f>
        <v/>
      </c>
      <c r="AK285" t="str">
        <f>IF('ריכוז הצעות'!$N286='טבלת עזר2'!AK$1,'ריכוז הצעות'!$M286,"")</f>
        <v/>
      </c>
      <c r="AL285" t="str">
        <f>IF('ריכוז הצעות'!$N286='טבלת עזר2'!AL$1,'ריכוז הצעות'!$M286,"")</f>
        <v/>
      </c>
      <c r="AQ285" t="e">
        <f t="shared" si="180"/>
        <v>#N/A</v>
      </c>
      <c r="AR285" t="str">
        <f t="shared" si="148"/>
        <v/>
      </c>
      <c r="AS285" t="str">
        <f t="shared" si="149"/>
        <v/>
      </c>
      <c r="AT285" t="str">
        <f t="shared" si="150"/>
        <v/>
      </c>
      <c r="AU285" t="str">
        <f t="shared" si="151"/>
        <v/>
      </c>
      <c r="AV285" t="str">
        <f t="shared" si="152"/>
        <v/>
      </c>
      <c r="AW285" t="str">
        <f t="shared" si="153"/>
        <v/>
      </c>
      <c r="AX285" t="str">
        <f t="shared" si="154"/>
        <v/>
      </c>
      <c r="AY285" t="str">
        <f t="shared" si="155"/>
        <v/>
      </c>
      <c r="AZ285" t="str">
        <f t="shared" si="156"/>
        <v/>
      </c>
      <c r="BA285" t="str">
        <f t="shared" si="157"/>
        <v/>
      </c>
      <c r="BB285" t="str">
        <f t="shared" si="158"/>
        <v/>
      </c>
      <c r="BC285" t="str">
        <f t="shared" si="159"/>
        <v/>
      </c>
      <c r="BD285" t="str">
        <f t="shared" si="160"/>
        <v/>
      </c>
      <c r="BE285" t="str">
        <f t="shared" si="161"/>
        <v/>
      </c>
      <c r="BF285" t="str">
        <f t="shared" si="162"/>
        <v/>
      </c>
      <c r="BG285" t="str">
        <f t="shared" si="163"/>
        <v/>
      </c>
      <c r="BH285" t="str">
        <f t="shared" si="164"/>
        <v/>
      </c>
      <c r="BI285" t="str">
        <f t="shared" si="165"/>
        <v/>
      </c>
      <c r="BJ285" t="str">
        <f t="shared" si="166"/>
        <v/>
      </c>
      <c r="BK285" t="str">
        <f t="shared" si="167"/>
        <v/>
      </c>
      <c r="BL285">
        <f t="shared" si="168"/>
        <v>0</v>
      </c>
      <c r="BM285">
        <f t="shared" si="169"/>
        <v>0</v>
      </c>
      <c r="BN285">
        <f t="shared" si="170"/>
        <v>0</v>
      </c>
      <c r="BO285">
        <f t="shared" si="171"/>
        <v>0</v>
      </c>
      <c r="BP285">
        <f t="shared" si="172"/>
        <v>0</v>
      </c>
      <c r="BQ285">
        <f t="shared" si="173"/>
        <v>0</v>
      </c>
      <c r="BR285">
        <f t="shared" si="174"/>
        <v>0</v>
      </c>
      <c r="BS285">
        <f t="shared" si="175"/>
        <v>0</v>
      </c>
    </row>
    <row r="286" spans="2:71" x14ac:dyDescent="0.3">
      <c r="B286" t="str">
        <f>IF('ריכוז הצעות'!$N287='טבלת עזר2'!B$1,'ריכוז הצעות'!$M287,"")</f>
        <v/>
      </c>
      <c r="C286">
        <f t="shared" si="146"/>
        <v>0</v>
      </c>
      <c r="D286" t="str">
        <f t="shared" si="176"/>
        <v/>
      </c>
      <c r="E286">
        <f t="shared" si="177"/>
        <v>0</v>
      </c>
      <c r="F286" t="str">
        <f>IF('ריכוז הצעות'!$N287='טבלת עזר2'!F$1,'ריכוז הצעות'!$M287,"")</f>
        <v/>
      </c>
      <c r="G286">
        <f t="shared" si="147"/>
        <v>0</v>
      </c>
      <c r="H286" t="str">
        <f t="shared" si="178"/>
        <v/>
      </c>
      <c r="I286">
        <f t="shared" si="179"/>
        <v>0</v>
      </c>
      <c r="J286" t="str">
        <f>IF('ריכוז הצעות'!$N287='טבלת עזר2'!J$1,'ריכוז הצעות'!$M287,"")</f>
        <v/>
      </c>
      <c r="K286" t="str">
        <f>IF('ריכוז הצעות'!$N287='טבלת עזר2'!K$1,'ריכוז הצעות'!$M287,"")</f>
        <v/>
      </c>
      <c r="L286" t="str">
        <f>IF('ריכוז הצעות'!$N287='טבלת עזר2'!L$1,'ריכוז הצעות'!$M287,"")</f>
        <v/>
      </c>
      <c r="M286" t="str">
        <f>IF('ריכוז הצעות'!$N287='טבלת עזר2'!M$1,'ריכוז הצעות'!$M287,"")</f>
        <v/>
      </c>
      <c r="O286" t="str">
        <f>IF('ריכוז הצעות'!$N287='טבלת עזר2'!O$1,'ריכוז הצעות'!$M287,"")</f>
        <v/>
      </c>
      <c r="Q286" t="str">
        <f>IF('ריכוז הצעות'!$N287='טבלת עזר2'!Q$1,'ריכוז הצעות'!$M287,"")</f>
        <v/>
      </c>
      <c r="S286" t="str">
        <f>IF('ריכוז הצעות'!$N287='טבלת עזר2'!S$1,'ריכוז הצעות'!$M287,"")</f>
        <v/>
      </c>
      <c r="U286" t="str">
        <f>IF('ריכוז הצעות'!$N287='טבלת עזר2'!U$1,'ריכוז הצעות'!$M287,"")</f>
        <v/>
      </c>
      <c r="W286" t="str">
        <f>IF('ריכוז הצעות'!$N287='טבלת עזר2'!W$1,'ריכוז הצעות'!$M287,"")</f>
        <v/>
      </c>
      <c r="X286" t="str">
        <f>IF('ריכוז הצעות'!$N287='טבלת עזר2'!X$1,'ריכוז הצעות'!$M287,"")</f>
        <v/>
      </c>
      <c r="Y286" t="str">
        <f>IF('ריכוז הצעות'!$N287='טבלת עזר2'!Y$1,'ריכוז הצעות'!$M287,"")</f>
        <v/>
      </c>
      <c r="Z286" t="str">
        <f>IF('ריכוז הצעות'!$N287='טבלת עזר2'!Z$1,'ריכוז הצעות'!$M287,"")</f>
        <v/>
      </c>
      <c r="AA286" t="str">
        <f>IF('ריכוז הצעות'!$N287='טבלת עזר2'!AA$1,'ריכוז הצעות'!$M287,"")</f>
        <v/>
      </c>
      <c r="AB286" t="str">
        <f>IF('ריכוז הצעות'!$N287='טבלת עזר2'!AB$1,'ריכוז הצעות'!$M287,"")</f>
        <v/>
      </c>
      <c r="AC286" t="str">
        <f>IF('ריכוז הצעות'!$N287='טבלת עזר2'!AC$1,'ריכוז הצעות'!$M287,"")</f>
        <v/>
      </c>
      <c r="AD286" t="str">
        <f>IF('ריכוז הצעות'!$N287='טבלת עזר2'!AD$1,'ריכוז הצעות'!$M287,"")</f>
        <v/>
      </c>
      <c r="AE286" t="str">
        <f>IF('ריכוז הצעות'!$N287='טבלת עזר2'!AE$1,'ריכוז הצעות'!$M287,"")</f>
        <v/>
      </c>
      <c r="AF286" t="str">
        <f>IF('ריכוז הצעות'!$N287='טבלת עזר2'!AF$1,'ריכוז הצעות'!$M287,"")</f>
        <v/>
      </c>
      <c r="AG286" t="str">
        <f>IF('ריכוז הצעות'!$N287='טבלת עזר2'!AG$1,'ריכוז הצעות'!$M287,"")</f>
        <v/>
      </c>
      <c r="AH286" t="str">
        <f>IF('ריכוז הצעות'!$N287='טבלת עזר2'!AH$1,'ריכוז הצעות'!$M287,"")</f>
        <v/>
      </c>
      <c r="AI286" t="str">
        <f>IF('ריכוז הצעות'!$N287='טבלת עזר2'!AI$1,'ריכוז הצעות'!$M287,"")</f>
        <v/>
      </c>
      <c r="AJ286" t="str">
        <f>IF('ריכוז הצעות'!$N287='טבלת עזר2'!AJ$1,'ריכוז הצעות'!$M287,"")</f>
        <v/>
      </c>
      <c r="AK286" t="str">
        <f>IF('ריכוז הצעות'!$N287='טבלת עזר2'!AK$1,'ריכוז הצעות'!$M287,"")</f>
        <v/>
      </c>
      <c r="AL286" t="str">
        <f>IF('ריכוז הצעות'!$N287='טבלת עזר2'!AL$1,'ריכוז הצעות'!$M287,"")</f>
        <v/>
      </c>
      <c r="AQ286" t="e">
        <f t="shared" si="180"/>
        <v>#N/A</v>
      </c>
      <c r="AR286" t="str">
        <f t="shared" si="148"/>
        <v/>
      </c>
      <c r="AS286" t="str">
        <f t="shared" si="149"/>
        <v/>
      </c>
      <c r="AT286" t="str">
        <f t="shared" si="150"/>
        <v/>
      </c>
      <c r="AU286" t="str">
        <f t="shared" si="151"/>
        <v/>
      </c>
      <c r="AV286" t="str">
        <f t="shared" si="152"/>
        <v/>
      </c>
      <c r="AW286" t="str">
        <f t="shared" si="153"/>
        <v/>
      </c>
      <c r="AX286" t="str">
        <f t="shared" si="154"/>
        <v/>
      </c>
      <c r="AY286" t="str">
        <f t="shared" si="155"/>
        <v/>
      </c>
      <c r="AZ286" t="str">
        <f t="shared" si="156"/>
        <v/>
      </c>
      <c r="BA286" t="str">
        <f t="shared" si="157"/>
        <v/>
      </c>
      <c r="BB286" t="str">
        <f t="shared" si="158"/>
        <v/>
      </c>
      <c r="BC286" t="str">
        <f t="shared" si="159"/>
        <v/>
      </c>
      <c r="BD286" t="str">
        <f t="shared" si="160"/>
        <v/>
      </c>
      <c r="BE286" t="str">
        <f t="shared" si="161"/>
        <v/>
      </c>
      <c r="BF286" t="str">
        <f t="shared" si="162"/>
        <v/>
      </c>
      <c r="BG286" t="str">
        <f t="shared" si="163"/>
        <v/>
      </c>
      <c r="BH286" t="str">
        <f t="shared" si="164"/>
        <v/>
      </c>
      <c r="BI286" t="str">
        <f t="shared" si="165"/>
        <v/>
      </c>
      <c r="BJ286" t="str">
        <f t="shared" si="166"/>
        <v/>
      </c>
      <c r="BK286" t="str">
        <f t="shared" si="167"/>
        <v/>
      </c>
      <c r="BL286">
        <f t="shared" si="168"/>
        <v>0</v>
      </c>
      <c r="BM286">
        <f t="shared" si="169"/>
        <v>0</v>
      </c>
      <c r="BN286">
        <f t="shared" si="170"/>
        <v>0</v>
      </c>
      <c r="BO286">
        <f t="shared" si="171"/>
        <v>0</v>
      </c>
      <c r="BP286">
        <f t="shared" si="172"/>
        <v>0</v>
      </c>
      <c r="BQ286">
        <f t="shared" si="173"/>
        <v>0</v>
      </c>
      <c r="BR286">
        <f t="shared" si="174"/>
        <v>0</v>
      </c>
      <c r="BS286">
        <f t="shared" si="175"/>
        <v>0</v>
      </c>
    </row>
    <row r="287" spans="2:71" x14ac:dyDescent="0.3">
      <c r="B287" t="str">
        <f>IF('ריכוז הצעות'!$N288='טבלת עזר2'!B$1,'ריכוז הצעות'!$M288,"")</f>
        <v/>
      </c>
      <c r="C287">
        <f t="shared" si="146"/>
        <v>0</v>
      </c>
      <c r="D287" t="str">
        <f t="shared" si="176"/>
        <v/>
      </c>
      <c r="E287">
        <f t="shared" si="177"/>
        <v>0</v>
      </c>
      <c r="F287" t="str">
        <f>IF('ריכוז הצעות'!$N288='טבלת עזר2'!F$1,'ריכוז הצעות'!$M288,"")</f>
        <v/>
      </c>
      <c r="G287">
        <f t="shared" si="147"/>
        <v>0</v>
      </c>
      <c r="H287" t="str">
        <f t="shared" si="178"/>
        <v/>
      </c>
      <c r="I287">
        <f t="shared" si="179"/>
        <v>0</v>
      </c>
      <c r="J287" t="str">
        <f>IF('ריכוז הצעות'!$N288='טבלת עזר2'!J$1,'ריכוז הצעות'!$M288,"")</f>
        <v/>
      </c>
      <c r="K287" t="str">
        <f>IF('ריכוז הצעות'!$N288='טבלת עזר2'!K$1,'ריכוז הצעות'!$M288,"")</f>
        <v/>
      </c>
      <c r="L287" t="str">
        <f>IF('ריכוז הצעות'!$N288='טבלת עזר2'!L$1,'ריכוז הצעות'!$M288,"")</f>
        <v/>
      </c>
      <c r="M287" t="str">
        <f>IF('ריכוז הצעות'!$N288='טבלת עזר2'!M$1,'ריכוז הצעות'!$M288,"")</f>
        <v/>
      </c>
      <c r="O287" t="str">
        <f>IF('ריכוז הצעות'!$N288='טבלת עזר2'!O$1,'ריכוז הצעות'!$M288,"")</f>
        <v/>
      </c>
      <c r="Q287" t="str">
        <f>IF('ריכוז הצעות'!$N288='טבלת עזר2'!Q$1,'ריכוז הצעות'!$M288,"")</f>
        <v/>
      </c>
      <c r="S287" t="str">
        <f>IF('ריכוז הצעות'!$N288='טבלת עזר2'!S$1,'ריכוז הצעות'!$M288,"")</f>
        <v/>
      </c>
      <c r="U287" t="str">
        <f>IF('ריכוז הצעות'!$N288='טבלת עזר2'!U$1,'ריכוז הצעות'!$M288,"")</f>
        <v/>
      </c>
      <c r="W287" t="str">
        <f>IF('ריכוז הצעות'!$N288='טבלת עזר2'!W$1,'ריכוז הצעות'!$M288,"")</f>
        <v/>
      </c>
      <c r="X287" t="str">
        <f>IF('ריכוז הצעות'!$N288='טבלת עזר2'!X$1,'ריכוז הצעות'!$M288,"")</f>
        <v/>
      </c>
      <c r="Y287" t="str">
        <f>IF('ריכוז הצעות'!$N288='טבלת עזר2'!Y$1,'ריכוז הצעות'!$M288,"")</f>
        <v/>
      </c>
      <c r="Z287" t="str">
        <f>IF('ריכוז הצעות'!$N288='טבלת עזר2'!Z$1,'ריכוז הצעות'!$M288,"")</f>
        <v/>
      </c>
      <c r="AA287" t="str">
        <f>IF('ריכוז הצעות'!$N288='טבלת עזר2'!AA$1,'ריכוז הצעות'!$M288,"")</f>
        <v/>
      </c>
      <c r="AB287" t="str">
        <f>IF('ריכוז הצעות'!$N288='טבלת עזר2'!AB$1,'ריכוז הצעות'!$M288,"")</f>
        <v/>
      </c>
      <c r="AC287" t="str">
        <f>IF('ריכוז הצעות'!$N288='טבלת עזר2'!AC$1,'ריכוז הצעות'!$M288,"")</f>
        <v/>
      </c>
      <c r="AD287" t="str">
        <f>IF('ריכוז הצעות'!$N288='טבלת עזר2'!AD$1,'ריכוז הצעות'!$M288,"")</f>
        <v/>
      </c>
      <c r="AE287" t="str">
        <f>IF('ריכוז הצעות'!$N288='טבלת עזר2'!AE$1,'ריכוז הצעות'!$M288,"")</f>
        <v/>
      </c>
      <c r="AF287" t="str">
        <f>IF('ריכוז הצעות'!$N288='טבלת עזר2'!AF$1,'ריכוז הצעות'!$M288,"")</f>
        <v/>
      </c>
      <c r="AG287" t="str">
        <f>IF('ריכוז הצעות'!$N288='טבלת עזר2'!AG$1,'ריכוז הצעות'!$M288,"")</f>
        <v/>
      </c>
      <c r="AH287" t="str">
        <f>IF('ריכוז הצעות'!$N288='טבלת עזר2'!AH$1,'ריכוז הצעות'!$M288,"")</f>
        <v/>
      </c>
      <c r="AI287" t="str">
        <f>IF('ריכוז הצעות'!$N288='טבלת עזר2'!AI$1,'ריכוז הצעות'!$M288,"")</f>
        <v/>
      </c>
      <c r="AJ287" t="str">
        <f>IF('ריכוז הצעות'!$N288='טבלת עזר2'!AJ$1,'ריכוז הצעות'!$M288,"")</f>
        <v/>
      </c>
      <c r="AK287" t="str">
        <f>IF('ריכוז הצעות'!$N288='טבלת עזר2'!AK$1,'ריכוז הצעות'!$M288,"")</f>
        <v/>
      </c>
      <c r="AL287" t="str">
        <f>IF('ריכוז הצעות'!$N288='טבלת עזר2'!AL$1,'ריכוז הצעות'!$M288,"")</f>
        <v/>
      </c>
      <c r="AQ287" t="e">
        <f t="shared" si="180"/>
        <v>#N/A</v>
      </c>
      <c r="AR287" t="str">
        <f t="shared" si="148"/>
        <v/>
      </c>
      <c r="AS287" t="str">
        <f t="shared" si="149"/>
        <v/>
      </c>
      <c r="AT287" t="str">
        <f t="shared" si="150"/>
        <v/>
      </c>
      <c r="AU287" t="str">
        <f t="shared" si="151"/>
        <v/>
      </c>
      <c r="AV287" t="str">
        <f t="shared" si="152"/>
        <v/>
      </c>
      <c r="AW287" t="str">
        <f t="shared" si="153"/>
        <v/>
      </c>
      <c r="AX287" t="str">
        <f t="shared" si="154"/>
        <v/>
      </c>
      <c r="AY287" t="str">
        <f t="shared" si="155"/>
        <v/>
      </c>
      <c r="AZ287" t="str">
        <f t="shared" si="156"/>
        <v/>
      </c>
      <c r="BA287" t="str">
        <f t="shared" si="157"/>
        <v/>
      </c>
      <c r="BB287" t="str">
        <f t="shared" si="158"/>
        <v/>
      </c>
      <c r="BC287" t="str">
        <f t="shared" si="159"/>
        <v/>
      </c>
      <c r="BD287" t="str">
        <f t="shared" si="160"/>
        <v/>
      </c>
      <c r="BE287" t="str">
        <f t="shared" si="161"/>
        <v/>
      </c>
      <c r="BF287" t="str">
        <f t="shared" si="162"/>
        <v/>
      </c>
      <c r="BG287" t="str">
        <f t="shared" si="163"/>
        <v/>
      </c>
      <c r="BH287" t="str">
        <f t="shared" si="164"/>
        <v/>
      </c>
      <c r="BI287" t="str">
        <f t="shared" si="165"/>
        <v/>
      </c>
      <c r="BJ287" t="str">
        <f t="shared" si="166"/>
        <v/>
      </c>
      <c r="BK287" t="str">
        <f t="shared" si="167"/>
        <v/>
      </c>
      <c r="BL287">
        <f t="shared" si="168"/>
        <v>0</v>
      </c>
      <c r="BM287">
        <f t="shared" si="169"/>
        <v>0</v>
      </c>
      <c r="BN287">
        <f t="shared" si="170"/>
        <v>0</v>
      </c>
      <c r="BO287">
        <f t="shared" si="171"/>
        <v>0</v>
      </c>
      <c r="BP287">
        <f t="shared" si="172"/>
        <v>0</v>
      </c>
      <c r="BQ287">
        <f t="shared" si="173"/>
        <v>0</v>
      </c>
      <c r="BR287">
        <f t="shared" si="174"/>
        <v>0</v>
      </c>
      <c r="BS287">
        <f t="shared" si="175"/>
        <v>0</v>
      </c>
    </row>
    <row r="288" spans="2:71" x14ac:dyDescent="0.3">
      <c r="B288" t="str">
        <f>IF('ריכוז הצעות'!$N289='טבלת עזר2'!B$1,'ריכוז הצעות'!$M289,"")</f>
        <v/>
      </c>
      <c r="C288">
        <f t="shared" si="146"/>
        <v>0</v>
      </c>
      <c r="D288" t="str">
        <f t="shared" si="176"/>
        <v/>
      </c>
      <c r="E288">
        <f t="shared" si="177"/>
        <v>0</v>
      </c>
      <c r="F288" t="str">
        <f>IF('ריכוז הצעות'!$N289='טבלת עזר2'!F$1,'ריכוז הצעות'!$M289,"")</f>
        <v/>
      </c>
      <c r="G288">
        <f t="shared" si="147"/>
        <v>0</v>
      </c>
      <c r="H288" t="str">
        <f t="shared" si="178"/>
        <v/>
      </c>
      <c r="I288">
        <f t="shared" si="179"/>
        <v>0</v>
      </c>
      <c r="J288" t="str">
        <f>IF('ריכוז הצעות'!$N289='טבלת עזר2'!J$1,'ריכוז הצעות'!$M289,"")</f>
        <v/>
      </c>
      <c r="K288" t="str">
        <f>IF('ריכוז הצעות'!$N289='טבלת עזר2'!K$1,'ריכוז הצעות'!$M289,"")</f>
        <v/>
      </c>
      <c r="L288" t="str">
        <f>IF('ריכוז הצעות'!$N289='טבלת עזר2'!L$1,'ריכוז הצעות'!$M289,"")</f>
        <v/>
      </c>
      <c r="M288" t="str">
        <f>IF('ריכוז הצעות'!$N289='טבלת עזר2'!M$1,'ריכוז הצעות'!$M289,"")</f>
        <v/>
      </c>
      <c r="O288" t="str">
        <f>IF('ריכוז הצעות'!$N289='טבלת עזר2'!O$1,'ריכוז הצעות'!$M289,"")</f>
        <v/>
      </c>
      <c r="Q288" t="str">
        <f>IF('ריכוז הצעות'!$N289='טבלת עזר2'!Q$1,'ריכוז הצעות'!$M289,"")</f>
        <v/>
      </c>
      <c r="S288" t="str">
        <f>IF('ריכוז הצעות'!$N289='טבלת עזר2'!S$1,'ריכוז הצעות'!$M289,"")</f>
        <v/>
      </c>
      <c r="U288" t="str">
        <f>IF('ריכוז הצעות'!$N289='טבלת עזר2'!U$1,'ריכוז הצעות'!$M289,"")</f>
        <v/>
      </c>
      <c r="W288" t="str">
        <f>IF('ריכוז הצעות'!$N289='טבלת עזר2'!W$1,'ריכוז הצעות'!$M289,"")</f>
        <v/>
      </c>
      <c r="X288" t="str">
        <f>IF('ריכוז הצעות'!$N289='טבלת עזר2'!X$1,'ריכוז הצעות'!$M289,"")</f>
        <v/>
      </c>
      <c r="Y288" t="str">
        <f>IF('ריכוז הצעות'!$N289='טבלת עזר2'!Y$1,'ריכוז הצעות'!$M289,"")</f>
        <v/>
      </c>
      <c r="Z288" t="str">
        <f>IF('ריכוז הצעות'!$N289='טבלת עזר2'!Z$1,'ריכוז הצעות'!$M289,"")</f>
        <v/>
      </c>
      <c r="AA288" t="str">
        <f>IF('ריכוז הצעות'!$N289='טבלת עזר2'!AA$1,'ריכוז הצעות'!$M289,"")</f>
        <v/>
      </c>
      <c r="AB288" t="str">
        <f>IF('ריכוז הצעות'!$N289='טבלת עזר2'!AB$1,'ריכוז הצעות'!$M289,"")</f>
        <v/>
      </c>
      <c r="AC288" t="str">
        <f>IF('ריכוז הצעות'!$N289='טבלת עזר2'!AC$1,'ריכוז הצעות'!$M289,"")</f>
        <v/>
      </c>
      <c r="AD288" t="str">
        <f>IF('ריכוז הצעות'!$N289='טבלת עזר2'!AD$1,'ריכוז הצעות'!$M289,"")</f>
        <v/>
      </c>
      <c r="AE288" t="str">
        <f>IF('ריכוז הצעות'!$N289='טבלת עזר2'!AE$1,'ריכוז הצעות'!$M289,"")</f>
        <v/>
      </c>
      <c r="AF288" t="str">
        <f>IF('ריכוז הצעות'!$N289='טבלת עזר2'!AF$1,'ריכוז הצעות'!$M289,"")</f>
        <v/>
      </c>
      <c r="AG288" t="str">
        <f>IF('ריכוז הצעות'!$N289='טבלת עזר2'!AG$1,'ריכוז הצעות'!$M289,"")</f>
        <v/>
      </c>
      <c r="AH288" t="str">
        <f>IF('ריכוז הצעות'!$N289='טבלת עזר2'!AH$1,'ריכוז הצעות'!$M289,"")</f>
        <v/>
      </c>
      <c r="AI288" t="str">
        <f>IF('ריכוז הצעות'!$N289='טבלת עזר2'!AI$1,'ריכוז הצעות'!$M289,"")</f>
        <v/>
      </c>
      <c r="AJ288" t="str">
        <f>IF('ריכוז הצעות'!$N289='טבלת עזר2'!AJ$1,'ריכוז הצעות'!$M289,"")</f>
        <v/>
      </c>
      <c r="AK288" t="str">
        <f>IF('ריכוז הצעות'!$N289='טבלת עזר2'!AK$1,'ריכוז הצעות'!$M289,"")</f>
        <v/>
      </c>
      <c r="AL288" t="str">
        <f>IF('ריכוז הצעות'!$N289='טבלת עזר2'!AL$1,'ריכוז הצעות'!$M289,"")</f>
        <v/>
      </c>
      <c r="AQ288" t="e">
        <f t="shared" si="180"/>
        <v>#N/A</v>
      </c>
      <c r="AR288" t="str">
        <f t="shared" si="148"/>
        <v/>
      </c>
      <c r="AS288" t="str">
        <f t="shared" si="149"/>
        <v/>
      </c>
      <c r="AT288" t="str">
        <f t="shared" si="150"/>
        <v/>
      </c>
      <c r="AU288" t="str">
        <f t="shared" si="151"/>
        <v/>
      </c>
      <c r="AV288" t="str">
        <f t="shared" si="152"/>
        <v/>
      </c>
      <c r="AW288" t="str">
        <f t="shared" si="153"/>
        <v/>
      </c>
      <c r="AX288" t="str">
        <f t="shared" si="154"/>
        <v/>
      </c>
      <c r="AY288" t="str">
        <f t="shared" si="155"/>
        <v/>
      </c>
      <c r="AZ288" t="str">
        <f t="shared" si="156"/>
        <v/>
      </c>
      <c r="BA288" t="str">
        <f t="shared" si="157"/>
        <v/>
      </c>
      <c r="BB288" t="str">
        <f t="shared" si="158"/>
        <v/>
      </c>
      <c r="BC288" t="str">
        <f t="shared" si="159"/>
        <v/>
      </c>
      <c r="BD288" t="str">
        <f t="shared" si="160"/>
        <v/>
      </c>
      <c r="BE288" t="str">
        <f t="shared" si="161"/>
        <v/>
      </c>
      <c r="BF288" t="str">
        <f t="shared" si="162"/>
        <v/>
      </c>
      <c r="BG288" t="str">
        <f t="shared" si="163"/>
        <v/>
      </c>
      <c r="BH288" t="str">
        <f t="shared" si="164"/>
        <v/>
      </c>
      <c r="BI288" t="str">
        <f t="shared" si="165"/>
        <v/>
      </c>
      <c r="BJ288" t="str">
        <f t="shared" si="166"/>
        <v/>
      </c>
      <c r="BK288" t="str">
        <f t="shared" si="167"/>
        <v/>
      </c>
      <c r="BL288">
        <f t="shared" si="168"/>
        <v>0</v>
      </c>
      <c r="BM288">
        <f t="shared" si="169"/>
        <v>0</v>
      </c>
      <c r="BN288">
        <f t="shared" si="170"/>
        <v>0</v>
      </c>
      <c r="BO288">
        <f t="shared" si="171"/>
        <v>0</v>
      </c>
      <c r="BP288">
        <f t="shared" si="172"/>
        <v>0</v>
      </c>
      <c r="BQ288">
        <f t="shared" si="173"/>
        <v>0</v>
      </c>
      <c r="BR288">
        <f t="shared" si="174"/>
        <v>0</v>
      </c>
      <c r="BS288">
        <f t="shared" si="175"/>
        <v>0</v>
      </c>
    </row>
    <row r="289" spans="2:71" x14ac:dyDescent="0.3">
      <c r="B289" t="str">
        <f>IF('ריכוז הצעות'!$N290='טבלת עזר2'!B$1,'ריכוז הצעות'!$M290,"")</f>
        <v/>
      </c>
      <c r="C289">
        <f t="shared" si="146"/>
        <v>0</v>
      </c>
      <c r="D289" t="str">
        <f t="shared" si="176"/>
        <v/>
      </c>
      <c r="E289">
        <f t="shared" si="177"/>
        <v>0</v>
      </c>
      <c r="F289" t="str">
        <f>IF('ריכוז הצעות'!$N290='טבלת עזר2'!F$1,'ריכוז הצעות'!$M290,"")</f>
        <v/>
      </c>
      <c r="G289">
        <f t="shared" si="147"/>
        <v>0</v>
      </c>
      <c r="H289" t="str">
        <f t="shared" si="178"/>
        <v/>
      </c>
      <c r="I289">
        <f t="shared" si="179"/>
        <v>0</v>
      </c>
      <c r="J289" t="str">
        <f>IF('ריכוז הצעות'!$N290='טבלת עזר2'!J$1,'ריכוז הצעות'!$M290,"")</f>
        <v/>
      </c>
      <c r="K289" t="str">
        <f>IF('ריכוז הצעות'!$N290='טבלת עזר2'!K$1,'ריכוז הצעות'!$M290,"")</f>
        <v/>
      </c>
      <c r="L289" t="str">
        <f>IF('ריכוז הצעות'!$N290='טבלת עזר2'!L$1,'ריכוז הצעות'!$M290,"")</f>
        <v/>
      </c>
      <c r="M289" t="str">
        <f>IF('ריכוז הצעות'!$N290='טבלת עזר2'!M$1,'ריכוז הצעות'!$M290,"")</f>
        <v/>
      </c>
      <c r="O289" t="str">
        <f>IF('ריכוז הצעות'!$N290='טבלת עזר2'!O$1,'ריכוז הצעות'!$M290,"")</f>
        <v/>
      </c>
      <c r="Q289" t="str">
        <f>IF('ריכוז הצעות'!$N290='טבלת עזר2'!Q$1,'ריכוז הצעות'!$M290,"")</f>
        <v/>
      </c>
      <c r="S289" t="str">
        <f>IF('ריכוז הצעות'!$N290='טבלת עזר2'!S$1,'ריכוז הצעות'!$M290,"")</f>
        <v/>
      </c>
      <c r="U289" t="str">
        <f>IF('ריכוז הצעות'!$N290='טבלת עזר2'!U$1,'ריכוז הצעות'!$M290,"")</f>
        <v/>
      </c>
      <c r="W289" t="str">
        <f>IF('ריכוז הצעות'!$N290='טבלת עזר2'!W$1,'ריכוז הצעות'!$M290,"")</f>
        <v/>
      </c>
      <c r="X289" t="str">
        <f>IF('ריכוז הצעות'!$N290='טבלת עזר2'!X$1,'ריכוז הצעות'!$M290,"")</f>
        <v/>
      </c>
      <c r="Y289" t="str">
        <f>IF('ריכוז הצעות'!$N290='טבלת עזר2'!Y$1,'ריכוז הצעות'!$M290,"")</f>
        <v/>
      </c>
      <c r="Z289" t="str">
        <f>IF('ריכוז הצעות'!$N290='טבלת עזר2'!Z$1,'ריכוז הצעות'!$M290,"")</f>
        <v/>
      </c>
      <c r="AA289" t="str">
        <f>IF('ריכוז הצעות'!$N290='טבלת עזר2'!AA$1,'ריכוז הצעות'!$M290,"")</f>
        <v/>
      </c>
      <c r="AB289" t="str">
        <f>IF('ריכוז הצעות'!$N290='טבלת עזר2'!AB$1,'ריכוז הצעות'!$M290,"")</f>
        <v/>
      </c>
      <c r="AC289" t="str">
        <f>IF('ריכוז הצעות'!$N290='טבלת עזר2'!AC$1,'ריכוז הצעות'!$M290,"")</f>
        <v/>
      </c>
      <c r="AD289" t="str">
        <f>IF('ריכוז הצעות'!$N290='טבלת עזר2'!AD$1,'ריכוז הצעות'!$M290,"")</f>
        <v/>
      </c>
      <c r="AE289" t="str">
        <f>IF('ריכוז הצעות'!$N290='טבלת עזר2'!AE$1,'ריכוז הצעות'!$M290,"")</f>
        <v/>
      </c>
      <c r="AF289" t="str">
        <f>IF('ריכוז הצעות'!$N290='טבלת עזר2'!AF$1,'ריכוז הצעות'!$M290,"")</f>
        <v/>
      </c>
      <c r="AG289" t="str">
        <f>IF('ריכוז הצעות'!$N290='טבלת עזר2'!AG$1,'ריכוז הצעות'!$M290,"")</f>
        <v/>
      </c>
      <c r="AH289" t="str">
        <f>IF('ריכוז הצעות'!$N290='טבלת עזר2'!AH$1,'ריכוז הצעות'!$M290,"")</f>
        <v/>
      </c>
      <c r="AI289" t="str">
        <f>IF('ריכוז הצעות'!$N290='טבלת עזר2'!AI$1,'ריכוז הצעות'!$M290,"")</f>
        <v/>
      </c>
      <c r="AJ289" t="str">
        <f>IF('ריכוז הצעות'!$N290='טבלת עזר2'!AJ$1,'ריכוז הצעות'!$M290,"")</f>
        <v/>
      </c>
      <c r="AK289" t="str">
        <f>IF('ריכוז הצעות'!$N290='טבלת עזר2'!AK$1,'ריכוז הצעות'!$M290,"")</f>
        <v/>
      </c>
      <c r="AL289" t="str">
        <f>IF('ריכוז הצעות'!$N290='טבלת עזר2'!AL$1,'ריכוז הצעות'!$M290,"")</f>
        <v/>
      </c>
      <c r="AQ289" t="e">
        <f t="shared" si="180"/>
        <v>#N/A</v>
      </c>
      <c r="AR289" t="str">
        <f t="shared" si="148"/>
        <v/>
      </c>
      <c r="AS289" t="str">
        <f t="shared" si="149"/>
        <v/>
      </c>
      <c r="AT289" t="str">
        <f t="shared" si="150"/>
        <v/>
      </c>
      <c r="AU289" t="str">
        <f t="shared" si="151"/>
        <v/>
      </c>
      <c r="AV289" t="str">
        <f t="shared" si="152"/>
        <v/>
      </c>
      <c r="AW289" t="str">
        <f t="shared" si="153"/>
        <v/>
      </c>
      <c r="AX289" t="str">
        <f t="shared" si="154"/>
        <v/>
      </c>
      <c r="AY289" t="str">
        <f t="shared" si="155"/>
        <v/>
      </c>
      <c r="AZ289" t="str">
        <f t="shared" si="156"/>
        <v/>
      </c>
      <c r="BA289" t="str">
        <f t="shared" si="157"/>
        <v/>
      </c>
      <c r="BB289" t="str">
        <f t="shared" si="158"/>
        <v/>
      </c>
      <c r="BC289" t="str">
        <f t="shared" si="159"/>
        <v/>
      </c>
      <c r="BD289" t="str">
        <f t="shared" si="160"/>
        <v/>
      </c>
      <c r="BE289" t="str">
        <f t="shared" si="161"/>
        <v/>
      </c>
      <c r="BF289" t="str">
        <f t="shared" si="162"/>
        <v/>
      </c>
      <c r="BG289" t="str">
        <f t="shared" si="163"/>
        <v/>
      </c>
      <c r="BH289" t="str">
        <f t="shared" si="164"/>
        <v/>
      </c>
      <c r="BI289" t="str">
        <f t="shared" si="165"/>
        <v/>
      </c>
      <c r="BJ289" t="str">
        <f t="shared" si="166"/>
        <v/>
      </c>
      <c r="BK289" t="str">
        <f t="shared" si="167"/>
        <v/>
      </c>
      <c r="BL289">
        <f t="shared" si="168"/>
        <v>0</v>
      </c>
      <c r="BM289">
        <f t="shared" si="169"/>
        <v>0</v>
      </c>
      <c r="BN289">
        <f t="shared" si="170"/>
        <v>0</v>
      </c>
      <c r="BO289">
        <f t="shared" si="171"/>
        <v>0</v>
      </c>
      <c r="BP289">
        <f t="shared" si="172"/>
        <v>0</v>
      </c>
      <c r="BQ289">
        <f t="shared" si="173"/>
        <v>0</v>
      </c>
      <c r="BR289">
        <f t="shared" si="174"/>
        <v>0</v>
      </c>
      <c r="BS289">
        <f t="shared" si="175"/>
        <v>0</v>
      </c>
    </row>
    <row r="290" spans="2:71" x14ac:dyDescent="0.3">
      <c r="B290" t="str">
        <f>IF('ריכוז הצעות'!$N291='טבלת עזר2'!B$1,'ריכוז הצעות'!$M291,"")</f>
        <v/>
      </c>
      <c r="C290">
        <f t="shared" si="146"/>
        <v>0</v>
      </c>
      <c r="D290" t="str">
        <f t="shared" si="176"/>
        <v/>
      </c>
      <c r="E290">
        <f t="shared" si="177"/>
        <v>0</v>
      </c>
      <c r="F290" t="str">
        <f>IF('ריכוז הצעות'!$N291='טבלת עזר2'!F$1,'ריכוז הצעות'!$M291,"")</f>
        <v/>
      </c>
      <c r="G290">
        <f t="shared" si="147"/>
        <v>0</v>
      </c>
      <c r="H290" t="str">
        <f t="shared" si="178"/>
        <v/>
      </c>
      <c r="I290">
        <f t="shared" si="179"/>
        <v>0</v>
      </c>
      <c r="J290" t="str">
        <f>IF('ריכוז הצעות'!$N291='טבלת עזר2'!J$1,'ריכוז הצעות'!$M291,"")</f>
        <v/>
      </c>
      <c r="K290" t="str">
        <f>IF('ריכוז הצעות'!$N291='טבלת עזר2'!K$1,'ריכוז הצעות'!$M291,"")</f>
        <v/>
      </c>
      <c r="L290" t="str">
        <f>IF('ריכוז הצעות'!$N291='טבלת עזר2'!L$1,'ריכוז הצעות'!$M291,"")</f>
        <v/>
      </c>
      <c r="M290" t="str">
        <f>IF('ריכוז הצעות'!$N291='טבלת עזר2'!M$1,'ריכוז הצעות'!$M291,"")</f>
        <v/>
      </c>
      <c r="O290" t="str">
        <f>IF('ריכוז הצעות'!$N291='טבלת עזר2'!O$1,'ריכוז הצעות'!$M291,"")</f>
        <v/>
      </c>
      <c r="Q290" t="str">
        <f>IF('ריכוז הצעות'!$N291='טבלת עזר2'!Q$1,'ריכוז הצעות'!$M291,"")</f>
        <v/>
      </c>
      <c r="S290" t="str">
        <f>IF('ריכוז הצעות'!$N291='טבלת עזר2'!S$1,'ריכוז הצעות'!$M291,"")</f>
        <v/>
      </c>
      <c r="U290" t="str">
        <f>IF('ריכוז הצעות'!$N291='טבלת עזר2'!U$1,'ריכוז הצעות'!$M291,"")</f>
        <v/>
      </c>
      <c r="W290" t="str">
        <f>IF('ריכוז הצעות'!$N291='טבלת עזר2'!W$1,'ריכוז הצעות'!$M291,"")</f>
        <v/>
      </c>
      <c r="X290" t="str">
        <f>IF('ריכוז הצעות'!$N291='טבלת עזר2'!X$1,'ריכוז הצעות'!$M291,"")</f>
        <v/>
      </c>
      <c r="Y290" t="str">
        <f>IF('ריכוז הצעות'!$N291='טבלת עזר2'!Y$1,'ריכוז הצעות'!$M291,"")</f>
        <v/>
      </c>
      <c r="Z290" t="str">
        <f>IF('ריכוז הצעות'!$N291='טבלת עזר2'!Z$1,'ריכוז הצעות'!$M291,"")</f>
        <v/>
      </c>
      <c r="AA290" t="str">
        <f>IF('ריכוז הצעות'!$N291='טבלת עזר2'!AA$1,'ריכוז הצעות'!$M291,"")</f>
        <v/>
      </c>
      <c r="AB290" t="str">
        <f>IF('ריכוז הצעות'!$N291='טבלת עזר2'!AB$1,'ריכוז הצעות'!$M291,"")</f>
        <v/>
      </c>
      <c r="AC290" t="str">
        <f>IF('ריכוז הצעות'!$N291='טבלת עזר2'!AC$1,'ריכוז הצעות'!$M291,"")</f>
        <v/>
      </c>
      <c r="AD290" t="str">
        <f>IF('ריכוז הצעות'!$N291='טבלת עזר2'!AD$1,'ריכוז הצעות'!$M291,"")</f>
        <v/>
      </c>
      <c r="AE290" t="str">
        <f>IF('ריכוז הצעות'!$N291='טבלת עזר2'!AE$1,'ריכוז הצעות'!$M291,"")</f>
        <v/>
      </c>
      <c r="AF290" t="str">
        <f>IF('ריכוז הצעות'!$N291='טבלת עזר2'!AF$1,'ריכוז הצעות'!$M291,"")</f>
        <v/>
      </c>
      <c r="AG290" t="str">
        <f>IF('ריכוז הצעות'!$N291='טבלת עזר2'!AG$1,'ריכוז הצעות'!$M291,"")</f>
        <v/>
      </c>
      <c r="AH290" t="str">
        <f>IF('ריכוז הצעות'!$N291='טבלת עזר2'!AH$1,'ריכוז הצעות'!$M291,"")</f>
        <v/>
      </c>
      <c r="AI290" t="str">
        <f>IF('ריכוז הצעות'!$N291='טבלת עזר2'!AI$1,'ריכוז הצעות'!$M291,"")</f>
        <v/>
      </c>
      <c r="AJ290" t="str">
        <f>IF('ריכוז הצעות'!$N291='טבלת עזר2'!AJ$1,'ריכוז הצעות'!$M291,"")</f>
        <v/>
      </c>
      <c r="AK290" t="str">
        <f>IF('ריכוז הצעות'!$N291='טבלת עזר2'!AK$1,'ריכוז הצעות'!$M291,"")</f>
        <v/>
      </c>
      <c r="AL290" t="str">
        <f>IF('ריכוז הצעות'!$N291='טבלת עזר2'!AL$1,'ריכוז הצעות'!$M291,"")</f>
        <v/>
      </c>
      <c r="AQ290" t="e">
        <f t="shared" si="180"/>
        <v>#N/A</v>
      </c>
      <c r="AR290" t="str">
        <f t="shared" si="148"/>
        <v/>
      </c>
      <c r="AS290" t="str">
        <f t="shared" si="149"/>
        <v/>
      </c>
      <c r="AT290" t="str">
        <f t="shared" si="150"/>
        <v/>
      </c>
      <c r="AU290" t="str">
        <f t="shared" si="151"/>
        <v/>
      </c>
      <c r="AV290" t="str">
        <f t="shared" si="152"/>
        <v/>
      </c>
      <c r="AW290" t="str">
        <f t="shared" si="153"/>
        <v/>
      </c>
      <c r="AX290" t="str">
        <f t="shared" si="154"/>
        <v/>
      </c>
      <c r="AY290" t="str">
        <f t="shared" si="155"/>
        <v/>
      </c>
      <c r="AZ290" t="str">
        <f t="shared" si="156"/>
        <v/>
      </c>
      <c r="BA290" t="str">
        <f t="shared" si="157"/>
        <v/>
      </c>
      <c r="BB290" t="str">
        <f t="shared" si="158"/>
        <v/>
      </c>
      <c r="BC290" t="str">
        <f t="shared" si="159"/>
        <v/>
      </c>
      <c r="BD290" t="str">
        <f t="shared" si="160"/>
        <v/>
      </c>
      <c r="BE290" t="str">
        <f t="shared" si="161"/>
        <v/>
      </c>
      <c r="BF290" t="str">
        <f t="shared" si="162"/>
        <v/>
      </c>
      <c r="BG290" t="str">
        <f t="shared" si="163"/>
        <v/>
      </c>
      <c r="BH290" t="str">
        <f t="shared" si="164"/>
        <v/>
      </c>
      <c r="BI290" t="str">
        <f t="shared" si="165"/>
        <v/>
      </c>
      <c r="BJ290" t="str">
        <f t="shared" si="166"/>
        <v/>
      </c>
      <c r="BK290" t="str">
        <f t="shared" si="167"/>
        <v/>
      </c>
      <c r="BL290">
        <f t="shared" si="168"/>
        <v>0</v>
      </c>
      <c r="BM290">
        <f t="shared" si="169"/>
        <v>0</v>
      </c>
      <c r="BN290">
        <f t="shared" si="170"/>
        <v>0</v>
      </c>
      <c r="BO290">
        <f t="shared" si="171"/>
        <v>0</v>
      </c>
      <c r="BP290">
        <f t="shared" si="172"/>
        <v>0</v>
      </c>
      <c r="BQ290">
        <f t="shared" si="173"/>
        <v>0</v>
      </c>
      <c r="BR290">
        <f t="shared" si="174"/>
        <v>0</v>
      </c>
      <c r="BS290">
        <f t="shared" si="175"/>
        <v>0</v>
      </c>
    </row>
    <row r="291" spans="2:71" x14ac:dyDescent="0.3">
      <c r="B291" t="str">
        <f>IF('ריכוז הצעות'!$N292='טבלת עזר2'!B$1,'ריכוז הצעות'!$M292,"")</f>
        <v/>
      </c>
      <c r="C291">
        <f t="shared" si="146"/>
        <v>0</v>
      </c>
      <c r="D291" t="str">
        <f t="shared" si="176"/>
        <v/>
      </c>
      <c r="E291">
        <f t="shared" si="177"/>
        <v>0</v>
      </c>
      <c r="F291" t="str">
        <f>IF('ריכוז הצעות'!$N292='טבלת עזר2'!F$1,'ריכוז הצעות'!$M292,"")</f>
        <v/>
      </c>
      <c r="G291">
        <f t="shared" si="147"/>
        <v>0</v>
      </c>
      <c r="H291" t="str">
        <f t="shared" si="178"/>
        <v/>
      </c>
      <c r="I291">
        <f t="shared" si="179"/>
        <v>0</v>
      </c>
      <c r="J291" t="str">
        <f>IF('ריכוז הצעות'!$N292='טבלת עזר2'!J$1,'ריכוז הצעות'!$M292,"")</f>
        <v/>
      </c>
      <c r="K291" t="str">
        <f>IF('ריכוז הצעות'!$N292='טבלת עזר2'!K$1,'ריכוז הצעות'!$M292,"")</f>
        <v/>
      </c>
      <c r="L291" t="str">
        <f>IF('ריכוז הצעות'!$N292='טבלת עזר2'!L$1,'ריכוז הצעות'!$M292,"")</f>
        <v/>
      </c>
      <c r="M291" t="str">
        <f>IF('ריכוז הצעות'!$N292='טבלת עזר2'!M$1,'ריכוז הצעות'!$M292,"")</f>
        <v/>
      </c>
      <c r="O291" t="str">
        <f>IF('ריכוז הצעות'!$N292='טבלת עזר2'!O$1,'ריכוז הצעות'!$M292,"")</f>
        <v/>
      </c>
      <c r="Q291" t="str">
        <f>IF('ריכוז הצעות'!$N292='טבלת עזר2'!Q$1,'ריכוז הצעות'!$M292,"")</f>
        <v/>
      </c>
      <c r="S291" t="str">
        <f>IF('ריכוז הצעות'!$N292='טבלת עזר2'!S$1,'ריכוז הצעות'!$M292,"")</f>
        <v/>
      </c>
      <c r="U291" t="str">
        <f>IF('ריכוז הצעות'!$N292='טבלת עזר2'!U$1,'ריכוז הצעות'!$M292,"")</f>
        <v/>
      </c>
      <c r="W291" t="str">
        <f>IF('ריכוז הצעות'!$N292='טבלת עזר2'!W$1,'ריכוז הצעות'!$M292,"")</f>
        <v/>
      </c>
      <c r="X291" t="str">
        <f>IF('ריכוז הצעות'!$N292='טבלת עזר2'!X$1,'ריכוז הצעות'!$M292,"")</f>
        <v/>
      </c>
      <c r="Y291" t="str">
        <f>IF('ריכוז הצעות'!$N292='טבלת עזר2'!Y$1,'ריכוז הצעות'!$M292,"")</f>
        <v/>
      </c>
      <c r="Z291" t="str">
        <f>IF('ריכוז הצעות'!$N292='טבלת עזר2'!Z$1,'ריכוז הצעות'!$M292,"")</f>
        <v/>
      </c>
      <c r="AA291" t="str">
        <f>IF('ריכוז הצעות'!$N292='טבלת עזר2'!AA$1,'ריכוז הצעות'!$M292,"")</f>
        <v/>
      </c>
      <c r="AB291" t="str">
        <f>IF('ריכוז הצעות'!$N292='טבלת עזר2'!AB$1,'ריכוז הצעות'!$M292,"")</f>
        <v/>
      </c>
      <c r="AC291" t="str">
        <f>IF('ריכוז הצעות'!$N292='טבלת עזר2'!AC$1,'ריכוז הצעות'!$M292,"")</f>
        <v/>
      </c>
      <c r="AD291" t="str">
        <f>IF('ריכוז הצעות'!$N292='טבלת עזר2'!AD$1,'ריכוז הצעות'!$M292,"")</f>
        <v/>
      </c>
      <c r="AE291" t="str">
        <f>IF('ריכוז הצעות'!$N292='טבלת עזר2'!AE$1,'ריכוז הצעות'!$M292,"")</f>
        <v/>
      </c>
      <c r="AF291" t="str">
        <f>IF('ריכוז הצעות'!$N292='טבלת עזר2'!AF$1,'ריכוז הצעות'!$M292,"")</f>
        <v/>
      </c>
      <c r="AG291" t="str">
        <f>IF('ריכוז הצעות'!$N292='טבלת עזר2'!AG$1,'ריכוז הצעות'!$M292,"")</f>
        <v/>
      </c>
      <c r="AH291" t="str">
        <f>IF('ריכוז הצעות'!$N292='טבלת עזר2'!AH$1,'ריכוז הצעות'!$M292,"")</f>
        <v/>
      </c>
      <c r="AI291" t="str">
        <f>IF('ריכוז הצעות'!$N292='טבלת עזר2'!AI$1,'ריכוז הצעות'!$M292,"")</f>
        <v/>
      </c>
      <c r="AJ291" t="str">
        <f>IF('ריכוז הצעות'!$N292='טבלת עזר2'!AJ$1,'ריכוז הצעות'!$M292,"")</f>
        <v/>
      </c>
      <c r="AK291" t="str">
        <f>IF('ריכוז הצעות'!$N292='טבלת עזר2'!AK$1,'ריכוז הצעות'!$M292,"")</f>
        <v/>
      </c>
      <c r="AL291" t="str">
        <f>IF('ריכוז הצעות'!$N292='טבלת עזר2'!AL$1,'ריכוז הצעות'!$M292,"")</f>
        <v/>
      </c>
      <c r="AQ291" t="e">
        <f t="shared" si="180"/>
        <v>#N/A</v>
      </c>
      <c r="AR291" t="str">
        <f t="shared" si="148"/>
        <v/>
      </c>
      <c r="AS291" t="str">
        <f t="shared" si="149"/>
        <v/>
      </c>
      <c r="AT291" t="str">
        <f t="shared" si="150"/>
        <v/>
      </c>
      <c r="AU291" t="str">
        <f t="shared" si="151"/>
        <v/>
      </c>
      <c r="AV291" t="str">
        <f t="shared" si="152"/>
        <v/>
      </c>
      <c r="AW291" t="str">
        <f t="shared" si="153"/>
        <v/>
      </c>
      <c r="AX291" t="str">
        <f t="shared" si="154"/>
        <v/>
      </c>
      <c r="AY291" t="str">
        <f t="shared" si="155"/>
        <v/>
      </c>
      <c r="AZ291" t="str">
        <f t="shared" si="156"/>
        <v/>
      </c>
      <c r="BA291" t="str">
        <f t="shared" si="157"/>
        <v/>
      </c>
      <c r="BB291" t="str">
        <f t="shared" si="158"/>
        <v/>
      </c>
      <c r="BC291" t="str">
        <f t="shared" si="159"/>
        <v/>
      </c>
      <c r="BD291" t="str">
        <f t="shared" si="160"/>
        <v/>
      </c>
      <c r="BE291" t="str">
        <f t="shared" si="161"/>
        <v/>
      </c>
      <c r="BF291" t="str">
        <f t="shared" si="162"/>
        <v/>
      </c>
      <c r="BG291" t="str">
        <f t="shared" si="163"/>
        <v/>
      </c>
      <c r="BH291" t="str">
        <f t="shared" si="164"/>
        <v/>
      </c>
      <c r="BI291" t="str">
        <f t="shared" si="165"/>
        <v/>
      </c>
      <c r="BJ291" t="str">
        <f t="shared" si="166"/>
        <v/>
      </c>
      <c r="BK291" t="str">
        <f t="shared" si="167"/>
        <v/>
      </c>
      <c r="BL291">
        <f t="shared" si="168"/>
        <v>0</v>
      </c>
      <c r="BM291">
        <f t="shared" si="169"/>
        <v>0</v>
      </c>
      <c r="BN291">
        <f t="shared" si="170"/>
        <v>0</v>
      </c>
      <c r="BO291">
        <f t="shared" si="171"/>
        <v>0</v>
      </c>
      <c r="BP291">
        <f t="shared" si="172"/>
        <v>0</v>
      </c>
      <c r="BQ291">
        <f t="shared" si="173"/>
        <v>0</v>
      </c>
      <c r="BR291">
        <f t="shared" si="174"/>
        <v>0</v>
      </c>
      <c r="BS291">
        <f t="shared" si="175"/>
        <v>0</v>
      </c>
    </row>
    <row r="292" spans="2:71" x14ac:dyDescent="0.3">
      <c r="B292" t="str">
        <f>IF('ריכוז הצעות'!$N293='טבלת עזר2'!B$1,'ריכוז הצעות'!$M293,"")</f>
        <v/>
      </c>
      <c r="C292">
        <f t="shared" si="146"/>
        <v>0</v>
      </c>
      <c r="D292" t="str">
        <f t="shared" si="176"/>
        <v/>
      </c>
      <c r="E292">
        <f t="shared" si="177"/>
        <v>0</v>
      </c>
      <c r="F292" t="str">
        <f>IF('ריכוז הצעות'!$N293='טבלת עזר2'!F$1,'ריכוז הצעות'!$M293,"")</f>
        <v/>
      </c>
      <c r="G292">
        <f t="shared" si="147"/>
        <v>0</v>
      </c>
      <c r="H292" t="str">
        <f t="shared" si="178"/>
        <v/>
      </c>
      <c r="I292">
        <f t="shared" si="179"/>
        <v>0</v>
      </c>
      <c r="J292" t="str">
        <f>IF('ריכוז הצעות'!$N293='טבלת עזר2'!J$1,'ריכוז הצעות'!$M293,"")</f>
        <v/>
      </c>
      <c r="K292" t="str">
        <f>IF('ריכוז הצעות'!$N293='טבלת עזר2'!K$1,'ריכוז הצעות'!$M293,"")</f>
        <v/>
      </c>
      <c r="L292" t="str">
        <f>IF('ריכוז הצעות'!$N293='טבלת עזר2'!L$1,'ריכוז הצעות'!$M293,"")</f>
        <v/>
      </c>
      <c r="M292" t="str">
        <f>IF('ריכוז הצעות'!$N293='טבלת עזר2'!M$1,'ריכוז הצעות'!$M293,"")</f>
        <v/>
      </c>
      <c r="O292" t="str">
        <f>IF('ריכוז הצעות'!$N293='טבלת עזר2'!O$1,'ריכוז הצעות'!$M293,"")</f>
        <v/>
      </c>
      <c r="Q292" t="str">
        <f>IF('ריכוז הצעות'!$N293='טבלת עזר2'!Q$1,'ריכוז הצעות'!$M293,"")</f>
        <v/>
      </c>
      <c r="S292" t="str">
        <f>IF('ריכוז הצעות'!$N293='טבלת עזר2'!S$1,'ריכוז הצעות'!$M293,"")</f>
        <v/>
      </c>
      <c r="U292" t="str">
        <f>IF('ריכוז הצעות'!$N293='טבלת עזר2'!U$1,'ריכוז הצעות'!$M293,"")</f>
        <v/>
      </c>
      <c r="W292" t="str">
        <f>IF('ריכוז הצעות'!$N293='טבלת עזר2'!W$1,'ריכוז הצעות'!$M293,"")</f>
        <v/>
      </c>
      <c r="X292" t="str">
        <f>IF('ריכוז הצעות'!$N293='טבלת עזר2'!X$1,'ריכוז הצעות'!$M293,"")</f>
        <v/>
      </c>
      <c r="Y292" t="str">
        <f>IF('ריכוז הצעות'!$N293='טבלת עזר2'!Y$1,'ריכוז הצעות'!$M293,"")</f>
        <v/>
      </c>
      <c r="Z292" t="str">
        <f>IF('ריכוז הצעות'!$N293='טבלת עזר2'!Z$1,'ריכוז הצעות'!$M293,"")</f>
        <v/>
      </c>
      <c r="AA292" t="str">
        <f>IF('ריכוז הצעות'!$N293='טבלת עזר2'!AA$1,'ריכוז הצעות'!$M293,"")</f>
        <v/>
      </c>
      <c r="AB292" t="str">
        <f>IF('ריכוז הצעות'!$N293='טבלת עזר2'!AB$1,'ריכוז הצעות'!$M293,"")</f>
        <v/>
      </c>
      <c r="AC292" t="str">
        <f>IF('ריכוז הצעות'!$N293='טבלת עזר2'!AC$1,'ריכוז הצעות'!$M293,"")</f>
        <v/>
      </c>
      <c r="AD292" t="str">
        <f>IF('ריכוז הצעות'!$N293='טבלת עזר2'!AD$1,'ריכוז הצעות'!$M293,"")</f>
        <v/>
      </c>
      <c r="AE292" t="str">
        <f>IF('ריכוז הצעות'!$N293='טבלת עזר2'!AE$1,'ריכוז הצעות'!$M293,"")</f>
        <v/>
      </c>
      <c r="AF292" t="str">
        <f>IF('ריכוז הצעות'!$N293='טבלת עזר2'!AF$1,'ריכוז הצעות'!$M293,"")</f>
        <v/>
      </c>
      <c r="AG292" t="str">
        <f>IF('ריכוז הצעות'!$N293='טבלת עזר2'!AG$1,'ריכוז הצעות'!$M293,"")</f>
        <v/>
      </c>
      <c r="AH292" t="str">
        <f>IF('ריכוז הצעות'!$N293='טבלת עזר2'!AH$1,'ריכוז הצעות'!$M293,"")</f>
        <v/>
      </c>
      <c r="AI292" t="str">
        <f>IF('ריכוז הצעות'!$N293='טבלת עזר2'!AI$1,'ריכוז הצעות'!$M293,"")</f>
        <v/>
      </c>
      <c r="AJ292" t="str">
        <f>IF('ריכוז הצעות'!$N293='טבלת עזר2'!AJ$1,'ריכוז הצעות'!$M293,"")</f>
        <v/>
      </c>
      <c r="AK292" t="str">
        <f>IF('ריכוז הצעות'!$N293='טבלת עזר2'!AK$1,'ריכוז הצעות'!$M293,"")</f>
        <v/>
      </c>
      <c r="AL292" t="str">
        <f>IF('ריכוז הצעות'!$N293='טבלת עזר2'!AL$1,'ריכוז הצעות'!$M293,"")</f>
        <v/>
      </c>
      <c r="AQ292" t="e">
        <f t="shared" si="180"/>
        <v>#N/A</v>
      </c>
      <c r="AR292" t="str">
        <f t="shared" si="148"/>
        <v/>
      </c>
      <c r="AS292" t="str">
        <f t="shared" si="149"/>
        <v/>
      </c>
      <c r="AT292" t="str">
        <f t="shared" si="150"/>
        <v/>
      </c>
      <c r="AU292" t="str">
        <f t="shared" si="151"/>
        <v/>
      </c>
      <c r="AV292" t="str">
        <f t="shared" si="152"/>
        <v/>
      </c>
      <c r="AW292" t="str">
        <f t="shared" si="153"/>
        <v/>
      </c>
      <c r="AX292" t="str">
        <f t="shared" si="154"/>
        <v/>
      </c>
      <c r="AY292" t="str">
        <f t="shared" si="155"/>
        <v/>
      </c>
      <c r="AZ292" t="str">
        <f t="shared" si="156"/>
        <v/>
      </c>
      <c r="BA292" t="str">
        <f t="shared" si="157"/>
        <v/>
      </c>
      <c r="BB292" t="str">
        <f t="shared" si="158"/>
        <v/>
      </c>
      <c r="BC292" t="str">
        <f t="shared" si="159"/>
        <v/>
      </c>
      <c r="BD292" t="str">
        <f t="shared" si="160"/>
        <v/>
      </c>
      <c r="BE292" t="str">
        <f t="shared" si="161"/>
        <v/>
      </c>
      <c r="BF292" t="str">
        <f t="shared" si="162"/>
        <v/>
      </c>
      <c r="BG292" t="str">
        <f t="shared" si="163"/>
        <v/>
      </c>
      <c r="BH292" t="str">
        <f t="shared" si="164"/>
        <v/>
      </c>
      <c r="BI292" t="str">
        <f t="shared" si="165"/>
        <v/>
      </c>
      <c r="BJ292" t="str">
        <f t="shared" si="166"/>
        <v/>
      </c>
      <c r="BK292" t="str">
        <f t="shared" si="167"/>
        <v/>
      </c>
      <c r="BL292">
        <f t="shared" si="168"/>
        <v>0</v>
      </c>
      <c r="BM292">
        <f t="shared" si="169"/>
        <v>0</v>
      </c>
      <c r="BN292">
        <f t="shared" si="170"/>
        <v>0</v>
      </c>
      <c r="BO292">
        <f t="shared" si="171"/>
        <v>0</v>
      </c>
      <c r="BP292">
        <f t="shared" si="172"/>
        <v>0</v>
      </c>
      <c r="BQ292">
        <f t="shared" si="173"/>
        <v>0</v>
      </c>
      <c r="BR292">
        <f t="shared" si="174"/>
        <v>0</v>
      </c>
      <c r="BS292">
        <f t="shared" si="175"/>
        <v>0</v>
      </c>
    </row>
    <row r="293" spans="2:71" x14ac:dyDescent="0.3">
      <c r="B293" t="str">
        <f>IF('ריכוז הצעות'!$N294='טבלת עזר2'!B$1,'ריכוז הצעות'!$M294,"")</f>
        <v/>
      </c>
      <c r="C293">
        <f t="shared" si="146"/>
        <v>0</v>
      </c>
      <c r="D293" t="str">
        <f t="shared" si="176"/>
        <v/>
      </c>
      <c r="E293">
        <f t="shared" si="177"/>
        <v>0</v>
      </c>
      <c r="F293" t="str">
        <f>IF('ריכוז הצעות'!$N294='טבלת עזר2'!F$1,'ריכוז הצעות'!$M294,"")</f>
        <v/>
      </c>
      <c r="G293">
        <f t="shared" si="147"/>
        <v>0</v>
      </c>
      <c r="H293" t="str">
        <f t="shared" si="178"/>
        <v/>
      </c>
      <c r="I293">
        <f t="shared" si="179"/>
        <v>0</v>
      </c>
      <c r="J293" t="str">
        <f>IF('ריכוז הצעות'!$N294='טבלת עזר2'!J$1,'ריכוז הצעות'!$M294,"")</f>
        <v/>
      </c>
      <c r="K293" t="str">
        <f>IF('ריכוז הצעות'!$N294='טבלת עזר2'!K$1,'ריכוז הצעות'!$M294,"")</f>
        <v/>
      </c>
      <c r="L293" t="str">
        <f>IF('ריכוז הצעות'!$N294='טבלת עזר2'!L$1,'ריכוז הצעות'!$M294,"")</f>
        <v/>
      </c>
      <c r="M293" t="str">
        <f>IF('ריכוז הצעות'!$N294='טבלת עזר2'!M$1,'ריכוז הצעות'!$M294,"")</f>
        <v/>
      </c>
      <c r="O293" t="str">
        <f>IF('ריכוז הצעות'!$N294='טבלת עזר2'!O$1,'ריכוז הצעות'!$M294,"")</f>
        <v/>
      </c>
      <c r="Q293" t="str">
        <f>IF('ריכוז הצעות'!$N294='טבלת עזר2'!Q$1,'ריכוז הצעות'!$M294,"")</f>
        <v/>
      </c>
      <c r="S293" t="str">
        <f>IF('ריכוז הצעות'!$N294='טבלת עזר2'!S$1,'ריכוז הצעות'!$M294,"")</f>
        <v/>
      </c>
      <c r="U293" t="str">
        <f>IF('ריכוז הצעות'!$N294='טבלת עזר2'!U$1,'ריכוז הצעות'!$M294,"")</f>
        <v/>
      </c>
      <c r="W293" t="str">
        <f>IF('ריכוז הצעות'!$N294='טבלת עזר2'!W$1,'ריכוז הצעות'!$M294,"")</f>
        <v/>
      </c>
      <c r="X293" t="str">
        <f>IF('ריכוז הצעות'!$N294='טבלת עזר2'!X$1,'ריכוז הצעות'!$M294,"")</f>
        <v/>
      </c>
      <c r="Y293" t="str">
        <f>IF('ריכוז הצעות'!$N294='טבלת עזר2'!Y$1,'ריכוז הצעות'!$M294,"")</f>
        <v/>
      </c>
      <c r="Z293" t="str">
        <f>IF('ריכוז הצעות'!$N294='טבלת עזר2'!Z$1,'ריכוז הצעות'!$M294,"")</f>
        <v/>
      </c>
      <c r="AA293" t="str">
        <f>IF('ריכוז הצעות'!$N294='טבלת עזר2'!AA$1,'ריכוז הצעות'!$M294,"")</f>
        <v/>
      </c>
      <c r="AB293" t="str">
        <f>IF('ריכוז הצעות'!$N294='טבלת עזר2'!AB$1,'ריכוז הצעות'!$M294,"")</f>
        <v/>
      </c>
      <c r="AC293" t="str">
        <f>IF('ריכוז הצעות'!$N294='טבלת עזר2'!AC$1,'ריכוז הצעות'!$M294,"")</f>
        <v/>
      </c>
      <c r="AD293" t="str">
        <f>IF('ריכוז הצעות'!$N294='טבלת עזר2'!AD$1,'ריכוז הצעות'!$M294,"")</f>
        <v/>
      </c>
      <c r="AE293" t="str">
        <f>IF('ריכוז הצעות'!$N294='טבלת עזר2'!AE$1,'ריכוז הצעות'!$M294,"")</f>
        <v/>
      </c>
      <c r="AF293" t="str">
        <f>IF('ריכוז הצעות'!$N294='טבלת עזר2'!AF$1,'ריכוז הצעות'!$M294,"")</f>
        <v/>
      </c>
      <c r="AG293" t="str">
        <f>IF('ריכוז הצעות'!$N294='טבלת עזר2'!AG$1,'ריכוז הצעות'!$M294,"")</f>
        <v/>
      </c>
      <c r="AH293" t="str">
        <f>IF('ריכוז הצעות'!$N294='טבלת עזר2'!AH$1,'ריכוז הצעות'!$M294,"")</f>
        <v/>
      </c>
      <c r="AI293" t="str">
        <f>IF('ריכוז הצעות'!$N294='טבלת עזר2'!AI$1,'ריכוז הצעות'!$M294,"")</f>
        <v/>
      </c>
      <c r="AJ293" t="str">
        <f>IF('ריכוז הצעות'!$N294='טבלת עזר2'!AJ$1,'ריכוז הצעות'!$M294,"")</f>
        <v/>
      </c>
      <c r="AK293" t="str">
        <f>IF('ריכוז הצעות'!$N294='טבלת עזר2'!AK$1,'ריכוז הצעות'!$M294,"")</f>
        <v/>
      </c>
      <c r="AL293" t="str">
        <f>IF('ריכוז הצעות'!$N294='טבלת עזר2'!AL$1,'ריכוז הצעות'!$M294,"")</f>
        <v/>
      </c>
      <c r="AQ293" t="e">
        <f t="shared" si="180"/>
        <v>#N/A</v>
      </c>
      <c r="AR293" t="str">
        <f t="shared" si="148"/>
        <v/>
      </c>
      <c r="AS293" t="str">
        <f t="shared" si="149"/>
        <v/>
      </c>
      <c r="AT293" t="str">
        <f t="shared" si="150"/>
        <v/>
      </c>
      <c r="AU293" t="str">
        <f t="shared" si="151"/>
        <v/>
      </c>
      <c r="AV293" t="str">
        <f t="shared" si="152"/>
        <v/>
      </c>
      <c r="AW293" t="str">
        <f t="shared" si="153"/>
        <v/>
      </c>
      <c r="AX293" t="str">
        <f t="shared" si="154"/>
        <v/>
      </c>
      <c r="AY293" t="str">
        <f t="shared" si="155"/>
        <v/>
      </c>
      <c r="AZ293" t="str">
        <f t="shared" si="156"/>
        <v/>
      </c>
      <c r="BA293" t="str">
        <f t="shared" si="157"/>
        <v/>
      </c>
      <c r="BB293" t="str">
        <f t="shared" si="158"/>
        <v/>
      </c>
      <c r="BC293" t="str">
        <f t="shared" si="159"/>
        <v/>
      </c>
      <c r="BD293" t="str">
        <f t="shared" si="160"/>
        <v/>
      </c>
      <c r="BE293" t="str">
        <f t="shared" si="161"/>
        <v/>
      </c>
      <c r="BF293" t="str">
        <f t="shared" si="162"/>
        <v/>
      </c>
      <c r="BG293" t="str">
        <f t="shared" si="163"/>
        <v/>
      </c>
      <c r="BH293" t="str">
        <f t="shared" si="164"/>
        <v/>
      </c>
      <c r="BI293" t="str">
        <f t="shared" si="165"/>
        <v/>
      </c>
      <c r="BJ293" t="str">
        <f t="shared" si="166"/>
        <v/>
      </c>
      <c r="BK293" t="str">
        <f t="shared" si="167"/>
        <v/>
      </c>
      <c r="BL293">
        <f t="shared" si="168"/>
        <v>0</v>
      </c>
      <c r="BM293">
        <f t="shared" si="169"/>
        <v>0</v>
      </c>
      <c r="BN293">
        <f t="shared" si="170"/>
        <v>0</v>
      </c>
      <c r="BO293">
        <f t="shared" si="171"/>
        <v>0</v>
      </c>
      <c r="BP293">
        <f t="shared" si="172"/>
        <v>0</v>
      </c>
      <c r="BQ293">
        <f t="shared" si="173"/>
        <v>0</v>
      </c>
      <c r="BR293">
        <f t="shared" si="174"/>
        <v>0</v>
      </c>
      <c r="BS293">
        <f t="shared" si="175"/>
        <v>0</v>
      </c>
    </row>
    <row r="294" spans="2:71" x14ac:dyDescent="0.3">
      <c r="B294" t="str">
        <f>IF('ריכוז הצעות'!$N295='טבלת עזר2'!B$1,'ריכוז הצעות'!$M295,"")</f>
        <v/>
      </c>
      <c r="C294">
        <f t="shared" si="146"/>
        <v>0</v>
      </c>
      <c r="D294" t="str">
        <f t="shared" si="176"/>
        <v/>
      </c>
      <c r="E294">
        <f t="shared" si="177"/>
        <v>0</v>
      </c>
      <c r="F294" t="str">
        <f>IF('ריכוז הצעות'!$N295='טבלת עזר2'!F$1,'ריכוז הצעות'!$M295,"")</f>
        <v/>
      </c>
      <c r="G294">
        <f t="shared" si="147"/>
        <v>0</v>
      </c>
      <c r="H294" t="str">
        <f t="shared" si="178"/>
        <v/>
      </c>
      <c r="I294">
        <f t="shared" si="179"/>
        <v>0</v>
      </c>
      <c r="J294" t="str">
        <f>IF('ריכוז הצעות'!$N295='טבלת עזר2'!J$1,'ריכוז הצעות'!$M295,"")</f>
        <v/>
      </c>
      <c r="K294" t="str">
        <f>IF('ריכוז הצעות'!$N295='טבלת עזר2'!K$1,'ריכוז הצעות'!$M295,"")</f>
        <v/>
      </c>
      <c r="L294" t="str">
        <f>IF('ריכוז הצעות'!$N295='טבלת עזר2'!L$1,'ריכוז הצעות'!$M295,"")</f>
        <v/>
      </c>
      <c r="M294" t="str">
        <f>IF('ריכוז הצעות'!$N295='טבלת עזר2'!M$1,'ריכוז הצעות'!$M295,"")</f>
        <v/>
      </c>
      <c r="O294" t="str">
        <f>IF('ריכוז הצעות'!$N295='טבלת עזר2'!O$1,'ריכוז הצעות'!$M295,"")</f>
        <v/>
      </c>
      <c r="Q294" t="str">
        <f>IF('ריכוז הצעות'!$N295='טבלת עזר2'!Q$1,'ריכוז הצעות'!$M295,"")</f>
        <v/>
      </c>
      <c r="S294" t="str">
        <f>IF('ריכוז הצעות'!$N295='טבלת עזר2'!S$1,'ריכוז הצעות'!$M295,"")</f>
        <v/>
      </c>
      <c r="U294" t="str">
        <f>IF('ריכוז הצעות'!$N295='טבלת עזר2'!U$1,'ריכוז הצעות'!$M295,"")</f>
        <v/>
      </c>
      <c r="W294" t="str">
        <f>IF('ריכוז הצעות'!$N295='טבלת עזר2'!W$1,'ריכוז הצעות'!$M295,"")</f>
        <v/>
      </c>
      <c r="X294" t="str">
        <f>IF('ריכוז הצעות'!$N295='טבלת עזר2'!X$1,'ריכוז הצעות'!$M295,"")</f>
        <v/>
      </c>
      <c r="Y294" t="str">
        <f>IF('ריכוז הצעות'!$N295='טבלת עזר2'!Y$1,'ריכוז הצעות'!$M295,"")</f>
        <v/>
      </c>
      <c r="Z294" t="str">
        <f>IF('ריכוז הצעות'!$N295='טבלת עזר2'!Z$1,'ריכוז הצעות'!$M295,"")</f>
        <v/>
      </c>
      <c r="AA294" t="str">
        <f>IF('ריכוז הצעות'!$N295='טבלת עזר2'!AA$1,'ריכוז הצעות'!$M295,"")</f>
        <v/>
      </c>
      <c r="AB294" t="str">
        <f>IF('ריכוז הצעות'!$N295='טבלת עזר2'!AB$1,'ריכוז הצעות'!$M295,"")</f>
        <v/>
      </c>
      <c r="AC294" t="str">
        <f>IF('ריכוז הצעות'!$N295='טבלת עזר2'!AC$1,'ריכוז הצעות'!$M295,"")</f>
        <v/>
      </c>
      <c r="AD294" t="str">
        <f>IF('ריכוז הצעות'!$N295='טבלת עזר2'!AD$1,'ריכוז הצעות'!$M295,"")</f>
        <v/>
      </c>
      <c r="AE294" t="str">
        <f>IF('ריכוז הצעות'!$N295='טבלת עזר2'!AE$1,'ריכוז הצעות'!$M295,"")</f>
        <v/>
      </c>
      <c r="AF294" t="str">
        <f>IF('ריכוז הצעות'!$N295='טבלת עזר2'!AF$1,'ריכוז הצעות'!$M295,"")</f>
        <v/>
      </c>
      <c r="AG294" t="str">
        <f>IF('ריכוז הצעות'!$N295='טבלת עזר2'!AG$1,'ריכוז הצעות'!$M295,"")</f>
        <v/>
      </c>
      <c r="AH294" t="str">
        <f>IF('ריכוז הצעות'!$N295='טבלת עזר2'!AH$1,'ריכוז הצעות'!$M295,"")</f>
        <v/>
      </c>
      <c r="AI294" t="str">
        <f>IF('ריכוז הצעות'!$N295='טבלת עזר2'!AI$1,'ריכוז הצעות'!$M295,"")</f>
        <v/>
      </c>
      <c r="AJ294" t="str">
        <f>IF('ריכוז הצעות'!$N295='טבלת עזר2'!AJ$1,'ריכוז הצעות'!$M295,"")</f>
        <v/>
      </c>
      <c r="AK294" t="str">
        <f>IF('ריכוז הצעות'!$N295='טבלת עזר2'!AK$1,'ריכוז הצעות'!$M295,"")</f>
        <v/>
      </c>
      <c r="AL294" t="str">
        <f>IF('ריכוז הצעות'!$N295='טבלת עזר2'!AL$1,'ריכוז הצעות'!$M295,"")</f>
        <v/>
      </c>
      <c r="AQ294" t="e">
        <f t="shared" si="180"/>
        <v>#N/A</v>
      </c>
      <c r="AR294" t="str">
        <f t="shared" si="148"/>
        <v/>
      </c>
      <c r="AS294" t="str">
        <f t="shared" si="149"/>
        <v/>
      </c>
      <c r="AT294" t="str">
        <f t="shared" si="150"/>
        <v/>
      </c>
      <c r="AU294" t="str">
        <f t="shared" si="151"/>
        <v/>
      </c>
      <c r="AV294" t="str">
        <f t="shared" si="152"/>
        <v/>
      </c>
      <c r="AW294" t="str">
        <f t="shared" si="153"/>
        <v/>
      </c>
      <c r="AX294" t="str">
        <f t="shared" si="154"/>
        <v/>
      </c>
      <c r="AY294" t="str">
        <f t="shared" si="155"/>
        <v/>
      </c>
      <c r="AZ294" t="str">
        <f t="shared" si="156"/>
        <v/>
      </c>
      <c r="BA294" t="str">
        <f t="shared" si="157"/>
        <v/>
      </c>
      <c r="BB294" t="str">
        <f t="shared" si="158"/>
        <v/>
      </c>
      <c r="BC294" t="str">
        <f t="shared" si="159"/>
        <v/>
      </c>
      <c r="BD294" t="str">
        <f t="shared" si="160"/>
        <v/>
      </c>
      <c r="BE294" t="str">
        <f t="shared" si="161"/>
        <v/>
      </c>
      <c r="BF294" t="str">
        <f t="shared" si="162"/>
        <v/>
      </c>
      <c r="BG294" t="str">
        <f t="shared" si="163"/>
        <v/>
      </c>
      <c r="BH294" t="str">
        <f t="shared" si="164"/>
        <v/>
      </c>
      <c r="BI294" t="str">
        <f t="shared" si="165"/>
        <v/>
      </c>
      <c r="BJ294" t="str">
        <f t="shared" si="166"/>
        <v/>
      </c>
      <c r="BK294" t="str">
        <f t="shared" si="167"/>
        <v/>
      </c>
      <c r="BL294">
        <f t="shared" si="168"/>
        <v>0</v>
      </c>
      <c r="BM294">
        <f t="shared" si="169"/>
        <v>0</v>
      </c>
      <c r="BN294">
        <f t="shared" si="170"/>
        <v>0</v>
      </c>
      <c r="BO294">
        <f t="shared" si="171"/>
        <v>0</v>
      </c>
      <c r="BP294">
        <f t="shared" si="172"/>
        <v>0</v>
      </c>
      <c r="BQ294">
        <f t="shared" si="173"/>
        <v>0</v>
      </c>
      <c r="BR294">
        <f t="shared" si="174"/>
        <v>0</v>
      </c>
      <c r="BS294">
        <f t="shared" si="175"/>
        <v>0</v>
      </c>
    </row>
    <row r="295" spans="2:71" x14ac:dyDescent="0.3">
      <c r="B295" t="str">
        <f>IF('ריכוז הצעות'!$N296='טבלת עזר2'!B$1,'ריכוז הצעות'!$M296,"")</f>
        <v/>
      </c>
      <c r="C295">
        <f t="shared" si="146"/>
        <v>0</v>
      </c>
      <c r="D295" t="str">
        <f t="shared" si="176"/>
        <v/>
      </c>
      <c r="E295">
        <f t="shared" si="177"/>
        <v>0</v>
      </c>
      <c r="F295" t="str">
        <f>IF('ריכוז הצעות'!$N296='טבלת עזר2'!F$1,'ריכוז הצעות'!$M296,"")</f>
        <v/>
      </c>
      <c r="G295">
        <f t="shared" si="147"/>
        <v>0</v>
      </c>
      <c r="H295" t="str">
        <f t="shared" si="178"/>
        <v/>
      </c>
      <c r="I295">
        <f t="shared" si="179"/>
        <v>0</v>
      </c>
      <c r="J295" t="str">
        <f>IF('ריכוז הצעות'!$N296='טבלת עזר2'!J$1,'ריכוז הצעות'!$M296,"")</f>
        <v/>
      </c>
      <c r="K295" t="str">
        <f>IF('ריכוז הצעות'!$N296='טבלת עזר2'!K$1,'ריכוז הצעות'!$M296,"")</f>
        <v/>
      </c>
      <c r="L295" t="str">
        <f>IF('ריכוז הצעות'!$N296='טבלת עזר2'!L$1,'ריכוז הצעות'!$M296,"")</f>
        <v/>
      </c>
      <c r="M295" t="str">
        <f>IF('ריכוז הצעות'!$N296='טבלת עזר2'!M$1,'ריכוז הצעות'!$M296,"")</f>
        <v/>
      </c>
      <c r="O295" t="str">
        <f>IF('ריכוז הצעות'!$N296='טבלת עזר2'!O$1,'ריכוז הצעות'!$M296,"")</f>
        <v/>
      </c>
      <c r="Q295" t="str">
        <f>IF('ריכוז הצעות'!$N296='טבלת עזר2'!Q$1,'ריכוז הצעות'!$M296,"")</f>
        <v/>
      </c>
      <c r="S295" t="str">
        <f>IF('ריכוז הצעות'!$N296='טבלת עזר2'!S$1,'ריכוז הצעות'!$M296,"")</f>
        <v/>
      </c>
      <c r="U295" t="str">
        <f>IF('ריכוז הצעות'!$N296='טבלת עזר2'!U$1,'ריכוז הצעות'!$M296,"")</f>
        <v/>
      </c>
      <c r="W295" t="str">
        <f>IF('ריכוז הצעות'!$N296='טבלת עזר2'!W$1,'ריכוז הצעות'!$M296,"")</f>
        <v/>
      </c>
      <c r="X295" t="str">
        <f>IF('ריכוז הצעות'!$N296='טבלת עזר2'!X$1,'ריכוז הצעות'!$M296,"")</f>
        <v/>
      </c>
      <c r="Y295" t="str">
        <f>IF('ריכוז הצעות'!$N296='טבלת עזר2'!Y$1,'ריכוז הצעות'!$M296,"")</f>
        <v/>
      </c>
      <c r="Z295" t="str">
        <f>IF('ריכוז הצעות'!$N296='טבלת עזר2'!Z$1,'ריכוז הצעות'!$M296,"")</f>
        <v/>
      </c>
      <c r="AA295" t="str">
        <f>IF('ריכוז הצעות'!$N296='טבלת עזר2'!AA$1,'ריכוז הצעות'!$M296,"")</f>
        <v/>
      </c>
      <c r="AB295" t="str">
        <f>IF('ריכוז הצעות'!$N296='טבלת עזר2'!AB$1,'ריכוז הצעות'!$M296,"")</f>
        <v/>
      </c>
      <c r="AC295" t="str">
        <f>IF('ריכוז הצעות'!$N296='טבלת עזר2'!AC$1,'ריכוז הצעות'!$M296,"")</f>
        <v/>
      </c>
      <c r="AD295" t="str">
        <f>IF('ריכוז הצעות'!$N296='טבלת עזר2'!AD$1,'ריכוז הצעות'!$M296,"")</f>
        <v/>
      </c>
      <c r="AE295" t="str">
        <f>IF('ריכוז הצעות'!$N296='טבלת עזר2'!AE$1,'ריכוז הצעות'!$M296,"")</f>
        <v/>
      </c>
      <c r="AF295" t="str">
        <f>IF('ריכוז הצעות'!$N296='טבלת עזר2'!AF$1,'ריכוז הצעות'!$M296,"")</f>
        <v/>
      </c>
      <c r="AG295" t="str">
        <f>IF('ריכוז הצעות'!$N296='טבלת עזר2'!AG$1,'ריכוז הצעות'!$M296,"")</f>
        <v/>
      </c>
      <c r="AH295" t="str">
        <f>IF('ריכוז הצעות'!$N296='טבלת עזר2'!AH$1,'ריכוז הצעות'!$M296,"")</f>
        <v/>
      </c>
      <c r="AI295" t="str">
        <f>IF('ריכוז הצעות'!$N296='טבלת עזר2'!AI$1,'ריכוז הצעות'!$M296,"")</f>
        <v/>
      </c>
      <c r="AJ295" t="str">
        <f>IF('ריכוז הצעות'!$N296='טבלת עזר2'!AJ$1,'ריכוז הצעות'!$M296,"")</f>
        <v/>
      </c>
      <c r="AK295" t="str">
        <f>IF('ריכוז הצעות'!$N296='טבלת עזר2'!AK$1,'ריכוז הצעות'!$M296,"")</f>
        <v/>
      </c>
      <c r="AL295" t="str">
        <f>IF('ריכוז הצעות'!$N296='טבלת עזר2'!AL$1,'ריכוז הצעות'!$M296,"")</f>
        <v/>
      </c>
      <c r="AQ295" t="e">
        <f t="shared" si="180"/>
        <v>#N/A</v>
      </c>
      <c r="AR295" t="str">
        <f t="shared" si="148"/>
        <v/>
      </c>
      <c r="AS295" t="str">
        <f t="shared" si="149"/>
        <v/>
      </c>
      <c r="AT295" t="str">
        <f t="shared" si="150"/>
        <v/>
      </c>
      <c r="AU295" t="str">
        <f t="shared" si="151"/>
        <v/>
      </c>
      <c r="AV295" t="str">
        <f t="shared" si="152"/>
        <v/>
      </c>
      <c r="AW295" t="str">
        <f t="shared" si="153"/>
        <v/>
      </c>
      <c r="AX295" t="str">
        <f t="shared" si="154"/>
        <v/>
      </c>
      <c r="AY295" t="str">
        <f t="shared" si="155"/>
        <v/>
      </c>
      <c r="AZ295" t="str">
        <f t="shared" si="156"/>
        <v/>
      </c>
      <c r="BA295" t="str">
        <f t="shared" si="157"/>
        <v/>
      </c>
      <c r="BB295" t="str">
        <f t="shared" si="158"/>
        <v/>
      </c>
      <c r="BC295" t="str">
        <f t="shared" si="159"/>
        <v/>
      </c>
      <c r="BD295" t="str">
        <f t="shared" si="160"/>
        <v/>
      </c>
      <c r="BE295" t="str">
        <f t="shared" si="161"/>
        <v/>
      </c>
      <c r="BF295" t="str">
        <f t="shared" si="162"/>
        <v/>
      </c>
      <c r="BG295" t="str">
        <f t="shared" si="163"/>
        <v/>
      </c>
      <c r="BH295" t="str">
        <f t="shared" si="164"/>
        <v/>
      </c>
      <c r="BI295" t="str">
        <f t="shared" si="165"/>
        <v/>
      </c>
      <c r="BJ295" t="str">
        <f t="shared" si="166"/>
        <v/>
      </c>
      <c r="BK295" t="str">
        <f t="shared" si="167"/>
        <v/>
      </c>
      <c r="BL295">
        <f t="shared" si="168"/>
        <v>0</v>
      </c>
      <c r="BM295">
        <f t="shared" si="169"/>
        <v>0</v>
      </c>
      <c r="BN295">
        <f t="shared" si="170"/>
        <v>0</v>
      </c>
      <c r="BO295">
        <f t="shared" si="171"/>
        <v>0</v>
      </c>
      <c r="BP295">
        <f t="shared" si="172"/>
        <v>0</v>
      </c>
      <c r="BQ295">
        <f t="shared" si="173"/>
        <v>0</v>
      </c>
      <c r="BR295">
        <f t="shared" si="174"/>
        <v>0</v>
      </c>
      <c r="BS295">
        <f t="shared" si="175"/>
        <v>0</v>
      </c>
    </row>
    <row r="296" spans="2:71" x14ac:dyDescent="0.3">
      <c r="B296" t="str">
        <f>IF('ריכוז הצעות'!$N297='טבלת עזר2'!B$1,'ריכוז הצעות'!$M297,"")</f>
        <v/>
      </c>
      <c r="C296">
        <f t="shared" si="146"/>
        <v>0</v>
      </c>
      <c r="D296" t="str">
        <f t="shared" si="176"/>
        <v/>
      </c>
      <c r="E296">
        <f t="shared" si="177"/>
        <v>0</v>
      </c>
      <c r="F296" t="str">
        <f>IF('ריכוז הצעות'!$N297='טבלת עזר2'!F$1,'ריכוז הצעות'!$M297,"")</f>
        <v/>
      </c>
      <c r="G296">
        <f t="shared" si="147"/>
        <v>0</v>
      </c>
      <c r="H296" t="str">
        <f t="shared" si="178"/>
        <v/>
      </c>
      <c r="I296">
        <f t="shared" si="179"/>
        <v>0</v>
      </c>
      <c r="J296" t="str">
        <f>IF('ריכוז הצעות'!$N297='טבלת עזר2'!J$1,'ריכוז הצעות'!$M297,"")</f>
        <v/>
      </c>
      <c r="K296" t="str">
        <f>IF('ריכוז הצעות'!$N297='טבלת עזר2'!K$1,'ריכוז הצעות'!$M297,"")</f>
        <v/>
      </c>
      <c r="L296" t="str">
        <f>IF('ריכוז הצעות'!$N297='טבלת עזר2'!L$1,'ריכוז הצעות'!$M297,"")</f>
        <v/>
      </c>
      <c r="M296" t="str">
        <f>IF('ריכוז הצעות'!$N297='טבלת עזר2'!M$1,'ריכוז הצעות'!$M297,"")</f>
        <v/>
      </c>
      <c r="O296" t="str">
        <f>IF('ריכוז הצעות'!$N297='טבלת עזר2'!O$1,'ריכוז הצעות'!$M297,"")</f>
        <v/>
      </c>
      <c r="Q296" t="str">
        <f>IF('ריכוז הצעות'!$N297='טבלת עזר2'!Q$1,'ריכוז הצעות'!$M297,"")</f>
        <v/>
      </c>
      <c r="S296" t="str">
        <f>IF('ריכוז הצעות'!$N297='טבלת עזר2'!S$1,'ריכוז הצעות'!$M297,"")</f>
        <v/>
      </c>
      <c r="U296" t="str">
        <f>IF('ריכוז הצעות'!$N297='טבלת עזר2'!U$1,'ריכוז הצעות'!$M297,"")</f>
        <v/>
      </c>
      <c r="W296" t="str">
        <f>IF('ריכוז הצעות'!$N297='טבלת עזר2'!W$1,'ריכוז הצעות'!$M297,"")</f>
        <v/>
      </c>
      <c r="X296" t="str">
        <f>IF('ריכוז הצעות'!$N297='טבלת עזר2'!X$1,'ריכוז הצעות'!$M297,"")</f>
        <v/>
      </c>
      <c r="Y296" t="str">
        <f>IF('ריכוז הצעות'!$N297='טבלת עזר2'!Y$1,'ריכוז הצעות'!$M297,"")</f>
        <v/>
      </c>
      <c r="Z296" t="str">
        <f>IF('ריכוז הצעות'!$N297='טבלת עזר2'!Z$1,'ריכוז הצעות'!$M297,"")</f>
        <v/>
      </c>
      <c r="AA296" t="str">
        <f>IF('ריכוז הצעות'!$N297='טבלת עזר2'!AA$1,'ריכוז הצעות'!$M297,"")</f>
        <v/>
      </c>
      <c r="AB296" t="str">
        <f>IF('ריכוז הצעות'!$N297='טבלת עזר2'!AB$1,'ריכוז הצעות'!$M297,"")</f>
        <v/>
      </c>
      <c r="AC296" t="str">
        <f>IF('ריכוז הצעות'!$N297='טבלת עזר2'!AC$1,'ריכוז הצעות'!$M297,"")</f>
        <v/>
      </c>
      <c r="AD296" t="str">
        <f>IF('ריכוז הצעות'!$N297='טבלת עזר2'!AD$1,'ריכוז הצעות'!$M297,"")</f>
        <v/>
      </c>
      <c r="AE296" t="str">
        <f>IF('ריכוז הצעות'!$N297='טבלת עזר2'!AE$1,'ריכוז הצעות'!$M297,"")</f>
        <v/>
      </c>
      <c r="AF296" t="str">
        <f>IF('ריכוז הצעות'!$N297='טבלת עזר2'!AF$1,'ריכוז הצעות'!$M297,"")</f>
        <v/>
      </c>
      <c r="AG296" t="str">
        <f>IF('ריכוז הצעות'!$N297='טבלת עזר2'!AG$1,'ריכוז הצעות'!$M297,"")</f>
        <v/>
      </c>
      <c r="AH296" t="str">
        <f>IF('ריכוז הצעות'!$N297='טבלת עזר2'!AH$1,'ריכוז הצעות'!$M297,"")</f>
        <v/>
      </c>
      <c r="AI296" t="str">
        <f>IF('ריכוז הצעות'!$N297='טבלת עזר2'!AI$1,'ריכוז הצעות'!$M297,"")</f>
        <v/>
      </c>
      <c r="AJ296" t="str">
        <f>IF('ריכוז הצעות'!$N297='טבלת עזר2'!AJ$1,'ריכוז הצעות'!$M297,"")</f>
        <v/>
      </c>
      <c r="AK296" t="str">
        <f>IF('ריכוז הצעות'!$N297='טבלת עזר2'!AK$1,'ריכוז הצעות'!$M297,"")</f>
        <v/>
      </c>
      <c r="AL296" t="str">
        <f>IF('ריכוז הצעות'!$N297='טבלת עזר2'!AL$1,'ריכוז הצעות'!$M297,"")</f>
        <v/>
      </c>
      <c r="AQ296" t="e">
        <f t="shared" si="180"/>
        <v>#N/A</v>
      </c>
      <c r="AR296" t="str">
        <f t="shared" si="148"/>
        <v/>
      </c>
      <c r="AS296" t="str">
        <f t="shared" si="149"/>
        <v/>
      </c>
      <c r="AT296" t="str">
        <f t="shared" si="150"/>
        <v/>
      </c>
      <c r="AU296" t="str">
        <f t="shared" si="151"/>
        <v/>
      </c>
      <c r="AV296" t="str">
        <f t="shared" si="152"/>
        <v/>
      </c>
      <c r="AW296" t="str">
        <f t="shared" si="153"/>
        <v/>
      </c>
      <c r="AX296" t="str">
        <f t="shared" si="154"/>
        <v/>
      </c>
      <c r="AY296" t="str">
        <f t="shared" si="155"/>
        <v/>
      </c>
      <c r="AZ296" t="str">
        <f t="shared" si="156"/>
        <v/>
      </c>
      <c r="BA296" t="str">
        <f t="shared" si="157"/>
        <v/>
      </c>
      <c r="BB296" t="str">
        <f t="shared" si="158"/>
        <v/>
      </c>
      <c r="BC296" t="str">
        <f t="shared" si="159"/>
        <v/>
      </c>
      <c r="BD296" t="str">
        <f t="shared" si="160"/>
        <v/>
      </c>
      <c r="BE296" t="str">
        <f t="shared" si="161"/>
        <v/>
      </c>
      <c r="BF296" t="str">
        <f t="shared" si="162"/>
        <v/>
      </c>
      <c r="BG296" t="str">
        <f t="shared" si="163"/>
        <v/>
      </c>
      <c r="BH296" t="str">
        <f t="shared" si="164"/>
        <v/>
      </c>
      <c r="BI296" t="str">
        <f t="shared" si="165"/>
        <v/>
      </c>
      <c r="BJ296" t="str">
        <f t="shared" si="166"/>
        <v/>
      </c>
      <c r="BK296" t="str">
        <f t="shared" si="167"/>
        <v/>
      </c>
      <c r="BL296">
        <f t="shared" si="168"/>
        <v>0</v>
      </c>
      <c r="BM296">
        <f t="shared" si="169"/>
        <v>0</v>
      </c>
      <c r="BN296">
        <f t="shared" si="170"/>
        <v>0</v>
      </c>
      <c r="BO296">
        <f t="shared" si="171"/>
        <v>0</v>
      </c>
      <c r="BP296">
        <f t="shared" si="172"/>
        <v>0</v>
      </c>
      <c r="BQ296">
        <f t="shared" si="173"/>
        <v>0</v>
      </c>
      <c r="BR296">
        <f t="shared" si="174"/>
        <v>0</v>
      </c>
      <c r="BS296">
        <f t="shared" si="175"/>
        <v>0</v>
      </c>
    </row>
    <row r="297" spans="2:71" x14ac:dyDescent="0.3">
      <c r="B297" t="str">
        <f>IF('ריכוז הצעות'!$N298='טבלת עזר2'!B$1,'ריכוז הצעות'!$M298,"")</f>
        <v/>
      </c>
      <c r="C297">
        <f t="shared" si="146"/>
        <v>0</v>
      </c>
      <c r="D297" t="str">
        <f t="shared" si="176"/>
        <v/>
      </c>
      <c r="E297">
        <f t="shared" si="177"/>
        <v>0</v>
      </c>
      <c r="F297" t="str">
        <f>IF('ריכוז הצעות'!$N298='טבלת עזר2'!F$1,'ריכוז הצעות'!$M298,"")</f>
        <v/>
      </c>
      <c r="G297">
        <f t="shared" si="147"/>
        <v>0</v>
      </c>
      <c r="H297" t="str">
        <f t="shared" si="178"/>
        <v/>
      </c>
      <c r="I297">
        <f t="shared" si="179"/>
        <v>0</v>
      </c>
      <c r="J297" t="str">
        <f>IF('ריכוז הצעות'!$N298='טבלת עזר2'!J$1,'ריכוז הצעות'!$M298,"")</f>
        <v/>
      </c>
      <c r="K297" t="str">
        <f>IF('ריכוז הצעות'!$N298='טבלת עזר2'!K$1,'ריכוז הצעות'!$M298,"")</f>
        <v/>
      </c>
      <c r="L297" t="str">
        <f>IF('ריכוז הצעות'!$N298='טבלת עזר2'!L$1,'ריכוז הצעות'!$M298,"")</f>
        <v/>
      </c>
      <c r="M297" t="str">
        <f>IF('ריכוז הצעות'!$N298='טבלת עזר2'!M$1,'ריכוז הצעות'!$M298,"")</f>
        <v/>
      </c>
      <c r="O297" t="str">
        <f>IF('ריכוז הצעות'!$N298='טבלת עזר2'!O$1,'ריכוז הצעות'!$M298,"")</f>
        <v/>
      </c>
      <c r="Q297" t="str">
        <f>IF('ריכוז הצעות'!$N298='טבלת עזר2'!Q$1,'ריכוז הצעות'!$M298,"")</f>
        <v/>
      </c>
      <c r="S297" t="str">
        <f>IF('ריכוז הצעות'!$N298='טבלת עזר2'!S$1,'ריכוז הצעות'!$M298,"")</f>
        <v/>
      </c>
      <c r="U297" t="str">
        <f>IF('ריכוז הצעות'!$N298='טבלת עזר2'!U$1,'ריכוז הצעות'!$M298,"")</f>
        <v/>
      </c>
      <c r="W297" t="str">
        <f>IF('ריכוז הצעות'!$N298='טבלת עזר2'!W$1,'ריכוז הצעות'!$M298,"")</f>
        <v/>
      </c>
      <c r="X297" t="str">
        <f>IF('ריכוז הצעות'!$N298='טבלת עזר2'!X$1,'ריכוז הצעות'!$M298,"")</f>
        <v/>
      </c>
      <c r="Y297" t="str">
        <f>IF('ריכוז הצעות'!$N298='טבלת עזר2'!Y$1,'ריכוז הצעות'!$M298,"")</f>
        <v/>
      </c>
      <c r="Z297" t="str">
        <f>IF('ריכוז הצעות'!$N298='טבלת עזר2'!Z$1,'ריכוז הצעות'!$M298,"")</f>
        <v/>
      </c>
      <c r="AA297" t="str">
        <f>IF('ריכוז הצעות'!$N298='טבלת עזר2'!AA$1,'ריכוז הצעות'!$M298,"")</f>
        <v/>
      </c>
      <c r="AB297" t="str">
        <f>IF('ריכוז הצעות'!$N298='טבלת עזר2'!AB$1,'ריכוז הצעות'!$M298,"")</f>
        <v/>
      </c>
      <c r="AC297" t="str">
        <f>IF('ריכוז הצעות'!$N298='טבלת עזר2'!AC$1,'ריכוז הצעות'!$M298,"")</f>
        <v/>
      </c>
      <c r="AD297" t="str">
        <f>IF('ריכוז הצעות'!$N298='טבלת עזר2'!AD$1,'ריכוז הצעות'!$M298,"")</f>
        <v/>
      </c>
      <c r="AE297" t="str">
        <f>IF('ריכוז הצעות'!$N298='טבלת עזר2'!AE$1,'ריכוז הצעות'!$M298,"")</f>
        <v/>
      </c>
      <c r="AF297" t="str">
        <f>IF('ריכוז הצעות'!$N298='טבלת עזר2'!AF$1,'ריכוז הצעות'!$M298,"")</f>
        <v/>
      </c>
      <c r="AG297" t="str">
        <f>IF('ריכוז הצעות'!$N298='טבלת עזר2'!AG$1,'ריכוז הצעות'!$M298,"")</f>
        <v/>
      </c>
      <c r="AH297" t="str">
        <f>IF('ריכוז הצעות'!$N298='טבלת עזר2'!AH$1,'ריכוז הצעות'!$M298,"")</f>
        <v/>
      </c>
      <c r="AI297" t="str">
        <f>IF('ריכוז הצעות'!$N298='טבלת עזר2'!AI$1,'ריכוז הצעות'!$M298,"")</f>
        <v/>
      </c>
      <c r="AJ297" t="str">
        <f>IF('ריכוז הצעות'!$N298='טבלת עזר2'!AJ$1,'ריכוז הצעות'!$M298,"")</f>
        <v/>
      </c>
      <c r="AK297" t="str">
        <f>IF('ריכוז הצעות'!$N298='טבלת עזר2'!AK$1,'ריכוז הצעות'!$M298,"")</f>
        <v/>
      </c>
      <c r="AL297" t="str">
        <f>IF('ריכוז הצעות'!$N298='טבלת עזר2'!AL$1,'ריכוז הצעות'!$M298,"")</f>
        <v/>
      </c>
      <c r="AQ297" t="e">
        <f t="shared" si="180"/>
        <v>#N/A</v>
      </c>
      <c r="AR297" t="str">
        <f t="shared" si="148"/>
        <v/>
      </c>
      <c r="AS297" t="str">
        <f t="shared" si="149"/>
        <v/>
      </c>
      <c r="AT297" t="str">
        <f t="shared" si="150"/>
        <v/>
      </c>
      <c r="AU297" t="str">
        <f t="shared" si="151"/>
        <v/>
      </c>
      <c r="AV297" t="str">
        <f t="shared" si="152"/>
        <v/>
      </c>
      <c r="AW297" t="str">
        <f t="shared" si="153"/>
        <v/>
      </c>
      <c r="AX297" t="str">
        <f t="shared" si="154"/>
        <v/>
      </c>
      <c r="AY297" t="str">
        <f t="shared" si="155"/>
        <v/>
      </c>
      <c r="AZ297" t="str">
        <f t="shared" si="156"/>
        <v/>
      </c>
      <c r="BA297" t="str">
        <f t="shared" si="157"/>
        <v/>
      </c>
      <c r="BB297" t="str">
        <f t="shared" si="158"/>
        <v/>
      </c>
      <c r="BC297" t="str">
        <f t="shared" si="159"/>
        <v/>
      </c>
      <c r="BD297" t="str">
        <f t="shared" si="160"/>
        <v/>
      </c>
      <c r="BE297" t="str">
        <f t="shared" si="161"/>
        <v/>
      </c>
      <c r="BF297" t="str">
        <f t="shared" si="162"/>
        <v/>
      </c>
      <c r="BG297" t="str">
        <f t="shared" si="163"/>
        <v/>
      </c>
      <c r="BH297" t="str">
        <f t="shared" si="164"/>
        <v/>
      </c>
      <c r="BI297" t="str">
        <f t="shared" si="165"/>
        <v/>
      </c>
      <c r="BJ297" t="str">
        <f t="shared" si="166"/>
        <v/>
      </c>
      <c r="BK297" t="str">
        <f t="shared" si="167"/>
        <v/>
      </c>
      <c r="BL297">
        <f t="shared" si="168"/>
        <v>0</v>
      </c>
      <c r="BM297">
        <f t="shared" si="169"/>
        <v>0</v>
      </c>
      <c r="BN297">
        <f t="shared" si="170"/>
        <v>0</v>
      </c>
      <c r="BO297">
        <f t="shared" si="171"/>
        <v>0</v>
      </c>
      <c r="BP297">
        <f t="shared" si="172"/>
        <v>0</v>
      </c>
      <c r="BQ297">
        <f t="shared" si="173"/>
        <v>0</v>
      </c>
      <c r="BR297">
        <f t="shared" si="174"/>
        <v>0</v>
      </c>
      <c r="BS297">
        <f t="shared" si="175"/>
        <v>0</v>
      </c>
    </row>
    <row r="298" spans="2:71" x14ac:dyDescent="0.3">
      <c r="B298" t="str">
        <f>IF('ריכוז הצעות'!$N299='טבלת עזר2'!B$1,'ריכוז הצעות'!$M299,"")</f>
        <v/>
      </c>
      <c r="C298">
        <f t="shared" si="146"/>
        <v>0</v>
      </c>
      <c r="D298" t="str">
        <f t="shared" si="176"/>
        <v/>
      </c>
      <c r="E298">
        <f t="shared" si="177"/>
        <v>0</v>
      </c>
      <c r="F298" t="str">
        <f>IF('ריכוז הצעות'!$N299='טבלת עזר2'!F$1,'ריכוז הצעות'!$M299,"")</f>
        <v/>
      </c>
      <c r="G298">
        <f t="shared" si="147"/>
        <v>0</v>
      </c>
      <c r="H298" t="str">
        <f t="shared" si="178"/>
        <v/>
      </c>
      <c r="I298">
        <f t="shared" si="179"/>
        <v>0</v>
      </c>
      <c r="J298" t="str">
        <f>IF('ריכוז הצעות'!$N299='טבלת עזר2'!J$1,'ריכוז הצעות'!$M299,"")</f>
        <v/>
      </c>
      <c r="K298" t="str">
        <f>IF('ריכוז הצעות'!$N299='טבלת עזר2'!K$1,'ריכוז הצעות'!$M299,"")</f>
        <v/>
      </c>
      <c r="L298" t="str">
        <f>IF('ריכוז הצעות'!$N299='טבלת עזר2'!L$1,'ריכוז הצעות'!$M299,"")</f>
        <v/>
      </c>
      <c r="M298" t="str">
        <f>IF('ריכוז הצעות'!$N299='טבלת עזר2'!M$1,'ריכוז הצעות'!$M299,"")</f>
        <v/>
      </c>
      <c r="O298" t="str">
        <f>IF('ריכוז הצעות'!$N299='טבלת עזר2'!O$1,'ריכוז הצעות'!$M299,"")</f>
        <v/>
      </c>
      <c r="Q298" t="str">
        <f>IF('ריכוז הצעות'!$N299='טבלת עזר2'!Q$1,'ריכוז הצעות'!$M299,"")</f>
        <v/>
      </c>
      <c r="S298" t="str">
        <f>IF('ריכוז הצעות'!$N299='טבלת עזר2'!S$1,'ריכוז הצעות'!$M299,"")</f>
        <v/>
      </c>
      <c r="U298" t="str">
        <f>IF('ריכוז הצעות'!$N299='טבלת עזר2'!U$1,'ריכוז הצעות'!$M299,"")</f>
        <v/>
      </c>
      <c r="W298" t="str">
        <f>IF('ריכוז הצעות'!$N299='טבלת עזר2'!W$1,'ריכוז הצעות'!$M299,"")</f>
        <v/>
      </c>
      <c r="X298" t="str">
        <f>IF('ריכוז הצעות'!$N299='טבלת עזר2'!X$1,'ריכוז הצעות'!$M299,"")</f>
        <v/>
      </c>
      <c r="Y298" t="str">
        <f>IF('ריכוז הצעות'!$N299='טבלת עזר2'!Y$1,'ריכוז הצעות'!$M299,"")</f>
        <v/>
      </c>
      <c r="Z298" t="str">
        <f>IF('ריכוז הצעות'!$N299='טבלת עזר2'!Z$1,'ריכוז הצעות'!$M299,"")</f>
        <v/>
      </c>
      <c r="AA298" t="str">
        <f>IF('ריכוז הצעות'!$N299='טבלת עזר2'!AA$1,'ריכוז הצעות'!$M299,"")</f>
        <v/>
      </c>
      <c r="AB298" t="str">
        <f>IF('ריכוז הצעות'!$N299='טבלת עזר2'!AB$1,'ריכוז הצעות'!$M299,"")</f>
        <v/>
      </c>
      <c r="AC298" t="str">
        <f>IF('ריכוז הצעות'!$N299='טבלת עזר2'!AC$1,'ריכוז הצעות'!$M299,"")</f>
        <v/>
      </c>
      <c r="AD298" t="str">
        <f>IF('ריכוז הצעות'!$N299='טבלת עזר2'!AD$1,'ריכוז הצעות'!$M299,"")</f>
        <v/>
      </c>
      <c r="AE298" t="str">
        <f>IF('ריכוז הצעות'!$N299='טבלת עזר2'!AE$1,'ריכוז הצעות'!$M299,"")</f>
        <v/>
      </c>
      <c r="AF298" t="str">
        <f>IF('ריכוז הצעות'!$N299='טבלת עזר2'!AF$1,'ריכוז הצעות'!$M299,"")</f>
        <v/>
      </c>
      <c r="AG298" t="str">
        <f>IF('ריכוז הצעות'!$N299='טבלת עזר2'!AG$1,'ריכוז הצעות'!$M299,"")</f>
        <v/>
      </c>
      <c r="AH298" t="str">
        <f>IF('ריכוז הצעות'!$N299='טבלת עזר2'!AH$1,'ריכוז הצעות'!$M299,"")</f>
        <v/>
      </c>
      <c r="AI298" t="str">
        <f>IF('ריכוז הצעות'!$N299='טבלת עזר2'!AI$1,'ריכוז הצעות'!$M299,"")</f>
        <v/>
      </c>
      <c r="AJ298" t="str">
        <f>IF('ריכוז הצעות'!$N299='טבלת עזר2'!AJ$1,'ריכוז הצעות'!$M299,"")</f>
        <v/>
      </c>
      <c r="AK298" t="str">
        <f>IF('ריכוז הצעות'!$N299='טבלת עזר2'!AK$1,'ריכוז הצעות'!$M299,"")</f>
        <v/>
      </c>
      <c r="AL298" t="str">
        <f>IF('ריכוז הצעות'!$N299='טבלת עזר2'!AL$1,'ריכוז הצעות'!$M299,"")</f>
        <v/>
      </c>
      <c r="AQ298" t="e">
        <f t="shared" si="180"/>
        <v>#N/A</v>
      </c>
      <c r="AR298" t="str">
        <f t="shared" si="148"/>
        <v/>
      </c>
      <c r="AS298" t="str">
        <f t="shared" si="149"/>
        <v/>
      </c>
      <c r="AT298" t="str">
        <f t="shared" si="150"/>
        <v/>
      </c>
      <c r="AU298" t="str">
        <f t="shared" si="151"/>
        <v/>
      </c>
      <c r="AV298" t="str">
        <f t="shared" si="152"/>
        <v/>
      </c>
      <c r="AW298" t="str">
        <f t="shared" si="153"/>
        <v/>
      </c>
      <c r="AX298" t="str">
        <f t="shared" si="154"/>
        <v/>
      </c>
      <c r="AY298" t="str">
        <f t="shared" si="155"/>
        <v/>
      </c>
      <c r="AZ298" t="str">
        <f t="shared" si="156"/>
        <v/>
      </c>
      <c r="BA298" t="str">
        <f t="shared" si="157"/>
        <v/>
      </c>
      <c r="BB298" t="str">
        <f t="shared" si="158"/>
        <v/>
      </c>
      <c r="BC298" t="str">
        <f t="shared" si="159"/>
        <v/>
      </c>
      <c r="BD298" t="str">
        <f t="shared" si="160"/>
        <v/>
      </c>
      <c r="BE298" t="str">
        <f t="shared" si="161"/>
        <v/>
      </c>
      <c r="BF298" t="str">
        <f t="shared" si="162"/>
        <v/>
      </c>
      <c r="BG298" t="str">
        <f t="shared" si="163"/>
        <v/>
      </c>
      <c r="BH298" t="str">
        <f t="shared" si="164"/>
        <v/>
      </c>
      <c r="BI298" t="str">
        <f t="shared" si="165"/>
        <v/>
      </c>
      <c r="BJ298" t="str">
        <f t="shared" si="166"/>
        <v/>
      </c>
      <c r="BK298" t="str">
        <f t="shared" si="167"/>
        <v/>
      </c>
      <c r="BL298">
        <f t="shared" si="168"/>
        <v>0</v>
      </c>
      <c r="BM298">
        <f t="shared" si="169"/>
        <v>0</v>
      </c>
      <c r="BN298">
        <f t="shared" si="170"/>
        <v>0</v>
      </c>
      <c r="BO298">
        <f t="shared" si="171"/>
        <v>0</v>
      </c>
      <c r="BP298">
        <f t="shared" si="172"/>
        <v>0</v>
      </c>
      <c r="BQ298">
        <f t="shared" si="173"/>
        <v>0</v>
      </c>
      <c r="BR298">
        <f t="shared" si="174"/>
        <v>0</v>
      </c>
      <c r="BS298">
        <f t="shared" si="175"/>
        <v>0</v>
      </c>
    </row>
    <row r="299" spans="2:71" x14ac:dyDescent="0.3">
      <c r="B299" t="str">
        <f>IF('ריכוז הצעות'!$N300='טבלת עזר2'!B$1,'ריכוז הצעות'!$M300,"")</f>
        <v/>
      </c>
      <c r="C299">
        <f t="shared" si="146"/>
        <v>0</v>
      </c>
      <c r="D299" t="str">
        <f t="shared" si="176"/>
        <v/>
      </c>
      <c r="E299">
        <f t="shared" si="177"/>
        <v>0</v>
      </c>
      <c r="F299" t="str">
        <f>IF('ריכוז הצעות'!$N300='טבלת עזר2'!F$1,'ריכוז הצעות'!$M300,"")</f>
        <v/>
      </c>
      <c r="G299">
        <f t="shared" si="147"/>
        <v>0</v>
      </c>
      <c r="H299" t="str">
        <f t="shared" si="178"/>
        <v/>
      </c>
      <c r="I299">
        <f t="shared" si="179"/>
        <v>0</v>
      </c>
      <c r="J299" t="str">
        <f>IF('ריכוז הצעות'!$N300='טבלת עזר2'!J$1,'ריכוז הצעות'!$M300,"")</f>
        <v/>
      </c>
      <c r="K299" t="str">
        <f>IF('ריכוז הצעות'!$N300='טבלת עזר2'!K$1,'ריכוז הצעות'!$M300,"")</f>
        <v/>
      </c>
      <c r="L299" t="str">
        <f>IF('ריכוז הצעות'!$N300='טבלת עזר2'!L$1,'ריכוז הצעות'!$M300,"")</f>
        <v/>
      </c>
      <c r="M299" t="str">
        <f>IF('ריכוז הצעות'!$N300='טבלת עזר2'!M$1,'ריכוז הצעות'!$M300,"")</f>
        <v/>
      </c>
      <c r="O299" t="str">
        <f>IF('ריכוז הצעות'!$N300='טבלת עזר2'!O$1,'ריכוז הצעות'!$M300,"")</f>
        <v/>
      </c>
      <c r="Q299" t="str">
        <f>IF('ריכוז הצעות'!$N300='טבלת עזר2'!Q$1,'ריכוז הצעות'!$M300,"")</f>
        <v/>
      </c>
      <c r="S299" t="str">
        <f>IF('ריכוז הצעות'!$N300='טבלת עזר2'!S$1,'ריכוז הצעות'!$M300,"")</f>
        <v/>
      </c>
      <c r="U299" t="str">
        <f>IF('ריכוז הצעות'!$N300='טבלת עזר2'!U$1,'ריכוז הצעות'!$M300,"")</f>
        <v/>
      </c>
      <c r="W299" t="str">
        <f>IF('ריכוז הצעות'!$N300='טבלת עזר2'!W$1,'ריכוז הצעות'!$M300,"")</f>
        <v/>
      </c>
      <c r="X299" t="str">
        <f>IF('ריכוז הצעות'!$N300='טבלת עזר2'!X$1,'ריכוז הצעות'!$M300,"")</f>
        <v/>
      </c>
      <c r="Y299" t="str">
        <f>IF('ריכוז הצעות'!$N300='טבלת עזר2'!Y$1,'ריכוז הצעות'!$M300,"")</f>
        <v/>
      </c>
      <c r="Z299" t="str">
        <f>IF('ריכוז הצעות'!$N300='טבלת עזר2'!Z$1,'ריכוז הצעות'!$M300,"")</f>
        <v/>
      </c>
      <c r="AA299" t="str">
        <f>IF('ריכוז הצעות'!$N300='טבלת עזר2'!AA$1,'ריכוז הצעות'!$M300,"")</f>
        <v/>
      </c>
      <c r="AB299" t="str">
        <f>IF('ריכוז הצעות'!$N300='טבלת עזר2'!AB$1,'ריכוז הצעות'!$M300,"")</f>
        <v/>
      </c>
      <c r="AC299" t="str">
        <f>IF('ריכוז הצעות'!$N300='טבלת עזר2'!AC$1,'ריכוז הצעות'!$M300,"")</f>
        <v/>
      </c>
      <c r="AD299" t="str">
        <f>IF('ריכוז הצעות'!$N300='טבלת עזר2'!AD$1,'ריכוז הצעות'!$M300,"")</f>
        <v/>
      </c>
      <c r="AE299" t="str">
        <f>IF('ריכוז הצעות'!$N300='טבלת עזר2'!AE$1,'ריכוז הצעות'!$M300,"")</f>
        <v/>
      </c>
      <c r="AF299" t="str">
        <f>IF('ריכוז הצעות'!$N300='טבלת עזר2'!AF$1,'ריכוז הצעות'!$M300,"")</f>
        <v/>
      </c>
      <c r="AG299" t="str">
        <f>IF('ריכוז הצעות'!$N300='טבלת עזר2'!AG$1,'ריכוז הצעות'!$M300,"")</f>
        <v/>
      </c>
      <c r="AH299" t="str">
        <f>IF('ריכוז הצעות'!$N300='טבלת עזר2'!AH$1,'ריכוז הצעות'!$M300,"")</f>
        <v/>
      </c>
      <c r="AI299" t="str">
        <f>IF('ריכוז הצעות'!$N300='טבלת עזר2'!AI$1,'ריכוז הצעות'!$M300,"")</f>
        <v/>
      </c>
      <c r="AJ299" t="str">
        <f>IF('ריכוז הצעות'!$N300='טבלת עזר2'!AJ$1,'ריכוז הצעות'!$M300,"")</f>
        <v/>
      </c>
      <c r="AK299" t="str">
        <f>IF('ריכוז הצעות'!$N300='טבלת עזר2'!AK$1,'ריכוז הצעות'!$M300,"")</f>
        <v/>
      </c>
      <c r="AL299" t="str">
        <f>IF('ריכוז הצעות'!$N300='טבלת עזר2'!AL$1,'ריכוז הצעות'!$M300,"")</f>
        <v/>
      </c>
      <c r="AQ299" t="e">
        <f t="shared" si="180"/>
        <v>#N/A</v>
      </c>
      <c r="AR299" t="str">
        <f t="shared" si="148"/>
        <v/>
      </c>
      <c r="AS299" t="str">
        <f t="shared" si="149"/>
        <v/>
      </c>
      <c r="AT299" t="str">
        <f t="shared" si="150"/>
        <v/>
      </c>
      <c r="AU299" t="str">
        <f t="shared" si="151"/>
        <v/>
      </c>
      <c r="AV299" t="str">
        <f t="shared" si="152"/>
        <v/>
      </c>
      <c r="AW299" t="str">
        <f t="shared" si="153"/>
        <v/>
      </c>
      <c r="AX299" t="str">
        <f t="shared" si="154"/>
        <v/>
      </c>
      <c r="AY299" t="str">
        <f t="shared" si="155"/>
        <v/>
      </c>
      <c r="AZ299" t="str">
        <f t="shared" si="156"/>
        <v/>
      </c>
      <c r="BA299" t="str">
        <f t="shared" si="157"/>
        <v/>
      </c>
      <c r="BB299" t="str">
        <f t="shared" si="158"/>
        <v/>
      </c>
      <c r="BC299" t="str">
        <f t="shared" si="159"/>
        <v/>
      </c>
      <c r="BD299" t="str">
        <f t="shared" si="160"/>
        <v/>
      </c>
      <c r="BE299" t="str">
        <f t="shared" si="161"/>
        <v/>
      </c>
      <c r="BF299" t="str">
        <f t="shared" si="162"/>
        <v/>
      </c>
      <c r="BG299" t="str">
        <f t="shared" si="163"/>
        <v/>
      </c>
      <c r="BH299" t="str">
        <f t="shared" si="164"/>
        <v/>
      </c>
      <c r="BI299" t="str">
        <f t="shared" si="165"/>
        <v/>
      </c>
      <c r="BJ299" t="str">
        <f t="shared" si="166"/>
        <v/>
      </c>
      <c r="BK299" t="str">
        <f t="shared" si="167"/>
        <v/>
      </c>
      <c r="BL299">
        <f t="shared" si="168"/>
        <v>0</v>
      </c>
      <c r="BM299">
        <f t="shared" si="169"/>
        <v>0</v>
      </c>
      <c r="BN299">
        <f t="shared" si="170"/>
        <v>0</v>
      </c>
      <c r="BO299">
        <f t="shared" si="171"/>
        <v>0</v>
      </c>
      <c r="BP299">
        <f t="shared" si="172"/>
        <v>0</v>
      </c>
      <c r="BQ299">
        <f t="shared" si="173"/>
        <v>0</v>
      </c>
      <c r="BR299">
        <f t="shared" si="174"/>
        <v>0</v>
      </c>
      <c r="BS299">
        <f t="shared" si="175"/>
        <v>0</v>
      </c>
    </row>
    <row r="300" spans="2:71" x14ac:dyDescent="0.3">
      <c r="B300" t="str">
        <f>IF('ריכוז הצעות'!$N301='טבלת עזר2'!B$1,'ריכוז הצעות'!$M301,"")</f>
        <v/>
      </c>
      <c r="C300">
        <f t="shared" si="146"/>
        <v>0</v>
      </c>
      <c r="D300" t="str">
        <f t="shared" si="176"/>
        <v/>
      </c>
      <c r="E300">
        <f t="shared" si="177"/>
        <v>0</v>
      </c>
      <c r="F300" t="str">
        <f>IF('ריכוז הצעות'!$N301='טבלת עזר2'!F$1,'ריכוז הצעות'!$M301,"")</f>
        <v/>
      </c>
      <c r="G300">
        <f t="shared" si="147"/>
        <v>0</v>
      </c>
      <c r="H300" t="str">
        <f t="shared" si="178"/>
        <v/>
      </c>
      <c r="I300">
        <f t="shared" si="179"/>
        <v>0</v>
      </c>
      <c r="J300" t="str">
        <f>IF('ריכוז הצעות'!$N301='טבלת עזר2'!J$1,'ריכוז הצעות'!$M301,"")</f>
        <v/>
      </c>
      <c r="K300" t="str">
        <f>IF('ריכוז הצעות'!$N301='טבלת עזר2'!K$1,'ריכוז הצעות'!$M301,"")</f>
        <v/>
      </c>
      <c r="L300" t="str">
        <f>IF('ריכוז הצעות'!$N301='טבלת עזר2'!L$1,'ריכוז הצעות'!$M301,"")</f>
        <v/>
      </c>
      <c r="M300" t="str">
        <f>IF('ריכוז הצעות'!$N301='טבלת עזר2'!M$1,'ריכוז הצעות'!$M301,"")</f>
        <v/>
      </c>
      <c r="O300" t="str">
        <f>IF('ריכוז הצעות'!$N301='טבלת עזר2'!O$1,'ריכוז הצעות'!$M301,"")</f>
        <v/>
      </c>
      <c r="Q300" t="str">
        <f>IF('ריכוז הצעות'!$N301='טבלת עזר2'!Q$1,'ריכוז הצעות'!$M301,"")</f>
        <v/>
      </c>
      <c r="S300" t="str">
        <f>IF('ריכוז הצעות'!$N301='טבלת עזר2'!S$1,'ריכוז הצעות'!$M301,"")</f>
        <v/>
      </c>
      <c r="U300" t="str">
        <f>IF('ריכוז הצעות'!$N301='טבלת עזר2'!U$1,'ריכוז הצעות'!$M301,"")</f>
        <v/>
      </c>
      <c r="W300" t="str">
        <f>IF('ריכוז הצעות'!$N301='טבלת עזר2'!W$1,'ריכוז הצעות'!$M301,"")</f>
        <v/>
      </c>
      <c r="X300" t="str">
        <f>IF('ריכוז הצעות'!$N301='טבלת עזר2'!X$1,'ריכוז הצעות'!$M301,"")</f>
        <v/>
      </c>
      <c r="Y300" t="str">
        <f>IF('ריכוז הצעות'!$N301='טבלת עזר2'!Y$1,'ריכוז הצעות'!$M301,"")</f>
        <v/>
      </c>
      <c r="Z300" t="str">
        <f>IF('ריכוז הצעות'!$N301='טבלת עזר2'!Z$1,'ריכוז הצעות'!$M301,"")</f>
        <v/>
      </c>
      <c r="AA300" t="str">
        <f>IF('ריכוז הצעות'!$N301='טבלת עזר2'!AA$1,'ריכוז הצעות'!$M301,"")</f>
        <v/>
      </c>
      <c r="AB300" t="str">
        <f>IF('ריכוז הצעות'!$N301='טבלת עזר2'!AB$1,'ריכוז הצעות'!$M301,"")</f>
        <v/>
      </c>
      <c r="AC300" t="str">
        <f>IF('ריכוז הצעות'!$N301='טבלת עזר2'!AC$1,'ריכוז הצעות'!$M301,"")</f>
        <v/>
      </c>
      <c r="AD300" t="str">
        <f>IF('ריכוז הצעות'!$N301='טבלת עזר2'!AD$1,'ריכוז הצעות'!$M301,"")</f>
        <v/>
      </c>
      <c r="AE300" t="str">
        <f>IF('ריכוז הצעות'!$N301='טבלת עזר2'!AE$1,'ריכוז הצעות'!$M301,"")</f>
        <v/>
      </c>
      <c r="AF300" t="str">
        <f>IF('ריכוז הצעות'!$N301='טבלת עזר2'!AF$1,'ריכוז הצעות'!$M301,"")</f>
        <v/>
      </c>
      <c r="AG300" t="str">
        <f>IF('ריכוז הצעות'!$N301='טבלת עזר2'!AG$1,'ריכוז הצעות'!$M301,"")</f>
        <v/>
      </c>
      <c r="AH300" t="str">
        <f>IF('ריכוז הצעות'!$N301='טבלת עזר2'!AH$1,'ריכוז הצעות'!$M301,"")</f>
        <v/>
      </c>
      <c r="AI300" t="str">
        <f>IF('ריכוז הצעות'!$N301='טבלת עזר2'!AI$1,'ריכוז הצעות'!$M301,"")</f>
        <v/>
      </c>
      <c r="AJ300" t="str">
        <f>IF('ריכוז הצעות'!$N301='טבלת עזר2'!AJ$1,'ריכוז הצעות'!$M301,"")</f>
        <v/>
      </c>
      <c r="AK300" t="str">
        <f>IF('ריכוז הצעות'!$N301='טבלת עזר2'!AK$1,'ריכוז הצעות'!$M301,"")</f>
        <v/>
      </c>
      <c r="AL300" t="str">
        <f>IF('ריכוז הצעות'!$N301='טבלת עזר2'!AL$1,'ריכוז הצעות'!$M301,"")</f>
        <v/>
      </c>
      <c r="AQ300" t="e">
        <f t="shared" si="180"/>
        <v>#N/A</v>
      </c>
      <c r="AR300" t="str">
        <f t="shared" si="148"/>
        <v/>
      </c>
      <c r="AS300" t="str">
        <f t="shared" si="149"/>
        <v/>
      </c>
      <c r="AT300" t="str">
        <f t="shared" si="150"/>
        <v/>
      </c>
      <c r="AU300" t="str">
        <f t="shared" si="151"/>
        <v/>
      </c>
      <c r="AV300" t="str">
        <f t="shared" si="152"/>
        <v/>
      </c>
      <c r="AW300" t="str">
        <f t="shared" si="153"/>
        <v/>
      </c>
      <c r="AX300" t="str">
        <f t="shared" si="154"/>
        <v/>
      </c>
      <c r="AY300" t="str">
        <f t="shared" si="155"/>
        <v/>
      </c>
      <c r="AZ300" t="str">
        <f t="shared" si="156"/>
        <v/>
      </c>
      <c r="BA300" t="str">
        <f t="shared" si="157"/>
        <v/>
      </c>
      <c r="BB300" t="str">
        <f t="shared" si="158"/>
        <v/>
      </c>
      <c r="BC300" t="str">
        <f t="shared" si="159"/>
        <v/>
      </c>
      <c r="BD300" t="str">
        <f t="shared" si="160"/>
        <v/>
      </c>
      <c r="BE300" t="str">
        <f t="shared" si="161"/>
        <v/>
      </c>
      <c r="BF300" t="str">
        <f t="shared" si="162"/>
        <v/>
      </c>
      <c r="BG300" t="str">
        <f t="shared" si="163"/>
        <v/>
      </c>
      <c r="BH300" t="str">
        <f t="shared" si="164"/>
        <v/>
      </c>
      <c r="BI300" t="str">
        <f t="shared" si="165"/>
        <v/>
      </c>
      <c r="BJ300" t="str">
        <f t="shared" si="166"/>
        <v/>
      </c>
      <c r="BK300" t="str">
        <f t="shared" si="167"/>
        <v/>
      </c>
      <c r="BL300">
        <f t="shared" si="168"/>
        <v>0</v>
      </c>
      <c r="BM300">
        <f t="shared" si="169"/>
        <v>0</v>
      </c>
      <c r="BN300">
        <f t="shared" si="170"/>
        <v>0</v>
      </c>
      <c r="BO300">
        <f t="shared" si="171"/>
        <v>0</v>
      </c>
      <c r="BP300">
        <f t="shared" si="172"/>
        <v>0</v>
      </c>
      <c r="BQ300">
        <f t="shared" si="173"/>
        <v>0</v>
      </c>
      <c r="BR300">
        <f t="shared" si="174"/>
        <v>0</v>
      </c>
      <c r="BS300">
        <f t="shared" si="175"/>
        <v>0</v>
      </c>
    </row>
    <row r="301" spans="2:71" x14ac:dyDescent="0.3">
      <c r="B301" t="str">
        <f>IF('ריכוז הצעות'!$N302='טבלת עזר2'!B$1,'ריכוז הצעות'!$M302,"")</f>
        <v/>
      </c>
      <c r="C301">
        <f t="shared" si="146"/>
        <v>0</v>
      </c>
      <c r="D301" t="str">
        <f t="shared" si="176"/>
        <v/>
      </c>
      <c r="E301">
        <f t="shared" si="177"/>
        <v>0</v>
      </c>
      <c r="F301" t="str">
        <f>IF('ריכוז הצעות'!$N302='טבלת עזר2'!F$1,'ריכוז הצעות'!$M302,"")</f>
        <v/>
      </c>
      <c r="G301">
        <f t="shared" si="147"/>
        <v>0</v>
      </c>
      <c r="H301" t="str">
        <f t="shared" si="178"/>
        <v/>
      </c>
      <c r="I301">
        <f t="shared" si="179"/>
        <v>0</v>
      </c>
      <c r="J301" t="str">
        <f>IF('ריכוז הצעות'!$N302='טבלת עזר2'!J$1,'ריכוז הצעות'!$M302,"")</f>
        <v/>
      </c>
      <c r="K301" t="str">
        <f>IF('ריכוז הצעות'!$N302='טבלת עזר2'!K$1,'ריכוז הצעות'!$M302,"")</f>
        <v/>
      </c>
      <c r="L301" t="str">
        <f>IF('ריכוז הצעות'!$N302='טבלת עזר2'!L$1,'ריכוז הצעות'!$M302,"")</f>
        <v/>
      </c>
      <c r="M301" t="str">
        <f>IF('ריכוז הצעות'!$N302='טבלת עזר2'!M$1,'ריכוז הצעות'!$M302,"")</f>
        <v/>
      </c>
      <c r="O301" t="str">
        <f>IF('ריכוז הצעות'!$N302='טבלת עזר2'!O$1,'ריכוז הצעות'!$M302,"")</f>
        <v/>
      </c>
      <c r="Q301" t="str">
        <f>IF('ריכוז הצעות'!$N302='טבלת עזר2'!Q$1,'ריכוז הצעות'!$M302,"")</f>
        <v/>
      </c>
      <c r="S301" t="str">
        <f>IF('ריכוז הצעות'!$N302='טבלת עזר2'!S$1,'ריכוז הצעות'!$M302,"")</f>
        <v/>
      </c>
      <c r="U301" t="str">
        <f>IF('ריכוז הצעות'!$N302='טבלת עזר2'!U$1,'ריכוז הצעות'!$M302,"")</f>
        <v/>
      </c>
      <c r="W301" t="str">
        <f>IF('ריכוז הצעות'!$N302='טבלת עזר2'!W$1,'ריכוז הצעות'!$M302,"")</f>
        <v/>
      </c>
      <c r="X301" t="str">
        <f>IF('ריכוז הצעות'!$N302='טבלת עזר2'!X$1,'ריכוז הצעות'!$M302,"")</f>
        <v/>
      </c>
      <c r="Y301" t="str">
        <f>IF('ריכוז הצעות'!$N302='טבלת עזר2'!Y$1,'ריכוז הצעות'!$M302,"")</f>
        <v/>
      </c>
      <c r="Z301" t="str">
        <f>IF('ריכוז הצעות'!$N302='טבלת עזר2'!Z$1,'ריכוז הצעות'!$M302,"")</f>
        <v/>
      </c>
      <c r="AA301" t="str">
        <f>IF('ריכוז הצעות'!$N302='טבלת עזר2'!AA$1,'ריכוז הצעות'!$M302,"")</f>
        <v/>
      </c>
      <c r="AB301" t="str">
        <f>IF('ריכוז הצעות'!$N302='טבלת עזר2'!AB$1,'ריכוז הצעות'!$M302,"")</f>
        <v/>
      </c>
      <c r="AC301" t="str">
        <f>IF('ריכוז הצעות'!$N302='טבלת עזר2'!AC$1,'ריכוז הצעות'!$M302,"")</f>
        <v/>
      </c>
      <c r="AD301" t="str">
        <f>IF('ריכוז הצעות'!$N302='טבלת עזר2'!AD$1,'ריכוז הצעות'!$M302,"")</f>
        <v/>
      </c>
      <c r="AE301" t="str">
        <f>IF('ריכוז הצעות'!$N302='טבלת עזר2'!AE$1,'ריכוז הצעות'!$M302,"")</f>
        <v/>
      </c>
      <c r="AF301" t="str">
        <f>IF('ריכוז הצעות'!$N302='טבלת עזר2'!AF$1,'ריכוז הצעות'!$M302,"")</f>
        <v/>
      </c>
      <c r="AG301" t="str">
        <f>IF('ריכוז הצעות'!$N302='טבלת עזר2'!AG$1,'ריכוז הצעות'!$M302,"")</f>
        <v/>
      </c>
      <c r="AH301" t="str">
        <f>IF('ריכוז הצעות'!$N302='טבלת עזר2'!AH$1,'ריכוז הצעות'!$M302,"")</f>
        <v/>
      </c>
      <c r="AI301" t="str">
        <f>IF('ריכוז הצעות'!$N302='טבלת עזר2'!AI$1,'ריכוז הצעות'!$M302,"")</f>
        <v/>
      </c>
      <c r="AJ301" t="str">
        <f>IF('ריכוז הצעות'!$N302='טבלת עזר2'!AJ$1,'ריכוז הצעות'!$M302,"")</f>
        <v/>
      </c>
      <c r="AK301" t="str">
        <f>IF('ריכוז הצעות'!$N302='טבלת עזר2'!AK$1,'ריכוז הצעות'!$M302,"")</f>
        <v/>
      </c>
      <c r="AL301" t="str">
        <f>IF('ריכוז הצעות'!$N302='טבלת עזר2'!AL$1,'ריכוז הצעות'!$M302,"")</f>
        <v/>
      </c>
      <c r="AQ301" t="e">
        <f t="shared" si="180"/>
        <v>#N/A</v>
      </c>
      <c r="AR301" t="str">
        <f t="shared" si="148"/>
        <v/>
      </c>
      <c r="AS301" t="str">
        <f t="shared" si="149"/>
        <v/>
      </c>
      <c r="AT301" t="str">
        <f t="shared" si="150"/>
        <v/>
      </c>
      <c r="AU301" t="str">
        <f t="shared" si="151"/>
        <v/>
      </c>
      <c r="AV301" t="str">
        <f t="shared" si="152"/>
        <v/>
      </c>
      <c r="AW301" t="str">
        <f t="shared" si="153"/>
        <v/>
      </c>
      <c r="AX301" t="str">
        <f t="shared" si="154"/>
        <v/>
      </c>
      <c r="AY301" t="str">
        <f t="shared" si="155"/>
        <v/>
      </c>
      <c r="AZ301" t="str">
        <f t="shared" si="156"/>
        <v/>
      </c>
      <c r="BA301" t="str">
        <f t="shared" si="157"/>
        <v/>
      </c>
      <c r="BB301" t="str">
        <f t="shared" si="158"/>
        <v/>
      </c>
      <c r="BC301" t="str">
        <f t="shared" si="159"/>
        <v/>
      </c>
      <c r="BD301" t="str">
        <f t="shared" si="160"/>
        <v/>
      </c>
      <c r="BE301" t="str">
        <f t="shared" si="161"/>
        <v/>
      </c>
      <c r="BF301" t="str">
        <f t="shared" si="162"/>
        <v/>
      </c>
      <c r="BG301" t="str">
        <f t="shared" si="163"/>
        <v/>
      </c>
      <c r="BH301" t="str">
        <f t="shared" si="164"/>
        <v/>
      </c>
      <c r="BI301" t="str">
        <f t="shared" si="165"/>
        <v/>
      </c>
      <c r="BJ301" t="str">
        <f t="shared" si="166"/>
        <v/>
      </c>
      <c r="BK301" t="str">
        <f t="shared" si="167"/>
        <v/>
      </c>
      <c r="BL301">
        <f t="shared" si="168"/>
        <v>0</v>
      </c>
      <c r="BM301">
        <f t="shared" si="169"/>
        <v>0</v>
      </c>
      <c r="BN301">
        <f t="shared" si="170"/>
        <v>0</v>
      </c>
      <c r="BO301">
        <f t="shared" si="171"/>
        <v>0</v>
      </c>
      <c r="BP301">
        <f t="shared" si="172"/>
        <v>0</v>
      </c>
      <c r="BQ301">
        <f t="shared" si="173"/>
        <v>0</v>
      </c>
      <c r="BR301">
        <f t="shared" si="174"/>
        <v>0</v>
      </c>
      <c r="BS301">
        <f t="shared" si="175"/>
        <v>0</v>
      </c>
    </row>
    <row r="302" spans="2:71" x14ac:dyDescent="0.3">
      <c r="B302" t="str">
        <f>IF('ריכוז הצעות'!$N303='טבלת עזר2'!B$1,'ריכוז הצעות'!$M303,"")</f>
        <v/>
      </c>
      <c r="C302">
        <f t="shared" si="146"/>
        <v>0</v>
      </c>
      <c r="D302" t="str">
        <f t="shared" si="176"/>
        <v/>
      </c>
      <c r="E302">
        <f t="shared" si="177"/>
        <v>0</v>
      </c>
      <c r="F302" t="str">
        <f>IF('ריכוז הצעות'!$N303='טבלת עזר2'!F$1,'ריכוז הצעות'!$M303,"")</f>
        <v/>
      </c>
      <c r="G302">
        <f t="shared" si="147"/>
        <v>0</v>
      </c>
      <c r="H302" t="str">
        <f t="shared" si="178"/>
        <v/>
      </c>
      <c r="I302">
        <f t="shared" si="179"/>
        <v>0</v>
      </c>
      <c r="J302" t="str">
        <f>IF('ריכוז הצעות'!$N303='טבלת עזר2'!J$1,'ריכוז הצעות'!$M303,"")</f>
        <v/>
      </c>
      <c r="K302" t="str">
        <f>IF('ריכוז הצעות'!$N303='טבלת עזר2'!K$1,'ריכוז הצעות'!$M303,"")</f>
        <v/>
      </c>
      <c r="L302" t="str">
        <f>IF('ריכוז הצעות'!$N303='טבלת עזר2'!L$1,'ריכוז הצעות'!$M303,"")</f>
        <v/>
      </c>
      <c r="M302" t="str">
        <f>IF('ריכוז הצעות'!$N303='טבלת עזר2'!M$1,'ריכוז הצעות'!$M303,"")</f>
        <v/>
      </c>
      <c r="O302" t="str">
        <f>IF('ריכוז הצעות'!$N303='טבלת עזר2'!O$1,'ריכוז הצעות'!$M303,"")</f>
        <v/>
      </c>
      <c r="Q302" t="str">
        <f>IF('ריכוז הצעות'!$N303='טבלת עזר2'!Q$1,'ריכוז הצעות'!$M303,"")</f>
        <v/>
      </c>
      <c r="S302" t="str">
        <f>IF('ריכוז הצעות'!$N303='טבלת עזר2'!S$1,'ריכוז הצעות'!$M303,"")</f>
        <v/>
      </c>
      <c r="U302" t="str">
        <f>IF('ריכוז הצעות'!$N303='טבלת עזר2'!U$1,'ריכוז הצעות'!$M303,"")</f>
        <v/>
      </c>
      <c r="W302" t="str">
        <f>IF('ריכוז הצעות'!$N303='טבלת עזר2'!W$1,'ריכוז הצעות'!$M303,"")</f>
        <v/>
      </c>
      <c r="X302" t="str">
        <f>IF('ריכוז הצעות'!$N303='טבלת עזר2'!X$1,'ריכוז הצעות'!$M303,"")</f>
        <v/>
      </c>
      <c r="Y302" t="str">
        <f>IF('ריכוז הצעות'!$N303='טבלת עזר2'!Y$1,'ריכוז הצעות'!$M303,"")</f>
        <v/>
      </c>
      <c r="Z302" t="str">
        <f>IF('ריכוז הצעות'!$N303='טבלת עזר2'!Z$1,'ריכוז הצעות'!$M303,"")</f>
        <v/>
      </c>
      <c r="AA302" t="str">
        <f>IF('ריכוז הצעות'!$N303='טבלת עזר2'!AA$1,'ריכוז הצעות'!$M303,"")</f>
        <v/>
      </c>
      <c r="AB302" t="str">
        <f>IF('ריכוז הצעות'!$N303='טבלת עזר2'!AB$1,'ריכוז הצעות'!$M303,"")</f>
        <v/>
      </c>
      <c r="AC302" t="str">
        <f>IF('ריכוז הצעות'!$N303='טבלת עזר2'!AC$1,'ריכוז הצעות'!$M303,"")</f>
        <v/>
      </c>
      <c r="AD302" t="str">
        <f>IF('ריכוז הצעות'!$N303='טבלת עזר2'!AD$1,'ריכוז הצעות'!$M303,"")</f>
        <v/>
      </c>
      <c r="AE302" t="str">
        <f>IF('ריכוז הצעות'!$N303='טבלת עזר2'!AE$1,'ריכוז הצעות'!$M303,"")</f>
        <v/>
      </c>
      <c r="AF302" t="str">
        <f>IF('ריכוז הצעות'!$N303='טבלת עזר2'!AF$1,'ריכוז הצעות'!$M303,"")</f>
        <v/>
      </c>
      <c r="AG302" t="str">
        <f>IF('ריכוז הצעות'!$N303='טבלת עזר2'!AG$1,'ריכוז הצעות'!$M303,"")</f>
        <v/>
      </c>
      <c r="AH302" t="str">
        <f>IF('ריכוז הצעות'!$N303='טבלת עזר2'!AH$1,'ריכוז הצעות'!$M303,"")</f>
        <v/>
      </c>
      <c r="AI302" t="str">
        <f>IF('ריכוז הצעות'!$N303='טבלת עזר2'!AI$1,'ריכוז הצעות'!$M303,"")</f>
        <v/>
      </c>
      <c r="AJ302" t="str">
        <f>IF('ריכוז הצעות'!$N303='טבלת עזר2'!AJ$1,'ריכוז הצעות'!$M303,"")</f>
        <v/>
      </c>
      <c r="AK302" t="str">
        <f>IF('ריכוז הצעות'!$N303='טבלת עזר2'!AK$1,'ריכוז הצעות'!$M303,"")</f>
        <v/>
      </c>
      <c r="AL302" t="str">
        <f>IF('ריכוז הצעות'!$N303='טבלת עזר2'!AL$1,'ריכוז הצעות'!$M303,"")</f>
        <v/>
      </c>
      <c r="AQ302" t="e">
        <f t="shared" si="180"/>
        <v>#N/A</v>
      </c>
      <c r="AR302" t="str">
        <f t="shared" si="148"/>
        <v/>
      </c>
      <c r="AS302" t="str">
        <f t="shared" si="149"/>
        <v/>
      </c>
      <c r="AT302" t="str">
        <f t="shared" si="150"/>
        <v/>
      </c>
      <c r="AU302" t="str">
        <f t="shared" si="151"/>
        <v/>
      </c>
      <c r="AV302" t="str">
        <f t="shared" si="152"/>
        <v/>
      </c>
      <c r="AW302" t="str">
        <f t="shared" si="153"/>
        <v/>
      </c>
      <c r="AX302" t="str">
        <f t="shared" si="154"/>
        <v/>
      </c>
      <c r="AY302" t="str">
        <f t="shared" si="155"/>
        <v/>
      </c>
      <c r="AZ302" t="str">
        <f t="shared" si="156"/>
        <v/>
      </c>
      <c r="BA302" t="str">
        <f t="shared" si="157"/>
        <v/>
      </c>
      <c r="BB302" t="str">
        <f t="shared" si="158"/>
        <v/>
      </c>
      <c r="BC302" t="str">
        <f t="shared" si="159"/>
        <v/>
      </c>
      <c r="BD302" t="str">
        <f t="shared" si="160"/>
        <v/>
      </c>
      <c r="BE302" t="str">
        <f t="shared" si="161"/>
        <v/>
      </c>
      <c r="BF302" t="str">
        <f t="shared" si="162"/>
        <v/>
      </c>
      <c r="BG302" t="str">
        <f t="shared" si="163"/>
        <v/>
      </c>
      <c r="BH302" t="str">
        <f t="shared" si="164"/>
        <v/>
      </c>
      <c r="BI302" t="str">
        <f t="shared" si="165"/>
        <v/>
      </c>
      <c r="BJ302" t="str">
        <f t="shared" si="166"/>
        <v/>
      </c>
      <c r="BK302" t="str">
        <f t="shared" si="167"/>
        <v/>
      </c>
      <c r="BL302">
        <f t="shared" si="168"/>
        <v>0</v>
      </c>
      <c r="BM302">
        <f t="shared" si="169"/>
        <v>0</v>
      </c>
      <c r="BN302">
        <f t="shared" si="170"/>
        <v>0</v>
      </c>
      <c r="BO302">
        <f t="shared" si="171"/>
        <v>0</v>
      </c>
      <c r="BP302">
        <f t="shared" si="172"/>
        <v>0</v>
      </c>
      <c r="BQ302">
        <f t="shared" si="173"/>
        <v>0</v>
      </c>
      <c r="BR302">
        <f t="shared" si="174"/>
        <v>0</v>
      </c>
      <c r="BS302">
        <f t="shared" si="175"/>
        <v>0</v>
      </c>
    </row>
    <row r="303" spans="2:71" x14ac:dyDescent="0.3">
      <c r="B303" t="str">
        <f>IF('ריכוז הצעות'!$N304='טבלת עזר2'!B$1,'ריכוז הצעות'!$M304,"")</f>
        <v/>
      </c>
      <c r="C303">
        <f t="shared" si="146"/>
        <v>0</v>
      </c>
      <c r="D303" t="str">
        <f t="shared" si="176"/>
        <v/>
      </c>
      <c r="E303">
        <f t="shared" si="177"/>
        <v>0</v>
      </c>
      <c r="F303" t="str">
        <f>IF('ריכוז הצעות'!$N304='טבלת עזר2'!F$1,'ריכוז הצעות'!$M304,"")</f>
        <v/>
      </c>
      <c r="G303">
        <f t="shared" si="147"/>
        <v>0</v>
      </c>
      <c r="H303" t="str">
        <f t="shared" si="178"/>
        <v/>
      </c>
      <c r="I303">
        <f t="shared" si="179"/>
        <v>0</v>
      </c>
      <c r="J303" t="str">
        <f>IF('ריכוז הצעות'!$N304='טבלת עזר2'!J$1,'ריכוז הצעות'!$M304,"")</f>
        <v/>
      </c>
      <c r="K303" t="str">
        <f>IF('ריכוז הצעות'!$N304='טבלת עזר2'!K$1,'ריכוז הצעות'!$M304,"")</f>
        <v/>
      </c>
      <c r="L303" t="str">
        <f>IF('ריכוז הצעות'!$N304='טבלת עזר2'!L$1,'ריכוז הצעות'!$M304,"")</f>
        <v/>
      </c>
      <c r="M303" t="str">
        <f>IF('ריכוז הצעות'!$N304='טבלת עזר2'!M$1,'ריכוז הצעות'!$M304,"")</f>
        <v/>
      </c>
      <c r="O303" t="str">
        <f>IF('ריכוז הצעות'!$N304='טבלת עזר2'!O$1,'ריכוז הצעות'!$M304,"")</f>
        <v/>
      </c>
      <c r="Q303" t="str">
        <f>IF('ריכוז הצעות'!$N304='טבלת עזר2'!Q$1,'ריכוז הצעות'!$M304,"")</f>
        <v/>
      </c>
      <c r="S303" t="str">
        <f>IF('ריכוז הצעות'!$N304='טבלת עזר2'!S$1,'ריכוז הצעות'!$M304,"")</f>
        <v/>
      </c>
      <c r="U303" t="str">
        <f>IF('ריכוז הצעות'!$N304='טבלת עזר2'!U$1,'ריכוז הצעות'!$M304,"")</f>
        <v/>
      </c>
      <c r="W303" t="str">
        <f>IF('ריכוז הצעות'!$N304='טבלת עזר2'!W$1,'ריכוז הצעות'!$M304,"")</f>
        <v/>
      </c>
      <c r="X303" t="str">
        <f>IF('ריכוז הצעות'!$N304='טבלת עזר2'!X$1,'ריכוז הצעות'!$M304,"")</f>
        <v/>
      </c>
      <c r="Y303" t="str">
        <f>IF('ריכוז הצעות'!$N304='טבלת עזר2'!Y$1,'ריכוז הצעות'!$M304,"")</f>
        <v/>
      </c>
      <c r="Z303" t="str">
        <f>IF('ריכוז הצעות'!$N304='טבלת עזר2'!Z$1,'ריכוז הצעות'!$M304,"")</f>
        <v/>
      </c>
      <c r="AA303" t="str">
        <f>IF('ריכוז הצעות'!$N304='טבלת עזר2'!AA$1,'ריכוז הצעות'!$M304,"")</f>
        <v/>
      </c>
      <c r="AB303" t="str">
        <f>IF('ריכוז הצעות'!$N304='טבלת עזר2'!AB$1,'ריכוז הצעות'!$M304,"")</f>
        <v/>
      </c>
      <c r="AC303" t="str">
        <f>IF('ריכוז הצעות'!$N304='טבלת עזר2'!AC$1,'ריכוז הצעות'!$M304,"")</f>
        <v/>
      </c>
      <c r="AD303" t="str">
        <f>IF('ריכוז הצעות'!$N304='טבלת עזר2'!AD$1,'ריכוז הצעות'!$M304,"")</f>
        <v/>
      </c>
      <c r="AE303" t="str">
        <f>IF('ריכוז הצעות'!$N304='טבלת עזר2'!AE$1,'ריכוז הצעות'!$M304,"")</f>
        <v/>
      </c>
      <c r="AF303" t="str">
        <f>IF('ריכוז הצעות'!$N304='טבלת עזר2'!AF$1,'ריכוז הצעות'!$M304,"")</f>
        <v/>
      </c>
      <c r="AG303" t="str">
        <f>IF('ריכוז הצעות'!$N304='טבלת עזר2'!AG$1,'ריכוז הצעות'!$M304,"")</f>
        <v/>
      </c>
      <c r="AH303" t="str">
        <f>IF('ריכוז הצעות'!$N304='טבלת עזר2'!AH$1,'ריכוז הצעות'!$M304,"")</f>
        <v/>
      </c>
      <c r="AI303" t="str">
        <f>IF('ריכוז הצעות'!$N304='טבלת עזר2'!AI$1,'ריכוז הצעות'!$M304,"")</f>
        <v/>
      </c>
      <c r="AJ303" t="str">
        <f>IF('ריכוז הצעות'!$N304='טבלת עזר2'!AJ$1,'ריכוז הצעות'!$M304,"")</f>
        <v/>
      </c>
      <c r="AK303" t="str">
        <f>IF('ריכוז הצעות'!$N304='טבלת עזר2'!AK$1,'ריכוז הצעות'!$M304,"")</f>
        <v/>
      </c>
      <c r="AL303" t="str">
        <f>IF('ריכוז הצעות'!$N304='טבלת עזר2'!AL$1,'ריכוז הצעות'!$M304,"")</f>
        <v/>
      </c>
      <c r="AQ303" t="e">
        <f t="shared" si="180"/>
        <v>#N/A</v>
      </c>
      <c r="AR303" t="str">
        <f t="shared" si="148"/>
        <v/>
      </c>
      <c r="AS303" t="str">
        <f t="shared" si="149"/>
        <v/>
      </c>
      <c r="AT303" t="str">
        <f t="shared" si="150"/>
        <v/>
      </c>
      <c r="AU303" t="str">
        <f t="shared" si="151"/>
        <v/>
      </c>
      <c r="AV303" t="str">
        <f t="shared" si="152"/>
        <v/>
      </c>
      <c r="AW303" t="str">
        <f t="shared" si="153"/>
        <v/>
      </c>
      <c r="AX303" t="str">
        <f t="shared" si="154"/>
        <v/>
      </c>
      <c r="AY303" t="str">
        <f t="shared" si="155"/>
        <v/>
      </c>
      <c r="AZ303" t="str">
        <f t="shared" si="156"/>
        <v/>
      </c>
      <c r="BA303" t="str">
        <f t="shared" si="157"/>
        <v/>
      </c>
      <c r="BB303" t="str">
        <f t="shared" si="158"/>
        <v/>
      </c>
      <c r="BC303" t="str">
        <f t="shared" si="159"/>
        <v/>
      </c>
      <c r="BD303" t="str">
        <f t="shared" si="160"/>
        <v/>
      </c>
      <c r="BE303" t="str">
        <f t="shared" si="161"/>
        <v/>
      </c>
      <c r="BF303" t="str">
        <f t="shared" si="162"/>
        <v/>
      </c>
      <c r="BG303" t="str">
        <f t="shared" si="163"/>
        <v/>
      </c>
      <c r="BH303" t="str">
        <f t="shared" si="164"/>
        <v/>
      </c>
      <c r="BI303" t="str">
        <f t="shared" si="165"/>
        <v/>
      </c>
      <c r="BJ303" t="str">
        <f t="shared" si="166"/>
        <v/>
      </c>
      <c r="BK303" t="str">
        <f t="shared" si="167"/>
        <v/>
      </c>
      <c r="BL303">
        <f t="shared" si="168"/>
        <v>0</v>
      </c>
      <c r="BM303">
        <f t="shared" si="169"/>
        <v>0</v>
      </c>
      <c r="BN303">
        <f t="shared" si="170"/>
        <v>0</v>
      </c>
      <c r="BO303">
        <f t="shared" si="171"/>
        <v>0</v>
      </c>
      <c r="BP303">
        <f t="shared" si="172"/>
        <v>0</v>
      </c>
      <c r="BQ303">
        <f t="shared" si="173"/>
        <v>0</v>
      </c>
      <c r="BR303">
        <f t="shared" si="174"/>
        <v>0</v>
      </c>
      <c r="BS303">
        <f t="shared" si="175"/>
        <v>0</v>
      </c>
    </row>
    <row r="304" spans="2:71" x14ac:dyDescent="0.3">
      <c r="B304" t="str">
        <f>IF('ריכוז הצעות'!$N305='טבלת עזר2'!B$1,'ריכוז הצעות'!$M305,"")</f>
        <v/>
      </c>
      <c r="C304">
        <f t="shared" si="146"/>
        <v>0</v>
      </c>
      <c r="D304" t="str">
        <f t="shared" si="176"/>
        <v/>
      </c>
      <c r="E304">
        <f t="shared" si="177"/>
        <v>0</v>
      </c>
      <c r="F304" t="str">
        <f>IF('ריכוז הצעות'!$N305='טבלת עזר2'!F$1,'ריכוז הצעות'!$M305,"")</f>
        <v/>
      </c>
      <c r="G304">
        <f t="shared" si="147"/>
        <v>0</v>
      </c>
      <c r="H304" t="str">
        <f t="shared" si="178"/>
        <v/>
      </c>
      <c r="I304">
        <f t="shared" si="179"/>
        <v>0</v>
      </c>
      <c r="J304" t="str">
        <f>IF('ריכוז הצעות'!$N305='טבלת עזר2'!J$1,'ריכוז הצעות'!$M305,"")</f>
        <v/>
      </c>
      <c r="K304" t="str">
        <f>IF('ריכוז הצעות'!$N305='טבלת עזר2'!K$1,'ריכוז הצעות'!$M305,"")</f>
        <v/>
      </c>
      <c r="L304" t="str">
        <f>IF('ריכוז הצעות'!$N305='טבלת עזר2'!L$1,'ריכוז הצעות'!$M305,"")</f>
        <v/>
      </c>
      <c r="M304" t="str">
        <f>IF('ריכוז הצעות'!$N305='טבלת עזר2'!M$1,'ריכוז הצעות'!$M305,"")</f>
        <v/>
      </c>
      <c r="O304" t="str">
        <f>IF('ריכוז הצעות'!$N305='טבלת עזר2'!O$1,'ריכוז הצעות'!$M305,"")</f>
        <v/>
      </c>
      <c r="Q304" t="str">
        <f>IF('ריכוז הצעות'!$N305='טבלת עזר2'!Q$1,'ריכוז הצעות'!$M305,"")</f>
        <v/>
      </c>
      <c r="S304" t="str">
        <f>IF('ריכוז הצעות'!$N305='טבלת עזר2'!S$1,'ריכוז הצעות'!$M305,"")</f>
        <v/>
      </c>
      <c r="U304" t="str">
        <f>IF('ריכוז הצעות'!$N305='טבלת עזר2'!U$1,'ריכוז הצעות'!$M305,"")</f>
        <v/>
      </c>
      <c r="W304" t="str">
        <f>IF('ריכוז הצעות'!$N305='טבלת עזר2'!W$1,'ריכוז הצעות'!$M305,"")</f>
        <v/>
      </c>
      <c r="X304" t="str">
        <f>IF('ריכוז הצעות'!$N305='טבלת עזר2'!X$1,'ריכוז הצעות'!$M305,"")</f>
        <v/>
      </c>
      <c r="Y304" t="str">
        <f>IF('ריכוז הצעות'!$N305='טבלת עזר2'!Y$1,'ריכוז הצעות'!$M305,"")</f>
        <v/>
      </c>
      <c r="Z304" t="str">
        <f>IF('ריכוז הצעות'!$N305='טבלת עזר2'!Z$1,'ריכוז הצעות'!$M305,"")</f>
        <v/>
      </c>
      <c r="AA304" t="str">
        <f>IF('ריכוז הצעות'!$N305='טבלת עזר2'!AA$1,'ריכוז הצעות'!$M305,"")</f>
        <v/>
      </c>
      <c r="AB304" t="str">
        <f>IF('ריכוז הצעות'!$N305='טבלת עזר2'!AB$1,'ריכוז הצעות'!$M305,"")</f>
        <v/>
      </c>
      <c r="AC304" t="str">
        <f>IF('ריכוז הצעות'!$N305='טבלת עזר2'!AC$1,'ריכוז הצעות'!$M305,"")</f>
        <v/>
      </c>
      <c r="AD304" t="str">
        <f>IF('ריכוז הצעות'!$N305='טבלת עזר2'!AD$1,'ריכוז הצעות'!$M305,"")</f>
        <v/>
      </c>
      <c r="AE304" t="str">
        <f>IF('ריכוז הצעות'!$N305='טבלת עזר2'!AE$1,'ריכוז הצעות'!$M305,"")</f>
        <v/>
      </c>
      <c r="AF304" t="str">
        <f>IF('ריכוז הצעות'!$N305='טבלת עזר2'!AF$1,'ריכוז הצעות'!$M305,"")</f>
        <v/>
      </c>
      <c r="AG304" t="str">
        <f>IF('ריכוז הצעות'!$N305='טבלת עזר2'!AG$1,'ריכוז הצעות'!$M305,"")</f>
        <v/>
      </c>
      <c r="AH304" t="str">
        <f>IF('ריכוז הצעות'!$N305='טבלת עזר2'!AH$1,'ריכוז הצעות'!$M305,"")</f>
        <v/>
      </c>
      <c r="AI304" t="str">
        <f>IF('ריכוז הצעות'!$N305='טבלת עזר2'!AI$1,'ריכוז הצעות'!$M305,"")</f>
        <v/>
      </c>
      <c r="AJ304" t="str">
        <f>IF('ריכוז הצעות'!$N305='טבלת עזר2'!AJ$1,'ריכוז הצעות'!$M305,"")</f>
        <v/>
      </c>
      <c r="AK304" t="str">
        <f>IF('ריכוז הצעות'!$N305='טבלת עזר2'!AK$1,'ריכוז הצעות'!$M305,"")</f>
        <v/>
      </c>
      <c r="AL304" t="str">
        <f>IF('ריכוז הצעות'!$N305='טבלת עזר2'!AL$1,'ריכוז הצעות'!$M305,"")</f>
        <v/>
      </c>
      <c r="AQ304" t="e">
        <f t="shared" si="180"/>
        <v>#N/A</v>
      </c>
      <c r="AR304" t="str">
        <f t="shared" si="148"/>
        <v/>
      </c>
      <c r="AS304" t="str">
        <f t="shared" si="149"/>
        <v/>
      </c>
      <c r="AT304" t="str">
        <f t="shared" si="150"/>
        <v/>
      </c>
      <c r="AU304" t="str">
        <f t="shared" si="151"/>
        <v/>
      </c>
      <c r="AV304" t="str">
        <f t="shared" si="152"/>
        <v/>
      </c>
      <c r="AW304" t="str">
        <f t="shared" si="153"/>
        <v/>
      </c>
      <c r="AX304" t="str">
        <f t="shared" si="154"/>
        <v/>
      </c>
      <c r="AY304" t="str">
        <f t="shared" si="155"/>
        <v/>
      </c>
      <c r="AZ304" t="str">
        <f t="shared" si="156"/>
        <v/>
      </c>
      <c r="BA304" t="str">
        <f t="shared" si="157"/>
        <v/>
      </c>
      <c r="BB304" t="str">
        <f t="shared" si="158"/>
        <v/>
      </c>
      <c r="BC304" t="str">
        <f t="shared" si="159"/>
        <v/>
      </c>
      <c r="BD304" t="str">
        <f t="shared" si="160"/>
        <v/>
      </c>
      <c r="BE304" t="str">
        <f t="shared" si="161"/>
        <v/>
      </c>
      <c r="BF304" t="str">
        <f t="shared" si="162"/>
        <v/>
      </c>
      <c r="BG304" t="str">
        <f t="shared" si="163"/>
        <v/>
      </c>
      <c r="BH304" t="str">
        <f t="shared" si="164"/>
        <v/>
      </c>
      <c r="BI304" t="str">
        <f t="shared" si="165"/>
        <v/>
      </c>
      <c r="BJ304" t="str">
        <f t="shared" si="166"/>
        <v/>
      </c>
      <c r="BK304" t="str">
        <f t="shared" si="167"/>
        <v/>
      </c>
      <c r="BL304">
        <f t="shared" si="168"/>
        <v>0</v>
      </c>
      <c r="BM304">
        <f t="shared" si="169"/>
        <v>0</v>
      </c>
      <c r="BN304">
        <f t="shared" si="170"/>
        <v>0</v>
      </c>
      <c r="BO304">
        <f t="shared" si="171"/>
        <v>0</v>
      </c>
      <c r="BP304">
        <f t="shared" si="172"/>
        <v>0</v>
      </c>
      <c r="BQ304">
        <f t="shared" si="173"/>
        <v>0</v>
      </c>
      <c r="BR304">
        <f t="shared" si="174"/>
        <v>0</v>
      </c>
      <c r="BS304">
        <f t="shared" si="175"/>
        <v>0</v>
      </c>
    </row>
    <row r="305" spans="2:71" x14ac:dyDescent="0.3">
      <c r="B305" t="str">
        <f>IF('ריכוז הצעות'!$N306='טבלת עזר2'!B$1,'ריכוז הצעות'!$M306,"")</f>
        <v/>
      </c>
      <c r="C305">
        <f t="shared" si="146"/>
        <v>0</v>
      </c>
      <c r="D305" t="str">
        <f t="shared" si="176"/>
        <v/>
      </c>
      <c r="E305">
        <f t="shared" si="177"/>
        <v>0</v>
      </c>
      <c r="F305" t="str">
        <f>IF('ריכוז הצעות'!$N306='טבלת עזר2'!F$1,'ריכוז הצעות'!$M306,"")</f>
        <v/>
      </c>
      <c r="G305">
        <f t="shared" si="147"/>
        <v>0</v>
      </c>
      <c r="H305" t="str">
        <f t="shared" si="178"/>
        <v/>
      </c>
      <c r="I305">
        <f t="shared" si="179"/>
        <v>0</v>
      </c>
      <c r="J305" t="str">
        <f>IF('ריכוז הצעות'!$N306='טבלת עזר2'!J$1,'ריכוז הצעות'!$M306,"")</f>
        <v/>
      </c>
      <c r="K305" t="str">
        <f>IF('ריכוז הצעות'!$N306='טבלת עזר2'!K$1,'ריכוז הצעות'!$M306,"")</f>
        <v/>
      </c>
      <c r="L305" t="str">
        <f>IF('ריכוז הצעות'!$N306='טבלת עזר2'!L$1,'ריכוז הצעות'!$M306,"")</f>
        <v/>
      </c>
      <c r="M305" t="str">
        <f>IF('ריכוז הצעות'!$N306='טבלת עזר2'!M$1,'ריכוז הצעות'!$M306,"")</f>
        <v/>
      </c>
      <c r="O305" t="str">
        <f>IF('ריכוז הצעות'!$N306='טבלת עזר2'!O$1,'ריכוז הצעות'!$M306,"")</f>
        <v/>
      </c>
      <c r="Q305" t="str">
        <f>IF('ריכוז הצעות'!$N306='טבלת עזר2'!Q$1,'ריכוז הצעות'!$M306,"")</f>
        <v/>
      </c>
      <c r="S305" t="str">
        <f>IF('ריכוז הצעות'!$N306='טבלת עזר2'!S$1,'ריכוז הצעות'!$M306,"")</f>
        <v/>
      </c>
      <c r="U305" t="str">
        <f>IF('ריכוז הצעות'!$N306='טבלת עזר2'!U$1,'ריכוז הצעות'!$M306,"")</f>
        <v/>
      </c>
      <c r="W305" t="str">
        <f>IF('ריכוז הצעות'!$N306='טבלת עזר2'!W$1,'ריכוז הצעות'!$M306,"")</f>
        <v/>
      </c>
      <c r="X305" t="str">
        <f>IF('ריכוז הצעות'!$N306='טבלת עזר2'!X$1,'ריכוז הצעות'!$M306,"")</f>
        <v/>
      </c>
      <c r="Y305" t="str">
        <f>IF('ריכוז הצעות'!$N306='טבלת עזר2'!Y$1,'ריכוז הצעות'!$M306,"")</f>
        <v/>
      </c>
      <c r="Z305" t="str">
        <f>IF('ריכוז הצעות'!$N306='טבלת עזר2'!Z$1,'ריכוז הצעות'!$M306,"")</f>
        <v/>
      </c>
      <c r="AA305" t="str">
        <f>IF('ריכוז הצעות'!$N306='טבלת עזר2'!AA$1,'ריכוז הצעות'!$M306,"")</f>
        <v/>
      </c>
      <c r="AB305" t="str">
        <f>IF('ריכוז הצעות'!$N306='טבלת עזר2'!AB$1,'ריכוז הצעות'!$M306,"")</f>
        <v/>
      </c>
      <c r="AC305" t="str">
        <f>IF('ריכוז הצעות'!$N306='טבלת עזר2'!AC$1,'ריכוז הצעות'!$M306,"")</f>
        <v/>
      </c>
      <c r="AD305" t="str">
        <f>IF('ריכוז הצעות'!$N306='טבלת עזר2'!AD$1,'ריכוז הצעות'!$M306,"")</f>
        <v/>
      </c>
      <c r="AE305" t="str">
        <f>IF('ריכוז הצעות'!$N306='טבלת עזר2'!AE$1,'ריכוז הצעות'!$M306,"")</f>
        <v/>
      </c>
      <c r="AF305" t="str">
        <f>IF('ריכוז הצעות'!$N306='טבלת עזר2'!AF$1,'ריכוז הצעות'!$M306,"")</f>
        <v/>
      </c>
      <c r="AG305" t="str">
        <f>IF('ריכוז הצעות'!$N306='טבלת עזר2'!AG$1,'ריכוז הצעות'!$M306,"")</f>
        <v/>
      </c>
      <c r="AH305" t="str">
        <f>IF('ריכוז הצעות'!$N306='טבלת עזר2'!AH$1,'ריכוז הצעות'!$M306,"")</f>
        <v/>
      </c>
      <c r="AI305" t="str">
        <f>IF('ריכוז הצעות'!$N306='טבלת עזר2'!AI$1,'ריכוז הצעות'!$M306,"")</f>
        <v/>
      </c>
      <c r="AJ305" t="str">
        <f>IF('ריכוז הצעות'!$N306='טבלת עזר2'!AJ$1,'ריכוז הצעות'!$M306,"")</f>
        <v/>
      </c>
      <c r="AK305" t="str">
        <f>IF('ריכוז הצעות'!$N306='טבלת עזר2'!AK$1,'ריכוז הצעות'!$M306,"")</f>
        <v/>
      </c>
      <c r="AL305" t="str">
        <f>IF('ריכוז הצעות'!$N306='טבלת עזר2'!AL$1,'ריכוז הצעות'!$M306,"")</f>
        <v/>
      </c>
      <c r="AQ305" t="e">
        <f t="shared" si="180"/>
        <v>#N/A</v>
      </c>
      <c r="AR305" t="str">
        <f t="shared" si="148"/>
        <v/>
      </c>
      <c r="AS305" t="str">
        <f t="shared" si="149"/>
        <v/>
      </c>
      <c r="AT305" t="str">
        <f t="shared" si="150"/>
        <v/>
      </c>
      <c r="AU305" t="str">
        <f t="shared" si="151"/>
        <v/>
      </c>
      <c r="AV305" t="str">
        <f t="shared" si="152"/>
        <v/>
      </c>
      <c r="AW305" t="str">
        <f t="shared" si="153"/>
        <v/>
      </c>
      <c r="AX305" t="str">
        <f t="shared" si="154"/>
        <v/>
      </c>
      <c r="AY305" t="str">
        <f t="shared" si="155"/>
        <v/>
      </c>
      <c r="AZ305" t="str">
        <f t="shared" si="156"/>
        <v/>
      </c>
      <c r="BA305" t="str">
        <f t="shared" si="157"/>
        <v/>
      </c>
      <c r="BB305" t="str">
        <f t="shared" si="158"/>
        <v/>
      </c>
      <c r="BC305" t="str">
        <f t="shared" si="159"/>
        <v/>
      </c>
      <c r="BD305" t="str">
        <f t="shared" si="160"/>
        <v/>
      </c>
      <c r="BE305" t="str">
        <f t="shared" si="161"/>
        <v/>
      </c>
      <c r="BF305" t="str">
        <f t="shared" si="162"/>
        <v/>
      </c>
      <c r="BG305" t="str">
        <f t="shared" si="163"/>
        <v/>
      </c>
      <c r="BH305" t="str">
        <f t="shared" si="164"/>
        <v/>
      </c>
      <c r="BI305" t="str">
        <f t="shared" si="165"/>
        <v/>
      </c>
      <c r="BJ305" t="str">
        <f t="shared" si="166"/>
        <v/>
      </c>
      <c r="BK305" t="str">
        <f t="shared" si="167"/>
        <v/>
      </c>
      <c r="BL305">
        <f t="shared" si="168"/>
        <v>0</v>
      </c>
      <c r="BM305">
        <f t="shared" si="169"/>
        <v>0</v>
      </c>
      <c r="BN305">
        <f t="shared" si="170"/>
        <v>0</v>
      </c>
      <c r="BO305">
        <f t="shared" si="171"/>
        <v>0</v>
      </c>
      <c r="BP305">
        <f t="shared" si="172"/>
        <v>0</v>
      </c>
      <c r="BQ305">
        <f t="shared" si="173"/>
        <v>0</v>
      </c>
      <c r="BR305">
        <f t="shared" si="174"/>
        <v>0</v>
      </c>
      <c r="BS305">
        <f t="shared" si="175"/>
        <v>0</v>
      </c>
    </row>
    <row r="306" spans="2:71" x14ac:dyDescent="0.3">
      <c r="B306" t="str">
        <f>IF('ריכוז הצעות'!$N307='טבלת עזר2'!B$1,'ריכוז הצעות'!$M307,"")</f>
        <v/>
      </c>
      <c r="C306">
        <f t="shared" si="146"/>
        <v>0</v>
      </c>
      <c r="D306" t="str">
        <f t="shared" si="176"/>
        <v/>
      </c>
      <c r="E306">
        <f t="shared" si="177"/>
        <v>0</v>
      </c>
      <c r="F306" t="str">
        <f>IF('ריכוז הצעות'!$N307='טבלת עזר2'!F$1,'ריכוז הצעות'!$M307,"")</f>
        <v/>
      </c>
      <c r="G306">
        <f t="shared" si="147"/>
        <v>0</v>
      </c>
      <c r="H306" t="str">
        <f t="shared" si="178"/>
        <v/>
      </c>
      <c r="I306">
        <f t="shared" si="179"/>
        <v>0</v>
      </c>
      <c r="J306" t="str">
        <f>IF('ריכוז הצעות'!$N307='טבלת עזר2'!J$1,'ריכוז הצעות'!$M307,"")</f>
        <v/>
      </c>
      <c r="K306" t="str">
        <f>IF('ריכוז הצעות'!$N307='טבלת עזר2'!K$1,'ריכוז הצעות'!$M307,"")</f>
        <v/>
      </c>
      <c r="L306" t="str">
        <f>IF('ריכוז הצעות'!$N307='טבלת עזר2'!L$1,'ריכוז הצעות'!$M307,"")</f>
        <v/>
      </c>
      <c r="M306" t="str">
        <f>IF('ריכוז הצעות'!$N307='טבלת עזר2'!M$1,'ריכוז הצעות'!$M307,"")</f>
        <v/>
      </c>
      <c r="O306" t="str">
        <f>IF('ריכוז הצעות'!$N307='טבלת עזר2'!O$1,'ריכוז הצעות'!$M307,"")</f>
        <v/>
      </c>
      <c r="Q306" t="str">
        <f>IF('ריכוז הצעות'!$N307='טבלת עזר2'!Q$1,'ריכוז הצעות'!$M307,"")</f>
        <v/>
      </c>
      <c r="S306" t="str">
        <f>IF('ריכוז הצעות'!$N307='טבלת עזר2'!S$1,'ריכוז הצעות'!$M307,"")</f>
        <v/>
      </c>
      <c r="U306" t="str">
        <f>IF('ריכוז הצעות'!$N307='טבלת עזר2'!U$1,'ריכוז הצעות'!$M307,"")</f>
        <v/>
      </c>
      <c r="W306" t="str">
        <f>IF('ריכוז הצעות'!$N307='טבלת עזר2'!W$1,'ריכוז הצעות'!$M307,"")</f>
        <v/>
      </c>
      <c r="X306" t="str">
        <f>IF('ריכוז הצעות'!$N307='טבלת עזר2'!X$1,'ריכוז הצעות'!$M307,"")</f>
        <v/>
      </c>
      <c r="Y306" t="str">
        <f>IF('ריכוז הצעות'!$N307='טבלת עזר2'!Y$1,'ריכוז הצעות'!$M307,"")</f>
        <v/>
      </c>
      <c r="Z306" t="str">
        <f>IF('ריכוז הצעות'!$N307='טבלת עזר2'!Z$1,'ריכוז הצעות'!$M307,"")</f>
        <v/>
      </c>
      <c r="AA306" t="str">
        <f>IF('ריכוז הצעות'!$N307='טבלת עזר2'!AA$1,'ריכוז הצעות'!$M307,"")</f>
        <v/>
      </c>
      <c r="AB306" t="str">
        <f>IF('ריכוז הצעות'!$N307='טבלת עזר2'!AB$1,'ריכוז הצעות'!$M307,"")</f>
        <v/>
      </c>
      <c r="AC306" t="str">
        <f>IF('ריכוז הצעות'!$N307='טבלת עזר2'!AC$1,'ריכוז הצעות'!$M307,"")</f>
        <v/>
      </c>
      <c r="AD306" t="str">
        <f>IF('ריכוז הצעות'!$N307='טבלת עזר2'!AD$1,'ריכוז הצעות'!$M307,"")</f>
        <v/>
      </c>
      <c r="AE306" t="str">
        <f>IF('ריכוז הצעות'!$N307='טבלת עזר2'!AE$1,'ריכוז הצעות'!$M307,"")</f>
        <v/>
      </c>
      <c r="AF306" t="str">
        <f>IF('ריכוז הצעות'!$N307='טבלת עזר2'!AF$1,'ריכוז הצעות'!$M307,"")</f>
        <v/>
      </c>
      <c r="AG306" t="str">
        <f>IF('ריכוז הצעות'!$N307='טבלת עזר2'!AG$1,'ריכוז הצעות'!$M307,"")</f>
        <v/>
      </c>
      <c r="AH306" t="str">
        <f>IF('ריכוז הצעות'!$N307='טבלת עזר2'!AH$1,'ריכוז הצעות'!$M307,"")</f>
        <v/>
      </c>
      <c r="AI306" t="str">
        <f>IF('ריכוז הצעות'!$N307='טבלת עזר2'!AI$1,'ריכוז הצעות'!$M307,"")</f>
        <v/>
      </c>
      <c r="AJ306" t="str">
        <f>IF('ריכוז הצעות'!$N307='טבלת עזר2'!AJ$1,'ריכוז הצעות'!$M307,"")</f>
        <v/>
      </c>
      <c r="AK306" t="str">
        <f>IF('ריכוז הצעות'!$N307='טבלת עזר2'!AK$1,'ריכוז הצעות'!$M307,"")</f>
        <v/>
      </c>
      <c r="AL306" t="str">
        <f>IF('ריכוז הצעות'!$N307='טבלת עזר2'!AL$1,'ריכוז הצעות'!$M307,"")</f>
        <v/>
      </c>
      <c r="AQ306" t="e">
        <f t="shared" si="180"/>
        <v>#N/A</v>
      </c>
      <c r="AR306" t="str">
        <f t="shared" si="148"/>
        <v/>
      </c>
      <c r="AS306" t="str">
        <f t="shared" si="149"/>
        <v/>
      </c>
      <c r="AT306" t="str">
        <f t="shared" si="150"/>
        <v/>
      </c>
      <c r="AU306" t="str">
        <f t="shared" si="151"/>
        <v/>
      </c>
      <c r="AV306" t="str">
        <f t="shared" si="152"/>
        <v/>
      </c>
      <c r="AW306" t="str">
        <f t="shared" si="153"/>
        <v/>
      </c>
      <c r="AX306" t="str">
        <f t="shared" si="154"/>
        <v/>
      </c>
      <c r="AY306" t="str">
        <f t="shared" si="155"/>
        <v/>
      </c>
      <c r="AZ306" t="str">
        <f t="shared" si="156"/>
        <v/>
      </c>
      <c r="BA306" t="str">
        <f t="shared" si="157"/>
        <v/>
      </c>
      <c r="BB306" t="str">
        <f t="shared" si="158"/>
        <v/>
      </c>
      <c r="BC306" t="str">
        <f t="shared" si="159"/>
        <v/>
      </c>
      <c r="BD306" t="str">
        <f t="shared" si="160"/>
        <v/>
      </c>
      <c r="BE306" t="str">
        <f t="shared" si="161"/>
        <v/>
      </c>
      <c r="BF306" t="str">
        <f t="shared" si="162"/>
        <v/>
      </c>
      <c r="BG306" t="str">
        <f t="shared" si="163"/>
        <v/>
      </c>
      <c r="BH306" t="str">
        <f t="shared" si="164"/>
        <v/>
      </c>
      <c r="BI306" t="str">
        <f t="shared" si="165"/>
        <v/>
      </c>
      <c r="BJ306" t="str">
        <f t="shared" si="166"/>
        <v/>
      </c>
      <c r="BK306" t="str">
        <f t="shared" si="167"/>
        <v/>
      </c>
      <c r="BL306">
        <f t="shared" si="168"/>
        <v>0</v>
      </c>
      <c r="BM306">
        <f t="shared" si="169"/>
        <v>0</v>
      </c>
      <c r="BN306">
        <f t="shared" si="170"/>
        <v>0</v>
      </c>
      <c r="BO306">
        <f t="shared" si="171"/>
        <v>0</v>
      </c>
      <c r="BP306">
        <f t="shared" si="172"/>
        <v>0</v>
      </c>
      <c r="BQ306">
        <f t="shared" si="173"/>
        <v>0</v>
      </c>
      <c r="BR306">
        <f t="shared" si="174"/>
        <v>0</v>
      </c>
      <c r="BS306">
        <f t="shared" si="175"/>
        <v>0</v>
      </c>
    </row>
    <row r="307" spans="2:71" x14ac:dyDescent="0.3">
      <c r="B307" t="str">
        <f>IF('ריכוז הצעות'!$N308='טבלת עזר2'!B$1,'ריכוז הצעות'!$M308,"")</f>
        <v/>
      </c>
      <c r="C307">
        <f t="shared" si="146"/>
        <v>0</v>
      </c>
      <c r="D307" t="str">
        <f t="shared" si="176"/>
        <v/>
      </c>
      <c r="E307">
        <f t="shared" si="177"/>
        <v>0</v>
      </c>
      <c r="F307" t="str">
        <f>IF('ריכוז הצעות'!$N308='טבלת עזר2'!F$1,'ריכוז הצעות'!$M308,"")</f>
        <v/>
      </c>
      <c r="G307">
        <f t="shared" si="147"/>
        <v>0</v>
      </c>
      <c r="H307" t="str">
        <f t="shared" si="178"/>
        <v/>
      </c>
      <c r="I307">
        <f t="shared" si="179"/>
        <v>0</v>
      </c>
      <c r="J307" t="str">
        <f>IF('ריכוז הצעות'!$N308='טבלת עזר2'!J$1,'ריכוז הצעות'!$M308,"")</f>
        <v/>
      </c>
      <c r="K307" t="str">
        <f>IF('ריכוז הצעות'!$N308='טבלת עזר2'!K$1,'ריכוז הצעות'!$M308,"")</f>
        <v/>
      </c>
      <c r="L307" t="str">
        <f>IF('ריכוז הצעות'!$N308='טבלת עזר2'!L$1,'ריכוז הצעות'!$M308,"")</f>
        <v/>
      </c>
      <c r="M307" t="str">
        <f>IF('ריכוז הצעות'!$N308='טבלת עזר2'!M$1,'ריכוז הצעות'!$M308,"")</f>
        <v/>
      </c>
      <c r="O307" t="str">
        <f>IF('ריכוז הצעות'!$N308='טבלת עזר2'!O$1,'ריכוז הצעות'!$M308,"")</f>
        <v/>
      </c>
      <c r="Q307" t="str">
        <f>IF('ריכוז הצעות'!$N308='טבלת עזר2'!Q$1,'ריכוז הצעות'!$M308,"")</f>
        <v/>
      </c>
      <c r="S307" t="str">
        <f>IF('ריכוז הצעות'!$N308='טבלת עזר2'!S$1,'ריכוז הצעות'!$M308,"")</f>
        <v/>
      </c>
      <c r="U307" t="str">
        <f>IF('ריכוז הצעות'!$N308='טבלת עזר2'!U$1,'ריכוז הצעות'!$M308,"")</f>
        <v/>
      </c>
      <c r="W307" t="str">
        <f>IF('ריכוז הצעות'!$N308='טבלת עזר2'!W$1,'ריכוז הצעות'!$M308,"")</f>
        <v/>
      </c>
      <c r="X307" t="str">
        <f>IF('ריכוז הצעות'!$N308='טבלת עזר2'!X$1,'ריכוז הצעות'!$M308,"")</f>
        <v/>
      </c>
      <c r="Y307" t="str">
        <f>IF('ריכוז הצעות'!$N308='טבלת עזר2'!Y$1,'ריכוז הצעות'!$M308,"")</f>
        <v/>
      </c>
      <c r="Z307" t="str">
        <f>IF('ריכוז הצעות'!$N308='טבלת עזר2'!Z$1,'ריכוז הצעות'!$M308,"")</f>
        <v/>
      </c>
      <c r="AA307" t="str">
        <f>IF('ריכוז הצעות'!$N308='טבלת עזר2'!AA$1,'ריכוז הצעות'!$M308,"")</f>
        <v/>
      </c>
      <c r="AB307" t="str">
        <f>IF('ריכוז הצעות'!$N308='טבלת עזר2'!AB$1,'ריכוז הצעות'!$M308,"")</f>
        <v/>
      </c>
      <c r="AC307" t="str">
        <f>IF('ריכוז הצעות'!$N308='טבלת עזר2'!AC$1,'ריכוז הצעות'!$M308,"")</f>
        <v/>
      </c>
      <c r="AD307" t="str">
        <f>IF('ריכוז הצעות'!$N308='טבלת עזר2'!AD$1,'ריכוז הצעות'!$M308,"")</f>
        <v/>
      </c>
      <c r="AE307" t="str">
        <f>IF('ריכוז הצעות'!$N308='טבלת עזר2'!AE$1,'ריכוז הצעות'!$M308,"")</f>
        <v/>
      </c>
      <c r="AF307" t="str">
        <f>IF('ריכוז הצעות'!$N308='טבלת עזר2'!AF$1,'ריכוז הצעות'!$M308,"")</f>
        <v/>
      </c>
      <c r="AG307" t="str">
        <f>IF('ריכוז הצעות'!$N308='טבלת עזר2'!AG$1,'ריכוז הצעות'!$M308,"")</f>
        <v/>
      </c>
      <c r="AH307" t="str">
        <f>IF('ריכוז הצעות'!$N308='טבלת עזר2'!AH$1,'ריכוז הצעות'!$M308,"")</f>
        <v/>
      </c>
      <c r="AI307" t="str">
        <f>IF('ריכוז הצעות'!$N308='טבלת עזר2'!AI$1,'ריכוז הצעות'!$M308,"")</f>
        <v/>
      </c>
      <c r="AJ307" t="str">
        <f>IF('ריכוז הצעות'!$N308='טבלת עזר2'!AJ$1,'ריכוז הצעות'!$M308,"")</f>
        <v/>
      </c>
      <c r="AK307" t="str">
        <f>IF('ריכוז הצעות'!$N308='טבלת עזר2'!AK$1,'ריכוז הצעות'!$M308,"")</f>
        <v/>
      </c>
      <c r="AL307" t="str">
        <f>IF('ריכוז הצעות'!$N308='טבלת עזר2'!AL$1,'ריכוז הצעות'!$M308,"")</f>
        <v/>
      </c>
      <c r="AQ307" t="e">
        <f t="shared" si="180"/>
        <v>#N/A</v>
      </c>
      <c r="AR307" t="str">
        <f t="shared" si="148"/>
        <v/>
      </c>
      <c r="AS307" t="str">
        <f t="shared" si="149"/>
        <v/>
      </c>
      <c r="AT307" t="str">
        <f t="shared" si="150"/>
        <v/>
      </c>
      <c r="AU307" t="str">
        <f t="shared" si="151"/>
        <v/>
      </c>
      <c r="AV307" t="str">
        <f t="shared" si="152"/>
        <v/>
      </c>
      <c r="AW307" t="str">
        <f t="shared" si="153"/>
        <v/>
      </c>
      <c r="AX307" t="str">
        <f t="shared" si="154"/>
        <v/>
      </c>
      <c r="AY307" t="str">
        <f t="shared" si="155"/>
        <v/>
      </c>
      <c r="AZ307" t="str">
        <f t="shared" si="156"/>
        <v/>
      </c>
      <c r="BA307" t="str">
        <f t="shared" si="157"/>
        <v/>
      </c>
      <c r="BB307" t="str">
        <f t="shared" si="158"/>
        <v/>
      </c>
      <c r="BC307" t="str">
        <f t="shared" si="159"/>
        <v/>
      </c>
      <c r="BD307" t="str">
        <f t="shared" si="160"/>
        <v/>
      </c>
      <c r="BE307" t="str">
        <f t="shared" si="161"/>
        <v/>
      </c>
      <c r="BF307" t="str">
        <f t="shared" si="162"/>
        <v/>
      </c>
      <c r="BG307" t="str">
        <f t="shared" si="163"/>
        <v/>
      </c>
      <c r="BH307" t="str">
        <f t="shared" si="164"/>
        <v/>
      </c>
      <c r="BI307" t="str">
        <f t="shared" si="165"/>
        <v/>
      </c>
      <c r="BJ307" t="str">
        <f t="shared" si="166"/>
        <v/>
      </c>
      <c r="BK307" t="str">
        <f t="shared" si="167"/>
        <v/>
      </c>
      <c r="BL307">
        <f t="shared" si="168"/>
        <v>0</v>
      </c>
      <c r="BM307">
        <f t="shared" si="169"/>
        <v>0</v>
      </c>
      <c r="BN307">
        <f t="shared" si="170"/>
        <v>0</v>
      </c>
      <c r="BO307">
        <f t="shared" si="171"/>
        <v>0</v>
      </c>
      <c r="BP307">
        <f t="shared" si="172"/>
        <v>0</v>
      </c>
      <c r="BQ307">
        <f t="shared" si="173"/>
        <v>0</v>
      </c>
      <c r="BR307">
        <f t="shared" si="174"/>
        <v>0</v>
      </c>
      <c r="BS307">
        <f t="shared" si="175"/>
        <v>0</v>
      </c>
    </row>
    <row r="308" spans="2:71" x14ac:dyDescent="0.3">
      <c r="B308" t="str">
        <f>IF('ריכוז הצעות'!$N309='טבלת עזר2'!B$1,'ריכוז הצעות'!$M309,"")</f>
        <v/>
      </c>
      <c r="C308">
        <f t="shared" si="146"/>
        <v>0</v>
      </c>
      <c r="D308" t="str">
        <f t="shared" si="176"/>
        <v/>
      </c>
      <c r="E308">
        <f t="shared" si="177"/>
        <v>0</v>
      </c>
      <c r="F308" t="str">
        <f>IF('ריכוז הצעות'!$N309='טבלת עזר2'!F$1,'ריכוז הצעות'!$M309,"")</f>
        <v/>
      </c>
      <c r="G308">
        <f t="shared" si="147"/>
        <v>0</v>
      </c>
      <c r="H308" t="str">
        <f t="shared" si="178"/>
        <v/>
      </c>
      <c r="I308">
        <f t="shared" si="179"/>
        <v>0</v>
      </c>
      <c r="J308" t="str">
        <f>IF('ריכוז הצעות'!$N309='טבלת עזר2'!J$1,'ריכוז הצעות'!$M309,"")</f>
        <v/>
      </c>
      <c r="K308" t="str">
        <f>IF('ריכוז הצעות'!$N309='טבלת עזר2'!K$1,'ריכוז הצעות'!$M309,"")</f>
        <v/>
      </c>
      <c r="L308" t="str">
        <f>IF('ריכוז הצעות'!$N309='טבלת עזר2'!L$1,'ריכוז הצעות'!$M309,"")</f>
        <v/>
      </c>
      <c r="M308" t="str">
        <f>IF('ריכוז הצעות'!$N309='טבלת עזר2'!M$1,'ריכוז הצעות'!$M309,"")</f>
        <v/>
      </c>
      <c r="O308" t="str">
        <f>IF('ריכוז הצעות'!$N309='טבלת עזר2'!O$1,'ריכוז הצעות'!$M309,"")</f>
        <v/>
      </c>
      <c r="Q308" t="str">
        <f>IF('ריכוז הצעות'!$N309='טבלת עזר2'!Q$1,'ריכוז הצעות'!$M309,"")</f>
        <v/>
      </c>
      <c r="S308" t="str">
        <f>IF('ריכוז הצעות'!$N309='טבלת עזר2'!S$1,'ריכוז הצעות'!$M309,"")</f>
        <v/>
      </c>
      <c r="U308" t="str">
        <f>IF('ריכוז הצעות'!$N309='טבלת עזר2'!U$1,'ריכוז הצעות'!$M309,"")</f>
        <v/>
      </c>
      <c r="W308" t="str">
        <f>IF('ריכוז הצעות'!$N309='טבלת עזר2'!W$1,'ריכוז הצעות'!$M309,"")</f>
        <v/>
      </c>
      <c r="X308" t="str">
        <f>IF('ריכוז הצעות'!$N309='טבלת עזר2'!X$1,'ריכוז הצעות'!$M309,"")</f>
        <v/>
      </c>
      <c r="Y308" t="str">
        <f>IF('ריכוז הצעות'!$N309='טבלת עזר2'!Y$1,'ריכוז הצעות'!$M309,"")</f>
        <v/>
      </c>
      <c r="Z308" t="str">
        <f>IF('ריכוז הצעות'!$N309='טבלת עזר2'!Z$1,'ריכוז הצעות'!$M309,"")</f>
        <v/>
      </c>
      <c r="AA308" t="str">
        <f>IF('ריכוז הצעות'!$N309='טבלת עזר2'!AA$1,'ריכוז הצעות'!$M309,"")</f>
        <v/>
      </c>
      <c r="AB308" t="str">
        <f>IF('ריכוז הצעות'!$N309='טבלת עזר2'!AB$1,'ריכוז הצעות'!$M309,"")</f>
        <v/>
      </c>
      <c r="AC308" t="str">
        <f>IF('ריכוז הצעות'!$N309='טבלת עזר2'!AC$1,'ריכוז הצעות'!$M309,"")</f>
        <v/>
      </c>
      <c r="AD308" t="str">
        <f>IF('ריכוז הצעות'!$N309='טבלת עזר2'!AD$1,'ריכוז הצעות'!$M309,"")</f>
        <v/>
      </c>
      <c r="AE308" t="str">
        <f>IF('ריכוז הצעות'!$N309='טבלת עזר2'!AE$1,'ריכוז הצעות'!$M309,"")</f>
        <v/>
      </c>
      <c r="AF308" t="str">
        <f>IF('ריכוז הצעות'!$N309='טבלת עזר2'!AF$1,'ריכוז הצעות'!$M309,"")</f>
        <v/>
      </c>
      <c r="AG308" t="str">
        <f>IF('ריכוז הצעות'!$N309='טבלת עזר2'!AG$1,'ריכוז הצעות'!$M309,"")</f>
        <v/>
      </c>
      <c r="AH308" t="str">
        <f>IF('ריכוז הצעות'!$N309='טבלת עזר2'!AH$1,'ריכוז הצעות'!$M309,"")</f>
        <v/>
      </c>
      <c r="AI308" t="str">
        <f>IF('ריכוז הצעות'!$N309='טבלת עזר2'!AI$1,'ריכוז הצעות'!$M309,"")</f>
        <v/>
      </c>
      <c r="AJ308" t="str">
        <f>IF('ריכוז הצעות'!$N309='טבלת עזר2'!AJ$1,'ריכוז הצעות'!$M309,"")</f>
        <v/>
      </c>
      <c r="AK308" t="str">
        <f>IF('ריכוז הצעות'!$N309='טבלת עזר2'!AK$1,'ריכוז הצעות'!$M309,"")</f>
        <v/>
      </c>
      <c r="AL308" t="str">
        <f>IF('ריכוז הצעות'!$N309='טבלת עזר2'!AL$1,'ריכוז הצעות'!$M309,"")</f>
        <v/>
      </c>
      <c r="AQ308" t="e">
        <f t="shared" si="180"/>
        <v>#N/A</v>
      </c>
      <c r="AR308" t="str">
        <f t="shared" si="148"/>
        <v/>
      </c>
      <c r="AS308" t="str">
        <f t="shared" si="149"/>
        <v/>
      </c>
      <c r="AT308" t="str">
        <f t="shared" si="150"/>
        <v/>
      </c>
      <c r="AU308" t="str">
        <f t="shared" si="151"/>
        <v/>
      </c>
      <c r="AV308" t="str">
        <f t="shared" si="152"/>
        <v/>
      </c>
      <c r="AW308" t="str">
        <f t="shared" si="153"/>
        <v/>
      </c>
      <c r="AX308" t="str">
        <f t="shared" si="154"/>
        <v/>
      </c>
      <c r="AY308" t="str">
        <f t="shared" si="155"/>
        <v/>
      </c>
      <c r="AZ308" t="str">
        <f t="shared" si="156"/>
        <v/>
      </c>
      <c r="BA308" t="str">
        <f t="shared" si="157"/>
        <v/>
      </c>
      <c r="BB308" t="str">
        <f t="shared" si="158"/>
        <v/>
      </c>
      <c r="BC308" t="str">
        <f t="shared" si="159"/>
        <v/>
      </c>
      <c r="BD308" t="str">
        <f t="shared" si="160"/>
        <v/>
      </c>
      <c r="BE308" t="str">
        <f t="shared" si="161"/>
        <v/>
      </c>
      <c r="BF308" t="str">
        <f t="shared" si="162"/>
        <v/>
      </c>
      <c r="BG308" t="str">
        <f t="shared" si="163"/>
        <v/>
      </c>
      <c r="BH308" t="str">
        <f t="shared" si="164"/>
        <v/>
      </c>
      <c r="BI308" t="str">
        <f t="shared" si="165"/>
        <v/>
      </c>
      <c r="BJ308" t="str">
        <f t="shared" si="166"/>
        <v/>
      </c>
      <c r="BK308" t="str">
        <f t="shared" si="167"/>
        <v/>
      </c>
      <c r="BL308">
        <f t="shared" si="168"/>
        <v>0</v>
      </c>
      <c r="BM308">
        <f t="shared" si="169"/>
        <v>0</v>
      </c>
      <c r="BN308">
        <f t="shared" si="170"/>
        <v>0</v>
      </c>
      <c r="BO308">
        <f t="shared" si="171"/>
        <v>0</v>
      </c>
      <c r="BP308">
        <f t="shared" si="172"/>
        <v>0</v>
      </c>
      <c r="BQ308">
        <f t="shared" si="173"/>
        <v>0</v>
      </c>
      <c r="BR308">
        <f t="shared" si="174"/>
        <v>0</v>
      </c>
      <c r="BS308">
        <f t="shared" si="175"/>
        <v>0</v>
      </c>
    </row>
    <row r="309" spans="2:71" x14ac:dyDescent="0.3">
      <c r="B309" t="str">
        <f>IF('ריכוז הצעות'!$N310='טבלת עזר2'!B$1,'ריכוז הצעות'!$M310,"")</f>
        <v/>
      </c>
      <c r="C309">
        <f t="shared" si="146"/>
        <v>0</v>
      </c>
      <c r="D309" t="str">
        <f t="shared" si="176"/>
        <v/>
      </c>
      <c r="E309">
        <f t="shared" si="177"/>
        <v>0</v>
      </c>
      <c r="F309" t="str">
        <f>IF('ריכוז הצעות'!$N310='טבלת עזר2'!F$1,'ריכוז הצעות'!$M310,"")</f>
        <v/>
      </c>
      <c r="G309">
        <f t="shared" si="147"/>
        <v>0</v>
      </c>
      <c r="H309" t="str">
        <f t="shared" si="178"/>
        <v/>
      </c>
      <c r="I309">
        <f t="shared" si="179"/>
        <v>0</v>
      </c>
      <c r="J309" t="str">
        <f>IF('ריכוז הצעות'!$N310='טבלת עזר2'!J$1,'ריכוז הצעות'!$M310,"")</f>
        <v/>
      </c>
      <c r="K309" t="str">
        <f>IF('ריכוז הצעות'!$N310='טבלת עזר2'!K$1,'ריכוז הצעות'!$M310,"")</f>
        <v/>
      </c>
      <c r="L309" t="str">
        <f>IF('ריכוז הצעות'!$N310='טבלת עזר2'!L$1,'ריכוז הצעות'!$M310,"")</f>
        <v/>
      </c>
      <c r="M309" t="str">
        <f>IF('ריכוז הצעות'!$N310='טבלת עזר2'!M$1,'ריכוז הצעות'!$M310,"")</f>
        <v/>
      </c>
      <c r="O309" t="str">
        <f>IF('ריכוז הצעות'!$N310='טבלת עזר2'!O$1,'ריכוז הצעות'!$M310,"")</f>
        <v/>
      </c>
      <c r="Q309" t="str">
        <f>IF('ריכוז הצעות'!$N310='טבלת עזר2'!Q$1,'ריכוז הצעות'!$M310,"")</f>
        <v/>
      </c>
      <c r="S309" t="str">
        <f>IF('ריכוז הצעות'!$N310='טבלת עזר2'!S$1,'ריכוז הצעות'!$M310,"")</f>
        <v/>
      </c>
      <c r="U309" t="str">
        <f>IF('ריכוז הצעות'!$N310='טבלת עזר2'!U$1,'ריכוז הצעות'!$M310,"")</f>
        <v/>
      </c>
      <c r="W309" t="str">
        <f>IF('ריכוז הצעות'!$N310='טבלת עזר2'!W$1,'ריכוז הצעות'!$M310,"")</f>
        <v/>
      </c>
      <c r="X309" t="str">
        <f>IF('ריכוז הצעות'!$N310='טבלת עזר2'!X$1,'ריכוז הצעות'!$M310,"")</f>
        <v/>
      </c>
      <c r="Y309" t="str">
        <f>IF('ריכוז הצעות'!$N310='טבלת עזר2'!Y$1,'ריכוז הצעות'!$M310,"")</f>
        <v/>
      </c>
      <c r="Z309" t="str">
        <f>IF('ריכוז הצעות'!$N310='טבלת עזר2'!Z$1,'ריכוז הצעות'!$M310,"")</f>
        <v/>
      </c>
      <c r="AA309" t="str">
        <f>IF('ריכוז הצעות'!$N310='טבלת עזר2'!AA$1,'ריכוז הצעות'!$M310,"")</f>
        <v/>
      </c>
      <c r="AB309" t="str">
        <f>IF('ריכוז הצעות'!$N310='טבלת עזר2'!AB$1,'ריכוז הצעות'!$M310,"")</f>
        <v/>
      </c>
      <c r="AC309" t="str">
        <f>IF('ריכוז הצעות'!$N310='טבלת עזר2'!AC$1,'ריכוז הצעות'!$M310,"")</f>
        <v/>
      </c>
      <c r="AD309" t="str">
        <f>IF('ריכוז הצעות'!$N310='טבלת עזר2'!AD$1,'ריכוז הצעות'!$M310,"")</f>
        <v/>
      </c>
      <c r="AE309" t="str">
        <f>IF('ריכוז הצעות'!$N310='טבלת עזר2'!AE$1,'ריכוז הצעות'!$M310,"")</f>
        <v/>
      </c>
      <c r="AF309" t="str">
        <f>IF('ריכוז הצעות'!$N310='טבלת עזר2'!AF$1,'ריכוז הצעות'!$M310,"")</f>
        <v/>
      </c>
      <c r="AG309" t="str">
        <f>IF('ריכוז הצעות'!$N310='טבלת עזר2'!AG$1,'ריכוז הצעות'!$M310,"")</f>
        <v/>
      </c>
      <c r="AH309" t="str">
        <f>IF('ריכוז הצעות'!$N310='טבלת עזר2'!AH$1,'ריכוז הצעות'!$M310,"")</f>
        <v/>
      </c>
      <c r="AI309" t="str">
        <f>IF('ריכוז הצעות'!$N310='טבלת עזר2'!AI$1,'ריכוז הצעות'!$M310,"")</f>
        <v/>
      </c>
      <c r="AJ309" t="str">
        <f>IF('ריכוז הצעות'!$N310='טבלת עזר2'!AJ$1,'ריכוז הצעות'!$M310,"")</f>
        <v/>
      </c>
      <c r="AK309" t="str">
        <f>IF('ריכוז הצעות'!$N310='טבלת עזר2'!AK$1,'ריכוז הצעות'!$M310,"")</f>
        <v/>
      </c>
      <c r="AL309" t="str">
        <f>IF('ריכוז הצעות'!$N310='טבלת עזר2'!AL$1,'ריכוז הצעות'!$M310,"")</f>
        <v/>
      </c>
      <c r="AQ309" t="e">
        <f t="shared" si="180"/>
        <v>#N/A</v>
      </c>
      <c r="AR309" t="str">
        <f t="shared" si="148"/>
        <v/>
      </c>
      <c r="AS309" t="str">
        <f t="shared" si="149"/>
        <v/>
      </c>
      <c r="AT309" t="str">
        <f t="shared" si="150"/>
        <v/>
      </c>
      <c r="AU309" t="str">
        <f t="shared" si="151"/>
        <v/>
      </c>
      <c r="AV309" t="str">
        <f t="shared" si="152"/>
        <v/>
      </c>
      <c r="AW309" t="str">
        <f t="shared" si="153"/>
        <v/>
      </c>
      <c r="AX309" t="str">
        <f t="shared" si="154"/>
        <v/>
      </c>
      <c r="AY309" t="str">
        <f t="shared" si="155"/>
        <v/>
      </c>
      <c r="AZ309" t="str">
        <f t="shared" si="156"/>
        <v/>
      </c>
      <c r="BA309" t="str">
        <f t="shared" si="157"/>
        <v/>
      </c>
      <c r="BB309" t="str">
        <f t="shared" si="158"/>
        <v/>
      </c>
      <c r="BC309" t="str">
        <f t="shared" si="159"/>
        <v/>
      </c>
      <c r="BD309" t="str">
        <f t="shared" si="160"/>
        <v/>
      </c>
      <c r="BE309" t="str">
        <f t="shared" si="161"/>
        <v/>
      </c>
      <c r="BF309" t="str">
        <f t="shared" si="162"/>
        <v/>
      </c>
      <c r="BG309" t="str">
        <f t="shared" si="163"/>
        <v/>
      </c>
      <c r="BH309" t="str">
        <f t="shared" si="164"/>
        <v/>
      </c>
      <c r="BI309" t="str">
        <f t="shared" si="165"/>
        <v/>
      </c>
      <c r="BJ309" t="str">
        <f t="shared" si="166"/>
        <v/>
      </c>
      <c r="BK309" t="str">
        <f t="shared" si="167"/>
        <v/>
      </c>
      <c r="BL309">
        <f t="shared" si="168"/>
        <v>0</v>
      </c>
      <c r="BM309">
        <f t="shared" si="169"/>
        <v>0</v>
      </c>
      <c r="BN309">
        <f t="shared" si="170"/>
        <v>0</v>
      </c>
      <c r="BO309">
        <f t="shared" si="171"/>
        <v>0</v>
      </c>
      <c r="BP309">
        <f t="shared" si="172"/>
        <v>0</v>
      </c>
      <c r="BQ309">
        <f t="shared" si="173"/>
        <v>0</v>
      </c>
      <c r="BR309">
        <f t="shared" si="174"/>
        <v>0</v>
      </c>
      <c r="BS309">
        <f t="shared" si="175"/>
        <v>0</v>
      </c>
    </row>
    <row r="310" spans="2:71" x14ac:dyDescent="0.3">
      <c r="B310" t="str">
        <f>IF('ריכוז הצעות'!$N311='טבלת עזר2'!B$1,'ריכוז הצעות'!$M311,"")</f>
        <v/>
      </c>
      <c r="C310">
        <f t="shared" si="146"/>
        <v>0</v>
      </c>
      <c r="D310" t="str">
        <f t="shared" si="176"/>
        <v/>
      </c>
      <c r="E310">
        <f t="shared" si="177"/>
        <v>0</v>
      </c>
      <c r="F310" t="str">
        <f>IF('ריכוז הצעות'!$N311='טבלת עזר2'!F$1,'ריכוז הצעות'!$M311,"")</f>
        <v/>
      </c>
      <c r="G310">
        <f t="shared" si="147"/>
        <v>0</v>
      </c>
      <c r="H310" t="str">
        <f t="shared" si="178"/>
        <v/>
      </c>
      <c r="I310">
        <f t="shared" si="179"/>
        <v>0</v>
      </c>
      <c r="J310" t="str">
        <f>IF('ריכוז הצעות'!$N311='טבלת עזר2'!J$1,'ריכוז הצעות'!$M311,"")</f>
        <v/>
      </c>
      <c r="K310" t="str">
        <f>IF('ריכוז הצעות'!$N311='טבלת עזר2'!K$1,'ריכוז הצעות'!$M311,"")</f>
        <v/>
      </c>
      <c r="L310" t="str">
        <f>IF('ריכוז הצעות'!$N311='טבלת עזר2'!L$1,'ריכוז הצעות'!$M311,"")</f>
        <v/>
      </c>
      <c r="M310" t="str">
        <f>IF('ריכוז הצעות'!$N311='טבלת עזר2'!M$1,'ריכוז הצעות'!$M311,"")</f>
        <v/>
      </c>
      <c r="O310" t="str">
        <f>IF('ריכוז הצעות'!$N311='טבלת עזר2'!O$1,'ריכוז הצעות'!$M311,"")</f>
        <v/>
      </c>
      <c r="Q310" t="str">
        <f>IF('ריכוז הצעות'!$N311='טבלת עזר2'!Q$1,'ריכוז הצעות'!$M311,"")</f>
        <v/>
      </c>
      <c r="S310" t="str">
        <f>IF('ריכוז הצעות'!$N311='טבלת עזר2'!S$1,'ריכוז הצעות'!$M311,"")</f>
        <v/>
      </c>
      <c r="U310" t="str">
        <f>IF('ריכוז הצעות'!$N311='טבלת עזר2'!U$1,'ריכוז הצעות'!$M311,"")</f>
        <v/>
      </c>
      <c r="W310" t="str">
        <f>IF('ריכוז הצעות'!$N311='טבלת עזר2'!W$1,'ריכוז הצעות'!$M311,"")</f>
        <v/>
      </c>
      <c r="X310" t="str">
        <f>IF('ריכוז הצעות'!$N311='טבלת עזר2'!X$1,'ריכוז הצעות'!$M311,"")</f>
        <v/>
      </c>
      <c r="Y310" t="str">
        <f>IF('ריכוז הצעות'!$N311='טבלת עזר2'!Y$1,'ריכוז הצעות'!$M311,"")</f>
        <v/>
      </c>
      <c r="Z310" t="str">
        <f>IF('ריכוז הצעות'!$N311='טבלת עזר2'!Z$1,'ריכוז הצעות'!$M311,"")</f>
        <v/>
      </c>
      <c r="AA310" t="str">
        <f>IF('ריכוז הצעות'!$N311='טבלת עזר2'!AA$1,'ריכוז הצעות'!$M311,"")</f>
        <v/>
      </c>
      <c r="AB310" t="str">
        <f>IF('ריכוז הצעות'!$N311='טבלת עזר2'!AB$1,'ריכוז הצעות'!$M311,"")</f>
        <v/>
      </c>
      <c r="AC310" t="str">
        <f>IF('ריכוז הצעות'!$N311='טבלת עזר2'!AC$1,'ריכוז הצעות'!$M311,"")</f>
        <v/>
      </c>
      <c r="AD310" t="str">
        <f>IF('ריכוז הצעות'!$N311='טבלת עזר2'!AD$1,'ריכוז הצעות'!$M311,"")</f>
        <v/>
      </c>
      <c r="AE310" t="str">
        <f>IF('ריכוז הצעות'!$N311='טבלת עזר2'!AE$1,'ריכוז הצעות'!$M311,"")</f>
        <v/>
      </c>
      <c r="AF310" t="str">
        <f>IF('ריכוז הצעות'!$N311='טבלת עזר2'!AF$1,'ריכוז הצעות'!$M311,"")</f>
        <v/>
      </c>
      <c r="AG310" t="str">
        <f>IF('ריכוז הצעות'!$N311='טבלת עזר2'!AG$1,'ריכוז הצעות'!$M311,"")</f>
        <v/>
      </c>
      <c r="AH310" t="str">
        <f>IF('ריכוז הצעות'!$N311='טבלת עזר2'!AH$1,'ריכוז הצעות'!$M311,"")</f>
        <v/>
      </c>
      <c r="AI310" t="str">
        <f>IF('ריכוז הצעות'!$N311='טבלת עזר2'!AI$1,'ריכוז הצעות'!$M311,"")</f>
        <v/>
      </c>
      <c r="AJ310" t="str">
        <f>IF('ריכוז הצעות'!$N311='טבלת עזר2'!AJ$1,'ריכוז הצעות'!$M311,"")</f>
        <v/>
      </c>
      <c r="AK310" t="str">
        <f>IF('ריכוז הצעות'!$N311='טבלת עזר2'!AK$1,'ריכוז הצעות'!$M311,"")</f>
        <v/>
      </c>
      <c r="AL310" t="str">
        <f>IF('ריכוז הצעות'!$N311='טבלת עזר2'!AL$1,'ריכוז הצעות'!$M311,"")</f>
        <v/>
      </c>
      <c r="AQ310" t="e">
        <f t="shared" si="180"/>
        <v>#N/A</v>
      </c>
      <c r="AR310" t="str">
        <f t="shared" si="148"/>
        <v/>
      </c>
      <c r="AS310" t="str">
        <f t="shared" si="149"/>
        <v/>
      </c>
      <c r="AT310" t="str">
        <f t="shared" si="150"/>
        <v/>
      </c>
      <c r="AU310" t="str">
        <f t="shared" si="151"/>
        <v/>
      </c>
      <c r="AV310" t="str">
        <f t="shared" si="152"/>
        <v/>
      </c>
      <c r="AW310" t="str">
        <f t="shared" si="153"/>
        <v/>
      </c>
      <c r="AX310" t="str">
        <f t="shared" si="154"/>
        <v/>
      </c>
      <c r="AY310" t="str">
        <f t="shared" si="155"/>
        <v/>
      </c>
      <c r="AZ310" t="str">
        <f t="shared" si="156"/>
        <v/>
      </c>
      <c r="BA310" t="str">
        <f t="shared" si="157"/>
        <v/>
      </c>
      <c r="BB310" t="str">
        <f t="shared" si="158"/>
        <v/>
      </c>
      <c r="BC310" t="str">
        <f t="shared" si="159"/>
        <v/>
      </c>
      <c r="BD310" t="str">
        <f t="shared" si="160"/>
        <v/>
      </c>
      <c r="BE310" t="str">
        <f t="shared" si="161"/>
        <v/>
      </c>
      <c r="BF310" t="str">
        <f t="shared" si="162"/>
        <v/>
      </c>
      <c r="BG310" t="str">
        <f t="shared" si="163"/>
        <v/>
      </c>
      <c r="BH310" t="str">
        <f t="shared" si="164"/>
        <v/>
      </c>
      <c r="BI310" t="str">
        <f t="shared" si="165"/>
        <v/>
      </c>
      <c r="BJ310" t="str">
        <f t="shared" si="166"/>
        <v/>
      </c>
      <c r="BK310" t="str">
        <f t="shared" si="167"/>
        <v/>
      </c>
      <c r="BL310">
        <f t="shared" si="168"/>
        <v>0</v>
      </c>
      <c r="BM310">
        <f t="shared" si="169"/>
        <v>0</v>
      </c>
      <c r="BN310">
        <f t="shared" si="170"/>
        <v>0</v>
      </c>
      <c r="BO310">
        <f t="shared" si="171"/>
        <v>0</v>
      </c>
      <c r="BP310">
        <f t="shared" si="172"/>
        <v>0</v>
      </c>
      <c r="BQ310">
        <f t="shared" si="173"/>
        <v>0</v>
      </c>
      <c r="BR310">
        <f t="shared" si="174"/>
        <v>0</v>
      </c>
      <c r="BS310">
        <f t="shared" si="175"/>
        <v>0</v>
      </c>
    </row>
    <row r="311" spans="2:71" x14ac:dyDescent="0.3">
      <c r="B311" t="str">
        <f>IF('ריכוז הצעות'!$N312='טבלת עזר2'!B$1,'ריכוז הצעות'!$M312,"")</f>
        <v/>
      </c>
      <c r="C311">
        <f t="shared" si="146"/>
        <v>0</v>
      </c>
      <c r="D311" t="str">
        <f t="shared" si="176"/>
        <v/>
      </c>
      <c r="E311">
        <f t="shared" si="177"/>
        <v>0</v>
      </c>
      <c r="F311" t="str">
        <f>IF('ריכוז הצעות'!$N312='טבלת עזר2'!F$1,'ריכוז הצעות'!$M312,"")</f>
        <v/>
      </c>
      <c r="G311">
        <f t="shared" si="147"/>
        <v>0</v>
      </c>
      <c r="H311" t="str">
        <f t="shared" si="178"/>
        <v/>
      </c>
      <c r="I311">
        <f t="shared" si="179"/>
        <v>0</v>
      </c>
      <c r="J311" t="str">
        <f>IF('ריכוז הצעות'!$N312='טבלת עזר2'!J$1,'ריכוז הצעות'!$M312,"")</f>
        <v/>
      </c>
      <c r="K311" t="str">
        <f>IF('ריכוז הצעות'!$N312='טבלת עזר2'!K$1,'ריכוז הצעות'!$M312,"")</f>
        <v/>
      </c>
      <c r="L311" t="str">
        <f>IF('ריכוז הצעות'!$N312='טבלת עזר2'!L$1,'ריכוז הצעות'!$M312,"")</f>
        <v/>
      </c>
      <c r="M311" t="str">
        <f>IF('ריכוז הצעות'!$N312='טבלת עזר2'!M$1,'ריכוז הצעות'!$M312,"")</f>
        <v/>
      </c>
      <c r="O311" t="str">
        <f>IF('ריכוז הצעות'!$N312='טבלת עזר2'!O$1,'ריכוז הצעות'!$M312,"")</f>
        <v/>
      </c>
      <c r="Q311" t="str">
        <f>IF('ריכוז הצעות'!$N312='טבלת עזר2'!Q$1,'ריכוז הצעות'!$M312,"")</f>
        <v/>
      </c>
      <c r="S311" t="str">
        <f>IF('ריכוז הצעות'!$N312='טבלת עזר2'!S$1,'ריכוז הצעות'!$M312,"")</f>
        <v/>
      </c>
      <c r="U311" t="str">
        <f>IF('ריכוז הצעות'!$N312='טבלת עזר2'!U$1,'ריכוז הצעות'!$M312,"")</f>
        <v/>
      </c>
      <c r="W311" t="str">
        <f>IF('ריכוז הצעות'!$N312='טבלת עזר2'!W$1,'ריכוז הצעות'!$M312,"")</f>
        <v/>
      </c>
      <c r="X311" t="str">
        <f>IF('ריכוז הצעות'!$N312='טבלת עזר2'!X$1,'ריכוז הצעות'!$M312,"")</f>
        <v/>
      </c>
      <c r="Y311" t="str">
        <f>IF('ריכוז הצעות'!$N312='טבלת עזר2'!Y$1,'ריכוז הצעות'!$M312,"")</f>
        <v/>
      </c>
      <c r="Z311" t="str">
        <f>IF('ריכוז הצעות'!$N312='טבלת עזר2'!Z$1,'ריכוז הצעות'!$M312,"")</f>
        <v/>
      </c>
      <c r="AA311" t="str">
        <f>IF('ריכוז הצעות'!$N312='טבלת עזר2'!AA$1,'ריכוז הצעות'!$M312,"")</f>
        <v/>
      </c>
      <c r="AB311" t="str">
        <f>IF('ריכוז הצעות'!$N312='טבלת עזר2'!AB$1,'ריכוז הצעות'!$M312,"")</f>
        <v/>
      </c>
      <c r="AC311" t="str">
        <f>IF('ריכוז הצעות'!$N312='טבלת עזר2'!AC$1,'ריכוז הצעות'!$M312,"")</f>
        <v/>
      </c>
      <c r="AD311" t="str">
        <f>IF('ריכוז הצעות'!$N312='טבלת עזר2'!AD$1,'ריכוז הצעות'!$M312,"")</f>
        <v/>
      </c>
      <c r="AE311" t="str">
        <f>IF('ריכוז הצעות'!$N312='טבלת עזר2'!AE$1,'ריכוז הצעות'!$M312,"")</f>
        <v/>
      </c>
      <c r="AF311" t="str">
        <f>IF('ריכוז הצעות'!$N312='טבלת עזר2'!AF$1,'ריכוז הצעות'!$M312,"")</f>
        <v/>
      </c>
      <c r="AG311" t="str">
        <f>IF('ריכוז הצעות'!$N312='טבלת עזר2'!AG$1,'ריכוז הצעות'!$M312,"")</f>
        <v/>
      </c>
      <c r="AH311" t="str">
        <f>IF('ריכוז הצעות'!$N312='טבלת עזר2'!AH$1,'ריכוז הצעות'!$M312,"")</f>
        <v/>
      </c>
      <c r="AI311" t="str">
        <f>IF('ריכוז הצעות'!$N312='טבלת עזר2'!AI$1,'ריכוז הצעות'!$M312,"")</f>
        <v/>
      </c>
      <c r="AJ311" t="str">
        <f>IF('ריכוז הצעות'!$N312='טבלת עזר2'!AJ$1,'ריכוז הצעות'!$M312,"")</f>
        <v/>
      </c>
      <c r="AK311" t="str">
        <f>IF('ריכוז הצעות'!$N312='טבלת עזר2'!AK$1,'ריכוז הצעות'!$M312,"")</f>
        <v/>
      </c>
      <c r="AL311" t="str">
        <f>IF('ריכוז הצעות'!$N312='טבלת עזר2'!AL$1,'ריכוז הצעות'!$M312,"")</f>
        <v/>
      </c>
      <c r="AQ311" t="e">
        <f t="shared" si="180"/>
        <v>#N/A</v>
      </c>
      <c r="AR311" t="str">
        <f t="shared" si="148"/>
        <v/>
      </c>
      <c r="AS311" t="str">
        <f t="shared" si="149"/>
        <v/>
      </c>
      <c r="AT311" t="str">
        <f t="shared" si="150"/>
        <v/>
      </c>
      <c r="AU311" t="str">
        <f t="shared" si="151"/>
        <v/>
      </c>
      <c r="AV311" t="str">
        <f t="shared" si="152"/>
        <v/>
      </c>
      <c r="AW311" t="str">
        <f t="shared" si="153"/>
        <v/>
      </c>
      <c r="AX311" t="str">
        <f t="shared" si="154"/>
        <v/>
      </c>
      <c r="AY311" t="str">
        <f t="shared" si="155"/>
        <v/>
      </c>
      <c r="AZ311" t="str">
        <f t="shared" si="156"/>
        <v/>
      </c>
      <c r="BA311" t="str">
        <f t="shared" si="157"/>
        <v/>
      </c>
      <c r="BB311" t="str">
        <f t="shared" si="158"/>
        <v/>
      </c>
      <c r="BC311" t="str">
        <f t="shared" si="159"/>
        <v/>
      </c>
      <c r="BD311" t="str">
        <f t="shared" si="160"/>
        <v/>
      </c>
      <c r="BE311" t="str">
        <f t="shared" si="161"/>
        <v/>
      </c>
      <c r="BF311" t="str">
        <f t="shared" si="162"/>
        <v/>
      </c>
      <c r="BG311" t="str">
        <f t="shared" si="163"/>
        <v/>
      </c>
      <c r="BH311" t="str">
        <f t="shared" si="164"/>
        <v/>
      </c>
      <c r="BI311" t="str">
        <f t="shared" si="165"/>
        <v/>
      </c>
      <c r="BJ311" t="str">
        <f t="shared" si="166"/>
        <v/>
      </c>
      <c r="BK311" t="str">
        <f t="shared" si="167"/>
        <v/>
      </c>
      <c r="BL311">
        <f t="shared" si="168"/>
        <v>0</v>
      </c>
      <c r="BM311">
        <f t="shared" si="169"/>
        <v>0</v>
      </c>
      <c r="BN311">
        <f t="shared" si="170"/>
        <v>0</v>
      </c>
      <c r="BO311">
        <f t="shared" si="171"/>
        <v>0</v>
      </c>
      <c r="BP311">
        <f t="shared" si="172"/>
        <v>0</v>
      </c>
      <c r="BQ311">
        <f t="shared" si="173"/>
        <v>0</v>
      </c>
      <c r="BR311">
        <f t="shared" si="174"/>
        <v>0</v>
      </c>
      <c r="BS311">
        <f t="shared" si="175"/>
        <v>0</v>
      </c>
    </row>
    <row r="312" spans="2:71" x14ac:dyDescent="0.3">
      <c r="B312" t="str">
        <f>IF('ריכוז הצעות'!$N313='טבלת עזר2'!B$1,'ריכוז הצעות'!$M313,"")</f>
        <v/>
      </c>
      <c r="C312">
        <f t="shared" si="146"/>
        <v>0</v>
      </c>
      <c r="D312" t="str">
        <f t="shared" si="176"/>
        <v/>
      </c>
      <c r="E312">
        <f t="shared" si="177"/>
        <v>0</v>
      </c>
      <c r="F312" t="str">
        <f>IF('ריכוז הצעות'!$N313='טבלת עזר2'!F$1,'ריכוז הצעות'!$M313,"")</f>
        <v/>
      </c>
      <c r="G312">
        <f t="shared" si="147"/>
        <v>0</v>
      </c>
      <c r="H312" t="str">
        <f t="shared" si="178"/>
        <v/>
      </c>
      <c r="I312">
        <f t="shared" si="179"/>
        <v>0</v>
      </c>
      <c r="J312" t="str">
        <f>IF('ריכוז הצעות'!$N313='טבלת עזר2'!J$1,'ריכוז הצעות'!$M313,"")</f>
        <v/>
      </c>
      <c r="K312" t="str">
        <f>IF('ריכוז הצעות'!$N313='טבלת עזר2'!K$1,'ריכוז הצעות'!$M313,"")</f>
        <v/>
      </c>
      <c r="L312" t="str">
        <f>IF('ריכוז הצעות'!$N313='טבלת עזר2'!L$1,'ריכוז הצעות'!$M313,"")</f>
        <v/>
      </c>
      <c r="M312" t="str">
        <f>IF('ריכוז הצעות'!$N313='טבלת עזר2'!M$1,'ריכוז הצעות'!$M313,"")</f>
        <v/>
      </c>
      <c r="O312" t="str">
        <f>IF('ריכוז הצעות'!$N313='טבלת עזר2'!O$1,'ריכוז הצעות'!$M313,"")</f>
        <v/>
      </c>
      <c r="Q312" t="str">
        <f>IF('ריכוז הצעות'!$N313='טבלת עזר2'!Q$1,'ריכוז הצעות'!$M313,"")</f>
        <v/>
      </c>
      <c r="S312" t="str">
        <f>IF('ריכוז הצעות'!$N313='טבלת עזר2'!S$1,'ריכוז הצעות'!$M313,"")</f>
        <v/>
      </c>
      <c r="U312" t="str">
        <f>IF('ריכוז הצעות'!$N313='טבלת עזר2'!U$1,'ריכוז הצעות'!$M313,"")</f>
        <v/>
      </c>
      <c r="W312" t="str">
        <f>IF('ריכוז הצעות'!$N313='טבלת עזר2'!W$1,'ריכוז הצעות'!$M313,"")</f>
        <v/>
      </c>
      <c r="X312" t="str">
        <f>IF('ריכוז הצעות'!$N313='טבלת עזר2'!X$1,'ריכוז הצעות'!$M313,"")</f>
        <v/>
      </c>
      <c r="Y312" t="str">
        <f>IF('ריכוז הצעות'!$N313='טבלת עזר2'!Y$1,'ריכוז הצעות'!$M313,"")</f>
        <v/>
      </c>
      <c r="Z312" t="str">
        <f>IF('ריכוז הצעות'!$N313='טבלת עזר2'!Z$1,'ריכוז הצעות'!$M313,"")</f>
        <v/>
      </c>
      <c r="AA312" t="str">
        <f>IF('ריכוז הצעות'!$N313='טבלת עזר2'!AA$1,'ריכוז הצעות'!$M313,"")</f>
        <v/>
      </c>
      <c r="AB312" t="str">
        <f>IF('ריכוז הצעות'!$N313='טבלת עזר2'!AB$1,'ריכוז הצעות'!$M313,"")</f>
        <v/>
      </c>
      <c r="AC312" t="str">
        <f>IF('ריכוז הצעות'!$N313='טבלת עזר2'!AC$1,'ריכוז הצעות'!$M313,"")</f>
        <v/>
      </c>
      <c r="AD312" t="str">
        <f>IF('ריכוז הצעות'!$N313='טבלת עזר2'!AD$1,'ריכוז הצעות'!$M313,"")</f>
        <v/>
      </c>
      <c r="AE312" t="str">
        <f>IF('ריכוז הצעות'!$N313='טבלת עזר2'!AE$1,'ריכוז הצעות'!$M313,"")</f>
        <v/>
      </c>
      <c r="AF312" t="str">
        <f>IF('ריכוז הצעות'!$N313='טבלת עזר2'!AF$1,'ריכוז הצעות'!$M313,"")</f>
        <v/>
      </c>
      <c r="AG312" t="str">
        <f>IF('ריכוז הצעות'!$N313='טבלת עזר2'!AG$1,'ריכוז הצעות'!$M313,"")</f>
        <v/>
      </c>
      <c r="AH312" t="str">
        <f>IF('ריכוז הצעות'!$N313='טבלת עזר2'!AH$1,'ריכוז הצעות'!$M313,"")</f>
        <v/>
      </c>
      <c r="AI312" t="str">
        <f>IF('ריכוז הצעות'!$N313='טבלת עזר2'!AI$1,'ריכוז הצעות'!$M313,"")</f>
        <v/>
      </c>
      <c r="AJ312" t="str">
        <f>IF('ריכוז הצעות'!$N313='טבלת עזר2'!AJ$1,'ריכוז הצעות'!$M313,"")</f>
        <v/>
      </c>
      <c r="AK312" t="str">
        <f>IF('ריכוז הצעות'!$N313='טבלת עזר2'!AK$1,'ריכוז הצעות'!$M313,"")</f>
        <v/>
      </c>
      <c r="AL312" t="str">
        <f>IF('ריכוז הצעות'!$N313='טבלת עזר2'!AL$1,'ריכוז הצעות'!$M313,"")</f>
        <v/>
      </c>
      <c r="AQ312" t="e">
        <f t="shared" si="180"/>
        <v>#N/A</v>
      </c>
      <c r="AR312" t="str">
        <f t="shared" si="148"/>
        <v/>
      </c>
      <c r="AS312" t="str">
        <f t="shared" si="149"/>
        <v/>
      </c>
      <c r="AT312" t="str">
        <f t="shared" si="150"/>
        <v/>
      </c>
      <c r="AU312" t="str">
        <f t="shared" si="151"/>
        <v/>
      </c>
      <c r="AV312" t="str">
        <f t="shared" si="152"/>
        <v/>
      </c>
      <c r="AW312" t="str">
        <f t="shared" si="153"/>
        <v/>
      </c>
      <c r="AX312" t="str">
        <f t="shared" si="154"/>
        <v/>
      </c>
      <c r="AY312" t="str">
        <f t="shared" si="155"/>
        <v/>
      </c>
      <c r="AZ312" t="str">
        <f t="shared" si="156"/>
        <v/>
      </c>
      <c r="BA312" t="str">
        <f t="shared" si="157"/>
        <v/>
      </c>
      <c r="BB312" t="str">
        <f t="shared" si="158"/>
        <v/>
      </c>
      <c r="BC312" t="str">
        <f t="shared" si="159"/>
        <v/>
      </c>
      <c r="BD312" t="str">
        <f t="shared" si="160"/>
        <v/>
      </c>
      <c r="BE312" t="str">
        <f t="shared" si="161"/>
        <v/>
      </c>
      <c r="BF312" t="str">
        <f t="shared" si="162"/>
        <v/>
      </c>
      <c r="BG312" t="str">
        <f t="shared" si="163"/>
        <v/>
      </c>
      <c r="BH312" t="str">
        <f t="shared" si="164"/>
        <v/>
      </c>
      <c r="BI312" t="str">
        <f t="shared" si="165"/>
        <v/>
      </c>
      <c r="BJ312" t="str">
        <f t="shared" si="166"/>
        <v/>
      </c>
      <c r="BK312" t="str">
        <f t="shared" si="167"/>
        <v/>
      </c>
      <c r="BL312">
        <f t="shared" si="168"/>
        <v>0</v>
      </c>
      <c r="BM312">
        <f t="shared" si="169"/>
        <v>0</v>
      </c>
      <c r="BN312">
        <f t="shared" si="170"/>
        <v>0</v>
      </c>
      <c r="BO312">
        <f t="shared" si="171"/>
        <v>0</v>
      </c>
      <c r="BP312">
        <f t="shared" si="172"/>
        <v>0</v>
      </c>
      <c r="BQ312">
        <f t="shared" si="173"/>
        <v>0</v>
      </c>
      <c r="BR312">
        <f t="shared" si="174"/>
        <v>0</v>
      </c>
      <c r="BS312">
        <f t="shared" si="175"/>
        <v>0</v>
      </c>
    </row>
    <row r="313" spans="2:71" x14ac:dyDescent="0.3">
      <c r="B313" t="str">
        <f>IF('ריכוז הצעות'!$N314='טבלת עזר2'!B$1,'ריכוז הצעות'!$M314,"")</f>
        <v/>
      </c>
      <c r="C313">
        <f t="shared" si="146"/>
        <v>0</v>
      </c>
      <c r="D313" t="str">
        <f t="shared" si="176"/>
        <v/>
      </c>
      <c r="E313">
        <f t="shared" si="177"/>
        <v>0</v>
      </c>
      <c r="F313" t="str">
        <f>IF('ריכוז הצעות'!$N314='טבלת עזר2'!F$1,'ריכוז הצעות'!$M314,"")</f>
        <v/>
      </c>
      <c r="G313">
        <f t="shared" si="147"/>
        <v>0</v>
      </c>
      <c r="H313" t="str">
        <f t="shared" si="178"/>
        <v/>
      </c>
      <c r="I313">
        <f t="shared" si="179"/>
        <v>0</v>
      </c>
      <c r="J313" t="str">
        <f>IF('ריכוז הצעות'!$N314='טבלת עזר2'!J$1,'ריכוז הצעות'!$M314,"")</f>
        <v/>
      </c>
      <c r="K313" t="str">
        <f>IF('ריכוז הצעות'!$N314='טבלת עזר2'!K$1,'ריכוז הצעות'!$M314,"")</f>
        <v/>
      </c>
      <c r="L313" t="str">
        <f>IF('ריכוז הצעות'!$N314='טבלת עזר2'!L$1,'ריכוז הצעות'!$M314,"")</f>
        <v/>
      </c>
      <c r="M313" t="str">
        <f>IF('ריכוז הצעות'!$N314='טבלת עזר2'!M$1,'ריכוז הצעות'!$M314,"")</f>
        <v/>
      </c>
      <c r="O313" t="str">
        <f>IF('ריכוז הצעות'!$N314='טבלת עזר2'!O$1,'ריכוז הצעות'!$M314,"")</f>
        <v/>
      </c>
      <c r="Q313" t="str">
        <f>IF('ריכוז הצעות'!$N314='טבלת עזר2'!Q$1,'ריכוז הצעות'!$M314,"")</f>
        <v/>
      </c>
      <c r="S313" t="str">
        <f>IF('ריכוז הצעות'!$N314='טבלת עזר2'!S$1,'ריכוז הצעות'!$M314,"")</f>
        <v/>
      </c>
      <c r="U313" t="str">
        <f>IF('ריכוז הצעות'!$N314='טבלת עזר2'!U$1,'ריכוז הצעות'!$M314,"")</f>
        <v/>
      </c>
      <c r="W313" t="str">
        <f>IF('ריכוז הצעות'!$N314='טבלת עזר2'!W$1,'ריכוז הצעות'!$M314,"")</f>
        <v/>
      </c>
      <c r="X313" t="str">
        <f>IF('ריכוז הצעות'!$N314='טבלת עזר2'!X$1,'ריכוז הצעות'!$M314,"")</f>
        <v/>
      </c>
      <c r="Y313" t="str">
        <f>IF('ריכוז הצעות'!$N314='טבלת עזר2'!Y$1,'ריכוז הצעות'!$M314,"")</f>
        <v/>
      </c>
      <c r="Z313" t="str">
        <f>IF('ריכוז הצעות'!$N314='טבלת עזר2'!Z$1,'ריכוז הצעות'!$M314,"")</f>
        <v/>
      </c>
      <c r="AA313" t="str">
        <f>IF('ריכוז הצעות'!$N314='טבלת עזר2'!AA$1,'ריכוז הצעות'!$M314,"")</f>
        <v/>
      </c>
      <c r="AB313" t="str">
        <f>IF('ריכוז הצעות'!$N314='טבלת עזר2'!AB$1,'ריכוז הצעות'!$M314,"")</f>
        <v/>
      </c>
      <c r="AC313" t="str">
        <f>IF('ריכוז הצעות'!$N314='טבלת עזר2'!AC$1,'ריכוז הצעות'!$M314,"")</f>
        <v/>
      </c>
      <c r="AD313" t="str">
        <f>IF('ריכוז הצעות'!$N314='טבלת עזר2'!AD$1,'ריכוז הצעות'!$M314,"")</f>
        <v/>
      </c>
      <c r="AE313" t="str">
        <f>IF('ריכוז הצעות'!$N314='טבלת עזר2'!AE$1,'ריכוז הצעות'!$M314,"")</f>
        <v/>
      </c>
      <c r="AF313" t="str">
        <f>IF('ריכוז הצעות'!$N314='טבלת עזר2'!AF$1,'ריכוז הצעות'!$M314,"")</f>
        <v/>
      </c>
      <c r="AG313" t="str">
        <f>IF('ריכוז הצעות'!$N314='טבלת עזר2'!AG$1,'ריכוז הצעות'!$M314,"")</f>
        <v/>
      </c>
      <c r="AH313" t="str">
        <f>IF('ריכוז הצעות'!$N314='טבלת עזר2'!AH$1,'ריכוז הצעות'!$M314,"")</f>
        <v/>
      </c>
      <c r="AI313" t="str">
        <f>IF('ריכוז הצעות'!$N314='טבלת עזר2'!AI$1,'ריכוז הצעות'!$M314,"")</f>
        <v/>
      </c>
      <c r="AJ313" t="str">
        <f>IF('ריכוז הצעות'!$N314='טבלת עזר2'!AJ$1,'ריכוז הצעות'!$M314,"")</f>
        <v/>
      </c>
      <c r="AK313" t="str">
        <f>IF('ריכוז הצעות'!$N314='טבלת עזר2'!AK$1,'ריכוז הצעות'!$M314,"")</f>
        <v/>
      </c>
      <c r="AL313" t="str">
        <f>IF('ריכוז הצעות'!$N314='טבלת עזר2'!AL$1,'ריכוז הצעות'!$M314,"")</f>
        <v/>
      </c>
      <c r="AQ313" t="e">
        <f t="shared" si="180"/>
        <v>#N/A</v>
      </c>
      <c r="AR313" t="str">
        <f t="shared" si="148"/>
        <v/>
      </c>
      <c r="AS313" t="str">
        <f t="shared" si="149"/>
        <v/>
      </c>
      <c r="AT313" t="str">
        <f t="shared" si="150"/>
        <v/>
      </c>
      <c r="AU313" t="str">
        <f t="shared" si="151"/>
        <v/>
      </c>
      <c r="AV313" t="str">
        <f t="shared" si="152"/>
        <v/>
      </c>
      <c r="AW313" t="str">
        <f t="shared" si="153"/>
        <v/>
      </c>
      <c r="AX313" t="str">
        <f t="shared" si="154"/>
        <v/>
      </c>
      <c r="AY313" t="str">
        <f t="shared" si="155"/>
        <v/>
      </c>
      <c r="AZ313" t="str">
        <f t="shared" si="156"/>
        <v/>
      </c>
      <c r="BA313" t="str">
        <f t="shared" si="157"/>
        <v/>
      </c>
      <c r="BB313" t="str">
        <f t="shared" si="158"/>
        <v/>
      </c>
      <c r="BC313" t="str">
        <f t="shared" si="159"/>
        <v/>
      </c>
      <c r="BD313" t="str">
        <f t="shared" si="160"/>
        <v/>
      </c>
      <c r="BE313" t="str">
        <f t="shared" si="161"/>
        <v/>
      </c>
      <c r="BF313" t="str">
        <f t="shared" si="162"/>
        <v/>
      </c>
      <c r="BG313" t="str">
        <f t="shared" si="163"/>
        <v/>
      </c>
      <c r="BH313" t="str">
        <f t="shared" si="164"/>
        <v/>
      </c>
      <c r="BI313" t="str">
        <f t="shared" si="165"/>
        <v/>
      </c>
      <c r="BJ313" t="str">
        <f t="shared" si="166"/>
        <v/>
      </c>
      <c r="BK313" t="str">
        <f t="shared" si="167"/>
        <v/>
      </c>
      <c r="BL313">
        <f t="shared" si="168"/>
        <v>0</v>
      </c>
      <c r="BM313">
        <f t="shared" si="169"/>
        <v>0</v>
      </c>
      <c r="BN313">
        <f t="shared" si="170"/>
        <v>0</v>
      </c>
      <c r="BO313">
        <f t="shared" si="171"/>
        <v>0</v>
      </c>
      <c r="BP313">
        <f t="shared" si="172"/>
        <v>0</v>
      </c>
      <c r="BQ313">
        <f t="shared" si="173"/>
        <v>0</v>
      </c>
      <c r="BR313">
        <f t="shared" si="174"/>
        <v>0</v>
      </c>
      <c r="BS313">
        <f t="shared" si="175"/>
        <v>0</v>
      </c>
    </row>
    <row r="314" spans="2:71" x14ac:dyDescent="0.3">
      <c r="B314" t="str">
        <f>IF('ריכוז הצעות'!$N315='טבלת עזר2'!B$1,'ריכוז הצעות'!$M315,"")</f>
        <v/>
      </c>
      <c r="C314">
        <f t="shared" si="146"/>
        <v>0</v>
      </c>
      <c r="D314" t="str">
        <f t="shared" si="176"/>
        <v/>
      </c>
      <c r="E314">
        <f t="shared" si="177"/>
        <v>0</v>
      </c>
      <c r="F314" t="str">
        <f>IF('ריכוז הצעות'!$N315='טבלת עזר2'!F$1,'ריכוז הצעות'!$M315,"")</f>
        <v/>
      </c>
      <c r="G314">
        <f t="shared" si="147"/>
        <v>0</v>
      </c>
      <c r="H314" t="str">
        <f t="shared" si="178"/>
        <v/>
      </c>
      <c r="I314">
        <f t="shared" si="179"/>
        <v>0</v>
      </c>
      <c r="J314" t="str">
        <f>IF('ריכוז הצעות'!$N315='טבלת עזר2'!J$1,'ריכוז הצעות'!$M315,"")</f>
        <v/>
      </c>
      <c r="K314" t="str">
        <f>IF('ריכוז הצעות'!$N315='טבלת עזר2'!K$1,'ריכוז הצעות'!$M315,"")</f>
        <v/>
      </c>
      <c r="L314" t="str">
        <f>IF('ריכוז הצעות'!$N315='טבלת עזר2'!L$1,'ריכוז הצעות'!$M315,"")</f>
        <v/>
      </c>
      <c r="M314" t="str">
        <f>IF('ריכוז הצעות'!$N315='טבלת עזר2'!M$1,'ריכוז הצעות'!$M315,"")</f>
        <v/>
      </c>
      <c r="O314" t="str">
        <f>IF('ריכוז הצעות'!$N315='טבלת עזר2'!O$1,'ריכוז הצעות'!$M315,"")</f>
        <v/>
      </c>
      <c r="Q314" t="str">
        <f>IF('ריכוז הצעות'!$N315='טבלת עזר2'!Q$1,'ריכוז הצעות'!$M315,"")</f>
        <v/>
      </c>
      <c r="S314" t="str">
        <f>IF('ריכוז הצעות'!$N315='טבלת עזר2'!S$1,'ריכוז הצעות'!$M315,"")</f>
        <v/>
      </c>
      <c r="U314" t="str">
        <f>IF('ריכוז הצעות'!$N315='טבלת עזר2'!U$1,'ריכוז הצעות'!$M315,"")</f>
        <v/>
      </c>
      <c r="W314" t="str">
        <f>IF('ריכוז הצעות'!$N315='טבלת עזר2'!W$1,'ריכוז הצעות'!$M315,"")</f>
        <v/>
      </c>
      <c r="X314" t="str">
        <f>IF('ריכוז הצעות'!$N315='טבלת עזר2'!X$1,'ריכוז הצעות'!$M315,"")</f>
        <v/>
      </c>
      <c r="Y314" t="str">
        <f>IF('ריכוז הצעות'!$N315='טבלת עזר2'!Y$1,'ריכוז הצעות'!$M315,"")</f>
        <v/>
      </c>
      <c r="Z314" t="str">
        <f>IF('ריכוז הצעות'!$N315='טבלת עזר2'!Z$1,'ריכוז הצעות'!$M315,"")</f>
        <v/>
      </c>
      <c r="AA314" t="str">
        <f>IF('ריכוז הצעות'!$N315='טבלת עזר2'!AA$1,'ריכוז הצעות'!$M315,"")</f>
        <v/>
      </c>
      <c r="AB314" t="str">
        <f>IF('ריכוז הצעות'!$N315='טבלת עזר2'!AB$1,'ריכוז הצעות'!$M315,"")</f>
        <v/>
      </c>
      <c r="AC314" t="str">
        <f>IF('ריכוז הצעות'!$N315='טבלת עזר2'!AC$1,'ריכוז הצעות'!$M315,"")</f>
        <v/>
      </c>
      <c r="AD314" t="str">
        <f>IF('ריכוז הצעות'!$N315='טבלת עזר2'!AD$1,'ריכוז הצעות'!$M315,"")</f>
        <v/>
      </c>
      <c r="AE314" t="str">
        <f>IF('ריכוז הצעות'!$N315='טבלת עזר2'!AE$1,'ריכוז הצעות'!$M315,"")</f>
        <v/>
      </c>
      <c r="AF314" t="str">
        <f>IF('ריכוז הצעות'!$N315='טבלת עזר2'!AF$1,'ריכוז הצעות'!$M315,"")</f>
        <v/>
      </c>
      <c r="AG314" t="str">
        <f>IF('ריכוז הצעות'!$N315='טבלת עזר2'!AG$1,'ריכוז הצעות'!$M315,"")</f>
        <v/>
      </c>
      <c r="AH314" t="str">
        <f>IF('ריכוז הצעות'!$N315='טבלת עזר2'!AH$1,'ריכוז הצעות'!$M315,"")</f>
        <v/>
      </c>
      <c r="AI314" t="str">
        <f>IF('ריכוז הצעות'!$N315='טבלת עזר2'!AI$1,'ריכוז הצעות'!$M315,"")</f>
        <v/>
      </c>
      <c r="AJ314" t="str">
        <f>IF('ריכוז הצעות'!$N315='טבלת עזר2'!AJ$1,'ריכוז הצעות'!$M315,"")</f>
        <v/>
      </c>
      <c r="AK314" t="str">
        <f>IF('ריכוז הצעות'!$N315='טבלת עזר2'!AK$1,'ריכוז הצעות'!$M315,"")</f>
        <v/>
      </c>
      <c r="AL314" t="str">
        <f>IF('ריכוז הצעות'!$N315='טבלת עזר2'!AL$1,'ריכוז הצעות'!$M315,"")</f>
        <v/>
      </c>
      <c r="AQ314" t="e">
        <f t="shared" si="180"/>
        <v>#N/A</v>
      </c>
      <c r="AR314" t="str">
        <f t="shared" si="148"/>
        <v/>
      </c>
      <c r="AS314" t="str">
        <f t="shared" si="149"/>
        <v/>
      </c>
      <c r="AT314" t="str">
        <f t="shared" si="150"/>
        <v/>
      </c>
      <c r="AU314" t="str">
        <f t="shared" si="151"/>
        <v/>
      </c>
      <c r="AV314" t="str">
        <f t="shared" si="152"/>
        <v/>
      </c>
      <c r="AW314" t="str">
        <f t="shared" si="153"/>
        <v/>
      </c>
      <c r="AX314" t="str">
        <f t="shared" si="154"/>
        <v/>
      </c>
      <c r="AY314" t="str">
        <f t="shared" si="155"/>
        <v/>
      </c>
      <c r="AZ314" t="str">
        <f t="shared" si="156"/>
        <v/>
      </c>
      <c r="BA314" t="str">
        <f t="shared" si="157"/>
        <v/>
      </c>
      <c r="BB314" t="str">
        <f t="shared" si="158"/>
        <v/>
      </c>
      <c r="BC314" t="str">
        <f t="shared" si="159"/>
        <v/>
      </c>
      <c r="BD314" t="str">
        <f t="shared" si="160"/>
        <v/>
      </c>
      <c r="BE314" t="str">
        <f t="shared" si="161"/>
        <v/>
      </c>
      <c r="BF314" t="str">
        <f t="shared" si="162"/>
        <v/>
      </c>
      <c r="BG314" t="str">
        <f t="shared" si="163"/>
        <v/>
      </c>
      <c r="BH314" t="str">
        <f t="shared" si="164"/>
        <v/>
      </c>
      <c r="BI314" t="str">
        <f t="shared" si="165"/>
        <v/>
      </c>
      <c r="BJ314" t="str">
        <f t="shared" si="166"/>
        <v/>
      </c>
      <c r="BK314" t="str">
        <f t="shared" si="167"/>
        <v/>
      </c>
      <c r="BL314">
        <f t="shared" si="168"/>
        <v>0</v>
      </c>
      <c r="BM314">
        <f t="shared" si="169"/>
        <v>0</v>
      </c>
      <c r="BN314">
        <f t="shared" si="170"/>
        <v>0</v>
      </c>
      <c r="BO314">
        <f t="shared" si="171"/>
        <v>0</v>
      </c>
      <c r="BP314">
        <f t="shared" si="172"/>
        <v>0</v>
      </c>
      <c r="BQ314">
        <f t="shared" si="173"/>
        <v>0</v>
      </c>
      <c r="BR314">
        <f t="shared" si="174"/>
        <v>0</v>
      </c>
      <c r="BS314">
        <f t="shared" si="175"/>
        <v>0</v>
      </c>
    </row>
    <row r="315" spans="2:71" x14ac:dyDescent="0.3">
      <c r="B315" t="str">
        <f>IF('ריכוז הצעות'!$N316='טבלת עזר2'!B$1,'ריכוז הצעות'!$M316,"")</f>
        <v/>
      </c>
      <c r="C315">
        <f t="shared" si="146"/>
        <v>0</v>
      </c>
      <c r="D315" t="str">
        <f t="shared" si="176"/>
        <v/>
      </c>
      <c r="E315">
        <f t="shared" si="177"/>
        <v>0</v>
      </c>
      <c r="F315" t="str">
        <f>IF('ריכוז הצעות'!$N316='טבלת עזר2'!F$1,'ריכוז הצעות'!$M316,"")</f>
        <v/>
      </c>
      <c r="G315">
        <f t="shared" si="147"/>
        <v>0</v>
      </c>
      <c r="H315" t="str">
        <f t="shared" si="178"/>
        <v/>
      </c>
      <c r="I315">
        <f t="shared" si="179"/>
        <v>0</v>
      </c>
      <c r="J315" t="str">
        <f>IF('ריכוז הצעות'!$N316='טבלת עזר2'!J$1,'ריכוז הצעות'!$M316,"")</f>
        <v/>
      </c>
      <c r="K315" t="str">
        <f>IF('ריכוז הצעות'!$N316='טבלת עזר2'!K$1,'ריכוז הצעות'!$M316,"")</f>
        <v/>
      </c>
      <c r="L315" t="str">
        <f>IF('ריכוז הצעות'!$N316='טבלת עזר2'!L$1,'ריכוז הצעות'!$M316,"")</f>
        <v/>
      </c>
      <c r="M315" t="str">
        <f>IF('ריכוז הצעות'!$N316='טבלת עזר2'!M$1,'ריכוז הצעות'!$M316,"")</f>
        <v/>
      </c>
      <c r="O315" t="str">
        <f>IF('ריכוז הצעות'!$N316='טבלת עזר2'!O$1,'ריכוז הצעות'!$M316,"")</f>
        <v/>
      </c>
      <c r="Q315" t="str">
        <f>IF('ריכוז הצעות'!$N316='טבלת עזר2'!Q$1,'ריכוז הצעות'!$M316,"")</f>
        <v/>
      </c>
      <c r="S315" t="str">
        <f>IF('ריכוז הצעות'!$N316='טבלת עזר2'!S$1,'ריכוז הצעות'!$M316,"")</f>
        <v/>
      </c>
      <c r="U315" t="str">
        <f>IF('ריכוז הצעות'!$N316='טבלת עזר2'!U$1,'ריכוז הצעות'!$M316,"")</f>
        <v/>
      </c>
      <c r="W315" t="str">
        <f>IF('ריכוז הצעות'!$N316='טבלת עזר2'!W$1,'ריכוז הצעות'!$M316,"")</f>
        <v/>
      </c>
      <c r="X315" t="str">
        <f>IF('ריכוז הצעות'!$N316='טבלת עזר2'!X$1,'ריכוז הצעות'!$M316,"")</f>
        <v/>
      </c>
      <c r="Y315" t="str">
        <f>IF('ריכוז הצעות'!$N316='טבלת עזר2'!Y$1,'ריכוז הצעות'!$M316,"")</f>
        <v/>
      </c>
      <c r="Z315" t="str">
        <f>IF('ריכוז הצעות'!$N316='טבלת עזר2'!Z$1,'ריכוז הצעות'!$M316,"")</f>
        <v/>
      </c>
      <c r="AA315" t="str">
        <f>IF('ריכוז הצעות'!$N316='טבלת עזר2'!AA$1,'ריכוז הצעות'!$M316,"")</f>
        <v/>
      </c>
      <c r="AB315" t="str">
        <f>IF('ריכוז הצעות'!$N316='טבלת עזר2'!AB$1,'ריכוז הצעות'!$M316,"")</f>
        <v/>
      </c>
      <c r="AC315" t="str">
        <f>IF('ריכוז הצעות'!$N316='טבלת עזר2'!AC$1,'ריכוז הצעות'!$M316,"")</f>
        <v/>
      </c>
      <c r="AD315" t="str">
        <f>IF('ריכוז הצעות'!$N316='טבלת עזר2'!AD$1,'ריכוז הצעות'!$M316,"")</f>
        <v/>
      </c>
      <c r="AE315" t="str">
        <f>IF('ריכוז הצעות'!$N316='טבלת עזר2'!AE$1,'ריכוז הצעות'!$M316,"")</f>
        <v/>
      </c>
      <c r="AF315" t="str">
        <f>IF('ריכוז הצעות'!$N316='טבלת עזר2'!AF$1,'ריכוז הצעות'!$M316,"")</f>
        <v/>
      </c>
      <c r="AG315" t="str">
        <f>IF('ריכוז הצעות'!$N316='טבלת עזר2'!AG$1,'ריכוז הצעות'!$M316,"")</f>
        <v/>
      </c>
      <c r="AH315" t="str">
        <f>IF('ריכוז הצעות'!$N316='טבלת עזר2'!AH$1,'ריכוז הצעות'!$M316,"")</f>
        <v/>
      </c>
      <c r="AI315" t="str">
        <f>IF('ריכוז הצעות'!$N316='טבלת עזר2'!AI$1,'ריכוז הצעות'!$M316,"")</f>
        <v/>
      </c>
      <c r="AJ315" t="str">
        <f>IF('ריכוז הצעות'!$N316='טבלת עזר2'!AJ$1,'ריכוז הצעות'!$M316,"")</f>
        <v/>
      </c>
      <c r="AK315" t="str">
        <f>IF('ריכוז הצעות'!$N316='טבלת עזר2'!AK$1,'ריכוז הצעות'!$M316,"")</f>
        <v/>
      </c>
      <c r="AL315" t="str">
        <f>IF('ריכוז הצעות'!$N316='טבלת עזר2'!AL$1,'ריכוז הצעות'!$M316,"")</f>
        <v/>
      </c>
      <c r="AQ315" t="e">
        <f t="shared" si="180"/>
        <v>#N/A</v>
      </c>
      <c r="AR315" t="str">
        <f t="shared" si="148"/>
        <v/>
      </c>
      <c r="AS315" t="str">
        <f t="shared" si="149"/>
        <v/>
      </c>
      <c r="AT315" t="str">
        <f t="shared" si="150"/>
        <v/>
      </c>
      <c r="AU315" t="str">
        <f t="shared" si="151"/>
        <v/>
      </c>
      <c r="AV315" t="str">
        <f t="shared" si="152"/>
        <v/>
      </c>
      <c r="AW315" t="str">
        <f t="shared" si="153"/>
        <v/>
      </c>
      <c r="AX315" t="str">
        <f t="shared" si="154"/>
        <v/>
      </c>
      <c r="AY315" t="str">
        <f t="shared" si="155"/>
        <v/>
      </c>
      <c r="AZ315" t="str">
        <f t="shared" si="156"/>
        <v/>
      </c>
      <c r="BA315" t="str">
        <f t="shared" si="157"/>
        <v/>
      </c>
      <c r="BB315" t="str">
        <f t="shared" si="158"/>
        <v/>
      </c>
      <c r="BC315" t="str">
        <f t="shared" si="159"/>
        <v/>
      </c>
      <c r="BD315" t="str">
        <f t="shared" si="160"/>
        <v/>
      </c>
      <c r="BE315" t="str">
        <f t="shared" si="161"/>
        <v/>
      </c>
      <c r="BF315" t="str">
        <f t="shared" si="162"/>
        <v/>
      </c>
      <c r="BG315" t="str">
        <f t="shared" si="163"/>
        <v/>
      </c>
      <c r="BH315" t="str">
        <f t="shared" si="164"/>
        <v/>
      </c>
      <c r="BI315" t="str">
        <f t="shared" si="165"/>
        <v/>
      </c>
      <c r="BJ315" t="str">
        <f t="shared" si="166"/>
        <v/>
      </c>
      <c r="BK315" t="str">
        <f t="shared" si="167"/>
        <v/>
      </c>
      <c r="BL315">
        <f t="shared" si="168"/>
        <v>0</v>
      </c>
      <c r="BM315">
        <f t="shared" si="169"/>
        <v>0</v>
      </c>
      <c r="BN315">
        <f t="shared" si="170"/>
        <v>0</v>
      </c>
      <c r="BO315">
        <f t="shared" si="171"/>
        <v>0</v>
      </c>
      <c r="BP315">
        <f t="shared" si="172"/>
        <v>0</v>
      </c>
      <c r="BQ315">
        <f t="shared" si="173"/>
        <v>0</v>
      </c>
      <c r="BR315">
        <f t="shared" si="174"/>
        <v>0</v>
      </c>
      <c r="BS315">
        <f t="shared" si="175"/>
        <v>0</v>
      </c>
    </row>
    <row r="316" spans="2:71" x14ac:dyDescent="0.3">
      <c r="B316" t="str">
        <f>IF('ריכוז הצעות'!$N317='טבלת עזר2'!B$1,'ריכוז הצעות'!$M317,"")</f>
        <v/>
      </c>
      <c r="C316">
        <f t="shared" si="146"/>
        <v>0</v>
      </c>
      <c r="D316" t="str">
        <f t="shared" si="176"/>
        <v/>
      </c>
      <c r="E316">
        <f t="shared" si="177"/>
        <v>0</v>
      </c>
      <c r="F316" t="str">
        <f>IF('ריכוז הצעות'!$N317='טבלת עזר2'!F$1,'ריכוז הצעות'!$M317,"")</f>
        <v/>
      </c>
      <c r="G316">
        <f t="shared" si="147"/>
        <v>0</v>
      </c>
      <c r="H316" t="str">
        <f t="shared" si="178"/>
        <v/>
      </c>
      <c r="I316">
        <f t="shared" si="179"/>
        <v>0</v>
      </c>
      <c r="J316" t="str">
        <f>IF('ריכוז הצעות'!$N317='טבלת עזר2'!J$1,'ריכוז הצעות'!$M317,"")</f>
        <v/>
      </c>
      <c r="K316" t="str">
        <f>IF('ריכוז הצעות'!$N317='טבלת עזר2'!K$1,'ריכוז הצעות'!$M317,"")</f>
        <v/>
      </c>
      <c r="L316" t="str">
        <f>IF('ריכוז הצעות'!$N317='טבלת עזר2'!L$1,'ריכוז הצעות'!$M317,"")</f>
        <v/>
      </c>
      <c r="M316" t="str">
        <f>IF('ריכוז הצעות'!$N317='טבלת עזר2'!M$1,'ריכוז הצעות'!$M317,"")</f>
        <v/>
      </c>
      <c r="O316" t="str">
        <f>IF('ריכוז הצעות'!$N317='טבלת עזר2'!O$1,'ריכוז הצעות'!$M317,"")</f>
        <v/>
      </c>
      <c r="Q316" t="str">
        <f>IF('ריכוז הצעות'!$N317='טבלת עזר2'!Q$1,'ריכוז הצעות'!$M317,"")</f>
        <v/>
      </c>
      <c r="S316" t="str">
        <f>IF('ריכוז הצעות'!$N317='טבלת עזר2'!S$1,'ריכוז הצעות'!$M317,"")</f>
        <v/>
      </c>
      <c r="U316" t="str">
        <f>IF('ריכוז הצעות'!$N317='טבלת עזר2'!U$1,'ריכוז הצעות'!$M317,"")</f>
        <v/>
      </c>
      <c r="W316" t="str">
        <f>IF('ריכוז הצעות'!$N317='טבלת עזר2'!W$1,'ריכוז הצעות'!$M317,"")</f>
        <v/>
      </c>
      <c r="X316" t="str">
        <f>IF('ריכוז הצעות'!$N317='טבלת עזר2'!X$1,'ריכוז הצעות'!$M317,"")</f>
        <v/>
      </c>
      <c r="Y316" t="str">
        <f>IF('ריכוז הצעות'!$N317='טבלת עזר2'!Y$1,'ריכוז הצעות'!$M317,"")</f>
        <v/>
      </c>
      <c r="Z316" t="str">
        <f>IF('ריכוז הצעות'!$N317='טבלת עזר2'!Z$1,'ריכוז הצעות'!$M317,"")</f>
        <v/>
      </c>
      <c r="AA316" t="str">
        <f>IF('ריכוז הצעות'!$N317='טבלת עזר2'!AA$1,'ריכוז הצעות'!$M317,"")</f>
        <v/>
      </c>
      <c r="AB316" t="str">
        <f>IF('ריכוז הצעות'!$N317='טבלת עזר2'!AB$1,'ריכוז הצעות'!$M317,"")</f>
        <v/>
      </c>
      <c r="AC316" t="str">
        <f>IF('ריכוז הצעות'!$N317='טבלת עזר2'!AC$1,'ריכוז הצעות'!$M317,"")</f>
        <v/>
      </c>
      <c r="AD316" t="str">
        <f>IF('ריכוז הצעות'!$N317='טבלת עזר2'!AD$1,'ריכוז הצעות'!$M317,"")</f>
        <v/>
      </c>
      <c r="AE316" t="str">
        <f>IF('ריכוז הצעות'!$N317='טבלת עזר2'!AE$1,'ריכוז הצעות'!$M317,"")</f>
        <v/>
      </c>
      <c r="AF316" t="str">
        <f>IF('ריכוז הצעות'!$N317='טבלת עזר2'!AF$1,'ריכוז הצעות'!$M317,"")</f>
        <v/>
      </c>
      <c r="AG316" t="str">
        <f>IF('ריכוז הצעות'!$N317='טבלת עזר2'!AG$1,'ריכוז הצעות'!$M317,"")</f>
        <v/>
      </c>
      <c r="AH316" t="str">
        <f>IF('ריכוז הצעות'!$N317='טבלת עזר2'!AH$1,'ריכוז הצעות'!$M317,"")</f>
        <v/>
      </c>
      <c r="AI316" t="str">
        <f>IF('ריכוז הצעות'!$N317='טבלת עזר2'!AI$1,'ריכוז הצעות'!$M317,"")</f>
        <v/>
      </c>
      <c r="AJ316" t="str">
        <f>IF('ריכוז הצעות'!$N317='טבלת עזר2'!AJ$1,'ריכוז הצעות'!$M317,"")</f>
        <v/>
      </c>
      <c r="AK316" t="str">
        <f>IF('ריכוז הצעות'!$N317='טבלת עזר2'!AK$1,'ריכוז הצעות'!$M317,"")</f>
        <v/>
      </c>
      <c r="AL316" t="str">
        <f>IF('ריכוז הצעות'!$N317='טבלת עזר2'!AL$1,'ריכוז הצעות'!$M317,"")</f>
        <v/>
      </c>
      <c r="AQ316" t="e">
        <f t="shared" si="180"/>
        <v>#N/A</v>
      </c>
      <c r="AR316" t="str">
        <f t="shared" si="148"/>
        <v/>
      </c>
      <c r="AS316" t="str">
        <f t="shared" si="149"/>
        <v/>
      </c>
      <c r="AT316" t="str">
        <f t="shared" si="150"/>
        <v/>
      </c>
      <c r="AU316" t="str">
        <f t="shared" si="151"/>
        <v/>
      </c>
      <c r="AV316" t="str">
        <f t="shared" si="152"/>
        <v/>
      </c>
      <c r="AW316" t="str">
        <f t="shared" si="153"/>
        <v/>
      </c>
      <c r="AX316" t="str">
        <f t="shared" si="154"/>
        <v/>
      </c>
      <c r="AY316" t="str">
        <f t="shared" si="155"/>
        <v/>
      </c>
      <c r="AZ316" t="str">
        <f t="shared" si="156"/>
        <v/>
      </c>
      <c r="BA316" t="str">
        <f t="shared" si="157"/>
        <v/>
      </c>
      <c r="BB316" t="str">
        <f t="shared" si="158"/>
        <v/>
      </c>
      <c r="BC316" t="str">
        <f t="shared" si="159"/>
        <v/>
      </c>
      <c r="BD316" t="str">
        <f t="shared" si="160"/>
        <v/>
      </c>
      <c r="BE316" t="str">
        <f t="shared" si="161"/>
        <v/>
      </c>
      <c r="BF316" t="str">
        <f t="shared" si="162"/>
        <v/>
      </c>
      <c r="BG316" t="str">
        <f t="shared" si="163"/>
        <v/>
      </c>
      <c r="BH316" t="str">
        <f t="shared" si="164"/>
        <v/>
      </c>
      <c r="BI316" t="str">
        <f t="shared" si="165"/>
        <v/>
      </c>
      <c r="BJ316" t="str">
        <f t="shared" si="166"/>
        <v/>
      </c>
      <c r="BK316" t="str">
        <f t="shared" si="167"/>
        <v/>
      </c>
      <c r="BL316">
        <f t="shared" si="168"/>
        <v>0</v>
      </c>
      <c r="BM316">
        <f t="shared" si="169"/>
        <v>0</v>
      </c>
      <c r="BN316">
        <f t="shared" si="170"/>
        <v>0</v>
      </c>
      <c r="BO316">
        <f t="shared" si="171"/>
        <v>0</v>
      </c>
      <c r="BP316">
        <f t="shared" si="172"/>
        <v>0</v>
      </c>
      <c r="BQ316">
        <f t="shared" si="173"/>
        <v>0</v>
      </c>
      <c r="BR316">
        <f t="shared" si="174"/>
        <v>0</v>
      </c>
      <c r="BS316">
        <f t="shared" si="175"/>
        <v>0</v>
      </c>
    </row>
    <row r="317" spans="2:71" x14ac:dyDescent="0.3">
      <c r="B317" t="str">
        <f>IF('ריכוז הצעות'!$N318='טבלת עזר2'!B$1,'ריכוז הצעות'!$M318,"")</f>
        <v/>
      </c>
      <c r="C317">
        <f t="shared" si="146"/>
        <v>0</v>
      </c>
      <c r="D317" t="str">
        <f t="shared" si="176"/>
        <v/>
      </c>
      <c r="E317">
        <f t="shared" si="177"/>
        <v>0</v>
      </c>
      <c r="F317" t="str">
        <f>IF('ריכוז הצעות'!$N318='טבלת עזר2'!F$1,'ריכוז הצעות'!$M318,"")</f>
        <v/>
      </c>
      <c r="G317">
        <f t="shared" si="147"/>
        <v>0</v>
      </c>
      <c r="H317" t="str">
        <f t="shared" si="178"/>
        <v/>
      </c>
      <c r="I317">
        <f t="shared" si="179"/>
        <v>0</v>
      </c>
      <c r="J317" t="str">
        <f>IF('ריכוז הצעות'!$N318='טבלת עזר2'!J$1,'ריכוז הצעות'!$M318,"")</f>
        <v/>
      </c>
      <c r="K317" t="str">
        <f>IF('ריכוז הצעות'!$N318='טבלת עזר2'!K$1,'ריכוז הצעות'!$M318,"")</f>
        <v/>
      </c>
      <c r="L317" t="str">
        <f>IF('ריכוז הצעות'!$N318='טבלת עזר2'!L$1,'ריכוז הצעות'!$M318,"")</f>
        <v/>
      </c>
      <c r="M317" t="str">
        <f>IF('ריכוז הצעות'!$N318='טבלת עזר2'!M$1,'ריכוז הצעות'!$M318,"")</f>
        <v/>
      </c>
      <c r="O317" t="str">
        <f>IF('ריכוז הצעות'!$N318='טבלת עזר2'!O$1,'ריכוז הצעות'!$M318,"")</f>
        <v/>
      </c>
      <c r="Q317" t="str">
        <f>IF('ריכוז הצעות'!$N318='טבלת עזר2'!Q$1,'ריכוז הצעות'!$M318,"")</f>
        <v/>
      </c>
      <c r="S317" t="str">
        <f>IF('ריכוז הצעות'!$N318='טבלת עזר2'!S$1,'ריכוז הצעות'!$M318,"")</f>
        <v/>
      </c>
      <c r="U317" t="str">
        <f>IF('ריכוז הצעות'!$N318='טבלת עזר2'!U$1,'ריכוז הצעות'!$M318,"")</f>
        <v/>
      </c>
      <c r="W317" t="str">
        <f>IF('ריכוז הצעות'!$N318='טבלת עזר2'!W$1,'ריכוז הצעות'!$M318,"")</f>
        <v/>
      </c>
      <c r="X317" t="str">
        <f>IF('ריכוז הצעות'!$N318='טבלת עזר2'!X$1,'ריכוז הצעות'!$M318,"")</f>
        <v/>
      </c>
      <c r="Y317" t="str">
        <f>IF('ריכוז הצעות'!$N318='טבלת עזר2'!Y$1,'ריכוז הצעות'!$M318,"")</f>
        <v/>
      </c>
      <c r="Z317" t="str">
        <f>IF('ריכוז הצעות'!$N318='טבלת עזר2'!Z$1,'ריכוז הצעות'!$M318,"")</f>
        <v/>
      </c>
      <c r="AA317" t="str">
        <f>IF('ריכוז הצעות'!$N318='טבלת עזר2'!AA$1,'ריכוז הצעות'!$M318,"")</f>
        <v/>
      </c>
      <c r="AB317" t="str">
        <f>IF('ריכוז הצעות'!$N318='טבלת עזר2'!AB$1,'ריכוז הצעות'!$M318,"")</f>
        <v/>
      </c>
      <c r="AC317" t="str">
        <f>IF('ריכוז הצעות'!$N318='טבלת עזר2'!AC$1,'ריכוז הצעות'!$M318,"")</f>
        <v/>
      </c>
      <c r="AD317" t="str">
        <f>IF('ריכוז הצעות'!$N318='טבלת עזר2'!AD$1,'ריכוז הצעות'!$M318,"")</f>
        <v/>
      </c>
      <c r="AE317" t="str">
        <f>IF('ריכוז הצעות'!$N318='טבלת עזר2'!AE$1,'ריכוז הצעות'!$M318,"")</f>
        <v/>
      </c>
      <c r="AF317" t="str">
        <f>IF('ריכוז הצעות'!$N318='טבלת עזר2'!AF$1,'ריכוז הצעות'!$M318,"")</f>
        <v/>
      </c>
      <c r="AG317" t="str">
        <f>IF('ריכוז הצעות'!$N318='טבלת עזר2'!AG$1,'ריכוז הצעות'!$M318,"")</f>
        <v/>
      </c>
      <c r="AH317" t="str">
        <f>IF('ריכוז הצעות'!$N318='טבלת עזר2'!AH$1,'ריכוז הצעות'!$M318,"")</f>
        <v/>
      </c>
      <c r="AI317" t="str">
        <f>IF('ריכוז הצעות'!$N318='טבלת עזר2'!AI$1,'ריכוז הצעות'!$M318,"")</f>
        <v/>
      </c>
      <c r="AJ317" t="str">
        <f>IF('ריכוז הצעות'!$N318='טבלת עזר2'!AJ$1,'ריכוז הצעות'!$M318,"")</f>
        <v/>
      </c>
      <c r="AK317" t="str">
        <f>IF('ריכוז הצעות'!$N318='טבלת עזר2'!AK$1,'ריכוז הצעות'!$M318,"")</f>
        <v/>
      </c>
      <c r="AL317" t="str">
        <f>IF('ריכוז הצעות'!$N318='טבלת עזר2'!AL$1,'ריכוז הצעות'!$M318,"")</f>
        <v/>
      </c>
      <c r="AQ317" t="e">
        <f t="shared" si="180"/>
        <v>#N/A</v>
      </c>
      <c r="AR317" t="str">
        <f t="shared" si="148"/>
        <v/>
      </c>
      <c r="AS317" t="str">
        <f t="shared" si="149"/>
        <v/>
      </c>
      <c r="AT317" t="str">
        <f t="shared" si="150"/>
        <v/>
      </c>
      <c r="AU317" t="str">
        <f t="shared" si="151"/>
        <v/>
      </c>
      <c r="AV317" t="str">
        <f t="shared" si="152"/>
        <v/>
      </c>
      <c r="AW317" t="str">
        <f t="shared" si="153"/>
        <v/>
      </c>
      <c r="AX317" t="str">
        <f t="shared" si="154"/>
        <v/>
      </c>
      <c r="AY317" t="str">
        <f t="shared" si="155"/>
        <v/>
      </c>
      <c r="AZ317" t="str">
        <f t="shared" si="156"/>
        <v/>
      </c>
      <c r="BA317" t="str">
        <f t="shared" si="157"/>
        <v/>
      </c>
      <c r="BB317" t="str">
        <f t="shared" si="158"/>
        <v/>
      </c>
      <c r="BC317" t="str">
        <f t="shared" si="159"/>
        <v/>
      </c>
      <c r="BD317" t="str">
        <f t="shared" si="160"/>
        <v/>
      </c>
      <c r="BE317" t="str">
        <f t="shared" si="161"/>
        <v/>
      </c>
      <c r="BF317" t="str">
        <f t="shared" si="162"/>
        <v/>
      </c>
      <c r="BG317" t="str">
        <f t="shared" si="163"/>
        <v/>
      </c>
      <c r="BH317" t="str">
        <f t="shared" si="164"/>
        <v/>
      </c>
      <c r="BI317" t="str">
        <f t="shared" si="165"/>
        <v/>
      </c>
      <c r="BJ317" t="str">
        <f t="shared" si="166"/>
        <v/>
      </c>
      <c r="BK317" t="str">
        <f t="shared" si="167"/>
        <v/>
      </c>
      <c r="BL317">
        <f t="shared" si="168"/>
        <v>0</v>
      </c>
      <c r="BM317">
        <f t="shared" si="169"/>
        <v>0</v>
      </c>
      <c r="BN317">
        <f t="shared" si="170"/>
        <v>0</v>
      </c>
      <c r="BO317">
        <f t="shared" si="171"/>
        <v>0</v>
      </c>
      <c r="BP317">
        <f t="shared" si="172"/>
        <v>0</v>
      </c>
      <c r="BQ317">
        <f t="shared" si="173"/>
        <v>0</v>
      </c>
      <c r="BR317">
        <f t="shared" si="174"/>
        <v>0</v>
      </c>
      <c r="BS317">
        <f t="shared" si="175"/>
        <v>0</v>
      </c>
    </row>
    <row r="318" spans="2:71" x14ac:dyDescent="0.3">
      <c r="B318" t="str">
        <f>IF('ריכוז הצעות'!$N319='טבלת עזר2'!B$1,'ריכוז הצעות'!$M319,"")</f>
        <v/>
      </c>
      <c r="C318">
        <f t="shared" si="146"/>
        <v>0</v>
      </c>
      <c r="D318" t="str">
        <f t="shared" si="176"/>
        <v/>
      </c>
      <c r="E318">
        <f t="shared" si="177"/>
        <v>0</v>
      </c>
      <c r="F318" t="str">
        <f>IF('ריכוז הצעות'!$N319='טבלת עזר2'!F$1,'ריכוז הצעות'!$M319,"")</f>
        <v/>
      </c>
      <c r="G318">
        <f t="shared" si="147"/>
        <v>0</v>
      </c>
      <c r="H318" t="str">
        <f t="shared" si="178"/>
        <v/>
      </c>
      <c r="I318">
        <f t="shared" si="179"/>
        <v>0</v>
      </c>
      <c r="J318" t="str">
        <f>IF('ריכוז הצעות'!$N319='טבלת עזר2'!J$1,'ריכוז הצעות'!$M319,"")</f>
        <v/>
      </c>
      <c r="K318" t="str">
        <f>IF('ריכוז הצעות'!$N319='טבלת עזר2'!K$1,'ריכוז הצעות'!$M319,"")</f>
        <v/>
      </c>
      <c r="L318" t="str">
        <f>IF('ריכוז הצעות'!$N319='טבלת עזר2'!L$1,'ריכוז הצעות'!$M319,"")</f>
        <v/>
      </c>
      <c r="M318" t="str">
        <f>IF('ריכוז הצעות'!$N319='טבלת עזר2'!M$1,'ריכוז הצעות'!$M319,"")</f>
        <v/>
      </c>
      <c r="O318" t="str">
        <f>IF('ריכוז הצעות'!$N319='טבלת עזר2'!O$1,'ריכוז הצעות'!$M319,"")</f>
        <v/>
      </c>
      <c r="Q318" t="str">
        <f>IF('ריכוז הצעות'!$N319='טבלת עזר2'!Q$1,'ריכוז הצעות'!$M319,"")</f>
        <v/>
      </c>
      <c r="S318" t="str">
        <f>IF('ריכוז הצעות'!$N319='טבלת עזר2'!S$1,'ריכוז הצעות'!$M319,"")</f>
        <v/>
      </c>
      <c r="U318" t="str">
        <f>IF('ריכוז הצעות'!$N319='טבלת עזר2'!U$1,'ריכוז הצעות'!$M319,"")</f>
        <v/>
      </c>
      <c r="W318" t="str">
        <f>IF('ריכוז הצעות'!$N319='טבלת עזר2'!W$1,'ריכוז הצעות'!$M319,"")</f>
        <v/>
      </c>
      <c r="X318" t="str">
        <f>IF('ריכוז הצעות'!$N319='טבלת עזר2'!X$1,'ריכוז הצעות'!$M319,"")</f>
        <v/>
      </c>
      <c r="Y318" t="str">
        <f>IF('ריכוז הצעות'!$N319='טבלת עזר2'!Y$1,'ריכוז הצעות'!$M319,"")</f>
        <v/>
      </c>
      <c r="Z318" t="str">
        <f>IF('ריכוז הצעות'!$N319='טבלת עזר2'!Z$1,'ריכוז הצעות'!$M319,"")</f>
        <v/>
      </c>
      <c r="AA318" t="str">
        <f>IF('ריכוז הצעות'!$N319='טבלת עזר2'!AA$1,'ריכוז הצעות'!$M319,"")</f>
        <v/>
      </c>
      <c r="AB318" t="str">
        <f>IF('ריכוז הצעות'!$N319='טבלת עזר2'!AB$1,'ריכוז הצעות'!$M319,"")</f>
        <v/>
      </c>
      <c r="AC318" t="str">
        <f>IF('ריכוז הצעות'!$N319='טבלת עזר2'!AC$1,'ריכוז הצעות'!$M319,"")</f>
        <v/>
      </c>
      <c r="AD318" t="str">
        <f>IF('ריכוז הצעות'!$N319='טבלת עזר2'!AD$1,'ריכוז הצעות'!$M319,"")</f>
        <v/>
      </c>
      <c r="AE318" t="str">
        <f>IF('ריכוז הצעות'!$N319='טבלת עזר2'!AE$1,'ריכוז הצעות'!$M319,"")</f>
        <v/>
      </c>
      <c r="AF318" t="str">
        <f>IF('ריכוז הצעות'!$N319='טבלת עזר2'!AF$1,'ריכוז הצעות'!$M319,"")</f>
        <v/>
      </c>
      <c r="AG318" t="str">
        <f>IF('ריכוז הצעות'!$N319='טבלת עזר2'!AG$1,'ריכוז הצעות'!$M319,"")</f>
        <v/>
      </c>
      <c r="AH318" t="str">
        <f>IF('ריכוז הצעות'!$N319='טבלת עזר2'!AH$1,'ריכוז הצעות'!$M319,"")</f>
        <v/>
      </c>
      <c r="AI318" t="str">
        <f>IF('ריכוז הצעות'!$N319='טבלת עזר2'!AI$1,'ריכוז הצעות'!$M319,"")</f>
        <v/>
      </c>
      <c r="AJ318" t="str">
        <f>IF('ריכוז הצעות'!$N319='טבלת עזר2'!AJ$1,'ריכוז הצעות'!$M319,"")</f>
        <v/>
      </c>
      <c r="AK318" t="str">
        <f>IF('ריכוז הצעות'!$N319='טבלת עזר2'!AK$1,'ריכוז הצעות'!$M319,"")</f>
        <v/>
      </c>
      <c r="AL318" t="str">
        <f>IF('ריכוז הצעות'!$N319='טבלת עזר2'!AL$1,'ריכוז הצעות'!$M319,"")</f>
        <v/>
      </c>
      <c r="AQ318" t="e">
        <f t="shared" si="180"/>
        <v>#N/A</v>
      </c>
      <c r="AR318" t="str">
        <f t="shared" si="148"/>
        <v/>
      </c>
      <c r="AS318" t="str">
        <f t="shared" si="149"/>
        <v/>
      </c>
      <c r="AT318" t="str">
        <f t="shared" si="150"/>
        <v/>
      </c>
      <c r="AU318" t="str">
        <f t="shared" si="151"/>
        <v/>
      </c>
      <c r="AV318" t="str">
        <f t="shared" si="152"/>
        <v/>
      </c>
      <c r="AW318" t="str">
        <f t="shared" si="153"/>
        <v/>
      </c>
      <c r="AX318" t="str">
        <f t="shared" si="154"/>
        <v/>
      </c>
      <c r="AY318" t="str">
        <f t="shared" si="155"/>
        <v/>
      </c>
      <c r="AZ318" t="str">
        <f t="shared" si="156"/>
        <v/>
      </c>
      <c r="BA318" t="str">
        <f t="shared" si="157"/>
        <v/>
      </c>
      <c r="BB318" t="str">
        <f t="shared" si="158"/>
        <v/>
      </c>
      <c r="BC318" t="str">
        <f t="shared" si="159"/>
        <v/>
      </c>
      <c r="BD318" t="str">
        <f t="shared" si="160"/>
        <v/>
      </c>
      <c r="BE318" t="str">
        <f t="shared" si="161"/>
        <v/>
      </c>
      <c r="BF318" t="str">
        <f t="shared" si="162"/>
        <v/>
      </c>
      <c r="BG318" t="str">
        <f t="shared" si="163"/>
        <v/>
      </c>
      <c r="BH318" t="str">
        <f t="shared" si="164"/>
        <v/>
      </c>
      <c r="BI318" t="str">
        <f t="shared" si="165"/>
        <v/>
      </c>
      <c r="BJ318" t="str">
        <f t="shared" si="166"/>
        <v/>
      </c>
      <c r="BK318" t="str">
        <f t="shared" si="167"/>
        <v/>
      </c>
      <c r="BL318">
        <f t="shared" si="168"/>
        <v>0</v>
      </c>
      <c r="BM318">
        <f t="shared" si="169"/>
        <v>0</v>
      </c>
      <c r="BN318">
        <f t="shared" si="170"/>
        <v>0</v>
      </c>
      <c r="BO318">
        <f t="shared" si="171"/>
        <v>0</v>
      </c>
      <c r="BP318">
        <f t="shared" si="172"/>
        <v>0</v>
      </c>
      <c r="BQ318">
        <f t="shared" si="173"/>
        <v>0</v>
      </c>
      <c r="BR318">
        <f t="shared" si="174"/>
        <v>0</v>
      </c>
      <c r="BS318">
        <f t="shared" si="175"/>
        <v>0</v>
      </c>
    </row>
    <row r="319" spans="2:71" x14ac:dyDescent="0.3">
      <c r="B319" t="str">
        <f>IF('ריכוז הצעות'!$N320='טבלת עזר2'!B$1,'ריכוז הצעות'!$M320,"")</f>
        <v/>
      </c>
      <c r="C319">
        <f t="shared" si="146"/>
        <v>0</v>
      </c>
      <c r="D319" t="str">
        <f t="shared" si="176"/>
        <v/>
      </c>
      <c r="E319">
        <f t="shared" si="177"/>
        <v>0</v>
      </c>
      <c r="F319" t="str">
        <f>IF('ריכוז הצעות'!$N320='טבלת עזר2'!F$1,'ריכוז הצעות'!$M320,"")</f>
        <v/>
      </c>
      <c r="G319">
        <f t="shared" si="147"/>
        <v>0</v>
      </c>
      <c r="H319" t="str">
        <f t="shared" si="178"/>
        <v/>
      </c>
      <c r="I319">
        <f t="shared" si="179"/>
        <v>0</v>
      </c>
      <c r="J319" t="str">
        <f>IF('ריכוז הצעות'!$N320='טבלת עזר2'!J$1,'ריכוז הצעות'!$M320,"")</f>
        <v/>
      </c>
      <c r="K319" t="str">
        <f>IF('ריכוז הצעות'!$N320='טבלת עזר2'!K$1,'ריכוז הצעות'!$M320,"")</f>
        <v/>
      </c>
      <c r="L319" t="str">
        <f>IF('ריכוז הצעות'!$N320='טבלת עזר2'!L$1,'ריכוז הצעות'!$M320,"")</f>
        <v/>
      </c>
      <c r="M319" t="str">
        <f>IF('ריכוז הצעות'!$N320='טבלת עזר2'!M$1,'ריכוז הצעות'!$M320,"")</f>
        <v/>
      </c>
      <c r="O319" t="str">
        <f>IF('ריכוז הצעות'!$N320='טבלת עזר2'!O$1,'ריכוז הצעות'!$M320,"")</f>
        <v/>
      </c>
      <c r="Q319" t="str">
        <f>IF('ריכוז הצעות'!$N320='טבלת עזר2'!Q$1,'ריכוז הצעות'!$M320,"")</f>
        <v/>
      </c>
      <c r="S319" t="str">
        <f>IF('ריכוז הצעות'!$N320='טבלת עזר2'!S$1,'ריכוז הצעות'!$M320,"")</f>
        <v/>
      </c>
      <c r="U319" t="str">
        <f>IF('ריכוז הצעות'!$N320='טבלת עזר2'!U$1,'ריכוז הצעות'!$M320,"")</f>
        <v/>
      </c>
      <c r="W319" t="str">
        <f>IF('ריכוז הצעות'!$N320='טבלת עזר2'!W$1,'ריכוז הצעות'!$M320,"")</f>
        <v/>
      </c>
      <c r="X319" t="str">
        <f>IF('ריכוז הצעות'!$N320='טבלת עזר2'!X$1,'ריכוז הצעות'!$M320,"")</f>
        <v/>
      </c>
      <c r="Y319" t="str">
        <f>IF('ריכוז הצעות'!$N320='טבלת עזר2'!Y$1,'ריכוז הצעות'!$M320,"")</f>
        <v/>
      </c>
      <c r="Z319" t="str">
        <f>IF('ריכוז הצעות'!$N320='טבלת עזר2'!Z$1,'ריכוז הצעות'!$M320,"")</f>
        <v/>
      </c>
      <c r="AA319" t="str">
        <f>IF('ריכוז הצעות'!$N320='טבלת עזר2'!AA$1,'ריכוז הצעות'!$M320,"")</f>
        <v/>
      </c>
      <c r="AB319" t="str">
        <f>IF('ריכוז הצעות'!$N320='טבלת עזר2'!AB$1,'ריכוז הצעות'!$M320,"")</f>
        <v/>
      </c>
      <c r="AC319" t="str">
        <f>IF('ריכוז הצעות'!$N320='טבלת עזר2'!AC$1,'ריכוז הצעות'!$M320,"")</f>
        <v/>
      </c>
      <c r="AD319" t="str">
        <f>IF('ריכוז הצעות'!$N320='טבלת עזר2'!AD$1,'ריכוז הצעות'!$M320,"")</f>
        <v/>
      </c>
      <c r="AE319" t="str">
        <f>IF('ריכוז הצעות'!$N320='טבלת עזר2'!AE$1,'ריכוז הצעות'!$M320,"")</f>
        <v/>
      </c>
      <c r="AF319" t="str">
        <f>IF('ריכוז הצעות'!$N320='טבלת עזר2'!AF$1,'ריכוז הצעות'!$M320,"")</f>
        <v/>
      </c>
      <c r="AG319" t="str">
        <f>IF('ריכוז הצעות'!$N320='טבלת עזר2'!AG$1,'ריכוז הצעות'!$M320,"")</f>
        <v/>
      </c>
      <c r="AH319" t="str">
        <f>IF('ריכוז הצעות'!$N320='טבלת עזר2'!AH$1,'ריכוז הצעות'!$M320,"")</f>
        <v/>
      </c>
      <c r="AI319" t="str">
        <f>IF('ריכוז הצעות'!$N320='טבלת עזר2'!AI$1,'ריכוז הצעות'!$M320,"")</f>
        <v/>
      </c>
      <c r="AJ319" t="str">
        <f>IF('ריכוז הצעות'!$N320='טבלת עזר2'!AJ$1,'ריכוז הצעות'!$M320,"")</f>
        <v/>
      </c>
      <c r="AK319" t="str">
        <f>IF('ריכוז הצעות'!$N320='טבלת עזר2'!AK$1,'ריכוז הצעות'!$M320,"")</f>
        <v/>
      </c>
      <c r="AL319" t="str">
        <f>IF('ריכוז הצעות'!$N320='טבלת עזר2'!AL$1,'ריכוז הצעות'!$M320,"")</f>
        <v/>
      </c>
      <c r="AQ319" t="e">
        <f t="shared" si="180"/>
        <v>#N/A</v>
      </c>
      <c r="AR319" t="str">
        <f t="shared" si="148"/>
        <v/>
      </c>
      <c r="AS319" t="str">
        <f t="shared" si="149"/>
        <v/>
      </c>
      <c r="AT319" t="str">
        <f t="shared" si="150"/>
        <v/>
      </c>
      <c r="AU319" t="str">
        <f t="shared" si="151"/>
        <v/>
      </c>
      <c r="AV319" t="str">
        <f t="shared" si="152"/>
        <v/>
      </c>
      <c r="AW319" t="str">
        <f t="shared" si="153"/>
        <v/>
      </c>
      <c r="AX319" t="str">
        <f t="shared" si="154"/>
        <v/>
      </c>
      <c r="AY319" t="str">
        <f t="shared" si="155"/>
        <v/>
      </c>
      <c r="AZ319" t="str">
        <f t="shared" si="156"/>
        <v/>
      </c>
      <c r="BA319" t="str">
        <f t="shared" si="157"/>
        <v/>
      </c>
      <c r="BB319" t="str">
        <f t="shared" si="158"/>
        <v/>
      </c>
      <c r="BC319" t="str">
        <f t="shared" si="159"/>
        <v/>
      </c>
      <c r="BD319" t="str">
        <f t="shared" si="160"/>
        <v/>
      </c>
      <c r="BE319" t="str">
        <f t="shared" si="161"/>
        <v/>
      </c>
      <c r="BF319" t="str">
        <f t="shared" si="162"/>
        <v/>
      </c>
      <c r="BG319" t="str">
        <f t="shared" si="163"/>
        <v/>
      </c>
      <c r="BH319" t="str">
        <f t="shared" si="164"/>
        <v/>
      </c>
      <c r="BI319" t="str">
        <f t="shared" si="165"/>
        <v/>
      </c>
      <c r="BJ319" t="str">
        <f t="shared" si="166"/>
        <v/>
      </c>
      <c r="BK319" t="str">
        <f t="shared" si="167"/>
        <v/>
      </c>
      <c r="BL319">
        <f t="shared" si="168"/>
        <v>0</v>
      </c>
      <c r="BM319">
        <f t="shared" si="169"/>
        <v>0</v>
      </c>
      <c r="BN319">
        <f t="shared" si="170"/>
        <v>0</v>
      </c>
      <c r="BO319">
        <f t="shared" si="171"/>
        <v>0</v>
      </c>
      <c r="BP319">
        <f t="shared" si="172"/>
        <v>0</v>
      </c>
      <c r="BQ319">
        <f t="shared" si="173"/>
        <v>0</v>
      </c>
      <c r="BR319">
        <f t="shared" si="174"/>
        <v>0</v>
      </c>
      <c r="BS319">
        <f t="shared" si="175"/>
        <v>0</v>
      </c>
    </row>
    <row r="320" spans="2:71" x14ac:dyDescent="0.3">
      <c r="B320" t="str">
        <f>IF('ריכוז הצעות'!$N321='טבלת עזר2'!B$1,'ריכוז הצעות'!$M321,"")</f>
        <v/>
      </c>
      <c r="C320">
        <f t="shared" si="146"/>
        <v>0</v>
      </c>
      <c r="D320" t="str">
        <f t="shared" si="176"/>
        <v/>
      </c>
      <c r="E320">
        <f t="shared" si="177"/>
        <v>0</v>
      </c>
      <c r="F320" t="str">
        <f>IF('ריכוז הצעות'!$N321='טבלת עזר2'!F$1,'ריכוז הצעות'!$M321,"")</f>
        <v/>
      </c>
      <c r="G320">
        <f t="shared" si="147"/>
        <v>0</v>
      </c>
      <c r="H320" t="str">
        <f t="shared" si="178"/>
        <v/>
      </c>
      <c r="I320">
        <f t="shared" si="179"/>
        <v>0</v>
      </c>
      <c r="J320" t="str">
        <f>IF('ריכוז הצעות'!$N321='טבלת עזר2'!J$1,'ריכוז הצעות'!$M321,"")</f>
        <v/>
      </c>
      <c r="K320" t="str">
        <f>IF('ריכוז הצעות'!$N321='טבלת עזר2'!K$1,'ריכוז הצעות'!$M321,"")</f>
        <v/>
      </c>
      <c r="L320" t="str">
        <f>IF('ריכוז הצעות'!$N321='טבלת עזר2'!L$1,'ריכוז הצעות'!$M321,"")</f>
        <v/>
      </c>
      <c r="M320" t="str">
        <f>IF('ריכוז הצעות'!$N321='טבלת עזר2'!M$1,'ריכוז הצעות'!$M321,"")</f>
        <v/>
      </c>
      <c r="O320" t="str">
        <f>IF('ריכוז הצעות'!$N321='טבלת עזר2'!O$1,'ריכוז הצעות'!$M321,"")</f>
        <v/>
      </c>
      <c r="Q320" t="str">
        <f>IF('ריכוז הצעות'!$N321='טבלת עזר2'!Q$1,'ריכוז הצעות'!$M321,"")</f>
        <v/>
      </c>
      <c r="S320" t="str">
        <f>IF('ריכוז הצעות'!$N321='טבלת עזר2'!S$1,'ריכוז הצעות'!$M321,"")</f>
        <v/>
      </c>
      <c r="U320" t="str">
        <f>IF('ריכוז הצעות'!$N321='טבלת עזר2'!U$1,'ריכוז הצעות'!$M321,"")</f>
        <v/>
      </c>
      <c r="W320" t="str">
        <f>IF('ריכוז הצעות'!$N321='טבלת עזר2'!W$1,'ריכוז הצעות'!$M321,"")</f>
        <v/>
      </c>
      <c r="X320" t="str">
        <f>IF('ריכוז הצעות'!$N321='טבלת עזר2'!X$1,'ריכוז הצעות'!$M321,"")</f>
        <v/>
      </c>
      <c r="Y320" t="str">
        <f>IF('ריכוז הצעות'!$N321='טבלת עזר2'!Y$1,'ריכוז הצעות'!$M321,"")</f>
        <v/>
      </c>
      <c r="Z320" t="str">
        <f>IF('ריכוז הצעות'!$N321='טבלת עזר2'!Z$1,'ריכוז הצעות'!$M321,"")</f>
        <v/>
      </c>
      <c r="AA320" t="str">
        <f>IF('ריכוז הצעות'!$N321='טבלת עזר2'!AA$1,'ריכוז הצעות'!$M321,"")</f>
        <v/>
      </c>
      <c r="AB320" t="str">
        <f>IF('ריכוז הצעות'!$N321='טבלת עזר2'!AB$1,'ריכוז הצעות'!$M321,"")</f>
        <v/>
      </c>
      <c r="AC320" t="str">
        <f>IF('ריכוז הצעות'!$N321='טבלת עזר2'!AC$1,'ריכוז הצעות'!$M321,"")</f>
        <v/>
      </c>
      <c r="AD320" t="str">
        <f>IF('ריכוז הצעות'!$N321='טבלת עזר2'!AD$1,'ריכוז הצעות'!$M321,"")</f>
        <v/>
      </c>
      <c r="AE320" t="str">
        <f>IF('ריכוז הצעות'!$N321='טבלת עזר2'!AE$1,'ריכוז הצעות'!$M321,"")</f>
        <v/>
      </c>
      <c r="AF320" t="str">
        <f>IF('ריכוז הצעות'!$N321='טבלת עזר2'!AF$1,'ריכוז הצעות'!$M321,"")</f>
        <v/>
      </c>
      <c r="AG320" t="str">
        <f>IF('ריכוז הצעות'!$N321='טבלת עזר2'!AG$1,'ריכוז הצעות'!$M321,"")</f>
        <v/>
      </c>
      <c r="AH320" t="str">
        <f>IF('ריכוז הצעות'!$N321='טבלת עזר2'!AH$1,'ריכוז הצעות'!$M321,"")</f>
        <v/>
      </c>
      <c r="AI320" t="str">
        <f>IF('ריכוז הצעות'!$N321='טבלת עזר2'!AI$1,'ריכוז הצעות'!$M321,"")</f>
        <v/>
      </c>
      <c r="AJ320" t="str">
        <f>IF('ריכוז הצעות'!$N321='טבלת עזר2'!AJ$1,'ריכוז הצעות'!$M321,"")</f>
        <v/>
      </c>
      <c r="AK320" t="str">
        <f>IF('ריכוז הצעות'!$N321='טבלת עזר2'!AK$1,'ריכוז הצעות'!$M321,"")</f>
        <v/>
      </c>
      <c r="AL320" t="str">
        <f>IF('ריכוז הצעות'!$N321='טבלת עזר2'!AL$1,'ריכוז הצעות'!$M321,"")</f>
        <v/>
      </c>
      <c r="AQ320" t="e">
        <f t="shared" si="180"/>
        <v>#N/A</v>
      </c>
      <c r="AR320" t="str">
        <f t="shared" si="148"/>
        <v/>
      </c>
      <c r="AS320" t="str">
        <f t="shared" si="149"/>
        <v/>
      </c>
      <c r="AT320" t="str">
        <f t="shared" si="150"/>
        <v/>
      </c>
      <c r="AU320" t="str">
        <f t="shared" si="151"/>
        <v/>
      </c>
      <c r="AV320" t="str">
        <f t="shared" si="152"/>
        <v/>
      </c>
      <c r="AW320" t="str">
        <f t="shared" si="153"/>
        <v/>
      </c>
      <c r="AX320" t="str">
        <f t="shared" si="154"/>
        <v/>
      </c>
      <c r="AY320" t="str">
        <f t="shared" si="155"/>
        <v/>
      </c>
      <c r="AZ320" t="str">
        <f t="shared" si="156"/>
        <v/>
      </c>
      <c r="BA320" t="str">
        <f t="shared" si="157"/>
        <v/>
      </c>
      <c r="BB320" t="str">
        <f t="shared" si="158"/>
        <v/>
      </c>
      <c r="BC320" t="str">
        <f t="shared" si="159"/>
        <v/>
      </c>
      <c r="BD320" t="str">
        <f t="shared" si="160"/>
        <v/>
      </c>
      <c r="BE320" t="str">
        <f t="shared" si="161"/>
        <v/>
      </c>
      <c r="BF320" t="str">
        <f t="shared" si="162"/>
        <v/>
      </c>
      <c r="BG320" t="str">
        <f t="shared" si="163"/>
        <v/>
      </c>
      <c r="BH320" t="str">
        <f t="shared" si="164"/>
        <v/>
      </c>
      <c r="BI320" t="str">
        <f t="shared" si="165"/>
        <v/>
      </c>
      <c r="BJ320" t="str">
        <f t="shared" si="166"/>
        <v/>
      </c>
      <c r="BK320" t="str">
        <f t="shared" si="167"/>
        <v/>
      </c>
      <c r="BL320">
        <f t="shared" si="168"/>
        <v>0</v>
      </c>
      <c r="BM320">
        <f t="shared" si="169"/>
        <v>0</v>
      </c>
      <c r="BN320">
        <f t="shared" si="170"/>
        <v>0</v>
      </c>
      <c r="BO320">
        <f t="shared" si="171"/>
        <v>0</v>
      </c>
      <c r="BP320">
        <f t="shared" si="172"/>
        <v>0</v>
      </c>
      <c r="BQ320">
        <f t="shared" si="173"/>
        <v>0</v>
      </c>
      <c r="BR320">
        <f t="shared" si="174"/>
        <v>0</v>
      </c>
      <c r="BS320">
        <f t="shared" si="175"/>
        <v>0</v>
      </c>
    </row>
    <row r="321" spans="2:71" x14ac:dyDescent="0.3">
      <c r="B321" t="str">
        <f>IF('ריכוז הצעות'!$N322='טבלת עזר2'!B$1,'ריכוז הצעות'!$M322,"")</f>
        <v/>
      </c>
      <c r="C321">
        <f t="shared" si="146"/>
        <v>0</v>
      </c>
      <c r="D321" t="str">
        <f t="shared" si="176"/>
        <v/>
      </c>
      <c r="E321">
        <f t="shared" si="177"/>
        <v>0</v>
      </c>
      <c r="F321" t="str">
        <f>IF('ריכוז הצעות'!$N322='טבלת עזר2'!F$1,'ריכוז הצעות'!$M322,"")</f>
        <v/>
      </c>
      <c r="G321">
        <f t="shared" si="147"/>
        <v>0</v>
      </c>
      <c r="H321" t="str">
        <f t="shared" si="178"/>
        <v/>
      </c>
      <c r="I321">
        <f t="shared" si="179"/>
        <v>0</v>
      </c>
      <c r="J321" t="str">
        <f>IF('ריכוז הצעות'!$N322='טבלת עזר2'!J$1,'ריכוז הצעות'!$M322,"")</f>
        <v/>
      </c>
      <c r="K321" t="str">
        <f>IF('ריכוז הצעות'!$N322='טבלת עזר2'!K$1,'ריכוז הצעות'!$M322,"")</f>
        <v/>
      </c>
      <c r="L321" t="str">
        <f>IF('ריכוז הצעות'!$N322='טבלת עזר2'!L$1,'ריכוז הצעות'!$M322,"")</f>
        <v/>
      </c>
      <c r="M321" t="str">
        <f>IF('ריכוז הצעות'!$N322='טבלת עזר2'!M$1,'ריכוז הצעות'!$M322,"")</f>
        <v/>
      </c>
      <c r="O321" t="str">
        <f>IF('ריכוז הצעות'!$N322='טבלת עזר2'!O$1,'ריכוז הצעות'!$M322,"")</f>
        <v/>
      </c>
      <c r="Q321" t="str">
        <f>IF('ריכוז הצעות'!$N322='טבלת עזר2'!Q$1,'ריכוז הצעות'!$M322,"")</f>
        <v/>
      </c>
      <c r="S321" t="str">
        <f>IF('ריכוז הצעות'!$N322='טבלת עזר2'!S$1,'ריכוז הצעות'!$M322,"")</f>
        <v/>
      </c>
      <c r="U321" t="str">
        <f>IF('ריכוז הצעות'!$N322='טבלת עזר2'!U$1,'ריכוז הצעות'!$M322,"")</f>
        <v/>
      </c>
      <c r="W321" t="str">
        <f>IF('ריכוז הצעות'!$N322='טבלת עזר2'!W$1,'ריכוז הצעות'!$M322,"")</f>
        <v/>
      </c>
      <c r="X321" t="str">
        <f>IF('ריכוז הצעות'!$N322='טבלת עזר2'!X$1,'ריכוז הצעות'!$M322,"")</f>
        <v/>
      </c>
      <c r="Y321" t="str">
        <f>IF('ריכוז הצעות'!$N322='טבלת עזר2'!Y$1,'ריכוז הצעות'!$M322,"")</f>
        <v/>
      </c>
      <c r="Z321" t="str">
        <f>IF('ריכוז הצעות'!$N322='טבלת עזר2'!Z$1,'ריכוז הצעות'!$M322,"")</f>
        <v/>
      </c>
      <c r="AA321" t="str">
        <f>IF('ריכוז הצעות'!$N322='טבלת עזר2'!AA$1,'ריכוז הצעות'!$M322,"")</f>
        <v/>
      </c>
      <c r="AB321" t="str">
        <f>IF('ריכוז הצעות'!$N322='טבלת עזר2'!AB$1,'ריכוז הצעות'!$M322,"")</f>
        <v/>
      </c>
      <c r="AC321" t="str">
        <f>IF('ריכוז הצעות'!$N322='טבלת עזר2'!AC$1,'ריכוז הצעות'!$M322,"")</f>
        <v/>
      </c>
      <c r="AD321" t="str">
        <f>IF('ריכוז הצעות'!$N322='טבלת עזר2'!AD$1,'ריכוז הצעות'!$M322,"")</f>
        <v/>
      </c>
      <c r="AE321" t="str">
        <f>IF('ריכוז הצעות'!$N322='טבלת עזר2'!AE$1,'ריכוז הצעות'!$M322,"")</f>
        <v/>
      </c>
      <c r="AF321" t="str">
        <f>IF('ריכוז הצעות'!$N322='טבלת עזר2'!AF$1,'ריכוז הצעות'!$M322,"")</f>
        <v/>
      </c>
      <c r="AG321" t="str">
        <f>IF('ריכוז הצעות'!$N322='טבלת עזר2'!AG$1,'ריכוז הצעות'!$M322,"")</f>
        <v/>
      </c>
      <c r="AH321" t="str">
        <f>IF('ריכוז הצעות'!$N322='טבלת עזר2'!AH$1,'ריכוז הצעות'!$M322,"")</f>
        <v/>
      </c>
      <c r="AI321" t="str">
        <f>IF('ריכוז הצעות'!$N322='טבלת עזר2'!AI$1,'ריכוז הצעות'!$M322,"")</f>
        <v/>
      </c>
      <c r="AJ321" t="str">
        <f>IF('ריכוז הצעות'!$N322='טבלת עזר2'!AJ$1,'ריכוז הצעות'!$M322,"")</f>
        <v/>
      </c>
      <c r="AK321" t="str">
        <f>IF('ריכוז הצעות'!$N322='טבלת עזר2'!AK$1,'ריכוז הצעות'!$M322,"")</f>
        <v/>
      </c>
      <c r="AL321" t="str">
        <f>IF('ריכוז הצעות'!$N322='טבלת עזר2'!AL$1,'ריכוז הצעות'!$M322,"")</f>
        <v/>
      </c>
      <c r="AQ321" t="e">
        <f t="shared" si="180"/>
        <v>#N/A</v>
      </c>
      <c r="AR321" t="str">
        <f t="shared" si="148"/>
        <v/>
      </c>
      <c r="AS321" t="str">
        <f t="shared" si="149"/>
        <v/>
      </c>
      <c r="AT321" t="str">
        <f t="shared" si="150"/>
        <v/>
      </c>
      <c r="AU321" t="str">
        <f t="shared" si="151"/>
        <v/>
      </c>
      <c r="AV321" t="str">
        <f t="shared" si="152"/>
        <v/>
      </c>
      <c r="AW321" t="str">
        <f t="shared" si="153"/>
        <v/>
      </c>
      <c r="AX321" t="str">
        <f t="shared" si="154"/>
        <v/>
      </c>
      <c r="AY321" t="str">
        <f t="shared" si="155"/>
        <v/>
      </c>
      <c r="AZ321" t="str">
        <f t="shared" si="156"/>
        <v/>
      </c>
      <c r="BA321" t="str">
        <f t="shared" si="157"/>
        <v/>
      </c>
      <c r="BB321" t="str">
        <f t="shared" si="158"/>
        <v/>
      </c>
      <c r="BC321" t="str">
        <f t="shared" si="159"/>
        <v/>
      </c>
      <c r="BD321" t="str">
        <f t="shared" si="160"/>
        <v/>
      </c>
      <c r="BE321" t="str">
        <f t="shared" si="161"/>
        <v/>
      </c>
      <c r="BF321" t="str">
        <f t="shared" si="162"/>
        <v/>
      </c>
      <c r="BG321" t="str">
        <f t="shared" si="163"/>
        <v/>
      </c>
      <c r="BH321" t="str">
        <f t="shared" si="164"/>
        <v/>
      </c>
      <c r="BI321" t="str">
        <f t="shared" si="165"/>
        <v/>
      </c>
      <c r="BJ321" t="str">
        <f t="shared" si="166"/>
        <v/>
      </c>
      <c r="BK321" t="str">
        <f t="shared" si="167"/>
        <v/>
      </c>
      <c r="BL321">
        <f t="shared" si="168"/>
        <v>0</v>
      </c>
      <c r="BM321">
        <f t="shared" si="169"/>
        <v>0</v>
      </c>
      <c r="BN321">
        <f t="shared" si="170"/>
        <v>0</v>
      </c>
      <c r="BO321">
        <f t="shared" si="171"/>
        <v>0</v>
      </c>
      <c r="BP321">
        <f t="shared" si="172"/>
        <v>0</v>
      </c>
      <c r="BQ321">
        <f t="shared" si="173"/>
        <v>0</v>
      </c>
      <c r="BR321">
        <f t="shared" si="174"/>
        <v>0</v>
      </c>
      <c r="BS321">
        <f t="shared" si="175"/>
        <v>0</v>
      </c>
    </row>
    <row r="322" spans="2:71" x14ac:dyDescent="0.3">
      <c r="B322" t="str">
        <f>IF('ריכוז הצעות'!$N323='טבלת עזר2'!B$1,'ריכוז הצעות'!$M323,"")</f>
        <v/>
      </c>
      <c r="C322">
        <f t="shared" si="146"/>
        <v>0</v>
      </c>
      <c r="D322" t="str">
        <f t="shared" si="176"/>
        <v/>
      </c>
      <c r="E322">
        <f t="shared" si="177"/>
        <v>0</v>
      </c>
      <c r="F322" t="str">
        <f>IF('ריכוז הצעות'!$N323='טבלת עזר2'!F$1,'ריכוז הצעות'!$M323,"")</f>
        <v/>
      </c>
      <c r="G322">
        <f t="shared" si="147"/>
        <v>0</v>
      </c>
      <c r="H322" t="str">
        <f t="shared" si="178"/>
        <v/>
      </c>
      <c r="I322">
        <f t="shared" si="179"/>
        <v>0</v>
      </c>
      <c r="J322" t="str">
        <f>IF('ריכוז הצעות'!$N323='טבלת עזר2'!J$1,'ריכוז הצעות'!$M323,"")</f>
        <v/>
      </c>
      <c r="K322" t="str">
        <f>IF('ריכוז הצעות'!$N323='טבלת עזר2'!K$1,'ריכוז הצעות'!$M323,"")</f>
        <v/>
      </c>
      <c r="L322" t="str">
        <f>IF('ריכוז הצעות'!$N323='טבלת עזר2'!L$1,'ריכוז הצעות'!$M323,"")</f>
        <v/>
      </c>
      <c r="M322" t="str">
        <f>IF('ריכוז הצעות'!$N323='טבלת עזר2'!M$1,'ריכוז הצעות'!$M323,"")</f>
        <v/>
      </c>
      <c r="O322" t="str">
        <f>IF('ריכוז הצעות'!$N323='טבלת עזר2'!O$1,'ריכוז הצעות'!$M323,"")</f>
        <v/>
      </c>
      <c r="Q322" t="str">
        <f>IF('ריכוז הצעות'!$N323='טבלת עזר2'!Q$1,'ריכוז הצעות'!$M323,"")</f>
        <v/>
      </c>
      <c r="S322" t="str">
        <f>IF('ריכוז הצעות'!$N323='טבלת עזר2'!S$1,'ריכוז הצעות'!$M323,"")</f>
        <v/>
      </c>
      <c r="U322" t="str">
        <f>IF('ריכוז הצעות'!$N323='טבלת עזר2'!U$1,'ריכוז הצעות'!$M323,"")</f>
        <v/>
      </c>
      <c r="W322" t="str">
        <f>IF('ריכוז הצעות'!$N323='טבלת עזר2'!W$1,'ריכוז הצעות'!$M323,"")</f>
        <v/>
      </c>
      <c r="X322" t="str">
        <f>IF('ריכוז הצעות'!$N323='טבלת עזר2'!X$1,'ריכוז הצעות'!$M323,"")</f>
        <v/>
      </c>
      <c r="Y322" t="str">
        <f>IF('ריכוז הצעות'!$N323='טבלת עזר2'!Y$1,'ריכוז הצעות'!$M323,"")</f>
        <v/>
      </c>
      <c r="Z322" t="str">
        <f>IF('ריכוז הצעות'!$N323='טבלת עזר2'!Z$1,'ריכוז הצעות'!$M323,"")</f>
        <v/>
      </c>
      <c r="AA322" t="str">
        <f>IF('ריכוז הצעות'!$N323='טבלת עזר2'!AA$1,'ריכוז הצעות'!$M323,"")</f>
        <v/>
      </c>
      <c r="AB322" t="str">
        <f>IF('ריכוז הצעות'!$N323='טבלת עזר2'!AB$1,'ריכוז הצעות'!$M323,"")</f>
        <v/>
      </c>
      <c r="AC322" t="str">
        <f>IF('ריכוז הצעות'!$N323='טבלת עזר2'!AC$1,'ריכוז הצעות'!$M323,"")</f>
        <v/>
      </c>
      <c r="AD322" t="str">
        <f>IF('ריכוז הצעות'!$N323='טבלת עזר2'!AD$1,'ריכוז הצעות'!$M323,"")</f>
        <v/>
      </c>
      <c r="AE322" t="str">
        <f>IF('ריכוז הצעות'!$N323='טבלת עזר2'!AE$1,'ריכוז הצעות'!$M323,"")</f>
        <v/>
      </c>
      <c r="AF322" t="str">
        <f>IF('ריכוז הצעות'!$N323='טבלת עזר2'!AF$1,'ריכוז הצעות'!$M323,"")</f>
        <v/>
      </c>
      <c r="AG322" t="str">
        <f>IF('ריכוז הצעות'!$N323='טבלת עזר2'!AG$1,'ריכוז הצעות'!$M323,"")</f>
        <v/>
      </c>
      <c r="AH322" t="str">
        <f>IF('ריכוז הצעות'!$N323='טבלת עזר2'!AH$1,'ריכוז הצעות'!$M323,"")</f>
        <v/>
      </c>
      <c r="AI322" t="str">
        <f>IF('ריכוז הצעות'!$N323='טבלת עזר2'!AI$1,'ריכוז הצעות'!$M323,"")</f>
        <v/>
      </c>
      <c r="AJ322" t="str">
        <f>IF('ריכוז הצעות'!$N323='טבלת עזר2'!AJ$1,'ריכוז הצעות'!$M323,"")</f>
        <v/>
      </c>
      <c r="AK322" t="str">
        <f>IF('ריכוז הצעות'!$N323='טבלת עזר2'!AK$1,'ריכוז הצעות'!$M323,"")</f>
        <v/>
      </c>
      <c r="AL322" t="str">
        <f>IF('ריכוז הצעות'!$N323='טבלת עזר2'!AL$1,'ריכוז הצעות'!$M323,"")</f>
        <v/>
      </c>
      <c r="AQ322" t="e">
        <f t="shared" si="180"/>
        <v>#N/A</v>
      </c>
      <c r="AR322" t="str">
        <f t="shared" si="148"/>
        <v/>
      </c>
      <c r="AS322" t="str">
        <f t="shared" si="149"/>
        <v/>
      </c>
      <c r="AT322" t="str">
        <f t="shared" si="150"/>
        <v/>
      </c>
      <c r="AU322" t="str">
        <f t="shared" si="151"/>
        <v/>
      </c>
      <c r="AV322" t="str">
        <f t="shared" si="152"/>
        <v/>
      </c>
      <c r="AW322" t="str">
        <f t="shared" si="153"/>
        <v/>
      </c>
      <c r="AX322" t="str">
        <f t="shared" si="154"/>
        <v/>
      </c>
      <c r="AY322" t="str">
        <f t="shared" si="155"/>
        <v/>
      </c>
      <c r="AZ322" t="str">
        <f t="shared" si="156"/>
        <v/>
      </c>
      <c r="BA322" t="str">
        <f t="shared" si="157"/>
        <v/>
      </c>
      <c r="BB322" t="str">
        <f t="shared" si="158"/>
        <v/>
      </c>
      <c r="BC322" t="str">
        <f t="shared" si="159"/>
        <v/>
      </c>
      <c r="BD322" t="str">
        <f t="shared" si="160"/>
        <v/>
      </c>
      <c r="BE322" t="str">
        <f t="shared" si="161"/>
        <v/>
      </c>
      <c r="BF322" t="str">
        <f t="shared" si="162"/>
        <v/>
      </c>
      <c r="BG322" t="str">
        <f t="shared" si="163"/>
        <v/>
      </c>
      <c r="BH322" t="str">
        <f t="shared" si="164"/>
        <v/>
      </c>
      <c r="BI322" t="str">
        <f t="shared" si="165"/>
        <v/>
      </c>
      <c r="BJ322" t="str">
        <f t="shared" si="166"/>
        <v/>
      </c>
      <c r="BK322" t="str">
        <f t="shared" si="167"/>
        <v/>
      </c>
      <c r="BL322">
        <f t="shared" si="168"/>
        <v>0</v>
      </c>
      <c r="BM322">
        <f t="shared" si="169"/>
        <v>0</v>
      </c>
      <c r="BN322">
        <f t="shared" si="170"/>
        <v>0</v>
      </c>
      <c r="BO322">
        <f t="shared" si="171"/>
        <v>0</v>
      </c>
      <c r="BP322">
        <f t="shared" si="172"/>
        <v>0</v>
      </c>
      <c r="BQ322">
        <f t="shared" si="173"/>
        <v>0</v>
      </c>
      <c r="BR322">
        <f t="shared" si="174"/>
        <v>0</v>
      </c>
      <c r="BS322">
        <f t="shared" si="175"/>
        <v>0</v>
      </c>
    </row>
    <row r="323" spans="2:71" x14ac:dyDescent="0.3">
      <c r="B323" t="str">
        <f>IF('ריכוז הצעות'!$N324='טבלת עזר2'!B$1,'ריכוז הצעות'!$M324,"")</f>
        <v/>
      </c>
      <c r="C323">
        <f t="shared" ref="C323:C386" si="181">IF($B323=$B$2,1,0)</f>
        <v>0</v>
      </c>
      <c r="D323" t="str">
        <f t="shared" si="176"/>
        <v/>
      </c>
      <c r="E323">
        <f t="shared" si="177"/>
        <v>0</v>
      </c>
      <c r="F323" t="str">
        <f>IF('ריכוז הצעות'!$N324='טבלת עזר2'!F$1,'ריכוז הצעות'!$M324,"")</f>
        <v/>
      </c>
      <c r="G323">
        <f t="shared" ref="G323:G386" si="182">IF($F323=$F$2,1,0)</f>
        <v>0</v>
      </c>
      <c r="H323" t="str">
        <f t="shared" si="178"/>
        <v/>
      </c>
      <c r="I323">
        <f t="shared" si="179"/>
        <v>0</v>
      </c>
      <c r="J323" t="str">
        <f>IF('ריכוז הצעות'!$N324='טבלת עזר2'!J$1,'ריכוז הצעות'!$M324,"")</f>
        <v/>
      </c>
      <c r="K323" t="str">
        <f>IF('ריכוז הצעות'!$N324='טבלת עזר2'!K$1,'ריכוז הצעות'!$M324,"")</f>
        <v/>
      </c>
      <c r="L323" t="str">
        <f>IF('ריכוז הצעות'!$N324='טבלת עזר2'!L$1,'ריכוז הצעות'!$M324,"")</f>
        <v/>
      </c>
      <c r="M323" t="str">
        <f>IF('ריכוז הצעות'!$N324='טבלת עזר2'!M$1,'ריכוז הצעות'!$M324,"")</f>
        <v/>
      </c>
      <c r="O323" t="str">
        <f>IF('ריכוז הצעות'!$N324='טבלת עזר2'!O$1,'ריכוז הצעות'!$M324,"")</f>
        <v/>
      </c>
      <c r="Q323" t="str">
        <f>IF('ריכוז הצעות'!$N324='טבלת עזר2'!Q$1,'ריכוז הצעות'!$M324,"")</f>
        <v/>
      </c>
      <c r="S323" t="str">
        <f>IF('ריכוז הצעות'!$N324='טבלת עזר2'!S$1,'ריכוז הצעות'!$M324,"")</f>
        <v/>
      </c>
      <c r="U323" t="str">
        <f>IF('ריכוז הצעות'!$N324='טבלת עזר2'!U$1,'ריכוז הצעות'!$M324,"")</f>
        <v/>
      </c>
      <c r="W323" t="str">
        <f>IF('ריכוז הצעות'!$N324='טבלת עזר2'!W$1,'ריכוז הצעות'!$M324,"")</f>
        <v/>
      </c>
      <c r="X323" t="str">
        <f>IF('ריכוז הצעות'!$N324='טבלת עזר2'!X$1,'ריכוז הצעות'!$M324,"")</f>
        <v/>
      </c>
      <c r="Y323" t="str">
        <f>IF('ריכוז הצעות'!$N324='טבלת עזר2'!Y$1,'ריכוז הצעות'!$M324,"")</f>
        <v/>
      </c>
      <c r="Z323" t="str">
        <f>IF('ריכוז הצעות'!$N324='טבלת עזר2'!Z$1,'ריכוז הצעות'!$M324,"")</f>
        <v/>
      </c>
      <c r="AA323" t="str">
        <f>IF('ריכוז הצעות'!$N324='טבלת עזר2'!AA$1,'ריכוז הצעות'!$M324,"")</f>
        <v/>
      </c>
      <c r="AB323" t="str">
        <f>IF('ריכוז הצעות'!$N324='טבלת עזר2'!AB$1,'ריכוז הצעות'!$M324,"")</f>
        <v/>
      </c>
      <c r="AC323" t="str">
        <f>IF('ריכוז הצעות'!$N324='טבלת עזר2'!AC$1,'ריכוז הצעות'!$M324,"")</f>
        <v/>
      </c>
      <c r="AD323" t="str">
        <f>IF('ריכוז הצעות'!$N324='טבלת עזר2'!AD$1,'ריכוז הצעות'!$M324,"")</f>
        <v/>
      </c>
      <c r="AE323" t="str">
        <f>IF('ריכוז הצעות'!$N324='טבלת עזר2'!AE$1,'ריכוז הצעות'!$M324,"")</f>
        <v/>
      </c>
      <c r="AF323" t="str">
        <f>IF('ריכוז הצעות'!$N324='טבלת עזר2'!AF$1,'ריכוז הצעות'!$M324,"")</f>
        <v/>
      </c>
      <c r="AG323" t="str">
        <f>IF('ריכוז הצעות'!$N324='טבלת עזר2'!AG$1,'ריכוז הצעות'!$M324,"")</f>
        <v/>
      </c>
      <c r="AH323" t="str">
        <f>IF('ריכוז הצעות'!$N324='טבלת עזר2'!AH$1,'ריכוז הצעות'!$M324,"")</f>
        <v/>
      </c>
      <c r="AI323" t="str">
        <f>IF('ריכוז הצעות'!$N324='טבלת עזר2'!AI$1,'ריכוז הצעות'!$M324,"")</f>
        <v/>
      </c>
      <c r="AJ323" t="str">
        <f>IF('ריכוז הצעות'!$N324='טבלת עזר2'!AJ$1,'ריכוז הצעות'!$M324,"")</f>
        <v/>
      </c>
      <c r="AK323" t="str">
        <f>IF('ריכוז הצעות'!$N324='טבלת עזר2'!AK$1,'ריכוז הצעות'!$M324,"")</f>
        <v/>
      </c>
      <c r="AL323" t="str">
        <f>IF('ריכוז הצעות'!$N324='טבלת עזר2'!AL$1,'ריכוז הצעות'!$M324,"")</f>
        <v/>
      </c>
      <c r="AQ323" t="e">
        <f t="shared" si="180"/>
        <v>#N/A</v>
      </c>
      <c r="AR323" t="str">
        <f t="shared" ref="AR323:AR386" si="183">IF($AN323=O$2,O$1,"")</f>
        <v/>
      </c>
      <c r="AS323" t="str">
        <f t="shared" ref="AS323:AS386" si="184">IF($AN323=Q$2,Q$1,"")</f>
        <v/>
      </c>
      <c r="AT323" t="str">
        <f t="shared" ref="AT323:AT386" si="185">IF($AN323=S$2,S$1,"")</f>
        <v/>
      </c>
      <c r="AU323" t="str">
        <f t="shared" ref="AU323:AU386" si="186">IF($AN323=U$2,U$1,"")</f>
        <v/>
      </c>
      <c r="AV323" t="str">
        <f t="shared" ref="AV323:AV386" si="187">IF($AN323=W$2,W$1,"")</f>
        <v/>
      </c>
      <c r="AW323" t="str">
        <f t="shared" ref="AW323:AW386" si="188">IF($AN323=X$2,X$1,"")</f>
        <v/>
      </c>
      <c r="AX323" t="str">
        <f t="shared" ref="AX323:AX386" si="189">IF($AN323=Y$2,Y$1,"")</f>
        <v/>
      </c>
      <c r="AY323" t="str">
        <f t="shared" ref="AY323:AY386" si="190">IF($AN323=Z$2,Z$1,"")</f>
        <v/>
      </c>
      <c r="AZ323" t="str">
        <f t="shared" ref="AZ323:AZ386" si="191">IF($AN323=AA$2,AA$1,"")</f>
        <v/>
      </c>
      <c r="BA323" t="str">
        <f t="shared" ref="BA323:BA386" si="192">IF($AN323=AB$2,AB$1,"")</f>
        <v/>
      </c>
      <c r="BB323" t="str">
        <f t="shared" ref="BB323:BB386" si="193">IF($AN323=AC$2,AC$1,"")</f>
        <v/>
      </c>
      <c r="BC323" t="str">
        <f t="shared" ref="BC323:BC386" si="194">IF($AN323=AD$2,AD$1,"")</f>
        <v/>
      </c>
      <c r="BD323" t="str">
        <f t="shared" ref="BD323:BD386" si="195">IF($AN323=AE$2,AE$1,"")</f>
        <v/>
      </c>
      <c r="BE323" t="str">
        <f t="shared" ref="BE323:BE386" si="196">IF($AN323=AF$2,AF$1,"")</f>
        <v/>
      </c>
      <c r="BF323" t="str">
        <f t="shared" ref="BF323:BF386" si="197">IF($AN323=AG$2,AG$1,"")</f>
        <v/>
      </c>
      <c r="BG323" t="str">
        <f t="shared" ref="BG323:BG386" si="198">IF($AN323=AH$2,AH$1,"")</f>
        <v/>
      </c>
      <c r="BH323" t="str">
        <f t="shared" ref="BH323:BH386" si="199">IF($AN323=AI$2,AI$1,"")</f>
        <v/>
      </c>
      <c r="BI323" t="str">
        <f t="shared" ref="BI323:BI386" si="200">IF($AN323=AJ$2,AJ$1,"")</f>
        <v/>
      </c>
      <c r="BJ323" t="str">
        <f t="shared" ref="BJ323:BJ386" si="201">IF($AN323=AK$2,AK$1,"")</f>
        <v/>
      </c>
      <c r="BK323" t="str">
        <f t="shared" ref="BK323:BK386" si="202">IF($AN323=AL$2,AL$1,"")</f>
        <v/>
      </c>
      <c r="BL323">
        <f t="shared" ref="BL323:BL386" si="203">IF($AN323=AM$2,AM$1,"")</f>
        <v>0</v>
      </c>
      <c r="BM323">
        <f t="shared" ref="BM323:BM386" si="204">IF($AN323=AN$2,AN$1,"")</f>
        <v>0</v>
      </c>
      <c r="BN323">
        <f t="shared" ref="BN323:BN386" si="205">IF($AN323=AQ$2,AQ$1,"")</f>
        <v>0</v>
      </c>
      <c r="BO323">
        <f t="shared" ref="BO323:BO386" si="206">IF($AN323=AR$2,AR$1,"")</f>
        <v>0</v>
      </c>
      <c r="BP323">
        <f t="shared" ref="BP323:BP386" si="207">IF($AN323=AS$2,AS$1,"")</f>
        <v>0</v>
      </c>
      <c r="BQ323">
        <f t="shared" ref="BQ323:BQ386" si="208">IF($AN323=AT$2,AT$1,"")</f>
        <v>0</v>
      </c>
      <c r="BR323">
        <f t="shared" ref="BR323:BR386" si="209">IF($AN323=AU$2,AU$1,"")</f>
        <v>0</v>
      </c>
      <c r="BS323">
        <f t="shared" ref="BS323:BS386" si="210">IF($AN323=AV$2,AV$1,"")</f>
        <v>0</v>
      </c>
    </row>
    <row r="324" spans="2:71" x14ac:dyDescent="0.3">
      <c r="B324" t="str">
        <f>IF('ריכוז הצעות'!$N325='טבלת עזר2'!B$1,'ריכוז הצעות'!$M325,"")</f>
        <v/>
      </c>
      <c r="C324">
        <f t="shared" si="181"/>
        <v>0</v>
      </c>
      <c r="D324" t="str">
        <f t="shared" ref="D324:D387" si="211">IF($C324=0,$B324,"")</f>
        <v/>
      </c>
      <c r="E324">
        <f t="shared" ref="E324:E387" si="212">IF($D324=$D$2,1,0)</f>
        <v>0</v>
      </c>
      <c r="F324" t="str">
        <f>IF('ריכוז הצעות'!$N325='טבלת עזר2'!F$1,'ריכוז הצעות'!$M325,"")</f>
        <v/>
      </c>
      <c r="G324">
        <f t="shared" si="182"/>
        <v>0</v>
      </c>
      <c r="H324" t="str">
        <f t="shared" ref="H324:H387" si="213">IF($G324=0,$F324,"")</f>
        <v/>
      </c>
      <c r="I324">
        <f t="shared" ref="I324:I387" si="214">IF($H324=$H$2,1,0)</f>
        <v>0</v>
      </c>
      <c r="J324" t="str">
        <f>IF('ריכוז הצעות'!$N325='טבלת עזר2'!J$1,'ריכוז הצעות'!$M325,"")</f>
        <v/>
      </c>
      <c r="K324" t="str">
        <f>IF('ריכוז הצעות'!$N325='טבלת עזר2'!K$1,'ריכוז הצעות'!$M325,"")</f>
        <v/>
      </c>
      <c r="L324" t="str">
        <f>IF('ריכוז הצעות'!$N325='טבלת עזר2'!L$1,'ריכוז הצעות'!$M325,"")</f>
        <v/>
      </c>
      <c r="M324" t="str">
        <f>IF('ריכוז הצעות'!$N325='טבלת עזר2'!M$1,'ריכוז הצעות'!$M325,"")</f>
        <v/>
      </c>
      <c r="O324" t="str">
        <f>IF('ריכוז הצעות'!$N325='טבלת עזר2'!O$1,'ריכוז הצעות'!$M325,"")</f>
        <v/>
      </c>
      <c r="Q324" t="str">
        <f>IF('ריכוז הצעות'!$N325='טבלת עזר2'!Q$1,'ריכוז הצעות'!$M325,"")</f>
        <v/>
      </c>
      <c r="S324" t="str">
        <f>IF('ריכוז הצעות'!$N325='טבלת עזר2'!S$1,'ריכוז הצעות'!$M325,"")</f>
        <v/>
      </c>
      <c r="U324" t="str">
        <f>IF('ריכוז הצעות'!$N325='טבלת עזר2'!U$1,'ריכוז הצעות'!$M325,"")</f>
        <v/>
      </c>
      <c r="W324" t="str">
        <f>IF('ריכוז הצעות'!$N325='טבלת עזר2'!W$1,'ריכוז הצעות'!$M325,"")</f>
        <v/>
      </c>
      <c r="X324" t="str">
        <f>IF('ריכוז הצעות'!$N325='טבלת עזר2'!X$1,'ריכוז הצעות'!$M325,"")</f>
        <v/>
      </c>
      <c r="Y324" t="str">
        <f>IF('ריכוז הצעות'!$N325='טבלת עזר2'!Y$1,'ריכוז הצעות'!$M325,"")</f>
        <v/>
      </c>
      <c r="Z324" t="str">
        <f>IF('ריכוז הצעות'!$N325='טבלת עזר2'!Z$1,'ריכוז הצעות'!$M325,"")</f>
        <v/>
      </c>
      <c r="AA324" t="str">
        <f>IF('ריכוז הצעות'!$N325='טבלת עזר2'!AA$1,'ריכוז הצעות'!$M325,"")</f>
        <v/>
      </c>
      <c r="AB324" t="str">
        <f>IF('ריכוז הצעות'!$N325='טבלת עזר2'!AB$1,'ריכוז הצעות'!$M325,"")</f>
        <v/>
      </c>
      <c r="AC324" t="str">
        <f>IF('ריכוז הצעות'!$N325='טבלת עזר2'!AC$1,'ריכוז הצעות'!$M325,"")</f>
        <v/>
      </c>
      <c r="AD324" t="str">
        <f>IF('ריכוז הצעות'!$N325='טבלת עזר2'!AD$1,'ריכוז הצעות'!$M325,"")</f>
        <v/>
      </c>
      <c r="AE324" t="str">
        <f>IF('ריכוז הצעות'!$N325='טבלת עזר2'!AE$1,'ריכוז הצעות'!$M325,"")</f>
        <v/>
      </c>
      <c r="AF324" t="str">
        <f>IF('ריכוז הצעות'!$N325='טבלת עזר2'!AF$1,'ריכוז הצעות'!$M325,"")</f>
        <v/>
      </c>
      <c r="AG324" t="str">
        <f>IF('ריכוז הצעות'!$N325='טבלת עזר2'!AG$1,'ריכוז הצעות'!$M325,"")</f>
        <v/>
      </c>
      <c r="AH324" t="str">
        <f>IF('ריכוז הצעות'!$N325='טבלת עזר2'!AH$1,'ריכוז הצעות'!$M325,"")</f>
        <v/>
      </c>
      <c r="AI324" t="str">
        <f>IF('ריכוז הצעות'!$N325='טבלת עזר2'!AI$1,'ריכוז הצעות'!$M325,"")</f>
        <v/>
      </c>
      <c r="AJ324" t="str">
        <f>IF('ריכוז הצעות'!$N325='טבלת עזר2'!AJ$1,'ריכוז הצעות'!$M325,"")</f>
        <v/>
      </c>
      <c r="AK324" t="str">
        <f>IF('ריכוז הצעות'!$N325='טבלת עזר2'!AK$1,'ריכוז הצעות'!$M325,"")</f>
        <v/>
      </c>
      <c r="AL324" t="str">
        <f>IF('ריכוז הצעות'!$N325='טבלת עזר2'!AL$1,'ריכוז הצעות'!$M325,"")</f>
        <v/>
      </c>
      <c r="AQ324" t="e">
        <f t="shared" ref="AQ324:AQ387" si="215">HLOOKUP($AN324,$M$2:$AL$2,-1)</f>
        <v>#N/A</v>
      </c>
      <c r="AR324" t="str">
        <f t="shared" si="183"/>
        <v/>
      </c>
      <c r="AS324" t="str">
        <f t="shared" si="184"/>
        <v/>
      </c>
      <c r="AT324" t="str">
        <f t="shared" si="185"/>
        <v/>
      </c>
      <c r="AU324" t="str">
        <f t="shared" si="186"/>
        <v/>
      </c>
      <c r="AV324" t="str">
        <f t="shared" si="187"/>
        <v/>
      </c>
      <c r="AW324" t="str">
        <f t="shared" si="188"/>
        <v/>
      </c>
      <c r="AX324" t="str">
        <f t="shared" si="189"/>
        <v/>
      </c>
      <c r="AY324" t="str">
        <f t="shared" si="190"/>
        <v/>
      </c>
      <c r="AZ324" t="str">
        <f t="shared" si="191"/>
        <v/>
      </c>
      <c r="BA324" t="str">
        <f t="shared" si="192"/>
        <v/>
      </c>
      <c r="BB324" t="str">
        <f t="shared" si="193"/>
        <v/>
      </c>
      <c r="BC324" t="str">
        <f t="shared" si="194"/>
        <v/>
      </c>
      <c r="BD324" t="str">
        <f t="shared" si="195"/>
        <v/>
      </c>
      <c r="BE324" t="str">
        <f t="shared" si="196"/>
        <v/>
      </c>
      <c r="BF324" t="str">
        <f t="shared" si="197"/>
        <v/>
      </c>
      <c r="BG324" t="str">
        <f t="shared" si="198"/>
        <v/>
      </c>
      <c r="BH324" t="str">
        <f t="shared" si="199"/>
        <v/>
      </c>
      <c r="BI324" t="str">
        <f t="shared" si="200"/>
        <v/>
      </c>
      <c r="BJ324" t="str">
        <f t="shared" si="201"/>
        <v/>
      </c>
      <c r="BK324" t="str">
        <f t="shared" si="202"/>
        <v/>
      </c>
      <c r="BL324">
        <f t="shared" si="203"/>
        <v>0</v>
      </c>
      <c r="BM324">
        <f t="shared" si="204"/>
        <v>0</v>
      </c>
      <c r="BN324">
        <f t="shared" si="205"/>
        <v>0</v>
      </c>
      <c r="BO324">
        <f t="shared" si="206"/>
        <v>0</v>
      </c>
      <c r="BP324">
        <f t="shared" si="207"/>
        <v>0</v>
      </c>
      <c r="BQ324">
        <f t="shared" si="208"/>
        <v>0</v>
      </c>
      <c r="BR324">
        <f t="shared" si="209"/>
        <v>0</v>
      </c>
      <c r="BS324">
        <f t="shared" si="210"/>
        <v>0</v>
      </c>
    </row>
    <row r="325" spans="2:71" x14ac:dyDescent="0.3">
      <c r="B325" t="str">
        <f>IF('ריכוז הצעות'!$N326='טבלת עזר2'!B$1,'ריכוז הצעות'!$M326,"")</f>
        <v/>
      </c>
      <c r="C325">
        <f t="shared" si="181"/>
        <v>0</v>
      </c>
      <c r="D325" t="str">
        <f t="shared" si="211"/>
        <v/>
      </c>
      <c r="E325">
        <f t="shared" si="212"/>
        <v>0</v>
      </c>
      <c r="F325" t="str">
        <f>IF('ריכוז הצעות'!$N326='טבלת עזר2'!F$1,'ריכוז הצעות'!$M326,"")</f>
        <v/>
      </c>
      <c r="G325">
        <f t="shared" si="182"/>
        <v>0</v>
      </c>
      <c r="H325" t="str">
        <f t="shared" si="213"/>
        <v/>
      </c>
      <c r="I325">
        <f t="shared" si="214"/>
        <v>0</v>
      </c>
      <c r="J325" t="str">
        <f>IF('ריכוז הצעות'!$N326='טבלת עזר2'!J$1,'ריכוז הצעות'!$M326,"")</f>
        <v/>
      </c>
      <c r="K325" t="str">
        <f>IF('ריכוז הצעות'!$N326='טבלת עזר2'!K$1,'ריכוז הצעות'!$M326,"")</f>
        <v/>
      </c>
      <c r="L325" t="str">
        <f>IF('ריכוז הצעות'!$N326='טבלת עזר2'!L$1,'ריכוז הצעות'!$M326,"")</f>
        <v/>
      </c>
      <c r="M325" t="str">
        <f>IF('ריכוז הצעות'!$N326='טבלת עזר2'!M$1,'ריכוז הצעות'!$M326,"")</f>
        <v/>
      </c>
      <c r="O325" t="str">
        <f>IF('ריכוז הצעות'!$N326='טבלת עזר2'!O$1,'ריכוז הצעות'!$M326,"")</f>
        <v/>
      </c>
      <c r="Q325" t="str">
        <f>IF('ריכוז הצעות'!$N326='טבלת עזר2'!Q$1,'ריכוז הצעות'!$M326,"")</f>
        <v/>
      </c>
      <c r="S325" t="str">
        <f>IF('ריכוז הצעות'!$N326='טבלת עזר2'!S$1,'ריכוז הצעות'!$M326,"")</f>
        <v/>
      </c>
      <c r="U325" t="str">
        <f>IF('ריכוז הצעות'!$N326='טבלת עזר2'!U$1,'ריכוז הצעות'!$M326,"")</f>
        <v/>
      </c>
      <c r="W325" t="str">
        <f>IF('ריכוז הצעות'!$N326='טבלת עזר2'!W$1,'ריכוז הצעות'!$M326,"")</f>
        <v/>
      </c>
      <c r="X325" t="str">
        <f>IF('ריכוז הצעות'!$N326='טבלת עזר2'!X$1,'ריכוז הצעות'!$M326,"")</f>
        <v/>
      </c>
      <c r="Y325" t="str">
        <f>IF('ריכוז הצעות'!$N326='טבלת עזר2'!Y$1,'ריכוז הצעות'!$M326,"")</f>
        <v/>
      </c>
      <c r="Z325" t="str">
        <f>IF('ריכוז הצעות'!$N326='טבלת עזר2'!Z$1,'ריכוז הצעות'!$M326,"")</f>
        <v/>
      </c>
      <c r="AA325" t="str">
        <f>IF('ריכוז הצעות'!$N326='טבלת עזר2'!AA$1,'ריכוז הצעות'!$M326,"")</f>
        <v/>
      </c>
      <c r="AB325" t="str">
        <f>IF('ריכוז הצעות'!$N326='טבלת עזר2'!AB$1,'ריכוז הצעות'!$M326,"")</f>
        <v/>
      </c>
      <c r="AC325" t="str">
        <f>IF('ריכוז הצעות'!$N326='טבלת עזר2'!AC$1,'ריכוז הצעות'!$M326,"")</f>
        <v/>
      </c>
      <c r="AD325" t="str">
        <f>IF('ריכוז הצעות'!$N326='טבלת עזר2'!AD$1,'ריכוז הצעות'!$M326,"")</f>
        <v/>
      </c>
      <c r="AE325" t="str">
        <f>IF('ריכוז הצעות'!$N326='טבלת עזר2'!AE$1,'ריכוז הצעות'!$M326,"")</f>
        <v/>
      </c>
      <c r="AF325" t="str">
        <f>IF('ריכוז הצעות'!$N326='טבלת עזר2'!AF$1,'ריכוז הצעות'!$M326,"")</f>
        <v/>
      </c>
      <c r="AG325" t="str">
        <f>IF('ריכוז הצעות'!$N326='טבלת עזר2'!AG$1,'ריכוז הצעות'!$M326,"")</f>
        <v/>
      </c>
      <c r="AH325" t="str">
        <f>IF('ריכוז הצעות'!$N326='טבלת עזר2'!AH$1,'ריכוז הצעות'!$M326,"")</f>
        <v/>
      </c>
      <c r="AI325" t="str">
        <f>IF('ריכוז הצעות'!$N326='טבלת עזר2'!AI$1,'ריכוז הצעות'!$M326,"")</f>
        <v/>
      </c>
      <c r="AJ325" t="str">
        <f>IF('ריכוז הצעות'!$N326='טבלת עזר2'!AJ$1,'ריכוז הצעות'!$M326,"")</f>
        <v/>
      </c>
      <c r="AK325" t="str">
        <f>IF('ריכוז הצעות'!$N326='טבלת עזר2'!AK$1,'ריכוז הצעות'!$M326,"")</f>
        <v/>
      </c>
      <c r="AL325" t="str">
        <f>IF('ריכוז הצעות'!$N326='טבלת עזר2'!AL$1,'ריכוז הצעות'!$M326,"")</f>
        <v/>
      </c>
      <c r="AQ325" t="e">
        <f t="shared" si="215"/>
        <v>#N/A</v>
      </c>
      <c r="AR325" t="str">
        <f t="shared" si="183"/>
        <v/>
      </c>
      <c r="AS325" t="str">
        <f t="shared" si="184"/>
        <v/>
      </c>
      <c r="AT325" t="str">
        <f t="shared" si="185"/>
        <v/>
      </c>
      <c r="AU325" t="str">
        <f t="shared" si="186"/>
        <v/>
      </c>
      <c r="AV325" t="str">
        <f t="shared" si="187"/>
        <v/>
      </c>
      <c r="AW325" t="str">
        <f t="shared" si="188"/>
        <v/>
      </c>
      <c r="AX325" t="str">
        <f t="shared" si="189"/>
        <v/>
      </c>
      <c r="AY325" t="str">
        <f t="shared" si="190"/>
        <v/>
      </c>
      <c r="AZ325" t="str">
        <f t="shared" si="191"/>
        <v/>
      </c>
      <c r="BA325" t="str">
        <f t="shared" si="192"/>
        <v/>
      </c>
      <c r="BB325" t="str">
        <f t="shared" si="193"/>
        <v/>
      </c>
      <c r="BC325" t="str">
        <f t="shared" si="194"/>
        <v/>
      </c>
      <c r="BD325" t="str">
        <f t="shared" si="195"/>
        <v/>
      </c>
      <c r="BE325" t="str">
        <f t="shared" si="196"/>
        <v/>
      </c>
      <c r="BF325" t="str">
        <f t="shared" si="197"/>
        <v/>
      </c>
      <c r="BG325" t="str">
        <f t="shared" si="198"/>
        <v/>
      </c>
      <c r="BH325" t="str">
        <f t="shared" si="199"/>
        <v/>
      </c>
      <c r="BI325" t="str">
        <f t="shared" si="200"/>
        <v/>
      </c>
      <c r="BJ325" t="str">
        <f t="shared" si="201"/>
        <v/>
      </c>
      <c r="BK325" t="str">
        <f t="shared" si="202"/>
        <v/>
      </c>
      <c r="BL325">
        <f t="shared" si="203"/>
        <v>0</v>
      </c>
      <c r="BM325">
        <f t="shared" si="204"/>
        <v>0</v>
      </c>
      <c r="BN325">
        <f t="shared" si="205"/>
        <v>0</v>
      </c>
      <c r="BO325">
        <f t="shared" si="206"/>
        <v>0</v>
      </c>
      <c r="BP325">
        <f t="shared" si="207"/>
        <v>0</v>
      </c>
      <c r="BQ325">
        <f t="shared" si="208"/>
        <v>0</v>
      </c>
      <c r="BR325">
        <f t="shared" si="209"/>
        <v>0</v>
      </c>
      <c r="BS325">
        <f t="shared" si="210"/>
        <v>0</v>
      </c>
    </row>
    <row r="326" spans="2:71" x14ac:dyDescent="0.3">
      <c r="B326" t="str">
        <f>IF('ריכוז הצעות'!$N327='טבלת עזר2'!B$1,'ריכוז הצעות'!$M327,"")</f>
        <v/>
      </c>
      <c r="C326">
        <f t="shared" si="181"/>
        <v>0</v>
      </c>
      <c r="D326" t="str">
        <f t="shared" si="211"/>
        <v/>
      </c>
      <c r="E326">
        <f t="shared" si="212"/>
        <v>0</v>
      </c>
      <c r="F326" t="str">
        <f>IF('ריכוז הצעות'!$N327='טבלת עזר2'!F$1,'ריכוז הצעות'!$M327,"")</f>
        <v/>
      </c>
      <c r="G326">
        <f t="shared" si="182"/>
        <v>0</v>
      </c>
      <c r="H326" t="str">
        <f t="shared" si="213"/>
        <v/>
      </c>
      <c r="I326">
        <f t="shared" si="214"/>
        <v>0</v>
      </c>
      <c r="J326" t="str">
        <f>IF('ריכוז הצעות'!$N327='טבלת עזר2'!J$1,'ריכוז הצעות'!$M327,"")</f>
        <v/>
      </c>
      <c r="K326" t="str">
        <f>IF('ריכוז הצעות'!$N327='טבלת עזר2'!K$1,'ריכוז הצעות'!$M327,"")</f>
        <v/>
      </c>
      <c r="L326" t="str">
        <f>IF('ריכוז הצעות'!$N327='טבלת עזר2'!L$1,'ריכוז הצעות'!$M327,"")</f>
        <v/>
      </c>
      <c r="M326" t="str">
        <f>IF('ריכוז הצעות'!$N327='טבלת עזר2'!M$1,'ריכוז הצעות'!$M327,"")</f>
        <v/>
      </c>
      <c r="O326" t="str">
        <f>IF('ריכוז הצעות'!$N327='טבלת עזר2'!O$1,'ריכוז הצעות'!$M327,"")</f>
        <v/>
      </c>
      <c r="Q326" t="str">
        <f>IF('ריכוז הצעות'!$N327='טבלת עזר2'!Q$1,'ריכוז הצעות'!$M327,"")</f>
        <v/>
      </c>
      <c r="S326" t="str">
        <f>IF('ריכוז הצעות'!$N327='טבלת עזר2'!S$1,'ריכוז הצעות'!$M327,"")</f>
        <v/>
      </c>
      <c r="U326" t="str">
        <f>IF('ריכוז הצעות'!$N327='טבלת עזר2'!U$1,'ריכוז הצעות'!$M327,"")</f>
        <v/>
      </c>
      <c r="W326" t="str">
        <f>IF('ריכוז הצעות'!$N327='טבלת עזר2'!W$1,'ריכוז הצעות'!$M327,"")</f>
        <v/>
      </c>
      <c r="X326" t="str">
        <f>IF('ריכוז הצעות'!$N327='טבלת עזר2'!X$1,'ריכוז הצעות'!$M327,"")</f>
        <v/>
      </c>
      <c r="Y326" t="str">
        <f>IF('ריכוז הצעות'!$N327='טבלת עזר2'!Y$1,'ריכוז הצעות'!$M327,"")</f>
        <v/>
      </c>
      <c r="Z326" t="str">
        <f>IF('ריכוז הצעות'!$N327='טבלת עזר2'!Z$1,'ריכוז הצעות'!$M327,"")</f>
        <v/>
      </c>
      <c r="AA326" t="str">
        <f>IF('ריכוז הצעות'!$N327='טבלת עזר2'!AA$1,'ריכוז הצעות'!$M327,"")</f>
        <v/>
      </c>
      <c r="AB326" t="str">
        <f>IF('ריכוז הצעות'!$N327='טבלת עזר2'!AB$1,'ריכוז הצעות'!$M327,"")</f>
        <v/>
      </c>
      <c r="AC326" t="str">
        <f>IF('ריכוז הצעות'!$N327='טבלת עזר2'!AC$1,'ריכוז הצעות'!$M327,"")</f>
        <v/>
      </c>
      <c r="AD326" t="str">
        <f>IF('ריכוז הצעות'!$N327='טבלת עזר2'!AD$1,'ריכוז הצעות'!$M327,"")</f>
        <v/>
      </c>
      <c r="AE326" t="str">
        <f>IF('ריכוז הצעות'!$N327='טבלת עזר2'!AE$1,'ריכוז הצעות'!$M327,"")</f>
        <v/>
      </c>
      <c r="AF326" t="str">
        <f>IF('ריכוז הצעות'!$N327='טבלת עזר2'!AF$1,'ריכוז הצעות'!$M327,"")</f>
        <v/>
      </c>
      <c r="AG326" t="str">
        <f>IF('ריכוז הצעות'!$N327='טבלת עזר2'!AG$1,'ריכוז הצעות'!$M327,"")</f>
        <v/>
      </c>
      <c r="AH326" t="str">
        <f>IF('ריכוז הצעות'!$N327='טבלת עזר2'!AH$1,'ריכוז הצעות'!$M327,"")</f>
        <v/>
      </c>
      <c r="AI326" t="str">
        <f>IF('ריכוז הצעות'!$N327='טבלת עזר2'!AI$1,'ריכוז הצעות'!$M327,"")</f>
        <v/>
      </c>
      <c r="AJ326" t="str">
        <f>IF('ריכוז הצעות'!$N327='טבלת עזר2'!AJ$1,'ריכוז הצעות'!$M327,"")</f>
        <v/>
      </c>
      <c r="AK326" t="str">
        <f>IF('ריכוז הצעות'!$N327='טבלת עזר2'!AK$1,'ריכוז הצעות'!$M327,"")</f>
        <v/>
      </c>
      <c r="AL326" t="str">
        <f>IF('ריכוז הצעות'!$N327='טבלת עזר2'!AL$1,'ריכוז הצעות'!$M327,"")</f>
        <v/>
      </c>
      <c r="AQ326" t="e">
        <f t="shared" si="215"/>
        <v>#N/A</v>
      </c>
      <c r="AR326" t="str">
        <f t="shared" si="183"/>
        <v/>
      </c>
      <c r="AS326" t="str">
        <f t="shared" si="184"/>
        <v/>
      </c>
      <c r="AT326" t="str">
        <f t="shared" si="185"/>
        <v/>
      </c>
      <c r="AU326" t="str">
        <f t="shared" si="186"/>
        <v/>
      </c>
      <c r="AV326" t="str">
        <f t="shared" si="187"/>
        <v/>
      </c>
      <c r="AW326" t="str">
        <f t="shared" si="188"/>
        <v/>
      </c>
      <c r="AX326" t="str">
        <f t="shared" si="189"/>
        <v/>
      </c>
      <c r="AY326" t="str">
        <f t="shared" si="190"/>
        <v/>
      </c>
      <c r="AZ326" t="str">
        <f t="shared" si="191"/>
        <v/>
      </c>
      <c r="BA326" t="str">
        <f t="shared" si="192"/>
        <v/>
      </c>
      <c r="BB326" t="str">
        <f t="shared" si="193"/>
        <v/>
      </c>
      <c r="BC326" t="str">
        <f t="shared" si="194"/>
        <v/>
      </c>
      <c r="BD326" t="str">
        <f t="shared" si="195"/>
        <v/>
      </c>
      <c r="BE326" t="str">
        <f t="shared" si="196"/>
        <v/>
      </c>
      <c r="BF326" t="str">
        <f t="shared" si="197"/>
        <v/>
      </c>
      <c r="BG326" t="str">
        <f t="shared" si="198"/>
        <v/>
      </c>
      <c r="BH326" t="str">
        <f t="shared" si="199"/>
        <v/>
      </c>
      <c r="BI326" t="str">
        <f t="shared" si="200"/>
        <v/>
      </c>
      <c r="BJ326" t="str">
        <f t="shared" si="201"/>
        <v/>
      </c>
      <c r="BK326" t="str">
        <f t="shared" si="202"/>
        <v/>
      </c>
      <c r="BL326">
        <f t="shared" si="203"/>
        <v>0</v>
      </c>
      <c r="BM326">
        <f t="shared" si="204"/>
        <v>0</v>
      </c>
      <c r="BN326">
        <f t="shared" si="205"/>
        <v>0</v>
      </c>
      <c r="BO326">
        <f t="shared" si="206"/>
        <v>0</v>
      </c>
      <c r="BP326">
        <f t="shared" si="207"/>
        <v>0</v>
      </c>
      <c r="BQ326">
        <f t="shared" si="208"/>
        <v>0</v>
      </c>
      <c r="BR326">
        <f t="shared" si="209"/>
        <v>0</v>
      </c>
      <c r="BS326">
        <f t="shared" si="210"/>
        <v>0</v>
      </c>
    </row>
    <row r="327" spans="2:71" x14ac:dyDescent="0.3">
      <c r="B327" t="str">
        <f>IF('ריכוז הצעות'!$N328='טבלת עזר2'!B$1,'ריכוז הצעות'!$M328,"")</f>
        <v/>
      </c>
      <c r="C327">
        <f t="shared" si="181"/>
        <v>0</v>
      </c>
      <c r="D327" t="str">
        <f t="shared" si="211"/>
        <v/>
      </c>
      <c r="E327">
        <f t="shared" si="212"/>
        <v>0</v>
      </c>
      <c r="F327" t="str">
        <f>IF('ריכוז הצעות'!$N328='טבלת עזר2'!F$1,'ריכוז הצעות'!$M328,"")</f>
        <v/>
      </c>
      <c r="G327">
        <f t="shared" si="182"/>
        <v>0</v>
      </c>
      <c r="H327" t="str">
        <f t="shared" si="213"/>
        <v/>
      </c>
      <c r="I327">
        <f t="shared" si="214"/>
        <v>0</v>
      </c>
      <c r="J327" t="str">
        <f>IF('ריכוז הצעות'!$N328='טבלת עזר2'!J$1,'ריכוז הצעות'!$M328,"")</f>
        <v/>
      </c>
      <c r="K327" t="str">
        <f>IF('ריכוז הצעות'!$N328='טבלת עזר2'!K$1,'ריכוז הצעות'!$M328,"")</f>
        <v/>
      </c>
      <c r="L327" t="str">
        <f>IF('ריכוז הצעות'!$N328='טבלת עזר2'!L$1,'ריכוז הצעות'!$M328,"")</f>
        <v/>
      </c>
      <c r="M327" t="str">
        <f>IF('ריכוז הצעות'!$N328='טבלת עזר2'!M$1,'ריכוז הצעות'!$M328,"")</f>
        <v/>
      </c>
      <c r="O327" t="str">
        <f>IF('ריכוז הצעות'!$N328='טבלת עזר2'!O$1,'ריכוז הצעות'!$M328,"")</f>
        <v/>
      </c>
      <c r="Q327" t="str">
        <f>IF('ריכוז הצעות'!$N328='טבלת עזר2'!Q$1,'ריכוז הצעות'!$M328,"")</f>
        <v/>
      </c>
      <c r="S327" t="str">
        <f>IF('ריכוז הצעות'!$N328='טבלת עזר2'!S$1,'ריכוז הצעות'!$M328,"")</f>
        <v/>
      </c>
      <c r="U327" t="str">
        <f>IF('ריכוז הצעות'!$N328='טבלת עזר2'!U$1,'ריכוז הצעות'!$M328,"")</f>
        <v/>
      </c>
      <c r="W327" t="str">
        <f>IF('ריכוז הצעות'!$N328='טבלת עזר2'!W$1,'ריכוז הצעות'!$M328,"")</f>
        <v/>
      </c>
      <c r="X327" t="str">
        <f>IF('ריכוז הצעות'!$N328='טבלת עזר2'!X$1,'ריכוז הצעות'!$M328,"")</f>
        <v/>
      </c>
      <c r="Y327" t="str">
        <f>IF('ריכוז הצעות'!$N328='טבלת עזר2'!Y$1,'ריכוז הצעות'!$M328,"")</f>
        <v/>
      </c>
      <c r="Z327" t="str">
        <f>IF('ריכוז הצעות'!$N328='טבלת עזר2'!Z$1,'ריכוז הצעות'!$M328,"")</f>
        <v/>
      </c>
      <c r="AA327" t="str">
        <f>IF('ריכוז הצעות'!$N328='טבלת עזר2'!AA$1,'ריכוז הצעות'!$M328,"")</f>
        <v/>
      </c>
      <c r="AB327" t="str">
        <f>IF('ריכוז הצעות'!$N328='טבלת עזר2'!AB$1,'ריכוז הצעות'!$M328,"")</f>
        <v/>
      </c>
      <c r="AC327" t="str">
        <f>IF('ריכוז הצעות'!$N328='טבלת עזר2'!AC$1,'ריכוז הצעות'!$M328,"")</f>
        <v/>
      </c>
      <c r="AD327" t="str">
        <f>IF('ריכוז הצעות'!$N328='טבלת עזר2'!AD$1,'ריכוז הצעות'!$M328,"")</f>
        <v/>
      </c>
      <c r="AE327" t="str">
        <f>IF('ריכוז הצעות'!$N328='טבלת עזר2'!AE$1,'ריכוז הצעות'!$M328,"")</f>
        <v/>
      </c>
      <c r="AF327" t="str">
        <f>IF('ריכוז הצעות'!$N328='טבלת עזר2'!AF$1,'ריכוז הצעות'!$M328,"")</f>
        <v/>
      </c>
      <c r="AG327" t="str">
        <f>IF('ריכוז הצעות'!$N328='טבלת עזר2'!AG$1,'ריכוז הצעות'!$M328,"")</f>
        <v/>
      </c>
      <c r="AH327" t="str">
        <f>IF('ריכוז הצעות'!$N328='טבלת עזר2'!AH$1,'ריכוז הצעות'!$M328,"")</f>
        <v/>
      </c>
      <c r="AI327" t="str">
        <f>IF('ריכוז הצעות'!$N328='טבלת עזר2'!AI$1,'ריכוז הצעות'!$M328,"")</f>
        <v/>
      </c>
      <c r="AJ327" t="str">
        <f>IF('ריכוז הצעות'!$N328='טבלת עזר2'!AJ$1,'ריכוז הצעות'!$M328,"")</f>
        <v/>
      </c>
      <c r="AK327" t="str">
        <f>IF('ריכוז הצעות'!$N328='טבלת עזר2'!AK$1,'ריכוז הצעות'!$M328,"")</f>
        <v/>
      </c>
      <c r="AL327" t="str">
        <f>IF('ריכוז הצעות'!$N328='טבלת עזר2'!AL$1,'ריכוז הצעות'!$M328,"")</f>
        <v/>
      </c>
      <c r="AQ327" t="e">
        <f t="shared" si="215"/>
        <v>#N/A</v>
      </c>
      <c r="AR327" t="str">
        <f t="shared" si="183"/>
        <v/>
      </c>
      <c r="AS327" t="str">
        <f t="shared" si="184"/>
        <v/>
      </c>
      <c r="AT327" t="str">
        <f t="shared" si="185"/>
        <v/>
      </c>
      <c r="AU327" t="str">
        <f t="shared" si="186"/>
        <v/>
      </c>
      <c r="AV327" t="str">
        <f t="shared" si="187"/>
        <v/>
      </c>
      <c r="AW327" t="str">
        <f t="shared" si="188"/>
        <v/>
      </c>
      <c r="AX327" t="str">
        <f t="shared" si="189"/>
        <v/>
      </c>
      <c r="AY327" t="str">
        <f t="shared" si="190"/>
        <v/>
      </c>
      <c r="AZ327" t="str">
        <f t="shared" si="191"/>
        <v/>
      </c>
      <c r="BA327" t="str">
        <f t="shared" si="192"/>
        <v/>
      </c>
      <c r="BB327" t="str">
        <f t="shared" si="193"/>
        <v/>
      </c>
      <c r="BC327" t="str">
        <f t="shared" si="194"/>
        <v/>
      </c>
      <c r="BD327" t="str">
        <f t="shared" si="195"/>
        <v/>
      </c>
      <c r="BE327" t="str">
        <f t="shared" si="196"/>
        <v/>
      </c>
      <c r="BF327" t="str">
        <f t="shared" si="197"/>
        <v/>
      </c>
      <c r="BG327" t="str">
        <f t="shared" si="198"/>
        <v/>
      </c>
      <c r="BH327" t="str">
        <f t="shared" si="199"/>
        <v/>
      </c>
      <c r="BI327" t="str">
        <f t="shared" si="200"/>
        <v/>
      </c>
      <c r="BJ327" t="str">
        <f t="shared" si="201"/>
        <v/>
      </c>
      <c r="BK327" t="str">
        <f t="shared" si="202"/>
        <v/>
      </c>
      <c r="BL327">
        <f t="shared" si="203"/>
        <v>0</v>
      </c>
      <c r="BM327">
        <f t="shared" si="204"/>
        <v>0</v>
      </c>
      <c r="BN327">
        <f t="shared" si="205"/>
        <v>0</v>
      </c>
      <c r="BO327">
        <f t="shared" si="206"/>
        <v>0</v>
      </c>
      <c r="BP327">
        <f t="shared" si="207"/>
        <v>0</v>
      </c>
      <c r="BQ327">
        <f t="shared" si="208"/>
        <v>0</v>
      </c>
      <c r="BR327">
        <f t="shared" si="209"/>
        <v>0</v>
      </c>
      <c r="BS327">
        <f t="shared" si="210"/>
        <v>0</v>
      </c>
    </row>
    <row r="328" spans="2:71" x14ac:dyDescent="0.3">
      <c r="B328" t="str">
        <f>IF('ריכוז הצעות'!$N329='טבלת עזר2'!B$1,'ריכוז הצעות'!$M329,"")</f>
        <v/>
      </c>
      <c r="C328">
        <f t="shared" si="181"/>
        <v>0</v>
      </c>
      <c r="D328" t="str">
        <f t="shared" si="211"/>
        <v/>
      </c>
      <c r="E328">
        <f t="shared" si="212"/>
        <v>0</v>
      </c>
      <c r="F328" t="str">
        <f>IF('ריכוז הצעות'!$N329='טבלת עזר2'!F$1,'ריכוז הצעות'!$M329,"")</f>
        <v/>
      </c>
      <c r="G328">
        <f t="shared" si="182"/>
        <v>0</v>
      </c>
      <c r="H328" t="str">
        <f t="shared" si="213"/>
        <v/>
      </c>
      <c r="I328">
        <f t="shared" si="214"/>
        <v>0</v>
      </c>
      <c r="J328" t="str">
        <f>IF('ריכוז הצעות'!$N329='טבלת עזר2'!J$1,'ריכוז הצעות'!$M329,"")</f>
        <v/>
      </c>
      <c r="K328" t="str">
        <f>IF('ריכוז הצעות'!$N329='טבלת עזר2'!K$1,'ריכוז הצעות'!$M329,"")</f>
        <v/>
      </c>
      <c r="L328" t="str">
        <f>IF('ריכוז הצעות'!$N329='טבלת עזר2'!L$1,'ריכוז הצעות'!$M329,"")</f>
        <v/>
      </c>
      <c r="M328" t="str">
        <f>IF('ריכוז הצעות'!$N329='טבלת עזר2'!M$1,'ריכוז הצעות'!$M329,"")</f>
        <v/>
      </c>
      <c r="O328" t="str">
        <f>IF('ריכוז הצעות'!$N329='טבלת עזר2'!O$1,'ריכוז הצעות'!$M329,"")</f>
        <v/>
      </c>
      <c r="Q328" t="str">
        <f>IF('ריכוז הצעות'!$N329='טבלת עזר2'!Q$1,'ריכוז הצעות'!$M329,"")</f>
        <v/>
      </c>
      <c r="S328" t="str">
        <f>IF('ריכוז הצעות'!$N329='טבלת עזר2'!S$1,'ריכוז הצעות'!$M329,"")</f>
        <v/>
      </c>
      <c r="U328" t="str">
        <f>IF('ריכוז הצעות'!$N329='טבלת עזר2'!U$1,'ריכוז הצעות'!$M329,"")</f>
        <v/>
      </c>
      <c r="W328" t="str">
        <f>IF('ריכוז הצעות'!$N329='טבלת עזר2'!W$1,'ריכוז הצעות'!$M329,"")</f>
        <v/>
      </c>
      <c r="X328" t="str">
        <f>IF('ריכוז הצעות'!$N329='טבלת עזר2'!X$1,'ריכוז הצעות'!$M329,"")</f>
        <v/>
      </c>
      <c r="Y328" t="str">
        <f>IF('ריכוז הצעות'!$N329='טבלת עזר2'!Y$1,'ריכוז הצעות'!$M329,"")</f>
        <v/>
      </c>
      <c r="Z328" t="str">
        <f>IF('ריכוז הצעות'!$N329='טבלת עזר2'!Z$1,'ריכוז הצעות'!$M329,"")</f>
        <v/>
      </c>
      <c r="AA328" t="str">
        <f>IF('ריכוז הצעות'!$N329='טבלת עזר2'!AA$1,'ריכוז הצעות'!$M329,"")</f>
        <v/>
      </c>
      <c r="AB328" t="str">
        <f>IF('ריכוז הצעות'!$N329='טבלת עזר2'!AB$1,'ריכוז הצעות'!$M329,"")</f>
        <v/>
      </c>
      <c r="AC328" t="str">
        <f>IF('ריכוז הצעות'!$N329='טבלת עזר2'!AC$1,'ריכוז הצעות'!$M329,"")</f>
        <v/>
      </c>
      <c r="AD328" t="str">
        <f>IF('ריכוז הצעות'!$N329='טבלת עזר2'!AD$1,'ריכוז הצעות'!$M329,"")</f>
        <v/>
      </c>
      <c r="AE328" t="str">
        <f>IF('ריכוז הצעות'!$N329='טבלת עזר2'!AE$1,'ריכוז הצעות'!$M329,"")</f>
        <v/>
      </c>
      <c r="AF328" t="str">
        <f>IF('ריכוז הצעות'!$N329='טבלת עזר2'!AF$1,'ריכוז הצעות'!$M329,"")</f>
        <v/>
      </c>
      <c r="AG328" t="str">
        <f>IF('ריכוז הצעות'!$N329='טבלת עזר2'!AG$1,'ריכוז הצעות'!$M329,"")</f>
        <v/>
      </c>
      <c r="AH328" t="str">
        <f>IF('ריכוז הצעות'!$N329='טבלת עזר2'!AH$1,'ריכוז הצעות'!$M329,"")</f>
        <v/>
      </c>
      <c r="AI328" t="str">
        <f>IF('ריכוז הצעות'!$N329='טבלת עזר2'!AI$1,'ריכוז הצעות'!$M329,"")</f>
        <v/>
      </c>
      <c r="AJ328" t="str">
        <f>IF('ריכוז הצעות'!$N329='טבלת עזר2'!AJ$1,'ריכוז הצעות'!$M329,"")</f>
        <v/>
      </c>
      <c r="AK328" t="str">
        <f>IF('ריכוז הצעות'!$N329='טבלת עזר2'!AK$1,'ריכוז הצעות'!$M329,"")</f>
        <v/>
      </c>
      <c r="AL328" t="str">
        <f>IF('ריכוז הצעות'!$N329='טבלת עזר2'!AL$1,'ריכוז הצעות'!$M329,"")</f>
        <v/>
      </c>
      <c r="AQ328" t="e">
        <f t="shared" si="215"/>
        <v>#N/A</v>
      </c>
      <c r="AR328" t="str">
        <f t="shared" si="183"/>
        <v/>
      </c>
      <c r="AS328" t="str">
        <f t="shared" si="184"/>
        <v/>
      </c>
      <c r="AT328" t="str">
        <f t="shared" si="185"/>
        <v/>
      </c>
      <c r="AU328" t="str">
        <f t="shared" si="186"/>
        <v/>
      </c>
      <c r="AV328" t="str">
        <f t="shared" si="187"/>
        <v/>
      </c>
      <c r="AW328" t="str">
        <f t="shared" si="188"/>
        <v/>
      </c>
      <c r="AX328" t="str">
        <f t="shared" si="189"/>
        <v/>
      </c>
      <c r="AY328" t="str">
        <f t="shared" si="190"/>
        <v/>
      </c>
      <c r="AZ328" t="str">
        <f t="shared" si="191"/>
        <v/>
      </c>
      <c r="BA328" t="str">
        <f t="shared" si="192"/>
        <v/>
      </c>
      <c r="BB328" t="str">
        <f t="shared" si="193"/>
        <v/>
      </c>
      <c r="BC328" t="str">
        <f t="shared" si="194"/>
        <v/>
      </c>
      <c r="BD328" t="str">
        <f t="shared" si="195"/>
        <v/>
      </c>
      <c r="BE328" t="str">
        <f t="shared" si="196"/>
        <v/>
      </c>
      <c r="BF328" t="str">
        <f t="shared" si="197"/>
        <v/>
      </c>
      <c r="BG328" t="str">
        <f t="shared" si="198"/>
        <v/>
      </c>
      <c r="BH328" t="str">
        <f t="shared" si="199"/>
        <v/>
      </c>
      <c r="BI328" t="str">
        <f t="shared" si="200"/>
        <v/>
      </c>
      <c r="BJ328" t="str">
        <f t="shared" si="201"/>
        <v/>
      </c>
      <c r="BK328" t="str">
        <f t="shared" si="202"/>
        <v/>
      </c>
      <c r="BL328">
        <f t="shared" si="203"/>
        <v>0</v>
      </c>
      <c r="BM328">
        <f t="shared" si="204"/>
        <v>0</v>
      </c>
      <c r="BN328">
        <f t="shared" si="205"/>
        <v>0</v>
      </c>
      <c r="BO328">
        <f t="shared" si="206"/>
        <v>0</v>
      </c>
      <c r="BP328">
        <f t="shared" si="207"/>
        <v>0</v>
      </c>
      <c r="BQ328">
        <f t="shared" si="208"/>
        <v>0</v>
      </c>
      <c r="BR328">
        <f t="shared" si="209"/>
        <v>0</v>
      </c>
      <c r="BS328">
        <f t="shared" si="210"/>
        <v>0</v>
      </c>
    </row>
    <row r="329" spans="2:71" x14ac:dyDescent="0.3">
      <c r="B329" t="str">
        <f>IF('ריכוז הצעות'!$N330='טבלת עזר2'!B$1,'ריכוז הצעות'!$M330,"")</f>
        <v/>
      </c>
      <c r="C329">
        <f t="shared" si="181"/>
        <v>0</v>
      </c>
      <c r="D329" t="str">
        <f t="shared" si="211"/>
        <v/>
      </c>
      <c r="E329">
        <f t="shared" si="212"/>
        <v>0</v>
      </c>
      <c r="F329" t="str">
        <f>IF('ריכוז הצעות'!$N330='טבלת עזר2'!F$1,'ריכוז הצעות'!$M330,"")</f>
        <v/>
      </c>
      <c r="G329">
        <f t="shared" si="182"/>
        <v>0</v>
      </c>
      <c r="H329" t="str">
        <f t="shared" si="213"/>
        <v/>
      </c>
      <c r="I329">
        <f t="shared" si="214"/>
        <v>0</v>
      </c>
      <c r="J329" t="str">
        <f>IF('ריכוז הצעות'!$N330='טבלת עזר2'!J$1,'ריכוז הצעות'!$M330,"")</f>
        <v/>
      </c>
      <c r="K329" t="str">
        <f>IF('ריכוז הצעות'!$N330='טבלת עזר2'!K$1,'ריכוז הצעות'!$M330,"")</f>
        <v/>
      </c>
      <c r="L329" t="str">
        <f>IF('ריכוז הצעות'!$N330='טבלת עזר2'!L$1,'ריכוז הצעות'!$M330,"")</f>
        <v/>
      </c>
      <c r="M329" t="str">
        <f>IF('ריכוז הצעות'!$N330='טבלת עזר2'!M$1,'ריכוז הצעות'!$M330,"")</f>
        <v/>
      </c>
      <c r="O329" t="str">
        <f>IF('ריכוז הצעות'!$N330='טבלת עזר2'!O$1,'ריכוז הצעות'!$M330,"")</f>
        <v/>
      </c>
      <c r="Q329" t="str">
        <f>IF('ריכוז הצעות'!$N330='טבלת עזר2'!Q$1,'ריכוז הצעות'!$M330,"")</f>
        <v/>
      </c>
      <c r="S329" t="str">
        <f>IF('ריכוז הצעות'!$N330='טבלת עזר2'!S$1,'ריכוז הצעות'!$M330,"")</f>
        <v/>
      </c>
      <c r="U329" t="str">
        <f>IF('ריכוז הצעות'!$N330='טבלת עזר2'!U$1,'ריכוז הצעות'!$M330,"")</f>
        <v/>
      </c>
      <c r="W329" t="str">
        <f>IF('ריכוז הצעות'!$N330='טבלת עזר2'!W$1,'ריכוז הצעות'!$M330,"")</f>
        <v/>
      </c>
      <c r="X329" t="str">
        <f>IF('ריכוז הצעות'!$N330='טבלת עזר2'!X$1,'ריכוז הצעות'!$M330,"")</f>
        <v/>
      </c>
      <c r="Y329" t="str">
        <f>IF('ריכוז הצעות'!$N330='טבלת עזר2'!Y$1,'ריכוז הצעות'!$M330,"")</f>
        <v/>
      </c>
      <c r="Z329" t="str">
        <f>IF('ריכוז הצעות'!$N330='טבלת עזר2'!Z$1,'ריכוז הצעות'!$M330,"")</f>
        <v/>
      </c>
      <c r="AA329" t="str">
        <f>IF('ריכוז הצעות'!$N330='טבלת עזר2'!AA$1,'ריכוז הצעות'!$M330,"")</f>
        <v/>
      </c>
      <c r="AB329" t="str">
        <f>IF('ריכוז הצעות'!$N330='טבלת עזר2'!AB$1,'ריכוז הצעות'!$M330,"")</f>
        <v/>
      </c>
      <c r="AC329" t="str">
        <f>IF('ריכוז הצעות'!$N330='טבלת עזר2'!AC$1,'ריכוז הצעות'!$M330,"")</f>
        <v/>
      </c>
      <c r="AD329" t="str">
        <f>IF('ריכוז הצעות'!$N330='טבלת עזר2'!AD$1,'ריכוז הצעות'!$M330,"")</f>
        <v/>
      </c>
      <c r="AE329" t="str">
        <f>IF('ריכוז הצעות'!$N330='טבלת עזר2'!AE$1,'ריכוז הצעות'!$M330,"")</f>
        <v/>
      </c>
      <c r="AF329" t="str">
        <f>IF('ריכוז הצעות'!$N330='טבלת עזר2'!AF$1,'ריכוז הצעות'!$M330,"")</f>
        <v/>
      </c>
      <c r="AG329" t="str">
        <f>IF('ריכוז הצעות'!$N330='טבלת עזר2'!AG$1,'ריכוז הצעות'!$M330,"")</f>
        <v/>
      </c>
      <c r="AH329" t="str">
        <f>IF('ריכוז הצעות'!$N330='טבלת עזר2'!AH$1,'ריכוז הצעות'!$M330,"")</f>
        <v/>
      </c>
      <c r="AI329" t="str">
        <f>IF('ריכוז הצעות'!$N330='טבלת עזר2'!AI$1,'ריכוז הצעות'!$M330,"")</f>
        <v/>
      </c>
      <c r="AJ329" t="str">
        <f>IF('ריכוז הצעות'!$N330='טבלת עזר2'!AJ$1,'ריכוז הצעות'!$M330,"")</f>
        <v/>
      </c>
      <c r="AK329" t="str">
        <f>IF('ריכוז הצעות'!$N330='טבלת עזר2'!AK$1,'ריכוז הצעות'!$M330,"")</f>
        <v/>
      </c>
      <c r="AL329" t="str">
        <f>IF('ריכוז הצעות'!$N330='טבלת עזר2'!AL$1,'ריכוז הצעות'!$M330,"")</f>
        <v/>
      </c>
      <c r="AQ329" t="e">
        <f t="shared" si="215"/>
        <v>#N/A</v>
      </c>
      <c r="AR329" t="str">
        <f t="shared" si="183"/>
        <v/>
      </c>
      <c r="AS329" t="str">
        <f t="shared" si="184"/>
        <v/>
      </c>
      <c r="AT329" t="str">
        <f t="shared" si="185"/>
        <v/>
      </c>
      <c r="AU329" t="str">
        <f t="shared" si="186"/>
        <v/>
      </c>
      <c r="AV329" t="str">
        <f t="shared" si="187"/>
        <v/>
      </c>
      <c r="AW329" t="str">
        <f t="shared" si="188"/>
        <v/>
      </c>
      <c r="AX329" t="str">
        <f t="shared" si="189"/>
        <v/>
      </c>
      <c r="AY329" t="str">
        <f t="shared" si="190"/>
        <v/>
      </c>
      <c r="AZ329" t="str">
        <f t="shared" si="191"/>
        <v/>
      </c>
      <c r="BA329" t="str">
        <f t="shared" si="192"/>
        <v/>
      </c>
      <c r="BB329" t="str">
        <f t="shared" si="193"/>
        <v/>
      </c>
      <c r="BC329" t="str">
        <f t="shared" si="194"/>
        <v/>
      </c>
      <c r="BD329" t="str">
        <f t="shared" si="195"/>
        <v/>
      </c>
      <c r="BE329" t="str">
        <f t="shared" si="196"/>
        <v/>
      </c>
      <c r="BF329" t="str">
        <f t="shared" si="197"/>
        <v/>
      </c>
      <c r="BG329" t="str">
        <f t="shared" si="198"/>
        <v/>
      </c>
      <c r="BH329" t="str">
        <f t="shared" si="199"/>
        <v/>
      </c>
      <c r="BI329" t="str">
        <f t="shared" si="200"/>
        <v/>
      </c>
      <c r="BJ329" t="str">
        <f t="shared" si="201"/>
        <v/>
      </c>
      <c r="BK329" t="str">
        <f t="shared" si="202"/>
        <v/>
      </c>
      <c r="BL329">
        <f t="shared" si="203"/>
        <v>0</v>
      </c>
      <c r="BM329">
        <f t="shared" si="204"/>
        <v>0</v>
      </c>
      <c r="BN329">
        <f t="shared" si="205"/>
        <v>0</v>
      </c>
      <c r="BO329">
        <f t="shared" si="206"/>
        <v>0</v>
      </c>
      <c r="BP329">
        <f t="shared" si="207"/>
        <v>0</v>
      </c>
      <c r="BQ329">
        <f t="shared" si="208"/>
        <v>0</v>
      </c>
      <c r="BR329">
        <f t="shared" si="209"/>
        <v>0</v>
      </c>
      <c r="BS329">
        <f t="shared" si="210"/>
        <v>0</v>
      </c>
    </row>
    <row r="330" spans="2:71" x14ac:dyDescent="0.3">
      <c r="B330" t="str">
        <f>IF('ריכוז הצעות'!$N331='טבלת עזר2'!B$1,'ריכוז הצעות'!$M331,"")</f>
        <v/>
      </c>
      <c r="C330">
        <f t="shared" si="181"/>
        <v>0</v>
      </c>
      <c r="D330" t="str">
        <f t="shared" si="211"/>
        <v/>
      </c>
      <c r="E330">
        <f t="shared" si="212"/>
        <v>0</v>
      </c>
      <c r="F330" t="str">
        <f>IF('ריכוז הצעות'!$N331='טבלת עזר2'!F$1,'ריכוז הצעות'!$M331,"")</f>
        <v/>
      </c>
      <c r="G330">
        <f t="shared" si="182"/>
        <v>0</v>
      </c>
      <c r="H330" t="str">
        <f t="shared" si="213"/>
        <v/>
      </c>
      <c r="I330">
        <f t="shared" si="214"/>
        <v>0</v>
      </c>
      <c r="J330" t="str">
        <f>IF('ריכוז הצעות'!$N331='טבלת עזר2'!J$1,'ריכוז הצעות'!$M331,"")</f>
        <v/>
      </c>
      <c r="K330" t="str">
        <f>IF('ריכוז הצעות'!$N331='טבלת עזר2'!K$1,'ריכוז הצעות'!$M331,"")</f>
        <v/>
      </c>
      <c r="L330" t="str">
        <f>IF('ריכוז הצעות'!$N331='טבלת עזר2'!L$1,'ריכוז הצעות'!$M331,"")</f>
        <v/>
      </c>
      <c r="M330" t="str">
        <f>IF('ריכוז הצעות'!$N331='טבלת עזר2'!M$1,'ריכוז הצעות'!$M331,"")</f>
        <v/>
      </c>
      <c r="O330" t="str">
        <f>IF('ריכוז הצעות'!$N331='טבלת עזר2'!O$1,'ריכוז הצעות'!$M331,"")</f>
        <v/>
      </c>
      <c r="Q330" t="str">
        <f>IF('ריכוז הצעות'!$N331='טבלת עזר2'!Q$1,'ריכוז הצעות'!$M331,"")</f>
        <v/>
      </c>
      <c r="S330" t="str">
        <f>IF('ריכוז הצעות'!$N331='טבלת עזר2'!S$1,'ריכוז הצעות'!$M331,"")</f>
        <v/>
      </c>
      <c r="U330" t="str">
        <f>IF('ריכוז הצעות'!$N331='טבלת עזר2'!U$1,'ריכוז הצעות'!$M331,"")</f>
        <v/>
      </c>
      <c r="W330" t="str">
        <f>IF('ריכוז הצעות'!$N331='טבלת עזר2'!W$1,'ריכוז הצעות'!$M331,"")</f>
        <v/>
      </c>
      <c r="X330" t="str">
        <f>IF('ריכוז הצעות'!$N331='טבלת עזר2'!X$1,'ריכוז הצעות'!$M331,"")</f>
        <v/>
      </c>
      <c r="Y330" t="str">
        <f>IF('ריכוז הצעות'!$N331='טבלת עזר2'!Y$1,'ריכוז הצעות'!$M331,"")</f>
        <v/>
      </c>
      <c r="Z330" t="str">
        <f>IF('ריכוז הצעות'!$N331='טבלת עזר2'!Z$1,'ריכוז הצעות'!$M331,"")</f>
        <v/>
      </c>
      <c r="AA330" t="str">
        <f>IF('ריכוז הצעות'!$N331='טבלת עזר2'!AA$1,'ריכוז הצעות'!$M331,"")</f>
        <v/>
      </c>
      <c r="AB330" t="str">
        <f>IF('ריכוז הצעות'!$N331='טבלת עזר2'!AB$1,'ריכוז הצעות'!$M331,"")</f>
        <v/>
      </c>
      <c r="AC330" t="str">
        <f>IF('ריכוז הצעות'!$N331='טבלת עזר2'!AC$1,'ריכוז הצעות'!$M331,"")</f>
        <v/>
      </c>
      <c r="AD330" t="str">
        <f>IF('ריכוז הצעות'!$N331='טבלת עזר2'!AD$1,'ריכוז הצעות'!$M331,"")</f>
        <v/>
      </c>
      <c r="AE330" t="str">
        <f>IF('ריכוז הצעות'!$N331='טבלת עזר2'!AE$1,'ריכוז הצעות'!$M331,"")</f>
        <v/>
      </c>
      <c r="AF330" t="str">
        <f>IF('ריכוז הצעות'!$N331='טבלת עזר2'!AF$1,'ריכוז הצעות'!$M331,"")</f>
        <v/>
      </c>
      <c r="AG330" t="str">
        <f>IF('ריכוז הצעות'!$N331='טבלת עזר2'!AG$1,'ריכוז הצעות'!$M331,"")</f>
        <v/>
      </c>
      <c r="AH330" t="str">
        <f>IF('ריכוז הצעות'!$N331='טבלת עזר2'!AH$1,'ריכוז הצעות'!$M331,"")</f>
        <v/>
      </c>
      <c r="AI330" t="str">
        <f>IF('ריכוז הצעות'!$N331='טבלת עזר2'!AI$1,'ריכוז הצעות'!$M331,"")</f>
        <v/>
      </c>
      <c r="AJ330" t="str">
        <f>IF('ריכוז הצעות'!$N331='טבלת עזר2'!AJ$1,'ריכוז הצעות'!$M331,"")</f>
        <v/>
      </c>
      <c r="AK330" t="str">
        <f>IF('ריכוז הצעות'!$N331='טבלת עזר2'!AK$1,'ריכוז הצעות'!$M331,"")</f>
        <v/>
      </c>
      <c r="AL330" t="str">
        <f>IF('ריכוז הצעות'!$N331='טבלת עזר2'!AL$1,'ריכוז הצעות'!$M331,"")</f>
        <v/>
      </c>
      <c r="AQ330" t="e">
        <f t="shared" si="215"/>
        <v>#N/A</v>
      </c>
      <c r="AR330" t="str">
        <f t="shared" si="183"/>
        <v/>
      </c>
      <c r="AS330" t="str">
        <f t="shared" si="184"/>
        <v/>
      </c>
      <c r="AT330" t="str">
        <f t="shared" si="185"/>
        <v/>
      </c>
      <c r="AU330" t="str">
        <f t="shared" si="186"/>
        <v/>
      </c>
      <c r="AV330" t="str">
        <f t="shared" si="187"/>
        <v/>
      </c>
      <c r="AW330" t="str">
        <f t="shared" si="188"/>
        <v/>
      </c>
      <c r="AX330" t="str">
        <f t="shared" si="189"/>
        <v/>
      </c>
      <c r="AY330" t="str">
        <f t="shared" si="190"/>
        <v/>
      </c>
      <c r="AZ330" t="str">
        <f t="shared" si="191"/>
        <v/>
      </c>
      <c r="BA330" t="str">
        <f t="shared" si="192"/>
        <v/>
      </c>
      <c r="BB330" t="str">
        <f t="shared" si="193"/>
        <v/>
      </c>
      <c r="BC330" t="str">
        <f t="shared" si="194"/>
        <v/>
      </c>
      <c r="BD330" t="str">
        <f t="shared" si="195"/>
        <v/>
      </c>
      <c r="BE330" t="str">
        <f t="shared" si="196"/>
        <v/>
      </c>
      <c r="BF330" t="str">
        <f t="shared" si="197"/>
        <v/>
      </c>
      <c r="BG330" t="str">
        <f t="shared" si="198"/>
        <v/>
      </c>
      <c r="BH330" t="str">
        <f t="shared" si="199"/>
        <v/>
      </c>
      <c r="BI330" t="str">
        <f t="shared" si="200"/>
        <v/>
      </c>
      <c r="BJ330" t="str">
        <f t="shared" si="201"/>
        <v/>
      </c>
      <c r="BK330" t="str">
        <f t="shared" si="202"/>
        <v/>
      </c>
      <c r="BL330">
        <f t="shared" si="203"/>
        <v>0</v>
      </c>
      <c r="BM330">
        <f t="shared" si="204"/>
        <v>0</v>
      </c>
      <c r="BN330">
        <f t="shared" si="205"/>
        <v>0</v>
      </c>
      <c r="BO330">
        <f t="shared" si="206"/>
        <v>0</v>
      </c>
      <c r="BP330">
        <f t="shared" si="207"/>
        <v>0</v>
      </c>
      <c r="BQ330">
        <f t="shared" si="208"/>
        <v>0</v>
      </c>
      <c r="BR330">
        <f t="shared" si="209"/>
        <v>0</v>
      </c>
      <c r="BS330">
        <f t="shared" si="210"/>
        <v>0</v>
      </c>
    </row>
    <row r="331" spans="2:71" x14ac:dyDescent="0.3">
      <c r="B331" t="str">
        <f>IF('ריכוז הצעות'!$N332='טבלת עזר2'!B$1,'ריכוז הצעות'!$M332,"")</f>
        <v/>
      </c>
      <c r="C331">
        <f t="shared" si="181"/>
        <v>0</v>
      </c>
      <c r="D331" t="str">
        <f t="shared" si="211"/>
        <v/>
      </c>
      <c r="E331">
        <f t="shared" si="212"/>
        <v>0</v>
      </c>
      <c r="F331" t="str">
        <f>IF('ריכוז הצעות'!$N332='טבלת עזר2'!F$1,'ריכוז הצעות'!$M332,"")</f>
        <v/>
      </c>
      <c r="G331">
        <f t="shared" si="182"/>
        <v>0</v>
      </c>
      <c r="H331" t="str">
        <f t="shared" si="213"/>
        <v/>
      </c>
      <c r="I331">
        <f t="shared" si="214"/>
        <v>0</v>
      </c>
      <c r="J331" t="str">
        <f>IF('ריכוז הצעות'!$N332='טבלת עזר2'!J$1,'ריכוז הצעות'!$M332,"")</f>
        <v/>
      </c>
      <c r="K331" t="str">
        <f>IF('ריכוז הצעות'!$N332='טבלת עזר2'!K$1,'ריכוז הצעות'!$M332,"")</f>
        <v/>
      </c>
      <c r="L331" t="str">
        <f>IF('ריכוז הצעות'!$N332='טבלת עזר2'!L$1,'ריכוז הצעות'!$M332,"")</f>
        <v/>
      </c>
      <c r="M331" t="str">
        <f>IF('ריכוז הצעות'!$N332='טבלת עזר2'!M$1,'ריכוז הצעות'!$M332,"")</f>
        <v/>
      </c>
      <c r="O331" t="str">
        <f>IF('ריכוז הצעות'!$N332='טבלת עזר2'!O$1,'ריכוז הצעות'!$M332,"")</f>
        <v/>
      </c>
      <c r="Q331" t="str">
        <f>IF('ריכוז הצעות'!$N332='טבלת עזר2'!Q$1,'ריכוז הצעות'!$M332,"")</f>
        <v/>
      </c>
      <c r="S331" t="str">
        <f>IF('ריכוז הצעות'!$N332='טבלת עזר2'!S$1,'ריכוז הצעות'!$M332,"")</f>
        <v/>
      </c>
      <c r="U331" t="str">
        <f>IF('ריכוז הצעות'!$N332='טבלת עזר2'!U$1,'ריכוז הצעות'!$M332,"")</f>
        <v/>
      </c>
      <c r="W331" t="str">
        <f>IF('ריכוז הצעות'!$N332='טבלת עזר2'!W$1,'ריכוז הצעות'!$M332,"")</f>
        <v/>
      </c>
      <c r="X331" t="str">
        <f>IF('ריכוז הצעות'!$N332='טבלת עזר2'!X$1,'ריכוז הצעות'!$M332,"")</f>
        <v/>
      </c>
      <c r="Y331" t="str">
        <f>IF('ריכוז הצעות'!$N332='טבלת עזר2'!Y$1,'ריכוז הצעות'!$M332,"")</f>
        <v/>
      </c>
      <c r="Z331" t="str">
        <f>IF('ריכוז הצעות'!$N332='טבלת עזר2'!Z$1,'ריכוז הצעות'!$M332,"")</f>
        <v/>
      </c>
      <c r="AA331" t="str">
        <f>IF('ריכוז הצעות'!$N332='טבלת עזר2'!AA$1,'ריכוז הצעות'!$M332,"")</f>
        <v/>
      </c>
      <c r="AB331" t="str">
        <f>IF('ריכוז הצעות'!$N332='טבלת עזר2'!AB$1,'ריכוז הצעות'!$M332,"")</f>
        <v/>
      </c>
      <c r="AC331" t="str">
        <f>IF('ריכוז הצעות'!$N332='טבלת עזר2'!AC$1,'ריכוז הצעות'!$M332,"")</f>
        <v/>
      </c>
      <c r="AD331" t="str">
        <f>IF('ריכוז הצעות'!$N332='טבלת עזר2'!AD$1,'ריכוז הצעות'!$M332,"")</f>
        <v/>
      </c>
      <c r="AE331" t="str">
        <f>IF('ריכוז הצעות'!$N332='טבלת עזר2'!AE$1,'ריכוז הצעות'!$M332,"")</f>
        <v/>
      </c>
      <c r="AF331" t="str">
        <f>IF('ריכוז הצעות'!$N332='טבלת עזר2'!AF$1,'ריכוז הצעות'!$M332,"")</f>
        <v/>
      </c>
      <c r="AG331" t="str">
        <f>IF('ריכוז הצעות'!$N332='טבלת עזר2'!AG$1,'ריכוז הצעות'!$M332,"")</f>
        <v/>
      </c>
      <c r="AH331" t="str">
        <f>IF('ריכוז הצעות'!$N332='טבלת עזר2'!AH$1,'ריכוז הצעות'!$M332,"")</f>
        <v/>
      </c>
      <c r="AI331" t="str">
        <f>IF('ריכוז הצעות'!$N332='טבלת עזר2'!AI$1,'ריכוז הצעות'!$M332,"")</f>
        <v/>
      </c>
      <c r="AJ331" t="str">
        <f>IF('ריכוז הצעות'!$N332='טבלת עזר2'!AJ$1,'ריכוז הצעות'!$M332,"")</f>
        <v/>
      </c>
      <c r="AK331" t="str">
        <f>IF('ריכוז הצעות'!$N332='טבלת עזר2'!AK$1,'ריכוז הצעות'!$M332,"")</f>
        <v/>
      </c>
      <c r="AL331" t="str">
        <f>IF('ריכוז הצעות'!$N332='טבלת עזר2'!AL$1,'ריכוז הצעות'!$M332,"")</f>
        <v/>
      </c>
      <c r="AQ331" t="e">
        <f t="shared" si="215"/>
        <v>#N/A</v>
      </c>
      <c r="AR331" t="str">
        <f t="shared" si="183"/>
        <v/>
      </c>
      <c r="AS331" t="str">
        <f t="shared" si="184"/>
        <v/>
      </c>
      <c r="AT331" t="str">
        <f t="shared" si="185"/>
        <v/>
      </c>
      <c r="AU331" t="str">
        <f t="shared" si="186"/>
        <v/>
      </c>
      <c r="AV331" t="str">
        <f t="shared" si="187"/>
        <v/>
      </c>
      <c r="AW331" t="str">
        <f t="shared" si="188"/>
        <v/>
      </c>
      <c r="AX331" t="str">
        <f t="shared" si="189"/>
        <v/>
      </c>
      <c r="AY331" t="str">
        <f t="shared" si="190"/>
        <v/>
      </c>
      <c r="AZ331" t="str">
        <f t="shared" si="191"/>
        <v/>
      </c>
      <c r="BA331" t="str">
        <f t="shared" si="192"/>
        <v/>
      </c>
      <c r="BB331" t="str">
        <f t="shared" si="193"/>
        <v/>
      </c>
      <c r="BC331" t="str">
        <f t="shared" si="194"/>
        <v/>
      </c>
      <c r="BD331" t="str">
        <f t="shared" si="195"/>
        <v/>
      </c>
      <c r="BE331" t="str">
        <f t="shared" si="196"/>
        <v/>
      </c>
      <c r="BF331" t="str">
        <f t="shared" si="197"/>
        <v/>
      </c>
      <c r="BG331" t="str">
        <f t="shared" si="198"/>
        <v/>
      </c>
      <c r="BH331" t="str">
        <f t="shared" si="199"/>
        <v/>
      </c>
      <c r="BI331" t="str">
        <f t="shared" si="200"/>
        <v/>
      </c>
      <c r="BJ331" t="str">
        <f t="shared" si="201"/>
        <v/>
      </c>
      <c r="BK331" t="str">
        <f t="shared" si="202"/>
        <v/>
      </c>
      <c r="BL331">
        <f t="shared" si="203"/>
        <v>0</v>
      </c>
      <c r="BM331">
        <f t="shared" si="204"/>
        <v>0</v>
      </c>
      <c r="BN331">
        <f t="shared" si="205"/>
        <v>0</v>
      </c>
      <c r="BO331">
        <f t="shared" si="206"/>
        <v>0</v>
      </c>
      <c r="BP331">
        <f t="shared" si="207"/>
        <v>0</v>
      </c>
      <c r="BQ331">
        <f t="shared" si="208"/>
        <v>0</v>
      </c>
      <c r="BR331">
        <f t="shared" si="209"/>
        <v>0</v>
      </c>
      <c r="BS331">
        <f t="shared" si="210"/>
        <v>0</v>
      </c>
    </row>
    <row r="332" spans="2:71" x14ac:dyDescent="0.3">
      <c r="B332" t="str">
        <f>IF('ריכוז הצעות'!$N333='טבלת עזר2'!B$1,'ריכוז הצעות'!$M333,"")</f>
        <v/>
      </c>
      <c r="C332">
        <f t="shared" si="181"/>
        <v>0</v>
      </c>
      <c r="D332" t="str">
        <f t="shared" si="211"/>
        <v/>
      </c>
      <c r="E332">
        <f t="shared" si="212"/>
        <v>0</v>
      </c>
      <c r="F332" t="str">
        <f>IF('ריכוז הצעות'!$N333='טבלת עזר2'!F$1,'ריכוז הצעות'!$M333,"")</f>
        <v/>
      </c>
      <c r="G332">
        <f t="shared" si="182"/>
        <v>0</v>
      </c>
      <c r="H332" t="str">
        <f t="shared" si="213"/>
        <v/>
      </c>
      <c r="I332">
        <f t="shared" si="214"/>
        <v>0</v>
      </c>
      <c r="J332" t="str">
        <f>IF('ריכוז הצעות'!$N333='טבלת עזר2'!J$1,'ריכוז הצעות'!$M333,"")</f>
        <v/>
      </c>
      <c r="K332" t="str">
        <f>IF('ריכוז הצעות'!$N333='טבלת עזר2'!K$1,'ריכוז הצעות'!$M333,"")</f>
        <v/>
      </c>
      <c r="L332" t="str">
        <f>IF('ריכוז הצעות'!$N333='טבלת עזר2'!L$1,'ריכוז הצעות'!$M333,"")</f>
        <v/>
      </c>
      <c r="M332" t="str">
        <f>IF('ריכוז הצעות'!$N333='טבלת עזר2'!M$1,'ריכוז הצעות'!$M333,"")</f>
        <v/>
      </c>
      <c r="O332" t="str">
        <f>IF('ריכוז הצעות'!$N333='טבלת עזר2'!O$1,'ריכוז הצעות'!$M333,"")</f>
        <v/>
      </c>
      <c r="Q332" t="str">
        <f>IF('ריכוז הצעות'!$N333='טבלת עזר2'!Q$1,'ריכוז הצעות'!$M333,"")</f>
        <v/>
      </c>
      <c r="S332" t="str">
        <f>IF('ריכוז הצעות'!$N333='טבלת עזר2'!S$1,'ריכוז הצעות'!$M333,"")</f>
        <v/>
      </c>
      <c r="U332" t="str">
        <f>IF('ריכוז הצעות'!$N333='טבלת עזר2'!U$1,'ריכוז הצעות'!$M333,"")</f>
        <v/>
      </c>
      <c r="W332" t="str">
        <f>IF('ריכוז הצעות'!$N333='טבלת עזר2'!W$1,'ריכוז הצעות'!$M333,"")</f>
        <v/>
      </c>
      <c r="X332" t="str">
        <f>IF('ריכוז הצעות'!$N333='טבלת עזר2'!X$1,'ריכוז הצעות'!$M333,"")</f>
        <v/>
      </c>
      <c r="Y332" t="str">
        <f>IF('ריכוז הצעות'!$N333='טבלת עזר2'!Y$1,'ריכוז הצעות'!$M333,"")</f>
        <v/>
      </c>
      <c r="Z332" t="str">
        <f>IF('ריכוז הצעות'!$N333='טבלת עזר2'!Z$1,'ריכוז הצעות'!$M333,"")</f>
        <v/>
      </c>
      <c r="AA332" t="str">
        <f>IF('ריכוז הצעות'!$N333='טבלת עזר2'!AA$1,'ריכוז הצעות'!$M333,"")</f>
        <v/>
      </c>
      <c r="AB332" t="str">
        <f>IF('ריכוז הצעות'!$N333='טבלת עזר2'!AB$1,'ריכוז הצעות'!$M333,"")</f>
        <v/>
      </c>
      <c r="AC332" t="str">
        <f>IF('ריכוז הצעות'!$N333='טבלת עזר2'!AC$1,'ריכוז הצעות'!$M333,"")</f>
        <v/>
      </c>
      <c r="AD332" t="str">
        <f>IF('ריכוז הצעות'!$N333='טבלת עזר2'!AD$1,'ריכוז הצעות'!$M333,"")</f>
        <v/>
      </c>
      <c r="AE332" t="str">
        <f>IF('ריכוז הצעות'!$N333='טבלת עזר2'!AE$1,'ריכוז הצעות'!$M333,"")</f>
        <v/>
      </c>
      <c r="AF332" t="str">
        <f>IF('ריכוז הצעות'!$N333='טבלת עזר2'!AF$1,'ריכוז הצעות'!$M333,"")</f>
        <v/>
      </c>
      <c r="AG332" t="str">
        <f>IF('ריכוז הצעות'!$N333='טבלת עזר2'!AG$1,'ריכוז הצעות'!$M333,"")</f>
        <v/>
      </c>
      <c r="AH332" t="str">
        <f>IF('ריכוז הצעות'!$N333='טבלת עזר2'!AH$1,'ריכוז הצעות'!$M333,"")</f>
        <v/>
      </c>
      <c r="AI332" t="str">
        <f>IF('ריכוז הצעות'!$N333='טבלת עזר2'!AI$1,'ריכוז הצעות'!$M333,"")</f>
        <v/>
      </c>
      <c r="AJ332" t="str">
        <f>IF('ריכוז הצעות'!$N333='טבלת עזר2'!AJ$1,'ריכוז הצעות'!$M333,"")</f>
        <v/>
      </c>
      <c r="AK332" t="str">
        <f>IF('ריכוז הצעות'!$N333='טבלת עזר2'!AK$1,'ריכוז הצעות'!$M333,"")</f>
        <v/>
      </c>
      <c r="AL332" t="str">
        <f>IF('ריכוז הצעות'!$N333='טבלת עזר2'!AL$1,'ריכוז הצעות'!$M333,"")</f>
        <v/>
      </c>
      <c r="AQ332" t="e">
        <f t="shared" si="215"/>
        <v>#N/A</v>
      </c>
      <c r="AR332" t="str">
        <f t="shared" si="183"/>
        <v/>
      </c>
      <c r="AS332" t="str">
        <f t="shared" si="184"/>
        <v/>
      </c>
      <c r="AT332" t="str">
        <f t="shared" si="185"/>
        <v/>
      </c>
      <c r="AU332" t="str">
        <f t="shared" si="186"/>
        <v/>
      </c>
      <c r="AV332" t="str">
        <f t="shared" si="187"/>
        <v/>
      </c>
      <c r="AW332" t="str">
        <f t="shared" si="188"/>
        <v/>
      </c>
      <c r="AX332" t="str">
        <f t="shared" si="189"/>
        <v/>
      </c>
      <c r="AY332" t="str">
        <f t="shared" si="190"/>
        <v/>
      </c>
      <c r="AZ332" t="str">
        <f t="shared" si="191"/>
        <v/>
      </c>
      <c r="BA332" t="str">
        <f t="shared" si="192"/>
        <v/>
      </c>
      <c r="BB332" t="str">
        <f t="shared" si="193"/>
        <v/>
      </c>
      <c r="BC332" t="str">
        <f t="shared" si="194"/>
        <v/>
      </c>
      <c r="BD332" t="str">
        <f t="shared" si="195"/>
        <v/>
      </c>
      <c r="BE332" t="str">
        <f t="shared" si="196"/>
        <v/>
      </c>
      <c r="BF332" t="str">
        <f t="shared" si="197"/>
        <v/>
      </c>
      <c r="BG332" t="str">
        <f t="shared" si="198"/>
        <v/>
      </c>
      <c r="BH332" t="str">
        <f t="shared" si="199"/>
        <v/>
      </c>
      <c r="BI332" t="str">
        <f t="shared" si="200"/>
        <v/>
      </c>
      <c r="BJ332" t="str">
        <f t="shared" si="201"/>
        <v/>
      </c>
      <c r="BK332" t="str">
        <f t="shared" si="202"/>
        <v/>
      </c>
      <c r="BL332">
        <f t="shared" si="203"/>
        <v>0</v>
      </c>
      <c r="BM332">
        <f t="shared" si="204"/>
        <v>0</v>
      </c>
      <c r="BN332">
        <f t="shared" si="205"/>
        <v>0</v>
      </c>
      <c r="BO332">
        <f t="shared" si="206"/>
        <v>0</v>
      </c>
      <c r="BP332">
        <f t="shared" si="207"/>
        <v>0</v>
      </c>
      <c r="BQ332">
        <f t="shared" si="208"/>
        <v>0</v>
      </c>
      <c r="BR332">
        <f t="shared" si="209"/>
        <v>0</v>
      </c>
      <c r="BS332">
        <f t="shared" si="210"/>
        <v>0</v>
      </c>
    </row>
    <row r="333" spans="2:71" x14ac:dyDescent="0.3">
      <c r="B333" t="str">
        <f>IF('ריכוז הצעות'!$N334='טבלת עזר2'!B$1,'ריכוז הצעות'!$M334,"")</f>
        <v/>
      </c>
      <c r="C333">
        <f t="shared" si="181"/>
        <v>0</v>
      </c>
      <c r="D333" t="str">
        <f t="shared" si="211"/>
        <v/>
      </c>
      <c r="E333">
        <f t="shared" si="212"/>
        <v>0</v>
      </c>
      <c r="F333" t="str">
        <f>IF('ריכוז הצעות'!$N334='טבלת עזר2'!F$1,'ריכוז הצעות'!$M334,"")</f>
        <v/>
      </c>
      <c r="G333">
        <f t="shared" si="182"/>
        <v>0</v>
      </c>
      <c r="H333" t="str">
        <f t="shared" si="213"/>
        <v/>
      </c>
      <c r="I333">
        <f t="shared" si="214"/>
        <v>0</v>
      </c>
      <c r="J333" t="str">
        <f>IF('ריכוז הצעות'!$N334='טבלת עזר2'!J$1,'ריכוז הצעות'!$M334,"")</f>
        <v/>
      </c>
      <c r="K333" t="str">
        <f>IF('ריכוז הצעות'!$N334='טבלת עזר2'!K$1,'ריכוז הצעות'!$M334,"")</f>
        <v/>
      </c>
      <c r="L333" t="str">
        <f>IF('ריכוז הצעות'!$N334='טבלת עזר2'!L$1,'ריכוז הצעות'!$M334,"")</f>
        <v/>
      </c>
      <c r="M333" t="str">
        <f>IF('ריכוז הצעות'!$N334='טבלת עזר2'!M$1,'ריכוז הצעות'!$M334,"")</f>
        <v/>
      </c>
      <c r="O333" t="str">
        <f>IF('ריכוז הצעות'!$N334='טבלת עזר2'!O$1,'ריכוז הצעות'!$M334,"")</f>
        <v/>
      </c>
      <c r="Q333" t="str">
        <f>IF('ריכוז הצעות'!$N334='טבלת עזר2'!Q$1,'ריכוז הצעות'!$M334,"")</f>
        <v/>
      </c>
      <c r="S333" t="str">
        <f>IF('ריכוז הצעות'!$N334='טבלת עזר2'!S$1,'ריכוז הצעות'!$M334,"")</f>
        <v/>
      </c>
      <c r="U333" t="str">
        <f>IF('ריכוז הצעות'!$N334='טבלת עזר2'!U$1,'ריכוז הצעות'!$M334,"")</f>
        <v/>
      </c>
      <c r="W333" t="str">
        <f>IF('ריכוז הצעות'!$N334='טבלת עזר2'!W$1,'ריכוז הצעות'!$M334,"")</f>
        <v/>
      </c>
      <c r="X333" t="str">
        <f>IF('ריכוז הצעות'!$N334='טבלת עזר2'!X$1,'ריכוז הצעות'!$M334,"")</f>
        <v/>
      </c>
      <c r="Y333" t="str">
        <f>IF('ריכוז הצעות'!$N334='טבלת עזר2'!Y$1,'ריכוז הצעות'!$M334,"")</f>
        <v/>
      </c>
      <c r="Z333" t="str">
        <f>IF('ריכוז הצעות'!$N334='טבלת עזר2'!Z$1,'ריכוז הצעות'!$M334,"")</f>
        <v/>
      </c>
      <c r="AA333" t="str">
        <f>IF('ריכוז הצעות'!$N334='טבלת עזר2'!AA$1,'ריכוז הצעות'!$M334,"")</f>
        <v/>
      </c>
      <c r="AB333" t="str">
        <f>IF('ריכוז הצעות'!$N334='טבלת עזר2'!AB$1,'ריכוז הצעות'!$M334,"")</f>
        <v/>
      </c>
      <c r="AC333" t="str">
        <f>IF('ריכוז הצעות'!$N334='טבלת עזר2'!AC$1,'ריכוז הצעות'!$M334,"")</f>
        <v/>
      </c>
      <c r="AD333" t="str">
        <f>IF('ריכוז הצעות'!$N334='טבלת עזר2'!AD$1,'ריכוז הצעות'!$M334,"")</f>
        <v/>
      </c>
      <c r="AE333" t="str">
        <f>IF('ריכוז הצעות'!$N334='טבלת עזר2'!AE$1,'ריכוז הצעות'!$M334,"")</f>
        <v/>
      </c>
      <c r="AF333" t="str">
        <f>IF('ריכוז הצעות'!$N334='טבלת עזר2'!AF$1,'ריכוז הצעות'!$M334,"")</f>
        <v/>
      </c>
      <c r="AG333" t="str">
        <f>IF('ריכוז הצעות'!$N334='טבלת עזר2'!AG$1,'ריכוז הצעות'!$M334,"")</f>
        <v/>
      </c>
      <c r="AH333" t="str">
        <f>IF('ריכוז הצעות'!$N334='טבלת עזר2'!AH$1,'ריכוז הצעות'!$M334,"")</f>
        <v/>
      </c>
      <c r="AI333" t="str">
        <f>IF('ריכוז הצעות'!$N334='טבלת עזר2'!AI$1,'ריכוז הצעות'!$M334,"")</f>
        <v/>
      </c>
      <c r="AJ333" t="str">
        <f>IF('ריכוז הצעות'!$N334='טבלת עזר2'!AJ$1,'ריכוז הצעות'!$M334,"")</f>
        <v/>
      </c>
      <c r="AK333" t="str">
        <f>IF('ריכוז הצעות'!$N334='טבלת עזר2'!AK$1,'ריכוז הצעות'!$M334,"")</f>
        <v/>
      </c>
      <c r="AL333" t="str">
        <f>IF('ריכוז הצעות'!$N334='טבלת עזר2'!AL$1,'ריכוז הצעות'!$M334,"")</f>
        <v/>
      </c>
      <c r="AQ333" t="e">
        <f t="shared" si="215"/>
        <v>#N/A</v>
      </c>
      <c r="AR333" t="str">
        <f t="shared" si="183"/>
        <v/>
      </c>
      <c r="AS333" t="str">
        <f t="shared" si="184"/>
        <v/>
      </c>
      <c r="AT333" t="str">
        <f t="shared" si="185"/>
        <v/>
      </c>
      <c r="AU333" t="str">
        <f t="shared" si="186"/>
        <v/>
      </c>
      <c r="AV333" t="str">
        <f t="shared" si="187"/>
        <v/>
      </c>
      <c r="AW333" t="str">
        <f t="shared" si="188"/>
        <v/>
      </c>
      <c r="AX333" t="str">
        <f t="shared" si="189"/>
        <v/>
      </c>
      <c r="AY333" t="str">
        <f t="shared" si="190"/>
        <v/>
      </c>
      <c r="AZ333" t="str">
        <f t="shared" si="191"/>
        <v/>
      </c>
      <c r="BA333" t="str">
        <f t="shared" si="192"/>
        <v/>
      </c>
      <c r="BB333" t="str">
        <f t="shared" si="193"/>
        <v/>
      </c>
      <c r="BC333" t="str">
        <f t="shared" si="194"/>
        <v/>
      </c>
      <c r="BD333" t="str">
        <f t="shared" si="195"/>
        <v/>
      </c>
      <c r="BE333" t="str">
        <f t="shared" si="196"/>
        <v/>
      </c>
      <c r="BF333" t="str">
        <f t="shared" si="197"/>
        <v/>
      </c>
      <c r="BG333" t="str">
        <f t="shared" si="198"/>
        <v/>
      </c>
      <c r="BH333" t="str">
        <f t="shared" si="199"/>
        <v/>
      </c>
      <c r="BI333" t="str">
        <f t="shared" si="200"/>
        <v/>
      </c>
      <c r="BJ333" t="str">
        <f t="shared" si="201"/>
        <v/>
      </c>
      <c r="BK333" t="str">
        <f t="shared" si="202"/>
        <v/>
      </c>
      <c r="BL333">
        <f t="shared" si="203"/>
        <v>0</v>
      </c>
      <c r="BM333">
        <f t="shared" si="204"/>
        <v>0</v>
      </c>
      <c r="BN333">
        <f t="shared" si="205"/>
        <v>0</v>
      </c>
      <c r="BO333">
        <f t="shared" si="206"/>
        <v>0</v>
      </c>
      <c r="BP333">
        <f t="shared" si="207"/>
        <v>0</v>
      </c>
      <c r="BQ333">
        <f t="shared" si="208"/>
        <v>0</v>
      </c>
      <c r="BR333">
        <f t="shared" si="209"/>
        <v>0</v>
      </c>
      <c r="BS333">
        <f t="shared" si="210"/>
        <v>0</v>
      </c>
    </row>
    <row r="334" spans="2:71" x14ac:dyDescent="0.3">
      <c r="B334" t="str">
        <f>IF('ריכוז הצעות'!$N335='טבלת עזר2'!B$1,'ריכוז הצעות'!$M335,"")</f>
        <v/>
      </c>
      <c r="C334">
        <f t="shared" si="181"/>
        <v>0</v>
      </c>
      <c r="D334" t="str">
        <f t="shared" si="211"/>
        <v/>
      </c>
      <c r="E334">
        <f t="shared" si="212"/>
        <v>0</v>
      </c>
      <c r="F334" t="str">
        <f>IF('ריכוז הצעות'!$N335='טבלת עזר2'!F$1,'ריכוז הצעות'!$M335,"")</f>
        <v/>
      </c>
      <c r="G334">
        <f t="shared" si="182"/>
        <v>0</v>
      </c>
      <c r="H334" t="str">
        <f t="shared" si="213"/>
        <v/>
      </c>
      <c r="I334">
        <f t="shared" si="214"/>
        <v>0</v>
      </c>
      <c r="J334" t="str">
        <f>IF('ריכוז הצעות'!$N335='טבלת עזר2'!J$1,'ריכוז הצעות'!$M335,"")</f>
        <v/>
      </c>
      <c r="K334" t="str">
        <f>IF('ריכוז הצעות'!$N335='טבלת עזר2'!K$1,'ריכוז הצעות'!$M335,"")</f>
        <v/>
      </c>
      <c r="L334" t="str">
        <f>IF('ריכוז הצעות'!$N335='טבלת עזר2'!L$1,'ריכוז הצעות'!$M335,"")</f>
        <v/>
      </c>
      <c r="M334" t="str">
        <f>IF('ריכוז הצעות'!$N335='טבלת עזר2'!M$1,'ריכוז הצעות'!$M335,"")</f>
        <v/>
      </c>
      <c r="O334" t="str">
        <f>IF('ריכוז הצעות'!$N335='טבלת עזר2'!O$1,'ריכוז הצעות'!$M335,"")</f>
        <v/>
      </c>
      <c r="Q334" t="str">
        <f>IF('ריכוז הצעות'!$N335='טבלת עזר2'!Q$1,'ריכוז הצעות'!$M335,"")</f>
        <v/>
      </c>
      <c r="S334" t="str">
        <f>IF('ריכוז הצעות'!$N335='טבלת עזר2'!S$1,'ריכוז הצעות'!$M335,"")</f>
        <v/>
      </c>
      <c r="U334" t="str">
        <f>IF('ריכוז הצעות'!$N335='טבלת עזר2'!U$1,'ריכוז הצעות'!$M335,"")</f>
        <v/>
      </c>
      <c r="W334" t="str">
        <f>IF('ריכוז הצעות'!$N335='טבלת עזר2'!W$1,'ריכוז הצעות'!$M335,"")</f>
        <v/>
      </c>
      <c r="X334" t="str">
        <f>IF('ריכוז הצעות'!$N335='טבלת עזר2'!X$1,'ריכוז הצעות'!$M335,"")</f>
        <v/>
      </c>
      <c r="Y334" t="str">
        <f>IF('ריכוז הצעות'!$N335='טבלת עזר2'!Y$1,'ריכוז הצעות'!$M335,"")</f>
        <v/>
      </c>
      <c r="Z334" t="str">
        <f>IF('ריכוז הצעות'!$N335='טבלת עזר2'!Z$1,'ריכוז הצעות'!$M335,"")</f>
        <v/>
      </c>
      <c r="AA334" t="str">
        <f>IF('ריכוז הצעות'!$N335='טבלת עזר2'!AA$1,'ריכוז הצעות'!$M335,"")</f>
        <v/>
      </c>
      <c r="AB334" t="str">
        <f>IF('ריכוז הצעות'!$N335='טבלת עזר2'!AB$1,'ריכוז הצעות'!$M335,"")</f>
        <v/>
      </c>
      <c r="AC334" t="str">
        <f>IF('ריכוז הצעות'!$N335='טבלת עזר2'!AC$1,'ריכוז הצעות'!$M335,"")</f>
        <v/>
      </c>
      <c r="AD334" t="str">
        <f>IF('ריכוז הצעות'!$N335='טבלת עזר2'!AD$1,'ריכוז הצעות'!$M335,"")</f>
        <v/>
      </c>
      <c r="AE334" t="str">
        <f>IF('ריכוז הצעות'!$N335='טבלת עזר2'!AE$1,'ריכוז הצעות'!$M335,"")</f>
        <v/>
      </c>
      <c r="AF334" t="str">
        <f>IF('ריכוז הצעות'!$N335='טבלת עזר2'!AF$1,'ריכוז הצעות'!$M335,"")</f>
        <v/>
      </c>
      <c r="AG334" t="str">
        <f>IF('ריכוז הצעות'!$N335='טבלת עזר2'!AG$1,'ריכוז הצעות'!$M335,"")</f>
        <v/>
      </c>
      <c r="AH334" t="str">
        <f>IF('ריכוז הצעות'!$N335='טבלת עזר2'!AH$1,'ריכוז הצעות'!$M335,"")</f>
        <v/>
      </c>
      <c r="AI334" t="str">
        <f>IF('ריכוז הצעות'!$N335='טבלת עזר2'!AI$1,'ריכוז הצעות'!$M335,"")</f>
        <v/>
      </c>
      <c r="AJ334" t="str">
        <f>IF('ריכוז הצעות'!$N335='טבלת עזר2'!AJ$1,'ריכוז הצעות'!$M335,"")</f>
        <v/>
      </c>
      <c r="AK334" t="str">
        <f>IF('ריכוז הצעות'!$N335='טבלת עזר2'!AK$1,'ריכוז הצעות'!$M335,"")</f>
        <v/>
      </c>
      <c r="AL334" t="str">
        <f>IF('ריכוז הצעות'!$N335='טבלת עזר2'!AL$1,'ריכוז הצעות'!$M335,"")</f>
        <v/>
      </c>
      <c r="AQ334" t="e">
        <f t="shared" si="215"/>
        <v>#N/A</v>
      </c>
      <c r="AR334" t="str">
        <f t="shared" si="183"/>
        <v/>
      </c>
      <c r="AS334" t="str">
        <f t="shared" si="184"/>
        <v/>
      </c>
      <c r="AT334" t="str">
        <f t="shared" si="185"/>
        <v/>
      </c>
      <c r="AU334" t="str">
        <f t="shared" si="186"/>
        <v/>
      </c>
      <c r="AV334" t="str">
        <f t="shared" si="187"/>
        <v/>
      </c>
      <c r="AW334" t="str">
        <f t="shared" si="188"/>
        <v/>
      </c>
      <c r="AX334" t="str">
        <f t="shared" si="189"/>
        <v/>
      </c>
      <c r="AY334" t="str">
        <f t="shared" si="190"/>
        <v/>
      </c>
      <c r="AZ334" t="str">
        <f t="shared" si="191"/>
        <v/>
      </c>
      <c r="BA334" t="str">
        <f t="shared" si="192"/>
        <v/>
      </c>
      <c r="BB334" t="str">
        <f t="shared" si="193"/>
        <v/>
      </c>
      <c r="BC334" t="str">
        <f t="shared" si="194"/>
        <v/>
      </c>
      <c r="BD334" t="str">
        <f t="shared" si="195"/>
        <v/>
      </c>
      <c r="BE334" t="str">
        <f t="shared" si="196"/>
        <v/>
      </c>
      <c r="BF334" t="str">
        <f t="shared" si="197"/>
        <v/>
      </c>
      <c r="BG334" t="str">
        <f t="shared" si="198"/>
        <v/>
      </c>
      <c r="BH334" t="str">
        <f t="shared" si="199"/>
        <v/>
      </c>
      <c r="BI334" t="str">
        <f t="shared" si="200"/>
        <v/>
      </c>
      <c r="BJ334" t="str">
        <f t="shared" si="201"/>
        <v/>
      </c>
      <c r="BK334" t="str">
        <f t="shared" si="202"/>
        <v/>
      </c>
      <c r="BL334">
        <f t="shared" si="203"/>
        <v>0</v>
      </c>
      <c r="BM334">
        <f t="shared" si="204"/>
        <v>0</v>
      </c>
      <c r="BN334">
        <f t="shared" si="205"/>
        <v>0</v>
      </c>
      <c r="BO334">
        <f t="shared" si="206"/>
        <v>0</v>
      </c>
      <c r="BP334">
        <f t="shared" si="207"/>
        <v>0</v>
      </c>
      <c r="BQ334">
        <f t="shared" si="208"/>
        <v>0</v>
      </c>
      <c r="BR334">
        <f t="shared" si="209"/>
        <v>0</v>
      </c>
      <c r="BS334">
        <f t="shared" si="210"/>
        <v>0</v>
      </c>
    </row>
    <row r="335" spans="2:71" x14ac:dyDescent="0.3">
      <c r="B335" t="str">
        <f>IF('ריכוז הצעות'!$N336='טבלת עזר2'!B$1,'ריכוז הצעות'!$M336,"")</f>
        <v/>
      </c>
      <c r="C335">
        <f t="shared" si="181"/>
        <v>0</v>
      </c>
      <c r="D335" t="str">
        <f t="shared" si="211"/>
        <v/>
      </c>
      <c r="E335">
        <f t="shared" si="212"/>
        <v>0</v>
      </c>
      <c r="F335" t="str">
        <f>IF('ריכוז הצעות'!$N336='טבלת עזר2'!F$1,'ריכוז הצעות'!$M336,"")</f>
        <v/>
      </c>
      <c r="G335">
        <f t="shared" si="182"/>
        <v>0</v>
      </c>
      <c r="H335" t="str">
        <f t="shared" si="213"/>
        <v/>
      </c>
      <c r="I335">
        <f t="shared" si="214"/>
        <v>0</v>
      </c>
      <c r="J335" t="str">
        <f>IF('ריכוז הצעות'!$N336='טבלת עזר2'!J$1,'ריכוז הצעות'!$M336,"")</f>
        <v/>
      </c>
      <c r="K335" t="str">
        <f>IF('ריכוז הצעות'!$N336='טבלת עזר2'!K$1,'ריכוז הצעות'!$M336,"")</f>
        <v/>
      </c>
      <c r="L335" t="str">
        <f>IF('ריכוז הצעות'!$N336='טבלת עזר2'!L$1,'ריכוז הצעות'!$M336,"")</f>
        <v/>
      </c>
      <c r="M335" t="str">
        <f>IF('ריכוז הצעות'!$N336='טבלת עזר2'!M$1,'ריכוז הצעות'!$M336,"")</f>
        <v/>
      </c>
      <c r="O335" t="str">
        <f>IF('ריכוז הצעות'!$N336='טבלת עזר2'!O$1,'ריכוז הצעות'!$M336,"")</f>
        <v/>
      </c>
      <c r="Q335" t="str">
        <f>IF('ריכוז הצעות'!$N336='טבלת עזר2'!Q$1,'ריכוז הצעות'!$M336,"")</f>
        <v/>
      </c>
      <c r="S335" t="str">
        <f>IF('ריכוז הצעות'!$N336='טבלת עזר2'!S$1,'ריכוז הצעות'!$M336,"")</f>
        <v/>
      </c>
      <c r="U335" t="str">
        <f>IF('ריכוז הצעות'!$N336='טבלת עזר2'!U$1,'ריכוז הצעות'!$M336,"")</f>
        <v/>
      </c>
      <c r="W335" t="str">
        <f>IF('ריכוז הצעות'!$N336='טבלת עזר2'!W$1,'ריכוז הצעות'!$M336,"")</f>
        <v/>
      </c>
      <c r="X335" t="str">
        <f>IF('ריכוז הצעות'!$N336='טבלת עזר2'!X$1,'ריכוז הצעות'!$M336,"")</f>
        <v/>
      </c>
      <c r="Y335" t="str">
        <f>IF('ריכוז הצעות'!$N336='טבלת עזר2'!Y$1,'ריכוז הצעות'!$M336,"")</f>
        <v/>
      </c>
      <c r="Z335" t="str">
        <f>IF('ריכוז הצעות'!$N336='טבלת עזר2'!Z$1,'ריכוז הצעות'!$M336,"")</f>
        <v/>
      </c>
      <c r="AA335" t="str">
        <f>IF('ריכוז הצעות'!$N336='טבלת עזר2'!AA$1,'ריכוז הצעות'!$M336,"")</f>
        <v/>
      </c>
      <c r="AB335" t="str">
        <f>IF('ריכוז הצעות'!$N336='טבלת עזר2'!AB$1,'ריכוז הצעות'!$M336,"")</f>
        <v/>
      </c>
      <c r="AC335" t="str">
        <f>IF('ריכוז הצעות'!$N336='טבלת עזר2'!AC$1,'ריכוז הצעות'!$M336,"")</f>
        <v/>
      </c>
      <c r="AD335" t="str">
        <f>IF('ריכוז הצעות'!$N336='טבלת עזר2'!AD$1,'ריכוז הצעות'!$M336,"")</f>
        <v/>
      </c>
      <c r="AE335" t="str">
        <f>IF('ריכוז הצעות'!$N336='טבלת עזר2'!AE$1,'ריכוז הצעות'!$M336,"")</f>
        <v/>
      </c>
      <c r="AF335" t="str">
        <f>IF('ריכוז הצעות'!$N336='טבלת עזר2'!AF$1,'ריכוז הצעות'!$M336,"")</f>
        <v/>
      </c>
      <c r="AG335" t="str">
        <f>IF('ריכוז הצעות'!$N336='טבלת עזר2'!AG$1,'ריכוז הצעות'!$M336,"")</f>
        <v/>
      </c>
      <c r="AH335" t="str">
        <f>IF('ריכוז הצעות'!$N336='טבלת עזר2'!AH$1,'ריכוז הצעות'!$M336,"")</f>
        <v/>
      </c>
      <c r="AI335" t="str">
        <f>IF('ריכוז הצעות'!$N336='טבלת עזר2'!AI$1,'ריכוז הצעות'!$M336,"")</f>
        <v/>
      </c>
      <c r="AJ335" t="str">
        <f>IF('ריכוז הצעות'!$N336='טבלת עזר2'!AJ$1,'ריכוז הצעות'!$M336,"")</f>
        <v/>
      </c>
      <c r="AK335" t="str">
        <f>IF('ריכוז הצעות'!$N336='טבלת עזר2'!AK$1,'ריכוז הצעות'!$M336,"")</f>
        <v/>
      </c>
      <c r="AL335" t="str">
        <f>IF('ריכוז הצעות'!$N336='טבלת עזר2'!AL$1,'ריכוז הצעות'!$M336,"")</f>
        <v/>
      </c>
      <c r="AQ335" t="e">
        <f t="shared" si="215"/>
        <v>#N/A</v>
      </c>
      <c r="AR335" t="str">
        <f t="shared" si="183"/>
        <v/>
      </c>
      <c r="AS335" t="str">
        <f t="shared" si="184"/>
        <v/>
      </c>
      <c r="AT335" t="str">
        <f t="shared" si="185"/>
        <v/>
      </c>
      <c r="AU335" t="str">
        <f t="shared" si="186"/>
        <v/>
      </c>
      <c r="AV335" t="str">
        <f t="shared" si="187"/>
        <v/>
      </c>
      <c r="AW335" t="str">
        <f t="shared" si="188"/>
        <v/>
      </c>
      <c r="AX335" t="str">
        <f t="shared" si="189"/>
        <v/>
      </c>
      <c r="AY335" t="str">
        <f t="shared" si="190"/>
        <v/>
      </c>
      <c r="AZ335" t="str">
        <f t="shared" si="191"/>
        <v/>
      </c>
      <c r="BA335" t="str">
        <f t="shared" si="192"/>
        <v/>
      </c>
      <c r="BB335" t="str">
        <f t="shared" si="193"/>
        <v/>
      </c>
      <c r="BC335" t="str">
        <f t="shared" si="194"/>
        <v/>
      </c>
      <c r="BD335" t="str">
        <f t="shared" si="195"/>
        <v/>
      </c>
      <c r="BE335" t="str">
        <f t="shared" si="196"/>
        <v/>
      </c>
      <c r="BF335" t="str">
        <f t="shared" si="197"/>
        <v/>
      </c>
      <c r="BG335" t="str">
        <f t="shared" si="198"/>
        <v/>
      </c>
      <c r="BH335" t="str">
        <f t="shared" si="199"/>
        <v/>
      </c>
      <c r="BI335" t="str">
        <f t="shared" si="200"/>
        <v/>
      </c>
      <c r="BJ335" t="str">
        <f t="shared" si="201"/>
        <v/>
      </c>
      <c r="BK335" t="str">
        <f t="shared" si="202"/>
        <v/>
      </c>
      <c r="BL335">
        <f t="shared" si="203"/>
        <v>0</v>
      </c>
      <c r="BM335">
        <f t="shared" si="204"/>
        <v>0</v>
      </c>
      <c r="BN335">
        <f t="shared" si="205"/>
        <v>0</v>
      </c>
      <c r="BO335">
        <f t="shared" si="206"/>
        <v>0</v>
      </c>
      <c r="BP335">
        <f t="shared" si="207"/>
        <v>0</v>
      </c>
      <c r="BQ335">
        <f t="shared" si="208"/>
        <v>0</v>
      </c>
      <c r="BR335">
        <f t="shared" si="209"/>
        <v>0</v>
      </c>
      <c r="BS335">
        <f t="shared" si="210"/>
        <v>0</v>
      </c>
    </row>
    <row r="336" spans="2:71" x14ac:dyDescent="0.3">
      <c r="B336" t="str">
        <f>IF('ריכוז הצעות'!$N337='טבלת עזר2'!B$1,'ריכוז הצעות'!$M337,"")</f>
        <v/>
      </c>
      <c r="C336">
        <f t="shared" si="181"/>
        <v>0</v>
      </c>
      <c r="D336" t="str">
        <f t="shared" si="211"/>
        <v/>
      </c>
      <c r="E336">
        <f t="shared" si="212"/>
        <v>0</v>
      </c>
      <c r="F336" t="str">
        <f>IF('ריכוז הצעות'!$N337='טבלת עזר2'!F$1,'ריכוז הצעות'!$M337,"")</f>
        <v/>
      </c>
      <c r="G336">
        <f t="shared" si="182"/>
        <v>0</v>
      </c>
      <c r="H336" t="str">
        <f t="shared" si="213"/>
        <v/>
      </c>
      <c r="I336">
        <f t="shared" si="214"/>
        <v>0</v>
      </c>
      <c r="J336" t="str">
        <f>IF('ריכוז הצעות'!$N337='טבלת עזר2'!J$1,'ריכוז הצעות'!$M337,"")</f>
        <v/>
      </c>
      <c r="K336" t="str">
        <f>IF('ריכוז הצעות'!$N337='טבלת עזר2'!K$1,'ריכוז הצעות'!$M337,"")</f>
        <v/>
      </c>
      <c r="L336" t="str">
        <f>IF('ריכוז הצעות'!$N337='טבלת עזר2'!L$1,'ריכוז הצעות'!$M337,"")</f>
        <v/>
      </c>
      <c r="M336" t="str">
        <f>IF('ריכוז הצעות'!$N337='טבלת עזר2'!M$1,'ריכוז הצעות'!$M337,"")</f>
        <v/>
      </c>
      <c r="O336" t="str">
        <f>IF('ריכוז הצעות'!$N337='טבלת עזר2'!O$1,'ריכוז הצעות'!$M337,"")</f>
        <v/>
      </c>
      <c r="Q336" t="str">
        <f>IF('ריכוז הצעות'!$N337='טבלת עזר2'!Q$1,'ריכוז הצעות'!$M337,"")</f>
        <v/>
      </c>
      <c r="S336" t="str">
        <f>IF('ריכוז הצעות'!$N337='טבלת עזר2'!S$1,'ריכוז הצעות'!$M337,"")</f>
        <v/>
      </c>
      <c r="U336" t="str">
        <f>IF('ריכוז הצעות'!$N337='טבלת עזר2'!U$1,'ריכוז הצעות'!$M337,"")</f>
        <v/>
      </c>
      <c r="W336" t="str">
        <f>IF('ריכוז הצעות'!$N337='טבלת עזר2'!W$1,'ריכוז הצעות'!$M337,"")</f>
        <v/>
      </c>
      <c r="X336" t="str">
        <f>IF('ריכוז הצעות'!$N337='טבלת עזר2'!X$1,'ריכוז הצעות'!$M337,"")</f>
        <v/>
      </c>
      <c r="Y336" t="str">
        <f>IF('ריכוז הצעות'!$N337='טבלת עזר2'!Y$1,'ריכוז הצעות'!$M337,"")</f>
        <v/>
      </c>
      <c r="Z336" t="str">
        <f>IF('ריכוז הצעות'!$N337='טבלת עזר2'!Z$1,'ריכוז הצעות'!$M337,"")</f>
        <v/>
      </c>
      <c r="AA336" t="str">
        <f>IF('ריכוז הצעות'!$N337='טבלת עזר2'!AA$1,'ריכוז הצעות'!$M337,"")</f>
        <v/>
      </c>
      <c r="AB336" t="str">
        <f>IF('ריכוז הצעות'!$N337='טבלת עזר2'!AB$1,'ריכוז הצעות'!$M337,"")</f>
        <v/>
      </c>
      <c r="AC336" t="str">
        <f>IF('ריכוז הצעות'!$N337='טבלת עזר2'!AC$1,'ריכוז הצעות'!$M337,"")</f>
        <v/>
      </c>
      <c r="AD336" t="str">
        <f>IF('ריכוז הצעות'!$N337='טבלת עזר2'!AD$1,'ריכוז הצעות'!$M337,"")</f>
        <v/>
      </c>
      <c r="AE336" t="str">
        <f>IF('ריכוז הצעות'!$N337='טבלת עזר2'!AE$1,'ריכוז הצעות'!$M337,"")</f>
        <v/>
      </c>
      <c r="AF336" t="str">
        <f>IF('ריכוז הצעות'!$N337='טבלת עזר2'!AF$1,'ריכוז הצעות'!$M337,"")</f>
        <v/>
      </c>
      <c r="AG336" t="str">
        <f>IF('ריכוז הצעות'!$N337='טבלת עזר2'!AG$1,'ריכוז הצעות'!$M337,"")</f>
        <v/>
      </c>
      <c r="AH336" t="str">
        <f>IF('ריכוז הצעות'!$N337='טבלת עזר2'!AH$1,'ריכוז הצעות'!$M337,"")</f>
        <v/>
      </c>
      <c r="AI336" t="str">
        <f>IF('ריכוז הצעות'!$N337='טבלת עזר2'!AI$1,'ריכוז הצעות'!$M337,"")</f>
        <v/>
      </c>
      <c r="AJ336" t="str">
        <f>IF('ריכוז הצעות'!$N337='טבלת עזר2'!AJ$1,'ריכוז הצעות'!$M337,"")</f>
        <v/>
      </c>
      <c r="AK336" t="str">
        <f>IF('ריכוז הצעות'!$N337='טבלת עזר2'!AK$1,'ריכוז הצעות'!$M337,"")</f>
        <v/>
      </c>
      <c r="AL336" t="str">
        <f>IF('ריכוז הצעות'!$N337='טבלת עזר2'!AL$1,'ריכוז הצעות'!$M337,"")</f>
        <v/>
      </c>
      <c r="AQ336" t="e">
        <f t="shared" si="215"/>
        <v>#N/A</v>
      </c>
      <c r="AR336" t="str">
        <f t="shared" si="183"/>
        <v/>
      </c>
      <c r="AS336" t="str">
        <f t="shared" si="184"/>
        <v/>
      </c>
      <c r="AT336" t="str">
        <f t="shared" si="185"/>
        <v/>
      </c>
      <c r="AU336" t="str">
        <f t="shared" si="186"/>
        <v/>
      </c>
      <c r="AV336" t="str">
        <f t="shared" si="187"/>
        <v/>
      </c>
      <c r="AW336" t="str">
        <f t="shared" si="188"/>
        <v/>
      </c>
      <c r="AX336" t="str">
        <f t="shared" si="189"/>
        <v/>
      </c>
      <c r="AY336" t="str">
        <f t="shared" si="190"/>
        <v/>
      </c>
      <c r="AZ336" t="str">
        <f t="shared" si="191"/>
        <v/>
      </c>
      <c r="BA336" t="str">
        <f t="shared" si="192"/>
        <v/>
      </c>
      <c r="BB336" t="str">
        <f t="shared" si="193"/>
        <v/>
      </c>
      <c r="BC336" t="str">
        <f t="shared" si="194"/>
        <v/>
      </c>
      <c r="BD336" t="str">
        <f t="shared" si="195"/>
        <v/>
      </c>
      <c r="BE336" t="str">
        <f t="shared" si="196"/>
        <v/>
      </c>
      <c r="BF336" t="str">
        <f t="shared" si="197"/>
        <v/>
      </c>
      <c r="BG336" t="str">
        <f t="shared" si="198"/>
        <v/>
      </c>
      <c r="BH336" t="str">
        <f t="shared" si="199"/>
        <v/>
      </c>
      <c r="BI336" t="str">
        <f t="shared" si="200"/>
        <v/>
      </c>
      <c r="BJ336" t="str">
        <f t="shared" si="201"/>
        <v/>
      </c>
      <c r="BK336" t="str">
        <f t="shared" si="202"/>
        <v/>
      </c>
      <c r="BL336">
        <f t="shared" si="203"/>
        <v>0</v>
      </c>
      <c r="BM336">
        <f t="shared" si="204"/>
        <v>0</v>
      </c>
      <c r="BN336">
        <f t="shared" si="205"/>
        <v>0</v>
      </c>
      <c r="BO336">
        <f t="shared" si="206"/>
        <v>0</v>
      </c>
      <c r="BP336">
        <f t="shared" si="207"/>
        <v>0</v>
      </c>
      <c r="BQ336">
        <f t="shared" si="208"/>
        <v>0</v>
      </c>
      <c r="BR336">
        <f t="shared" si="209"/>
        <v>0</v>
      </c>
      <c r="BS336">
        <f t="shared" si="210"/>
        <v>0</v>
      </c>
    </row>
    <row r="337" spans="2:71" x14ac:dyDescent="0.3">
      <c r="B337" t="str">
        <f>IF('ריכוז הצעות'!$N338='טבלת עזר2'!B$1,'ריכוז הצעות'!$M338,"")</f>
        <v/>
      </c>
      <c r="C337">
        <f t="shared" si="181"/>
        <v>0</v>
      </c>
      <c r="D337" t="str">
        <f t="shared" si="211"/>
        <v/>
      </c>
      <c r="E337">
        <f t="shared" si="212"/>
        <v>0</v>
      </c>
      <c r="F337" t="str">
        <f>IF('ריכוז הצעות'!$N338='טבלת עזר2'!F$1,'ריכוז הצעות'!$M338,"")</f>
        <v/>
      </c>
      <c r="G337">
        <f t="shared" si="182"/>
        <v>0</v>
      </c>
      <c r="H337" t="str">
        <f t="shared" si="213"/>
        <v/>
      </c>
      <c r="I337">
        <f t="shared" si="214"/>
        <v>0</v>
      </c>
      <c r="J337" t="str">
        <f>IF('ריכוז הצעות'!$N338='טבלת עזר2'!J$1,'ריכוז הצעות'!$M338,"")</f>
        <v/>
      </c>
      <c r="K337" t="str">
        <f>IF('ריכוז הצעות'!$N338='טבלת עזר2'!K$1,'ריכוז הצעות'!$M338,"")</f>
        <v/>
      </c>
      <c r="L337" t="str">
        <f>IF('ריכוז הצעות'!$N338='טבלת עזר2'!L$1,'ריכוז הצעות'!$M338,"")</f>
        <v/>
      </c>
      <c r="M337" t="str">
        <f>IF('ריכוז הצעות'!$N338='טבלת עזר2'!M$1,'ריכוז הצעות'!$M338,"")</f>
        <v/>
      </c>
      <c r="O337" t="str">
        <f>IF('ריכוז הצעות'!$N338='טבלת עזר2'!O$1,'ריכוז הצעות'!$M338,"")</f>
        <v/>
      </c>
      <c r="Q337" t="str">
        <f>IF('ריכוז הצעות'!$N338='טבלת עזר2'!Q$1,'ריכוז הצעות'!$M338,"")</f>
        <v/>
      </c>
      <c r="S337" t="str">
        <f>IF('ריכוז הצעות'!$N338='טבלת עזר2'!S$1,'ריכוז הצעות'!$M338,"")</f>
        <v/>
      </c>
      <c r="U337" t="str">
        <f>IF('ריכוז הצעות'!$N338='טבלת עזר2'!U$1,'ריכוז הצעות'!$M338,"")</f>
        <v/>
      </c>
      <c r="W337" t="str">
        <f>IF('ריכוז הצעות'!$N338='טבלת עזר2'!W$1,'ריכוז הצעות'!$M338,"")</f>
        <v/>
      </c>
      <c r="X337" t="str">
        <f>IF('ריכוז הצעות'!$N338='טבלת עזר2'!X$1,'ריכוז הצעות'!$M338,"")</f>
        <v/>
      </c>
      <c r="Y337" t="str">
        <f>IF('ריכוז הצעות'!$N338='טבלת עזר2'!Y$1,'ריכוז הצעות'!$M338,"")</f>
        <v/>
      </c>
      <c r="Z337" t="str">
        <f>IF('ריכוז הצעות'!$N338='טבלת עזר2'!Z$1,'ריכוז הצעות'!$M338,"")</f>
        <v/>
      </c>
      <c r="AA337" t="str">
        <f>IF('ריכוז הצעות'!$N338='טבלת עזר2'!AA$1,'ריכוז הצעות'!$M338,"")</f>
        <v/>
      </c>
      <c r="AB337" t="str">
        <f>IF('ריכוז הצעות'!$N338='טבלת עזר2'!AB$1,'ריכוז הצעות'!$M338,"")</f>
        <v/>
      </c>
      <c r="AC337" t="str">
        <f>IF('ריכוז הצעות'!$N338='טבלת עזר2'!AC$1,'ריכוז הצעות'!$M338,"")</f>
        <v/>
      </c>
      <c r="AD337" t="str">
        <f>IF('ריכוז הצעות'!$N338='טבלת עזר2'!AD$1,'ריכוז הצעות'!$M338,"")</f>
        <v/>
      </c>
      <c r="AE337" t="str">
        <f>IF('ריכוז הצעות'!$N338='טבלת עזר2'!AE$1,'ריכוז הצעות'!$M338,"")</f>
        <v/>
      </c>
      <c r="AF337" t="str">
        <f>IF('ריכוז הצעות'!$N338='טבלת עזר2'!AF$1,'ריכוז הצעות'!$M338,"")</f>
        <v/>
      </c>
      <c r="AG337" t="str">
        <f>IF('ריכוז הצעות'!$N338='טבלת עזר2'!AG$1,'ריכוז הצעות'!$M338,"")</f>
        <v/>
      </c>
      <c r="AH337" t="str">
        <f>IF('ריכוז הצעות'!$N338='טבלת עזר2'!AH$1,'ריכוז הצעות'!$M338,"")</f>
        <v/>
      </c>
      <c r="AI337" t="str">
        <f>IF('ריכוז הצעות'!$N338='טבלת עזר2'!AI$1,'ריכוז הצעות'!$M338,"")</f>
        <v/>
      </c>
      <c r="AJ337" t="str">
        <f>IF('ריכוז הצעות'!$N338='טבלת עזר2'!AJ$1,'ריכוז הצעות'!$M338,"")</f>
        <v/>
      </c>
      <c r="AK337" t="str">
        <f>IF('ריכוז הצעות'!$N338='טבלת עזר2'!AK$1,'ריכוז הצעות'!$M338,"")</f>
        <v/>
      </c>
      <c r="AL337" t="str">
        <f>IF('ריכוז הצעות'!$N338='טבלת עזר2'!AL$1,'ריכוז הצעות'!$M338,"")</f>
        <v/>
      </c>
      <c r="AQ337" t="e">
        <f t="shared" si="215"/>
        <v>#N/A</v>
      </c>
      <c r="AR337" t="str">
        <f t="shared" si="183"/>
        <v/>
      </c>
      <c r="AS337" t="str">
        <f t="shared" si="184"/>
        <v/>
      </c>
      <c r="AT337" t="str">
        <f t="shared" si="185"/>
        <v/>
      </c>
      <c r="AU337" t="str">
        <f t="shared" si="186"/>
        <v/>
      </c>
      <c r="AV337" t="str">
        <f t="shared" si="187"/>
        <v/>
      </c>
      <c r="AW337" t="str">
        <f t="shared" si="188"/>
        <v/>
      </c>
      <c r="AX337" t="str">
        <f t="shared" si="189"/>
        <v/>
      </c>
      <c r="AY337" t="str">
        <f t="shared" si="190"/>
        <v/>
      </c>
      <c r="AZ337" t="str">
        <f t="shared" si="191"/>
        <v/>
      </c>
      <c r="BA337" t="str">
        <f t="shared" si="192"/>
        <v/>
      </c>
      <c r="BB337" t="str">
        <f t="shared" si="193"/>
        <v/>
      </c>
      <c r="BC337" t="str">
        <f t="shared" si="194"/>
        <v/>
      </c>
      <c r="BD337" t="str">
        <f t="shared" si="195"/>
        <v/>
      </c>
      <c r="BE337" t="str">
        <f t="shared" si="196"/>
        <v/>
      </c>
      <c r="BF337" t="str">
        <f t="shared" si="197"/>
        <v/>
      </c>
      <c r="BG337" t="str">
        <f t="shared" si="198"/>
        <v/>
      </c>
      <c r="BH337" t="str">
        <f t="shared" si="199"/>
        <v/>
      </c>
      <c r="BI337" t="str">
        <f t="shared" si="200"/>
        <v/>
      </c>
      <c r="BJ337" t="str">
        <f t="shared" si="201"/>
        <v/>
      </c>
      <c r="BK337" t="str">
        <f t="shared" si="202"/>
        <v/>
      </c>
      <c r="BL337">
        <f t="shared" si="203"/>
        <v>0</v>
      </c>
      <c r="BM337">
        <f t="shared" si="204"/>
        <v>0</v>
      </c>
      <c r="BN337">
        <f t="shared" si="205"/>
        <v>0</v>
      </c>
      <c r="BO337">
        <f t="shared" si="206"/>
        <v>0</v>
      </c>
      <c r="BP337">
        <f t="shared" si="207"/>
        <v>0</v>
      </c>
      <c r="BQ337">
        <f t="shared" si="208"/>
        <v>0</v>
      </c>
      <c r="BR337">
        <f t="shared" si="209"/>
        <v>0</v>
      </c>
      <c r="BS337">
        <f t="shared" si="210"/>
        <v>0</v>
      </c>
    </row>
    <row r="338" spans="2:71" x14ac:dyDescent="0.3">
      <c r="B338" t="str">
        <f>IF('ריכוז הצעות'!$N339='טבלת עזר2'!B$1,'ריכוז הצעות'!$M339,"")</f>
        <v/>
      </c>
      <c r="C338">
        <f t="shared" si="181"/>
        <v>0</v>
      </c>
      <c r="D338" t="str">
        <f t="shared" si="211"/>
        <v/>
      </c>
      <c r="E338">
        <f t="shared" si="212"/>
        <v>0</v>
      </c>
      <c r="F338" t="str">
        <f>IF('ריכוז הצעות'!$N339='טבלת עזר2'!F$1,'ריכוז הצעות'!$M339,"")</f>
        <v/>
      </c>
      <c r="G338">
        <f t="shared" si="182"/>
        <v>0</v>
      </c>
      <c r="H338" t="str">
        <f t="shared" si="213"/>
        <v/>
      </c>
      <c r="I338">
        <f t="shared" si="214"/>
        <v>0</v>
      </c>
      <c r="J338" t="str">
        <f>IF('ריכוז הצעות'!$N339='טבלת עזר2'!J$1,'ריכוז הצעות'!$M339,"")</f>
        <v/>
      </c>
      <c r="K338" t="str">
        <f>IF('ריכוז הצעות'!$N339='טבלת עזר2'!K$1,'ריכוז הצעות'!$M339,"")</f>
        <v/>
      </c>
      <c r="L338" t="str">
        <f>IF('ריכוז הצעות'!$N339='טבלת עזר2'!L$1,'ריכוז הצעות'!$M339,"")</f>
        <v/>
      </c>
      <c r="M338" t="str">
        <f>IF('ריכוז הצעות'!$N339='טבלת עזר2'!M$1,'ריכוז הצעות'!$M339,"")</f>
        <v/>
      </c>
      <c r="O338" t="str">
        <f>IF('ריכוז הצעות'!$N339='טבלת עזר2'!O$1,'ריכוז הצעות'!$M339,"")</f>
        <v/>
      </c>
      <c r="Q338" t="str">
        <f>IF('ריכוז הצעות'!$N339='טבלת עזר2'!Q$1,'ריכוז הצעות'!$M339,"")</f>
        <v/>
      </c>
      <c r="S338" t="str">
        <f>IF('ריכוז הצעות'!$N339='טבלת עזר2'!S$1,'ריכוז הצעות'!$M339,"")</f>
        <v/>
      </c>
      <c r="U338" t="str">
        <f>IF('ריכוז הצעות'!$N339='טבלת עזר2'!U$1,'ריכוז הצעות'!$M339,"")</f>
        <v/>
      </c>
      <c r="W338" t="str">
        <f>IF('ריכוז הצעות'!$N339='טבלת עזר2'!W$1,'ריכוז הצעות'!$M339,"")</f>
        <v/>
      </c>
      <c r="X338" t="str">
        <f>IF('ריכוז הצעות'!$N339='טבלת עזר2'!X$1,'ריכוז הצעות'!$M339,"")</f>
        <v/>
      </c>
      <c r="Y338" t="str">
        <f>IF('ריכוז הצעות'!$N339='טבלת עזר2'!Y$1,'ריכוז הצעות'!$M339,"")</f>
        <v/>
      </c>
      <c r="Z338" t="str">
        <f>IF('ריכוז הצעות'!$N339='טבלת עזר2'!Z$1,'ריכוז הצעות'!$M339,"")</f>
        <v/>
      </c>
      <c r="AA338" t="str">
        <f>IF('ריכוז הצעות'!$N339='טבלת עזר2'!AA$1,'ריכוז הצעות'!$M339,"")</f>
        <v/>
      </c>
      <c r="AB338" t="str">
        <f>IF('ריכוז הצעות'!$N339='טבלת עזר2'!AB$1,'ריכוז הצעות'!$M339,"")</f>
        <v/>
      </c>
      <c r="AC338" t="str">
        <f>IF('ריכוז הצעות'!$N339='טבלת עזר2'!AC$1,'ריכוז הצעות'!$M339,"")</f>
        <v/>
      </c>
      <c r="AD338" t="str">
        <f>IF('ריכוז הצעות'!$N339='טבלת עזר2'!AD$1,'ריכוז הצעות'!$M339,"")</f>
        <v/>
      </c>
      <c r="AE338" t="str">
        <f>IF('ריכוז הצעות'!$N339='טבלת עזר2'!AE$1,'ריכוז הצעות'!$M339,"")</f>
        <v/>
      </c>
      <c r="AF338" t="str">
        <f>IF('ריכוז הצעות'!$N339='טבלת עזר2'!AF$1,'ריכוז הצעות'!$M339,"")</f>
        <v/>
      </c>
      <c r="AG338" t="str">
        <f>IF('ריכוז הצעות'!$N339='טבלת עזר2'!AG$1,'ריכוז הצעות'!$M339,"")</f>
        <v/>
      </c>
      <c r="AH338" t="str">
        <f>IF('ריכוז הצעות'!$N339='טבלת עזר2'!AH$1,'ריכוז הצעות'!$M339,"")</f>
        <v/>
      </c>
      <c r="AI338" t="str">
        <f>IF('ריכוז הצעות'!$N339='טבלת עזר2'!AI$1,'ריכוז הצעות'!$M339,"")</f>
        <v/>
      </c>
      <c r="AJ338" t="str">
        <f>IF('ריכוז הצעות'!$N339='טבלת עזר2'!AJ$1,'ריכוז הצעות'!$M339,"")</f>
        <v/>
      </c>
      <c r="AK338" t="str">
        <f>IF('ריכוז הצעות'!$N339='טבלת עזר2'!AK$1,'ריכוז הצעות'!$M339,"")</f>
        <v/>
      </c>
      <c r="AL338" t="str">
        <f>IF('ריכוז הצעות'!$N339='טבלת עזר2'!AL$1,'ריכוז הצעות'!$M339,"")</f>
        <v/>
      </c>
      <c r="AQ338" t="e">
        <f t="shared" si="215"/>
        <v>#N/A</v>
      </c>
      <c r="AR338" t="str">
        <f t="shared" si="183"/>
        <v/>
      </c>
      <c r="AS338" t="str">
        <f t="shared" si="184"/>
        <v/>
      </c>
      <c r="AT338" t="str">
        <f t="shared" si="185"/>
        <v/>
      </c>
      <c r="AU338" t="str">
        <f t="shared" si="186"/>
        <v/>
      </c>
      <c r="AV338" t="str">
        <f t="shared" si="187"/>
        <v/>
      </c>
      <c r="AW338" t="str">
        <f t="shared" si="188"/>
        <v/>
      </c>
      <c r="AX338" t="str">
        <f t="shared" si="189"/>
        <v/>
      </c>
      <c r="AY338" t="str">
        <f t="shared" si="190"/>
        <v/>
      </c>
      <c r="AZ338" t="str">
        <f t="shared" si="191"/>
        <v/>
      </c>
      <c r="BA338" t="str">
        <f t="shared" si="192"/>
        <v/>
      </c>
      <c r="BB338" t="str">
        <f t="shared" si="193"/>
        <v/>
      </c>
      <c r="BC338" t="str">
        <f t="shared" si="194"/>
        <v/>
      </c>
      <c r="BD338" t="str">
        <f t="shared" si="195"/>
        <v/>
      </c>
      <c r="BE338" t="str">
        <f t="shared" si="196"/>
        <v/>
      </c>
      <c r="BF338" t="str">
        <f t="shared" si="197"/>
        <v/>
      </c>
      <c r="BG338" t="str">
        <f t="shared" si="198"/>
        <v/>
      </c>
      <c r="BH338" t="str">
        <f t="shared" si="199"/>
        <v/>
      </c>
      <c r="BI338" t="str">
        <f t="shared" si="200"/>
        <v/>
      </c>
      <c r="BJ338" t="str">
        <f t="shared" si="201"/>
        <v/>
      </c>
      <c r="BK338" t="str">
        <f t="shared" si="202"/>
        <v/>
      </c>
      <c r="BL338">
        <f t="shared" si="203"/>
        <v>0</v>
      </c>
      <c r="BM338">
        <f t="shared" si="204"/>
        <v>0</v>
      </c>
      <c r="BN338">
        <f t="shared" si="205"/>
        <v>0</v>
      </c>
      <c r="BO338">
        <f t="shared" si="206"/>
        <v>0</v>
      </c>
      <c r="BP338">
        <f t="shared" si="207"/>
        <v>0</v>
      </c>
      <c r="BQ338">
        <f t="shared" si="208"/>
        <v>0</v>
      </c>
      <c r="BR338">
        <f t="shared" si="209"/>
        <v>0</v>
      </c>
      <c r="BS338">
        <f t="shared" si="210"/>
        <v>0</v>
      </c>
    </row>
    <row r="339" spans="2:71" x14ac:dyDescent="0.3">
      <c r="B339" t="str">
        <f>IF('ריכוז הצעות'!$N340='טבלת עזר2'!B$1,'ריכוז הצעות'!$M340,"")</f>
        <v/>
      </c>
      <c r="C339">
        <f t="shared" si="181"/>
        <v>0</v>
      </c>
      <c r="D339" t="str">
        <f t="shared" si="211"/>
        <v/>
      </c>
      <c r="E339">
        <f t="shared" si="212"/>
        <v>0</v>
      </c>
      <c r="F339" t="str">
        <f>IF('ריכוז הצעות'!$N340='טבלת עזר2'!F$1,'ריכוז הצעות'!$M340,"")</f>
        <v/>
      </c>
      <c r="G339">
        <f t="shared" si="182"/>
        <v>0</v>
      </c>
      <c r="H339" t="str">
        <f t="shared" si="213"/>
        <v/>
      </c>
      <c r="I339">
        <f t="shared" si="214"/>
        <v>0</v>
      </c>
      <c r="J339" t="str">
        <f>IF('ריכוז הצעות'!$N340='טבלת עזר2'!J$1,'ריכוז הצעות'!$M340,"")</f>
        <v/>
      </c>
      <c r="K339" t="str">
        <f>IF('ריכוז הצעות'!$N340='טבלת עזר2'!K$1,'ריכוז הצעות'!$M340,"")</f>
        <v/>
      </c>
      <c r="L339" t="str">
        <f>IF('ריכוז הצעות'!$N340='טבלת עזר2'!L$1,'ריכוז הצעות'!$M340,"")</f>
        <v/>
      </c>
      <c r="M339" t="str">
        <f>IF('ריכוז הצעות'!$N340='טבלת עזר2'!M$1,'ריכוז הצעות'!$M340,"")</f>
        <v/>
      </c>
      <c r="O339" t="str">
        <f>IF('ריכוז הצעות'!$N340='טבלת עזר2'!O$1,'ריכוז הצעות'!$M340,"")</f>
        <v/>
      </c>
      <c r="Q339" t="str">
        <f>IF('ריכוז הצעות'!$N340='טבלת עזר2'!Q$1,'ריכוז הצעות'!$M340,"")</f>
        <v/>
      </c>
      <c r="S339" t="str">
        <f>IF('ריכוז הצעות'!$N340='טבלת עזר2'!S$1,'ריכוז הצעות'!$M340,"")</f>
        <v/>
      </c>
      <c r="U339" t="str">
        <f>IF('ריכוז הצעות'!$N340='טבלת עזר2'!U$1,'ריכוז הצעות'!$M340,"")</f>
        <v/>
      </c>
      <c r="W339" t="str">
        <f>IF('ריכוז הצעות'!$N340='טבלת עזר2'!W$1,'ריכוז הצעות'!$M340,"")</f>
        <v/>
      </c>
      <c r="X339" t="str">
        <f>IF('ריכוז הצעות'!$N340='טבלת עזר2'!X$1,'ריכוז הצעות'!$M340,"")</f>
        <v/>
      </c>
      <c r="Y339" t="str">
        <f>IF('ריכוז הצעות'!$N340='טבלת עזר2'!Y$1,'ריכוז הצעות'!$M340,"")</f>
        <v/>
      </c>
      <c r="Z339" t="str">
        <f>IF('ריכוז הצעות'!$N340='טבלת עזר2'!Z$1,'ריכוז הצעות'!$M340,"")</f>
        <v/>
      </c>
      <c r="AA339" t="str">
        <f>IF('ריכוז הצעות'!$N340='טבלת עזר2'!AA$1,'ריכוז הצעות'!$M340,"")</f>
        <v/>
      </c>
      <c r="AB339" t="str">
        <f>IF('ריכוז הצעות'!$N340='טבלת עזר2'!AB$1,'ריכוז הצעות'!$M340,"")</f>
        <v/>
      </c>
      <c r="AC339" t="str">
        <f>IF('ריכוז הצעות'!$N340='טבלת עזר2'!AC$1,'ריכוז הצעות'!$M340,"")</f>
        <v/>
      </c>
      <c r="AD339" t="str">
        <f>IF('ריכוז הצעות'!$N340='טבלת עזר2'!AD$1,'ריכוז הצעות'!$M340,"")</f>
        <v/>
      </c>
      <c r="AE339" t="str">
        <f>IF('ריכוז הצעות'!$N340='טבלת עזר2'!AE$1,'ריכוז הצעות'!$M340,"")</f>
        <v/>
      </c>
      <c r="AF339" t="str">
        <f>IF('ריכוז הצעות'!$N340='טבלת עזר2'!AF$1,'ריכוז הצעות'!$M340,"")</f>
        <v/>
      </c>
      <c r="AG339" t="str">
        <f>IF('ריכוז הצעות'!$N340='טבלת עזר2'!AG$1,'ריכוז הצעות'!$M340,"")</f>
        <v/>
      </c>
      <c r="AH339" t="str">
        <f>IF('ריכוז הצעות'!$N340='טבלת עזר2'!AH$1,'ריכוז הצעות'!$M340,"")</f>
        <v/>
      </c>
      <c r="AI339" t="str">
        <f>IF('ריכוז הצעות'!$N340='טבלת עזר2'!AI$1,'ריכוז הצעות'!$M340,"")</f>
        <v/>
      </c>
      <c r="AJ339" t="str">
        <f>IF('ריכוז הצעות'!$N340='טבלת עזר2'!AJ$1,'ריכוז הצעות'!$M340,"")</f>
        <v/>
      </c>
      <c r="AK339" t="str">
        <f>IF('ריכוז הצעות'!$N340='טבלת עזר2'!AK$1,'ריכוז הצעות'!$M340,"")</f>
        <v/>
      </c>
      <c r="AL339" t="str">
        <f>IF('ריכוז הצעות'!$N340='טבלת עזר2'!AL$1,'ריכוז הצעות'!$M340,"")</f>
        <v/>
      </c>
      <c r="AQ339" t="e">
        <f t="shared" si="215"/>
        <v>#N/A</v>
      </c>
      <c r="AR339" t="str">
        <f t="shared" si="183"/>
        <v/>
      </c>
      <c r="AS339" t="str">
        <f t="shared" si="184"/>
        <v/>
      </c>
      <c r="AT339" t="str">
        <f t="shared" si="185"/>
        <v/>
      </c>
      <c r="AU339" t="str">
        <f t="shared" si="186"/>
        <v/>
      </c>
      <c r="AV339" t="str">
        <f t="shared" si="187"/>
        <v/>
      </c>
      <c r="AW339" t="str">
        <f t="shared" si="188"/>
        <v/>
      </c>
      <c r="AX339" t="str">
        <f t="shared" si="189"/>
        <v/>
      </c>
      <c r="AY339" t="str">
        <f t="shared" si="190"/>
        <v/>
      </c>
      <c r="AZ339" t="str">
        <f t="shared" si="191"/>
        <v/>
      </c>
      <c r="BA339" t="str">
        <f t="shared" si="192"/>
        <v/>
      </c>
      <c r="BB339" t="str">
        <f t="shared" si="193"/>
        <v/>
      </c>
      <c r="BC339" t="str">
        <f t="shared" si="194"/>
        <v/>
      </c>
      <c r="BD339" t="str">
        <f t="shared" si="195"/>
        <v/>
      </c>
      <c r="BE339" t="str">
        <f t="shared" si="196"/>
        <v/>
      </c>
      <c r="BF339" t="str">
        <f t="shared" si="197"/>
        <v/>
      </c>
      <c r="BG339" t="str">
        <f t="shared" si="198"/>
        <v/>
      </c>
      <c r="BH339" t="str">
        <f t="shared" si="199"/>
        <v/>
      </c>
      <c r="BI339" t="str">
        <f t="shared" si="200"/>
        <v/>
      </c>
      <c r="BJ339" t="str">
        <f t="shared" si="201"/>
        <v/>
      </c>
      <c r="BK339" t="str">
        <f t="shared" si="202"/>
        <v/>
      </c>
      <c r="BL339">
        <f t="shared" si="203"/>
        <v>0</v>
      </c>
      <c r="BM339">
        <f t="shared" si="204"/>
        <v>0</v>
      </c>
      <c r="BN339">
        <f t="shared" si="205"/>
        <v>0</v>
      </c>
      <c r="BO339">
        <f t="shared" si="206"/>
        <v>0</v>
      </c>
      <c r="BP339">
        <f t="shared" si="207"/>
        <v>0</v>
      </c>
      <c r="BQ339">
        <f t="shared" si="208"/>
        <v>0</v>
      </c>
      <c r="BR339">
        <f t="shared" si="209"/>
        <v>0</v>
      </c>
      <c r="BS339">
        <f t="shared" si="210"/>
        <v>0</v>
      </c>
    </row>
    <row r="340" spans="2:71" x14ac:dyDescent="0.3">
      <c r="B340" t="str">
        <f>IF('ריכוז הצעות'!$N341='טבלת עזר2'!B$1,'ריכוז הצעות'!$M341,"")</f>
        <v/>
      </c>
      <c r="C340">
        <f t="shared" si="181"/>
        <v>0</v>
      </c>
      <c r="D340" t="str">
        <f t="shared" si="211"/>
        <v/>
      </c>
      <c r="E340">
        <f t="shared" si="212"/>
        <v>0</v>
      </c>
      <c r="F340" t="str">
        <f>IF('ריכוז הצעות'!$N341='טבלת עזר2'!F$1,'ריכוז הצעות'!$M341,"")</f>
        <v/>
      </c>
      <c r="G340">
        <f t="shared" si="182"/>
        <v>0</v>
      </c>
      <c r="H340" t="str">
        <f t="shared" si="213"/>
        <v/>
      </c>
      <c r="I340">
        <f t="shared" si="214"/>
        <v>0</v>
      </c>
      <c r="J340" t="str">
        <f>IF('ריכוז הצעות'!$N341='טבלת עזר2'!J$1,'ריכוז הצעות'!$M341,"")</f>
        <v/>
      </c>
      <c r="K340" t="str">
        <f>IF('ריכוז הצעות'!$N341='טבלת עזר2'!K$1,'ריכוז הצעות'!$M341,"")</f>
        <v/>
      </c>
      <c r="L340" t="str">
        <f>IF('ריכוז הצעות'!$N341='טבלת עזר2'!L$1,'ריכוז הצעות'!$M341,"")</f>
        <v/>
      </c>
      <c r="M340" t="str">
        <f>IF('ריכוז הצעות'!$N341='טבלת עזר2'!M$1,'ריכוז הצעות'!$M341,"")</f>
        <v/>
      </c>
      <c r="O340" t="str">
        <f>IF('ריכוז הצעות'!$N341='טבלת עזר2'!O$1,'ריכוז הצעות'!$M341,"")</f>
        <v/>
      </c>
      <c r="Q340" t="str">
        <f>IF('ריכוז הצעות'!$N341='טבלת עזר2'!Q$1,'ריכוז הצעות'!$M341,"")</f>
        <v/>
      </c>
      <c r="S340" t="str">
        <f>IF('ריכוז הצעות'!$N341='טבלת עזר2'!S$1,'ריכוז הצעות'!$M341,"")</f>
        <v/>
      </c>
      <c r="U340" t="str">
        <f>IF('ריכוז הצעות'!$N341='טבלת עזר2'!U$1,'ריכוז הצעות'!$M341,"")</f>
        <v/>
      </c>
      <c r="W340" t="str">
        <f>IF('ריכוז הצעות'!$N341='טבלת עזר2'!W$1,'ריכוז הצעות'!$M341,"")</f>
        <v/>
      </c>
      <c r="X340" t="str">
        <f>IF('ריכוז הצעות'!$N341='טבלת עזר2'!X$1,'ריכוז הצעות'!$M341,"")</f>
        <v/>
      </c>
      <c r="Y340" t="str">
        <f>IF('ריכוז הצעות'!$N341='טבלת עזר2'!Y$1,'ריכוז הצעות'!$M341,"")</f>
        <v/>
      </c>
      <c r="Z340" t="str">
        <f>IF('ריכוז הצעות'!$N341='טבלת עזר2'!Z$1,'ריכוז הצעות'!$M341,"")</f>
        <v/>
      </c>
      <c r="AA340" t="str">
        <f>IF('ריכוז הצעות'!$N341='טבלת עזר2'!AA$1,'ריכוז הצעות'!$M341,"")</f>
        <v/>
      </c>
      <c r="AB340" t="str">
        <f>IF('ריכוז הצעות'!$N341='טבלת עזר2'!AB$1,'ריכוז הצעות'!$M341,"")</f>
        <v/>
      </c>
      <c r="AC340" t="str">
        <f>IF('ריכוז הצעות'!$N341='טבלת עזר2'!AC$1,'ריכוז הצעות'!$M341,"")</f>
        <v/>
      </c>
      <c r="AD340" t="str">
        <f>IF('ריכוז הצעות'!$N341='טבלת עזר2'!AD$1,'ריכוז הצעות'!$M341,"")</f>
        <v/>
      </c>
      <c r="AE340" t="str">
        <f>IF('ריכוז הצעות'!$N341='טבלת עזר2'!AE$1,'ריכוז הצעות'!$M341,"")</f>
        <v/>
      </c>
      <c r="AF340" t="str">
        <f>IF('ריכוז הצעות'!$N341='טבלת עזר2'!AF$1,'ריכוז הצעות'!$M341,"")</f>
        <v/>
      </c>
      <c r="AG340" t="str">
        <f>IF('ריכוז הצעות'!$N341='טבלת עזר2'!AG$1,'ריכוז הצעות'!$M341,"")</f>
        <v/>
      </c>
      <c r="AH340" t="str">
        <f>IF('ריכוז הצעות'!$N341='טבלת עזר2'!AH$1,'ריכוז הצעות'!$M341,"")</f>
        <v/>
      </c>
      <c r="AI340" t="str">
        <f>IF('ריכוז הצעות'!$N341='טבלת עזר2'!AI$1,'ריכוז הצעות'!$M341,"")</f>
        <v/>
      </c>
      <c r="AJ340" t="str">
        <f>IF('ריכוז הצעות'!$N341='טבלת עזר2'!AJ$1,'ריכוז הצעות'!$M341,"")</f>
        <v/>
      </c>
      <c r="AK340" t="str">
        <f>IF('ריכוז הצעות'!$N341='טבלת עזר2'!AK$1,'ריכוז הצעות'!$M341,"")</f>
        <v/>
      </c>
      <c r="AL340" t="str">
        <f>IF('ריכוז הצעות'!$N341='טבלת עזר2'!AL$1,'ריכוז הצעות'!$M341,"")</f>
        <v/>
      </c>
      <c r="AQ340" t="e">
        <f t="shared" si="215"/>
        <v>#N/A</v>
      </c>
      <c r="AR340" t="str">
        <f t="shared" si="183"/>
        <v/>
      </c>
      <c r="AS340" t="str">
        <f t="shared" si="184"/>
        <v/>
      </c>
      <c r="AT340" t="str">
        <f t="shared" si="185"/>
        <v/>
      </c>
      <c r="AU340" t="str">
        <f t="shared" si="186"/>
        <v/>
      </c>
      <c r="AV340" t="str">
        <f t="shared" si="187"/>
        <v/>
      </c>
      <c r="AW340" t="str">
        <f t="shared" si="188"/>
        <v/>
      </c>
      <c r="AX340" t="str">
        <f t="shared" si="189"/>
        <v/>
      </c>
      <c r="AY340" t="str">
        <f t="shared" si="190"/>
        <v/>
      </c>
      <c r="AZ340" t="str">
        <f t="shared" si="191"/>
        <v/>
      </c>
      <c r="BA340" t="str">
        <f t="shared" si="192"/>
        <v/>
      </c>
      <c r="BB340" t="str">
        <f t="shared" si="193"/>
        <v/>
      </c>
      <c r="BC340" t="str">
        <f t="shared" si="194"/>
        <v/>
      </c>
      <c r="BD340" t="str">
        <f t="shared" si="195"/>
        <v/>
      </c>
      <c r="BE340" t="str">
        <f t="shared" si="196"/>
        <v/>
      </c>
      <c r="BF340" t="str">
        <f t="shared" si="197"/>
        <v/>
      </c>
      <c r="BG340" t="str">
        <f t="shared" si="198"/>
        <v/>
      </c>
      <c r="BH340" t="str">
        <f t="shared" si="199"/>
        <v/>
      </c>
      <c r="BI340" t="str">
        <f t="shared" si="200"/>
        <v/>
      </c>
      <c r="BJ340" t="str">
        <f t="shared" si="201"/>
        <v/>
      </c>
      <c r="BK340" t="str">
        <f t="shared" si="202"/>
        <v/>
      </c>
      <c r="BL340">
        <f t="shared" si="203"/>
        <v>0</v>
      </c>
      <c r="BM340">
        <f t="shared" si="204"/>
        <v>0</v>
      </c>
      <c r="BN340">
        <f t="shared" si="205"/>
        <v>0</v>
      </c>
      <c r="BO340">
        <f t="shared" si="206"/>
        <v>0</v>
      </c>
      <c r="BP340">
        <f t="shared" si="207"/>
        <v>0</v>
      </c>
      <c r="BQ340">
        <f t="shared" si="208"/>
        <v>0</v>
      </c>
      <c r="BR340">
        <f t="shared" si="209"/>
        <v>0</v>
      </c>
      <c r="BS340">
        <f t="shared" si="210"/>
        <v>0</v>
      </c>
    </row>
    <row r="341" spans="2:71" x14ac:dyDescent="0.3">
      <c r="B341" t="str">
        <f>IF('ריכוז הצעות'!$N342='טבלת עזר2'!B$1,'ריכוז הצעות'!$M342,"")</f>
        <v/>
      </c>
      <c r="C341">
        <f t="shared" si="181"/>
        <v>0</v>
      </c>
      <c r="D341" t="str">
        <f t="shared" si="211"/>
        <v/>
      </c>
      <c r="E341">
        <f t="shared" si="212"/>
        <v>0</v>
      </c>
      <c r="F341" t="str">
        <f>IF('ריכוז הצעות'!$N342='טבלת עזר2'!F$1,'ריכוז הצעות'!$M342,"")</f>
        <v/>
      </c>
      <c r="G341">
        <f t="shared" si="182"/>
        <v>0</v>
      </c>
      <c r="H341" t="str">
        <f t="shared" si="213"/>
        <v/>
      </c>
      <c r="I341">
        <f t="shared" si="214"/>
        <v>0</v>
      </c>
      <c r="J341" t="str">
        <f>IF('ריכוז הצעות'!$N342='טבלת עזר2'!J$1,'ריכוז הצעות'!$M342,"")</f>
        <v/>
      </c>
      <c r="K341" t="str">
        <f>IF('ריכוז הצעות'!$N342='טבלת עזר2'!K$1,'ריכוז הצעות'!$M342,"")</f>
        <v/>
      </c>
      <c r="L341" t="str">
        <f>IF('ריכוז הצעות'!$N342='טבלת עזר2'!L$1,'ריכוז הצעות'!$M342,"")</f>
        <v/>
      </c>
      <c r="M341" t="str">
        <f>IF('ריכוז הצעות'!$N342='טבלת עזר2'!M$1,'ריכוז הצעות'!$M342,"")</f>
        <v/>
      </c>
      <c r="O341" t="str">
        <f>IF('ריכוז הצעות'!$N342='טבלת עזר2'!O$1,'ריכוז הצעות'!$M342,"")</f>
        <v/>
      </c>
      <c r="Q341" t="str">
        <f>IF('ריכוז הצעות'!$N342='טבלת עזר2'!Q$1,'ריכוז הצעות'!$M342,"")</f>
        <v/>
      </c>
      <c r="S341" t="str">
        <f>IF('ריכוז הצעות'!$N342='טבלת עזר2'!S$1,'ריכוז הצעות'!$M342,"")</f>
        <v/>
      </c>
      <c r="U341" t="str">
        <f>IF('ריכוז הצעות'!$N342='טבלת עזר2'!U$1,'ריכוז הצעות'!$M342,"")</f>
        <v/>
      </c>
      <c r="W341" t="str">
        <f>IF('ריכוז הצעות'!$N342='טבלת עזר2'!W$1,'ריכוז הצעות'!$M342,"")</f>
        <v/>
      </c>
      <c r="X341" t="str">
        <f>IF('ריכוז הצעות'!$N342='טבלת עזר2'!X$1,'ריכוז הצעות'!$M342,"")</f>
        <v/>
      </c>
      <c r="Y341" t="str">
        <f>IF('ריכוז הצעות'!$N342='טבלת עזר2'!Y$1,'ריכוז הצעות'!$M342,"")</f>
        <v/>
      </c>
      <c r="Z341" t="str">
        <f>IF('ריכוז הצעות'!$N342='טבלת עזר2'!Z$1,'ריכוז הצעות'!$M342,"")</f>
        <v/>
      </c>
      <c r="AA341" t="str">
        <f>IF('ריכוז הצעות'!$N342='טבלת עזר2'!AA$1,'ריכוז הצעות'!$M342,"")</f>
        <v/>
      </c>
      <c r="AB341" t="str">
        <f>IF('ריכוז הצעות'!$N342='טבלת עזר2'!AB$1,'ריכוז הצעות'!$M342,"")</f>
        <v/>
      </c>
      <c r="AC341" t="str">
        <f>IF('ריכוז הצעות'!$N342='טבלת עזר2'!AC$1,'ריכוז הצעות'!$M342,"")</f>
        <v/>
      </c>
      <c r="AD341" t="str">
        <f>IF('ריכוז הצעות'!$N342='טבלת עזר2'!AD$1,'ריכוז הצעות'!$M342,"")</f>
        <v/>
      </c>
      <c r="AE341" t="str">
        <f>IF('ריכוז הצעות'!$N342='טבלת עזר2'!AE$1,'ריכוז הצעות'!$M342,"")</f>
        <v/>
      </c>
      <c r="AF341" t="str">
        <f>IF('ריכוז הצעות'!$N342='טבלת עזר2'!AF$1,'ריכוז הצעות'!$M342,"")</f>
        <v/>
      </c>
      <c r="AG341" t="str">
        <f>IF('ריכוז הצעות'!$N342='טבלת עזר2'!AG$1,'ריכוז הצעות'!$M342,"")</f>
        <v/>
      </c>
      <c r="AH341" t="str">
        <f>IF('ריכוז הצעות'!$N342='טבלת עזר2'!AH$1,'ריכוז הצעות'!$M342,"")</f>
        <v/>
      </c>
      <c r="AI341" t="str">
        <f>IF('ריכוז הצעות'!$N342='טבלת עזר2'!AI$1,'ריכוז הצעות'!$M342,"")</f>
        <v/>
      </c>
      <c r="AJ341" t="str">
        <f>IF('ריכוז הצעות'!$N342='טבלת עזר2'!AJ$1,'ריכוז הצעות'!$M342,"")</f>
        <v/>
      </c>
      <c r="AK341" t="str">
        <f>IF('ריכוז הצעות'!$N342='טבלת עזר2'!AK$1,'ריכוז הצעות'!$M342,"")</f>
        <v/>
      </c>
      <c r="AL341" t="str">
        <f>IF('ריכוז הצעות'!$N342='טבלת עזר2'!AL$1,'ריכוז הצעות'!$M342,"")</f>
        <v/>
      </c>
      <c r="AQ341" t="e">
        <f t="shared" si="215"/>
        <v>#N/A</v>
      </c>
      <c r="AR341" t="str">
        <f t="shared" si="183"/>
        <v/>
      </c>
      <c r="AS341" t="str">
        <f t="shared" si="184"/>
        <v/>
      </c>
      <c r="AT341" t="str">
        <f t="shared" si="185"/>
        <v/>
      </c>
      <c r="AU341" t="str">
        <f t="shared" si="186"/>
        <v/>
      </c>
      <c r="AV341" t="str">
        <f t="shared" si="187"/>
        <v/>
      </c>
      <c r="AW341" t="str">
        <f t="shared" si="188"/>
        <v/>
      </c>
      <c r="AX341" t="str">
        <f t="shared" si="189"/>
        <v/>
      </c>
      <c r="AY341" t="str">
        <f t="shared" si="190"/>
        <v/>
      </c>
      <c r="AZ341" t="str">
        <f t="shared" si="191"/>
        <v/>
      </c>
      <c r="BA341" t="str">
        <f t="shared" si="192"/>
        <v/>
      </c>
      <c r="BB341" t="str">
        <f t="shared" si="193"/>
        <v/>
      </c>
      <c r="BC341" t="str">
        <f t="shared" si="194"/>
        <v/>
      </c>
      <c r="BD341" t="str">
        <f t="shared" si="195"/>
        <v/>
      </c>
      <c r="BE341" t="str">
        <f t="shared" si="196"/>
        <v/>
      </c>
      <c r="BF341" t="str">
        <f t="shared" si="197"/>
        <v/>
      </c>
      <c r="BG341" t="str">
        <f t="shared" si="198"/>
        <v/>
      </c>
      <c r="BH341" t="str">
        <f t="shared" si="199"/>
        <v/>
      </c>
      <c r="BI341" t="str">
        <f t="shared" si="200"/>
        <v/>
      </c>
      <c r="BJ341" t="str">
        <f t="shared" si="201"/>
        <v/>
      </c>
      <c r="BK341" t="str">
        <f t="shared" si="202"/>
        <v/>
      </c>
      <c r="BL341">
        <f t="shared" si="203"/>
        <v>0</v>
      </c>
      <c r="BM341">
        <f t="shared" si="204"/>
        <v>0</v>
      </c>
      <c r="BN341">
        <f t="shared" si="205"/>
        <v>0</v>
      </c>
      <c r="BO341">
        <f t="shared" si="206"/>
        <v>0</v>
      </c>
      <c r="BP341">
        <f t="shared" si="207"/>
        <v>0</v>
      </c>
      <c r="BQ341">
        <f t="shared" si="208"/>
        <v>0</v>
      </c>
      <c r="BR341">
        <f t="shared" si="209"/>
        <v>0</v>
      </c>
      <c r="BS341">
        <f t="shared" si="210"/>
        <v>0</v>
      </c>
    </row>
    <row r="342" spans="2:71" x14ac:dyDescent="0.3">
      <c r="B342" t="str">
        <f>IF('ריכוז הצעות'!$N343='טבלת עזר2'!B$1,'ריכוז הצעות'!$M343,"")</f>
        <v/>
      </c>
      <c r="C342">
        <f t="shared" si="181"/>
        <v>0</v>
      </c>
      <c r="D342" t="str">
        <f t="shared" si="211"/>
        <v/>
      </c>
      <c r="E342">
        <f t="shared" si="212"/>
        <v>0</v>
      </c>
      <c r="F342" t="str">
        <f>IF('ריכוז הצעות'!$N343='טבלת עזר2'!F$1,'ריכוז הצעות'!$M343,"")</f>
        <v/>
      </c>
      <c r="G342">
        <f t="shared" si="182"/>
        <v>0</v>
      </c>
      <c r="H342" t="str">
        <f t="shared" si="213"/>
        <v/>
      </c>
      <c r="I342">
        <f t="shared" si="214"/>
        <v>0</v>
      </c>
      <c r="J342" t="str">
        <f>IF('ריכוז הצעות'!$N343='טבלת עזר2'!J$1,'ריכוז הצעות'!$M343,"")</f>
        <v/>
      </c>
      <c r="K342" t="str">
        <f>IF('ריכוז הצעות'!$N343='טבלת עזר2'!K$1,'ריכוז הצעות'!$M343,"")</f>
        <v/>
      </c>
      <c r="L342" t="str">
        <f>IF('ריכוז הצעות'!$N343='טבלת עזר2'!L$1,'ריכוז הצעות'!$M343,"")</f>
        <v/>
      </c>
      <c r="M342" t="str">
        <f>IF('ריכוז הצעות'!$N343='טבלת עזר2'!M$1,'ריכוז הצעות'!$M343,"")</f>
        <v/>
      </c>
      <c r="O342" t="str">
        <f>IF('ריכוז הצעות'!$N343='טבלת עזר2'!O$1,'ריכוז הצעות'!$M343,"")</f>
        <v/>
      </c>
      <c r="Q342" t="str">
        <f>IF('ריכוז הצעות'!$N343='טבלת עזר2'!Q$1,'ריכוז הצעות'!$M343,"")</f>
        <v/>
      </c>
      <c r="S342" t="str">
        <f>IF('ריכוז הצעות'!$N343='טבלת עזר2'!S$1,'ריכוז הצעות'!$M343,"")</f>
        <v/>
      </c>
      <c r="U342" t="str">
        <f>IF('ריכוז הצעות'!$N343='טבלת עזר2'!U$1,'ריכוז הצעות'!$M343,"")</f>
        <v/>
      </c>
      <c r="W342" t="str">
        <f>IF('ריכוז הצעות'!$N343='טבלת עזר2'!W$1,'ריכוז הצעות'!$M343,"")</f>
        <v/>
      </c>
      <c r="X342" t="str">
        <f>IF('ריכוז הצעות'!$N343='טבלת עזר2'!X$1,'ריכוז הצעות'!$M343,"")</f>
        <v/>
      </c>
      <c r="Y342" t="str">
        <f>IF('ריכוז הצעות'!$N343='טבלת עזר2'!Y$1,'ריכוז הצעות'!$M343,"")</f>
        <v/>
      </c>
      <c r="Z342" t="str">
        <f>IF('ריכוז הצעות'!$N343='טבלת עזר2'!Z$1,'ריכוז הצעות'!$M343,"")</f>
        <v/>
      </c>
      <c r="AA342" t="str">
        <f>IF('ריכוז הצעות'!$N343='טבלת עזר2'!AA$1,'ריכוז הצעות'!$M343,"")</f>
        <v/>
      </c>
      <c r="AB342" t="str">
        <f>IF('ריכוז הצעות'!$N343='טבלת עזר2'!AB$1,'ריכוז הצעות'!$M343,"")</f>
        <v/>
      </c>
      <c r="AC342" t="str">
        <f>IF('ריכוז הצעות'!$N343='טבלת עזר2'!AC$1,'ריכוז הצעות'!$M343,"")</f>
        <v/>
      </c>
      <c r="AD342" t="str">
        <f>IF('ריכוז הצעות'!$N343='טבלת עזר2'!AD$1,'ריכוז הצעות'!$M343,"")</f>
        <v/>
      </c>
      <c r="AE342" t="str">
        <f>IF('ריכוז הצעות'!$N343='טבלת עזר2'!AE$1,'ריכוז הצעות'!$M343,"")</f>
        <v/>
      </c>
      <c r="AF342" t="str">
        <f>IF('ריכוז הצעות'!$N343='טבלת עזר2'!AF$1,'ריכוז הצעות'!$M343,"")</f>
        <v/>
      </c>
      <c r="AG342" t="str">
        <f>IF('ריכוז הצעות'!$N343='טבלת עזר2'!AG$1,'ריכוז הצעות'!$M343,"")</f>
        <v/>
      </c>
      <c r="AH342" t="str">
        <f>IF('ריכוז הצעות'!$N343='טבלת עזר2'!AH$1,'ריכוז הצעות'!$M343,"")</f>
        <v/>
      </c>
      <c r="AI342" t="str">
        <f>IF('ריכוז הצעות'!$N343='טבלת עזר2'!AI$1,'ריכוז הצעות'!$M343,"")</f>
        <v/>
      </c>
      <c r="AJ342" t="str">
        <f>IF('ריכוז הצעות'!$N343='טבלת עזר2'!AJ$1,'ריכוז הצעות'!$M343,"")</f>
        <v/>
      </c>
      <c r="AK342" t="str">
        <f>IF('ריכוז הצעות'!$N343='טבלת עזר2'!AK$1,'ריכוז הצעות'!$M343,"")</f>
        <v/>
      </c>
      <c r="AL342" t="str">
        <f>IF('ריכוז הצעות'!$N343='טבלת עזר2'!AL$1,'ריכוז הצעות'!$M343,"")</f>
        <v/>
      </c>
      <c r="AQ342" t="e">
        <f t="shared" si="215"/>
        <v>#N/A</v>
      </c>
      <c r="AR342" t="str">
        <f t="shared" si="183"/>
        <v/>
      </c>
      <c r="AS342" t="str">
        <f t="shared" si="184"/>
        <v/>
      </c>
      <c r="AT342" t="str">
        <f t="shared" si="185"/>
        <v/>
      </c>
      <c r="AU342" t="str">
        <f t="shared" si="186"/>
        <v/>
      </c>
      <c r="AV342" t="str">
        <f t="shared" si="187"/>
        <v/>
      </c>
      <c r="AW342" t="str">
        <f t="shared" si="188"/>
        <v/>
      </c>
      <c r="AX342" t="str">
        <f t="shared" si="189"/>
        <v/>
      </c>
      <c r="AY342" t="str">
        <f t="shared" si="190"/>
        <v/>
      </c>
      <c r="AZ342" t="str">
        <f t="shared" si="191"/>
        <v/>
      </c>
      <c r="BA342" t="str">
        <f t="shared" si="192"/>
        <v/>
      </c>
      <c r="BB342" t="str">
        <f t="shared" si="193"/>
        <v/>
      </c>
      <c r="BC342" t="str">
        <f t="shared" si="194"/>
        <v/>
      </c>
      <c r="BD342" t="str">
        <f t="shared" si="195"/>
        <v/>
      </c>
      <c r="BE342" t="str">
        <f t="shared" si="196"/>
        <v/>
      </c>
      <c r="BF342" t="str">
        <f t="shared" si="197"/>
        <v/>
      </c>
      <c r="BG342" t="str">
        <f t="shared" si="198"/>
        <v/>
      </c>
      <c r="BH342" t="str">
        <f t="shared" si="199"/>
        <v/>
      </c>
      <c r="BI342" t="str">
        <f t="shared" si="200"/>
        <v/>
      </c>
      <c r="BJ342" t="str">
        <f t="shared" si="201"/>
        <v/>
      </c>
      <c r="BK342" t="str">
        <f t="shared" si="202"/>
        <v/>
      </c>
      <c r="BL342">
        <f t="shared" si="203"/>
        <v>0</v>
      </c>
      <c r="BM342">
        <f t="shared" si="204"/>
        <v>0</v>
      </c>
      <c r="BN342">
        <f t="shared" si="205"/>
        <v>0</v>
      </c>
      <c r="BO342">
        <f t="shared" si="206"/>
        <v>0</v>
      </c>
      <c r="BP342">
        <f t="shared" si="207"/>
        <v>0</v>
      </c>
      <c r="BQ342">
        <f t="shared" si="208"/>
        <v>0</v>
      </c>
      <c r="BR342">
        <f t="shared" si="209"/>
        <v>0</v>
      </c>
      <c r="BS342">
        <f t="shared" si="210"/>
        <v>0</v>
      </c>
    </row>
    <row r="343" spans="2:71" x14ac:dyDescent="0.3">
      <c r="B343" t="str">
        <f>IF('ריכוז הצעות'!$N344='טבלת עזר2'!B$1,'ריכוז הצעות'!$M344,"")</f>
        <v/>
      </c>
      <c r="C343">
        <f t="shared" si="181"/>
        <v>0</v>
      </c>
      <c r="D343" t="str">
        <f t="shared" si="211"/>
        <v/>
      </c>
      <c r="E343">
        <f t="shared" si="212"/>
        <v>0</v>
      </c>
      <c r="F343" t="str">
        <f>IF('ריכוז הצעות'!$N344='טבלת עזר2'!F$1,'ריכוז הצעות'!$M344,"")</f>
        <v/>
      </c>
      <c r="G343">
        <f t="shared" si="182"/>
        <v>0</v>
      </c>
      <c r="H343" t="str">
        <f t="shared" si="213"/>
        <v/>
      </c>
      <c r="I343">
        <f t="shared" si="214"/>
        <v>0</v>
      </c>
      <c r="J343" t="str">
        <f>IF('ריכוז הצעות'!$N344='טבלת עזר2'!J$1,'ריכוז הצעות'!$M344,"")</f>
        <v/>
      </c>
      <c r="K343" t="str">
        <f>IF('ריכוז הצעות'!$N344='טבלת עזר2'!K$1,'ריכוז הצעות'!$M344,"")</f>
        <v/>
      </c>
      <c r="L343" t="str">
        <f>IF('ריכוז הצעות'!$N344='טבלת עזר2'!L$1,'ריכוז הצעות'!$M344,"")</f>
        <v/>
      </c>
      <c r="M343" t="str">
        <f>IF('ריכוז הצעות'!$N344='טבלת עזר2'!M$1,'ריכוז הצעות'!$M344,"")</f>
        <v/>
      </c>
      <c r="O343" t="str">
        <f>IF('ריכוז הצעות'!$N344='טבלת עזר2'!O$1,'ריכוז הצעות'!$M344,"")</f>
        <v/>
      </c>
      <c r="Q343" t="str">
        <f>IF('ריכוז הצעות'!$N344='טבלת עזר2'!Q$1,'ריכוז הצעות'!$M344,"")</f>
        <v/>
      </c>
      <c r="S343" t="str">
        <f>IF('ריכוז הצעות'!$N344='טבלת עזר2'!S$1,'ריכוז הצעות'!$M344,"")</f>
        <v/>
      </c>
      <c r="U343" t="str">
        <f>IF('ריכוז הצעות'!$N344='טבלת עזר2'!U$1,'ריכוז הצעות'!$M344,"")</f>
        <v/>
      </c>
      <c r="W343" t="str">
        <f>IF('ריכוז הצעות'!$N344='טבלת עזר2'!W$1,'ריכוז הצעות'!$M344,"")</f>
        <v/>
      </c>
      <c r="X343" t="str">
        <f>IF('ריכוז הצעות'!$N344='טבלת עזר2'!X$1,'ריכוז הצעות'!$M344,"")</f>
        <v/>
      </c>
      <c r="Y343" t="str">
        <f>IF('ריכוז הצעות'!$N344='טבלת עזר2'!Y$1,'ריכוז הצעות'!$M344,"")</f>
        <v/>
      </c>
      <c r="Z343" t="str">
        <f>IF('ריכוז הצעות'!$N344='טבלת עזר2'!Z$1,'ריכוז הצעות'!$M344,"")</f>
        <v/>
      </c>
      <c r="AA343" t="str">
        <f>IF('ריכוז הצעות'!$N344='טבלת עזר2'!AA$1,'ריכוז הצעות'!$M344,"")</f>
        <v/>
      </c>
      <c r="AB343" t="str">
        <f>IF('ריכוז הצעות'!$N344='טבלת עזר2'!AB$1,'ריכוז הצעות'!$M344,"")</f>
        <v/>
      </c>
      <c r="AC343" t="str">
        <f>IF('ריכוז הצעות'!$N344='טבלת עזר2'!AC$1,'ריכוז הצעות'!$M344,"")</f>
        <v/>
      </c>
      <c r="AD343" t="str">
        <f>IF('ריכוז הצעות'!$N344='טבלת עזר2'!AD$1,'ריכוז הצעות'!$M344,"")</f>
        <v/>
      </c>
      <c r="AE343" t="str">
        <f>IF('ריכוז הצעות'!$N344='טבלת עזר2'!AE$1,'ריכוז הצעות'!$M344,"")</f>
        <v/>
      </c>
      <c r="AF343" t="str">
        <f>IF('ריכוז הצעות'!$N344='טבלת עזר2'!AF$1,'ריכוז הצעות'!$M344,"")</f>
        <v/>
      </c>
      <c r="AG343" t="str">
        <f>IF('ריכוז הצעות'!$N344='טבלת עזר2'!AG$1,'ריכוז הצעות'!$M344,"")</f>
        <v/>
      </c>
      <c r="AH343" t="str">
        <f>IF('ריכוז הצעות'!$N344='טבלת עזר2'!AH$1,'ריכוז הצעות'!$M344,"")</f>
        <v/>
      </c>
      <c r="AI343" t="str">
        <f>IF('ריכוז הצעות'!$N344='טבלת עזר2'!AI$1,'ריכוז הצעות'!$M344,"")</f>
        <v/>
      </c>
      <c r="AJ343" t="str">
        <f>IF('ריכוז הצעות'!$N344='טבלת עזר2'!AJ$1,'ריכוז הצעות'!$M344,"")</f>
        <v/>
      </c>
      <c r="AK343" t="str">
        <f>IF('ריכוז הצעות'!$N344='טבלת עזר2'!AK$1,'ריכוז הצעות'!$M344,"")</f>
        <v/>
      </c>
      <c r="AL343" t="str">
        <f>IF('ריכוז הצעות'!$N344='טבלת עזר2'!AL$1,'ריכוז הצעות'!$M344,"")</f>
        <v/>
      </c>
      <c r="AQ343" t="e">
        <f t="shared" si="215"/>
        <v>#N/A</v>
      </c>
      <c r="AR343" t="str">
        <f t="shared" si="183"/>
        <v/>
      </c>
      <c r="AS343" t="str">
        <f t="shared" si="184"/>
        <v/>
      </c>
      <c r="AT343" t="str">
        <f t="shared" si="185"/>
        <v/>
      </c>
      <c r="AU343" t="str">
        <f t="shared" si="186"/>
        <v/>
      </c>
      <c r="AV343" t="str">
        <f t="shared" si="187"/>
        <v/>
      </c>
      <c r="AW343" t="str">
        <f t="shared" si="188"/>
        <v/>
      </c>
      <c r="AX343" t="str">
        <f t="shared" si="189"/>
        <v/>
      </c>
      <c r="AY343" t="str">
        <f t="shared" si="190"/>
        <v/>
      </c>
      <c r="AZ343" t="str">
        <f t="shared" si="191"/>
        <v/>
      </c>
      <c r="BA343" t="str">
        <f t="shared" si="192"/>
        <v/>
      </c>
      <c r="BB343" t="str">
        <f t="shared" si="193"/>
        <v/>
      </c>
      <c r="BC343" t="str">
        <f t="shared" si="194"/>
        <v/>
      </c>
      <c r="BD343" t="str">
        <f t="shared" si="195"/>
        <v/>
      </c>
      <c r="BE343" t="str">
        <f t="shared" si="196"/>
        <v/>
      </c>
      <c r="BF343" t="str">
        <f t="shared" si="197"/>
        <v/>
      </c>
      <c r="BG343" t="str">
        <f t="shared" si="198"/>
        <v/>
      </c>
      <c r="BH343" t="str">
        <f t="shared" si="199"/>
        <v/>
      </c>
      <c r="BI343" t="str">
        <f t="shared" si="200"/>
        <v/>
      </c>
      <c r="BJ343" t="str">
        <f t="shared" si="201"/>
        <v/>
      </c>
      <c r="BK343" t="str">
        <f t="shared" si="202"/>
        <v/>
      </c>
      <c r="BL343">
        <f t="shared" si="203"/>
        <v>0</v>
      </c>
      <c r="BM343">
        <f t="shared" si="204"/>
        <v>0</v>
      </c>
      <c r="BN343">
        <f t="shared" si="205"/>
        <v>0</v>
      </c>
      <c r="BO343">
        <f t="shared" si="206"/>
        <v>0</v>
      </c>
      <c r="BP343">
        <f t="shared" si="207"/>
        <v>0</v>
      </c>
      <c r="BQ343">
        <f t="shared" si="208"/>
        <v>0</v>
      </c>
      <c r="BR343">
        <f t="shared" si="209"/>
        <v>0</v>
      </c>
      <c r="BS343">
        <f t="shared" si="210"/>
        <v>0</v>
      </c>
    </row>
    <row r="344" spans="2:71" x14ac:dyDescent="0.3">
      <c r="B344" t="str">
        <f>IF('ריכוז הצעות'!$N345='טבלת עזר2'!B$1,'ריכוז הצעות'!$M345,"")</f>
        <v/>
      </c>
      <c r="C344">
        <f t="shared" si="181"/>
        <v>0</v>
      </c>
      <c r="D344" t="str">
        <f t="shared" si="211"/>
        <v/>
      </c>
      <c r="E344">
        <f t="shared" si="212"/>
        <v>0</v>
      </c>
      <c r="F344" t="str">
        <f>IF('ריכוז הצעות'!$N345='טבלת עזר2'!F$1,'ריכוז הצעות'!$M345,"")</f>
        <v/>
      </c>
      <c r="G344">
        <f t="shared" si="182"/>
        <v>0</v>
      </c>
      <c r="H344" t="str">
        <f t="shared" si="213"/>
        <v/>
      </c>
      <c r="I344">
        <f t="shared" si="214"/>
        <v>0</v>
      </c>
      <c r="J344" t="str">
        <f>IF('ריכוז הצעות'!$N345='טבלת עזר2'!J$1,'ריכוז הצעות'!$M345,"")</f>
        <v/>
      </c>
      <c r="K344" t="str">
        <f>IF('ריכוז הצעות'!$N345='טבלת עזר2'!K$1,'ריכוז הצעות'!$M345,"")</f>
        <v/>
      </c>
      <c r="L344" t="str">
        <f>IF('ריכוז הצעות'!$N345='טבלת עזר2'!L$1,'ריכוז הצעות'!$M345,"")</f>
        <v/>
      </c>
      <c r="M344" t="str">
        <f>IF('ריכוז הצעות'!$N345='טבלת עזר2'!M$1,'ריכוז הצעות'!$M345,"")</f>
        <v/>
      </c>
      <c r="O344" t="str">
        <f>IF('ריכוז הצעות'!$N345='טבלת עזר2'!O$1,'ריכוז הצעות'!$M345,"")</f>
        <v/>
      </c>
      <c r="Q344" t="str">
        <f>IF('ריכוז הצעות'!$N345='טבלת עזר2'!Q$1,'ריכוז הצעות'!$M345,"")</f>
        <v/>
      </c>
      <c r="S344" t="str">
        <f>IF('ריכוז הצעות'!$N345='טבלת עזר2'!S$1,'ריכוז הצעות'!$M345,"")</f>
        <v/>
      </c>
      <c r="U344" t="str">
        <f>IF('ריכוז הצעות'!$N345='טבלת עזר2'!U$1,'ריכוז הצעות'!$M345,"")</f>
        <v/>
      </c>
      <c r="W344" t="str">
        <f>IF('ריכוז הצעות'!$N345='טבלת עזר2'!W$1,'ריכוז הצעות'!$M345,"")</f>
        <v/>
      </c>
      <c r="X344" t="str">
        <f>IF('ריכוז הצעות'!$N345='טבלת עזר2'!X$1,'ריכוז הצעות'!$M345,"")</f>
        <v/>
      </c>
      <c r="Y344" t="str">
        <f>IF('ריכוז הצעות'!$N345='טבלת עזר2'!Y$1,'ריכוז הצעות'!$M345,"")</f>
        <v/>
      </c>
      <c r="Z344" t="str">
        <f>IF('ריכוז הצעות'!$N345='טבלת עזר2'!Z$1,'ריכוז הצעות'!$M345,"")</f>
        <v/>
      </c>
      <c r="AA344" t="str">
        <f>IF('ריכוז הצעות'!$N345='טבלת עזר2'!AA$1,'ריכוז הצעות'!$M345,"")</f>
        <v/>
      </c>
      <c r="AB344" t="str">
        <f>IF('ריכוז הצעות'!$N345='טבלת עזר2'!AB$1,'ריכוז הצעות'!$M345,"")</f>
        <v/>
      </c>
      <c r="AC344" t="str">
        <f>IF('ריכוז הצעות'!$N345='טבלת עזר2'!AC$1,'ריכוז הצעות'!$M345,"")</f>
        <v/>
      </c>
      <c r="AD344" t="str">
        <f>IF('ריכוז הצעות'!$N345='טבלת עזר2'!AD$1,'ריכוז הצעות'!$M345,"")</f>
        <v/>
      </c>
      <c r="AE344" t="str">
        <f>IF('ריכוז הצעות'!$N345='טבלת עזר2'!AE$1,'ריכוז הצעות'!$M345,"")</f>
        <v/>
      </c>
      <c r="AF344" t="str">
        <f>IF('ריכוז הצעות'!$N345='טבלת עזר2'!AF$1,'ריכוז הצעות'!$M345,"")</f>
        <v/>
      </c>
      <c r="AG344" t="str">
        <f>IF('ריכוז הצעות'!$N345='טבלת עזר2'!AG$1,'ריכוז הצעות'!$M345,"")</f>
        <v/>
      </c>
      <c r="AH344" t="str">
        <f>IF('ריכוז הצעות'!$N345='טבלת עזר2'!AH$1,'ריכוז הצעות'!$M345,"")</f>
        <v/>
      </c>
      <c r="AI344" t="str">
        <f>IF('ריכוז הצעות'!$N345='טבלת עזר2'!AI$1,'ריכוז הצעות'!$M345,"")</f>
        <v/>
      </c>
      <c r="AJ344" t="str">
        <f>IF('ריכוז הצעות'!$N345='טבלת עזר2'!AJ$1,'ריכוז הצעות'!$M345,"")</f>
        <v/>
      </c>
      <c r="AK344" t="str">
        <f>IF('ריכוז הצעות'!$N345='טבלת עזר2'!AK$1,'ריכוז הצעות'!$M345,"")</f>
        <v/>
      </c>
      <c r="AL344" t="str">
        <f>IF('ריכוז הצעות'!$N345='טבלת עזר2'!AL$1,'ריכוז הצעות'!$M345,"")</f>
        <v/>
      </c>
      <c r="AQ344" t="e">
        <f t="shared" si="215"/>
        <v>#N/A</v>
      </c>
      <c r="AR344" t="str">
        <f t="shared" si="183"/>
        <v/>
      </c>
      <c r="AS344" t="str">
        <f t="shared" si="184"/>
        <v/>
      </c>
      <c r="AT344" t="str">
        <f t="shared" si="185"/>
        <v/>
      </c>
      <c r="AU344" t="str">
        <f t="shared" si="186"/>
        <v/>
      </c>
      <c r="AV344" t="str">
        <f t="shared" si="187"/>
        <v/>
      </c>
      <c r="AW344" t="str">
        <f t="shared" si="188"/>
        <v/>
      </c>
      <c r="AX344" t="str">
        <f t="shared" si="189"/>
        <v/>
      </c>
      <c r="AY344" t="str">
        <f t="shared" si="190"/>
        <v/>
      </c>
      <c r="AZ344" t="str">
        <f t="shared" si="191"/>
        <v/>
      </c>
      <c r="BA344" t="str">
        <f t="shared" si="192"/>
        <v/>
      </c>
      <c r="BB344" t="str">
        <f t="shared" si="193"/>
        <v/>
      </c>
      <c r="BC344" t="str">
        <f t="shared" si="194"/>
        <v/>
      </c>
      <c r="BD344" t="str">
        <f t="shared" si="195"/>
        <v/>
      </c>
      <c r="BE344" t="str">
        <f t="shared" si="196"/>
        <v/>
      </c>
      <c r="BF344" t="str">
        <f t="shared" si="197"/>
        <v/>
      </c>
      <c r="BG344" t="str">
        <f t="shared" si="198"/>
        <v/>
      </c>
      <c r="BH344" t="str">
        <f t="shared" si="199"/>
        <v/>
      </c>
      <c r="BI344" t="str">
        <f t="shared" si="200"/>
        <v/>
      </c>
      <c r="BJ344" t="str">
        <f t="shared" si="201"/>
        <v/>
      </c>
      <c r="BK344" t="str">
        <f t="shared" si="202"/>
        <v/>
      </c>
      <c r="BL344">
        <f t="shared" si="203"/>
        <v>0</v>
      </c>
      <c r="BM344">
        <f t="shared" si="204"/>
        <v>0</v>
      </c>
      <c r="BN344">
        <f t="shared" si="205"/>
        <v>0</v>
      </c>
      <c r="BO344">
        <f t="shared" si="206"/>
        <v>0</v>
      </c>
      <c r="BP344">
        <f t="shared" si="207"/>
        <v>0</v>
      </c>
      <c r="BQ344">
        <f t="shared" si="208"/>
        <v>0</v>
      </c>
      <c r="BR344">
        <f t="shared" si="209"/>
        <v>0</v>
      </c>
      <c r="BS344">
        <f t="shared" si="210"/>
        <v>0</v>
      </c>
    </row>
    <row r="345" spans="2:71" x14ac:dyDescent="0.3">
      <c r="B345" t="str">
        <f>IF('ריכוז הצעות'!$N346='טבלת עזר2'!B$1,'ריכוז הצעות'!$M346,"")</f>
        <v/>
      </c>
      <c r="C345">
        <f t="shared" si="181"/>
        <v>0</v>
      </c>
      <c r="D345" t="str">
        <f t="shared" si="211"/>
        <v/>
      </c>
      <c r="E345">
        <f t="shared" si="212"/>
        <v>0</v>
      </c>
      <c r="F345" t="str">
        <f>IF('ריכוז הצעות'!$N346='טבלת עזר2'!F$1,'ריכוז הצעות'!$M346,"")</f>
        <v/>
      </c>
      <c r="G345">
        <f t="shared" si="182"/>
        <v>0</v>
      </c>
      <c r="H345" t="str">
        <f t="shared" si="213"/>
        <v/>
      </c>
      <c r="I345">
        <f t="shared" si="214"/>
        <v>0</v>
      </c>
      <c r="J345" t="str">
        <f>IF('ריכוז הצעות'!$N346='טבלת עזר2'!J$1,'ריכוז הצעות'!$M346,"")</f>
        <v/>
      </c>
      <c r="K345" t="str">
        <f>IF('ריכוז הצעות'!$N346='טבלת עזר2'!K$1,'ריכוז הצעות'!$M346,"")</f>
        <v/>
      </c>
      <c r="L345" t="str">
        <f>IF('ריכוז הצעות'!$N346='טבלת עזר2'!L$1,'ריכוז הצעות'!$M346,"")</f>
        <v/>
      </c>
      <c r="M345" t="str">
        <f>IF('ריכוז הצעות'!$N346='טבלת עזר2'!M$1,'ריכוז הצעות'!$M346,"")</f>
        <v/>
      </c>
      <c r="O345" t="str">
        <f>IF('ריכוז הצעות'!$N346='טבלת עזר2'!O$1,'ריכוז הצעות'!$M346,"")</f>
        <v/>
      </c>
      <c r="Q345" t="str">
        <f>IF('ריכוז הצעות'!$N346='טבלת עזר2'!Q$1,'ריכוז הצעות'!$M346,"")</f>
        <v/>
      </c>
      <c r="S345" t="str">
        <f>IF('ריכוז הצעות'!$N346='טבלת עזר2'!S$1,'ריכוז הצעות'!$M346,"")</f>
        <v/>
      </c>
      <c r="U345" t="str">
        <f>IF('ריכוז הצעות'!$N346='טבלת עזר2'!U$1,'ריכוז הצעות'!$M346,"")</f>
        <v/>
      </c>
      <c r="W345" t="str">
        <f>IF('ריכוז הצעות'!$N346='טבלת עזר2'!W$1,'ריכוז הצעות'!$M346,"")</f>
        <v/>
      </c>
      <c r="X345" t="str">
        <f>IF('ריכוז הצעות'!$N346='טבלת עזר2'!X$1,'ריכוז הצעות'!$M346,"")</f>
        <v/>
      </c>
      <c r="Y345" t="str">
        <f>IF('ריכוז הצעות'!$N346='טבלת עזר2'!Y$1,'ריכוז הצעות'!$M346,"")</f>
        <v/>
      </c>
      <c r="Z345" t="str">
        <f>IF('ריכוז הצעות'!$N346='טבלת עזר2'!Z$1,'ריכוז הצעות'!$M346,"")</f>
        <v/>
      </c>
      <c r="AA345" t="str">
        <f>IF('ריכוז הצעות'!$N346='טבלת עזר2'!AA$1,'ריכוז הצעות'!$M346,"")</f>
        <v/>
      </c>
      <c r="AB345" t="str">
        <f>IF('ריכוז הצעות'!$N346='טבלת עזר2'!AB$1,'ריכוז הצעות'!$M346,"")</f>
        <v/>
      </c>
      <c r="AC345" t="str">
        <f>IF('ריכוז הצעות'!$N346='טבלת עזר2'!AC$1,'ריכוז הצעות'!$M346,"")</f>
        <v/>
      </c>
      <c r="AD345" t="str">
        <f>IF('ריכוז הצעות'!$N346='טבלת עזר2'!AD$1,'ריכוז הצעות'!$M346,"")</f>
        <v/>
      </c>
      <c r="AE345" t="str">
        <f>IF('ריכוז הצעות'!$N346='טבלת עזר2'!AE$1,'ריכוז הצעות'!$M346,"")</f>
        <v/>
      </c>
      <c r="AF345" t="str">
        <f>IF('ריכוז הצעות'!$N346='טבלת עזר2'!AF$1,'ריכוז הצעות'!$M346,"")</f>
        <v/>
      </c>
      <c r="AG345" t="str">
        <f>IF('ריכוז הצעות'!$N346='טבלת עזר2'!AG$1,'ריכוז הצעות'!$M346,"")</f>
        <v/>
      </c>
      <c r="AH345" t="str">
        <f>IF('ריכוז הצעות'!$N346='טבלת עזר2'!AH$1,'ריכוז הצעות'!$M346,"")</f>
        <v/>
      </c>
      <c r="AI345" t="str">
        <f>IF('ריכוז הצעות'!$N346='טבלת עזר2'!AI$1,'ריכוז הצעות'!$M346,"")</f>
        <v/>
      </c>
      <c r="AJ345" t="str">
        <f>IF('ריכוז הצעות'!$N346='טבלת עזר2'!AJ$1,'ריכוז הצעות'!$M346,"")</f>
        <v/>
      </c>
      <c r="AK345" t="str">
        <f>IF('ריכוז הצעות'!$N346='טבלת עזר2'!AK$1,'ריכוז הצעות'!$M346,"")</f>
        <v/>
      </c>
      <c r="AL345" t="str">
        <f>IF('ריכוז הצעות'!$N346='טבלת עזר2'!AL$1,'ריכוז הצעות'!$M346,"")</f>
        <v/>
      </c>
      <c r="AQ345" t="e">
        <f t="shared" si="215"/>
        <v>#N/A</v>
      </c>
      <c r="AR345" t="str">
        <f t="shared" si="183"/>
        <v/>
      </c>
      <c r="AS345" t="str">
        <f t="shared" si="184"/>
        <v/>
      </c>
      <c r="AT345" t="str">
        <f t="shared" si="185"/>
        <v/>
      </c>
      <c r="AU345" t="str">
        <f t="shared" si="186"/>
        <v/>
      </c>
      <c r="AV345" t="str">
        <f t="shared" si="187"/>
        <v/>
      </c>
      <c r="AW345" t="str">
        <f t="shared" si="188"/>
        <v/>
      </c>
      <c r="AX345" t="str">
        <f t="shared" si="189"/>
        <v/>
      </c>
      <c r="AY345" t="str">
        <f t="shared" si="190"/>
        <v/>
      </c>
      <c r="AZ345" t="str">
        <f t="shared" si="191"/>
        <v/>
      </c>
      <c r="BA345" t="str">
        <f t="shared" si="192"/>
        <v/>
      </c>
      <c r="BB345" t="str">
        <f t="shared" si="193"/>
        <v/>
      </c>
      <c r="BC345" t="str">
        <f t="shared" si="194"/>
        <v/>
      </c>
      <c r="BD345" t="str">
        <f t="shared" si="195"/>
        <v/>
      </c>
      <c r="BE345" t="str">
        <f t="shared" si="196"/>
        <v/>
      </c>
      <c r="BF345" t="str">
        <f t="shared" si="197"/>
        <v/>
      </c>
      <c r="BG345" t="str">
        <f t="shared" si="198"/>
        <v/>
      </c>
      <c r="BH345" t="str">
        <f t="shared" si="199"/>
        <v/>
      </c>
      <c r="BI345" t="str">
        <f t="shared" si="200"/>
        <v/>
      </c>
      <c r="BJ345" t="str">
        <f t="shared" si="201"/>
        <v/>
      </c>
      <c r="BK345" t="str">
        <f t="shared" si="202"/>
        <v/>
      </c>
      <c r="BL345">
        <f t="shared" si="203"/>
        <v>0</v>
      </c>
      <c r="BM345">
        <f t="shared" si="204"/>
        <v>0</v>
      </c>
      <c r="BN345">
        <f t="shared" si="205"/>
        <v>0</v>
      </c>
      <c r="BO345">
        <f t="shared" si="206"/>
        <v>0</v>
      </c>
      <c r="BP345">
        <f t="shared" si="207"/>
        <v>0</v>
      </c>
      <c r="BQ345">
        <f t="shared" si="208"/>
        <v>0</v>
      </c>
      <c r="BR345">
        <f t="shared" si="209"/>
        <v>0</v>
      </c>
      <c r="BS345">
        <f t="shared" si="210"/>
        <v>0</v>
      </c>
    </row>
    <row r="346" spans="2:71" x14ac:dyDescent="0.3">
      <c r="B346" t="str">
        <f>IF('ריכוז הצעות'!$N347='טבלת עזר2'!B$1,'ריכוז הצעות'!$M347,"")</f>
        <v/>
      </c>
      <c r="C346">
        <f t="shared" si="181"/>
        <v>0</v>
      </c>
      <c r="D346" t="str">
        <f t="shared" si="211"/>
        <v/>
      </c>
      <c r="E346">
        <f t="shared" si="212"/>
        <v>0</v>
      </c>
      <c r="F346" t="str">
        <f>IF('ריכוז הצעות'!$N347='טבלת עזר2'!F$1,'ריכוז הצעות'!$M347,"")</f>
        <v/>
      </c>
      <c r="G346">
        <f t="shared" si="182"/>
        <v>0</v>
      </c>
      <c r="H346" t="str">
        <f t="shared" si="213"/>
        <v/>
      </c>
      <c r="I346">
        <f t="shared" si="214"/>
        <v>0</v>
      </c>
      <c r="J346" t="str">
        <f>IF('ריכוז הצעות'!$N347='טבלת עזר2'!J$1,'ריכוז הצעות'!$M347,"")</f>
        <v/>
      </c>
      <c r="K346" t="str">
        <f>IF('ריכוז הצעות'!$N347='טבלת עזר2'!K$1,'ריכוז הצעות'!$M347,"")</f>
        <v/>
      </c>
      <c r="L346" t="str">
        <f>IF('ריכוז הצעות'!$N347='טבלת עזר2'!L$1,'ריכוז הצעות'!$M347,"")</f>
        <v/>
      </c>
      <c r="M346" t="str">
        <f>IF('ריכוז הצעות'!$N347='טבלת עזר2'!M$1,'ריכוז הצעות'!$M347,"")</f>
        <v/>
      </c>
      <c r="O346" t="str">
        <f>IF('ריכוז הצעות'!$N347='טבלת עזר2'!O$1,'ריכוז הצעות'!$M347,"")</f>
        <v/>
      </c>
      <c r="Q346" t="str">
        <f>IF('ריכוז הצעות'!$N347='טבלת עזר2'!Q$1,'ריכוז הצעות'!$M347,"")</f>
        <v/>
      </c>
      <c r="S346" t="str">
        <f>IF('ריכוז הצעות'!$N347='טבלת עזר2'!S$1,'ריכוז הצעות'!$M347,"")</f>
        <v/>
      </c>
      <c r="U346" t="str">
        <f>IF('ריכוז הצעות'!$N347='טבלת עזר2'!U$1,'ריכוז הצעות'!$M347,"")</f>
        <v/>
      </c>
      <c r="W346" t="str">
        <f>IF('ריכוז הצעות'!$N347='טבלת עזר2'!W$1,'ריכוז הצעות'!$M347,"")</f>
        <v/>
      </c>
      <c r="X346" t="str">
        <f>IF('ריכוז הצעות'!$N347='טבלת עזר2'!X$1,'ריכוז הצעות'!$M347,"")</f>
        <v/>
      </c>
      <c r="Y346" t="str">
        <f>IF('ריכוז הצעות'!$N347='טבלת עזר2'!Y$1,'ריכוז הצעות'!$M347,"")</f>
        <v/>
      </c>
      <c r="Z346" t="str">
        <f>IF('ריכוז הצעות'!$N347='טבלת עזר2'!Z$1,'ריכוז הצעות'!$M347,"")</f>
        <v/>
      </c>
      <c r="AA346" t="str">
        <f>IF('ריכוז הצעות'!$N347='טבלת עזר2'!AA$1,'ריכוז הצעות'!$M347,"")</f>
        <v/>
      </c>
      <c r="AB346" t="str">
        <f>IF('ריכוז הצעות'!$N347='טבלת עזר2'!AB$1,'ריכוז הצעות'!$M347,"")</f>
        <v/>
      </c>
      <c r="AC346" t="str">
        <f>IF('ריכוז הצעות'!$N347='טבלת עזר2'!AC$1,'ריכוז הצעות'!$M347,"")</f>
        <v/>
      </c>
      <c r="AD346" t="str">
        <f>IF('ריכוז הצעות'!$N347='טבלת עזר2'!AD$1,'ריכוז הצעות'!$M347,"")</f>
        <v/>
      </c>
      <c r="AE346" t="str">
        <f>IF('ריכוז הצעות'!$N347='טבלת עזר2'!AE$1,'ריכוז הצעות'!$M347,"")</f>
        <v/>
      </c>
      <c r="AF346" t="str">
        <f>IF('ריכוז הצעות'!$N347='טבלת עזר2'!AF$1,'ריכוז הצעות'!$M347,"")</f>
        <v/>
      </c>
      <c r="AG346" t="str">
        <f>IF('ריכוז הצעות'!$N347='טבלת עזר2'!AG$1,'ריכוז הצעות'!$M347,"")</f>
        <v/>
      </c>
      <c r="AH346" t="str">
        <f>IF('ריכוז הצעות'!$N347='טבלת עזר2'!AH$1,'ריכוז הצעות'!$M347,"")</f>
        <v/>
      </c>
      <c r="AI346" t="str">
        <f>IF('ריכוז הצעות'!$N347='טבלת עזר2'!AI$1,'ריכוז הצעות'!$M347,"")</f>
        <v/>
      </c>
      <c r="AJ346" t="str">
        <f>IF('ריכוז הצעות'!$N347='טבלת עזר2'!AJ$1,'ריכוז הצעות'!$M347,"")</f>
        <v/>
      </c>
      <c r="AK346" t="str">
        <f>IF('ריכוז הצעות'!$N347='טבלת עזר2'!AK$1,'ריכוז הצעות'!$M347,"")</f>
        <v/>
      </c>
      <c r="AL346" t="str">
        <f>IF('ריכוז הצעות'!$N347='טבלת עזר2'!AL$1,'ריכוז הצעות'!$M347,"")</f>
        <v/>
      </c>
      <c r="AQ346" t="e">
        <f t="shared" si="215"/>
        <v>#N/A</v>
      </c>
      <c r="AR346" t="str">
        <f t="shared" si="183"/>
        <v/>
      </c>
      <c r="AS346" t="str">
        <f t="shared" si="184"/>
        <v/>
      </c>
      <c r="AT346" t="str">
        <f t="shared" si="185"/>
        <v/>
      </c>
      <c r="AU346" t="str">
        <f t="shared" si="186"/>
        <v/>
      </c>
      <c r="AV346" t="str">
        <f t="shared" si="187"/>
        <v/>
      </c>
      <c r="AW346" t="str">
        <f t="shared" si="188"/>
        <v/>
      </c>
      <c r="AX346" t="str">
        <f t="shared" si="189"/>
        <v/>
      </c>
      <c r="AY346" t="str">
        <f t="shared" si="190"/>
        <v/>
      </c>
      <c r="AZ346" t="str">
        <f t="shared" si="191"/>
        <v/>
      </c>
      <c r="BA346" t="str">
        <f t="shared" si="192"/>
        <v/>
      </c>
      <c r="BB346" t="str">
        <f t="shared" si="193"/>
        <v/>
      </c>
      <c r="BC346" t="str">
        <f t="shared" si="194"/>
        <v/>
      </c>
      <c r="BD346" t="str">
        <f t="shared" si="195"/>
        <v/>
      </c>
      <c r="BE346" t="str">
        <f t="shared" si="196"/>
        <v/>
      </c>
      <c r="BF346" t="str">
        <f t="shared" si="197"/>
        <v/>
      </c>
      <c r="BG346" t="str">
        <f t="shared" si="198"/>
        <v/>
      </c>
      <c r="BH346" t="str">
        <f t="shared" si="199"/>
        <v/>
      </c>
      <c r="BI346" t="str">
        <f t="shared" si="200"/>
        <v/>
      </c>
      <c r="BJ346" t="str">
        <f t="shared" si="201"/>
        <v/>
      </c>
      <c r="BK346" t="str">
        <f t="shared" si="202"/>
        <v/>
      </c>
      <c r="BL346">
        <f t="shared" si="203"/>
        <v>0</v>
      </c>
      <c r="BM346">
        <f t="shared" si="204"/>
        <v>0</v>
      </c>
      <c r="BN346">
        <f t="shared" si="205"/>
        <v>0</v>
      </c>
      <c r="BO346">
        <f t="shared" si="206"/>
        <v>0</v>
      </c>
      <c r="BP346">
        <f t="shared" si="207"/>
        <v>0</v>
      </c>
      <c r="BQ346">
        <f t="shared" si="208"/>
        <v>0</v>
      </c>
      <c r="BR346">
        <f t="shared" si="209"/>
        <v>0</v>
      </c>
      <c r="BS346">
        <f t="shared" si="210"/>
        <v>0</v>
      </c>
    </row>
    <row r="347" spans="2:71" x14ac:dyDescent="0.3">
      <c r="B347" t="str">
        <f>IF('ריכוז הצעות'!$N348='טבלת עזר2'!B$1,'ריכוז הצעות'!$M348,"")</f>
        <v/>
      </c>
      <c r="C347">
        <f t="shared" si="181"/>
        <v>0</v>
      </c>
      <c r="D347" t="str">
        <f t="shared" si="211"/>
        <v/>
      </c>
      <c r="E347">
        <f t="shared" si="212"/>
        <v>0</v>
      </c>
      <c r="F347" t="str">
        <f>IF('ריכוז הצעות'!$N348='טבלת עזר2'!F$1,'ריכוז הצעות'!$M348,"")</f>
        <v/>
      </c>
      <c r="G347">
        <f t="shared" si="182"/>
        <v>0</v>
      </c>
      <c r="H347" t="str">
        <f t="shared" si="213"/>
        <v/>
      </c>
      <c r="I347">
        <f t="shared" si="214"/>
        <v>0</v>
      </c>
      <c r="J347" t="str">
        <f>IF('ריכוז הצעות'!$N348='טבלת עזר2'!J$1,'ריכוז הצעות'!$M348,"")</f>
        <v/>
      </c>
      <c r="K347" t="str">
        <f>IF('ריכוז הצעות'!$N348='טבלת עזר2'!K$1,'ריכוז הצעות'!$M348,"")</f>
        <v/>
      </c>
      <c r="L347" t="str">
        <f>IF('ריכוז הצעות'!$N348='טבלת עזר2'!L$1,'ריכוז הצעות'!$M348,"")</f>
        <v/>
      </c>
      <c r="M347" t="str">
        <f>IF('ריכוז הצעות'!$N348='טבלת עזר2'!M$1,'ריכוז הצעות'!$M348,"")</f>
        <v/>
      </c>
      <c r="O347" t="str">
        <f>IF('ריכוז הצעות'!$N348='טבלת עזר2'!O$1,'ריכוז הצעות'!$M348,"")</f>
        <v/>
      </c>
      <c r="Q347" t="str">
        <f>IF('ריכוז הצעות'!$N348='טבלת עזר2'!Q$1,'ריכוז הצעות'!$M348,"")</f>
        <v/>
      </c>
      <c r="S347" t="str">
        <f>IF('ריכוז הצעות'!$N348='טבלת עזר2'!S$1,'ריכוז הצעות'!$M348,"")</f>
        <v/>
      </c>
      <c r="U347" t="str">
        <f>IF('ריכוז הצעות'!$N348='טבלת עזר2'!U$1,'ריכוז הצעות'!$M348,"")</f>
        <v/>
      </c>
      <c r="W347" t="str">
        <f>IF('ריכוז הצעות'!$N348='טבלת עזר2'!W$1,'ריכוז הצעות'!$M348,"")</f>
        <v/>
      </c>
      <c r="X347" t="str">
        <f>IF('ריכוז הצעות'!$N348='טבלת עזר2'!X$1,'ריכוז הצעות'!$M348,"")</f>
        <v/>
      </c>
      <c r="Y347" t="str">
        <f>IF('ריכוז הצעות'!$N348='טבלת עזר2'!Y$1,'ריכוז הצעות'!$M348,"")</f>
        <v/>
      </c>
      <c r="Z347" t="str">
        <f>IF('ריכוז הצעות'!$N348='טבלת עזר2'!Z$1,'ריכוז הצעות'!$M348,"")</f>
        <v/>
      </c>
      <c r="AA347" t="str">
        <f>IF('ריכוז הצעות'!$N348='טבלת עזר2'!AA$1,'ריכוז הצעות'!$M348,"")</f>
        <v/>
      </c>
      <c r="AB347" t="str">
        <f>IF('ריכוז הצעות'!$N348='טבלת עזר2'!AB$1,'ריכוז הצעות'!$M348,"")</f>
        <v/>
      </c>
      <c r="AC347" t="str">
        <f>IF('ריכוז הצעות'!$N348='טבלת עזר2'!AC$1,'ריכוז הצעות'!$M348,"")</f>
        <v/>
      </c>
      <c r="AD347" t="str">
        <f>IF('ריכוז הצעות'!$N348='טבלת עזר2'!AD$1,'ריכוז הצעות'!$M348,"")</f>
        <v/>
      </c>
      <c r="AE347" t="str">
        <f>IF('ריכוז הצעות'!$N348='טבלת עזר2'!AE$1,'ריכוז הצעות'!$M348,"")</f>
        <v/>
      </c>
      <c r="AF347" t="str">
        <f>IF('ריכוז הצעות'!$N348='טבלת עזר2'!AF$1,'ריכוז הצעות'!$M348,"")</f>
        <v/>
      </c>
      <c r="AG347" t="str">
        <f>IF('ריכוז הצעות'!$N348='טבלת עזר2'!AG$1,'ריכוז הצעות'!$M348,"")</f>
        <v/>
      </c>
      <c r="AH347" t="str">
        <f>IF('ריכוז הצעות'!$N348='טבלת עזר2'!AH$1,'ריכוז הצעות'!$M348,"")</f>
        <v/>
      </c>
      <c r="AI347" t="str">
        <f>IF('ריכוז הצעות'!$N348='טבלת עזר2'!AI$1,'ריכוז הצעות'!$M348,"")</f>
        <v/>
      </c>
      <c r="AJ347" t="str">
        <f>IF('ריכוז הצעות'!$N348='טבלת עזר2'!AJ$1,'ריכוז הצעות'!$M348,"")</f>
        <v/>
      </c>
      <c r="AK347" t="str">
        <f>IF('ריכוז הצעות'!$N348='טבלת עזר2'!AK$1,'ריכוז הצעות'!$M348,"")</f>
        <v/>
      </c>
      <c r="AL347" t="str">
        <f>IF('ריכוז הצעות'!$N348='טבלת עזר2'!AL$1,'ריכוז הצעות'!$M348,"")</f>
        <v/>
      </c>
      <c r="AQ347" t="e">
        <f t="shared" si="215"/>
        <v>#N/A</v>
      </c>
      <c r="AR347" t="str">
        <f t="shared" si="183"/>
        <v/>
      </c>
      <c r="AS347" t="str">
        <f t="shared" si="184"/>
        <v/>
      </c>
      <c r="AT347" t="str">
        <f t="shared" si="185"/>
        <v/>
      </c>
      <c r="AU347" t="str">
        <f t="shared" si="186"/>
        <v/>
      </c>
      <c r="AV347" t="str">
        <f t="shared" si="187"/>
        <v/>
      </c>
      <c r="AW347" t="str">
        <f t="shared" si="188"/>
        <v/>
      </c>
      <c r="AX347" t="str">
        <f t="shared" si="189"/>
        <v/>
      </c>
      <c r="AY347" t="str">
        <f t="shared" si="190"/>
        <v/>
      </c>
      <c r="AZ347" t="str">
        <f t="shared" si="191"/>
        <v/>
      </c>
      <c r="BA347" t="str">
        <f t="shared" si="192"/>
        <v/>
      </c>
      <c r="BB347" t="str">
        <f t="shared" si="193"/>
        <v/>
      </c>
      <c r="BC347" t="str">
        <f t="shared" si="194"/>
        <v/>
      </c>
      <c r="BD347" t="str">
        <f t="shared" si="195"/>
        <v/>
      </c>
      <c r="BE347" t="str">
        <f t="shared" si="196"/>
        <v/>
      </c>
      <c r="BF347" t="str">
        <f t="shared" si="197"/>
        <v/>
      </c>
      <c r="BG347" t="str">
        <f t="shared" si="198"/>
        <v/>
      </c>
      <c r="BH347" t="str">
        <f t="shared" si="199"/>
        <v/>
      </c>
      <c r="BI347" t="str">
        <f t="shared" si="200"/>
        <v/>
      </c>
      <c r="BJ347" t="str">
        <f t="shared" si="201"/>
        <v/>
      </c>
      <c r="BK347" t="str">
        <f t="shared" si="202"/>
        <v/>
      </c>
      <c r="BL347">
        <f t="shared" si="203"/>
        <v>0</v>
      </c>
      <c r="BM347">
        <f t="shared" si="204"/>
        <v>0</v>
      </c>
      <c r="BN347">
        <f t="shared" si="205"/>
        <v>0</v>
      </c>
      <c r="BO347">
        <f t="shared" si="206"/>
        <v>0</v>
      </c>
      <c r="BP347">
        <f t="shared" si="207"/>
        <v>0</v>
      </c>
      <c r="BQ347">
        <f t="shared" si="208"/>
        <v>0</v>
      </c>
      <c r="BR347">
        <f t="shared" si="209"/>
        <v>0</v>
      </c>
      <c r="BS347">
        <f t="shared" si="210"/>
        <v>0</v>
      </c>
    </row>
    <row r="348" spans="2:71" x14ac:dyDescent="0.3">
      <c r="B348" t="str">
        <f>IF('ריכוז הצעות'!$N349='טבלת עזר2'!B$1,'ריכוז הצעות'!$M349,"")</f>
        <v/>
      </c>
      <c r="C348">
        <f t="shared" si="181"/>
        <v>0</v>
      </c>
      <c r="D348" t="str">
        <f t="shared" si="211"/>
        <v/>
      </c>
      <c r="E348">
        <f t="shared" si="212"/>
        <v>0</v>
      </c>
      <c r="F348" t="str">
        <f>IF('ריכוז הצעות'!$N349='טבלת עזר2'!F$1,'ריכוז הצעות'!$M349,"")</f>
        <v/>
      </c>
      <c r="G348">
        <f t="shared" si="182"/>
        <v>0</v>
      </c>
      <c r="H348" t="str">
        <f t="shared" si="213"/>
        <v/>
      </c>
      <c r="I348">
        <f t="shared" si="214"/>
        <v>0</v>
      </c>
      <c r="J348" t="str">
        <f>IF('ריכוז הצעות'!$N349='טבלת עזר2'!J$1,'ריכוז הצעות'!$M349,"")</f>
        <v/>
      </c>
      <c r="K348" t="str">
        <f>IF('ריכוז הצעות'!$N349='טבלת עזר2'!K$1,'ריכוז הצעות'!$M349,"")</f>
        <v/>
      </c>
      <c r="L348" t="str">
        <f>IF('ריכוז הצעות'!$N349='טבלת עזר2'!L$1,'ריכוז הצעות'!$M349,"")</f>
        <v/>
      </c>
      <c r="M348" t="str">
        <f>IF('ריכוז הצעות'!$N349='טבלת עזר2'!M$1,'ריכוז הצעות'!$M349,"")</f>
        <v/>
      </c>
      <c r="O348" t="str">
        <f>IF('ריכוז הצעות'!$N349='טבלת עזר2'!O$1,'ריכוז הצעות'!$M349,"")</f>
        <v/>
      </c>
      <c r="Q348" t="str">
        <f>IF('ריכוז הצעות'!$N349='טבלת עזר2'!Q$1,'ריכוז הצעות'!$M349,"")</f>
        <v/>
      </c>
      <c r="S348" t="str">
        <f>IF('ריכוז הצעות'!$N349='טבלת עזר2'!S$1,'ריכוז הצעות'!$M349,"")</f>
        <v/>
      </c>
      <c r="U348" t="str">
        <f>IF('ריכוז הצעות'!$N349='טבלת עזר2'!U$1,'ריכוז הצעות'!$M349,"")</f>
        <v/>
      </c>
      <c r="W348" t="str">
        <f>IF('ריכוז הצעות'!$N349='טבלת עזר2'!W$1,'ריכוז הצעות'!$M349,"")</f>
        <v/>
      </c>
      <c r="X348" t="str">
        <f>IF('ריכוז הצעות'!$N349='טבלת עזר2'!X$1,'ריכוז הצעות'!$M349,"")</f>
        <v/>
      </c>
      <c r="Y348" t="str">
        <f>IF('ריכוז הצעות'!$N349='טבלת עזר2'!Y$1,'ריכוז הצעות'!$M349,"")</f>
        <v/>
      </c>
      <c r="Z348" t="str">
        <f>IF('ריכוז הצעות'!$N349='טבלת עזר2'!Z$1,'ריכוז הצעות'!$M349,"")</f>
        <v/>
      </c>
      <c r="AA348" t="str">
        <f>IF('ריכוז הצעות'!$N349='טבלת עזר2'!AA$1,'ריכוז הצעות'!$M349,"")</f>
        <v/>
      </c>
      <c r="AB348" t="str">
        <f>IF('ריכוז הצעות'!$N349='טבלת עזר2'!AB$1,'ריכוז הצעות'!$M349,"")</f>
        <v/>
      </c>
      <c r="AC348" t="str">
        <f>IF('ריכוז הצעות'!$N349='טבלת עזר2'!AC$1,'ריכוז הצעות'!$M349,"")</f>
        <v/>
      </c>
      <c r="AD348" t="str">
        <f>IF('ריכוז הצעות'!$N349='טבלת עזר2'!AD$1,'ריכוז הצעות'!$M349,"")</f>
        <v/>
      </c>
      <c r="AE348" t="str">
        <f>IF('ריכוז הצעות'!$N349='טבלת עזר2'!AE$1,'ריכוז הצעות'!$M349,"")</f>
        <v/>
      </c>
      <c r="AF348" t="str">
        <f>IF('ריכוז הצעות'!$N349='טבלת עזר2'!AF$1,'ריכוז הצעות'!$M349,"")</f>
        <v/>
      </c>
      <c r="AG348" t="str">
        <f>IF('ריכוז הצעות'!$N349='טבלת עזר2'!AG$1,'ריכוז הצעות'!$M349,"")</f>
        <v/>
      </c>
      <c r="AH348" t="str">
        <f>IF('ריכוז הצעות'!$N349='טבלת עזר2'!AH$1,'ריכוז הצעות'!$M349,"")</f>
        <v/>
      </c>
      <c r="AI348" t="str">
        <f>IF('ריכוז הצעות'!$N349='טבלת עזר2'!AI$1,'ריכוז הצעות'!$M349,"")</f>
        <v/>
      </c>
      <c r="AJ348" t="str">
        <f>IF('ריכוז הצעות'!$N349='טבלת עזר2'!AJ$1,'ריכוז הצעות'!$M349,"")</f>
        <v/>
      </c>
      <c r="AK348" t="str">
        <f>IF('ריכוז הצעות'!$N349='טבלת עזר2'!AK$1,'ריכוז הצעות'!$M349,"")</f>
        <v/>
      </c>
      <c r="AL348" t="str">
        <f>IF('ריכוז הצעות'!$N349='טבלת עזר2'!AL$1,'ריכוז הצעות'!$M349,"")</f>
        <v/>
      </c>
      <c r="AQ348" t="e">
        <f t="shared" si="215"/>
        <v>#N/A</v>
      </c>
      <c r="AR348" t="str">
        <f t="shared" si="183"/>
        <v/>
      </c>
      <c r="AS348" t="str">
        <f t="shared" si="184"/>
        <v/>
      </c>
      <c r="AT348" t="str">
        <f t="shared" si="185"/>
        <v/>
      </c>
      <c r="AU348" t="str">
        <f t="shared" si="186"/>
        <v/>
      </c>
      <c r="AV348" t="str">
        <f t="shared" si="187"/>
        <v/>
      </c>
      <c r="AW348" t="str">
        <f t="shared" si="188"/>
        <v/>
      </c>
      <c r="AX348" t="str">
        <f t="shared" si="189"/>
        <v/>
      </c>
      <c r="AY348" t="str">
        <f t="shared" si="190"/>
        <v/>
      </c>
      <c r="AZ348" t="str">
        <f t="shared" si="191"/>
        <v/>
      </c>
      <c r="BA348" t="str">
        <f t="shared" si="192"/>
        <v/>
      </c>
      <c r="BB348" t="str">
        <f t="shared" si="193"/>
        <v/>
      </c>
      <c r="BC348" t="str">
        <f t="shared" si="194"/>
        <v/>
      </c>
      <c r="BD348" t="str">
        <f t="shared" si="195"/>
        <v/>
      </c>
      <c r="BE348" t="str">
        <f t="shared" si="196"/>
        <v/>
      </c>
      <c r="BF348" t="str">
        <f t="shared" si="197"/>
        <v/>
      </c>
      <c r="BG348" t="str">
        <f t="shared" si="198"/>
        <v/>
      </c>
      <c r="BH348" t="str">
        <f t="shared" si="199"/>
        <v/>
      </c>
      <c r="BI348" t="str">
        <f t="shared" si="200"/>
        <v/>
      </c>
      <c r="BJ348" t="str">
        <f t="shared" si="201"/>
        <v/>
      </c>
      <c r="BK348" t="str">
        <f t="shared" si="202"/>
        <v/>
      </c>
      <c r="BL348">
        <f t="shared" si="203"/>
        <v>0</v>
      </c>
      <c r="BM348">
        <f t="shared" si="204"/>
        <v>0</v>
      </c>
      <c r="BN348">
        <f t="shared" si="205"/>
        <v>0</v>
      </c>
      <c r="BO348">
        <f t="shared" si="206"/>
        <v>0</v>
      </c>
      <c r="BP348">
        <f t="shared" si="207"/>
        <v>0</v>
      </c>
      <c r="BQ348">
        <f t="shared" si="208"/>
        <v>0</v>
      </c>
      <c r="BR348">
        <f t="shared" si="209"/>
        <v>0</v>
      </c>
      <c r="BS348">
        <f t="shared" si="210"/>
        <v>0</v>
      </c>
    </row>
    <row r="349" spans="2:71" x14ac:dyDescent="0.3">
      <c r="B349" t="str">
        <f>IF('ריכוז הצעות'!$N350='טבלת עזר2'!B$1,'ריכוז הצעות'!$M350,"")</f>
        <v/>
      </c>
      <c r="C349">
        <f t="shared" si="181"/>
        <v>0</v>
      </c>
      <c r="D349" t="str">
        <f t="shared" si="211"/>
        <v/>
      </c>
      <c r="E349">
        <f t="shared" si="212"/>
        <v>0</v>
      </c>
      <c r="F349" t="str">
        <f>IF('ריכוז הצעות'!$N350='טבלת עזר2'!F$1,'ריכוז הצעות'!$M350,"")</f>
        <v/>
      </c>
      <c r="G349">
        <f t="shared" si="182"/>
        <v>0</v>
      </c>
      <c r="H349" t="str">
        <f t="shared" si="213"/>
        <v/>
      </c>
      <c r="I349">
        <f t="shared" si="214"/>
        <v>0</v>
      </c>
      <c r="J349" t="str">
        <f>IF('ריכוז הצעות'!$N350='טבלת עזר2'!J$1,'ריכוז הצעות'!$M350,"")</f>
        <v/>
      </c>
      <c r="K349" t="str">
        <f>IF('ריכוז הצעות'!$N350='טבלת עזר2'!K$1,'ריכוז הצעות'!$M350,"")</f>
        <v/>
      </c>
      <c r="L349" t="str">
        <f>IF('ריכוז הצעות'!$N350='טבלת עזר2'!L$1,'ריכוז הצעות'!$M350,"")</f>
        <v/>
      </c>
      <c r="M349" t="str">
        <f>IF('ריכוז הצעות'!$N350='טבלת עזר2'!M$1,'ריכוז הצעות'!$M350,"")</f>
        <v/>
      </c>
      <c r="O349" t="str">
        <f>IF('ריכוז הצעות'!$N350='טבלת עזר2'!O$1,'ריכוז הצעות'!$M350,"")</f>
        <v/>
      </c>
      <c r="Q349" t="str">
        <f>IF('ריכוז הצעות'!$N350='טבלת עזר2'!Q$1,'ריכוז הצעות'!$M350,"")</f>
        <v/>
      </c>
      <c r="S349" t="str">
        <f>IF('ריכוז הצעות'!$N350='טבלת עזר2'!S$1,'ריכוז הצעות'!$M350,"")</f>
        <v/>
      </c>
      <c r="U349" t="str">
        <f>IF('ריכוז הצעות'!$N350='טבלת עזר2'!U$1,'ריכוז הצעות'!$M350,"")</f>
        <v/>
      </c>
      <c r="W349" t="str">
        <f>IF('ריכוז הצעות'!$N350='טבלת עזר2'!W$1,'ריכוז הצעות'!$M350,"")</f>
        <v/>
      </c>
      <c r="X349" t="str">
        <f>IF('ריכוז הצעות'!$N350='טבלת עזר2'!X$1,'ריכוז הצעות'!$M350,"")</f>
        <v/>
      </c>
      <c r="Y349" t="str">
        <f>IF('ריכוז הצעות'!$N350='טבלת עזר2'!Y$1,'ריכוז הצעות'!$M350,"")</f>
        <v/>
      </c>
      <c r="Z349" t="str">
        <f>IF('ריכוז הצעות'!$N350='טבלת עזר2'!Z$1,'ריכוז הצעות'!$M350,"")</f>
        <v/>
      </c>
      <c r="AA349" t="str">
        <f>IF('ריכוז הצעות'!$N350='טבלת עזר2'!AA$1,'ריכוז הצעות'!$M350,"")</f>
        <v/>
      </c>
      <c r="AB349" t="str">
        <f>IF('ריכוז הצעות'!$N350='טבלת עזר2'!AB$1,'ריכוז הצעות'!$M350,"")</f>
        <v/>
      </c>
      <c r="AC349" t="str">
        <f>IF('ריכוז הצעות'!$N350='טבלת עזר2'!AC$1,'ריכוז הצעות'!$M350,"")</f>
        <v/>
      </c>
      <c r="AD349" t="str">
        <f>IF('ריכוז הצעות'!$N350='טבלת עזר2'!AD$1,'ריכוז הצעות'!$M350,"")</f>
        <v/>
      </c>
      <c r="AE349" t="str">
        <f>IF('ריכוז הצעות'!$N350='טבלת עזר2'!AE$1,'ריכוז הצעות'!$M350,"")</f>
        <v/>
      </c>
      <c r="AF349" t="str">
        <f>IF('ריכוז הצעות'!$N350='טבלת עזר2'!AF$1,'ריכוז הצעות'!$M350,"")</f>
        <v/>
      </c>
      <c r="AG349" t="str">
        <f>IF('ריכוז הצעות'!$N350='טבלת עזר2'!AG$1,'ריכוז הצעות'!$M350,"")</f>
        <v/>
      </c>
      <c r="AH349" t="str">
        <f>IF('ריכוז הצעות'!$N350='טבלת עזר2'!AH$1,'ריכוז הצעות'!$M350,"")</f>
        <v/>
      </c>
      <c r="AI349" t="str">
        <f>IF('ריכוז הצעות'!$N350='טבלת עזר2'!AI$1,'ריכוז הצעות'!$M350,"")</f>
        <v/>
      </c>
      <c r="AJ349" t="str">
        <f>IF('ריכוז הצעות'!$N350='טבלת עזר2'!AJ$1,'ריכוז הצעות'!$M350,"")</f>
        <v/>
      </c>
      <c r="AK349" t="str">
        <f>IF('ריכוז הצעות'!$N350='טבלת עזר2'!AK$1,'ריכוז הצעות'!$M350,"")</f>
        <v/>
      </c>
      <c r="AL349" t="str">
        <f>IF('ריכוז הצעות'!$N350='טבלת עזר2'!AL$1,'ריכוז הצעות'!$M350,"")</f>
        <v/>
      </c>
      <c r="AQ349" t="e">
        <f t="shared" si="215"/>
        <v>#N/A</v>
      </c>
      <c r="AR349" t="str">
        <f t="shared" si="183"/>
        <v/>
      </c>
      <c r="AS349" t="str">
        <f t="shared" si="184"/>
        <v/>
      </c>
      <c r="AT349" t="str">
        <f t="shared" si="185"/>
        <v/>
      </c>
      <c r="AU349" t="str">
        <f t="shared" si="186"/>
        <v/>
      </c>
      <c r="AV349" t="str">
        <f t="shared" si="187"/>
        <v/>
      </c>
      <c r="AW349" t="str">
        <f t="shared" si="188"/>
        <v/>
      </c>
      <c r="AX349" t="str">
        <f t="shared" si="189"/>
        <v/>
      </c>
      <c r="AY349" t="str">
        <f t="shared" si="190"/>
        <v/>
      </c>
      <c r="AZ349" t="str">
        <f t="shared" si="191"/>
        <v/>
      </c>
      <c r="BA349" t="str">
        <f t="shared" si="192"/>
        <v/>
      </c>
      <c r="BB349" t="str">
        <f t="shared" si="193"/>
        <v/>
      </c>
      <c r="BC349" t="str">
        <f t="shared" si="194"/>
        <v/>
      </c>
      <c r="BD349" t="str">
        <f t="shared" si="195"/>
        <v/>
      </c>
      <c r="BE349" t="str">
        <f t="shared" si="196"/>
        <v/>
      </c>
      <c r="BF349" t="str">
        <f t="shared" si="197"/>
        <v/>
      </c>
      <c r="BG349" t="str">
        <f t="shared" si="198"/>
        <v/>
      </c>
      <c r="BH349" t="str">
        <f t="shared" si="199"/>
        <v/>
      </c>
      <c r="BI349" t="str">
        <f t="shared" si="200"/>
        <v/>
      </c>
      <c r="BJ349" t="str">
        <f t="shared" si="201"/>
        <v/>
      </c>
      <c r="BK349" t="str">
        <f t="shared" si="202"/>
        <v/>
      </c>
      <c r="BL349">
        <f t="shared" si="203"/>
        <v>0</v>
      </c>
      <c r="BM349">
        <f t="shared" si="204"/>
        <v>0</v>
      </c>
      <c r="BN349">
        <f t="shared" si="205"/>
        <v>0</v>
      </c>
      <c r="BO349">
        <f t="shared" si="206"/>
        <v>0</v>
      </c>
      <c r="BP349">
        <f t="shared" si="207"/>
        <v>0</v>
      </c>
      <c r="BQ349">
        <f t="shared" si="208"/>
        <v>0</v>
      </c>
      <c r="BR349">
        <f t="shared" si="209"/>
        <v>0</v>
      </c>
      <c r="BS349">
        <f t="shared" si="210"/>
        <v>0</v>
      </c>
    </row>
    <row r="350" spans="2:71" x14ac:dyDescent="0.3">
      <c r="B350" t="str">
        <f>IF('ריכוז הצעות'!$N351='טבלת עזר2'!B$1,'ריכוז הצעות'!$M351,"")</f>
        <v/>
      </c>
      <c r="C350">
        <f t="shared" si="181"/>
        <v>0</v>
      </c>
      <c r="D350" t="str">
        <f t="shared" si="211"/>
        <v/>
      </c>
      <c r="E350">
        <f t="shared" si="212"/>
        <v>0</v>
      </c>
      <c r="F350" t="str">
        <f>IF('ריכוז הצעות'!$N351='טבלת עזר2'!F$1,'ריכוז הצעות'!$M351,"")</f>
        <v/>
      </c>
      <c r="G350">
        <f t="shared" si="182"/>
        <v>0</v>
      </c>
      <c r="H350" t="str">
        <f t="shared" si="213"/>
        <v/>
      </c>
      <c r="I350">
        <f t="shared" si="214"/>
        <v>0</v>
      </c>
      <c r="J350" t="str">
        <f>IF('ריכוז הצעות'!$N351='טבלת עזר2'!J$1,'ריכוז הצעות'!$M351,"")</f>
        <v/>
      </c>
      <c r="K350" t="str">
        <f>IF('ריכוז הצעות'!$N351='טבלת עזר2'!K$1,'ריכוז הצעות'!$M351,"")</f>
        <v/>
      </c>
      <c r="L350" t="str">
        <f>IF('ריכוז הצעות'!$N351='טבלת עזר2'!L$1,'ריכוז הצעות'!$M351,"")</f>
        <v/>
      </c>
      <c r="M350" t="str">
        <f>IF('ריכוז הצעות'!$N351='טבלת עזר2'!M$1,'ריכוז הצעות'!$M351,"")</f>
        <v/>
      </c>
      <c r="O350" t="str">
        <f>IF('ריכוז הצעות'!$N351='טבלת עזר2'!O$1,'ריכוז הצעות'!$M351,"")</f>
        <v/>
      </c>
      <c r="Q350" t="str">
        <f>IF('ריכוז הצעות'!$N351='טבלת עזר2'!Q$1,'ריכוז הצעות'!$M351,"")</f>
        <v/>
      </c>
      <c r="S350" t="str">
        <f>IF('ריכוז הצעות'!$N351='טבלת עזר2'!S$1,'ריכוז הצעות'!$M351,"")</f>
        <v/>
      </c>
      <c r="U350" t="str">
        <f>IF('ריכוז הצעות'!$N351='טבלת עזר2'!U$1,'ריכוז הצעות'!$M351,"")</f>
        <v/>
      </c>
      <c r="W350" t="str">
        <f>IF('ריכוז הצעות'!$N351='טבלת עזר2'!W$1,'ריכוז הצעות'!$M351,"")</f>
        <v/>
      </c>
      <c r="X350" t="str">
        <f>IF('ריכוז הצעות'!$N351='טבלת עזר2'!X$1,'ריכוז הצעות'!$M351,"")</f>
        <v/>
      </c>
      <c r="Y350" t="str">
        <f>IF('ריכוז הצעות'!$N351='טבלת עזר2'!Y$1,'ריכוז הצעות'!$M351,"")</f>
        <v/>
      </c>
      <c r="Z350" t="str">
        <f>IF('ריכוז הצעות'!$N351='טבלת עזר2'!Z$1,'ריכוז הצעות'!$M351,"")</f>
        <v/>
      </c>
      <c r="AA350" t="str">
        <f>IF('ריכוז הצעות'!$N351='טבלת עזר2'!AA$1,'ריכוז הצעות'!$M351,"")</f>
        <v/>
      </c>
      <c r="AB350" t="str">
        <f>IF('ריכוז הצעות'!$N351='טבלת עזר2'!AB$1,'ריכוז הצעות'!$M351,"")</f>
        <v/>
      </c>
      <c r="AC350" t="str">
        <f>IF('ריכוז הצעות'!$N351='טבלת עזר2'!AC$1,'ריכוז הצעות'!$M351,"")</f>
        <v/>
      </c>
      <c r="AD350" t="str">
        <f>IF('ריכוז הצעות'!$N351='טבלת עזר2'!AD$1,'ריכוז הצעות'!$M351,"")</f>
        <v/>
      </c>
      <c r="AE350" t="str">
        <f>IF('ריכוז הצעות'!$N351='טבלת עזר2'!AE$1,'ריכוז הצעות'!$M351,"")</f>
        <v/>
      </c>
      <c r="AF350" t="str">
        <f>IF('ריכוז הצעות'!$N351='טבלת עזר2'!AF$1,'ריכוז הצעות'!$M351,"")</f>
        <v/>
      </c>
      <c r="AG350" t="str">
        <f>IF('ריכוז הצעות'!$N351='טבלת עזר2'!AG$1,'ריכוז הצעות'!$M351,"")</f>
        <v/>
      </c>
      <c r="AH350" t="str">
        <f>IF('ריכוז הצעות'!$N351='טבלת עזר2'!AH$1,'ריכוז הצעות'!$M351,"")</f>
        <v/>
      </c>
      <c r="AI350" t="str">
        <f>IF('ריכוז הצעות'!$N351='טבלת עזר2'!AI$1,'ריכוז הצעות'!$M351,"")</f>
        <v/>
      </c>
      <c r="AJ350" t="str">
        <f>IF('ריכוז הצעות'!$N351='טבלת עזר2'!AJ$1,'ריכוז הצעות'!$M351,"")</f>
        <v/>
      </c>
      <c r="AK350" t="str">
        <f>IF('ריכוז הצעות'!$N351='טבלת עזר2'!AK$1,'ריכוז הצעות'!$M351,"")</f>
        <v/>
      </c>
      <c r="AL350" t="str">
        <f>IF('ריכוז הצעות'!$N351='טבלת עזר2'!AL$1,'ריכוז הצעות'!$M351,"")</f>
        <v/>
      </c>
      <c r="AQ350" t="e">
        <f t="shared" si="215"/>
        <v>#N/A</v>
      </c>
      <c r="AR350" t="str">
        <f t="shared" si="183"/>
        <v/>
      </c>
      <c r="AS350" t="str">
        <f t="shared" si="184"/>
        <v/>
      </c>
      <c r="AT350" t="str">
        <f t="shared" si="185"/>
        <v/>
      </c>
      <c r="AU350" t="str">
        <f t="shared" si="186"/>
        <v/>
      </c>
      <c r="AV350" t="str">
        <f t="shared" si="187"/>
        <v/>
      </c>
      <c r="AW350" t="str">
        <f t="shared" si="188"/>
        <v/>
      </c>
      <c r="AX350" t="str">
        <f t="shared" si="189"/>
        <v/>
      </c>
      <c r="AY350" t="str">
        <f t="shared" si="190"/>
        <v/>
      </c>
      <c r="AZ350" t="str">
        <f t="shared" si="191"/>
        <v/>
      </c>
      <c r="BA350" t="str">
        <f t="shared" si="192"/>
        <v/>
      </c>
      <c r="BB350" t="str">
        <f t="shared" si="193"/>
        <v/>
      </c>
      <c r="BC350" t="str">
        <f t="shared" si="194"/>
        <v/>
      </c>
      <c r="BD350" t="str">
        <f t="shared" si="195"/>
        <v/>
      </c>
      <c r="BE350" t="str">
        <f t="shared" si="196"/>
        <v/>
      </c>
      <c r="BF350" t="str">
        <f t="shared" si="197"/>
        <v/>
      </c>
      <c r="BG350" t="str">
        <f t="shared" si="198"/>
        <v/>
      </c>
      <c r="BH350" t="str">
        <f t="shared" si="199"/>
        <v/>
      </c>
      <c r="BI350" t="str">
        <f t="shared" si="200"/>
        <v/>
      </c>
      <c r="BJ350" t="str">
        <f t="shared" si="201"/>
        <v/>
      </c>
      <c r="BK350" t="str">
        <f t="shared" si="202"/>
        <v/>
      </c>
      <c r="BL350">
        <f t="shared" si="203"/>
        <v>0</v>
      </c>
      <c r="BM350">
        <f t="shared" si="204"/>
        <v>0</v>
      </c>
      <c r="BN350">
        <f t="shared" si="205"/>
        <v>0</v>
      </c>
      <c r="BO350">
        <f t="shared" si="206"/>
        <v>0</v>
      </c>
      <c r="BP350">
        <f t="shared" si="207"/>
        <v>0</v>
      </c>
      <c r="BQ350">
        <f t="shared" si="208"/>
        <v>0</v>
      </c>
      <c r="BR350">
        <f t="shared" si="209"/>
        <v>0</v>
      </c>
      <c r="BS350">
        <f t="shared" si="210"/>
        <v>0</v>
      </c>
    </row>
    <row r="351" spans="2:71" x14ac:dyDescent="0.3">
      <c r="B351" t="str">
        <f>IF('ריכוז הצעות'!$N352='טבלת עזר2'!B$1,'ריכוז הצעות'!$M352,"")</f>
        <v/>
      </c>
      <c r="C351">
        <f t="shared" si="181"/>
        <v>0</v>
      </c>
      <c r="D351" t="str">
        <f t="shared" si="211"/>
        <v/>
      </c>
      <c r="E351">
        <f t="shared" si="212"/>
        <v>0</v>
      </c>
      <c r="F351" t="str">
        <f>IF('ריכוז הצעות'!$N352='טבלת עזר2'!F$1,'ריכוז הצעות'!$M352,"")</f>
        <v/>
      </c>
      <c r="G351">
        <f t="shared" si="182"/>
        <v>0</v>
      </c>
      <c r="H351" t="str">
        <f t="shared" si="213"/>
        <v/>
      </c>
      <c r="I351">
        <f t="shared" si="214"/>
        <v>0</v>
      </c>
      <c r="J351" t="str">
        <f>IF('ריכוז הצעות'!$N352='טבלת עזר2'!J$1,'ריכוז הצעות'!$M352,"")</f>
        <v/>
      </c>
      <c r="K351" t="str">
        <f>IF('ריכוז הצעות'!$N352='טבלת עזר2'!K$1,'ריכוז הצעות'!$M352,"")</f>
        <v/>
      </c>
      <c r="L351" t="str">
        <f>IF('ריכוז הצעות'!$N352='טבלת עזר2'!L$1,'ריכוז הצעות'!$M352,"")</f>
        <v/>
      </c>
      <c r="M351" t="str">
        <f>IF('ריכוז הצעות'!$N352='טבלת עזר2'!M$1,'ריכוז הצעות'!$M352,"")</f>
        <v/>
      </c>
      <c r="O351" t="str">
        <f>IF('ריכוז הצעות'!$N352='טבלת עזר2'!O$1,'ריכוז הצעות'!$M352,"")</f>
        <v/>
      </c>
      <c r="Q351" t="str">
        <f>IF('ריכוז הצעות'!$N352='טבלת עזר2'!Q$1,'ריכוז הצעות'!$M352,"")</f>
        <v/>
      </c>
      <c r="S351" t="str">
        <f>IF('ריכוז הצעות'!$N352='טבלת עזר2'!S$1,'ריכוז הצעות'!$M352,"")</f>
        <v/>
      </c>
      <c r="U351" t="str">
        <f>IF('ריכוז הצעות'!$N352='טבלת עזר2'!U$1,'ריכוז הצעות'!$M352,"")</f>
        <v/>
      </c>
      <c r="W351" t="str">
        <f>IF('ריכוז הצעות'!$N352='טבלת עזר2'!W$1,'ריכוז הצעות'!$M352,"")</f>
        <v/>
      </c>
      <c r="X351" t="str">
        <f>IF('ריכוז הצעות'!$N352='טבלת עזר2'!X$1,'ריכוז הצעות'!$M352,"")</f>
        <v/>
      </c>
      <c r="Y351" t="str">
        <f>IF('ריכוז הצעות'!$N352='טבלת עזר2'!Y$1,'ריכוז הצעות'!$M352,"")</f>
        <v/>
      </c>
      <c r="Z351" t="str">
        <f>IF('ריכוז הצעות'!$N352='טבלת עזר2'!Z$1,'ריכוז הצעות'!$M352,"")</f>
        <v/>
      </c>
      <c r="AA351" t="str">
        <f>IF('ריכוז הצעות'!$N352='טבלת עזר2'!AA$1,'ריכוז הצעות'!$M352,"")</f>
        <v/>
      </c>
      <c r="AB351" t="str">
        <f>IF('ריכוז הצעות'!$N352='טבלת עזר2'!AB$1,'ריכוז הצעות'!$M352,"")</f>
        <v/>
      </c>
      <c r="AC351" t="str">
        <f>IF('ריכוז הצעות'!$N352='טבלת עזר2'!AC$1,'ריכוז הצעות'!$M352,"")</f>
        <v/>
      </c>
      <c r="AD351" t="str">
        <f>IF('ריכוז הצעות'!$N352='טבלת עזר2'!AD$1,'ריכוז הצעות'!$M352,"")</f>
        <v/>
      </c>
      <c r="AE351" t="str">
        <f>IF('ריכוז הצעות'!$N352='טבלת עזר2'!AE$1,'ריכוז הצעות'!$M352,"")</f>
        <v/>
      </c>
      <c r="AF351" t="str">
        <f>IF('ריכוז הצעות'!$N352='טבלת עזר2'!AF$1,'ריכוז הצעות'!$M352,"")</f>
        <v/>
      </c>
      <c r="AG351" t="str">
        <f>IF('ריכוז הצעות'!$N352='טבלת עזר2'!AG$1,'ריכוז הצעות'!$M352,"")</f>
        <v/>
      </c>
      <c r="AH351" t="str">
        <f>IF('ריכוז הצעות'!$N352='טבלת עזר2'!AH$1,'ריכוז הצעות'!$M352,"")</f>
        <v/>
      </c>
      <c r="AI351" t="str">
        <f>IF('ריכוז הצעות'!$N352='טבלת עזר2'!AI$1,'ריכוז הצעות'!$M352,"")</f>
        <v/>
      </c>
      <c r="AJ351" t="str">
        <f>IF('ריכוז הצעות'!$N352='טבלת עזר2'!AJ$1,'ריכוז הצעות'!$M352,"")</f>
        <v/>
      </c>
      <c r="AK351" t="str">
        <f>IF('ריכוז הצעות'!$N352='טבלת עזר2'!AK$1,'ריכוז הצעות'!$M352,"")</f>
        <v/>
      </c>
      <c r="AL351" t="str">
        <f>IF('ריכוז הצעות'!$N352='טבלת עזר2'!AL$1,'ריכוז הצעות'!$M352,"")</f>
        <v/>
      </c>
      <c r="AQ351" t="e">
        <f t="shared" si="215"/>
        <v>#N/A</v>
      </c>
      <c r="AR351" t="str">
        <f t="shared" si="183"/>
        <v/>
      </c>
      <c r="AS351" t="str">
        <f t="shared" si="184"/>
        <v/>
      </c>
      <c r="AT351" t="str">
        <f t="shared" si="185"/>
        <v/>
      </c>
      <c r="AU351" t="str">
        <f t="shared" si="186"/>
        <v/>
      </c>
      <c r="AV351" t="str">
        <f t="shared" si="187"/>
        <v/>
      </c>
      <c r="AW351" t="str">
        <f t="shared" si="188"/>
        <v/>
      </c>
      <c r="AX351" t="str">
        <f t="shared" si="189"/>
        <v/>
      </c>
      <c r="AY351" t="str">
        <f t="shared" si="190"/>
        <v/>
      </c>
      <c r="AZ351" t="str">
        <f t="shared" si="191"/>
        <v/>
      </c>
      <c r="BA351" t="str">
        <f t="shared" si="192"/>
        <v/>
      </c>
      <c r="BB351" t="str">
        <f t="shared" si="193"/>
        <v/>
      </c>
      <c r="BC351" t="str">
        <f t="shared" si="194"/>
        <v/>
      </c>
      <c r="BD351" t="str">
        <f t="shared" si="195"/>
        <v/>
      </c>
      <c r="BE351" t="str">
        <f t="shared" si="196"/>
        <v/>
      </c>
      <c r="BF351" t="str">
        <f t="shared" si="197"/>
        <v/>
      </c>
      <c r="BG351" t="str">
        <f t="shared" si="198"/>
        <v/>
      </c>
      <c r="BH351" t="str">
        <f t="shared" si="199"/>
        <v/>
      </c>
      <c r="BI351" t="str">
        <f t="shared" si="200"/>
        <v/>
      </c>
      <c r="BJ351" t="str">
        <f t="shared" si="201"/>
        <v/>
      </c>
      <c r="BK351" t="str">
        <f t="shared" si="202"/>
        <v/>
      </c>
      <c r="BL351">
        <f t="shared" si="203"/>
        <v>0</v>
      </c>
      <c r="BM351">
        <f t="shared" si="204"/>
        <v>0</v>
      </c>
      <c r="BN351">
        <f t="shared" si="205"/>
        <v>0</v>
      </c>
      <c r="BO351">
        <f t="shared" si="206"/>
        <v>0</v>
      </c>
      <c r="BP351">
        <f t="shared" si="207"/>
        <v>0</v>
      </c>
      <c r="BQ351">
        <f t="shared" si="208"/>
        <v>0</v>
      </c>
      <c r="BR351">
        <f t="shared" si="209"/>
        <v>0</v>
      </c>
      <c r="BS351">
        <f t="shared" si="210"/>
        <v>0</v>
      </c>
    </row>
    <row r="352" spans="2:71" x14ac:dyDescent="0.3">
      <c r="B352" t="str">
        <f>IF('ריכוז הצעות'!$N353='טבלת עזר2'!B$1,'ריכוז הצעות'!$M353,"")</f>
        <v/>
      </c>
      <c r="C352">
        <f t="shared" si="181"/>
        <v>0</v>
      </c>
      <c r="D352" t="str">
        <f t="shared" si="211"/>
        <v/>
      </c>
      <c r="E352">
        <f t="shared" si="212"/>
        <v>0</v>
      </c>
      <c r="F352" t="str">
        <f>IF('ריכוז הצעות'!$N353='טבלת עזר2'!F$1,'ריכוז הצעות'!$M353,"")</f>
        <v/>
      </c>
      <c r="G352">
        <f t="shared" si="182"/>
        <v>0</v>
      </c>
      <c r="H352" t="str">
        <f t="shared" si="213"/>
        <v/>
      </c>
      <c r="I352">
        <f t="shared" si="214"/>
        <v>0</v>
      </c>
      <c r="J352" t="str">
        <f>IF('ריכוז הצעות'!$N353='טבלת עזר2'!J$1,'ריכוז הצעות'!$M353,"")</f>
        <v/>
      </c>
      <c r="K352" t="str">
        <f>IF('ריכוז הצעות'!$N353='טבלת עזר2'!K$1,'ריכוז הצעות'!$M353,"")</f>
        <v/>
      </c>
      <c r="L352" t="str">
        <f>IF('ריכוז הצעות'!$N353='טבלת עזר2'!L$1,'ריכוז הצעות'!$M353,"")</f>
        <v/>
      </c>
      <c r="M352" t="str">
        <f>IF('ריכוז הצעות'!$N353='טבלת עזר2'!M$1,'ריכוז הצעות'!$M353,"")</f>
        <v/>
      </c>
      <c r="O352" t="str">
        <f>IF('ריכוז הצעות'!$N353='טבלת עזר2'!O$1,'ריכוז הצעות'!$M353,"")</f>
        <v/>
      </c>
      <c r="Q352" t="str">
        <f>IF('ריכוז הצעות'!$N353='טבלת עזר2'!Q$1,'ריכוז הצעות'!$M353,"")</f>
        <v/>
      </c>
      <c r="S352" t="str">
        <f>IF('ריכוז הצעות'!$N353='טבלת עזר2'!S$1,'ריכוז הצעות'!$M353,"")</f>
        <v/>
      </c>
      <c r="U352" t="str">
        <f>IF('ריכוז הצעות'!$N353='טבלת עזר2'!U$1,'ריכוז הצעות'!$M353,"")</f>
        <v/>
      </c>
      <c r="W352" t="str">
        <f>IF('ריכוז הצעות'!$N353='טבלת עזר2'!W$1,'ריכוז הצעות'!$M353,"")</f>
        <v/>
      </c>
      <c r="X352" t="str">
        <f>IF('ריכוז הצעות'!$N353='טבלת עזר2'!X$1,'ריכוז הצעות'!$M353,"")</f>
        <v/>
      </c>
      <c r="Y352" t="str">
        <f>IF('ריכוז הצעות'!$N353='טבלת עזר2'!Y$1,'ריכוז הצעות'!$M353,"")</f>
        <v/>
      </c>
      <c r="Z352" t="str">
        <f>IF('ריכוז הצעות'!$N353='טבלת עזר2'!Z$1,'ריכוז הצעות'!$M353,"")</f>
        <v/>
      </c>
      <c r="AA352" t="str">
        <f>IF('ריכוז הצעות'!$N353='טבלת עזר2'!AA$1,'ריכוז הצעות'!$M353,"")</f>
        <v/>
      </c>
      <c r="AB352" t="str">
        <f>IF('ריכוז הצעות'!$N353='טבלת עזר2'!AB$1,'ריכוז הצעות'!$M353,"")</f>
        <v/>
      </c>
      <c r="AC352" t="str">
        <f>IF('ריכוז הצעות'!$N353='טבלת עזר2'!AC$1,'ריכוז הצעות'!$M353,"")</f>
        <v/>
      </c>
      <c r="AD352" t="str">
        <f>IF('ריכוז הצעות'!$N353='טבלת עזר2'!AD$1,'ריכוז הצעות'!$M353,"")</f>
        <v/>
      </c>
      <c r="AE352" t="str">
        <f>IF('ריכוז הצעות'!$N353='טבלת עזר2'!AE$1,'ריכוז הצעות'!$M353,"")</f>
        <v/>
      </c>
      <c r="AF352" t="str">
        <f>IF('ריכוז הצעות'!$N353='טבלת עזר2'!AF$1,'ריכוז הצעות'!$M353,"")</f>
        <v/>
      </c>
      <c r="AG352" t="str">
        <f>IF('ריכוז הצעות'!$N353='טבלת עזר2'!AG$1,'ריכוז הצעות'!$M353,"")</f>
        <v/>
      </c>
      <c r="AH352" t="str">
        <f>IF('ריכוז הצעות'!$N353='טבלת עזר2'!AH$1,'ריכוז הצעות'!$M353,"")</f>
        <v/>
      </c>
      <c r="AI352" t="str">
        <f>IF('ריכוז הצעות'!$N353='טבלת עזר2'!AI$1,'ריכוז הצעות'!$M353,"")</f>
        <v/>
      </c>
      <c r="AJ352" t="str">
        <f>IF('ריכוז הצעות'!$N353='טבלת עזר2'!AJ$1,'ריכוז הצעות'!$M353,"")</f>
        <v/>
      </c>
      <c r="AK352" t="str">
        <f>IF('ריכוז הצעות'!$N353='טבלת עזר2'!AK$1,'ריכוז הצעות'!$M353,"")</f>
        <v/>
      </c>
      <c r="AL352" t="str">
        <f>IF('ריכוז הצעות'!$N353='טבלת עזר2'!AL$1,'ריכוז הצעות'!$M353,"")</f>
        <v/>
      </c>
      <c r="AQ352" t="e">
        <f t="shared" si="215"/>
        <v>#N/A</v>
      </c>
      <c r="AR352" t="str">
        <f t="shared" si="183"/>
        <v/>
      </c>
      <c r="AS352" t="str">
        <f t="shared" si="184"/>
        <v/>
      </c>
      <c r="AT352" t="str">
        <f t="shared" si="185"/>
        <v/>
      </c>
      <c r="AU352" t="str">
        <f t="shared" si="186"/>
        <v/>
      </c>
      <c r="AV352" t="str">
        <f t="shared" si="187"/>
        <v/>
      </c>
      <c r="AW352" t="str">
        <f t="shared" si="188"/>
        <v/>
      </c>
      <c r="AX352" t="str">
        <f t="shared" si="189"/>
        <v/>
      </c>
      <c r="AY352" t="str">
        <f t="shared" si="190"/>
        <v/>
      </c>
      <c r="AZ352" t="str">
        <f t="shared" si="191"/>
        <v/>
      </c>
      <c r="BA352" t="str">
        <f t="shared" si="192"/>
        <v/>
      </c>
      <c r="BB352" t="str">
        <f t="shared" si="193"/>
        <v/>
      </c>
      <c r="BC352" t="str">
        <f t="shared" si="194"/>
        <v/>
      </c>
      <c r="BD352" t="str">
        <f t="shared" si="195"/>
        <v/>
      </c>
      <c r="BE352" t="str">
        <f t="shared" si="196"/>
        <v/>
      </c>
      <c r="BF352" t="str">
        <f t="shared" si="197"/>
        <v/>
      </c>
      <c r="BG352" t="str">
        <f t="shared" si="198"/>
        <v/>
      </c>
      <c r="BH352" t="str">
        <f t="shared" si="199"/>
        <v/>
      </c>
      <c r="BI352" t="str">
        <f t="shared" si="200"/>
        <v/>
      </c>
      <c r="BJ352" t="str">
        <f t="shared" si="201"/>
        <v/>
      </c>
      <c r="BK352" t="str">
        <f t="shared" si="202"/>
        <v/>
      </c>
      <c r="BL352">
        <f t="shared" si="203"/>
        <v>0</v>
      </c>
      <c r="BM352">
        <f t="shared" si="204"/>
        <v>0</v>
      </c>
      <c r="BN352">
        <f t="shared" si="205"/>
        <v>0</v>
      </c>
      <c r="BO352">
        <f t="shared" si="206"/>
        <v>0</v>
      </c>
      <c r="BP352">
        <f t="shared" si="207"/>
        <v>0</v>
      </c>
      <c r="BQ352">
        <f t="shared" si="208"/>
        <v>0</v>
      </c>
      <c r="BR352">
        <f t="shared" si="209"/>
        <v>0</v>
      </c>
      <c r="BS352">
        <f t="shared" si="210"/>
        <v>0</v>
      </c>
    </row>
    <row r="353" spans="2:71" x14ac:dyDescent="0.3">
      <c r="B353" t="str">
        <f>IF('ריכוז הצעות'!$N354='טבלת עזר2'!B$1,'ריכוז הצעות'!$M354,"")</f>
        <v/>
      </c>
      <c r="C353">
        <f t="shared" si="181"/>
        <v>0</v>
      </c>
      <c r="D353" t="str">
        <f t="shared" si="211"/>
        <v/>
      </c>
      <c r="E353">
        <f t="shared" si="212"/>
        <v>0</v>
      </c>
      <c r="F353" t="str">
        <f>IF('ריכוז הצעות'!$N354='טבלת עזר2'!F$1,'ריכוז הצעות'!$M354,"")</f>
        <v/>
      </c>
      <c r="G353">
        <f t="shared" si="182"/>
        <v>0</v>
      </c>
      <c r="H353" t="str">
        <f t="shared" si="213"/>
        <v/>
      </c>
      <c r="I353">
        <f t="shared" si="214"/>
        <v>0</v>
      </c>
      <c r="J353" t="str">
        <f>IF('ריכוז הצעות'!$N354='טבלת עזר2'!J$1,'ריכוז הצעות'!$M354,"")</f>
        <v/>
      </c>
      <c r="K353" t="str">
        <f>IF('ריכוז הצעות'!$N354='טבלת עזר2'!K$1,'ריכוז הצעות'!$M354,"")</f>
        <v/>
      </c>
      <c r="L353" t="str">
        <f>IF('ריכוז הצעות'!$N354='טבלת עזר2'!L$1,'ריכוז הצעות'!$M354,"")</f>
        <v/>
      </c>
      <c r="M353" t="str">
        <f>IF('ריכוז הצעות'!$N354='טבלת עזר2'!M$1,'ריכוז הצעות'!$M354,"")</f>
        <v/>
      </c>
      <c r="O353" t="str">
        <f>IF('ריכוז הצעות'!$N354='טבלת עזר2'!O$1,'ריכוז הצעות'!$M354,"")</f>
        <v/>
      </c>
      <c r="Q353" t="str">
        <f>IF('ריכוז הצעות'!$N354='טבלת עזר2'!Q$1,'ריכוז הצעות'!$M354,"")</f>
        <v/>
      </c>
      <c r="S353" t="str">
        <f>IF('ריכוז הצעות'!$N354='טבלת עזר2'!S$1,'ריכוז הצעות'!$M354,"")</f>
        <v/>
      </c>
      <c r="U353" t="str">
        <f>IF('ריכוז הצעות'!$N354='טבלת עזר2'!U$1,'ריכוז הצעות'!$M354,"")</f>
        <v/>
      </c>
      <c r="W353" t="str">
        <f>IF('ריכוז הצעות'!$N354='טבלת עזר2'!W$1,'ריכוז הצעות'!$M354,"")</f>
        <v/>
      </c>
      <c r="X353" t="str">
        <f>IF('ריכוז הצעות'!$N354='טבלת עזר2'!X$1,'ריכוז הצעות'!$M354,"")</f>
        <v/>
      </c>
      <c r="Y353" t="str">
        <f>IF('ריכוז הצעות'!$N354='טבלת עזר2'!Y$1,'ריכוז הצעות'!$M354,"")</f>
        <v/>
      </c>
      <c r="Z353" t="str">
        <f>IF('ריכוז הצעות'!$N354='טבלת עזר2'!Z$1,'ריכוז הצעות'!$M354,"")</f>
        <v/>
      </c>
      <c r="AA353" t="str">
        <f>IF('ריכוז הצעות'!$N354='טבלת עזר2'!AA$1,'ריכוז הצעות'!$M354,"")</f>
        <v/>
      </c>
      <c r="AB353" t="str">
        <f>IF('ריכוז הצעות'!$N354='טבלת עזר2'!AB$1,'ריכוז הצעות'!$M354,"")</f>
        <v/>
      </c>
      <c r="AC353" t="str">
        <f>IF('ריכוז הצעות'!$N354='טבלת עזר2'!AC$1,'ריכוז הצעות'!$M354,"")</f>
        <v/>
      </c>
      <c r="AD353" t="str">
        <f>IF('ריכוז הצעות'!$N354='טבלת עזר2'!AD$1,'ריכוז הצעות'!$M354,"")</f>
        <v/>
      </c>
      <c r="AE353" t="str">
        <f>IF('ריכוז הצעות'!$N354='טבלת עזר2'!AE$1,'ריכוז הצעות'!$M354,"")</f>
        <v/>
      </c>
      <c r="AF353" t="str">
        <f>IF('ריכוז הצעות'!$N354='טבלת עזר2'!AF$1,'ריכוז הצעות'!$M354,"")</f>
        <v/>
      </c>
      <c r="AG353" t="str">
        <f>IF('ריכוז הצעות'!$N354='טבלת עזר2'!AG$1,'ריכוז הצעות'!$M354,"")</f>
        <v/>
      </c>
      <c r="AH353" t="str">
        <f>IF('ריכוז הצעות'!$N354='טבלת עזר2'!AH$1,'ריכוז הצעות'!$M354,"")</f>
        <v/>
      </c>
      <c r="AI353" t="str">
        <f>IF('ריכוז הצעות'!$N354='טבלת עזר2'!AI$1,'ריכוז הצעות'!$M354,"")</f>
        <v/>
      </c>
      <c r="AJ353" t="str">
        <f>IF('ריכוז הצעות'!$N354='טבלת עזר2'!AJ$1,'ריכוז הצעות'!$M354,"")</f>
        <v/>
      </c>
      <c r="AK353" t="str">
        <f>IF('ריכוז הצעות'!$N354='טבלת עזר2'!AK$1,'ריכוז הצעות'!$M354,"")</f>
        <v/>
      </c>
      <c r="AL353" t="str">
        <f>IF('ריכוז הצעות'!$N354='טבלת עזר2'!AL$1,'ריכוז הצעות'!$M354,"")</f>
        <v/>
      </c>
      <c r="AQ353" t="e">
        <f t="shared" si="215"/>
        <v>#N/A</v>
      </c>
      <c r="AR353" t="str">
        <f t="shared" si="183"/>
        <v/>
      </c>
      <c r="AS353" t="str">
        <f t="shared" si="184"/>
        <v/>
      </c>
      <c r="AT353" t="str">
        <f t="shared" si="185"/>
        <v/>
      </c>
      <c r="AU353" t="str">
        <f t="shared" si="186"/>
        <v/>
      </c>
      <c r="AV353" t="str">
        <f t="shared" si="187"/>
        <v/>
      </c>
      <c r="AW353" t="str">
        <f t="shared" si="188"/>
        <v/>
      </c>
      <c r="AX353" t="str">
        <f t="shared" si="189"/>
        <v/>
      </c>
      <c r="AY353" t="str">
        <f t="shared" si="190"/>
        <v/>
      </c>
      <c r="AZ353" t="str">
        <f t="shared" si="191"/>
        <v/>
      </c>
      <c r="BA353" t="str">
        <f t="shared" si="192"/>
        <v/>
      </c>
      <c r="BB353" t="str">
        <f t="shared" si="193"/>
        <v/>
      </c>
      <c r="BC353" t="str">
        <f t="shared" si="194"/>
        <v/>
      </c>
      <c r="BD353" t="str">
        <f t="shared" si="195"/>
        <v/>
      </c>
      <c r="BE353" t="str">
        <f t="shared" si="196"/>
        <v/>
      </c>
      <c r="BF353" t="str">
        <f t="shared" si="197"/>
        <v/>
      </c>
      <c r="BG353" t="str">
        <f t="shared" si="198"/>
        <v/>
      </c>
      <c r="BH353" t="str">
        <f t="shared" si="199"/>
        <v/>
      </c>
      <c r="BI353" t="str">
        <f t="shared" si="200"/>
        <v/>
      </c>
      <c r="BJ353" t="str">
        <f t="shared" si="201"/>
        <v/>
      </c>
      <c r="BK353" t="str">
        <f t="shared" si="202"/>
        <v/>
      </c>
      <c r="BL353">
        <f t="shared" si="203"/>
        <v>0</v>
      </c>
      <c r="BM353">
        <f t="shared" si="204"/>
        <v>0</v>
      </c>
      <c r="BN353">
        <f t="shared" si="205"/>
        <v>0</v>
      </c>
      <c r="BO353">
        <f t="shared" si="206"/>
        <v>0</v>
      </c>
      <c r="BP353">
        <f t="shared" si="207"/>
        <v>0</v>
      </c>
      <c r="BQ353">
        <f t="shared" si="208"/>
        <v>0</v>
      </c>
      <c r="BR353">
        <f t="shared" si="209"/>
        <v>0</v>
      </c>
      <c r="BS353">
        <f t="shared" si="210"/>
        <v>0</v>
      </c>
    </row>
    <row r="354" spans="2:71" x14ac:dyDescent="0.3">
      <c r="B354" t="str">
        <f>IF('ריכוז הצעות'!$N355='טבלת עזר2'!B$1,'ריכוז הצעות'!$M355,"")</f>
        <v/>
      </c>
      <c r="C354">
        <f t="shared" si="181"/>
        <v>0</v>
      </c>
      <c r="D354" t="str">
        <f t="shared" si="211"/>
        <v/>
      </c>
      <c r="E354">
        <f t="shared" si="212"/>
        <v>0</v>
      </c>
      <c r="F354" t="str">
        <f>IF('ריכוז הצעות'!$N355='טבלת עזר2'!F$1,'ריכוז הצעות'!$M355,"")</f>
        <v/>
      </c>
      <c r="G354">
        <f t="shared" si="182"/>
        <v>0</v>
      </c>
      <c r="H354" t="str">
        <f t="shared" si="213"/>
        <v/>
      </c>
      <c r="I354">
        <f t="shared" si="214"/>
        <v>0</v>
      </c>
      <c r="J354" t="str">
        <f>IF('ריכוז הצעות'!$N355='טבלת עזר2'!J$1,'ריכוז הצעות'!$M355,"")</f>
        <v/>
      </c>
      <c r="K354" t="str">
        <f>IF('ריכוז הצעות'!$N355='טבלת עזר2'!K$1,'ריכוז הצעות'!$M355,"")</f>
        <v/>
      </c>
      <c r="L354" t="str">
        <f>IF('ריכוז הצעות'!$N355='טבלת עזר2'!L$1,'ריכוז הצעות'!$M355,"")</f>
        <v/>
      </c>
      <c r="M354" t="str">
        <f>IF('ריכוז הצעות'!$N355='טבלת עזר2'!M$1,'ריכוז הצעות'!$M355,"")</f>
        <v/>
      </c>
      <c r="O354" t="str">
        <f>IF('ריכוז הצעות'!$N355='טבלת עזר2'!O$1,'ריכוז הצעות'!$M355,"")</f>
        <v/>
      </c>
      <c r="Q354" t="str">
        <f>IF('ריכוז הצעות'!$N355='טבלת עזר2'!Q$1,'ריכוז הצעות'!$M355,"")</f>
        <v/>
      </c>
      <c r="S354" t="str">
        <f>IF('ריכוז הצעות'!$N355='טבלת עזר2'!S$1,'ריכוז הצעות'!$M355,"")</f>
        <v/>
      </c>
      <c r="U354" t="str">
        <f>IF('ריכוז הצעות'!$N355='טבלת עזר2'!U$1,'ריכוז הצעות'!$M355,"")</f>
        <v/>
      </c>
      <c r="W354" t="str">
        <f>IF('ריכוז הצעות'!$N355='טבלת עזר2'!W$1,'ריכוז הצעות'!$M355,"")</f>
        <v/>
      </c>
      <c r="X354" t="str">
        <f>IF('ריכוז הצעות'!$N355='טבלת עזר2'!X$1,'ריכוז הצעות'!$M355,"")</f>
        <v/>
      </c>
      <c r="Y354" t="str">
        <f>IF('ריכוז הצעות'!$N355='טבלת עזר2'!Y$1,'ריכוז הצעות'!$M355,"")</f>
        <v/>
      </c>
      <c r="Z354" t="str">
        <f>IF('ריכוז הצעות'!$N355='טבלת עזר2'!Z$1,'ריכוז הצעות'!$M355,"")</f>
        <v/>
      </c>
      <c r="AA354" t="str">
        <f>IF('ריכוז הצעות'!$N355='טבלת עזר2'!AA$1,'ריכוז הצעות'!$M355,"")</f>
        <v/>
      </c>
      <c r="AB354" t="str">
        <f>IF('ריכוז הצעות'!$N355='טבלת עזר2'!AB$1,'ריכוז הצעות'!$M355,"")</f>
        <v/>
      </c>
      <c r="AC354" t="str">
        <f>IF('ריכוז הצעות'!$N355='טבלת עזר2'!AC$1,'ריכוז הצעות'!$M355,"")</f>
        <v/>
      </c>
      <c r="AD354" t="str">
        <f>IF('ריכוז הצעות'!$N355='טבלת עזר2'!AD$1,'ריכוז הצעות'!$M355,"")</f>
        <v/>
      </c>
      <c r="AE354" t="str">
        <f>IF('ריכוז הצעות'!$N355='טבלת עזר2'!AE$1,'ריכוז הצעות'!$M355,"")</f>
        <v/>
      </c>
      <c r="AF354" t="str">
        <f>IF('ריכוז הצעות'!$N355='טבלת עזר2'!AF$1,'ריכוז הצעות'!$M355,"")</f>
        <v/>
      </c>
      <c r="AG354" t="str">
        <f>IF('ריכוז הצעות'!$N355='טבלת עזר2'!AG$1,'ריכוז הצעות'!$M355,"")</f>
        <v/>
      </c>
      <c r="AH354" t="str">
        <f>IF('ריכוז הצעות'!$N355='טבלת עזר2'!AH$1,'ריכוז הצעות'!$M355,"")</f>
        <v/>
      </c>
      <c r="AI354" t="str">
        <f>IF('ריכוז הצעות'!$N355='טבלת עזר2'!AI$1,'ריכוז הצעות'!$M355,"")</f>
        <v/>
      </c>
      <c r="AJ354" t="str">
        <f>IF('ריכוז הצעות'!$N355='טבלת עזר2'!AJ$1,'ריכוז הצעות'!$M355,"")</f>
        <v/>
      </c>
      <c r="AK354" t="str">
        <f>IF('ריכוז הצעות'!$N355='טבלת עזר2'!AK$1,'ריכוז הצעות'!$M355,"")</f>
        <v/>
      </c>
      <c r="AL354" t="str">
        <f>IF('ריכוז הצעות'!$N355='טבלת עזר2'!AL$1,'ריכוז הצעות'!$M355,"")</f>
        <v/>
      </c>
      <c r="AQ354" t="e">
        <f t="shared" si="215"/>
        <v>#N/A</v>
      </c>
      <c r="AR354" t="str">
        <f t="shared" si="183"/>
        <v/>
      </c>
      <c r="AS354" t="str">
        <f t="shared" si="184"/>
        <v/>
      </c>
      <c r="AT354" t="str">
        <f t="shared" si="185"/>
        <v/>
      </c>
      <c r="AU354" t="str">
        <f t="shared" si="186"/>
        <v/>
      </c>
      <c r="AV354" t="str">
        <f t="shared" si="187"/>
        <v/>
      </c>
      <c r="AW354" t="str">
        <f t="shared" si="188"/>
        <v/>
      </c>
      <c r="AX354" t="str">
        <f t="shared" si="189"/>
        <v/>
      </c>
      <c r="AY354" t="str">
        <f t="shared" si="190"/>
        <v/>
      </c>
      <c r="AZ354" t="str">
        <f t="shared" si="191"/>
        <v/>
      </c>
      <c r="BA354" t="str">
        <f t="shared" si="192"/>
        <v/>
      </c>
      <c r="BB354" t="str">
        <f t="shared" si="193"/>
        <v/>
      </c>
      <c r="BC354" t="str">
        <f t="shared" si="194"/>
        <v/>
      </c>
      <c r="BD354" t="str">
        <f t="shared" si="195"/>
        <v/>
      </c>
      <c r="BE354" t="str">
        <f t="shared" si="196"/>
        <v/>
      </c>
      <c r="BF354" t="str">
        <f t="shared" si="197"/>
        <v/>
      </c>
      <c r="BG354" t="str">
        <f t="shared" si="198"/>
        <v/>
      </c>
      <c r="BH354" t="str">
        <f t="shared" si="199"/>
        <v/>
      </c>
      <c r="BI354" t="str">
        <f t="shared" si="200"/>
        <v/>
      </c>
      <c r="BJ354" t="str">
        <f t="shared" si="201"/>
        <v/>
      </c>
      <c r="BK354" t="str">
        <f t="shared" si="202"/>
        <v/>
      </c>
      <c r="BL354">
        <f t="shared" si="203"/>
        <v>0</v>
      </c>
      <c r="BM354">
        <f t="shared" si="204"/>
        <v>0</v>
      </c>
      <c r="BN354">
        <f t="shared" si="205"/>
        <v>0</v>
      </c>
      <c r="BO354">
        <f t="shared" si="206"/>
        <v>0</v>
      </c>
      <c r="BP354">
        <f t="shared" si="207"/>
        <v>0</v>
      </c>
      <c r="BQ354">
        <f t="shared" si="208"/>
        <v>0</v>
      </c>
      <c r="BR354">
        <f t="shared" si="209"/>
        <v>0</v>
      </c>
      <c r="BS354">
        <f t="shared" si="210"/>
        <v>0</v>
      </c>
    </row>
    <row r="355" spans="2:71" x14ac:dyDescent="0.3">
      <c r="B355" t="str">
        <f>IF('ריכוז הצעות'!$N356='טבלת עזר2'!B$1,'ריכוז הצעות'!$M356,"")</f>
        <v/>
      </c>
      <c r="C355">
        <f t="shared" si="181"/>
        <v>0</v>
      </c>
      <c r="D355" t="str">
        <f t="shared" si="211"/>
        <v/>
      </c>
      <c r="E355">
        <f t="shared" si="212"/>
        <v>0</v>
      </c>
      <c r="F355" t="str">
        <f>IF('ריכוז הצעות'!$N356='טבלת עזר2'!F$1,'ריכוז הצעות'!$M356,"")</f>
        <v/>
      </c>
      <c r="G355">
        <f t="shared" si="182"/>
        <v>0</v>
      </c>
      <c r="H355" t="str">
        <f t="shared" si="213"/>
        <v/>
      </c>
      <c r="I355">
        <f t="shared" si="214"/>
        <v>0</v>
      </c>
      <c r="J355" t="str">
        <f>IF('ריכוז הצעות'!$N356='טבלת עזר2'!J$1,'ריכוז הצעות'!$M356,"")</f>
        <v/>
      </c>
      <c r="K355" t="str">
        <f>IF('ריכוז הצעות'!$N356='טבלת עזר2'!K$1,'ריכוז הצעות'!$M356,"")</f>
        <v/>
      </c>
      <c r="L355" t="str">
        <f>IF('ריכוז הצעות'!$N356='טבלת עזר2'!L$1,'ריכוז הצעות'!$M356,"")</f>
        <v/>
      </c>
      <c r="M355" t="str">
        <f>IF('ריכוז הצעות'!$N356='טבלת עזר2'!M$1,'ריכוז הצעות'!$M356,"")</f>
        <v/>
      </c>
      <c r="O355" t="str">
        <f>IF('ריכוז הצעות'!$N356='טבלת עזר2'!O$1,'ריכוז הצעות'!$M356,"")</f>
        <v/>
      </c>
      <c r="Q355" t="str">
        <f>IF('ריכוז הצעות'!$N356='טבלת עזר2'!Q$1,'ריכוז הצעות'!$M356,"")</f>
        <v/>
      </c>
      <c r="S355" t="str">
        <f>IF('ריכוז הצעות'!$N356='טבלת עזר2'!S$1,'ריכוז הצעות'!$M356,"")</f>
        <v/>
      </c>
      <c r="U355" t="str">
        <f>IF('ריכוז הצעות'!$N356='טבלת עזר2'!U$1,'ריכוז הצעות'!$M356,"")</f>
        <v/>
      </c>
      <c r="W355" t="str">
        <f>IF('ריכוז הצעות'!$N356='טבלת עזר2'!W$1,'ריכוז הצעות'!$M356,"")</f>
        <v/>
      </c>
      <c r="X355" t="str">
        <f>IF('ריכוז הצעות'!$N356='טבלת עזר2'!X$1,'ריכוז הצעות'!$M356,"")</f>
        <v/>
      </c>
      <c r="Y355" t="str">
        <f>IF('ריכוז הצעות'!$N356='טבלת עזר2'!Y$1,'ריכוז הצעות'!$M356,"")</f>
        <v/>
      </c>
      <c r="Z355" t="str">
        <f>IF('ריכוז הצעות'!$N356='טבלת עזר2'!Z$1,'ריכוז הצעות'!$M356,"")</f>
        <v/>
      </c>
      <c r="AA355" t="str">
        <f>IF('ריכוז הצעות'!$N356='טבלת עזר2'!AA$1,'ריכוז הצעות'!$M356,"")</f>
        <v/>
      </c>
      <c r="AB355" t="str">
        <f>IF('ריכוז הצעות'!$N356='טבלת עזר2'!AB$1,'ריכוז הצעות'!$M356,"")</f>
        <v/>
      </c>
      <c r="AC355" t="str">
        <f>IF('ריכוז הצעות'!$N356='טבלת עזר2'!AC$1,'ריכוז הצעות'!$M356,"")</f>
        <v/>
      </c>
      <c r="AD355" t="str">
        <f>IF('ריכוז הצעות'!$N356='טבלת עזר2'!AD$1,'ריכוז הצעות'!$M356,"")</f>
        <v/>
      </c>
      <c r="AE355" t="str">
        <f>IF('ריכוז הצעות'!$N356='טבלת עזר2'!AE$1,'ריכוז הצעות'!$M356,"")</f>
        <v/>
      </c>
      <c r="AF355" t="str">
        <f>IF('ריכוז הצעות'!$N356='טבלת עזר2'!AF$1,'ריכוז הצעות'!$M356,"")</f>
        <v/>
      </c>
      <c r="AG355" t="str">
        <f>IF('ריכוז הצעות'!$N356='טבלת עזר2'!AG$1,'ריכוז הצעות'!$M356,"")</f>
        <v/>
      </c>
      <c r="AH355" t="str">
        <f>IF('ריכוז הצעות'!$N356='טבלת עזר2'!AH$1,'ריכוז הצעות'!$M356,"")</f>
        <v/>
      </c>
      <c r="AI355" t="str">
        <f>IF('ריכוז הצעות'!$N356='טבלת עזר2'!AI$1,'ריכוז הצעות'!$M356,"")</f>
        <v/>
      </c>
      <c r="AJ355" t="str">
        <f>IF('ריכוז הצעות'!$N356='טבלת עזר2'!AJ$1,'ריכוז הצעות'!$M356,"")</f>
        <v/>
      </c>
      <c r="AK355" t="str">
        <f>IF('ריכוז הצעות'!$N356='טבלת עזר2'!AK$1,'ריכוז הצעות'!$M356,"")</f>
        <v/>
      </c>
      <c r="AL355" t="str">
        <f>IF('ריכוז הצעות'!$N356='טבלת עזר2'!AL$1,'ריכוז הצעות'!$M356,"")</f>
        <v/>
      </c>
      <c r="AQ355" t="e">
        <f t="shared" si="215"/>
        <v>#N/A</v>
      </c>
      <c r="AR355" t="str">
        <f t="shared" si="183"/>
        <v/>
      </c>
      <c r="AS355" t="str">
        <f t="shared" si="184"/>
        <v/>
      </c>
      <c r="AT355" t="str">
        <f t="shared" si="185"/>
        <v/>
      </c>
      <c r="AU355" t="str">
        <f t="shared" si="186"/>
        <v/>
      </c>
      <c r="AV355" t="str">
        <f t="shared" si="187"/>
        <v/>
      </c>
      <c r="AW355" t="str">
        <f t="shared" si="188"/>
        <v/>
      </c>
      <c r="AX355" t="str">
        <f t="shared" si="189"/>
        <v/>
      </c>
      <c r="AY355" t="str">
        <f t="shared" si="190"/>
        <v/>
      </c>
      <c r="AZ355" t="str">
        <f t="shared" si="191"/>
        <v/>
      </c>
      <c r="BA355" t="str">
        <f t="shared" si="192"/>
        <v/>
      </c>
      <c r="BB355" t="str">
        <f t="shared" si="193"/>
        <v/>
      </c>
      <c r="BC355" t="str">
        <f t="shared" si="194"/>
        <v/>
      </c>
      <c r="BD355" t="str">
        <f t="shared" si="195"/>
        <v/>
      </c>
      <c r="BE355" t="str">
        <f t="shared" si="196"/>
        <v/>
      </c>
      <c r="BF355" t="str">
        <f t="shared" si="197"/>
        <v/>
      </c>
      <c r="BG355" t="str">
        <f t="shared" si="198"/>
        <v/>
      </c>
      <c r="BH355" t="str">
        <f t="shared" si="199"/>
        <v/>
      </c>
      <c r="BI355" t="str">
        <f t="shared" si="200"/>
        <v/>
      </c>
      <c r="BJ355" t="str">
        <f t="shared" si="201"/>
        <v/>
      </c>
      <c r="BK355" t="str">
        <f t="shared" si="202"/>
        <v/>
      </c>
      <c r="BL355">
        <f t="shared" si="203"/>
        <v>0</v>
      </c>
      <c r="BM355">
        <f t="shared" si="204"/>
        <v>0</v>
      </c>
      <c r="BN355">
        <f t="shared" si="205"/>
        <v>0</v>
      </c>
      <c r="BO355">
        <f t="shared" si="206"/>
        <v>0</v>
      </c>
      <c r="BP355">
        <f t="shared" si="207"/>
        <v>0</v>
      </c>
      <c r="BQ355">
        <f t="shared" si="208"/>
        <v>0</v>
      </c>
      <c r="BR355">
        <f t="shared" si="209"/>
        <v>0</v>
      </c>
      <c r="BS355">
        <f t="shared" si="210"/>
        <v>0</v>
      </c>
    </row>
    <row r="356" spans="2:71" x14ac:dyDescent="0.3">
      <c r="B356" t="str">
        <f>IF('ריכוז הצעות'!$N357='טבלת עזר2'!B$1,'ריכוז הצעות'!$M357,"")</f>
        <v/>
      </c>
      <c r="C356">
        <f t="shared" si="181"/>
        <v>0</v>
      </c>
      <c r="D356" t="str">
        <f t="shared" si="211"/>
        <v/>
      </c>
      <c r="E356">
        <f t="shared" si="212"/>
        <v>0</v>
      </c>
      <c r="F356" t="str">
        <f>IF('ריכוז הצעות'!$N357='טבלת עזר2'!F$1,'ריכוז הצעות'!$M357,"")</f>
        <v/>
      </c>
      <c r="G356">
        <f t="shared" si="182"/>
        <v>0</v>
      </c>
      <c r="H356" t="str">
        <f t="shared" si="213"/>
        <v/>
      </c>
      <c r="I356">
        <f t="shared" si="214"/>
        <v>0</v>
      </c>
      <c r="J356" t="str">
        <f>IF('ריכוז הצעות'!$N357='טבלת עזר2'!J$1,'ריכוז הצעות'!$M357,"")</f>
        <v/>
      </c>
      <c r="K356" t="str">
        <f>IF('ריכוז הצעות'!$N357='טבלת עזר2'!K$1,'ריכוז הצעות'!$M357,"")</f>
        <v/>
      </c>
      <c r="L356" t="str">
        <f>IF('ריכוז הצעות'!$N357='טבלת עזר2'!L$1,'ריכוז הצעות'!$M357,"")</f>
        <v/>
      </c>
      <c r="M356" t="str">
        <f>IF('ריכוז הצעות'!$N357='טבלת עזר2'!M$1,'ריכוז הצעות'!$M357,"")</f>
        <v/>
      </c>
      <c r="O356" t="str">
        <f>IF('ריכוז הצעות'!$N357='טבלת עזר2'!O$1,'ריכוז הצעות'!$M357,"")</f>
        <v/>
      </c>
      <c r="Q356" t="str">
        <f>IF('ריכוז הצעות'!$N357='טבלת עזר2'!Q$1,'ריכוז הצעות'!$M357,"")</f>
        <v/>
      </c>
      <c r="S356" t="str">
        <f>IF('ריכוז הצעות'!$N357='טבלת עזר2'!S$1,'ריכוז הצעות'!$M357,"")</f>
        <v/>
      </c>
      <c r="U356" t="str">
        <f>IF('ריכוז הצעות'!$N357='טבלת עזר2'!U$1,'ריכוז הצעות'!$M357,"")</f>
        <v/>
      </c>
      <c r="W356" t="str">
        <f>IF('ריכוז הצעות'!$N357='טבלת עזר2'!W$1,'ריכוז הצעות'!$M357,"")</f>
        <v/>
      </c>
      <c r="X356" t="str">
        <f>IF('ריכוז הצעות'!$N357='טבלת עזר2'!X$1,'ריכוז הצעות'!$M357,"")</f>
        <v/>
      </c>
      <c r="Y356" t="str">
        <f>IF('ריכוז הצעות'!$N357='טבלת עזר2'!Y$1,'ריכוז הצעות'!$M357,"")</f>
        <v/>
      </c>
      <c r="Z356" t="str">
        <f>IF('ריכוז הצעות'!$N357='טבלת עזר2'!Z$1,'ריכוז הצעות'!$M357,"")</f>
        <v/>
      </c>
      <c r="AA356" t="str">
        <f>IF('ריכוז הצעות'!$N357='טבלת עזר2'!AA$1,'ריכוז הצעות'!$M357,"")</f>
        <v/>
      </c>
      <c r="AB356" t="str">
        <f>IF('ריכוז הצעות'!$N357='טבלת עזר2'!AB$1,'ריכוז הצעות'!$M357,"")</f>
        <v/>
      </c>
      <c r="AC356" t="str">
        <f>IF('ריכוז הצעות'!$N357='טבלת עזר2'!AC$1,'ריכוז הצעות'!$M357,"")</f>
        <v/>
      </c>
      <c r="AD356" t="str">
        <f>IF('ריכוז הצעות'!$N357='טבלת עזר2'!AD$1,'ריכוז הצעות'!$M357,"")</f>
        <v/>
      </c>
      <c r="AE356" t="str">
        <f>IF('ריכוז הצעות'!$N357='טבלת עזר2'!AE$1,'ריכוז הצעות'!$M357,"")</f>
        <v/>
      </c>
      <c r="AF356" t="str">
        <f>IF('ריכוז הצעות'!$N357='טבלת עזר2'!AF$1,'ריכוז הצעות'!$M357,"")</f>
        <v/>
      </c>
      <c r="AG356" t="str">
        <f>IF('ריכוז הצעות'!$N357='טבלת עזר2'!AG$1,'ריכוז הצעות'!$M357,"")</f>
        <v/>
      </c>
      <c r="AH356" t="str">
        <f>IF('ריכוז הצעות'!$N357='טבלת עזר2'!AH$1,'ריכוז הצעות'!$M357,"")</f>
        <v/>
      </c>
      <c r="AI356" t="str">
        <f>IF('ריכוז הצעות'!$N357='טבלת עזר2'!AI$1,'ריכוז הצעות'!$M357,"")</f>
        <v/>
      </c>
      <c r="AJ356" t="str">
        <f>IF('ריכוז הצעות'!$N357='טבלת עזר2'!AJ$1,'ריכוז הצעות'!$M357,"")</f>
        <v/>
      </c>
      <c r="AK356" t="str">
        <f>IF('ריכוז הצעות'!$N357='טבלת עזר2'!AK$1,'ריכוז הצעות'!$M357,"")</f>
        <v/>
      </c>
      <c r="AL356" t="str">
        <f>IF('ריכוז הצעות'!$N357='טבלת עזר2'!AL$1,'ריכוז הצעות'!$M357,"")</f>
        <v/>
      </c>
      <c r="AQ356" t="e">
        <f t="shared" si="215"/>
        <v>#N/A</v>
      </c>
      <c r="AR356" t="str">
        <f t="shared" si="183"/>
        <v/>
      </c>
      <c r="AS356" t="str">
        <f t="shared" si="184"/>
        <v/>
      </c>
      <c r="AT356" t="str">
        <f t="shared" si="185"/>
        <v/>
      </c>
      <c r="AU356" t="str">
        <f t="shared" si="186"/>
        <v/>
      </c>
      <c r="AV356" t="str">
        <f t="shared" si="187"/>
        <v/>
      </c>
      <c r="AW356" t="str">
        <f t="shared" si="188"/>
        <v/>
      </c>
      <c r="AX356" t="str">
        <f t="shared" si="189"/>
        <v/>
      </c>
      <c r="AY356" t="str">
        <f t="shared" si="190"/>
        <v/>
      </c>
      <c r="AZ356" t="str">
        <f t="shared" si="191"/>
        <v/>
      </c>
      <c r="BA356" t="str">
        <f t="shared" si="192"/>
        <v/>
      </c>
      <c r="BB356" t="str">
        <f t="shared" si="193"/>
        <v/>
      </c>
      <c r="BC356" t="str">
        <f t="shared" si="194"/>
        <v/>
      </c>
      <c r="BD356" t="str">
        <f t="shared" si="195"/>
        <v/>
      </c>
      <c r="BE356" t="str">
        <f t="shared" si="196"/>
        <v/>
      </c>
      <c r="BF356" t="str">
        <f t="shared" si="197"/>
        <v/>
      </c>
      <c r="BG356" t="str">
        <f t="shared" si="198"/>
        <v/>
      </c>
      <c r="BH356" t="str">
        <f t="shared" si="199"/>
        <v/>
      </c>
      <c r="BI356" t="str">
        <f t="shared" si="200"/>
        <v/>
      </c>
      <c r="BJ356" t="str">
        <f t="shared" si="201"/>
        <v/>
      </c>
      <c r="BK356" t="str">
        <f t="shared" si="202"/>
        <v/>
      </c>
      <c r="BL356">
        <f t="shared" si="203"/>
        <v>0</v>
      </c>
      <c r="BM356">
        <f t="shared" si="204"/>
        <v>0</v>
      </c>
      <c r="BN356">
        <f t="shared" si="205"/>
        <v>0</v>
      </c>
      <c r="BO356">
        <f t="shared" si="206"/>
        <v>0</v>
      </c>
      <c r="BP356">
        <f t="shared" si="207"/>
        <v>0</v>
      </c>
      <c r="BQ356">
        <f t="shared" si="208"/>
        <v>0</v>
      </c>
      <c r="BR356">
        <f t="shared" si="209"/>
        <v>0</v>
      </c>
      <c r="BS356">
        <f t="shared" si="210"/>
        <v>0</v>
      </c>
    </row>
    <row r="357" spans="2:71" x14ac:dyDescent="0.3">
      <c r="B357" t="str">
        <f>IF('ריכוז הצעות'!$N358='טבלת עזר2'!B$1,'ריכוז הצעות'!$M358,"")</f>
        <v/>
      </c>
      <c r="C357">
        <f t="shared" si="181"/>
        <v>0</v>
      </c>
      <c r="D357" t="str">
        <f t="shared" si="211"/>
        <v/>
      </c>
      <c r="E357">
        <f t="shared" si="212"/>
        <v>0</v>
      </c>
      <c r="F357" t="str">
        <f>IF('ריכוז הצעות'!$N358='טבלת עזר2'!F$1,'ריכוז הצעות'!$M358,"")</f>
        <v/>
      </c>
      <c r="G357">
        <f t="shared" si="182"/>
        <v>0</v>
      </c>
      <c r="H357" t="str">
        <f t="shared" si="213"/>
        <v/>
      </c>
      <c r="I357">
        <f t="shared" si="214"/>
        <v>0</v>
      </c>
      <c r="J357" t="str">
        <f>IF('ריכוז הצעות'!$N358='טבלת עזר2'!J$1,'ריכוז הצעות'!$M358,"")</f>
        <v/>
      </c>
      <c r="K357" t="str">
        <f>IF('ריכוז הצעות'!$N358='טבלת עזר2'!K$1,'ריכוז הצעות'!$M358,"")</f>
        <v/>
      </c>
      <c r="L357" t="str">
        <f>IF('ריכוז הצעות'!$N358='טבלת עזר2'!L$1,'ריכוז הצעות'!$M358,"")</f>
        <v/>
      </c>
      <c r="M357" t="str">
        <f>IF('ריכוז הצעות'!$N358='טבלת עזר2'!M$1,'ריכוז הצעות'!$M358,"")</f>
        <v/>
      </c>
      <c r="O357" t="str">
        <f>IF('ריכוז הצעות'!$N358='טבלת עזר2'!O$1,'ריכוז הצעות'!$M358,"")</f>
        <v/>
      </c>
      <c r="Q357" t="str">
        <f>IF('ריכוז הצעות'!$N358='טבלת עזר2'!Q$1,'ריכוז הצעות'!$M358,"")</f>
        <v/>
      </c>
      <c r="S357" t="str">
        <f>IF('ריכוז הצעות'!$N358='טבלת עזר2'!S$1,'ריכוז הצעות'!$M358,"")</f>
        <v/>
      </c>
      <c r="U357" t="str">
        <f>IF('ריכוז הצעות'!$N358='טבלת עזר2'!U$1,'ריכוז הצעות'!$M358,"")</f>
        <v/>
      </c>
      <c r="W357" t="str">
        <f>IF('ריכוז הצעות'!$N358='טבלת עזר2'!W$1,'ריכוז הצעות'!$M358,"")</f>
        <v/>
      </c>
      <c r="X357" t="str">
        <f>IF('ריכוז הצעות'!$N358='טבלת עזר2'!X$1,'ריכוז הצעות'!$M358,"")</f>
        <v/>
      </c>
      <c r="Y357" t="str">
        <f>IF('ריכוז הצעות'!$N358='טבלת עזר2'!Y$1,'ריכוז הצעות'!$M358,"")</f>
        <v/>
      </c>
      <c r="Z357" t="str">
        <f>IF('ריכוז הצעות'!$N358='טבלת עזר2'!Z$1,'ריכוז הצעות'!$M358,"")</f>
        <v/>
      </c>
      <c r="AA357" t="str">
        <f>IF('ריכוז הצעות'!$N358='טבלת עזר2'!AA$1,'ריכוז הצעות'!$M358,"")</f>
        <v/>
      </c>
      <c r="AB357" t="str">
        <f>IF('ריכוז הצעות'!$N358='טבלת עזר2'!AB$1,'ריכוז הצעות'!$M358,"")</f>
        <v/>
      </c>
      <c r="AC357" t="str">
        <f>IF('ריכוז הצעות'!$N358='טבלת עזר2'!AC$1,'ריכוז הצעות'!$M358,"")</f>
        <v/>
      </c>
      <c r="AD357" t="str">
        <f>IF('ריכוז הצעות'!$N358='טבלת עזר2'!AD$1,'ריכוז הצעות'!$M358,"")</f>
        <v/>
      </c>
      <c r="AE357" t="str">
        <f>IF('ריכוז הצעות'!$N358='טבלת עזר2'!AE$1,'ריכוז הצעות'!$M358,"")</f>
        <v/>
      </c>
      <c r="AF357" t="str">
        <f>IF('ריכוז הצעות'!$N358='טבלת עזר2'!AF$1,'ריכוז הצעות'!$M358,"")</f>
        <v/>
      </c>
      <c r="AG357" t="str">
        <f>IF('ריכוז הצעות'!$N358='טבלת עזר2'!AG$1,'ריכוז הצעות'!$M358,"")</f>
        <v/>
      </c>
      <c r="AH357" t="str">
        <f>IF('ריכוז הצעות'!$N358='טבלת עזר2'!AH$1,'ריכוז הצעות'!$M358,"")</f>
        <v/>
      </c>
      <c r="AI357" t="str">
        <f>IF('ריכוז הצעות'!$N358='טבלת עזר2'!AI$1,'ריכוז הצעות'!$M358,"")</f>
        <v/>
      </c>
      <c r="AJ357" t="str">
        <f>IF('ריכוז הצעות'!$N358='טבלת עזר2'!AJ$1,'ריכוז הצעות'!$M358,"")</f>
        <v/>
      </c>
      <c r="AK357" t="str">
        <f>IF('ריכוז הצעות'!$N358='טבלת עזר2'!AK$1,'ריכוז הצעות'!$M358,"")</f>
        <v/>
      </c>
      <c r="AL357" t="str">
        <f>IF('ריכוז הצעות'!$N358='טבלת עזר2'!AL$1,'ריכוז הצעות'!$M358,"")</f>
        <v/>
      </c>
      <c r="AQ357" t="e">
        <f t="shared" si="215"/>
        <v>#N/A</v>
      </c>
      <c r="AR357" t="str">
        <f t="shared" si="183"/>
        <v/>
      </c>
      <c r="AS357" t="str">
        <f t="shared" si="184"/>
        <v/>
      </c>
      <c r="AT357" t="str">
        <f t="shared" si="185"/>
        <v/>
      </c>
      <c r="AU357" t="str">
        <f t="shared" si="186"/>
        <v/>
      </c>
      <c r="AV357" t="str">
        <f t="shared" si="187"/>
        <v/>
      </c>
      <c r="AW357" t="str">
        <f t="shared" si="188"/>
        <v/>
      </c>
      <c r="AX357" t="str">
        <f t="shared" si="189"/>
        <v/>
      </c>
      <c r="AY357" t="str">
        <f t="shared" si="190"/>
        <v/>
      </c>
      <c r="AZ357" t="str">
        <f t="shared" si="191"/>
        <v/>
      </c>
      <c r="BA357" t="str">
        <f t="shared" si="192"/>
        <v/>
      </c>
      <c r="BB357" t="str">
        <f t="shared" si="193"/>
        <v/>
      </c>
      <c r="BC357" t="str">
        <f t="shared" si="194"/>
        <v/>
      </c>
      <c r="BD357" t="str">
        <f t="shared" si="195"/>
        <v/>
      </c>
      <c r="BE357" t="str">
        <f t="shared" si="196"/>
        <v/>
      </c>
      <c r="BF357" t="str">
        <f t="shared" si="197"/>
        <v/>
      </c>
      <c r="BG357" t="str">
        <f t="shared" si="198"/>
        <v/>
      </c>
      <c r="BH357" t="str">
        <f t="shared" si="199"/>
        <v/>
      </c>
      <c r="BI357" t="str">
        <f t="shared" si="200"/>
        <v/>
      </c>
      <c r="BJ357" t="str">
        <f t="shared" si="201"/>
        <v/>
      </c>
      <c r="BK357" t="str">
        <f t="shared" si="202"/>
        <v/>
      </c>
      <c r="BL357">
        <f t="shared" si="203"/>
        <v>0</v>
      </c>
      <c r="BM357">
        <f t="shared" si="204"/>
        <v>0</v>
      </c>
      <c r="BN357">
        <f t="shared" si="205"/>
        <v>0</v>
      </c>
      <c r="BO357">
        <f t="shared" si="206"/>
        <v>0</v>
      </c>
      <c r="BP357">
        <f t="shared" si="207"/>
        <v>0</v>
      </c>
      <c r="BQ357">
        <f t="shared" si="208"/>
        <v>0</v>
      </c>
      <c r="BR357">
        <f t="shared" si="209"/>
        <v>0</v>
      </c>
      <c r="BS357">
        <f t="shared" si="210"/>
        <v>0</v>
      </c>
    </row>
    <row r="358" spans="2:71" x14ac:dyDescent="0.3">
      <c r="B358" t="str">
        <f>IF('ריכוז הצעות'!$N359='טבלת עזר2'!B$1,'ריכוז הצעות'!$M359,"")</f>
        <v/>
      </c>
      <c r="C358">
        <f t="shared" si="181"/>
        <v>0</v>
      </c>
      <c r="D358" t="str">
        <f t="shared" si="211"/>
        <v/>
      </c>
      <c r="E358">
        <f t="shared" si="212"/>
        <v>0</v>
      </c>
      <c r="F358" t="str">
        <f>IF('ריכוז הצעות'!$N359='טבלת עזר2'!F$1,'ריכוז הצעות'!$M359,"")</f>
        <v/>
      </c>
      <c r="G358">
        <f t="shared" si="182"/>
        <v>0</v>
      </c>
      <c r="H358" t="str">
        <f t="shared" si="213"/>
        <v/>
      </c>
      <c r="I358">
        <f t="shared" si="214"/>
        <v>0</v>
      </c>
      <c r="J358" t="str">
        <f>IF('ריכוז הצעות'!$N359='טבלת עזר2'!J$1,'ריכוז הצעות'!$M359,"")</f>
        <v/>
      </c>
      <c r="K358" t="str">
        <f>IF('ריכוז הצעות'!$N359='טבלת עזר2'!K$1,'ריכוז הצעות'!$M359,"")</f>
        <v/>
      </c>
      <c r="L358" t="str">
        <f>IF('ריכוז הצעות'!$N359='טבלת עזר2'!L$1,'ריכוז הצעות'!$M359,"")</f>
        <v/>
      </c>
      <c r="M358" t="str">
        <f>IF('ריכוז הצעות'!$N359='טבלת עזר2'!M$1,'ריכוז הצעות'!$M359,"")</f>
        <v/>
      </c>
      <c r="O358" t="str">
        <f>IF('ריכוז הצעות'!$N359='טבלת עזר2'!O$1,'ריכוז הצעות'!$M359,"")</f>
        <v/>
      </c>
      <c r="Q358" t="str">
        <f>IF('ריכוז הצעות'!$N359='טבלת עזר2'!Q$1,'ריכוז הצעות'!$M359,"")</f>
        <v/>
      </c>
      <c r="S358" t="str">
        <f>IF('ריכוז הצעות'!$N359='טבלת עזר2'!S$1,'ריכוז הצעות'!$M359,"")</f>
        <v/>
      </c>
      <c r="U358" t="str">
        <f>IF('ריכוז הצעות'!$N359='טבלת עזר2'!U$1,'ריכוז הצעות'!$M359,"")</f>
        <v/>
      </c>
      <c r="W358" t="str">
        <f>IF('ריכוז הצעות'!$N359='טבלת עזר2'!W$1,'ריכוז הצעות'!$M359,"")</f>
        <v/>
      </c>
      <c r="X358" t="str">
        <f>IF('ריכוז הצעות'!$N359='טבלת עזר2'!X$1,'ריכוז הצעות'!$M359,"")</f>
        <v/>
      </c>
      <c r="Y358" t="str">
        <f>IF('ריכוז הצעות'!$N359='טבלת עזר2'!Y$1,'ריכוז הצעות'!$M359,"")</f>
        <v/>
      </c>
      <c r="Z358" t="str">
        <f>IF('ריכוז הצעות'!$N359='טבלת עזר2'!Z$1,'ריכוז הצעות'!$M359,"")</f>
        <v/>
      </c>
      <c r="AA358" t="str">
        <f>IF('ריכוז הצעות'!$N359='טבלת עזר2'!AA$1,'ריכוז הצעות'!$M359,"")</f>
        <v/>
      </c>
      <c r="AB358" t="str">
        <f>IF('ריכוז הצעות'!$N359='טבלת עזר2'!AB$1,'ריכוז הצעות'!$M359,"")</f>
        <v/>
      </c>
      <c r="AC358" t="str">
        <f>IF('ריכוז הצעות'!$N359='טבלת עזר2'!AC$1,'ריכוז הצעות'!$M359,"")</f>
        <v/>
      </c>
      <c r="AD358" t="str">
        <f>IF('ריכוז הצעות'!$N359='טבלת עזר2'!AD$1,'ריכוז הצעות'!$M359,"")</f>
        <v/>
      </c>
      <c r="AE358" t="str">
        <f>IF('ריכוז הצעות'!$N359='טבלת עזר2'!AE$1,'ריכוז הצעות'!$M359,"")</f>
        <v/>
      </c>
      <c r="AF358" t="str">
        <f>IF('ריכוז הצעות'!$N359='טבלת עזר2'!AF$1,'ריכוז הצעות'!$M359,"")</f>
        <v/>
      </c>
      <c r="AG358" t="str">
        <f>IF('ריכוז הצעות'!$N359='טבלת עזר2'!AG$1,'ריכוז הצעות'!$M359,"")</f>
        <v/>
      </c>
      <c r="AH358" t="str">
        <f>IF('ריכוז הצעות'!$N359='טבלת עזר2'!AH$1,'ריכוז הצעות'!$M359,"")</f>
        <v/>
      </c>
      <c r="AI358" t="str">
        <f>IF('ריכוז הצעות'!$N359='טבלת עזר2'!AI$1,'ריכוז הצעות'!$M359,"")</f>
        <v/>
      </c>
      <c r="AJ358" t="str">
        <f>IF('ריכוז הצעות'!$N359='טבלת עזר2'!AJ$1,'ריכוז הצעות'!$M359,"")</f>
        <v/>
      </c>
      <c r="AK358" t="str">
        <f>IF('ריכוז הצעות'!$N359='טבלת עזר2'!AK$1,'ריכוז הצעות'!$M359,"")</f>
        <v/>
      </c>
      <c r="AL358" t="str">
        <f>IF('ריכוז הצעות'!$N359='טבלת עזר2'!AL$1,'ריכוז הצעות'!$M359,"")</f>
        <v/>
      </c>
      <c r="AQ358" t="e">
        <f t="shared" si="215"/>
        <v>#N/A</v>
      </c>
      <c r="AR358" t="str">
        <f t="shared" si="183"/>
        <v/>
      </c>
      <c r="AS358" t="str">
        <f t="shared" si="184"/>
        <v/>
      </c>
      <c r="AT358" t="str">
        <f t="shared" si="185"/>
        <v/>
      </c>
      <c r="AU358" t="str">
        <f t="shared" si="186"/>
        <v/>
      </c>
      <c r="AV358" t="str">
        <f t="shared" si="187"/>
        <v/>
      </c>
      <c r="AW358" t="str">
        <f t="shared" si="188"/>
        <v/>
      </c>
      <c r="AX358" t="str">
        <f t="shared" si="189"/>
        <v/>
      </c>
      <c r="AY358" t="str">
        <f t="shared" si="190"/>
        <v/>
      </c>
      <c r="AZ358" t="str">
        <f t="shared" si="191"/>
        <v/>
      </c>
      <c r="BA358" t="str">
        <f t="shared" si="192"/>
        <v/>
      </c>
      <c r="BB358" t="str">
        <f t="shared" si="193"/>
        <v/>
      </c>
      <c r="BC358" t="str">
        <f t="shared" si="194"/>
        <v/>
      </c>
      <c r="BD358" t="str">
        <f t="shared" si="195"/>
        <v/>
      </c>
      <c r="BE358" t="str">
        <f t="shared" si="196"/>
        <v/>
      </c>
      <c r="BF358" t="str">
        <f t="shared" si="197"/>
        <v/>
      </c>
      <c r="BG358" t="str">
        <f t="shared" si="198"/>
        <v/>
      </c>
      <c r="BH358" t="str">
        <f t="shared" si="199"/>
        <v/>
      </c>
      <c r="BI358" t="str">
        <f t="shared" si="200"/>
        <v/>
      </c>
      <c r="BJ358" t="str">
        <f t="shared" si="201"/>
        <v/>
      </c>
      <c r="BK358" t="str">
        <f t="shared" si="202"/>
        <v/>
      </c>
      <c r="BL358">
        <f t="shared" si="203"/>
        <v>0</v>
      </c>
      <c r="BM358">
        <f t="shared" si="204"/>
        <v>0</v>
      </c>
      <c r="BN358">
        <f t="shared" si="205"/>
        <v>0</v>
      </c>
      <c r="BO358">
        <f t="shared" si="206"/>
        <v>0</v>
      </c>
      <c r="BP358">
        <f t="shared" si="207"/>
        <v>0</v>
      </c>
      <c r="BQ358">
        <f t="shared" si="208"/>
        <v>0</v>
      </c>
      <c r="BR358">
        <f t="shared" si="209"/>
        <v>0</v>
      </c>
      <c r="BS358">
        <f t="shared" si="210"/>
        <v>0</v>
      </c>
    </row>
    <row r="359" spans="2:71" x14ac:dyDescent="0.3">
      <c r="B359" t="str">
        <f>IF('ריכוז הצעות'!$N360='טבלת עזר2'!B$1,'ריכוז הצעות'!$M360,"")</f>
        <v/>
      </c>
      <c r="C359">
        <f t="shared" si="181"/>
        <v>0</v>
      </c>
      <c r="D359" t="str">
        <f t="shared" si="211"/>
        <v/>
      </c>
      <c r="E359">
        <f t="shared" si="212"/>
        <v>0</v>
      </c>
      <c r="F359" t="str">
        <f>IF('ריכוז הצעות'!$N360='טבלת עזר2'!F$1,'ריכוז הצעות'!$M360,"")</f>
        <v/>
      </c>
      <c r="G359">
        <f t="shared" si="182"/>
        <v>0</v>
      </c>
      <c r="H359" t="str">
        <f t="shared" si="213"/>
        <v/>
      </c>
      <c r="I359">
        <f t="shared" si="214"/>
        <v>0</v>
      </c>
      <c r="J359" t="str">
        <f>IF('ריכוז הצעות'!$N360='טבלת עזר2'!J$1,'ריכוז הצעות'!$M360,"")</f>
        <v/>
      </c>
      <c r="K359" t="str">
        <f>IF('ריכוז הצעות'!$N360='טבלת עזר2'!K$1,'ריכוז הצעות'!$M360,"")</f>
        <v/>
      </c>
      <c r="L359" t="str">
        <f>IF('ריכוז הצעות'!$N360='טבלת עזר2'!L$1,'ריכוז הצעות'!$M360,"")</f>
        <v/>
      </c>
      <c r="M359" t="str">
        <f>IF('ריכוז הצעות'!$N360='טבלת עזר2'!M$1,'ריכוז הצעות'!$M360,"")</f>
        <v/>
      </c>
      <c r="O359" t="str">
        <f>IF('ריכוז הצעות'!$N360='טבלת עזר2'!O$1,'ריכוז הצעות'!$M360,"")</f>
        <v/>
      </c>
      <c r="Q359" t="str">
        <f>IF('ריכוז הצעות'!$N360='טבלת עזר2'!Q$1,'ריכוז הצעות'!$M360,"")</f>
        <v/>
      </c>
      <c r="S359" t="str">
        <f>IF('ריכוז הצעות'!$N360='טבלת עזר2'!S$1,'ריכוז הצעות'!$M360,"")</f>
        <v/>
      </c>
      <c r="U359" t="str">
        <f>IF('ריכוז הצעות'!$N360='טבלת עזר2'!U$1,'ריכוז הצעות'!$M360,"")</f>
        <v/>
      </c>
      <c r="W359" t="str">
        <f>IF('ריכוז הצעות'!$N360='טבלת עזר2'!W$1,'ריכוז הצעות'!$M360,"")</f>
        <v/>
      </c>
      <c r="X359" t="str">
        <f>IF('ריכוז הצעות'!$N360='טבלת עזר2'!X$1,'ריכוז הצעות'!$M360,"")</f>
        <v/>
      </c>
      <c r="Y359" t="str">
        <f>IF('ריכוז הצעות'!$N360='טבלת עזר2'!Y$1,'ריכוז הצעות'!$M360,"")</f>
        <v/>
      </c>
      <c r="Z359" t="str">
        <f>IF('ריכוז הצעות'!$N360='טבלת עזר2'!Z$1,'ריכוז הצעות'!$M360,"")</f>
        <v/>
      </c>
      <c r="AA359" t="str">
        <f>IF('ריכוז הצעות'!$N360='טבלת עזר2'!AA$1,'ריכוז הצעות'!$M360,"")</f>
        <v/>
      </c>
      <c r="AB359" t="str">
        <f>IF('ריכוז הצעות'!$N360='טבלת עזר2'!AB$1,'ריכוז הצעות'!$M360,"")</f>
        <v/>
      </c>
      <c r="AC359" t="str">
        <f>IF('ריכוז הצעות'!$N360='טבלת עזר2'!AC$1,'ריכוז הצעות'!$M360,"")</f>
        <v/>
      </c>
      <c r="AD359" t="str">
        <f>IF('ריכוז הצעות'!$N360='טבלת עזר2'!AD$1,'ריכוז הצעות'!$M360,"")</f>
        <v/>
      </c>
      <c r="AE359" t="str">
        <f>IF('ריכוז הצעות'!$N360='טבלת עזר2'!AE$1,'ריכוז הצעות'!$M360,"")</f>
        <v/>
      </c>
      <c r="AF359" t="str">
        <f>IF('ריכוז הצעות'!$N360='טבלת עזר2'!AF$1,'ריכוז הצעות'!$M360,"")</f>
        <v/>
      </c>
      <c r="AG359" t="str">
        <f>IF('ריכוז הצעות'!$N360='טבלת עזר2'!AG$1,'ריכוז הצעות'!$M360,"")</f>
        <v/>
      </c>
      <c r="AH359" t="str">
        <f>IF('ריכוז הצעות'!$N360='טבלת עזר2'!AH$1,'ריכוז הצעות'!$M360,"")</f>
        <v/>
      </c>
      <c r="AI359" t="str">
        <f>IF('ריכוז הצעות'!$N360='טבלת עזר2'!AI$1,'ריכוז הצעות'!$M360,"")</f>
        <v/>
      </c>
      <c r="AJ359" t="str">
        <f>IF('ריכוז הצעות'!$N360='טבלת עזר2'!AJ$1,'ריכוז הצעות'!$M360,"")</f>
        <v/>
      </c>
      <c r="AK359" t="str">
        <f>IF('ריכוז הצעות'!$N360='טבלת עזר2'!AK$1,'ריכוז הצעות'!$M360,"")</f>
        <v/>
      </c>
      <c r="AL359" t="str">
        <f>IF('ריכוז הצעות'!$N360='טבלת עזר2'!AL$1,'ריכוז הצעות'!$M360,"")</f>
        <v/>
      </c>
      <c r="AQ359" t="e">
        <f t="shared" si="215"/>
        <v>#N/A</v>
      </c>
      <c r="AR359" t="str">
        <f t="shared" si="183"/>
        <v/>
      </c>
      <c r="AS359" t="str">
        <f t="shared" si="184"/>
        <v/>
      </c>
      <c r="AT359" t="str">
        <f t="shared" si="185"/>
        <v/>
      </c>
      <c r="AU359" t="str">
        <f t="shared" si="186"/>
        <v/>
      </c>
      <c r="AV359" t="str">
        <f t="shared" si="187"/>
        <v/>
      </c>
      <c r="AW359" t="str">
        <f t="shared" si="188"/>
        <v/>
      </c>
      <c r="AX359" t="str">
        <f t="shared" si="189"/>
        <v/>
      </c>
      <c r="AY359" t="str">
        <f t="shared" si="190"/>
        <v/>
      </c>
      <c r="AZ359" t="str">
        <f t="shared" si="191"/>
        <v/>
      </c>
      <c r="BA359" t="str">
        <f t="shared" si="192"/>
        <v/>
      </c>
      <c r="BB359" t="str">
        <f t="shared" si="193"/>
        <v/>
      </c>
      <c r="BC359" t="str">
        <f t="shared" si="194"/>
        <v/>
      </c>
      <c r="BD359" t="str">
        <f t="shared" si="195"/>
        <v/>
      </c>
      <c r="BE359" t="str">
        <f t="shared" si="196"/>
        <v/>
      </c>
      <c r="BF359" t="str">
        <f t="shared" si="197"/>
        <v/>
      </c>
      <c r="BG359" t="str">
        <f t="shared" si="198"/>
        <v/>
      </c>
      <c r="BH359" t="str">
        <f t="shared" si="199"/>
        <v/>
      </c>
      <c r="BI359" t="str">
        <f t="shared" si="200"/>
        <v/>
      </c>
      <c r="BJ359" t="str">
        <f t="shared" si="201"/>
        <v/>
      </c>
      <c r="BK359" t="str">
        <f t="shared" si="202"/>
        <v/>
      </c>
      <c r="BL359">
        <f t="shared" si="203"/>
        <v>0</v>
      </c>
      <c r="BM359">
        <f t="shared" si="204"/>
        <v>0</v>
      </c>
      <c r="BN359">
        <f t="shared" si="205"/>
        <v>0</v>
      </c>
      <c r="BO359">
        <f t="shared" si="206"/>
        <v>0</v>
      </c>
      <c r="BP359">
        <f t="shared" si="207"/>
        <v>0</v>
      </c>
      <c r="BQ359">
        <f t="shared" si="208"/>
        <v>0</v>
      </c>
      <c r="BR359">
        <f t="shared" si="209"/>
        <v>0</v>
      </c>
      <c r="BS359">
        <f t="shared" si="210"/>
        <v>0</v>
      </c>
    </row>
    <row r="360" spans="2:71" x14ac:dyDescent="0.3">
      <c r="B360" t="str">
        <f>IF('ריכוז הצעות'!$N361='טבלת עזר2'!B$1,'ריכוז הצעות'!$M361,"")</f>
        <v/>
      </c>
      <c r="C360">
        <f t="shared" si="181"/>
        <v>0</v>
      </c>
      <c r="D360" t="str">
        <f t="shared" si="211"/>
        <v/>
      </c>
      <c r="E360">
        <f t="shared" si="212"/>
        <v>0</v>
      </c>
      <c r="F360" t="str">
        <f>IF('ריכוז הצעות'!$N361='טבלת עזר2'!F$1,'ריכוז הצעות'!$M361,"")</f>
        <v/>
      </c>
      <c r="G360">
        <f t="shared" si="182"/>
        <v>0</v>
      </c>
      <c r="H360" t="str">
        <f t="shared" si="213"/>
        <v/>
      </c>
      <c r="I360">
        <f t="shared" si="214"/>
        <v>0</v>
      </c>
      <c r="J360" t="str">
        <f>IF('ריכוז הצעות'!$N361='טבלת עזר2'!J$1,'ריכוז הצעות'!$M361,"")</f>
        <v/>
      </c>
      <c r="K360" t="str">
        <f>IF('ריכוז הצעות'!$N361='טבלת עזר2'!K$1,'ריכוז הצעות'!$M361,"")</f>
        <v/>
      </c>
      <c r="L360" t="str">
        <f>IF('ריכוז הצעות'!$N361='טבלת עזר2'!L$1,'ריכוז הצעות'!$M361,"")</f>
        <v/>
      </c>
      <c r="M360" t="str">
        <f>IF('ריכוז הצעות'!$N361='טבלת עזר2'!M$1,'ריכוז הצעות'!$M361,"")</f>
        <v/>
      </c>
      <c r="O360" t="str">
        <f>IF('ריכוז הצעות'!$N361='טבלת עזר2'!O$1,'ריכוז הצעות'!$M361,"")</f>
        <v/>
      </c>
      <c r="Q360" t="str">
        <f>IF('ריכוז הצעות'!$N361='טבלת עזר2'!Q$1,'ריכוז הצעות'!$M361,"")</f>
        <v/>
      </c>
      <c r="S360" t="str">
        <f>IF('ריכוז הצעות'!$N361='טבלת עזר2'!S$1,'ריכוז הצעות'!$M361,"")</f>
        <v/>
      </c>
      <c r="U360" t="str">
        <f>IF('ריכוז הצעות'!$N361='טבלת עזר2'!U$1,'ריכוז הצעות'!$M361,"")</f>
        <v/>
      </c>
      <c r="W360" t="str">
        <f>IF('ריכוז הצעות'!$N361='טבלת עזר2'!W$1,'ריכוז הצעות'!$M361,"")</f>
        <v/>
      </c>
      <c r="X360" t="str">
        <f>IF('ריכוז הצעות'!$N361='טבלת עזר2'!X$1,'ריכוז הצעות'!$M361,"")</f>
        <v/>
      </c>
      <c r="Y360" t="str">
        <f>IF('ריכוז הצעות'!$N361='טבלת עזר2'!Y$1,'ריכוז הצעות'!$M361,"")</f>
        <v/>
      </c>
      <c r="Z360" t="str">
        <f>IF('ריכוז הצעות'!$N361='טבלת עזר2'!Z$1,'ריכוז הצעות'!$M361,"")</f>
        <v/>
      </c>
      <c r="AA360" t="str">
        <f>IF('ריכוז הצעות'!$N361='טבלת עזר2'!AA$1,'ריכוז הצעות'!$M361,"")</f>
        <v/>
      </c>
      <c r="AB360" t="str">
        <f>IF('ריכוז הצעות'!$N361='טבלת עזר2'!AB$1,'ריכוז הצעות'!$M361,"")</f>
        <v/>
      </c>
      <c r="AC360" t="str">
        <f>IF('ריכוז הצעות'!$N361='טבלת עזר2'!AC$1,'ריכוז הצעות'!$M361,"")</f>
        <v/>
      </c>
      <c r="AD360" t="str">
        <f>IF('ריכוז הצעות'!$N361='טבלת עזר2'!AD$1,'ריכוז הצעות'!$M361,"")</f>
        <v/>
      </c>
      <c r="AE360" t="str">
        <f>IF('ריכוז הצעות'!$N361='טבלת עזר2'!AE$1,'ריכוז הצעות'!$M361,"")</f>
        <v/>
      </c>
      <c r="AF360" t="str">
        <f>IF('ריכוז הצעות'!$N361='טבלת עזר2'!AF$1,'ריכוז הצעות'!$M361,"")</f>
        <v/>
      </c>
      <c r="AG360" t="str">
        <f>IF('ריכוז הצעות'!$N361='טבלת עזר2'!AG$1,'ריכוז הצעות'!$M361,"")</f>
        <v/>
      </c>
      <c r="AH360" t="str">
        <f>IF('ריכוז הצעות'!$N361='טבלת עזר2'!AH$1,'ריכוז הצעות'!$M361,"")</f>
        <v/>
      </c>
      <c r="AI360" t="str">
        <f>IF('ריכוז הצעות'!$N361='טבלת עזר2'!AI$1,'ריכוז הצעות'!$M361,"")</f>
        <v/>
      </c>
      <c r="AJ360" t="str">
        <f>IF('ריכוז הצעות'!$N361='טבלת עזר2'!AJ$1,'ריכוז הצעות'!$M361,"")</f>
        <v/>
      </c>
      <c r="AK360" t="str">
        <f>IF('ריכוז הצעות'!$N361='טבלת עזר2'!AK$1,'ריכוז הצעות'!$M361,"")</f>
        <v/>
      </c>
      <c r="AL360" t="str">
        <f>IF('ריכוז הצעות'!$N361='טבלת עזר2'!AL$1,'ריכוז הצעות'!$M361,"")</f>
        <v/>
      </c>
      <c r="AQ360" t="e">
        <f t="shared" si="215"/>
        <v>#N/A</v>
      </c>
      <c r="AR360" t="str">
        <f t="shared" si="183"/>
        <v/>
      </c>
      <c r="AS360" t="str">
        <f t="shared" si="184"/>
        <v/>
      </c>
      <c r="AT360" t="str">
        <f t="shared" si="185"/>
        <v/>
      </c>
      <c r="AU360" t="str">
        <f t="shared" si="186"/>
        <v/>
      </c>
      <c r="AV360" t="str">
        <f t="shared" si="187"/>
        <v/>
      </c>
      <c r="AW360" t="str">
        <f t="shared" si="188"/>
        <v/>
      </c>
      <c r="AX360" t="str">
        <f t="shared" si="189"/>
        <v/>
      </c>
      <c r="AY360" t="str">
        <f t="shared" si="190"/>
        <v/>
      </c>
      <c r="AZ360" t="str">
        <f t="shared" si="191"/>
        <v/>
      </c>
      <c r="BA360" t="str">
        <f t="shared" si="192"/>
        <v/>
      </c>
      <c r="BB360" t="str">
        <f t="shared" si="193"/>
        <v/>
      </c>
      <c r="BC360" t="str">
        <f t="shared" si="194"/>
        <v/>
      </c>
      <c r="BD360" t="str">
        <f t="shared" si="195"/>
        <v/>
      </c>
      <c r="BE360" t="str">
        <f t="shared" si="196"/>
        <v/>
      </c>
      <c r="BF360" t="str">
        <f t="shared" si="197"/>
        <v/>
      </c>
      <c r="BG360" t="str">
        <f t="shared" si="198"/>
        <v/>
      </c>
      <c r="BH360" t="str">
        <f t="shared" si="199"/>
        <v/>
      </c>
      <c r="BI360" t="str">
        <f t="shared" si="200"/>
        <v/>
      </c>
      <c r="BJ360" t="str">
        <f t="shared" si="201"/>
        <v/>
      </c>
      <c r="BK360" t="str">
        <f t="shared" si="202"/>
        <v/>
      </c>
      <c r="BL360">
        <f t="shared" si="203"/>
        <v>0</v>
      </c>
      <c r="BM360">
        <f t="shared" si="204"/>
        <v>0</v>
      </c>
      <c r="BN360">
        <f t="shared" si="205"/>
        <v>0</v>
      </c>
      <c r="BO360">
        <f t="shared" si="206"/>
        <v>0</v>
      </c>
      <c r="BP360">
        <f t="shared" si="207"/>
        <v>0</v>
      </c>
      <c r="BQ360">
        <f t="shared" si="208"/>
        <v>0</v>
      </c>
      <c r="BR360">
        <f t="shared" si="209"/>
        <v>0</v>
      </c>
      <c r="BS360">
        <f t="shared" si="210"/>
        <v>0</v>
      </c>
    </row>
    <row r="361" spans="2:71" x14ac:dyDescent="0.3">
      <c r="B361" t="str">
        <f>IF('ריכוז הצעות'!$N362='טבלת עזר2'!B$1,'ריכוז הצעות'!$M362,"")</f>
        <v/>
      </c>
      <c r="C361">
        <f t="shared" si="181"/>
        <v>0</v>
      </c>
      <c r="D361" t="str">
        <f t="shared" si="211"/>
        <v/>
      </c>
      <c r="E361">
        <f t="shared" si="212"/>
        <v>0</v>
      </c>
      <c r="F361" t="str">
        <f>IF('ריכוז הצעות'!$N362='טבלת עזר2'!F$1,'ריכוז הצעות'!$M362,"")</f>
        <v/>
      </c>
      <c r="G361">
        <f t="shared" si="182"/>
        <v>0</v>
      </c>
      <c r="H361" t="str">
        <f t="shared" si="213"/>
        <v/>
      </c>
      <c r="I361">
        <f t="shared" si="214"/>
        <v>0</v>
      </c>
      <c r="J361" t="str">
        <f>IF('ריכוז הצעות'!$N362='טבלת עזר2'!J$1,'ריכוז הצעות'!$M362,"")</f>
        <v/>
      </c>
      <c r="K361" t="str">
        <f>IF('ריכוז הצעות'!$N362='טבלת עזר2'!K$1,'ריכוז הצעות'!$M362,"")</f>
        <v/>
      </c>
      <c r="L361" t="str">
        <f>IF('ריכוז הצעות'!$N362='טבלת עזר2'!L$1,'ריכוז הצעות'!$M362,"")</f>
        <v/>
      </c>
      <c r="M361" t="str">
        <f>IF('ריכוז הצעות'!$N362='טבלת עזר2'!M$1,'ריכוז הצעות'!$M362,"")</f>
        <v/>
      </c>
      <c r="O361" t="str">
        <f>IF('ריכוז הצעות'!$N362='טבלת עזר2'!O$1,'ריכוז הצעות'!$M362,"")</f>
        <v/>
      </c>
      <c r="Q361" t="str">
        <f>IF('ריכוז הצעות'!$N362='טבלת עזר2'!Q$1,'ריכוז הצעות'!$M362,"")</f>
        <v/>
      </c>
      <c r="S361" t="str">
        <f>IF('ריכוז הצעות'!$N362='טבלת עזר2'!S$1,'ריכוז הצעות'!$M362,"")</f>
        <v/>
      </c>
      <c r="U361" t="str">
        <f>IF('ריכוז הצעות'!$N362='טבלת עזר2'!U$1,'ריכוז הצעות'!$M362,"")</f>
        <v/>
      </c>
      <c r="W361" t="str">
        <f>IF('ריכוז הצעות'!$N362='טבלת עזר2'!W$1,'ריכוז הצעות'!$M362,"")</f>
        <v/>
      </c>
      <c r="X361" t="str">
        <f>IF('ריכוז הצעות'!$N362='טבלת עזר2'!X$1,'ריכוז הצעות'!$M362,"")</f>
        <v/>
      </c>
      <c r="Y361" t="str">
        <f>IF('ריכוז הצעות'!$N362='טבלת עזר2'!Y$1,'ריכוז הצעות'!$M362,"")</f>
        <v/>
      </c>
      <c r="Z361" t="str">
        <f>IF('ריכוז הצעות'!$N362='טבלת עזר2'!Z$1,'ריכוז הצעות'!$M362,"")</f>
        <v/>
      </c>
      <c r="AA361" t="str">
        <f>IF('ריכוז הצעות'!$N362='טבלת עזר2'!AA$1,'ריכוז הצעות'!$M362,"")</f>
        <v/>
      </c>
      <c r="AB361" t="str">
        <f>IF('ריכוז הצעות'!$N362='טבלת עזר2'!AB$1,'ריכוז הצעות'!$M362,"")</f>
        <v/>
      </c>
      <c r="AC361" t="str">
        <f>IF('ריכוז הצעות'!$N362='טבלת עזר2'!AC$1,'ריכוז הצעות'!$M362,"")</f>
        <v/>
      </c>
      <c r="AD361" t="str">
        <f>IF('ריכוז הצעות'!$N362='טבלת עזר2'!AD$1,'ריכוז הצעות'!$M362,"")</f>
        <v/>
      </c>
      <c r="AE361" t="str">
        <f>IF('ריכוז הצעות'!$N362='טבלת עזר2'!AE$1,'ריכוז הצעות'!$M362,"")</f>
        <v/>
      </c>
      <c r="AF361" t="str">
        <f>IF('ריכוז הצעות'!$N362='טבלת עזר2'!AF$1,'ריכוז הצעות'!$M362,"")</f>
        <v/>
      </c>
      <c r="AG361" t="str">
        <f>IF('ריכוז הצעות'!$N362='טבלת עזר2'!AG$1,'ריכוז הצעות'!$M362,"")</f>
        <v/>
      </c>
      <c r="AH361" t="str">
        <f>IF('ריכוז הצעות'!$N362='טבלת עזר2'!AH$1,'ריכוז הצעות'!$M362,"")</f>
        <v/>
      </c>
      <c r="AI361" t="str">
        <f>IF('ריכוז הצעות'!$N362='טבלת עזר2'!AI$1,'ריכוז הצעות'!$M362,"")</f>
        <v/>
      </c>
      <c r="AJ361" t="str">
        <f>IF('ריכוז הצעות'!$N362='טבלת עזר2'!AJ$1,'ריכוז הצעות'!$M362,"")</f>
        <v/>
      </c>
      <c r="AK361" t="str">
        <f>IF('ריכוז הצעות'!$N362='טבלת עזר2'!AK$1,'ריכוז הצעות'!$M362,"")</f>
        <v/>
      </c>
      <c r="AL361" t="str">
        <f>IF('ריכוז הצעות'!$N362='טבלת עזר2'!AL$1,'ריכוז הצעות'!$M362,"")</f>
        <v/>
      </c>
      <c r="AQ361" t="e">
        <f t="shared" si="215"/>
        <v>#N/A</v>
      </c>
      <c r="AR361" t="str">
        <f t="shared" si="183"/>
        <v/>
      </c>
      <c r="AS361" t="str">
        <f t="shared" si="184"/>
        <v/>
      </c>
      <c r="AT361" t="str">
        <f t="shared" si="185"/>
        <v/>
      </c>
      <c r="AU361" t="str">
        <f t="shared" si="186"/>
        <v/>
      </c>
      <c r="AV361" t="str">
        <f t="shared" si="187"/>
        <v/>
      </c>
      <c r="AW361" t="str">
        <f t="shared" si="188"/>
        <v/>
      </c>
      <c r="AX361" t="str">
        <f t="shared" si="189"/>
        <v/>
      </c>
      <c r="AY361" t="str">
        <f t="shared" si="190"/>
        <v/>
      </c>
      <c r="AZ361" t="str">
        <f t="shared" si="191"/>
        <v/>
      </c>
      <c r="BA361" t="str">
        <f t="shared" si="192"/>
        <v/>
      </c>
      <c r="BB361" t="str">
        <f t="shared" si="193"/>
        <v/>
      </c>
      <c r="BC361" t="str">
        <f t="shared" si="194"/>
        <v/>
      </c>
      <c r="BD361" t="str">
        <f t="shared" si="195"/>
        <v/>
      </c>
      <c r="BE361" t="str">
        <f t="shared" si="196"/>
        <v/>
      </c>
      <c r="BF361" t="str">
        <f t="shared" si="197"/>
        <v/>
      </c>
      <c r="BG361" t="str">
        <f t="shared" si="198"/>
        <v/>
      </c>
      <c r="BH361" t="str">
        <f t="shared" si="199"/>
        <v/>
      </c>
      <c r="BI361" t="str">
        <f t="shared" si="200"/>
        <v/>
      </c>
      <c r="BJ361" t="str">
        <f t="shared" si="201"/>
        <v/>
      </c>
      <c r="BK361" t="str">
        <f t="shared" si="202"/>
        <v/>
      </c>
      <c r="BL361">
        <f t="shared" si="203"/>
        <v>0</v>
      </c>
      <c r="BM361">
        <f t="shared" si="204"/>
        <v>0</v>
      </c>
      <c r="BN361">
        <f t="shared" si="205"/>
        <v>0</v>
      </c>
      <c r="BO361">
        <f t="shared" si="206"/>
        <v>0</v>
      </c>
      <c r="BP361">
        <f t="shared" si="207"/>
        <v>0</v>
      </c>
      <c r="BQ361">
        <f t="shared" si="208"/>
        <v>0</v>
      </c>
      <c r="BR361">
        <f t="shared" si="209"/>
        <v>0</v>
      </c>
      <c r="BS361">
        <f t="shared" si="210"/>
        <v>0</v>
      </c>
    </row>
    <row r="362" spans="2:71" x14ac:dyDescent="0.3">
      <c r="B362" t="str">
        <f>IF('ריכוז הצעות'!$N363='טבלת עזר2'!B$1,'ריכוז הצעות'!$M363,"")</f>
        <v/>
      </c>
      <c r="C362">
        <f t="shared" si="181"/>
        <v>0</v>
      </c>
      <c r="D362" t="str">
        <f t="shared" si="211"/>
        <v/>
      </c>
      <c r="E362">
        <f t="shared" si="212"/>
        <v>0</v>
      </c>
      <c r="F362" t="str">
        <f>IF('ריכוז הצעות'!$N363='טבלת עזר2'!F$1,'ריכוז הצעות'!$M363,"")</f>
        <v/>
      </c>
      <c r="G362">
        <f t="shared" si="182"/>
        <v>0</v>
      </c>
      <c r="H362" t="str">
        <f t="shared" si="213"/>
        <v/>
      </c>
      <c r="I362">
        <f t="shared" si="214"/>
        <v>0</v>
      </c>
      <c r="J362" t="str">
        <f>IF('ריכוז הצעות'!$N363='טבלת עזר2'!J$1,'ריכוז הצעות'!$M363,"")</f>
        <v/>
      </c>
      <c r="K362" t="str">
        <f>IF('ריכוז הצעות'!$N363='טבלת עזר2'!K$1,'ריכוז הצעות'!$M363,"")</f>
        <v/>
      </c>
      <c r="L362" t="str">
        <f>IF('ריכוז הצעות'!$N363='טבלת עזר2'!L$1,'ריכוז הצעות'!$M363,"")</f>
        <v/>
      </c>
      <c r="M362" t="str">
        <f>IF('ריכוז הצעות'!$N363='טבלת עזר2'!M$1,'ריכוז הצעות'!$M363,"")</f>
        <v/>
      </c>
      <c r="O362" t="str">
        <f>IF('ריכוז הצעות'!$N363='טבלת עזר2'!O$1,'ריכוז הצעות'!$M363,"")</f>
        <v/>
      </c>
      <c r="Q362" t="str">
        <f>IF('ריכוז הצעות'!$N363='טבלת עזר2'!Q$1,'ריכוז הצעות'!$M363,"")</f>
        <v/>
      </c>
      <c r="S362" t="str">
        <f>IF('ריכוז הצעות'!$N363='טבלת עזר2'!S$1,'ריכוז הצעות'!$M363,"")</f>
        <v/>
      </c>
      <c r="U362" t="str">
        <f>IF('ריכוז הצעות'!$N363='טבלת עזר2'!U$1,'ריכוז הצעות'!$M363,"")</f>
        <v/>
      </c>
      <c r="W362" t="str">
        <f>IF('ריכוז הצעות'!$N363='טבלת עזר2'!W$1,'ריכוז הצעות'!$M363,"")</f>
        <v/>
      </c>
      <c r="X362" t="str">
        <f>IF('ריכוז הצעות'!$N363='טבלת עזר2'!X$1,'ריכוז הצעות'!$M363,"")</f>
        <v/>
      </c>
      <c r="Y362" t="str">
        <f>IF('ריכוז הצעות'!$N363='טבלת עזר2'!Y$1,'ריכוז הצעות'!$M363,"")</f>
        <v/>
      </c>
      <c r="Z362" t="str">
        <f>IF('ריכוז הצעות'!$N363='טבלת עזר2'!Z$1,'ריכוז הצעות'!$M363,"")</f>
        <v/>
      </c>
      <c r="AA362" t="str">
        <f>IF('ריכוז הצעות'!$N363='טבלת עזר2'!AA$1,'ריכוז הצעות'!$M363,"")</f>
        <v/>
      </c>
      <c r="AB362" t="str">
        <f>IF('ריכוז הצעות'!$N363='טבלת עזר2'!AB$1,'ריכוז הצעות'!$M363,"")</f>
        <v/>
      </c>
      <c r="AC362" t="str">
        <f>IF('ריכוז הצעות'!$N363='טבלת עזר2'!AC$1,'ריכוז הצעות'!$M363,"")</f>
        <v/>
      </c>
      <c r="AD362" t="str">
        <f>IF('ריכוז הצעות'!$N363='טבלת עזר2'!AD$1,'ריכוז הצעות'!$M363,"")</f>
        <v/>
      </c>
      <c r="AE362" t="str">
        <f>IF('ריכוז הצעות'!$N363='טבלת עזר2'!AE$1,'ריכוז הצעות'!$M363,"")</f>
        <v/>
      </c>
      <c r="AF362" t="str">
        <f>IF('ריכוז הצעות'!$N363='טבלת עזר2'!AF$1,'ריכוז הצעות'!$M363,"")</f>
        <v/>
      </c>
      <c r="AG362" t="str">
        <f>IF('ריכוז הצעות'!$N363='טבלת עזר2'!AG$1,'ריכוז הצעות'!$M363,"")</f>
        <v/>
      </c>
      <c r="AH362" t="str">
        <f>IF('ריכוז הצעות'!$N363='טבלת עזר2'!AH$1,'ריכוז הצעות'!$M363,"")</f>
        <v/>
      </c>
      <c r="AI362" t="str">
        <f>IF('ריכוז הצעות'!$N363='טבלת עזר2'!AI$1,'ריכוז הצעות'!$M363,"")</f>
        <v/>
      </c>
      <c r="AJ362" t="str">
        <f>IF('ריכוז הצעות'!$N363='טבלת עזר2'!AJ$1,'ריכוז הצעות'!$M363,"")</f>
        <v/>
      </c>
      <c r="AK362" t="str">
        <f>IF('ריכוז הצעות'!$N363='טבלת עזר2'!AK$1,'ריכוז הצעות'!$M363,"")</f>
        <v/>
      </c>
      <c r="AL362" t="str">
        <f>IF('ריכוז הצעות'!$N363='טבלת עזר2'!AL$1,'ריכוז הצעות'!$M363,"")</f>
        <v/>
      </c>
      <c r="AQ362" t="e">
        <f t="shared" si="215"/>
        <v>#N/A</v>
      </c>
      <c r="AR362" t="str">
        <f t="shared" si="183"/>
        <v/>
      </c>
      <c r="AS362" t="str">
        <f t="shared" si="184"/>
        <v/>
      </c>
      <c r="AT362" t="str">
        <f t="shared" si="185"/>
        <v/>
      </c>
      <c r="AU362" t="str">
        <f t="shared" si="186"/>
        <v/>
      </c>
      <c r="AV362" t="str">
        <f t="shared" si="187"/>
        <v/>
      </c>
      <c r="AW362" t="str">
        <f t="shared" si="188"/>
        <v/>
      </c>
      <c r="AX362" t="str">
        <f t="shared" si="189"/>
        <v/>
      </c>
      <c r="AY362" t="str">
        <f t="shared" si="190"/>
        <v/>
      </c>
      <c r="AZ362" t="str">
        <f t="shared" si="191"/>
        <v/>
      </c>
      <c r="BA362" t="str">
        <f t="shared" si="192"/>
        <v/>
      </c>
      <c r="BB362" t="str">
        <f t="shared" si="193"/>
        <v/>
      </c>
      <c r="BC362" t="str">
        <f t="shared" si="194"/>
        <v/>
      </c>
      <c r="BD362" t="str">
        <f t="shared" si="195"/>
        <v/>
      </c>
      <c r="BE362" t="str">
        <f t="shared" si="196"/>
        <v/>
      </c>
      <c r="BF362" t="str">
        <f t="shared" si="197"/>
        <v/>
      </c>
      <c r="BG362" t="str">
        <f t="shared" si="198"/>
        <v/>
      </c>
      <c r="BH362" t="str">
        <f t="shared" si="199"/>
        <v/>
      </c>
      <c r="BI362" t="str">
        <f t="shared" si="200"/>
        <v/>
      </c>
      <c r="BJ362" t="str">
        <f t="shared" si="201"/>
        <v/>
      </c>
      <c r="BK362" t="str">
        <f t="shared" si="202"/>
        <v/>
      </c>
      <c r="BL362">
        <f t="shared" si="203"/>
        <v>0</v>
      </c>
      <c r="BM362">
        <f t="shared" si="204"/>
        <v>0</v>
      </c>
      <c r="BN362">
        <f t="shared" si="205"/>
        <v>0</v>
      </c>
      <c r="BO362">
        <f t="shared" si="206"/>
        <v>0</v>
      </c>
      <c r="BP362">
        <f t="shared" si="207"/>
        <v>0</v>
      </c>
      <c r="BQ362">
        <f t="shared" si="208"/>
        <v>0</v>
      </c>
      <c r="BR362">
        <f t="shared" si="209"/>
        <v>0</v>
      </c>
      <c r="BS362">
        <f t="shared" si="210"/>
        <v>0</v>
      </c>
    </row>
    <row r="363" spans="2:71" x14ac:dyDescent="0.3">
      <c r="B363" t="str">
        <f>IF('ריכוז הצעות'!$N364='טבלת עזר2'!B$1,'ריכוז הצעות'!$M364,"")</f>
        <v/>
      </c>
      <c r="C363">
        <f t="shared" si="181"/>
        <v>0</v>
      </c>
      <c r="D363" t="str">
        <f t="shared" si="211"/>
        <v/>
      </c>
      <c r="E363">
        <f t="shared" si="212"/>
        <v>0</v>
      </c>
      <c r="F363" t="str">
        <f>IF('ריכוז הצעות'!$N364='טבלת עזר2'!F$1,'ריכוז הצעות'!$M364,"")</f>
        <v/>
      </c>
      <c r="G363">
        <f t="shared" si="182"/>
        <v>0</v>
      </c>
      <c r="H363" t="str">
        <f t="shared" si="213"/>
        <v/>
      </c>
      <c r="I363">
        <f t="shared" si="214"/>
        <v>0</v>
      </c>
      <c r="J363" t="str">
        <f>IF('ריכוז הצעות'!$N364='טבלת עזר2'!J$1,'ריכוז הצעות'!$M364,"")</f>
        <v/>
      </c>
      <c r="K363" t="str">
        <f>IF('ריכוז הצעות'!$N364='טבלת עזר2'!K$1,'ריכוז הצעות'!$M364,"")</f>
        <v/>
      </c>
      <c r="L363" t="str">
        <f>IF('ריכוז הצעות'!$N364='טבלת עזר2'!L$1,'ריכוז הצעות'!$M364,"")</f>
        <v/>
      </c>
      <c r="M363" t="str">
        <f>IF('ריכוז הצעות'!$N364='טבלת עזר2'!M$1,'ריכוז הצעות'!$M364,"")</f>
        <v/>
      </c>
      <c r="O363" t="str">
        <f>IF('ריכוז הצעות'!$N364='טבלת עזר2'!O$1,'ריכוז הצעות'!$M364,"")</f>
        <v/>
      </c>
      <c r="Q363" t="str">
        <f>IF('ריכוז הצעות'!$N364='טבלת עזר2'!Q$1,'ריכוז הצעות'!$M364,"")</f>
        <v/>
      </c>
      <c r="S363" t="str">
        <f>IF('ריכוז הצעות'!$N364='טבלת עזר2'!S$1,'ריכוז הצעות'!$M364,"")</f>
        <v/>
      </c>
      <c r="U363" t="str">
        <f>IF('ריכוז הצעות'!$N364='טבלת עזר2'!U$1,'ריכוז הצעות'!$M364,"")</f>
        <v/>
      </c>
      <c r="W363" t="str">
        <f>IF('ריכוז הצעות'!$N364='טבלת עזר2'!W$1,'ריכוז הצעות'!$M364,"")</f>
        <v/>
      </c>
      <c r="X363" t="str">
        <f>IF('ריכוז הצעות'!$N364='טבלת עזר2'!X$1,'ריכוז הצעות'!$M364,"")</f>
        <v/>
      </c>
      <c r="Y363" t="str">
        <f>IF('ריכוז הצעות'!$N364='טבלת עזר2'!Y$1,'ריכוז הצעות'!$M364,"")</f>
        <v/>
      </c>
      <c r="Z363" t="str">
        <f>IF('ריכוז הצעות'!$N364='טבלת עזר2'!Z$1,'ריכוז הצעות'!$M364,"")</f>
        <v/>
      </c>
      <c r="AA363" t="str">
        <f>IF('ריכוז הצעות'!$N364='טבלת עזר2'!AA$1,'ריכוז הצעות'!$M364,"")</f>
        <v/>
      </c>
      <c r="AB363" t="str">
        <f>IF('ריכוז הצעות'!$N364='טבלת עזר2'!AB$1,'ריכוז הצעות'!$M364,"")</f>
        <v/>
      </c>
      <c r="AC363" t="str">
        <f>IF('ריכוז הצעות'!$N364='טבלת עזר2'!AC$1,'ריכוז הצעות'!$M364,"")</f>
        <v/>
      </c>
      <c r="AD363" t="str">
        <f>IF('ריכוז הצעות'!$N364='טבלת עזר2'!AD$1,'ריכוז הצעות'!$M364,"")</f>
        <v/>
      </c>
      <c r="AE363" t="str">
        <f>IF('ריכוז הצעות'!$N364='טבלת עזר2'!AE$1,'ריכוז הצעות'!$M364,"")</f>
        <v/>
      </c>
      <c r="AF363" t="str">
        <f>IF('ריכוז הצעות'!$N364='טבלת עזר2'!AF$1,'ריכוז הצעות'!$M364,"")</f>
        <v/>
      </c>
      <c r="AG363" t="str">
        <f>IF('ריכוז הצעות'!$N364='טבלת עזר2'!AG$1,'ריכוז הצעות'!$M364,"")</f>
        <v/>
      </c>
      <c r="AH363" t="str">
        <f>IF('ריכוז הצעות'!$N364='טבלת עזר2'!AH$1,'ריכוז הצעות'!$M364,"")</f>
        <v/>
      </c>
      <c r="AI363" t="str">
        <f>IF('ריכוז הצעות'!$N364='טבלת עזר2'!AI$1,'ריכוז הצעות'!$M364,"")</f>
        <v/>
      </c>
      <c r="AJ363" t="str">
        <f>IF('ריכוז הצעות'!$N364='טבלת עזר2'!AJ$1,'ריכוז הצעות'!$M364,"")</f>
        <v/>
      </c>
      <c r="AK363" t="str">
        <f>IF('ריכוז הצעות'!$N364='טבלת עזר2'!AK$1,'ריכוז הצעות'!$M364,"")</f>
        <v/>
      </c>
      <c r="AL363" t="str">
        <f>IF('ריכוז הצעות'!$N364='טבלת עזר2'!AL$1,'ריכוז הצעות'!$M364,"")</f>
        <v/>
      </c>
      <c r="AQ363" t="e">
        <f t="shared" si="215"/>
        <v>#N/A</v>
      </c>
      <c r="AR363" t="str">
        <f t="shared" si="183"/>
        <v/>
      </c>
      <c r="AS363" t="str">
        <f t="shared" si="184"/>
        <v/>
      </c>
      <c r="AT363" t="str">
        <f t="shared" si="185"/>
        <v/>
      </c>
      <c r="AU363" t="str">
        <f t="shared" si="186"/>
        <v/>
      </c>
      <c r="AV363" t="str">
        <f t="shared" si="187"/>
        <v/>
      </c>
      <c r="AW363" t="str">
        <f t="shared" si="188"/>
        <v/>
      </c>
      <c r="AX363" t="str">
        <f t="shared" si="189"/>
        <v/>
      </c>
      <c r="AY363" t="str">
        <f t="shared" si="190"/>
        <v/>
      </c>
      <c r="AZ363" t="str">
        <f t="shared" si="191"/>
        <v/>
      </c>
      <c r="BA363" t="str">
        <f t="shared" si="192"/>
        <v/>
      </c>
      <c r="BB363" t="str">
        <f t="shared" si="193"/>
        <v/>
      </c>
      <c r="BC363" t="str">
        <f t="shared" si="194"/>
        <v/>
      </c>
      <c r="BD363" t="str">
        <f t="shared" si="195"/>
        <v/>
      </c>
      <c r="BE363" t="str">
        <f t="shared" si="196"/>
        <v/>
      </c>
      <c r="BF363" t="str">
        <f t="shared" si="197"/>
        <v/>
      </c>
      <c r="BG363" t="str">
        <f t="shared" si="198"/>
        <v/>
      </c>
      <c r="BH363" t="str">
        <f t="shared" si="199"/>
        <v/>
      </c>
      <c r="BI363" t="str">
        <f t="shared" si="200"/>
        <v/>
      </c>
      <c r="BJ363" t="str">
        <f t="shared" si="201"/>
        <v/>
      </c>
      <c r="BK363" t="str">
        <f t="shared" si="202"/>
        <v/>
      </c>
      <c r="BL363">
        <f t="shared" si="203"/>
        <v>0</v>
      </c>
      <c r="BM363">
        <f t="shared" si="204"/>
        <v>0</v>
      </c>
      <c r="BN363">
        <f t="shared" si="205"/>
        <v>0</v>
      </c>
      <c r="BO363">
        <f t="shared" si="206"/>
        <v>0</v>
      </c>
      <c r="BP363">
        <f t="shared" si="207"/>
        <v>0</v>
      </c>
      <c r="BQ363">
        <f t="shared" si="208"/>
        <v>0</v>
      </c>
      <c r="BR363">
        <f t="shared" si="209"/>
        <v>0</v>
      </c>
      <c r="BS363">
        <f t="shared" si="210"/>
        <v>0</v>
      </c>
    </row>
    <row r="364" spans="2:71" x14ac:dyDescent="0.3">
      <c r="B364" t="str">
        <f>IF('ריכוז הצעות'!$N365='טבלת עזר2'!B$1,'ריכוז הצעות'!$M365,"")</f>
        <v/>
      </c>
      <c r="C364">
        <f t="shared" si="181"/>
        <v>0</v>
      </c>
      <c r="D364" t="str">
        <f t="shared" si="211"/>
        <v/>
      </c>
      <c r="E364">
        <f t="shared" si="212"/>
        <v>0</v>
      </c>
      <c r="F364" t="str">
        <f>IF('ריכוז הצעות'!$N365='טבלת עזר2'!F$1,'ריכוז הצעות'!$M365,"")</f>
        <v/>
      </c>
      <c r="G364">
        <f t="shared" si="182"/>
        <v>0</v>
      </c>
      <c r="H364" t="str">
        <f t="shared" si="213"/>
        <v/>
      </c>
      <c r="I364">
        <f t="shared" si="214"/>
        <v>0</v>
      </c>
      <c r="J364" t="str">
        <f>IF('ריכוז הצעות'!$N365='טבלת עזר2'!J$1,'ריכוז הצעות'!$M365,"")</f>
        <v/>
      </c>
      <c r="K364" t="str">
        <f>IF('ריכוז הצעות'!$N365='טבלת עזר2'!K$1,'ריכוז הצעות'!$M365,"")</f>
        <v/>
      </c>
      <c r="L364" t="str">
        <f>IF('ריכוז הצעות'!$N365='טבלת עזר2'!L$1,'ריכוז הצעות'!$M365,"")</f>
        <v/>
      </c>
      <c r="M364" t="str">
        <f>IF('ריכוז הצעות'!$N365='טבלת עזר2'!M$1,'ריכוז הצעות'!$M365,"")</f>
        <v/>
      </c>
      <c r="O364" t="str">
        <f>IF('ריכוז הצעות'!$N365='טבלת עזר2'!O$1,'ריכוז הצעות'!$M365,"")</f>
        <v/>
      </c>
      <c r="Q364" t="str">
        <f>IF('ריכוז הצעות'!$N365='טבלת עזר2'!Q$1,'ריכוז הצעות'!$M365,"")</f>
        <v/>
      </c>
      <c r="S364" t="str">
        <f>IF('ריכוז הצעות'!$N365='טבלת עזר2'!S$1,'ריכוז הצעות'!$M365,"")</f>
        <v/>
      </c>
      <c r="U364" t="str">
        <f>IF('ריכוז הצעות'!$N365='טבלת עזר2'!U$1,'ריכוז הצעות'!$M365,"")</f>
        <v/>
      </c>
      <c r="W364" t="str">
        <f>IF('ריכוז הצעות'!$N365='טבלת עזר2'!W$1,'ריכוז הצעות'!$M365,"")</f>
        <v/>
      </c>
      <c r="X364" t="str">
        <f>IF('ריכוז הצעות'!$N365='טבלת עזר2'!X$1,'ריכוז הצעות'!$M365,"")</f>
        <v/>
      </c>
      <c r="Y364" t="str">
        <f>IF('ריכוז הצעות'!$N365='טבלת עזר2'!Y$1,'ריכוז הצעות'!$M365,"")</f>
        <v/>
      </c>
      <c r="Z364" t="str">
        <f>IF('ריכוז הצעות'!$N365='טבלת עזר2'!Z$1,'ריכוז הצעות'!$M365,"")</f>
        <v/>
      </c>
      <c r="AA364" t="str">
        <f>IF('ריכוז הצעות'!$N365='טבלת עזר2'!AA$1,'ריכוז הצעות'!$M365,"")</f>
        <v/>
      </c>
      <c r="AB364" t="str">
        <f>IF('ריכוז הצעות'!$N365='טבלת עזר2'!AB$1,'ריכוז הצעות'!$M365,"")</f>
        <v/>
      </c>
      <c r="AC364" t="str">
        <f>IF('ריכוז הצעות'!$N365='טבלת עזר2'!AC$1,'ריכוז הצעות'!$M365,"")</f>
        <v/>
      </c>
      <c r="AD364" t="str">
        <f>IF('ריכוז הצעות'!$N365='טבלת עזר2'!AD$1,'ריכוז הצעות'!$M365,"")</f>
        <v/>
      </c>
      <c r="AE364" t="str">
        <f>IF('ריכוז הצעות'!$N365='טבלת עזר2'!AE$1,'ריכוז הצעות'!$M365,"")</f>
        <v/>
      </c>
      <c r="AF364" t="str">
        <f>IF('ריכוז הצעות'!$N365='טבלת עזר2'!AF$1,'ריכוז הצעות'!$M365,"")</f>
        <v/>
      </c>
      <c r="AG364" t="str">
        <f>IF('ריכוז הצעות'!$N365='טבלת עזר2'!AG$1,'ריכוז הצעות'!$M365,"")</f>
        <v/>
      </c>
      <c r="AH364" t="str">
        <f>IF('ריכוז הצעות'!$N365='טבלת עזר2'!AH$1,'ריכוז הצעות'!$M365,"")</f>
        <v/>
      </c>
      <c r="AI364" t="str">
        <f>IF('ריכוז הצעות'!$N365='טבלת עזר2'!AI$1,'ריכוז הצעות'!$M365,"")</f>
        <v/>
      </c>
      <c r="AJ364" t="str">
        <f>IF('ריכוז הצעות'!$N365='טבלת עזר2'!AJ$1,'ריכוז הצעות'!$M365,"")</f>
        <v/>
      </c>
      <c r="AK364" t="str">
        <f>IF('ריכוז הצעות'!$N365='טבלת עזר2'!AK$1,'ריכוז הצעות'!$M365,"")</f>
        <v/>
      </c>
      <c r="AL364" t="str">
        <f>IF('ריכוז הצעות'!$N365='טבלת עזר2'!AL$1,'ריכוז הצעות'!$M365,"")</f>
        <v/>
      </c>
      <c r="AQ364" t="e">
        <f t="shared" si="215"/>
        <v>#N/A</v>
      </c>
      <c r="AR364" t="str">
        <f t="shared" si="183"/>
        <v/>
      </c>
      <c r="AS364" t="str">
        <f t="shared" si="184"/>
        <v/>
      </c>
      <c r="AT364" t="str">
        <f t="shared" si="185"/>
        <v/>
      </c>
      <c r="AU364" t="str">
        <f t="shared" si="186"/>
        <v/>
      </c>
      <c r="AV364" t="str">
        <f t="shared" si="187"/>
        <v/>
      </c>
      <c r="AW364" t="str">
        <f t="shared" si="188"/>
        <v/>
      </c>
      <c r="AX364" t="str">
        <f t="shared" si="189"/>
        <v/>
      </c>
      <c r="AY364" t="str">
        <f t="shared" si="190"/>
        <v/>
      </c>
      <c r="AZ364" t="str">
        <f t="shared" si="191"/>
        <v/>
      </c>
      <c r="BA364" t="str">
        <f t="shared" si="192"/>
        <v/>
      </c>
      <c r="BB364" t="str">
        <f t="shared" si="193"/>
        <v/>
      </c>
      <c r="BC364" t="str">
        <f t="shared" si="194"/>
        <v/>
      </c>
      <c r="BD364" t="str">
        <f t="shared" si="195"/>
        <v/>
      </c>
      <c r="BE364" t="str">
        <f t="shared" si="196"/>
        <v/>
      </c>
      <c r="BF364" t="str">
        <f t="shared" si="197"/>
        <v/>
      </c>
      <c r="BG364" t="str">
        <f t="shared" si="198"/>
        <v/>
      </c>
      <c r="BH364" t="str">
        <f t="shared" si="199"/>
        <v/>
      </c>
      <c r="BI364" t="str">
        <f t="shared" si="200"/>
        <v/>
      </c>
      <c r="BJ364" t="str">
        <f t="shared" si="201"/>
        <v/>
      </c>
      <c r="BK364" t="str">
        <f t="shared" si="202"/>
        <v/>
      </c>
      <c r="BL364">
        <f t="shared" si="203"/>
        <v>0</v>
      </c>
      <c r="BM364">
        <f t="shared" si="204"/>
        <v>0</v>
      </c>
      <c r="BN364">
        <f t="shared" si="205"/>
        <v>0</v>
      </c>
      <c r="BO364">
        <f t="shared" si="206"/>
        <v>0</v>
      </c>
      <c r="BP364">
        <f t="shared" si="207"/>
        <v>0</v>
      </c>
      <c r="BQ364">
        <f t="shared" si="208"/>
        <v>0</v>
      </c>
      <c r="BR364">
        <f t="shared" si="209"/>
        <v>0</v>
      </c>
      <c r="BS364">
        <f t="shared" si="210"/>
        <v>0</v>
      </c>
    </row>
    <row r="365" spans="2:71" x14ac:dyDescent="0.3">
      <c r="B365" t="str">
        <f>IF('ריכוז הצעות'!$N366='טבלת עזר2'!B$1,'ריכוז הצעות'!$M366,"")</f>
        <v/>
      </c>
      <c r="C365">
        <f t="shared" si="181"/>
        <v>0</v>
      </c>
      <c r="D365" t="str">
        <f t="shared" si="211"/>
        <v/>
      </c>
      <c r="E365">
        <f t="shared" si="212"/>
        <v>0</v>
      </c>
      <c r="F365" t="str">
        <f>IF('ריכוז הצעות'!$N366='טבלת עזר2'!F$1,'ריכוז הצעות'!$M366,"")</f>
        <v/>
      </c>
      <c r="G365">
        <f t="shared" si="182"/>
        <v>0</v>
      </c>
      <c r="H365" t="str">
        <f t="shared" si="213"/>
        <v/>
      </c>
      <c r="I365">
        <f t="shared" si="214"/>
        <v>0</v>
      </c>
      <c r="J365" t="str">
        <f>IF('ריכוז הצעות'!$N366='טבלת עזר2'!J$1,'ריכוז הצעות'!$M366,"")</f>
        <v/>
      </c>
      <c r="K365" t="str">
        <f>IF('ריכוז הצעות'!$N366='טבלת עזר2'!K$1,'ריכוז הצעות'!$M366,"")</f>
        <v/>
      </c>
      <c r="L365" t="str">
        <f>IF('ריכוז הצעות'!$N366='טבלת עזר2'!L$1,'ריכוז הצעות'!$M366,"")</f>
        <v/>
      </c>
      <c r="M365" t="str">
        <f>IF('ריכוז הצעות'!$N366='טבלת עזר2'!M$1,'ריכוז הצעות'!$M366,"")</f>
        <v/>
      </c>
      <c r="O365" t="str">
        <f>IF('ריכוז הצעות'!$N366='טבלת עזר2'!O$1,'ריכוז הצעות'!$M366,"")</f>
        <v/>
      </c>
      <c r="Q365" t="str">
        <f>IF('ריכוז הצעות'!$N366='טבלת עזר2'!Q$1,'ריכוז הצעות'!$M366,"")</f>
        <v/>
      </c>
      <c r="S365" t="str">
        <f>IF('ריכוז הצעות'!$N366='טבלת עזר2'!S$1,'ריכוז הצעות'!$M366,"")</f>
        <v/>
      </c>
      <c r="U365" t="str">
        <f>IF('ריכוז הצעות'!$N366='טבלת עזר2'!U$1,'ריכוז הצעות'!$M366,"")</f>
        <v/>
      </c>
      <c r="W365" t="str">
        <f>IF('ריכוז הצעות'!$N366='טבלת עזר2'!W$1,'ריכוז הצעות'!$M366,"")</f>
        <v/>
      </c>
      <c r="X365" t="str">
        <f>IF('ריכוז הצעות'!$N366='טבלת עזר2'!X$1,'ריכוז הצעות'!$M366,"")</f>
        <v/>
      </c>
      <c r="Y365" t="str">
        <f>IF('ריכוז הצעות'!$N366='טבלת עזר2'!Y$1,'ריכוז הצעות'!$M366,"")</f>
        <v/>
      </c>
      <c r="Z365" t="str">
        <f>IF('ריכוז הצעות'!$N366='טבלת עזר2'!Z$1,'ריכוז הצעות'!$M366,"")</f>
        <v/>
      </c>
      <c r="AA365" t="str">
        <f>IF('ריכוז הצעות'!$N366='טבלת עזר2'!AA$1,'ריכוז הצעות'!$M366,"")</f>
        <v/>
      </c>
      <c r="AB365" t="str">
        <f>IF('ריכוז הצעות'!$N366='טבלת עזר2'!AB$1,'ריכוז הצעות'!$M366,"")</f>
        <v/>
      </c>
      <c r="AC365" t="str">
        <f>IF('ריכוז הצעות'!$N366='טבלת עזר2'!AC$1,'ריכוז הצעות'!$M366,"")</f>
        <v/>
      </c>
      <c r="AD365" t="str">
        <f>IF('ריכוז הצעות'!$N366='טבלת עזר2'!AD$1,'ריכוז הצעות'!$M366,"")</f>
        <v/>
      </c>
      <c r="AE365" t="str">
        <f>IF('ריכוז הצעות'!$N366='טבלת עזר2'!AE$1,'ריכוז הצעות'!$M366,"")</f>
        <v/>
      </c>
      <c r="AF365" t="str">
        <f>IF('ריכוז הצעות'!$N366='טבלת עזר2'!AF$1,'ריכוז הצעות'!$M366,"")</f>
        <v/>
      </c>
      <c r="AG365" t="str">
        <f>IF('ריכוז הצעות'!$N366='טבלת עזר2'!AG$1,'ריכוז הצעות'!$M366,"")</f>
        <v/>
      </c>
      <c r="AH365" t="str">
        <f>IF('ריכוז הצעות'!$N366='טבלת עזר2'!AH$1,'ריכוז הצעות'!$M366,"")</f>
        <v/>
      </c>
      <c r="AI365" t="str">
        <f>IF('ריכוז הצעות'!$N366='טבלת עזר2'!AI$1,'ריכוז הצעות'!$M366,"")</f>
        <v/>
      </c>
      <c r="AJ365" t="str">
        <f>IF('ריכוז הצעות'!$N366='טבלת עזר2'!AJ$1,'ריכוז הצעות'!$M366,"")</f>
        <v/>
      </c>
      <c r="AK365" t="str">
        <f>IF('ריכוז הצעות'!$N366='טבלת עזר2'!AK$1,'ריכוז הצעות'!$M366,"")</f>
        <v/>
      </c>
      <c r="AL365" t="str">
        <f>IF('ריכוז הצעות'!$N366='טבלת עזר2'!AL$1,'ריכוז הצעות'!$M366,"")</f>
        <v/>
      </c>
      <c r="AQ365" t="e">
        <f t="shared" si="215"/>
        <v>#N/A</v>
      </c>
      <c r="AR365" t="str">
        <f t="shared" si="183"/>
        <v/>
      </c>
      <c r="AS365" t="str">
        <f t="shared" si="184"/>
        <v/>
      </c>
      <c r="AT365" t="str">
        <f t="shared" si="185"/>
        <v/>
      </c>
      <c r="AU365" t="str">
        <f t="shared" si="186"/>
        <v/>
      </c>
      <c r="AV365" t="str">
        <f t="shared" si="187"/>
        <v/>
      </c>
      <c r="AW365" t="str">
        <f t="shared" si="188"/>
        <v/>
      </c>
      <c r="AX365" t="str">
        <f t="shared" si="189"/>
        <v/>
      </c>
      <c r="AY365" t="str">
        <f t="shared" si="190"/>
        <v/>
      </c>
      <c r="AZ365" t="str">
        <f t="shared" si="191"/>
        <v/>
      </c>
      <c r="BA365" t="str">
        <f t="shared" si="192"/>
        <v/>
      </c>
      <c r="BB365" t="str">
        <f t="shared" si="193"/>
        <v/>
      </c>
      <c r="BC365" t="str">
        <f t="shared" si="194"/>
        <v/>
      </c>
      <c r="BD365" t="str">
        <f t="shared" si="195"/>
        <v/>
      </c>
      <c r="BE365" t="str">
        <f t="shared" si="196"/>
        <v/>
      </c>
      <c r="BF365" t="str">
        <f t="shared" si="197"/>
        <v/>
      </c>
      <c r="BG365" t="str">
        <f t="shared" si="198"/>
        <v/>
      </c>
      <c r="BH365" t="str">
        <f t="shared" si="199"/>
        <v/>
      </c>
      <c r="BI365" t="str">
        <f t="shared" si="200"/>
        <v/>
      </c>
      <c r="BJ365" t="str">
        <f t="shared" si="201"/>
        <v/>
      </c>
      <c r="BK365" t="str">
        <f t="shared" si="202"/>
        <v/>
      </c>
      <c r="BL365">
        <f t="shared" si="203"/>
        <v>0</v>
      </c>
      <c r="BM365">
        <f t="shared" si="204"/>
        <v>0</v>
      </c>
      <c r="BN365">
        <f t="shared" si="205"/>
        <v>0</v>
      </c>
      <c r="BO365">
        <f t="shared" si="206"/>
        <v>0</v>
      </c>
      <c r="BP365">
        <f t="shared" si="207"/>
        <v>0</v>
      </c>
      <c r="BQ365">
        <f t="shared" si="208"/>
        <v>0</v>
      </c>
      <c r="BR365">
        <f t="shared" si="209"/>
        <v>0</v>
      </c>
      <c r="BS365">
        <f t="shared" si="210"/>
        <v>0</v>
      </c>
    </row>
    <row r="366" spans="2:71" x14ac:dyDescent="0.3">
      <c r="B366" t="str">
        <f>IF('ריכוז הצעות'!$N367='טבלת עזר2'!B$1,'ריכוז הצעות'!$M367,"")</f>
        <v/>
      </c>
      <c r="C366">
        <f t="shared" si="181"/>
        <v>0</v>
      </c>
      <c r="D366" t="str">
        <f t="shared" si="211"/>
        <v/>
      </c>
      <c r="E366">
        <f t="shared" si="212"/>
        <v>0</v>
      </c>
      <c r="F366" t="str">
        <f>IF('ריכוז הצעות'!$N367='טבלת עזר2'!F$1,'ריכוז הצעות'!$M367,"")</f>
        <v/>
      </c>
      <c r="G366">
        <f t="shared" si="182"/>
        <v>0</v>
      </c>
      <c r="H366" t="str">
        <f t="shared" si="213"/>
        <v/>
      </c>
      <c r="I366">
        <f t="shared" si="214"/>
        <v>0</v>
      </c>
      <c r="J366" t="str">
        <f>IF('ריכוז הצעות'!$N367='טבלת עזר2'!J$1,'ריכוז הצעות'!$M367,"")</f>
        <v/>
      </c>
      <c r="K366" t="str">
        <f>IF('ריכוז הצעות'!$N367='טבלת עזר2'!K$1,'ריכוז הצעות'!$M367,"")</f>
        <v/>
      </c>
      <c r="L366" t="str">
        <f>IF('ריכוז הצעות'!$N367='טבלת עזר2'!L$1,'ריכוז הצעות'!$M367,"")</f>
        <v/>
      </c>
      <c r="M366" t="str">
        <f>IF('ריכוז הצעות'!$N367='טבלת עזר2'!M$1,'ריכוז הצעות'!$M367,"")</f>
        <v/>
      </c>
      <c r="O366" t="str">
        <f>IF('ריכוז הצעות'!$N367='טבלת עזר2'!O$1,'ריכוז הצעות'!$M367,"")</f>
        <v/>
      </c>
      <c r="Q366" t="str">
        <f>IF('ריכוז הצעות'!$N367='טבלת עזר2'!Q$1,'ריכוז הצעות'!$M367,"")</f>
        <v/>
      </c>
      <c r="S366" t="str">
        <f>IF('ריכוז הצעות'!$N367='טבלת עזר2'!S$1,'ריכוז הצעות'!$M367,"")</f>
        <v/>
      </c>
      <c r="U366" t="str">
        <f>IF('ריכוז הצעות'!$N367='טבלת עזר2'!U$1,'ריכוז הצעות'!$M367,"")</f>
        <v/>
      </c>
      <c r="W366" t="str">
        <f>IF('ריכוז הצעות'!$N367='טבלת עזר2'!W$1,'ריכוז הצעות'!$M367,"")</f>
        <v/>
      </c>
      <c r="X366" t="str">
        <f>IF('ריכוז הצעות'!$N367='טבלת עזר2'!X$1,'ריכוז הצעות'!$M367,"")</f>
        <v/>
      </c>
      <c r="Y366" t="str">
        <f>IF('ריכוז הצעות'!$N367='טבלת עזר2'!Y$1,'ריכוז הצעות'!$M367,"")</f>
        <v/>
      </c>
      <c r="Z366" t="str">
        <f>IF('ריכוז הצעות'!$N367='טבלת עזר2'!Z$1,'ריכוז הצעות'!$M367,"")</f>
        <v/>
      </c>
      <c r="AA366" t="str">
        <f>IF('ריכוז הצעות'!$N367='טבלת עזר2'!AA$1,'ריכוז הצעות'!$M367,"")</f>
        <v/>
      </c>
      <c r="AB366" t="str">
        <f>IF('ריכוז הצעות'!$N367='טבלת עזר2'!AB$1,'ריכוז הצעות'!$M367,"")</f>
        <v/>
      </c>
      <c r="AC366" t="str">
        <f>IF('ריכוז הצעות'!$N367='טבלת עזר2'!AC$1,'ריכוז הצעות'!$M367,"")</f>
        <v/>
      </c>
      <c r="AD366" t="str">
        <f>IF('ריכוז הצעות'!$N367='טבלת עזר2'!AD$1,'ריכוז הצעות'!$M367,"")</f>
        <v/>
      </c>
      <c r="AE366" t="str">
        <f>IF('ריכוז הצעות'!$N367='טבלת עזר2'!AE$1,'ריכוז הצעות'!$M367,"")</f>
        <v/>
      </c>
      <c r="AF366" t="str">
        <f>IF('ריכוז הצעות'!$N367='טבלת עזר2'!AF$1,'ריכוז הצעות'!$M367,"")</f>
        <v/>
      </c>
      <c r="AG366" t="str">
        <f>IF('ריכוז הצעות'!$N367='טבלת עזר2'!AG$1,'ריכוז הצעות'!$M367,"")</f>
        <v/>
      </c>
      <c r="AH366" t="str">
        <f>IF('ריכוז הצעות'!$N367='טבלת עזר2'!AH$1,'ריכוז הצעות'!$M367,"")</f>
        <v/>
      </c>
      <c r="AI366" t="str">
        <f>IF('ריכוז הצעות'!$N367='טבלת עזר2'!AI$1,'ריכוז הצעות'!$M367,"")</f>
        <v/>
      </c>
      <c r="AJ366" t="str">
        <f>IF('ריכוז הצעות'!$N367='טבלת עזר2'!AJ$1,'ריכוז הצעות'!$M367,"")</f>
        <v/>
      </c>
      <c r="AK366" t="str">
        <f>IF('ריכוז הצעות'!$N367='טבלת עזר2'!AK$1,'ריכוז הצעות'!$M367,"")</f>
        <v/>
      </c>
      <c r="AL366" t="str">
        <f>IF('ריכוז הצעות'!$N367='טבלת עזר2'!AL$1,'ריכוז הצעות'!$M367,"")</f>
        <v/>
      </c>
      <c r="AQ366" t="e">
        <f t="shared" si="215"/>
        <v>#N/A</v>
      </c>
      <c r="AR366" t="str">
        <f t="shared" si="183"/>
        <v/>
      </c>
      <c r="AS366" t="str">
        <f t="shared" si="184"/>
        <v/>
      </c>
      <c r="AT366" t="str">
        <f t="shared" si="185"/>
        <v/>
      </c>
      <c r="AU366" t="str">
        <f t="shared" si="186"/>
        <v/>
      </c>
      <c r="AV366" t="str">
        <f t="shared" si="187"/>
        <v/>
      </c>
      <c r="AW366" t="str">
        <f t="shared" si="188"/>
        <v/>
      </c>
      <c r="AX366" t="str">
        <f t="shared" si="189"/>
        <v/>
      </c>
      <c r="AY366" t="str">
        <f t="shared" si="190"/>
        <v/>
      </c>
      <c r="AZ366" t="str">
        <f t="shared" si="191"/>
        <v/>
      </c>
      <c r="BA366" t="str">
        <f t="shared" si="192"/>
        <v/>
      </c>
      <c r="BB366" t="str">
        <f t="shared" si="193"/>
        <v/>
      </c>
      <c r="BC366" t="str">
        <f t="shared" si="194"/>
        <v/>
      </c>
      <c r="BD366" t="str">
        <f t="shared" si="195"/>
        <v/>
      </c>
      <c r="BE366" t="str">
        <f t="shared" si="196"/>
        <v/>
      </c>
      <c r="BF366" t="str">
        <f t="shared" si="197"/>
        <v/>
      </c>
      <c r="BG366" t="str">
        <f t="shared" si="198"/>
        <v/>
      </c>
      <c r="BH366" t="str">
        <f t="shared" si="199"/>
        <v/>
      </c>
      <c r="BI366" t="str">
        <f t="shared" si="200"/>
        <v/>
      </c>
      <c r="BJ366" t="str">
        <f t="shared" si="201"/>
        <v/>
      </c>
      <c r="BK366" t="str">
        <f t="shared" si="202"/>
        <v/>
      </c>
      <c r="BL366">
        <f t="shared" si="203"/>
        <v>0</v>
      </c>
      <c r="BM366">
        <f t="shared" si="204"/>
        <v>0</v>
      </c>
      <c r="BN366">
        <f t="shared" si="205"/>
        <v>0</v>
      </c>
      <c r="BO366">
        <f t="shared" si="206"/>
        <v>0</v>
      </c>
      <c r="BP366">
        <f t="shared" si="207"/>
        <v>0</v>
      </c>
      <c r="BQ366">
        <f t="shared" si="208"/>
        <v>0</v>
      </c>
      <c r="BR366">
        <f t="shared" si="209"/>
        <v>0</v>
      </c>
      <c r="BS366">
        <f t="shared" si="210"/>
        <v>0</v>
      </c>
    </row>
    <row r="367" spans="2:71" x14ac:dyDescent="0.3">
      <c r="B367" t="str">
        <f>IF('ריכוז הצעות'!$N368='טבלת עזר2'!B$1,'ריכוז הצעות'!$M368,"")</f>
        <v/>
      </c>
      <c r="C367">
        <f t="shared" si="181"/>
        <v>0</v>
      </c>
      <c r="D367" t="str">
        <f t="shared" si="211"/>
        <v/>
      </c>
      <c r="E367">
        <f t="shared" si="212"/>
        <v>0</v>
      </c>
      <c r="F367" t="str">
        <f>IF('ריכוז הצעות'!$N368='טבלת עזר2'!F$1,'ריכוז הצעות'!$M368,"")</f>
        <v/>
      </c>
      <c r="G367">
        <f t="shared" si="182"/>
        <v>0</v>
      </c>
      <c r="H367" t="str">
        <f t="shared" si="213"/>
        <v/>
      </c>
      <c r="I367">
        <f t="shared" si="214"/>
        <v>0</v>
      </c>
      <c r="J367" t="str">
        <f>IF('ריכוז הצעות'!$N368='טבלת עזר2'!J$1,'ריכוז הצעות'!$M368,"")</f>
        <v/>
      </c>
      <c r="K367" t="str">
        <f>IF('ריכוז הצעות'!$N368='טבלת עזר2'!K$1,'ריכוז הצעות'!$M368,"")</f>
        <v/>
      </c>
      <c r="L367" t="str">
        <f>IF('ריכוז הצעות'!$N368='טבלת עזר2'!L$1,'ריכוז הצעות'!$M368,"")</f>
        <v/>
      </c>
      <c r="M367" t="str">
        <f>IF('ריכוז הצעות'!$N368='טבלת עזר2'!M$1,'ריכוז הצעות'!$M368,"")</f>
        <v/>
      </c>
      <c r="O367" t="str">
        <f>IF('ריכוז הצעות'!$N368='טבלת עזר2'!O$1,'ריכוז הצעות'!$M368,"")</f>
        <v/>
      </c>
      <c r="Q367" t="str">
        <f>IF('ריכוז הצעות'!$N368='טבלת עזר2'!Q$1,'ריכוז הצעות'!$M368,"")</f>
        <v/>
      </c>
      <c r="S367" t="str">
        <f>IF('ריכוז הצעות'!$N368='טבלת עזר2'!S$1,'ריכוז הצעות'!$M368,"")</f>
        <v/>
      </c>
      <c r="U367" t="str">
        <f>IF('ריכוז הצעות'!$N368='טבלת עזר2'!U$1,'ריכוז הצעות'!$M368,"")</f>
        <v/>
      </c>
      <c r="W367" t="str">
        <f>IF('ריכוז הצעות'!$N368='טבלת עזר2'!W$1,'ריכוז הצעות'!$M368,"")</f>
        <v/>
      </c>
      <c r="X367" t="str">
        <f>IF('ריכוז הצעות'!$N368='טבלת עזר2'!X$1,'ריכוז הצעות'!$M368,"")</f>
        <v/>
      </c>
      <c r="Y367" t="str">
        <f>IF('ריכוז הצעות'!$N368='טבלת עזר2'!Y$1,'ריכוז הצעות'!$M368,"")</f>
        <v/>
      </c>
      <c r="Z367" t="str">
        <f>IF('ריכוז הצעות'!$N368='טבלת עזר2'!Z$1,'ריכוז הצעות'!$M368,"")</f>
        <v/>
      </c>
      <c r="AA367" t="str">
        <f>IF('ריכוז הצעות'!$N368='טבלת עזר2'!AA$1,'ריכוז הצעות'!$M368,"")</f>
        <v/>
      </c>
      <c r="AB367" t="str">
        <f>IF('ריכוז הצעות'!$N368='טבלת עזר2'!AB$1,'ריכוז הצעות'!$M368,"")</f>
        <v/>
      </c>
      <c r="AC367" t="str">
        <f>IF('ריכוז הצעות'!$N368='טבלת עזר2'!AC$1,'ריכוז הצעות'!$M368,"")</f>
        <v/>
      </c>
      <c r="AD367" t="str">
        <f>IF('ריכוז הצעות'!$N368='טבלת עזר2'!AD$1,'ריכוז הצעות'!$M368,"")</f>
        <v/>
      </c>
      <c r="AE367" t="str">
        <f>IF('ריכוז הצעות'!$N368='טבלת עזר2'!AE$1,'ריכוז הצעות'!$M368,"")</f>
        <v/>
      </c>
      <c r="AF367" t="str">
        <f>IF('ריכוז הצעות'!$N368='טבלת עזר2'!AF$1,'ריכוז הצעות'!$M368,"")</f>
        <v/>
      </c>
      <c r="AG367" t="str">
        <f>IF('ריכוז הצעות'!$N368='טבלת עזר2'!AG$1,'ריכוז הצעות'!$M368,"")</f>
        <v/>
      </c>
      <c r="AH367" t="str">
        <f>IF('ריכוז הצעות'!$N368='טבלת עזר2'!AH$1,'ריכוז הצעות'!$M368,"")</f>
        <v/>
      </c>
      <c r="AI367" t="str">
        <f>IF('ריכוז הצעות'!$N368='טבלת עזר2'!AI$1,'ריכוז הצעות'!$M368,"")</f>
        <v/>
      </c>
      <c r="AJ367" t="str">
        <f>IF('ריכוז הצעות'!$N368='טבלת עזר2'!AJ$1,'ריכוז הצעות'!$M368,"")</f>
        <v/>
      </c>
      <c r="AK367" t="str">
        <f>IF('ריכוז הצעות'!$N368='טבלת עזר2'!AK$1,'ריכוז הצעות'!$M368,"")</f>
        <v/>
      </c>
      <c r="AL367" t="str">
        <f>IF('ריכוז הצעות'!$N368='טבלת עזר2'!AL$1,'ריכוז הצעות'!$M368,"")</f>
        <v/>
      </c>
      <c r="AQ367" t="e">
        <f t="shared" si="215"/>
        <v>#N/A</v>
      </c>
      <c r="AR367" t="str">
        <f t="shared" si="183"/>
        <v/>
      </c>
      <c r="AS367" t="str">
        <f t="shared" si="184"/>
        <v/>
      </c>
      <c r="AT367" t="str">
        <f t="shared" si="185"/>
        <v/>
      </c>
      <c r="AU367" t="str">
        <f t="shared" si="186"/>
        <v/>
      </c>
      <c r="AV367" t="str">
        <f t="shared" si="187"/>
        <v/>
      </c>
      <c r="AW367" t="str">
        <f t="shared" si="188"/>
        <v/>
      </c>
      <c r="AX367" t="str">
        <f t="shared" si="189"/>
        <v/>
      </c>
      <c r="AY367" t="str">
        <f t="shared" si="190"/>
        <v/>
      </c>
      <c r="AZ367" t="str">
        <f t="shared" si="191"/>
        <v/>
      </c>
      <c r="BA367" t="str">
        <f t="shared" si="192"/>
        <v/>
      </c>
      <c r="BB367" t="str">
        <f t="shared" si="193"/>
        <v/>
      </c>
      <c r="BC367" t="str">
        <f t="shared" si="194"/>
        <v/>
      </c>
      <c r="BD367" t="str">
        <f t="shared" si="195"/>
        <v/>
      </c>
      <c r="BE367" t="str">
        <f t="shared" si="196"/>
        <v/>
      </c>
      <c r="BF367" t="str">
        <f t="shared" si="197"/>
        <v/>
      </c>
      <c r="BG367" t="str">
        <f t="shared" si="198"/>
        <v/>
      </c>
      <c r="BH367" t="str">
        <f t="shared" si="199"/>
        <v/>
      </c>
      <c r="BI367" t="str">
        <f t="shared" si="200"/>
        <v/>
      </c>
      <c r="BJ367" t="str">
        <f t="shared" si="201"/>
        <v/>
      </c>
      <c r="BK367" t="str">
        <f t="shared" si="202"/>
        <v/>
      </c>
      <c r="BL367">
        <f t="shared" si="203"/>
        <v>0</v>
      </c>
      <c r="BM367">
        <f t="shared" si="204"/>
        <v>0</v>
      </c>
      <c r="BN367">
        <f t="shared" si="205"/>
        <v>0</v>
      </c>
      <c r="BO367">
        <f t="shared" si="206"/>
        <v>0</v>
      </c>
      <c r="BP367">
        <f t="shared" si="207"/>
        <v>0</v>
      </c>
      <c r="BQ367">
        <f t="shared" si="208"/>
        <v>0</v>
      </c>
      <c r="BR367">
        <f t="shared" si="209"/>
        <v>0</v>
      </c>
      <c r="BS367">
        <f t="shared" si="210"/>
        <v>0</v>
      </c>
    </row>
    <row r="368" spans="2:71" x14ac:dyDescent="0.3">
      <c r="B368" t="str">
        <f>IF('ריכוז הצעות'!$N369='טבלת עזר2'!B$1,'ריכוז הצעות'!$M369,"")</f>
        <v/>
      </c>
      <c r="C368">
        <f t="shared" si="181"/>
        <v>0</v>
      </c>
      <c r="D368" t="str">
        <f t="shared" si="211"/>
        <v/>
      </c>
      <c r="E368">
        <f t="shared" si="212"/>
        <v>0</v>
      </c>
      <c r="F368" t="str">
        <f>IF('ריכוז הצעות'!$N369='טבלת עזר2'!F$1,'ריכוז הצעות'!$M369,"")</f>
        <v/>
      </c>
      <c r="G368">
        <f t="shared" si="182"/>
        <v>0</v>
      </c>
      <c r="H368" t="str">
        <f t="shared" si="213"/>
        <v/>
      </c>
      <c r="I368">
        <f t="shared" si="214"/>
        <v>0</v>
      </c>
      <c r="J368" t="str">
        <f>IF('ריכוז הצעות'!$N369='טבלת עזר2'!J$1,'ריכוז הצעות'!$M369,"")</f>
        <v/>
      </c>
      <c r="K368" t="str">
        <f>IF('ריכוז הצעות'!$N369='טבלת עזר2'!K$1,'ריכוז הצעות'!$M369,"")</f>
        <v/>
      </c>
      <c r="L368" t="str">
        <f>IF('ריכוז הצעות'!$N369='טבלת עזר2'!L$1,'ריכוז הצעות'!$M369,"")</f>
        <v/>
      </c>
      <c r="M368" t="str">
        <f>IF('ריכוז הצעות'!$N369='טבלת עזר2'!M$1,'ריכוז הצעות'!$M369,"")</f>
        <v/>
      </c>
      <c r="O368" t="str">
        <f>IF('ריכוז הצעות'!$N369='טבלת עזר2'!O$1,'ריכוז הצעות'!$M369,"")</f>
        <v/>
      </c>
      <c r="Q368" t="str">
        <f>IF('ריכוז הצעות'!$N369='טבלת עזר2'!Q$1,'ריכוז הצעות'!$M369,"")</f>
        <v/>
      </c>
      <c r="S368" t="str">
        <f>IF('ריכוז הצעות'!$N369='טבלת עזר2'!S$1,'ריכוז הצעות'!$M369,"")</f>
        <v/>
      </c>
      <c r="U368" t="str">
        <f>IF('ריכוז הצעות'!$N369='טבלת עזר2'!U$1,'ריכוז הצעות'!$M369,"")</f>
        <v/>
      </c>
      <c r="W368" t="str">
        <f>IF('ריכוז הצעות'!$N369='טבלת עזר2'!W$1,'ריכוז הצעות'!$M369,"")</f>
        <v/>
      </c>
      <c r="X368" t="str">
        <f>IF('ריכוז הצעות'!$N369='טבלת עזר2'!X$1,'ריכוז הצעות'!$M369,"")</f>
        <v/>
      </c>
      <c r="Y368" t="str">
        <f>IF('ריכוז הצעות'!$N369='טבלת עזר2'!Y$1,'ריכוז הצעות'!$M369,"")</f>
        <v/>
      </c>
      <c r="Z368" t="str">
        <f>IF('ריכוז הצעות'!$N369='טבלת עזר2'!Z$1,'ריכוז הצעות'!$M369,"")</f>
        <v/>
      </c>
      <c r="AA368" t="str">
        <f>IF('ריכוז הצעות'!$N369='טבלת עזר2'!AA$1,'ריכוז הצעות'!$M369,"")</f>
        <v/>
      </c>
      <c r="AB368" t="str">
        <f>IF('ריכוז הצעות'!$N369='טבלת עזר2'!AB$1,'ריכוז הצעות'!$M369,"")</f>
        <v/>
      </c>
      <c r="AC368" t="str">
        <f>IF('ריכוז הצעות'!$N369='טבלת עזר2'!AC$1,'ריכוז הצעות'!$M369,"")</f>
        <v/>
      </c>
      <c r="AD368" t="str">
        <f>IF('ריכוז הצעות'!$N369='טבלת עזר2'!AD$1,'ריכוז הצעות'!$M369,"")</f>
        <v/>
      </c>
      <c r="AE368" t="str">
        <f>IF('ריכוז הצעות'!$N369='טבלת עזר2'!AE$1,'ריכוז הצעות'!$M369,"")</f>
        <v/>
      </c>
      <c r="AF368" t="str">
        <f>IF('ריכוז הצעות'!$N369='טבלת עזר2'!AF$1,'ריכוז הצעות'!$M369,"")</f>
        <v/>
      </c>
      <c r="AG368" t="str">
        <f>IF('ריכוז הצעות'!$N369='טבלת עזר2'!AG$1,'ריכוז הצעות'!$M369,"")</f>
        <v/>
      </c>
      <c r="AH368" t="str">
        <f>IF('ריכוז הצעות'!$N369='טבלת עזר2'!AH$1,'ריכוז הצעות'!$M369,"")</f>
        <v/>
      </c>
      <c r="AI368" t="str">
        <f>IF('ריכוז הצעות'!$N369='טבלת עזר2'!AI$1,'ריכוז הצעות'!$M369,"")</f>
        <v/>
      </c>
      <c r="AJ368" t="str">
        <f>IF('ריכוז הצעות'!$N369='טבלת עזר2'!AJ$1,'ריכוז הצעות'!$M369,"")</f>
        <v/>
      </c>
      <c r="AK368" t="str">
        <f>IF('ריכוז הצעות'!$N369='טבלת עזר2'!AK$1,'ריכוז הצעות'!$M369,"")</f>
        <v/>
      </c>
      <c r="AL368" t="str">
        <f>IF('ריכוז הצעות'!$N369='טבלת עזר2'!AL$1,'ריכוז הצעות'!$M369,"")</f>
        <v/>
      </c>
      <c r="AQ368" t="e">
        <f t="shared" si="215"/>
        <v>#N/A</v>
      </c>
      <c r="AR368" t="str">
        <f t="shared" si="183"/>
        <v/>
      </c>
      <c r="AS368" t="str">
        <f t="shared" si="184"/>
        <v/>
      </c>
      <c r="AT368" t="str">
        <f t="shared" si="185"/>
        <v/>
      </c>
      <c r="AU368" t="str">
        <f t="shared" si="186"/>
        <v/>
      </c>
      <c r="AV368" t="str">
        <f t="shared" si="187"/>
        <v/>
      </c>
      <c r="AW368" t="str">
        <f t="shared" si="188"/>
        <v/>
      </c>
      <c r="AX368" t="str">
        <f t="shared" si="189"/>
        <v/>
      </c>
      <c r="AY368" t="str">
        <f t="shared" si="190"/>
        <v/>
      </c>
      <c r="AZ368" t="str">
        <f t="shared" si="191"/>
        <v/>
      </c>
      <c r="BA368" t="str">
        <f t="shared" si="192"/>
        <v/>
      </c>
      <c r="BB368" t="str">
        <f t="shared" si="193"/>
        <v/>
      </c>
      <c r="BC368" t="str">
        <f t="shared" si="194"/>
        <v/>
      </c>
      <c r="BD368" t="str">
        <f t="shared" si="195"/>
        <v/>
      </c>
      <c r="BE368" t="str">
        <f t="shared" si="196"/>
        <v/>
      </c>
      <c r="BF368" t="str">
        <f t="shared" si="197"/>
        <v/>
      </c>
      <c r="BG368" t="str">
        <f t="shared" si="198"/>
        <v/>
      </c>
      <c r="BH368" t="str">
        <f t="shared" si="199"/>
        <v/>
      </c>
      <c r="BI368" t="str">
        <f t="shared" si="200"/>
        <v/>
      </c>
      <c r="BJ368" t="str">
        <f t="shared" si="201"/>
        <v/>
      </c>
      <c r="BK368" t="str">
        <f t="shared" si="202"/>
        <v/>
      </c>
      <c r="BL368">
        <f t="shared" si="203"/>
        <v>0</v>
      </c>
      <c r="BM368">
        <f t="shared" si="204"/>
        <v>0</v>
      </c>
      <c r="BN368">
        <f t="shared" si="205"/>
        <v>0</v>
      </c>
      <c r="BO368">
        <f t="shared" si="206"/>
        <v>0</v>
      </c>
      <c r="BP368">
        <f t="shared" si="207"/>
        <v>0</v>
      </c>
      <c r="BQ368">
        <f t="shared" si="208"/>
        <v>0</v>
      </c>
      <c r="BR368">
        <f t="shared" si="209"/>
        <v>0</v>
      </c>
      <c r="BS368">
        <f t="shared" si="210"/>
        <v>0</v>
      </c>
    </row>
    <row r="369" spans="2:71" x14ac:dyDescent="0.3">
      <c r="B369" t="str">
        <f>IF('ריכוז הצעות'!$N370='טבלת עזר2'!B$1,'ריכוז הצעות'!$M370,"")</f>
        <v/>
      </c>
      <c r="C369">
        <f t="shared" si="181"/>
        <v>0</v>
      </c>
      <c r="D369" t="str">
        <f t="shared" si="211"/>
        <v/>
      </c>
      <c r="E369">
        <f t="shared" si="212"/>
        <v>0</v>
      </c>
      <c r="F369" t="str">
        <f>IF('ריכוז הצעות'!$N370='טבלת עזר2'!F$1,'ריכוז הצעות'!$M370,"")</f>
        <v/>
      </c>
      <c r="G369">
        <f t="shared" si="182"/>
        <v>0</v>
      </c>
      <c r="H369" t="str">
        <f t="shared" si="213"/>
        <v/>
      </c>
      <c r="I369">
        <f t="shared" si="214"/>
        <v>0</v>
      </c>
      <c r="J369" t="str">
        <f>IF('ריכוז הצעות'!$N370='טבלת עזר2'!J$1,'ריכוז הצעות'!$M370,"")</f>
        <v/>
      </c>
      <c r="K369" t="str">
        <f>IF('ריכוז הצעות'!$N370='טבלת עזר2'!K$1,'ריכוז הצעות'!$M370,"")</f>
        <v/>
      </c>
      <c r="L369" t="str">
        <f>IF('ריכוז הצעות'!$N370='טבלת עזר2'!L$1,'ריכוז הצעות'!$M370,"")</f>
        <v/>
      </c>
      <c r="M369" t="str">
        <f>IF('ריכוז הצעות'!$N370='טבלת עזר2'!M$1,'ריכוז הצעות'!$M370,"")</f>
        <v/>
      </c>
      <c r="O369" t="str">
        <f>IF('ריכוז הצעות'!$N370='טבלת עזר2'!O$1,'ריכוז הצעות'!$M370,"")</f>
        <v/>
      </c>
      <c r="Q369" t="str">
        <f>IF('ריכוז הצעות'!$N370='טבלת עזר2'!Q$1,'ריכוז הצעות'!$M370,"")</f>
        <v/>
      </c>
      <c r="S369" t="str">
        <f>IF('ריכוז הצעות'!$N370='טבלת עזר2'!S$1,'ריכוז הצעות'!$M370,"")</f>
        <v/>
      </c>
      <c r="U369" t="str">
        <f>IF('ריכוז הצעות'!$N370='טבלת עזר2'!U$1,'ריכוז הצעות'!$M370,"")</f>
        <v/>
      </c>
      <c r="W369" t="str">
        <f>IF('ריכוז הצעות'!$N370='טבלת עזר2'!W$1,'ריכוז הצעות'!$M370,"")</f>
        <v/>
      </c>
      <c r="X369" t="str">
        <f>IF('ריכוז הצעות'!$N370='טבלת עזר2'!X$1,'ריכוז הצעות'!$M370,"")</f>
        <v/>
      </c>
      <c r="Y369" t="str">
        <f>IF('ריכוז הצעות'!$N370='טבלת עזר2'!Y$1,'ריכוז הצעות'!$M370,"")</f>
        <v/>
      </c>
      <c r="Z369" t="str">
        <f>IF('ריכוז הצעות'!$N370='טבלת עזר2'!Z$1,'ריכוז הצעות'!$M370,"")</f>
        <v/>
      </c>
      <c r="AA369" t="str">
        <f>IF('ריכוז הצעות'!$N370='טבלת עזר2'!AA$1,'ריכוז הצעות'!$M370,"")</f>
        <v/>
      </c>
      <c r="AB369" t="str">
        <f>IF('ריכוז הצעות'!$N370='טבלת עזר2'!AB$1,'ריכוז הצעות'!$M370,"")</f>
        <v/>
      </c>
      <c r="AC369" t="str">
        <f>IF('ריכוז הצעות'!$N370='טבלת עזר2'!AC$1,'ריכוז הצעות'!$M370,"")</f>
        <v/>
      </c>
      <c r="AD369" t="str">
        <f>IF('ריכוז הצעות'!$N370='טבלת עזר2'!AD$1,'ריכוז הצעות'!$M370,"")</f>
        <v/>
      </c>
      <c r="AE369" t="str">
        <f>IF('ריכוז הצעות'!$N370='טבלת עזר2'!AE$1,'ריכוז הצעות'!$M370,"")</f>
        <v/>
      </c>
      <c r="AF369" t="str">
        <f>IF('ריכוז הצעות'!$N370='טבלת עזר2'!AF$1,'ריכוז הצעות'!$M370,"")</f>
        <v/>
      </c>
      <c r="AG369" t="str">
        <f>IF('ריכוז הצעות'!$N370='טבלת עזר2'!AG$1,'ריכוז הצעות'!$M370,"")</f>
        <v/>
      </c>
      <c r="AH369" t="str">
        <f>IF('ריכוז הצעות'!$N370='טבלת עזר2'!AH$1,'ריכוז הצעות'!$M370,"")</f>
        <v/>
      </c>
      <c r="AI369" t="str">
        <f>IF('ריכוז הצעות'!$N370='טבלת עזר2'!AI$1,'ריכוז הצעות'!$M370,"")</f>
        <v/>
      </c>
      <c r="AJ369" t="str">
        <f>IF('ריכוז הצעות'!$N370='טבלת עזר2'!AJ$1,'ריכוז הצעות'!$M370,"")</f>
        <v/>
      </c>
      <c r="AK369" t="str">
        <f>IF('ריכוז הצעות'!$N370='טבלת עזר2'!AK$1,'ריכוז הצעות'!$M370,"")</f>
        <v/>
      </c>
      <c r="AL369" t="str">
        <f>IF('ריכוז הצעות'!$N370='טבלת עזר2'!AL$1,'ריכוז הצעות'!$M370,"")</f>
        <v/>
      </c>
      <c r="AQ369" t="e">
        <f t="shared" si="215"/>
        <v>#N/A</v>
      </c>
      <c r="AR369" t="str">
        <f t="shared" si="183"/>
        <v/>
      </c>
      <c r="AS369" t="str">
        <f t="shared" si="184"/>
        <v/>
      </c>
      <c r="AT369" t="str">
        <f t="shared" si="185"/>
        <v/>
      </c>
      <c r="AU369" t="str">
        <f t="shared" si="186"/>
        <v/>
      </c>
      <c r="AV369" t="str">
        <f t="shared" si="187"/>
        <v/>
      </c>
      <c r="AW369" t="str">
        <f t="shared" si="188"/>
        <v/>
      </c>
      <c r="AX369" t="str">
        <f t="shared" si="189"/>
        <v/>
      </c>
      <c r="AY369" t="str">
        <f t="shared" si="190"/>
        <v/>
      </c>
      <c r="AZ369" t="str">
        <f t="shared" si="191"/>
        <v/>
      </c>
      <c r="BA369" t="str">
        <f t="shared" si="192"/>
        <v/>
      </c>
      <c r="BB369" t="str">
        <f t="shared" si="193"/>
        <v/>
      </c>
      <c r="BC369" t="str">
        <f t="shared" si="194"/>
        <v/>
      </c>
      <c r="BD369" t="str">
        <f t="shared" si="195"/>
        <v/>
      </c>
      <c r="BE369" t="str">
        <f t="shared" si="196"/>
        <v/>
      </c>
      <c r="BF369" t="str">
        <f t="shared" si="197"/>
        <v/>
      </c>
      <c r="BG369" t="str">
        <f t="shared" si="198"/>
        <v/>
      </c>
      <c r="BH369" t="str">
        <f t="shared" si="199"/>
        <v/>
      </c>
      <c r="BI369" t="str">
        <f t="shared" si="200"/>
        <v/>
      </c>
      <c r="BJ369" t="str">
        <f t="shared" si="201"/>
        <v/>
      </c>
      <c r="BK369" t="str">
        <f t="shared" si="202"/>
        <v/>
      </c>
      <c r="BL369">
        <f t="shared" si="203"/>
        <v>0</v>
      </c>
      <c r="BM369">
        <f t="shared" si="204"/>
        <v>0</v>
      </c>
      <c r="BN369">
        <f t="shared" si="205"/>
        <v>0</v>
      </c>
      <c r="BO369">
        <f t="shared" si="206"/>
        <v>0</v>
      </c>
      <c r="BP369">
        <f t="shared" si="207"/>
        <v>0</v>
      </c>
      <c r="BQ369">
        <f t="shared" si="208"/>
        <v>0</v>
      </c>
      <c r="BR369">
        <f t="shared" si="209"/>
        <v>0</v>
      </c>
      <c r="BS369">
        <f t="shared" si="210"/>
        <v>0</v>
      </c>
    </row>
    <row r="370" spans="2:71" x14ac:dyDescent="0.3">
      <c r="B370" t="str">
        <f>IF('ריכוז הצעות'!$N371='טבלת עזר2'!B$1,'ריכוז הצעות'!$M371,"")</f>
        <v/>
      </c>
      <c r="C370">
        <f t="shared" si="181"/>
        <v>0</v>
      </c>
      <c r="D370" t="str">
        <f t="shared" si="211"/>
        <v/>
      </c>
      <c r="E370">
        <f t="shared" si="212"/>
        <v>0</v>
      </c>
      <c r="F370" t="str">
        <f>IF('ריכוז הצעות'!$N371='טבלת עזר2'!F$1,'ריכוז הצעות'!$M371,"")</f>
        <v/>
      </c>
      <c r="G370">
        <f t="shared" si="182"/>
        <v>0</v>
      </c>
      <c r="H370" t="str">
        <f t="shared" si="213"/>
        <v/>
      </c>
      <c r="I370">
        <f t="shared" si="214"/>
        <v>0</v>
      </c>
      <c r="J370" t="str">
        <f>IF('ריכוז הצעות'!$N371='טבלת עזר2'!J$1,'ריכוז הצעות'!$M371,"")</f>
        <v/>
      </c>
      <c r="K370" t="str">
        <f>IF('ריכוז הצעות'!$N371='טבלת עזר2'!K$1,'ריכוז הצעות'!$M371,"")</f>
        <v/>
      </c>
      <c r="L370" t="str">
        <f>IF('ריכוז הצעות'!$N371='טבלת עזר2'!L$1,'ריכוז הצעות'!$M371,"")</f>
        <v/>
      </c>
      <c r="M370" t="str">
        <f>IF('ריכוז הצעות'!$N371='טבלת עזר2'!M$1,'ריכוז הצעות'!$M371,"")</f>
        <v/>
      </c>
      <c r="O370" t="str">
        <f>IF('ריכוז הצעות'!$N371='טבלת עזר2'!O$1,'ריכוז הצעות'!$M371,"")</f>
        <v/>
      </c>
      <c r="Q370" t="str">
        <f>IF('ריכוז הצעות'!$N371='טבלת עזר2'!Q$1,'ריכוז הצעות'!$M371,"")</f>
        <v/>
      </c>
      <c r="S370" t="str">
        <f>IF('ריכוז הצעות'!$N371='טבלת עזר2'!S$1,'ריכוז הצעות'!$M371,"")</f>
        <v/>
      </c>
      <c r="U370" t="str">
        <f>IF('ריכוז הצעות'!$N371='טבלת עזר2'!U$1,'ריכוז הצעות'!$M371,"")</f>
        <v/>
      </c>
      <c r="W370" t="str">
        <f>IF('ריכוז הצעות'!$N371='טבלת עזר2'!W$1,'ריכוז הצעות'!$M371,"")</f>
        <v/>
      </c>
      <c r="X370" t="str">
        <f>IF('ריכוז הצעות'!$N371='טבלת עזר2'!X$1,'ריכוז הצעות'!$M371,"")</f>
        <v/>
      </c>
      <c r="Y370" t="str">
        <f>IF('ריכוז הצעות'!$N371='טבלת עזר2'!Y$1,'ריכוז הצעות'!$M371,"")</f>
        <v/>
      </c>
      <c r="Z370" t="str">
        <f>IF('ריכוז הצעות'!$N371='טבלת עזר2'!Z$1,'ריכוז הצעות'!$M371,"")</f>
        <v/>
      </c>
      <c r="AA370" t="str">
        <f>IF('ריכוז הצעות'!$N371='טבלת עזר2'!AA$1,'ריכוז הצעות'!$M371,"")</f>
        <v/>
      </c>
      <c r="AB370" t="str">
        <f>IF('ריכוז הצעות'!$N371='טבלת עזר2'!AB$1,'ריכוז הצעות'!$M371,"")</f>
        <v/>
      </c>
      <c r="AC370" t="str">
        <f>IF('ריכוז הצעות'!$N371='טבלת עזר2'!AC$1,'ריכוז הצעות'!$M371,"")</f>
        <v/>
      </c>
      <c r="AD370" t="str">
        <f>IF('ריכוז הצעות'!$N371='טבלת עזר2'!AD$1,'ריכוז הצעות'!$M371,"")</f>
        <v/>
      </c>
      <c r="AE370" t="str">
        <f>IF('ריכוז הצעות'!$N371='טבלת עזר2'!AE$1,'ריכוז הצעות'!$M371,"")</f>
        <v/>
      </c>
      <c r="AF370" t="str">
        <f>IF('ריכוז הצעות'!$N371='טבלת עזר2'!AF$1,'ריכוז הצעות'!$M371,"")</f>
        <v/>
      </c>
      <c r="AG370" t="str">
        <f>IF('ריכוז הצעות'!$N371='טבלת עזר2'!AG$1,'ריכוז הצעות'!$M371,"")</f>
        <v/>
      </c>
      <c r="AH370" t="str">
        <f>IF('ריכוז הצעות'!$N371='טבלת עזר2'!AH$1,'ריכוז הצעות'!$M371,"")</f>
        <v/>
      </c>
      <c r="AI370" t="str">
        <f>IF('ריכוז הצעות'!$N371='טבלת עזר2'!AI$1,'ריכוז הצעות'!$M371,"")</f>
        <v/>
      </c>
      <c r="AJ370" t="str">
        <f>IF('ריכוז הצעות'!$N371='טבלת עזר2'!AJ$1,'ריכוז הצעות'!$M371,"")</f>
        <v/>
      </c>
      <c r="AK370" t="str">
        <f>IF('ריכוז הצעות'!$N371='טבלת עזר2'!AK$1,'ריכוז הצעות'!$M371,"")</f>
        <v/>
      </c>
      <c r="AL370" t="str">
        <f>IF('ריכוז הצעות'!$N371='טבלת עזר2'!AL$1,'ריכוז הצעות'!$M371,"")</f>
        <v/>
      </c>
      <c r="AQ370" t="e">
        <f t="shared" si="215"/>
        <v>#N/A</v>
      </c>
      <c r="AR370" t="str">
        <f t="shared" si="183"/>
        <v/>
      </c>
      <c r="AS370" t="str">
        <f t="shared" si="184"/>
        <v/>
      </c>
      <c r="AT370" t="str">
        <f t="shared" si="185"/>
        <v/>
      </c>
      <c r="AU370" t="str">
        <f t="shared" si="186"/>
        <v/>
      </c>
      <c r="AV370" t="str">
        <f t="shared" si="187"/>
        <v/>
      </c>
      <c r="AW370" t="str">
        <f t="shared" si="188"/>
        <v/>
      </c>
      <c r="AX370" t="str">
        <f t="shared" si="189"/>
        <v/>
      </c>
      <c r="AY370" t="str">
        <f t="shared" si="190"/>
        <v/>
      </c>
      <c r="AZ370" t="str">
        <f t="shared" si="191"/>
        <v/>
      </c>
      <c r="BA370" t="str">
        <f t="shared" si="192"/>
        <v/>
      </c>
      <c r="BB370" t="str">
        <f t="shared" si="193"/>
        <v/>
      </c>
      <c r="BC370" t="str">
        <f t="shared" si="194"/>
        <v/>
      </c>
      <c r="BD370" t="str">
        <f t="shared" si="195"/>
        <v/>
      </c>
      <c r="BE370" t="str">
        <f t="shared" si="196"/>
        <v/>
      </c>
      <c r="BF370" t="str">
        <f t="shared" si="197"/>
        <v/>
      </c>
      <c r="BG370" t="str">
        <f t="shared" si="198"/>
        <v/>
      </c>
      <c r="BH370" t="str">
        <f t="shared" si="199"/>
        <v/>
      </c>
      <c r="BI370" t="str">
        <f t="shared" si="200"/>
        <v/>
      </c>
      <c r="BJ370" t="str">
        <f t="shared" si="201"/>
        <v/>
      </c>
      <c r="BK370" t="str">
        <f t="shared" si="202"/>
        <v/>
      </c>
      <c r="BL370">
        <f t="shared" si="203"/>
        <v>0</v>
      </c>
      <c r="BM370">
        <f t="shared" si="204"/>
        <v>0</v>
      </c>
      <c r="BN370">
        <f t="shared" si="205"/>
        <v>0</v>
      </c>
      <c r="BO370">
        <f t="shared" si="206"/>
        <v>0</v>
      </c>
      <c r="BP370">
        <f t="shared" si="207"/>
        <v>0</v>
      </c>
      <c r="BQ370">
        <f t="shared" si="208"/>
        <v>0</v>
      </c>
      <c r="BR370">
        <f t="shared" si="209"/>
        <v>0</v>
      </c>
      <c r="BS370">
        <f t="shared" si="210"/>
        <v>0</v>
      </c>
    </row>
    <row r="371" spans="2:71" x14ac:dyDescent="0.3">
      <c r="B371" t="str">
        <f>IF('ריכוז הצעות'!$N372='טבלת עזר2'!B$1,'ריכוז הצעות'!$M372,"")</f>
        <v/>
      </c>
      <c r="C371">
        <f t="shared" si="181"/>
        <v>0</v>
      </c>
      <c r="D371" t="str">
        <f t="shared" si="211"/>
        <v/>
      </c>
      <c r="E371">
        <f t="shared" si="212"/>
        <v>0</v>
      </c>
      <c r="F371" t="str">
        <f>IF('ריכוז הצעות'!$N372='טבלת עזר2'!F$1,'ריכוז הצעות'!$M372,"")</f>
        <v/>
      </c>
      <c r="G371">
        <f t="shared" si="182"/>
        <v>0</v>
      </c>
      <c r="H371" t="str">
        <f t="shared" si="213"/>
        <v/>
      </c>
      <c r="I371">
        <f t="shared" si="214"/>
        <v>0</v>
      </c>
      <c r="J371" t="str">
        <f>IF('ריכוז הצעות'!$N372='טבלת עזר2'!J$1,'ריכוז הצעות'!$M372,"")</f>
        <v/>
      </c>
      <c r="K371" t="str">
        <f>IF('ריכוז הצעות'!$N372='טבלת עזר2'!K$1,'ריכוז הצעות'!$M372,"")</f>
        <v/>
      </c>
      <c r="L371" t="str">
        <f>IF('ריכוז הצעות'!$N372='טבלת עזר2'!L$1,'ריכוז הצעות'!$M372,"")</f>
        <v/>
      </c>
      <c r="M371" t="str">
        <f>IF('ריכוז הצעות'!$N372='טבלת עזר2'!M$1,'ריכוז הצעות'!$M372,"")</f>
        <v/>
      </c>
      <c r="O371" t="str">
        <f>IF('ריכוז הצעות'!$N372='טבלת עזר2'!O$1,'ריכוז הצעות'!$M372,"")</f>
        <v/>
      </c>
      <c r="Q371" t="str">
        <f>IF('ריכוז הצעות'!$N372='טבלת עזר2'!Q$1,'ריכוז הצעות'!$M372,"")</f>
        <v/>
      </c>
      <c r="S371" t="str">
        <f>IF('ריכוז הצעות'!$N372='טבלת עזר2'!S$1,'ריכוז הצעות'!$M372,"")</f>
        <v/>
      </c>
      <c r="U371" t="str">
        <f>IF('ריכוז הצעות'!$N372='טבלת עזר2'!U$1,'ריכוז הצעות'!$M372,"")</f>
        <v/>
      </c>
      <c r="W371" t="str">
        <f>IF('ריכוז הצעות'!$N372='טבלת עזר2'!W$1,'ריכוז הצעות'!$M372,"")</f>
        <v/>
      </c>
      <c r="X371" t="str">
        <f>IF('ריכוז הצעות'!$N372='טבלת עזר2'!X$1,'ריכוז הצעות'!$M372,"")</f>
        <v/>
      </c>
      <c r="Y371" t="str">
        <f>IF('ריכוז הצעות'!$N372='טבלת עזר2'!Y$1,'ריכוז הצעות'!$M372,"")</f>
        <v/>
      </c>
      <c r="Z371" t="str">
        <f>IF('ריכוז הצעות'!$N372='טבלת עזר2'!Z$1,'ריכוז הצעות'!$M372,"")</f>
        <v/>
      </c>
      <c r="AA371" t="str">
        <f>IF('ריכוז הצעות'!$N372='טבלת עזר2'!AA$1,'ריכוז הצעות'!$M372,"")</f>
        <v/>
      </c>
      <c r="AB371" t="str">
        <f>IF('ריכוז הצעות'!$N372='טבלת עזר2'!AB$1,'ריכוז הצעות'!$M372,"")</f>
        <v/>
      </c>
      <c r="AC371" t="str">
        <f>IF('ריכוז הצעות'!$N372='טבלת עזר2'!AC$1,'ריכוז הצעות'!$M372,"")</f>
        <v/>
      </c>
      <c r="AD371" t="str">
        <f>IF('ריכוז הצעות'!$N372='טבלת עזר2'!AD$1,'ריכוז הצעות'!$M372,"")</f>
        <v/>
      </c>
      <c r="AE371" t="str">
        <f>IF('ריכוז הצעות'!$N372='טבלת עזר2'!AE$1,'ריכוז הצעות'!$M372,"")</f>
        <v/>
      </c>
      <c r="AF371" t="str">
        <f>IF('ריכוז הצעות'!$N372='טבלת עזר2'!AF$1,'ריכוז הצעות'!$M372,"")</f>
        <v/>
      </c>
      <c r="AG371" t="str">
        <f>IF('ריכוז הצעות'!$N372='טבלת עזר2'!AG$1,'ריכוז הצעות'!$M372,"")</f>
        <v/>
      </c>
      <c r="AH371" t="str">
        <f>IF('ריכוז הצעות'!$N372='טבלת עזר2'!AH$1,'ריכוז הצעות'!$M372,"")</f>
        <v/>
      </c>
      <c r="AI371" t="str">
        <f>IF('ריכוז הצעות'!$N372='טבלת עזר2'!AI$1,'ריכוז הצעות'!$M372,"")</f>
        <v/>
      </c>
      <c r="AJ371" t="str">
        <f>IF('ריכוז הצעות'!$N372='טבלת עזר2'!AJ$1,'ריכוז הצעות'!$M372,"")</f>
        <v/>
      </c>
      <c r="AK371" t="str">
        <f>IF('ריכוז הצעות'!$N372='טבלת עזר2'!AK$1,'ריכוז הצעות'!$M372,"")</f>
        <v/>
      </c>
      <c r="AL371" t="str">
        <f>IF('ריכוז הצעות'!$N372='טבלת עזר2'!AL$1,'ריכוז הצעות'!$M372,"")</f>
        <v/>
      </c>
      <c r="AQ371" t="e">
        <f t="shared" si="215"/>
        <v>#N/A</v>
      </c>
      <c r="AR371" t="str">
        <f t="shared" si="183"/>
        <v/>
      </c>
      <c r="AS371" t="str">
        <f t="shared" si="184"/>
        <v/>
      </c>
      <c r="AT371" t="str">
        <f t="shared" si="185"/>
        <v/>
      </c>
      <c r="AU371" t="str">
        <f t="shared" si="186"/>
        <v/>
      </c>
      <c r="AV371" t="str">
        <f t="shared" si="187"/>
        <v/>
      </c>
      <c r="AW371" t="str">
        <f t="shared" si="188"/>
        <v/>
      </c>
      <c r="AX371" t="str">
        <f t="shared" si="189"/>
        <v/>
      </c>
      <c r="AY371" t="str">
        <f t="shared" si="190"/>
        <v/>
      </c>
      <c r="AZ371" t="str">
        <f t="shared" si="191"/>
        <v/>
      </c>
      <c r="BA371" t="str">
        <f t="shared" si="192"/>
        <v/>
      </c>
      <c r="BB371" t="str">
        <f t="shared" si="193"/>
        <v/>
      </c>
      <c r="BC371" t="str">
        <f t="shared" si="194"/>
        <v/>
      </c>
      <c r="BD371" t="str">
        <f t="shared" si="195"/>
        <v/>
      </c>
      <c r="BE371" t="str">
        <f t="shared" si="196"/>
        <v/>
      </c>
      <c r="BF371" t="str">
        <f t="shared" si="197"/>
        <v/>
      </c>
      <c r="BG371" t="str">
        <f t="shared" si="198"/>
        <v/>
      </c>
      <c r="BH371" t="str">
        <f t="shared" si="199"/>
        <v/>
      </c>
      <c r="BI371" t="str">
        <f t="shared" si="200"/>
        <v/>
      </c>
      <c r="BJ371" t="str">
        <f t="shared" si="201"/>
        <v/>
      </c>
      <c r="BK371" t="str">
        <f t="shared" si="202"/>
        <v/>
      </c>
      <c r="BL371">
        <f t="shared" si="203"/>
        <v>0</v>
      </c>
      <c r="BM371">
        <f t="shared" si="204"/>
        <v>0</v>
      </c>
      <c r="BN371">
        <f t="shared" si="205"/>
        <v>0</v>
      </c>
      <c r="BO371">
        <f t="shared" si="206"/>
        <v>0</v>
      </c>
      <c r="BP371">
        <f t="shared" si="207"/>
        <v>0</v>
      </c>
      <c r="BQ371">
        <f t="shared" si="208"/>
        <v>0</v>
      </c>
      <c r="BR371">
        <f t="shared" si="209"/>
        <v>0</v>
      </c>
      <c r="BS371">
        <f t="shared" si="210"/>
        <v>0</v>
      </c>
    </row>
    <row r="372" spans="2:71" x14ac:dyDescent="0.3">
      <c r="B372" t="str">
        <f>IF('ריכוז הצעות'!$N373='טבלת עזר2'!B$1,'ריכוז הצעות'!$M373,"")</f>
        <v/>
      </c>
      <c r="C372">
        <f t="shared" si="181"/>
        <v>0</v>
      </c>
      <c r="D372" t="str">
        <f t="shared" si="211"/>
        <v/>
      </c>
      <c r="E372">
        <f t="shared" si="212"/>
        <v>0</v>
      </c>
      <c r="F372" t="str">
        <f>IF('ריכוז הצעות'!$N373='טבלת עזר2'!F$1,'ריכוז הצעות'!$M373,"")</f>
        <v/>
      </c>
      <c r="G372">
        <f t="shared" si="182"/>
        <v>0</v>
      </c>
      <c r="H372" t="str">
        <f t="shared" si="213"/>
        <v/>
      </c>
      <c r="I372">
        <f t="shared" si="214"/>
        <v>0</v>
      </c>
      <c r="J372" t="str">
        <f>IF('ריכוז הצעות'!$N373='טבלת עזר2'!J$1,'ריכוז הצעות'!$M373,"")</f>
        <v/>
      </c>
      <c r="K372" t="str">
        <f>IF('ריכוז הצעות'!$N373='טבלת עזר2'!K$1,'ריכוז הצעות'!$M373,"")</f>
        <v/>
      </c>
      <c r="L372" t="str">
        <f>IF('ריכוז הצעות'!$N373='טבלת עזר2'!L$1,'ריכוז הצעות'!$M373,"")</f>
        <v/>
      </c>
      <c r="M372" t="str">
        <f>IF('ריכוז הצעות'!$N373='טבלת עזר2'!M$1,'ריכוז הצעות'!$M373,"")</f>
        <v/>
      </c>
      <c r="O372" t="str">
        <f>IF('ריכוז הצעות'!$N373='טבלת עזר2'!O$1,'ריכוז הצעות'!$M373,"")</f>
        <v/>
      </c>
      <c r="Q372" t="str">
        <f>IF('ריכוז הצעות'!$N373='טבלת עזר2'!Q$1,'ריכוז הצעות'!$M373,"")</f>
        <v/>
      </c>
      <c r="S372" t="str">
        <f>IF('ריכוז הצעות'!$N373='טבלת עזר2'!S$1,'ריכוז הצעות'!$M373,"")</f>
        <v/>
      </c>
      <c r="U372" t="str">
        <f>IF('ריכוז הצעות'!$N373='טבלת עזר2'!U$1,'ריכוז הצעות'!$M373,"")</f>
        <v/>
      </c>
      <c r="W372" t="str">
        <f>IF('ריכוז הצעות'!$N373='טבלת עזר2'!W$1,'ריכוז הצעות'!$M373,"")</f>
        <v/>
      </c>
      <c r="X372" t="str">
        <f>IF('ריכוז הצעות'!$N373='טבלת עזר2'!X$1,'ריכוז הצעות'!$M373,"")</f>
        <v/>
      </c>
      <c r="Y372" t="str">
        <f>IF('ריכוז הצעות'!$N373='טבלת עזר2'!Y$1,'ריכוז הצעות'!$M373,"")</f>
        <v/>
      </c>
      <c r="Z372" t="str">
        <f>IF('ריכוז הצעות'!$N373='טבלת עזר2'!Z$1,'ריכוז הצעות'!$M373,"")</f>
        <v/>
      </c>
      <c r="AA372" t="str">
        <f>IF('ריכוז הצעות'!$N373='טבלת עזר2'!AA$1,'ריכוז הצעות'!$M373,"")</f>
        <v/>
      </c>
      <c r="AB372" t="str">
        <f>IF('ריכוז הצעות'!$N373='טבלת עזר2'!AB$1,'ריכוז הצעות'!$M373,"")</f>
        <v/>
      </c>
      <c r="AC372" t="str">
        <f>IF('ריכוז הצעות'!$N373='טבלת עזר2'!AC$1,'ריכוז הצעות'!$M373,"")</f>
        <v/>
      </c>
      <c r="AD372" t="str">
        <f>IF('ריכוז הצעות'!$N373='טבלת עזר2'!AD$1,'ריכוז הצעות'!$M373,"")</f>
        <v/>
      </c>
      <c r="AE372" t="str">
        <f>IF('ריכוז הצעות'!$N373='טבלת עזר2'!AE$1,'ריכוז הצעות'!$M373,"")</f>
        <v/>
      </c>
      <c r="AF372" t="str">
        <f>IF('ריכוז הצעות'!$N373='טבלת עזר2'!AF$1,'ריכוז הצעות'!$M373,"")</f>
        <v/>
      </c>
      <c r="AG372" t="str">
        <f>IF('ריכוז הצעות'!$N373='טבלת עזר2'!AG$1,'ריכוז הצעות'!$M373,"")</f>
        <v/>
      </c>
      <c r="AH372" t="str">
        <f>IF('ריכוז הצעות'!$N373='טבלת עזר2'!AH$1,'ריכוז הצעות'!$M373,"")</f>
        <v/>
      </c>
      <c r="AI372" t="str">
        <f>IF('ריכוז הצעות'!$N373='טבלת עזר2'!AI$1,'ריכוז הצעות'!$M373,"")</f>
        <v/>
      </c>
      <c r="AJ372" t="str">
        <f>IF('ריכוז הצעות'!$N373='טבלת עזר2'!AJ$1,'ריכוז הצעות'!$M373,"")</f>
        <v/>
      </c>
      <c r="AK372" t="str">
        <f>IF('ריכוז הצעות'!$N373='טבלת עזר2'!AK$1,'ריכוז הצעות'!$M373,"")</f>
        <v/>
      </c>
      <c r="AL372" t="str">
        <f>IF('ריכוז הצעות'!$N373='טבלת עזר2'!AL$1,'ריכוז הצעות'!$M373,"")</f>
        <v/>
      </c>
      <c r="AQ372" t="e">
        <f t="shared" si="215"/>
        <v>#N/A</v>
      </c>
      <c r="AR372" t="str">
        <f t="shared" si="183"/>
        <v/>
      </c>
      <c r="AS372" t="str">
        <f t="shared" si="184"/>
        <v/>
      </c>
      <c r="AT372" t="str">
        <f t="shared" si="185"/>
        <v/>
      </c>
      <c r="AU372" t="str">
        <f t="shared" si="186"/>
        <v/>
      </c>
      <c r="AV372" t="str">
        <f t="shared" si="187"/>
        <v/>
      </c>
      <c r="AW372" t="str">
        <f t="shared" si="188"/>
        <v/>
      </c>
      <c r="AX372" t="str">
        <f t="shared" si="189"/>
        <v/>
      </c>
      <c r="AY372" t="str">
        <f t="shared" si="190"/>
        <v/>
      </c>
      <c r="AZ372" t="str">
        <f t="shared" si="191"/>
        <v/>
      </c>
      <c r="BA372" t="str">
        <f t="shared" si="192"/>
        <v/>
      </c>
      <c r="BB372" t="str">
        <f t="shared" si="193"/>
        <v/>
      </c>
      <c r="BC372" t="str">
        <f t="shared" si="194"/>
        <v/>
      </c>
      <c r="BD372" t="str">
        <f t="shared" si="195"/>
        <v/>
      </c>
      <c r="BE372" t="str">
        <f t="shared" si="196"/>
        <v/>
      </c>
      <c r="BF372" t="str">
        <f t="shared" si="197"/>
        <v/>
      </c>
      <c r="BG372" t="str">
        <f t="shared" si="198"/>
        <v/>
      </c>
      <c r="BH372" t="str">
        <f t="shared" si="199"/>
        <v/>
      </c>
      <c r="BI372" t="str">
        <f t="shared" si="200"/>
        <v/>
      </c>
      <c r="BJ372" t="str">
        <f t="shared" si="201"/>
        <v/>
      </c>
      <c r="BK372" t="str">
        <f t="shared" si="202"/>
        <v/>
      </c>
      <c r="BL372">
        <f t="shared" si="203"/>
        <v>0</v>
      </c>
      <c r="BM372">
        <f t="shared" si="204"/>
        <v>0</v>
      </c>
      <c r="BN372">
        <f t="shared" si="205"/>
        <v>0</v>
      </c>
      <c r="BO372">
        <f t="shared" si="206"/>
        <v>0</v>
      </c>
      <c r="BP372">
        <f t="shared" si="207"/>
        <v>0</v>
      </c>
      <c r="BQ372">
        <f t="shared" si="208"/>
        <v>0</v>
      </c>
      <c r="BR372">
        <f t="shared" si="209"/>
        <v>0</v>
      </c>
      <c r="BS372">
        <f t="shared" si="210"/>
        <v>0</v>
      </c>
    </row>
    <row r="373" spans="2:71" x14ac:dyDescent="0.3">
      <c r="B373" t="str">
        <f>IF('ריכוז הצעות'!$N374='טבלת עזר2'!B$1,'ריכוז הצעות'!$M374,"")</f>
        <v/>
      </c>
      <c r="C373">
        <f t="shared" si="181"/>
        <v>0</v>
      </c>
      <c r="D373" t="str">
        <f t="shared" si="211"/>
        <v/>
      </c>
      <c r="E373">
        <f t="shared" si="212"/>
        <v>0</v>
      </c>
      <c r="F373" t="str">
        <f>IF('ריכוז הצעות'!$N374='טבלת עזר2'!F$1,'ריכוז הצעות'!$M374,"")</f>
        <v/>
      </c>
      <c r="G373">
        <f t="shared" si="182"/>
        <v>0</v>
      </c>
      <c r="H373" t="str">
        <f t="shared" si="213"/>
        <v/>
      </c>
      <c r="I373">
        <f t="shared" si="214"/>
        <v>0</v>
      </c>
      <c r="J373" t="str">
        <f>IF('ריכוז הצעות'!$N374='טבלת עזר2'!J$1,'ריכוז הצעות'!$M374,"")</f>
        <v/>
      </c>
      <c r="K373" t="str">
        <f>IF('ריכוז הצעות'!$N374='טבלת עזר2'!K$1,'ריכוז הצעות'!$M374,"")</f>
        <v/>
      </c>
      <c r="L373" t="str">
        <f>IF('ריכוז הצעות'!$N374='טבלת עזר2'!L$1,'ריכוז הצעות'!$M374,"")</f>
        <v/>
      </c>
      <c r="M373" t="str">
        <f>IF('ריכוז הצעות'!$N374='טבלת עזר2'!M$1,'ריכוז הצעות'!$M374,"")</f>
        <v/>
      </c>
      <c r="O373" t="str">
        <f>IF('ריכוז הצעות'!$N374='טבלת עזר2'!O$1,'ריכוז הצעות'!$M374,"")</f>
        <v/>
      </c>
      <c r="Q373" t="str">
        <f>IF('ריכוז הצעות'!$N374='טבלת עזר2'!Q$1,'ריכוז הצעות'!$M374,"")</f>
        <v/>
      </c>
      <c r="S373" t="str">
        <f>IF('ריכוז הצעות'!$N374='טבלת עזר2'!S$1,'ריכוז הצעות'!$M374,"")</f>
        <v/>
      </c>
      <c r="U373" t="str">
        <f>IF('ריכוז הצעות'!$N374='טבלת עזר2'!U$1,'ריכוז הצעות'!$M374,"")</f>
        <v/>
      </c>
      <c r="W373" t="str">
        <f>IF('ריכוז הצעות'!$N374='טבלת עזר2'!W$1,'ריכוז הצעות'!$M374,"")</f>
        <v/>
      </c>
      <c r="X373" t="str">
        <f>IF('ריכוז הצעות'!$N374='טבלת עזר2'!X$1,'ריכוז הצעות'!$M374,"")</f>
        <v/>
      </c>
      <c r="Y373" t="str">
        <f>IF('ריכוז הצעות'!$N374='טבלת עזר2'!Y$1,'ריכוז הצעות'!$M374,"")</f>
        <v/>
      </c>
      <c r="Z373" t="str">
        <f>IF('ריכוז הצעות'!$N374='טבלת עזר2'!Z$1,'ריכוז הצעות'!$M374,"")</f>
        <v/>
      </c>
      <c r="AA373" t="str">
        <f>IF('ריכוז הצעות'!$N374='טבלת עזר2'!AA$1,'ריכוז הצעות'!$M374,"")</f>
        <v/>
      </c>
      <c r="AB373" t="str">
        <f>IF('ריכוז הצעות'!$N374='טבלת עזר2'!AB$1,'ריכוז הצעות'!$M374,"")</f>
        <v/>
      </c>
      <c r="AC373" t="str">
        <f>IF('ריכוז הצעות'!$N374='טבלת עזר2'!AC$1,'ריכוז הצעות'!$M374,"")</f>
        <v/>
      </c>
      <c r="AD373" t="str">
        <f>IF('ריכוז הצעות'!$N374='טבלת עזר2'!AD$1,'ריכוז הצעות'!$M374,"")</f>
        <v/>
      </c>
      <c r="AE373" t="str">
        <f>IF('ריכוז הצעות'!$N374='טבלת עזר2'!AE$1,'ריכוז הצעות'!$M374,"")</f>
        <v/>
      </c>
      <c r="AF373" t="str">
        <f>IF('ריכוז הצעות'!$N374='טבלת עזר2'!AF$1,'ריכוז הצעות'!$M374,"")</f>
        <v/>
      </c>
      <c r="AG373" t="str">
        <f>IF('ריכוז הצעות'!$N374='טבלת עזר2'!AG$1,'ריכוז הצעות'!$M374,"")</f>
        <v/>
      </c>
      <c r="AH373" t="str">
        <f>IF('ריכוז הצעות'!$N374='טבלת עזר2'!AH$1,'ריכוז הצעות'!$M374,"")</f>
        <v/>
      </c>
      <c r="AI373" t="str">
        <f>IF('ריכוז הצעות'!$N374='טבלת עזר2'!AI$1,'ריכוז הצעות'!$M374,"")</f>
        <v/>
      </c>
      <c r="AJ373" t="str">
        <f>IF('ריכוז הצעות'!$N374='טבלת עזר2'!AJ$1,'ריכוז הצעות'!$M374,"")</f>
        <v/>
      </c>
      <c r="AK373" t="str">
        <f>IF('ריכוז הצעות'!$N374='טבלת עזר2'!AK$1,'ריכוז הצעות'!$M374,"")</f>
        <v/>
      </c>
      <c r="AL373" t="str">
        <f>IF('ריכוז הצעות'!$N374='טבלת עזר2'!AL$1,'ריכוז הצעות'!$M374,"")</f>
        <v/>
      </c>
      <c r="AQ373" t="e">
        <f t="shared" si="215"/>
        <v>#N/A</v>
      </c>
      <c r="AR373" t="str">
        <f t="shared" si="183"/>
        <v/>
      </c>
      <c r="AS373" t="str">
        <f t="shared" si="184"/>
        <v/>
      </c>
      <c r="AT373" t="str">
        <f t="shared" si="185"/>
        <v/>
      </c>
      <c r="AU373" t="str">
        <f t="shared" si="186"/>
        <v/>
      </c>
      <c r="AV373" t="str">
        <f t="shared" si="187"/>
        <v/>
      </c>
      <c r="AW373" t="str">
        <f t="shared" si="188"/>
        <v/>
      </c>
      <c r="AX373" t="str">
        <f t="shared" si="189"/>
        <v/>
      </c>
      <c r="AY373" t="str">
        <f t="shared" si="190"/>
        <v/>
      </c>
      <c r="AZ373" t="str">
        <f t="shared" si="191"/>
        <v/>
      </c>
      <c r="BA373" t="str">
        <f t="shared" si="192"/>
        <v/>
      </c>
      <c r="BB373" t="str">
        <f t="shared" si="193"/>
        <v/>
      </c>
      <c r="BC373" t="str">
        <f t="shared" si="194"/>
        <v/>
      </c>
      <c r="BD373" t="str">
        <f t="shared" si="195"/>
        <v/>
      </c>
      <c r="BE373" t="str">
        <f t="shared" si="196"/>
        <v/>
      </c>
      <c r="BF373" t="str">
        <f t="shared" si="197"/>
        <v/>
      </c>
      <c r="BG373" t="str">
        <f t="shared" si="198"/>
        <v/>
      </c>
      <c r="BH373" t="str">
        <f t="shared" si="199"/>
        <v/>
      </c>
      <c r="BI373" t="str">
        <f t="shared" si="200"/>
        <v/>
      </c>
      <c r="BJ373" t="str">
        <f t="shared" si="201"/>
        <v/>
      </c>
      <c r="BK373" t="str">
        <f t="shared" si="202"/>
        <v/>
      </c>
      <c r="BL373">
        <f t="shared" si="203"/>
        <v>0</v>
      </c>
      <c r="BM373">
        <f t="shared" si="204"/>
        <v>0</v>
      </c>
      <c r="BN373">
        <f t="shared" si="205"/>
        <v>0</v>
      </c>
      <c r="BO373">
        <f t="shared" si="206"/>
        <v>0</v>
      </c>
      <c r="BP373">
        <f t="shared" si="207"/>
        <v>0</v>
      </c>
      <c r="BQ373">
        <f t="shared" si="208"/>
        <v>0</v>
      </c>
      <c r="BR373">
        <f t="shared" si="209"/>
        <v>0</v>
      </c>
      <c r="BS373">
        <f t="shared" si="210"/>
        <v>0</v>
      </c>
    </row>
    <row r="374" spans="2:71" x14ac:dyDescent="0.3">
      <c r="B374" t="str">
        <f>IF('ריכוז הצעות'!$N375='טבלת עזר2'!B$1,'ריכוז הצעות'!$M375,"")</f>
        <v/>
      </c>
      <c r="C374">
        <f t="shared" si="181"/>
        <v>0</v>
      </c>
      <c r="D374" t="str">
        <f t="shared" si="211"/>
        <v/>
      </c>
      <c r="E374">
        <f t="shared" si="212"/>
        <v>0</v>
      </c>
      <c r="F374" t="str">
        <f>IF('ריכוז הצעות'!$N375='טבלת עזר2'!F$1,'ריכוז הצעות'!$M375,"")</f>
        <v/>
      </c>
      <c r="G374">
        <f t="shared" si="182"/>
        <v>0</v>
      </c>
      <c r="H374" t="str">
        <f t="shared" si="213"/>
        <v/>
      </c>
      <c r="I374">
        <f t="shared" si="214"/>
        <v>0</v>
      </c>
      <c r="J374" t="str">
        <f>IF('ריכוז הצעות'!$N375='טבלת עזר2'!J$1,'ריכוז הצעות'!$M375,"")</f>
        <v/>
      </c>
      <c r="K374" t="str">
        <f>IF('ריכוז הצעות'!$N375='טבלת עזר2'!K$1,'ריכוז הצעות'!$M375,"")</f>
        <v/>
      </c>
      <c r="L374" t="str">
        <f>IF('ריכוז הצעות'!$N375='טבלת עזר2'!L$1,'ריכוז הצעות'!$M375,"")</f>
        <v/>
      </c>
      <c r="M374" t="str">
        <f>IF('ריכוז הצעות'!$N375='טבלת עזר2'!M$1,'ריכוז הצעות'!$M375,"")</f>
        <v/>
      </c>
      <c r="O374" t="str">
        <f>IF('ריכוז הצעות'!$N375='טבלת עזר2'!O$1,'ריכוז הצעות'!$M375,"")</f>
        <v/>
      </c>
      <c r="Q374" t="str">
        <f>IF('ריכוז הצעות'!$N375='טבלת עזר2'!Q$1,'ריכוז הצעות'!$M375,"")</f>
        <v/>
      </c>
      <c r="S374" t="str">
        <f>IF('ריכוז הצעות'!$N375='טבלת עזר2'!S$1,'ריכוז הצעות'!$M375,"")</f>
        <v/>
      </c>
      <c r="U374" t="str">
        <f>IF('ריכוז הצעות'!$N375='טבלת עזר2'!U$1,'ריכוז הצעות'!$M375,"")</f>
        <v/>
      </c>
      <c r="W374" t="str">
        <f>IF('ריכוז הצעות'!$N375='טבלת עזר2'!W$1,'ריכוז הצעות'!$M375,"")</f>
        <v/>
      </c>
      <c r="X374" t="str">
        <f>IF('ריכוז הצעות'!$N375='טבלת עזר2'!X$1,'ריכוז הצעות'!$M375,"")</f>
        <v/>
      </c>
      <c r="Y374" t="str">
        <f>IF('ריכוז הצעות'!$N375='טבלת עזר2'!Y$1,'ריכוז הצעות'!$M375,"")</f>
        <v/>
      </c>
      <c r="Z374" t="str">
        <f>IF('ריכוז הצעות'!$N375='טבלת עזר2'!Z$1,'ריכוז הצעות'!$M375,"")</f>
        <v/>
      </c>
      <c r="AA374" t="str">
        <f>IF('ריכוז הצעות'!$N375='טבלת עזר2'!AA$1,'ריכוז הצעות'!$M375,"")</f>
        <v/>
      </c>
      <c r="AB374" t="str">
        <f>IF('ריכוז הצעות'!$N375='טבלת עזר2'!AB$1,'ריכוז הצעות'!$M375,"")</f>
        <v/>
      </c>
      <c r="AC374" t="str">
        <f>IF('ריכוז הצעות'!$N375='טבלת עזר2'!AC$1,'ריכוז הצעות'!$M375,"")</f>
        <v/>
      </c>
      <c r="AD374" t="str">
        <f>IF('ריכוז הצעות'!$N375='טבלת עזר2'!AD$1,'ריכוז הצעות'!$M375,"")</f>
        <v/>
      </c>
      <c r="AE374" t="str">
        <f>IF('ריכוז הצעות'!$N375='טבלת עזר2'!AE$1,'ריכוז הצעות'!$M375,"")</f>
        <v/>
      </c>
      <c r="AF374" t="str">
        <f>IF('ריכוז הצעות'!$N375='טבלת עזר2'!AF$1,'ריכוז הצעות'!$M375,"")</f>
        <v/>
      </c>
      <c r="AG374" t="str">
        <f>IF('ריכוז הצעות'!$N375='טבלת עזר2'!AG$1,'ריכוז הצעות'!$M375,"")</f>
        <v/>
      </c>
      <c r="AH374" t="str">
        <f>IF('ריכוז הצעות'!$N375='טבלת עזר2'!AH$1,'ריכוז הצעות'!$M375,"")</f>
        <v/>
      </c>
      <c r="AI374" t="str">
        <f>IF('ריכוז הצעות'!$N375='טבלת עזר2'!AI$1,'ריכוז הצעות'!$M375,"")</f>
        <v/>
      </c>
      <c r="AJ374" t="str">
        <f>IF('ריכוז הצעות'!$N375='טבלת עזר2'!AJ$1,'ריכוז הצעות'!$M375,"")</f>
        <v/>
      </c>
      <c r="AK374" t="str">
        <f>IF('ריכוז הצעות'!$N375='טבלת עזר2'!AK$1,'ריכוז הצעות'!$M375,"")</f>
        <v/>
      </c>
      <c r="AL374" t="str">
        <f>IF('ריכוז הצעות'!$N375='טבלת עזר2'!AL$1,'ריכוז הצעות'!$M375,"")</f>
        <v/>
      </c>
      <c r="AQ374" t="e">
        <f t="shared" si="215"/>
        <v>#N/A</v>
      </c>
      <c r="AR374" t="str">
        <f t="shared" si="183"/>
        <v/>
      </c>
      <c r="AS374" t="str">
        <f t="shared" si="184"/>
        <v/>
      </c>
      <c r="AT374" t="str">
        <f t="shared" si="185"/>
        <v/>
      </c>
      <c r="AU374" t="str">
        <f t="shared" si="186"/>
        <v/>
      </c>
      <c r="AV374" t="str">
        <f t="shared" si="187"/>
        <v/>
      </c>
      <c r="AW374" t="str">
        <f t="shared" si="188"/>
        <v/>
      </c>
      <c r="AX374" t="str">
        <f t="shared" si="189"/>
        <v/>
      </c>
      <c r="AY374" t="str">
        <f t="shared" si="190"/>
        <v/>
      </c>
      <c r="AZ374" t="str">
        <f t="shared" si="191"/>
        <v/>
      </c>
      <c r="BA374" t="str">
        <f t="shared" si="192"/>
        <v/>
      </c>
      <c r="BB374" t="str">
        <f t="shared" si="193"/>
        <v/>
      </c>
      <c r="BC374" t="str">
        <f t="shared" si="194"/>
        <v/>
      </c>
      <c r="BD374" t="str">
        <f t="shared" si="195"/>
        <v/>
      </c>
      <c r="BE374" t="str">
        <f t="shared" si="196"/>
        <v/>
      </c>
      <c r="BF374" t="str">
        <f t="shared" si="197"/>
        <v/>
      </c>
      <c r="BG374" t="str">
        <f t="shared" si="198"/>
        <v/>
      </c>
      <c r="BH374" t="str">
        <f t="shared" si="199"/>
        <v/>
      </c>
      <c r="BI374" t="str">
        <f t="shared" si="200"/>
        <v/>
      </c>
      <c r="BJ374" t="str">
        <f t="shared" si="201"/>
        <v/>
      </c>
      <c r="BK374" t="str">
        <f t="shared" si="202"/>
        <v/>
      </c>
      <c r="BL374">
        <f t="shared" si="203"/>
        <v>0</v>
      </c>
      <c r="BM374">
        <f t="shared" si="204"/>
        <v>0</v>
      </c>
      <c r="BN374">
        <f t="shared" si="205"/>
        <v>0</v>
      </c>
      <c r="BO374">
        <f t="shared" si="206"/>
        <v>0</v>
      </c>
      <c r="BP374">
        <f t="shared" si="207"/>
        <v>0</v>
      </c>
      <c r="BQ374">
        <f t="shared" si="208"/>
        <v>0</v>
      </c>
      <c r="BR374">
        <f t="shared" si="209"/>
        <v>0</v>
      </c>
      <c r="BS374">
        <f t="shared" si="210"/>
        <v>0</v>
      </c>
    </row>
    <row r="375" spans="2:71" x14ac:dyDescent="0.3">
      <c r="B375" t="str">
        <f>IF('ריכוז הצעות'!$N376='טבלת עזר2'!B$1,'ריכוז הצעות'!$M376,"")</f>
        <v/>
      </c>
      <c r="C375">
        <f t="shared" si="181"/>
        <v>0</v>
      </c>
      <c r="D375" t="str">
        <f t="shared" si="211"/>
        <v/>
      </c>
      <c r="E375">
        <f t="shared" si="212"/>
        <v>0</v>
      </c>
      <c r="F375" t="str">
        <f>IF('ריכוז הצעות'!$N376='טבלת עזר2'!F$1,'ריכוז הצעות'!$M376,"")</f>
        <v/>
      </c>
      <c r="G375">
        <f t="shared" si="182"/>
        <v>0</v>
      </c>
      <c r="H375" t="str">
        <f t="shared" si="213"/>
        <v/>
      </c>
      <c r="I375">
        <f t="shared" si="214"/>
        <v>0</v>
      </c>
      <c r="J375" t="str">
        <f>IF('ריכוז הצעות'!$N376='טבלת עזר2'!J$1,'ריכוז הצעות'!$M376,"")</f>
        <v/>
      </c>
      <c r="K375" t="str">
        <f>IF('ריכוז הצעות'!$N376='טבלת עזר2'!K$1,'ריכוז הצעות'!$M376,"")</f>
        <v/>
      </c>
      <c r="L375" t="str">
        <f>IF('ריכוז הצעות'!$N376='טבלת עזר2'!L$1,'ריכוז הצעות'!$M376,"")</f>
        <v/>
      </c>
      <c r="M375" t="str">
        <f>IF('ריכוז הצעות'!$N376='טבלת עזר2'!M$1,'ריכוז הצעות'!$M376,"")</f>
        <v/>
      </c>
      <c r="O375" t="str">
        <f>IF('ריכוז הצעות'!$N376='טבלת עזר2'!O$1,'ריכוז הצעות'!$M376,"")</f>
        <v/>
      </c>
      <c r="Q375" t="str">
        <f>IF('ריכוז הצעות'!$N376='טבלת עזר2'!Q$1,'ריכוז הצעות'!$M376,"")</f>
        <v/>
      </c>
      <c r="S375" t="str">
        <f>IF('ריכוז הצעות'!$N376='טבלת עזר2'!S$1,'ריכוז הצעות'!$M376,"")</f>
        <v/>
      </c>
      <c r="U375" t="str">
        <f>IF('ריכוז הצעות'!$N376='טבלת עזר2'!U$1,'ריכוז הצעות'!$M376,"")</f>
        <v/>
      </c>
      <c r="W375" t="str">
        <f>IF('ריכוז הצעות'!$N376='טבלת עזר2'!W$1,'ריכוז הצעות'!$M376,"")</f>
        <v/>
      </c>
      <c r="X375" t="str">
        <f>IF('ריכוז הצעות'!$N376='טבלת עזר2'!X$1,'ריכוז הצעות'!$M376,"")</f>
        <v/>
      </c>
      <c r="Y375" t="str">
        <f>IF('ריכוז הצעות'!$N376='טבלת עזר2'!Y$1,'ריכוז הצעות'!$M376,"")</f>
        <v/>
      </c>
      <c r="Z375" t="str">
        <f>IF('ריכוז הצעות'!$N376='טבלת עזר2'!Z$1,'ריכוז הצעות'!$M376,"")</f>
        <v/>
      </c>
      <c r="AA375" t="str">
        <f>IF('ריכוז הצעות'!$N376='טבלת עזר2'!AA$1,'ריכוז הצעות'!$M376,"")</f>
        <v/>
      </c>
      <c r="AB375" t="str">
        <f>IF('ריכוז הצעות'!$N376='טבלת עזר2'!AB$1,'ריכוז הצעות'!$M376,"")</f>
        <v/>
      </c>
      <c r="AC375" t="str">
        <f>IF('ריכוז הצעות'!$N376='טבלת עזר2'!AC$1,'ריכוז הצעות'!$M376,"")</f>
        <v/>
      </c>
      <c r="AD375" t="str">
        <f>IF('ריכוז הצעות'!$N376='טבלת עזר2'!AD$1,'ריכוז הצעות'!$M376,"")</f>
        <v/>
      </c>
      <c r="AE375" t="str">
        <f>IF('ריכוז הצעות'!$N376='טבלת עזר2'!AE$1,'ריכוז הצעות'!$M376,"")</f>
        <v/>
      </c>
      <c r="AF375" t="str">
        <f>IF('ריכוז הצעות'!$N376='טבלת עזר2'!AF$1,'ריכוז הצעות'!$M376,"")</f>
        <v/>
      </c>
      <c r="AG375" t="str">
        <f>IF('ריכוז הצעות'!$N376='טבלת עזר2'!AG$1,'ריכוז הצעות'!$M376,"")</f>
        <v/>
      </c>
      <c r="AH375" t="str">
        <f>IF('ריכוז הצעות'!$N376='טבלת עזר2'!AH$1,'ריכוז הצעות'!$M376,"")</f>
        <v/>
      </c>
      <c r="AI375" t="str">
        <f>IF('ריכוז הצעות'!$N376='טבלת עזר2'!AI$1,'ריכוז הצעות'!$M376,"")</f>
        <v/>
      </c>
      <c r="AJ375" t="str">
        <f>IF('ריכוז הצעות'!$N376='טבלת עזר2'!AJ$1,'ריכוז הצעות'!$M376,"")</f>
        <v/>
      </c>
      <c r="AK375" t="str">
        <f>IF('ריכוז הצעות'!$N376='טבלת עזר2'!AK$1,'ריכוז הצעות'!$M376,"")</f>
        <v/>
      </c>
      <c r="AL375" t="str">
        <f>IF('ריכוז הצעות'!$N376='טבלת עזר2'!AL$1,'ריכוז הצעות'!$M376,"")</f>
        <v/>
      </c>
      <c r="AQ375" t="e">
        <f t="shared" si="215"/>
        <v>#N/A</v>
      </c>
      <c r="AR375" t="str">
        <f t="shared" si="183"/>
        <v/>
      </c>
      <c r="AS375" t="str">
        <f t="shared" si="184"/>
        <v/>
      </c>
      <c r="AT375" t="str">
        <f t="shared" si="185"/>
        <v/>
      </c>
      <c r="AU375" t="str">
        <f t="shared" si="186"/>
        <v/>
      </c>
      <c r="AV375" t="str">
        <f t="shared" si="187"/>
        <v/>
      </c>
      <c r="AW375" t="str">
        <f t="shared" si="188"/>
        <v/>
      </c>
      <c r="AX375" t="str">
        <f t="shared" si="189"/>
        <v/>
      </c>
      <c r="AY375" t="str">
        <f t="shared" si="190"/>
        <v/>
      </c>
      <c r="AZ375" t="str">
        <f t="shared" si="191"/>
        <v/>
      </c>
      <c r="BA375" t="str">
        <f t="shared" si="192"/>
        <v/>
      </c>
      <c r="BB375" t="str">
        <f t="shared" si="193"/>
        <v/>
      </c>
      <c r="BC375" t="str">
        <f t="shared" si="194"/>
        <v/>
      </c>
      <c r="BD375" t="str">
        <f t="shared" si="195"/>
        <v/>
      </c>
      <c r="BE375" t="str">
        <f t="shared" si="196"/>
        <v/>
      </c>
      <c r="BF375" t="str">
        <f t="shared" si="197"/>
        <v/>
      </c>
      <c r="BG375" t="str">
        <f t="shared" si="198"/>
        <v/>
      </c>
      <c r="BH375" t="str">
        <f t="shared" si="199"/>
        <v/>
      </c>
      <c r="BI375" t="str">
        <f t="shared" si="200"/>
        <v/>
      </c>
      <c r="BJ375" t="str">
        <f t="shared" si="201"/>
        <v/>
      </c>
      <c r="BK375" t="str">
        <f t="shared" si="202"/>
        <v/>
      </c>
      <c r="BL375">
        <f t="shared" si="203"/>
        <v>0</v>
      </c>
      <c r="BM375">
        <f t="shared" si="204"/>
        <v>0</v>
      </c>
      <c r="BN375">
        <f t="shared" si="205"/>
        <v>0</v>
      </c>
      <c r="BO375">
        <f t="shared" si="206"/>
        <v>0</v>
      </c>
      <c r="BP375">
        <f t="shared" si="207"/>
        <v>0</v>
      </c>
      <c r="BQ375">
        <f t="shared" si="208"/>
        <v>0</v>
      </c>
      <c r="BR375">
        <f t="shared" si="209"/>
        <v>0</v>
      </c>
      <c r="BS375">
        <f t="shared" si="210"/>
        <v>0</v>
      </c>
    </row>
    <row r="376" spans="2:71" x14ac:dyDescent="0.3">
      <c r="B376" t="str">
        <f>IF('ריכוז הצעות'!$N377='טבלת עזר2'!B$1,'ריכוז הצעות'!$M377,"")</f>
        <v/>
      </c>
      <c r="C376">
        <f t="shared" si="181"/>
        <v>0</v>
      </c>
      <c r="D376" t="str">
        <f t="shared" si="211"/>
        <v/>
      </c>
      <c r="E376">
        <f t="shared" si="212"/>
        <v>0</v>
      </c>
      <c r="F376" t="str">
        <f>IF('ריכוז הצעות'!$N377='טבלת עזר2'!F$1,'ריכוז הצעות'!$M377,"")</f>
        <v/>
      </c>
      <c r="G376">
        <f t="shared" si="182"/>
        <v>0</v>
      </c>
      <c r="H376" t="str">
        <f t="shared" si="213"/>
        <v/>
      </c>
      <c r="I376">
        <f t="shared" si="214"/>
        <v>0</v>
      </c>
      <c r="J376" t="str">
        <f>IF('ריכוז הצעות'!$N377='טבלת עזר2'!J$1,'ריכוז הצעות'!$M377,"")</f>
        <v/>
      </c>
      <c r="K376" t="str">
        <f>IF('ריכוז הצעות'!$N377='טבלת עזר2'!K$1,'ריכוז הצעות'!$M377,"")</f>
        <v/>
      </c>
      <c r="L376" t="str">
        <f>IF('ריכוז הצעות'!$N377='טבלת עזר2'!L$1,'ריכוז הצעות'!$M377,"")</f>
        <v/>
      </c>
      <c r="M376" t="str">
        <f>IF('ריכוז הצעות'!$N377='טבלת עזר2'!M$1,'ריכוז הצעות'!$M377,"")</f>
        <v/>
      </c>
      <c r="O376" t="str">
        <f>IF('ריכוז הצעות'!$N377='טבלת עזר2'!O$1,'ריכוז הצעות'!$M377,"")</f>
        <v/>
      </c>
      <c r="Q376" t="str">
        <f>IF('ריכוז הצעות'!$N377='טבלת עזר2'!Q$1,'ריכוז הצעות'!$M377,"")</f>
        <v/>
      </c>
      <c r="S376" t="str">
        <f>IF('ריכוז הצעות'!$N377='טבלת עזר2'!S$1,'ריכוז הצעות'!$M377,"")</f>
        <v/>
      </c>
      <c r="U376" t="str">
        <f>IF('ריכוז הצעות'!$N377='טבלת עזר2'!U$1,'ריכוז הצעות'!$M377,"")</f>
        <v/>
      </c>
      <c r="W376" t="str">
        <f>IF('ריכוז הצעות'!$N377='טבלת עזר2'!W$1,'ריכוז הצעות'!$M377,"")</f>
        <v/>
      </c>
      <c r="X376" t="str">
        <f>IF('ריכוז הצעות'!$N377='טבלת עזר2'!X$1,'ריכוז הצעות'!$M377,"")</f>
        <v/>
      </c>
      <c r="Y376" t="str">
        <f>IF('ריכוז הצעות'!$N377='טבלת עזר2'!Y$1,'ריכוז הצעות'!$M377,"")</f>
        <v/>
      </c>
      <c r="Z376" t="str">
        <f>IF('ריכוז הצעות'!$N377='טבלת עזר2'!Z$1,'ריכוז הצעות'!$M377,"")</f>
        <v/>
      </c>
      <c r="AA376" t="str">
        <f>IF('ריכוז הצעות'!$N377='טבלת עזר2'!AA$1,'ריכוז הצעות'!$M377,"")</f>
        <v/>
      </c>
      <c r="AB376" t="str">
        <f>IF('ריכוז הצעות'!$N377='טבלת עזר2'!AB$1,'ריכוז הצעות'!$M377,"")</f>
        <v/>
      </c>
      <c r="AC376" t="str">
        <f>IF('ריכוז הצעות'!$N377='טבלת עזר2'!AC$1,'ריכוז הצעות'!$M377,"")</f>
        <v/>
      </c>
      <c r="AD376" t="str">
        <f>IF('ריכוז הצעות'!$N377='טבלת עזר2'!AD$1,'ריכוז הצעות'!$M377,"")</f>
        <v/>
      </c>
      <c r="AE376" t="str">
        <f>IF('ריכוז הצעות'!$N377='טבלת עזר2'!AE$1,'ריכוז הצעות'!$M377,"")</f>
        <v/>
      </c>
      <c r="AF376" t="str">
        <f>IF('ריכוז הצעות'!$N377='טבלת עזר2'!AF$1,'ריכוז הצעות'!$M377,"")</f>
        <v/>
      </c>
      <c r="AG376" t="str">
        <f>IF('ריכוז הצעות'!$N377='טבלת עזר2'!AG$1,'ריכוז הצעות'!$M377,"")</f>
        <v/>
      </c>
      <c r="AH376" t="str">
        <f>IF('ריכוז הצעות'!$N377='טבלת עזר2'!AH$1,'ריכוז הצעות'!$M377,"")</f>
        <v/>
      </c>
      <c r="AI376" t="str">
        <f>IF('ריכוז הצעות'!$N377='טבלת עזר2'!AI$1,'ריכוז הצעות'!$M377,"")</f>
        <v/>
      </c>
      <c r="AJ376" t="str">
        <f>IF('ריכוז הצעות'!$N377='טבלת עזר2'!AJ$1,'ריכוז הצעות'!$M377,"")</f>
        <v/>
      </c>
      <c r="AK376" t="str">
        <f>IF('ריכוז הצעות'!$N377='טבלת עזר2'!AK$1,'ריכוז הצעות'!$M377,"")</f>
        <v/>
      </c>
      <c r="AL376" t="str">
        <f>IF('ריכוז הצעות'!$N377='טבלת עזר2'!AL$1,'ריכוז הצעות'!$M377,"")</f>
        <v/>
      </c>
      <c r="AQ376" t="e">
        <f t="shared" si="215"/>
        <v>#N/A</v>
      </c>
      <c r="AR376" t="str">
        <f t="shared" si="183"/>
        <v/>
      </c>
      <c r="AS376" t="str">
        <f t="shared" si="184"/>
        <v/>
      </c>
      <c r="AT376" t="str">
        <f t="shared" si="185"/>
        <v/>
      </c>
      <c r="AU376" t="str">
        <f t="shared" si="186"/>
        <v/>
      </c>
      <c r="AV376" t="str">
        <f t="shared" si="187"/>
        <v/>
      </c>
      <c r="AW376" t="str">
        <f t="shared" si="188"/>
        <v/>
      </c>
      <c r="AX376" t="str">
        <f t="shared" si="189"/>
        <v/>
      </c>
      <c r="AY376" t="str">
        <f t="shared" si="190"/>
        <v/>
      </c>
      <c r="AZ376" t="str">
        <f t="shared" si="191"/>
        <v/>
      </c>
      <c r="BA376" t="str">
        <f t="shared" si="192"/>
        <v/>
      </c>
      <c r="BB376" t="str">
        <f t="shared" si="193"/>
        <v/>
      </c>
      <c r="BC376" t="str">
        <f t="shared" si="194"/>
        <v/>
      </c>
      <c r="BD376" t="str">
        <f t="shared" si="195"/>
        <v/>
      </c>
      <c r="BE376" t="str">
        <f t="shared" si="196"/>
        <v/>
      </c>
      <c r="BF376" t="str">
        <f t="shared" si="197"/>
        <v/>
      </c>
      <c r="BG376" t="str">
        <f t="shared" si="198"/>
        <v/>
      </c>
      <c r="BH376" t="str">
        <f t="shared" si="199"/>
        <v/>
      </c>
      <c r="BI376" t="str">
        <f t="shared" si="200"/>
        <v/>
      </c>
      <c r="BJ376" t="str">
        <f t="shared" si="201"/>
        <v/>
      </c>
      <c r="BK376" t="str">
        <f t="shared" si="202"/>
        <v/>
      </c>
      <c r="BL376">
        <f t="shared" si="203"/>
        <v>0</v>
      </c>
      <c r="BM376">
        <f t="shared" si="204"/>
        <v>0</v>
      </c>
      <c r="BN376">
        <f t="shared" si="205"/>
        <v>0</v>
      </c>
      <c r="BO376">
        <f t="shared" si="206"/>
        <v>0</v>
      </c>
      <c r="BP376">
        <f t="shared" si="207"/>
        <v>0</v>
      </c>
      <c r="BQ376">
        <f t="shared" si="208"/>
        <v>0</v>
      </c>
      <c r="BR376">
        <f t="shared" si="209"/>
        <v>0</v>
      </c>
      <c r="BS376">
        <f t="shared" si="210"/>
        <v>0</v>
      </c>
    </row>
    <row r="377" spans="2:71" x14ac:dyDescent="0.3">
      <c r="B377" t="str">
        <f>IF('ריכוז הצעות'!$N378='טבלת עזר2'!B$1,'ריכוז הצעות'!$M378,"")</f>
        <v/>
      </c>
      <c r="C377">
        <f t="shared" si="181"/>
        <v>0</v>
      </c>
      <c r="D377" t="str">
        <f t="shared" si="211"/>
        <v/>
      </c>
      <c r="E377">
        <f t="shared" si="212"/>
        <v>0</v>
      </c>
      <c r="F377" t="str">
        <f>IF('ריכוז הצעות'!$N378='טבלת עזר2'!F$1,'ריכוז הצעות'!$M378,"")</f>
        <v/>
      </c>
      <c r="G377">
        <f t="shared" si="182"/>
        <v>0</v>
      </c>
      <c r="H377" t="str">
        <f t="shared" si="213"/>
        <v/>
      </c>
      <c r="I377">
        <f t="shared" si="214"/>
        <v>0</v>
      </c>
      <c r="J377" t="str">
        <f>IF('ריכוז הצעות'!$N378='טבלת עזר2'!J$1,'ריכוז הצעות'!$M378,"")</f>
        <v/>
      </c>
      <c r="K377" t="str">
        <f>IF('ריכוז הצעות'!$N378='טבלת עזר2'!K$1,'ריכוז הצעות'!$M378,"")</f>
        <v/>
      </c>
      <c r="L377" t="str">
        <f>IF('ריכוז הצעות'!$N378='טבלת עזר2'!L$1,'ריכוז הצעות'!$M378,"")</f>
        <v/>
      </c>
      <c r="M377" t="str">
        <f>IF('ריכוז הצעות'!$N378='טבלת עזר2'!M$1,'ריכוז הצעות'!$M378,"")</f>
        <v/>
      </c>
      <c r="O377" t="str">
        <f>IF('ריכוז הצעות'!$N378='טבלת עזר2'!O$1,'ריכוז הצעות'!$M378,"")</f>
        <v/>
      </c>
      <c r="Q377" t="str">
        <f>IF('ריכוז הצעות'!$N378='טבלת עזר2'!Q$1,'ריכוז הצעות'!$M378,"")</f>
        <v/>
      </c>
      <c r="S377" t="str">
        <f>IF('ריכוז הצעות'!$N378='טבלת עזר2'!S$1,'ריכוז הצעות'!$M378,"")</f>
        <v/>
      </c>
      <c r="U377" t="str">
        <f>IF('ריכוז הצעות'!$N378='טבלת עזר2'!U$1,'ריכוז הצעות'!$M378,"")</f>
        <v/>
      </c>
      <c r="W377" t="str">
        <f>IF('ריכוז הצעות'!$N378='טבלת עזר2'!W$1,'ריכוז הצעות'!$M378,"")</f>
        <v/>
      </c>
      <c r="X377" t="str">
        <f>IF('ריכוז הצעות'!$N378='טבלת עזר2'!X$1,'ריכוז הצעות'!$M378,"")</f>
        <v/>
      </c>
      <c r="Y377" t="str">
        <f>IF('ריכוז הצעות'!$N378='טבלת עזר2'!Y$1,'ריכוז הצעות'!$M378,"")</f>
        <v/>
      </c>
      <c r="Z377" t="str">
        <f>IF('ריכוז הצעות'!$N378='טבלת עזר2'!Z$1,'ריכוז הצעות'!$M378,"")</f>
        <v/>
      </c>
      <c r="AA377" t="str">
        <f>IF('ריכוז הצעות'!$N378='טבלת עזר2'!AA$1,'ריכוז הצעות'!$M378,"")</f>
        <v/>
      </c>
      <c r="AB377" t="str">
        <f>IF('ריכוז הצעות'!$N378='טבלת עזר2'!AB$1,'ריכוז הצעות'!$M378,"")</f>
        <v/>
      </c>
      <c r="AC377" t="str">
        <f>IF('ריכוז הצעות'!$N378='טבלת עזר2'!AC$1,'ריכוז הצעות'!$M378,"")</f>
        <v/>
      </c>
      <c r="AD377" t="str">
        <f>IF('ריכוז הצעות'!$N378='טבלת עזר2'!AD$1,'ריכוז הצעות'!$M378,"")</f>
        <v/>
      </c>
      <c r="AE377" t="str">
        <f>IF('ריכוז הצעות'!$N378='טבלת עזר2'!AE$1,'ריכוז הצעות'!$M378,"")</f>
        <v/>
      </c>
      <c r="AF377" t="str">
        <f>IF('ריכוז הצעות'!$N378='טבלת עזר2'!AF$1,'ריכוז הצעות'!$M378,"")</f>
        <v/>
      </c>
      <c r="AG377" t="str">
        <f>IF('ריכוז הצעות'!$N378='טבלת עזר2'!AG$1,'ריכוז הצעות'!$M378,"")</f>
        <v/>
      </c>
      <c r="AH377" t="str">
        <f>IF('ריכוז הצעות'!$N378='טבלת עזר2'!AH$1,'ריכוז הצעות'!$M378,"")</f>
        <v/>
      </c>
      <c r="AI377" t="str">
        <f>IF('ריכוז הצעות'!$N378='טבלת עזר2'!AI$1,'ריכוז הצעות'!$M378,"")</f>
        <v/>
      </c>
      <c r="AJ377" t="str">
        <f>IF('ריכוז הצעות'!$N378='טבלת עזר2'!AJ$1,'ריכוז הצעות'!$M378,"")</f>
        <v/>
      </c>
      <c r="AK377" t="str">
        <f>IF('ריכוז הצעות'!$N378='טבלת עזר2'!AK$1,'ריכוז הצעות'!$M378,"")</f>
        <v/>
      </c>
      <c r="AL377" t="str">
        <f>IF('ריכוז הצעות'!$N378='טבלת עזר2'!AL$1,'ריכוז הצעות'!$M378,"")</f>
        <v/>
      </c>
      <c r="AQ377" t="e">
        <f t="shared" si="215"/>
        <v>#N/A</v>
      </c>
      <c r="AR377" t="str">
        <f t="shared" si="183"/>
        <v/>
      </c>
      <c r="AS377" t="str">
        <f t="shared" si="184"/>
        <v/>
      </c>
      <c r="AT377" t="str">
        <f t="shared" si="185"/>
        <v/>
      </c>
      <c r="AU377" t="str">
        <f t="shared" si="186"/>
        <v/>
      </c>
      <c r="AV377" t="str">
        <f t="shared" si="187"/>
        <v/>
      </c>
      <c r="AW377" t="str">
        <f t="shared" si="188"/>
        <v/>
      </c>
      <c r="AX377" t="str">
        <f t="shared" si="189"/>
        <v/>
      </c>
      <c r="AY377" t="str">
        <f t="shared" si="190"/>
        <v/>
      </c>
      <c r="AZ377" t="str">
        <f t="shared" si="191"/>
        <v/>
      </c>
      <c r="BA377" t="str">
        <f t="shared" si="192"/>
        <v/>
      </c>
      <c r="BB377" t="str">
        <f t="shared" si="193"/>
        <v/>
      </c>
      <c r="BC377" t="str">
        <f t="shared" si="194"/>
        <v/>
      </c>
      <c r="BD377" t="str">
        <f t="shared" si="195"/>
        <v/>
      </c>
      <c r="BE377" t="str">
        <f t="shared" si="196"/>
        <v/>
      </c>
      <c r="BF377" t="str">
        <f t="shared" si="197"/>
        <v/>
      </c>
      <c r="BG377" t="str">
        <f t="shared" si="198"/>
        <v/>
      </c>
      <c r="BH377" t="str">
        <f t="shared" si="199"/>
        <v/>
      </c>
      <c r="BI377" t="str">
        <f t="shared" si="200"/>
        <v/>
      </c>
      <c r="BJ377" t="str">
        <f t="shared" si="201"/>
        <v/>
      </c>
      <c r="BK377" t="str">
        <f t="shared" si="202"/>
        <v/>
      </c>
      <c r="BL377">
        <f t="shared" si="203"/>
        <v>0</v>
      </c>
      <c r="BM377">
        <f t="shared" si="204"/>
        <v>0</v>
      </c>
      <c r="BN377">
        <f t="shared" si="205"/>
        <v>0</v>
      </c>
      <c r="BO377">
        <f t="shared" si="206"/>
        <v>0</v>
      </c>
      <c r="BP377">
        <f t="shared" si="207"/>
        <v>0</v>
      </c>
      <c r="BQ377">
        <f t="shared" si="208"/>
        <v>0</v>
      </c>
      <c r="BR377">
        <f t="shared" si="209"/>
        <v>0</v>
      </c>
      <c r="BS377">
        <f t="shared" si="210"/>
        <v>0</v>
      </c>
    </row>
    <row r="378" spans="2:71" x14ac:dyDescent="0.3">
      <c r="B378" t="str">
        <f>IF('ריכוז הצעות'!$N379='טבלת עזר2'!B$1,'ריכוז הצעות'!$M379,"")</f>
        <v/>
      </c>
      <c r="C378">
        <f t="shared" si="181"/>
        <v>0</v>
      </c>
      <c r="D378" t="str">
        <f t="shared" si="211"/>
        <v/>
      </c>
      <c r="E378">
        <f t="shared" si="212"/>
        <v>0</v>
      </c>
      <c r="F378" t="str">
        <f>IF('ריכוז הצעות'!$N379='טבלת עזר2'!F$1,'ריכוז הצעות'!$M379,"")</f>
        <v/>
      </c>
      <c r="G378">
        <f t="shared" si="182"/>
        <v>0</v>
      </c>
      <c r="H378" t="str">
        <f t="shared" si="213"/>
        <v/>
      </c>
      <c r="I378">
        <f t="shared" si="214"/>
        <v>0</v>
      </c>
      <c r="J378" t="str">
        <f>IF('ריכוז הצעות'!$N379='טבלת עזר2'!J$1,'ריכוז הצעות'!$M379,"")</f>
        <v/>
      </c>
      <c r="K378" t="str">
        <f>IF('ריכוז הצעות'!$N379='טבלת עזר2'!K$1,'ריכוז הצעות'!$M379,"")</f>
        <v/>
      </c>
      <c r="L378" t="str">
        <f>IF('ריכוז הצעות'!$N379='טבלת עזר2'!L$1,'ריכוז הצעות'!$M379,"")</f>
        <v/>
      </c>
      <c r="M378" t="str">
        <f>IF('ריכוז הצעות'!$N379='טבלת עזר2'!M$1,'ריכוז הצעות'!$M379,"")</f>
        <v/>
      </c>
      <c r="O378" t="str">
        <f>IF('ריכוז הצעות'!$N379='טבלת עזר2'!O$1,'ריכוז הצעות'!$M379,"")</f>
        <v/>
      </c>
      <c r="Q378" t="str">
        <f>IF('ריכוז הצעות'!$N379='טבלת עזר2'!Q$1,'ריכוז הצעות'!$M379,"")</f>
        <v/>
      </c>
      <c r="S378" t="str">
        <f>IF('ריכוז הצעות'!$N379='טבלת עזר2'!S$1,'ריכוז הצעות'!$M379,"")</f>
        <v/>
      </c>
      <c r="U378" t="str">
        <f>IF('ריכוז הצעות'!$N379='טבלת עזר2'!U$1,'ריכוז הצעות'!$M379,"")</f>
        <v/>
      </c>
      <c r="W378" t="str">
        <f>IF('ריכוז הצעות'!$N379='טבלת עזר2'!W$1,'ריכוז הצעות'!$M379,"")</f>
        <v/>
      </c>
      <c r="X378" t="str">
        <f>IF('ריכוז הצעות'!$N379='טבלת עזר2'!X$1,'ריכוז הצעות'!$M379,"")</f>
        <v/>
      </c>
      <c r="Y378" t="str">
        <f>IF('ריכוז הצעות'!$N379='טבלת עזר2'!Y$1,'ריכוז הצעות'!$M379,"")</f>
        <v/>
      </c>
      <c r="Z378" t="str">
        <f>IF('ריכוז הצעות'!$N379='טבלת עזר2'!Z$1,'ריכוז הצעות'!$M379,"")</f>
        <v/>
      </c>
      <c r="AA378" t="str">
        <f>IF('ריכוז הצעות'!$N379='טבלת עזר2'!AA$1,'ריכוז הצעות'!$M379,"")</f>
        <v/>
      </c>
      <c r="AB378" t="str">
        <f>IF('ריכוז הצעות'!$N379='טבלת עזר2'!AB$1,'ריכוז הצעות'!$M379,"")</f>
        <v/>
      </c>
      <c r="AC378" t="str">
        <f>IF('ריכוז הצעות'!$N379='טבלת עזר2'!AC$1,'ריכוז הצעות'!$M379,"")</f>
        <v/>
      </c>
      <c r="AD378" t="str">
        <f>IF('ריכוז הצעות'!$N379='טבלת עזר2'!AD$1,'ריכוז הצעות'!$M379,"")</f>
        <v/>
      </c>
      <c r="AE378" t="str">
        <f>IF('ריכוז הצעות'!$N379='טבלת עזר2'!AE$1,'ריכוז הצעות'!$M379,"")</f>
        <v/>
      </c>
      <c r="AF378" t="str">
        <f>IF('ריכוז הצעות'!$N379='טבלת עזר2'!AF$1,'ריכוז הצעות'!$M379,"")</f>
        <v/>
      </c>
      <c r="AG378" t="str">
        <f>IF('ריכוז הצעות'!$N379='טבלת עזר2'!AG$1,'ריכוז הצעות'!$M379,"")</f>
        <v/>
      </c>
      <c r="AH378" t="str">
        <f>IF('ריכוז הצעות'!$N379='טבלת עזר2'!AH$1,'ריכוז הצעות'!$M379,"")</f>
        <v/>
      </c>
      <c r="AI378" t="str">
        <f>IF('ריכוז הצעות'!$N379='טבלת עזר2'!AI$1,'ריכוז הצעות'!$M379,"")</f>
        <v/>
      </c>
      <c r="AJ378" t="str">
        <f>IF('ריכוז הצעות'!$N379='טבלת עזר2'!AJ$1,'ריכוז הצעות'!$M379,"")</f>
        <v/>
      </c>
      <c r="AK378" t="str">
        <f>IF('ריכוז הצעות'!$N379='טבלת עזר2'!AK$1,'ריכוז הצעות'!$M379,"")</f>
        <v/>
      </c>
      <c r="AL378" t="str">
        <f>IF('ריכוז הצעות'!$N379='טבלת עזר2'!AL$1,'ריכוז הצעות'!$M379,"")</f>
        <v/>
      </c>
      <c r="AQ378" t="e">
        <f t="shared" si="215"/>
        <v>#N/A</v>
      </c>
      <c r="AR378" t="str">
        <f t="shared" si="183"/>
        <v/>
      </c>
      <c r="AS378" t="str">
        <f t="shared" si="184"/>
        <v/>
      </c>
      <c r="AT378" t="str">
        <f t="shared" si="185"/>
        <v/>
      </c>
      <c r="AU378" t="str">
        <f t="shared" si="186"/>
        <v/>
      </c>
      <c r="AV378" t="str">
        <f t="shared" si="187"/>
        <v/>
      </c>
      <c r="AW378" t="str">
        <f t="shared" si="188"/>
        <v/>
      </c>
      <c r="AX378" t="str">
        <f t="shared" si="189"/>
        <v/>
      </c>
      <c r="AY378" t="str">
        <f t="shared" si="190"/>
        <v/>
      </c>
      <c r="AZ378" t="str">
        <f t="shared" si="191"/>
        <v/>
      </c>
      <c r="BA378" t="str">
        <f t="shared" si="192"/>
        <v/>
      </c>
      <c r="BB378" t="str">
        <f t="shared" si="193"/>
        <v/>
      </c>
      <c r="BC378" t="str">
        <f t="shared" si="194"/>
        <v/>
      </c>
      <c r="BD378" t="str">
        <f t="shared" si="195"/>
        <v/>
      </c>
      <c r="BE378" t="str">
        <f t="shared" si="196"/>
        <v/>
      </c>
      <c r="BF378" t="str">
        <f t="shared" si="197"/>
        <v/>
      </c>
      <c r="BG378" t="str">
        <f t="shared" si="198"/>
        <v/>
      </c>
      <c r="BH378" t="str">
        <f t="shared" si="199"/>
        <v/>
      </c>
      <c r="BI378" t="str">
        <f t="shared" si="200"/>
        <v/>
      </c>
      <c r="BJ378" t="str">
        <f t="shared" si="201"/>
        <v/>
      </c>
      <c r="BK378" t="str">
        <f t="shared" si="202"/>
        <v/>
      </c>
      <c r="BL378">
        <f t="shared" si="203"/>
        <v>0</v>
      </c>
      <c r="BM378">
        <f t="shared" si="204"/>
        <v>0</v>
      </c>
      <c r="BN378">
        <f t="shared" si="205"/>
        <v>0</v>
      </c>
      <c r="BO378">
        <f t="shared" si="206"/>
        <v>0</v>
      </c>
      <c r="BP378">
        <f t="shared" si="207"/>
        <v>0</v>
      </c>
      <c r="BQ378">
        <f t="shared" si="208"/>
        <v>0</v>
      </c>
      <c r="BR378">
        <f t="shared" si="209"/>
        <v>0</v>
      </c>
      <c r="BS378">
        <f t="shared" si="210"/>
        <v>0</v>
      </c>
    </row>
    <row r="379" spans="2:71" x14ac:dyDescent="0.3">
      <c r="B379" t="str">
        <f>IF('ריכוז הצעות'!$N380='טבלת עזר2'!B$1,'ריכוז הצעות'!$M380,"")</f>
        <v/>
      </c>
      <c r="C379">
        <f t="shared" si="181"/>
        <v>0</v>
      </c>
      <c r="D379" t="str">
        <f t="shared" si="211"/>
        <v/>
      </c>
      <c r="E379">
        <f t="shared" si="212"/>
        <v>0</v>
      </c>
      <c r="F379" t="str">
        <f>IF('ריכוז הצעות'!$N380='טבלת עזר2'!F$1,'ריכוז הצעות'!$M380,"")</f>
        <v/>
      </c>
      <c r="G379">
        <f t="shared" si="182"/>
        <v>0</v>
      </c>
      <c r="H379" t="str">
        <f t="shared" si="213"/>
        <v/>
      </c>
      <c r="I379">
        <f t="shared" si="214"/>
        <v>0</v>
      </c>
      <c r="J379" t="str">
        <f>IF('ריכוז הצעות'!$N380='טבלת עזר2'!J$1,'ריכוז הצעות'!$M380,"")</f>
        <v/>
      </c>
      <c r="K379" t="str">
        <f>IF('ריכוז הצעות'!$N380='טבלת עזר2'!K$1,'ריכוז הצעות'!$M380,"")</f>
        <v/>
      </c>
      <c r="L379" t="str">
        <f>IF('ריכוז הצעות'!$N380='טבלת עזר2'!L$1,'ריכוז הצעות'!$M380,"")</f>
        <v/>
      </c>
      <c r="M379" t="str">
        <f>IF('ריכוז הצעות'!$N380='טבלת עזר2'!M$1,'ריכוז הצעות'!$M380,"")</f>
        <v/>
      </c>
      <c r="O379" t="str">
        <f>IF('ריכוז הצעות'!$N380='טבלת עזר2'!O$1,'ריכוז הצעות'!$M380,"")</f>
        <v/>
      </c>
      <c r="Q379" t="str">
        <f>IF('ריכוז הצעות'!$N380='טבלת עזר2'!Q$1,'ריכוז הצעות'!$M380,"")</f>
        <v/>
      </c>
      <c r="S379" t="str">
        <f>IF('ריכוז הצעות'!$N380='טבלת עזר2'!S$1,'ריכוז הצעות'!$M380,"")</f>
        <v/>
      </c>
      <c r="U379" t="str">
        <f>IF('ריכוז הצעות'!$N380='טבלת עזר2'!U$1,'ריכוז הצעות'!$M380,"")</f>
        <v/>
      </c>
      <c r="W379" t="str">
        <f>IF('ריכוז הצעות'!$N380='טבלת עזר2'!W$1,'ריכוז הצעות'!$M380,"")</f>
        <v/>
      </c>
      <c r="X379" t="str">
        <f>IF('ריכוז הצעות'!$N380='טבלת עזר2'!X$1,'ריכוז הצעות'!$M380,"")</f>
        <v/>
      </c>
      <c r="Y379" t="str">
        <f>IF('ריכוז הצעות'!$N380='טבלת עזר2'!Y$1,'ריכוז הצעות'!$M380,"")</f>
        <v/>
      </c>
      <c r="Z379" t="str">
        <f>IF('ריכוז הצעות'!$N380='טבלת עזר2'!Z$1,'ריכוז הצעות'!$M380,"")</f>
        <v/>
      </c>
      <c r="AA379" t="str">
        <f>IF('ריכוז הצעות'!$N380='טבלת עזר2'!AA$1,'ריכוז הצעות'!$M380,"")</f>
        <v/>
      </c>
      <c r="AB379" t="str">
        <f>IF('ריכוז הצעות'!$N380='טבלת עזר2'!AB$1,'ריכוז הצעות'!$M380,"")</f>
        <v/>
      </c>
      <c r="AC379" t="str">
        <f>IF('ריכוז הצעות'!$N380='טבלת עזר2'!AC$1,'ריכוז הצעות'!$M380,"")</f>
        <v/>
      </c>
      <c r="AD379" t="str">
        <f>IF('ריכוז הצעות'!$N380='טבלת עזר2'!AD$1,'ריכוז הצעות'!$M380,"")</f>
        <v/>
      </c>
      <c r="AE379" t="str">
        <f>IF('ריכוז הצעות'!$N380='טבלת עזר2'!AE$1,'ריכוז הצעות'!$M380,"")</f>
        <v/>
      </c>
      <c r="AF379" t="str">
        <f>IF('ריכוז הצעות'!$N380='טבלת עזר2'!AF$1,'ריכוז הצעות'!$M380,"")</f>
        <v/>
      </c>
      <c r="AG379" t="str">
        <f>IF('ריכוז הצעות'!$N380='טבלת עזר2'!AG$1,'ריכוז הצעות'!$M380,"")</f>
        <v/>
      </c>
      <c r="AH379" t="str">
        <f>IF('ריכוז הצעות'!$N380='טבלת עזר2'!AH$1,'ריכוז הצעות'!$M380,"")</f>
        <v/>
      </c>
      <c r="AI379" t="str">
        <f>IF('ריכוז הצעות'!$N380='טבלת עזר2'!AI$1,'ריכוז הצעות'!$M380,"")</f>
        <v/>
      </c>
      <c r="AJ379" t="str">
        <f>IF('ריכוז הצעות'!$N380='טבלת עזר2'!AJ$1,'ריכוז הצעות'!$M380,"")</f>
        <v/>
      </c>
      <c r="AK379" t="str">
        <f>IF('ריכוז הצעות'!$N380='טבלת עזר2'!AK$1,'ריכוז הצעות'!$M380,"")</f>
        <v/>
      </c>
      <c r="AL379" t="str">
        <f>IF('ריכוז הצעות'!$N380='טבלת עזר2'!AL$1,'ריכוז הצעות'!$M380,"")</f>
        <v/>
      </c>
      <c r="AQ379" t="e">
        <f t="shared" si="215"/>
        <v>#N/A</v>
      </c>
      <c r="AR379" t="str">
        <f t="shared" si="183"/>
        <v/>
      </c>
      <c r="AS379" t="str">
        <f t="shared" si="184"/>
        <v/>
      </c>
      <c r="AT379" t="str">
        <f t="shared" si="185"/>
        <v/>
      </c>
      <c r="AU379" t="str">
        <f t="shared" si="186"/>
        <v/>
      </c>
      <c r="AV379" t="str">
        <f t="shared" si="187"/>
        <v/>
      </c>
      <c r="AW379" t="str">
        <f t="shared" si="188"/>
        <v/>
      </c>
      <c r="AX379" t="str">
        <f t="shared" si="189"/>
        <v/>
      </c>
      <c r="AY379" t="str">
        <f t="shared" si="190"/>
        <v/>
      </c>
      <c r="AZ379" t="str">
        <f t="shared" si="191"/>
        <v/>
      </c>
      <c r="BA379" t="str">
        <f t="shared" si="192"/>
        <v/>
      </c>
      <c r="BB379" t="str">
        <f t="shared" si="193"/>
        <v/>
      </c>
      <c r="BC379" t="str">
        <f t="shared" si="194"/>
        <v/>
      </c>
      <c r="BD379" t="str">
        <f t="shared" si="195"/>
        <v/>
      </c>
      <c r="BE379" t="str">
        <f t="shared" si="196"/>
        <v/>
      </c>
      <c r="BF379" t="str">
        <f t="shared" si="197"/>
        <v/>
      </c>
      <c r="BG379" t="str">
        <f t="shared" si="198"/>
        <v/>
      </c>
      <c r="BH379" t="str">
        <f t="shared" si="199"/>
        <v/>
      </c>
      <c r="BI379" t="str">
        <f t="shared" si="200"/>
        <v/>
      </c>
      <c r="BJ379" t="str">
        <f t="shared" si="201"/>
        <v/>
      </c>
      <c r="BK379" t="str">
        <f t="shared" si="202"/>
        <v/>
      </c>
      <c r="BL379">
        <f t="shared" si="203"/>
        <v>0</v>
      </c>
      <c r="BM379">
        <f t="shared" si="204"/>
        <v>0</v>
      </c>
      <c r="BN379">
        <f t="shared" si="205"/>
        <v>0</v>
      </c>
      <c r="BO379">
        <f t="shared" si="206"/>
        <v>0</v>
      </c>
      <c r="BP379">
        <f t="shared" si="207"/>
        <v>0</v>
      </c>
      <c r="BQ379">
        <f t="shared" si="208"/>
        <v>0</v>
      </c>
      <c r="BR379">
        <f t="shared" si="209"/>
        <v>0</v>
      </c>
      <c r="BS379">
        <f t="shared" si="210"/>
        <v>0</v>
      </c>
    </row>
    <row r="380" spans="2:71" x14ac:dyDescent="0.3">
      <c r="B380" t="str">
        <f>IF('ריכוז הצעות'!$N381='טבלת עזר2'!B$1,'ריכוז הצעות'!$M381,"")</f>
        <v/>
      </c>
      <c r="C380">
        <f t="shared" si="181"/>
        <v>0</v>
      </c>
      <c r="D380" t="str">
        <f t="shared" si="211"/>
        <v/>
      </c>
      <c r="E380">
        <f t="shared" si="212"/>
        <v>0</v>
      </c>
      <c r="F380" t="str">
        <f>IF('ריכוז הצעות'!$N381='טבלת עזר2'!F$1,'ריכוז הצעות'!$M381,"")</f>
        <v/>
      </c>
      <c r="G380">
        <f t="shared" si="182"/>
        <v>0</v>
      </c>
      <c r="H380" t="str">
        <f t="shared" si="213"/>
        <v/>
      </c>
      <c r="I380">
        <f t="shared" si="214"/>
        <v>0</v>
      </c>
      <c r="J380" t="str">
        <f>IF('ריכוז הצעות'!$N381='טבלת עזר2'!J$1,'ריכוז הצעות'!$M381,"")</f>
        <v/>
      </c>
      <c r="K380" t="str">
        <f>IF('ריכוז הצעות'!$N381='טבלת עזר2'!K$1,'ריכוז הצעות'!$M381,"")</f>
        <v/>
      </c>
      <c r="L380" t="str">
        <f>IF('ריכוז הצעות'!$N381='טבלת עזר2'!L$1,'ריכוז הצעות'!$M381,"")</f>
        <v/>
      </c>
      <c r="M380" t="str">
        <f>IF('ריכוז הצעות'!$N381='טבלת עזר2'!M$1,'ריכוז הצעות'!$M381,"")</f>
        <v/>
      </c>
      <c r="O380" t="str">
        <f>IF('ריכוז הצעות'!$N381='טבלת עזר2'!O$1,'ריכוז הצעות'!$M381,"")</f>
        <v/>
      </c>
      <c r="Q380" t="str">
        <f>IF('ריכוז הצעות'!$N381='טבלת עזר2'!Q$1,'ריכוז הצעות'!$M381,"")</f>
        <v/>
      </c>
      <c r="S380" t="str">
        <f>IF('ריכוז הצעות'!$N381='טבלת עזר2'!S$1,'ריכוז הצעות'!$M381,"")</f>
        <v/>
      </c>
      <c r="U380" t="str">
        <f>IF('ריכוז הצעות'!$N381='טבלת עזר2'!U$1,'ריכוז הצעות'!$M381,"")</f>
        <v/>
      </c>
      <c r="W380" t="str">
        <f>IF('ריכוז הצעות'!$N381='טבלת עזר2'!W$1,'ריכוז הצעות'!$M381,"")</f>
        <v/>
      </c>
      <c r="X380" t="str">
        <f>IF('ריכוז הצעות'!$N381='טבלת עזר2'!X$1,'ריכוז הצעות'!$M381,"")</f>
        <v/>
      </c>
      <c r="Y380" t="str">
        <f>IF('ריכוז הצעות'!$N381='טבלת עזר2'!Y$1,'ריכוז הצעות'!$M381,"")</f>
        <v/>
      </c>
      <c r="Z380" t="str">
        <f>IF('ריכוז הצעות'!$N381='טבלת עזר2'!Z$1,'ריכוז הצעות'!$M381,"")</f>
        <v/>
      </c>
      <c r="AA380" t="str">
        <f>IF('ריכוז הצעות'!$N381='טבלת עזר2'!AA$1,'ריכוז הצעות'!$M381,"")</f>
        <v/>
      </c>
      <c r="AB380" t="str">
        <f>IF('ריכוז הצעות'!$N381='טבלת עזר2'!AB$1,'ריכוז הצעות'!$M381,"")</f>
        <v/>
      </c>
      <c r="AC380" t="str">
        <f>IF('ריכוז הצעות'!$N381='טבלת עזר2'!AC$1,'ריכוז הצעות'!$M381,"")</f>
        <v/>
      </c>
      <c r="AD380" t="str">
        <f>IF('ריכוז הצעות'!$N381='טבלת עזר2'!AD$1,'ריכוז הצעות'!$M381,"")</f>
        <v/>
      </c>
      <c r="AE380" t="str">
        <f>IF('ריכוז הצעות'!$N381='טבלת עזר2'!AE$1,'ריכוז הצעות'!$M381,"")</f>
        <v/>
      </c>
      <c r="AF380" t="str">
        <f>IF('ריכוז הצעות'!$N381='טבלת עזר2'!AF$1,'ריכוז הצעות'!$M381,"")</f>
        <v/>
      </c>
      <c r="AG380" t="str">
        <f>IF('ריכוז הצעות'!$N381='טבלת עזר2'!AG$1,'ריכוז הצעות'!$M381,"")</f>
        <v/>
      </c>
      <c r="AH380" t="str">
        <f>IF('ריכוז הצעות'!$N381='טבלת עזר2'!AH$1,'ריכוז הצעות'!$M381,"")</f>
        <v/>
      </c>
      <c r="AI380" t="str">
        <f>IF('ריכוז הצעות'!$N381='טבלת עזר2'!AI$1,'ריכוז הצעות'!$M381,"")</f>
        <v/>
      </c>
      <c r="AJ380" t="str">
        <f>IF('ריכוז הצעות'!$N381='טבלת עזר2'!AJ$1,'ריכוז הצעות'!$M381,"")</f>
        <v/>
      </c>
      <c r="AK380" t="str">
        <f>IF('ריכוז הצעות'!$N381='טבלת עזר2'!AK$1,'ריכוז הצעות'!$M381,"")</f>
        <v/>
      </c>
      <c r="AL380" t="str">
        <f>IF('ריכוז הצעות'!$N381='טבלת עזר2'!AL$1,'ריכוז הצעות'!$M381,"")</f>
        <v/>
      </c>
      <c r="AQ380" t="e">
        <f t="shared" si="215"/>
        <v>#N/A</v>
      </c>
      <c r="AR380" t="str">
        <f t="shared" si="183"/>
        <v/>
      </c>
      <c r="AS380" t="str">
        <f t="shared" si="184"/>
        <v/>
      </c>
      <c r="AT380" t="str">
        <f t="shared" si="185"/>
        <v/>
      </c>
      <c r="AU380" t="str">
        <f t="shared" si="186"/>
        <v/>
      </c>
      <c r="AV380" t="str">
        <f t="shared" si="187"/>
        <v/>
      </c>
      <c r="AW380" t="str">
        <f t="shared" si="188"/>
        <v/>
      </c>
      <c r="AX380" t="str">
        <f t="shared" si="189"/>
        <v/>
      </c>
      <c r="AY380" t="str">
        <f t="shared" si="190"/>
        <v/>
      </c>
      <c r="AZ380" t="str">
        <f t="shared" si="191"/>
        <v/>
      </c>
      <c r="BA380" t="str">
        <f t="shared" si="192"/>
        <v/>
      </c>
      <c r="BB380" t="str">
        <f t="shared" si="193"/>
        <v/>
      </c>
      <c r="BC380" t="str">
        <f t="shared" si="194"/>
        <v/>
      </c>
      <c r="BD380" t="str">
        <f t="shared" si="195"/>
        <v/>
      </c>
      <c r="BE380" t="str">
        <f t="shared" si="196"/>
        <v/>
      </c>
      <c r="BF380" t="str">
        <f t="shared" si="197"/>
        <v/>
      </c>
      <c r="BG380" t="str">
        <f t="shared" si="198"/>
        <v/>
      </c>
      <c r="BH380" t="str">
        <f t="shared" si="199"/>
        <v/>
      </c>
      <c r="BI380" t="str">
        <f t="shared" si="200"/>
        <v/>
      </c>
      <c r="BJ380" t="str">
        <f t="shared" si="201"/>
        <v/>
      </c>
      <c r="BK380" t="str">
        <f t="shared" si="202"/>
        <v/>
      </c>
      <c r="BL380">
        <f t="shared" si="203"/>
        <v>0</v>
      </c>
      <c r="BM380">
        <f t="shared" si="204"/>
        <v>0</v>
      </c>
      <c r="BN380">
        <f t="shared" si="205"/>
        <v>0</v>
      </c>
      <c r="BO380">
        <f t="shared" si="206"/>
        <v>0</v>
      </c>
      <c r="BP380">
        <f t="shared" si="207"/>
        <v>0</v>
      </c>
      <c r="BQ380">
        <f t="shared" si="208"/>
        <v>0</v>
      </c>
      <c r="BR380">
        <f t="shared" si="209"/>
        <v>0</v>
      </c>
      <c r="BS380">
        <f t="shared" si="210"/>
        <v>0</v>
      </c>
    </row>
    <row r="381" spans="2:71" x14ac:dyDescent="0.3">
      <c r="B381" t="str">
        <f>IF('ריכוז הצעות'!$N382='טבלת עזר2'!B$1,'ריכוז הצעות'!$M382,"")</f>
        <v/>
      </c>
      <c r="C381">
        <f t="shared" si="181"/>
        <v>0</v>
      </c>
      <c r="D381" t="str">
        <f t="shared" si="211"/>
        <v/>
      </c>
      <c r="E381">
        <f t="shared" si="212"/>
        <v>0</v>
      </c>
      <c r="F381" t="str">
        <f>IF('ריכוז הצעות'!$N382='טבלת עזר2'!F$1,'ריכוז הצעות'!$M382,"")</f>
        <v/>
      </c>
      <c r="G381">
        <f t="shared" si="182"/>
        <v>0</v>
      </c>
      <c r="H381" t="str">
        <f t="shared" si="213"/>
        <v/>
      </c>
      <c r="I381">
        <f t="shared" si="214"/>
        <v>0</v>
      </c>
      <c r="J381" t="str">
        <f>IF('ריכוז הצעות'!$N382='טבלת עזר2'!J$1,'ריכוז הצעות'!$M382,"")</f>
        <v/>
      </c>
      <c r="K381" t="str">
        <f>IF('ריכוז הצעות'!$N382='טבלת עזר2'!K$1,'ריכוז הצעות'!$M382,"")</f>
        <v/>
      </c>
      <c r="L381" t="str">
        <f>IF('ריכוז הצעות'!$N382='טבלת עזר2'!L$1,'ריכוז הצעות'!$M382,"")</f>
        <v/>
      </c>
      <c r="M381" t="str">
        <f>IF('ריכוז הצעות'!$N382='טבלת עזר2'!M$1,'ריכוז הצעות'!$M382,"")</f>
        <v/>
      </c>
      <c r="O381" t="str">
        <f>IF('ריכוז הצעות'!$N382='טבלת עזר2'!O$1,'ריכוז הצעות'!$M382,"")</f>
        <v/>
      </c>
      <c r="Q381" t="str">
        <f>IF('ריכוז הצעות'!$N382='טבלת עזר2'!Q$1,'ריכוז הצעות'!$M382,"")</f>
        <v/>
      </c>
      <c r="S381" t="str">
        <f>IF('ריכוז הצעות'!$N382='טבלת עזר2'!S$1,'ריכוז הצעות'!$M382,"")</f>
        <v/>
      </c>
      <c r="U381" t="str">
        <f>IF('ריכוז הצעות'!$N382='טבלת עזר2'!U$1,'ריכוז הצעות'!$M382,"")</f>
        <v/>
      </c>
      <c r="W381" t="str">
        <f>IF('ריכוז הצעות'!$N382='טבלת עזר2'!W$1,'ריכוז הצעות'!$M382,"")</f>
        <v/>
      </c>
      <c r="X381" t="str">
        <f>IF('ריכוז הצעות'!$N382='טבלת עזר2'!X$1,'ריכוז הצעות'!$M382,"")</f>
        <v/>
      </c>
      <c r="Y381" t="str">
        <f>IF('ריכוז הצעות'!$N382='טבלת עזר2'!Y$1,'ריכוז הצעות'!$M382,"")</f>
        <v/>
      </c>
      <c r="Z381" t="str">
        <f>IF('ריכוז הצעות'!$N382='טבלת עזר2'!Z$1,'ריכוז הצעות'!$M382,"")</f>
        <v/>
      </c>
      <c r="AA381" t="str">
        <f>IF('ריכוז הצעות'!$N382='טבלת עזר2'!AA$1,'ריכוז הצעות'!$M382,"")</f>
        <v/>
      </c>
      <c r="AB381" t="str">
        <f>IF('ריכוז הצעות'!$N382='טבלת עזר2'!AB$1,'ריכוז הצעות'!$M382,"")</f>
        <v/>
      </c>
      <c r="AC381" t="str">
        <f>IF('ריכוז הצעות'!$N382='טבלת עזר2'!AC$1,'ריכוז הצעות'!$M382,"")</f>
        <v/>
      </c>
      <c r="AD381" t="str">
        <f>IF('ריכוז הצעות'!$N382='טבלת עזר2'!AD$1,'ריכוז הצעות'!$M382,"")</f>
        <v/>
      </c>
      <c r="AE381" t="str">
        <f>IF('ריכוז הצעות'!$N382='טבלת עזר2'!AE$1,'ריכוז הצעות'!$M382,"")</f>
        <v/>
      </c>
      <c r="AF381" t="str">
        <f>IF('ריכוז הצעות'!$N382='טבלת עזר2'!AF$1,'ריכוז הצעות'!$M382,"")</f>
        <v/>
      </c>
      <c r="AG381" t="str">
        <f>IF('ריכוז הצעות'!$N382='טבלת עזר2'!AG$1,'ריכוז הצעות'!$M382,"")</f>
        <v/>
      </c>
      <c r="AH381" t="str">
        <f>IF('ריכוז הצעות'!$N382='טבלת עזר2'!AH$1,'ריכוז הצעות'!$M382,"")</f>
        <v/>
      </c>
      <c r="AI381" t="str">
        <f>IF('ריכוז הצעות'!$N382='טבלת עזר2'!AI$1,'ריכוז הצעות'!$M382,"")</f>
        <v/>
      </c>
      <c r="AJ381" t="str">
        <f>IF('ריכוז הצעות'!$N382='טבלת עזר2'!AJ$1,'ריכוז הצעות'!$M382,"")</f>
        <v/>
      </c>
      <c r="AK381" t="str">
        <f>IF('ריכוז הצעות'!$N382='טבלת עזר2'!AK$1,'ריכוז הצעות'!$M382,"")</f>
        <v/>
      </c>
      <c r="AL381" t="str">
        <f>IF('ריכוז הצעות'!$N382='טבלת עזר2'!AL$1,'ריכוז הצעות'!$M382,"")</f>
        <v/>
      </c>
      <c r="AQ381" t="e">
        <f t="shared" si="215"/>
        <v>#N/A</v>
      </c>
      <c r="AR381" t="str">
        <f t="shared" si="183"/>
        <v/>
      </c>
      <c r="AS381" t="str">
        <f t="shared" si="184"/>
        <v/>
      </c>
      <c r="AT381" t="str">
        <f t="shared" si="185"/>
        <v/>
      </c>
      <c r="AU381" t="str">
        <f t="shared" si="186"/>
        <v/>
      </c>
      <c r="AV381" t="str">
        <f t="shared" si="187"/>
        <v/>
      </c>
      <c r="AW381" t="str">
        <f t="shared" si="188"/>
        <v/>
      </c>
      <c r="AX381" t="str">
        <f t="shared" si="189"/>
        <v/>
      </c>
      <c r="AY381" t="str">
        <f t="shared" si="190"/>
        <v/>
      </c>
      <c r="AZ381" t="str">
        <f t="shared" si="191"/>
        <v/>
      </c>
      <c r="BA381" t="str">
        <f t="shared" si="192"/>
        <v/>
      </c>
      <c r="BB381" t="str">
        <f t="shared" si="193"/>
        <v/>
      </c>
      <c r="BC381" t="str">
        <f t="shared" si="194"/>
        <v/>
      </c>
      <c r="BD381" t="str">
        <f t="shared" si="195"/>
        <v/>
      </c>
      <c r="BE381" t="str">
        <f t="shared" si="196"/>
        <v/>
      </c>
      <c r="BF381" t="str">
        <f t="shared" si="197"/>
        <v/>
      </c>
      <c r="BG381" t="str">
        <f t="shared" si="198"/>
        <v/>
      </c>
      <c r="BH381" t="str">
        <f t="shared" si="199"/>
        <v/>
      </c>
      <c r="BI381" t="str">
        <f t="shared" si="200"/>
        <v/>
      </c>
      <c r="BJ381" t="str">
        <f t="shared" si="201"/>
        <v/>
      </c>
      <c r="BK381" t="str">
        <f t="shared" si="202"/>
        <v/>
      </c>
      <c r="BL381">
        <f t="shared" si="203"/>
        <v>0</v>
      </c>
      <c r="BM381">
        <f t="shared" si="204"/>
        <v>0</v>
      </c>
      <c r="BN381">
        <f t="shared" si="205"/>
        <v>0</v>
      </c>
      <c r="BO381">
        <f t="shared" si="206"/>
        <v>0</v>
      </c>
      <c r="BP381">
        <f t="shared" si="207"/>
        <v>0</v>
      </c>
      <c r="BQ381">
        <f t="shared" si="208"/>
        <v>0</v>
      </c>
      <c r="BR381">
        <f t="shared" si="209"/>
        <v>0</v>
      </c>
      <c r="BS381">
        <f t="shared" si="210"/>
        <v>0</v>
      </c>
    </row>
    <row r="382" spans="2:71" x14ac:dyDescent="0.3">
      <c r="B382" t="str">
        <f>IF('ריכוז הצעות'!$N383='טבלת עזר2'!B$1,'ריכוז הצעות'!$M383,"")</f>
        <v/>
      </c>
      <c r="C382">
        <f t="shared" si="181"/>
        <v>0</v>
      </c>
      <c r="D382" t="str">
        <f t="shared" si="211"/>
        <v/>
      </c>
      <c r="E382">
        <f t="shared" si="212"/>
        <v>0</v>
      </c>
      <c r="F382" t="str">
        <f>IF('ריכוז הצעות'!$N383='טבלת עזר2'!F$1,'ריכוז הצעות'!$M383,"")</f>
        <v/>
      </c>
      <c r="G382">
        <f t="shared" si="182"/>
        <v>0</v>
      </c>
      <c r="H382" t="str">
        <f t="shared" si="213"/>
        <v/>
      </c>
      <c r="I382">
        <f t="shared" si="214"/>
        <v>0</v>
      </c>
      <c r="J382" t="str">
        <f>IF('ריכוז הצעות'!$N383='טבלת עזר2'!J$1,'ריכוז הצעות'!$M383,"")</f>
        <v/>
      </c>
      <c r="K382" t="str">
        <f>IF('ריכוז הצעות'!$N383='טבלת עזר2'!K$1,'ריכוז הצעות'!$M383,"")</f>
        <v/>
      </c>
      <c r="L382" t="str">
        <f>IF('ריכוז הצעות'!$N383='טבלת עזר2'!L$1,'ריכוז הצעות'!$M383,"")</f>
        <v/>
      </c>
      <c r="M382" t="str">
        <f>IF('ריכוז הצעות'!$N383='טבלת עזר2'!M$1,'ריכוז הצעות'!$M383,"")</f>
        <v/>
      </c>
      <c r="O382" t="str">
        <f>IF('ריכוז הצעות'!$N383='טבלת עזר2'!O$1,'ריכוז הצעות'!$M383,"")</f>
        <v/>
      </c>
      <c r="Q382" t="str">
        <f>IF('ריכוז הצעות'!$N383='טבלת עזר2'!Q$1,'ריכוז הצעות'!$M383,"")</f>
        <v/>
      </c>
      <c r="S382" t="str">
        <f>IF('ריכוז הצעות'!$N383='טבלת עזר2'!S$1,'ריכוז הצעות'!$M383,"")</f>
        <v/>
      </c>
      <c r="U382" t="str">
        <f>IF('ריכוז הצעות'!$N383='טבלת עזר2'!U$1,'ריכוז הצעות'!$M383,"")</f>
        <v/>
      </c>
      <c r="W382" t="str">
        <f>IF('ריכוז הצעות'!$N383='טבלת עזר2'!W$1,'ריכוז הצעות'!$M383,"")</f>
        <v/>
      </c>
      <c r="X382" t="str">
        <f>IF('ריכוז הצעות'!$N383='טבלת עזר2'!X$1,'ריכוז הצעות'!$M383,"")</f>
        <v/>
      </c>
      <c r="Y382" t="str">
        <f>IF('ריכוז הצעות'!$N383='טבלת עזר2'!Y$1,'ריכוז הצעות'!$M383,"")</f>
        <v/>
      </c>
      <c r="Z382" t="str">
        <f>IF('ריכוז הצעות'!$N383='טבלת עזר2'!Z$1,'ריכוז הצעות'!$M383,"")</f>
        <v/>
      </c>
      <c r="AA382" t="str">
        <f>IF('ריכוז הצעות'!$N383='טבלת עזר2'!AA$1,'ריכוז הצעות'!$M383,"")</f>
        <v/>
      </c>
      <c r="AB382" t="str">
        <f>IF('ריכוז הצעות'!$N383='טבלת עזר2'!AB$1,'ריכוז הצעות'!$M383,"")</f>
        <v/>
      </c>
      <c r="AC382" t="str">
        <f>IF('ריכוז הצעות'!$N383='טבלת עזר2'!AC$1,'ריכוז הצעות'!$M383,"")</f>
        <v/>
      </c>
      <c r="AD382" t="str">
        <f>IF('ריכוז הצעות'!$N383='טבלת עזר2'!AD$1,'ריכוז הצעות'!$M383,"")</f>
        <v/>
      </c>
      <c r="AE382" t="str">
        <f>IF('ריכוז הצעות'!$N383='טבלת עזר2'!AE$1,'ריכוז הצעות'!$M383,"")</f>
        <v/>
      </c>
      <c r="AF382" t="str">
        <f>IF('ריכוז הצעות'!$N383='טבלת עזר2'!AF$1,'ריכוז הצעות'!$M383,"")</f>
        <v/>
      </c>
      <c r="AG382" t="str">
        <f>IF('ריכוז הצעות'!$N383='טבלת עזר2'!AG$1,'ריכוז הצעות'!$M383,"")</f>
        <v/>
      </c>
      <c r="AH382" t="str">
        <f>IF('ריכוז הצעות'!$N383='טבלת עזר2'!AH$1,'ריכוז הצעות'!$M383,"")</f>
        <v/>
      </c>
      <c r="AI382" t="str">
        <f>IF('ריכוז הצעות'!$N383='טבלת עזר2'!AI$1,'ריכוז הצעות'!$M383,"")</f>
        <v/>
      </c>
      <c r="AJ382" t="str">
        <f>IF('ריכוז הצעות'!$N383='טבלת עזר2'!AJ$1,'ריכוז הצעות'!$M383,"")</f>
        <v/>
      </c>
      <c r="AK382" t="str">
        <f>IF('ריכוז הצעות'!$N383='טבלת עזר2'!AK$1,'ריכוז הצעות'!$M383,"")</f>
        <v/>
      </c>
      <c r="AL382" t="str">
        <f>IF('ריכוז הצעות'!$N383='טבלת עזר2'!AL$1,'ריכוז הצעות'!$M383,"")</f>
        <v/>
      </c>
      <c r="AQ382" t="e">
        <f t="shared" si="215"/>
        <v>#N/A</v>
      </c>
      <c r="AR382" t="str">
        <f t="shared" si="183"/>
        <v/>
      </c>
      <c r="AS382" t="str">
        <f t="shared" si="184"/>
        <v/>
      </c>
      <c r="AT382" t="str">
        <f t="shared" si="185"/>
        <v/>
      </c>
      <c r="AU382" t="str">
        <f t="shared" si="186"/>
        <v/>
      </c>
      <c r="AV382" t="str">
        <f t="shared" si="187"/>
        <v/>
      </c>
      <c r="AW382" t="str">
        <f t="shared" si="188"/>
        <v/>
      </c>
      <c r="AX382" t="str">
        <f t="shared" si="189"/>
        <v/>
      </c>
      <c r="AY382" t="str">
        <f t="shared" si="190"/>
        <v/>
      </c>
      <c r="AZ382" t="str">
        <f t="shared" si="191"/>
        <v/>
      </c>
      <c r="BA382" t="str">
        <f t="shared" si="192"/>
        <v/>
      </c>
      <c r="BB382" t="str">
        <f t="shared" si="193"/>
        <v/>
      </c>
      <c r="BC382" t="str">
        <f t="shared" si="194"/>
        <v/>
      </c>
      <c r="BD382" t="str">
        <f t="shared" si="195"/>
        <v/>
      </c>
      <c r="BE382" t="str">
        <f t="shared" si="196"/>
        <v/>
      </c>
      <c r="BF382" t="str">
        <f t="shared" si="197"/>
        <v/>
      </c>
      <c r="BG382" t="str">
        <f t="shared" si="198"/>
        <v/>
      </c>
      <c r="BH382" t="str">
        <f t="shared" si="199"/>
        <v/>
      </c>
      <c r="BI382" t="str">
        <f t="shared" si="200"/>
        <v/>
      </c>
      <c r="BJ382" t="str">
        <f t="shared" si="201"/>
        <v/>
      </c>
      <c r="BK382" t="str">
        <f t="shared" si="202"/>
        <v/>
      </c>
      <c r="BL382">
        <f t="shared" si="203"/>
        <v>0</v>
      </c>
      <c r="BM382">
        <f t="shared" si="204"/>
        <v>0</v>
      </c>
      <c r="BN382">
        <f t="shared" si="205"/>
        <v>0</v>
      </c>
      <c r="BO382">
        <f t="shared" si="206"/>
        <v>0</v>
      </c>
      <c r="BP382">
        <f t="shared" si="207"/>
        <v>0</v>
      </c>
      <c r="BQ382">
        <f t="shared" si="208"/>
        <v>0</v>
      </c>
      <c r="BR382">
        <f t="shared" si="209"/>
        <v>0</v>
      </c>
      <c r="BS382">
        <f t="shared" si="210"/>
        <v>0</v>
      </c>
    </row>
    <row r="383" spans="2:71" x14ac:dyDescent="0.3">
      <c r="B383" t="str">
        <f>IF('ריכוז הצעות'!$N384='טבלת עזר2'!B$1,'ריכוז הצעות'!$M384,"")</f>
        <v/>
      </c>
      <c r="C383">
        <f t="shared" si="181"/>
        <v>0</v>
      </c>
      <c r="D383" t="str">
        <f t="shared" si="211"/>
        <v/>
      </c>
      <c r="E383">
        <f t="shared" si="212"/>
        <v>0</v>
      </c>
      <c r="F383" t="str">
        <f>IF('ריכוז הצעות'!$N384='טבלת עזר2'!F$1,'ריכוז הצעות'!$M384,"")</f>
        <v/>
      </c>
      <c r="G383">
        <f t="shared" si="182"/>
        <v>0</v>
      </c>
      <c r="H383" t="str">
        <f t="shared" si="213"/>
        <v/>
      </c>
      <c r="I383">
        <f t="shared" si="214"/>
        <v>0</v>
      </c>
      <c r="J383" t="str">
        <f>IF('ריכוז הצעות'!$N384='טבלת עזר2'!J$1,'ריכוז הצעות'!$M384,"")</f>
        <v/>
      </c>
      <c r="K383" t="str">
        <f>IF('ריכוז הצעות'!$N384='טבלת עזר2'!K$1,'ריכוז הצעות'!$M384,"")</f>
        <v/>
      </c>
      <c r="L383" t="str">
        <f>IF('ריכוז הצעות'!$N384='טבלת עזר2'!L$1,'ריכוז הצעות'!$M384,"")</f>
        <v/>
      </c>
      <c r="M383" t="str">
        <f>IF('ריכוז הצעות'!$N384='טבלת עזר2'!M$1,'ריכוז הצעות'!$M384,"")</f>
        <v/>
      </c>
      <c r="O383" t="str">
        <f>IF('ריכוז הצעות'!$N384='טבלת עזר2'!O$1,'ריכוז הצעות'!$M384,"")</f>
        <v/>
      </c>
      <c r="Q383" t="str">
        <f>IF('ריכוז הצעות'!$N384='טבלת עזר2'!Q$1,'ריכוז הצעות'!$M384,"")</f>
        <v/>
      </c>
      <c r="S383" t="str">
        <f>IF('ריכוז הצעות'!$N384='טבלת עזר2'!S$1,'ריכוז הצעות'!$M384,"")</f>
        <v/>
      </c>
      <c r="U383" t="str">
        <f>IF('ריכוז הצעות'!$N384='טבלת עזר2'!U$1,'ריכוז הצעות'!$M384,"")</f>
        <v/>
      </c>
      <c r="W383" t="str">
        <f>IF('ריכוז הצעות'!$N384='טבלת עזר2'!W$1,'ריכוז הצעות'!$M384,"")</f>
        <v/>
      </c>
      <c r="X383" t="str">
        <f>IF('ריכוז הצעות'!$N384='טבלת עזר2'!X$1,'ריכוז הצעות'!$M384,"")</f>
        <v/>
      </c>
      <c r="Y383" t="str">
        <f>IF('ריכוז הצעות'!$N384='טבלת עזר2'!Y$1,'ריכוז הצעות'!$M384,"")</f>
        <v/>
      </c>
      <c r="Z383" t="str">
        <f>IF('ריכוז הצעות'!$N384='טבלת עזר2'!Z$1,'ריכוז הצעות'!$M384,"")</f>
        <v/>
      </c>
      <c r="AA383" t="str">
        <f>IF('ריכוז הצעות'!$N384='טבלת עזר2'!AA$1,'ריכוז הצעות'!$M384,"")</f>
        <v/>
      </c>
      <c r="AB383" t="str">
        <f>IF('ריכוז הצעות'!$N384='טבלת עזר2'!AB$1,'ריכוז הצעות'!$M384,"")</f>
        <v/>
      </c>
      <c r="AC383" t="str">
        <f>IF('ריכוז הצעות'!$N384='טבלת עזר2'!AC$1,'ריכוז הצעות'!$M384,"")</f>
        <v/>
      </c>
      <c r="AD383" t="str">
        <f>IF('ריכוז הצעות'!$N384='טבלת עזר2'!AD$1,'ריכוז הצעות'!$M384,"")</f>
        <v/>
      </c>
      <c r="AE383" t="str">
        <f>IF('ריכוז הצעות'!$N384='טבלת עזר2'!AE$1,'ריכוז הצעות'!$M384,"")</f>
        <v/>
      </c>
      <c r="AF383" t="str">
        <f>IF('ריכוז הצעות'!$N384='טבלת עזר2'!AF$1,'ריכוז הצעות'!$M384,"")</f>
        <v/>
      </c>
      <c r="AG383" t="str">
        <f>IF('ריכוז הצעות'!$N384='טבלת עזר2'!AG$1,'ריכוז הצעות'!$M384,"")</f>
        <v/>
      </c>
      <c r="AH383" t="str">
        <f>IF('ריכוז הצעות'!$N384='טבלת עזר2'!AH$1,'ריכוז הצעות'!$M384,"")</f>
        <v/>
      </c>
      <c r="AI383" t="str">
        <f>IF('ריכוז הצעות'!$N384='טבלת עזר2'!AI$1,'ריכוז הצעות'!$M384,"")</f>
        <v/>
      </c>
      <c r="AJ383" t="str">
        <f>IF('ריכוז הצעות'!$N384='טבלת עזר2'!AJ$1,'ריכוז הצעות'!$M384,"")</f>
        <v/>
      </c>
      <c r="AK383" t="str">
        <f>IF('ריכוז הצעות'!$N384='טבלת עזר2'!AK$1,'ריכוז הצעות'!$M384,"")</f>
        <v/>
      </c>
      <c r="AL383" t="str">
        <f>IF('ריכוז הצעות'!$N384='טבלת עזר2'!AL$1,'ריכוז הצעות'!$M384,"")</f>
        <v/>
      </c>
      <c r="AQ383" t="e">
        <f t="shared" si="215"/>
        <v>#N/A</v>
      </c>
      <c r="AR383" t="str">
        <f t="shared" si="183"/>
        <v/>
      </c>
      <c r="AS383" t="str">
        <f t="shared" si="184"/>
        <v/>
      </c>
      <c r="AT383" t="str">
        <f t="shared" si="185"/>
        <v/>
      </c>
      <c r="AU383" t="str">
        <f t="shared" si="186"/>
        <v/>
      </c>
      <c r="AV383" t="str">
        <f t="shared" si="187"/>
        <v/>
      </c>
      <c r="AW383" t="str">
        <f t="shared" si="188"/>
        <v/>
      </c>
      <c r="AX383" t="str">
        <f t="shared" si="189"/>
        <v/>
      </c>
      <c r="AY383" t="str">
        <f t="shared" si="190"/>
        <v/>
      </c>
      <c r="AZ383" t="str">
        <f t="shared" si="191"/>
        <v/>
      </c>
      <c r="BA383" t="str">
        <f t="shared" si="192"/>
        <v/>
      </c>
      <c r="BB383" t="str">
        <f t="shared" si="193"/>
        <v/>
      </c>
      <c r="BC383" t="str">
        <f t="shared" si="194"/>
        <v/>
      </c>
      <c r="BD383" t="str">
        <f t="shared" si="195"/>
        <v/>
      </c>
      <c r="BE383" t="str">
        <f t="shared" si="196"/>
        <v/>
      </c>
      <c r="BF383" t="str">
        <f t="shared" si="197"/>
        <v/>
      </c>
      <c r="BG383" t="str">
        <f t="shared" si="198"/>
        <v/>
      </c>
      <c r="BH383" t="str">
        <f t="shared" si="199"/>
        <v/>
      </c>
      <c r="BI383" t="str">
        <f t="shared" si="200"/>
        <v/>
      </c>
      <c r="BJ383" t="str">
        <f t="shared" si="201"/>
        <v/>
      </c>
      <c r="BK383" t="str">
        <f t="shared" si="202"/>
        <v/>
      </c>
      <c r="BL383">
        <f t="shared" si="203"/>
        <v>0</v>
      </c>
      <c r="BM383">
        <f t="shared" si="204"/>
        <v>0</v>
      </c>
      <c r="BN383">
        <f t="shared" si="205"/>
        <v>0</v>
      </c>
      <c r="BO383">
        <f t="shared" si="206"/>
        <v>0</v>
      </c>
      <c r="BP383">
        <f t="shared" si="207"/>
        <v>0</v>
      </c>
      <c r="BQ383">
        <f t="shared" si="208"/>
        <v>0</v>
      </c>
      <c r="BR383">
        <f t="shared" si="209"/>
        <v>0</v>
      </c>
      <c r="BS383">
        <f t="shared" si="210"/>
        <v>0</v>
      </c>
    </row>
    <row r="384" spans="2:71" x14ac:dyDescent="0.3">
      <c r="B384" t="str">
        <f>IF('ריכוז הצעות'!$N385='טבלת עזר2'!B$1,'ריכוז הצעות'!$M385,"")</f>
        <v/>
      </c>
      <c r="C384">
        <f t="shared" si="181"/>
        <v>0</v>
      </c>
      <c r="D384" t="str">
        <f t="shared" si="211"/>
        <v/>
      </c>
      <c r="E384">
        <f t="shared" si="212"/>
        <v>0</v>
      </c>
      <c r="F384" t="str">
        <f>IF('ריכוז הצעות'!$N385='טבלת עזר2'!F$1,'ריכוז הצעות'!$M385,"")</f>
        <v/>
      </c>
      <c r="G384">
        <f t="shared" si="182"/>
        <v>0</v>
      </c>
      <c r="H384" t="str">
        <f t="shared" si="213"/>
        <v/>
      </c>
      <c r="I384">
        <f t="shared" si="214"/>
        <v>0</v>
      </c>
      <c r="J384" t="str">
        <f>IF('ריכוז הצעות'!$N385='טבלת עזר2'!J$1,'ריכוז הצעות'!$M385,"")</f>
        <v/>
      </c>
      <c r="K384" t="str">
        <f>IF('ריכוז הצעות'!$N385='טבלת עזר2'!K$1,'ריכוז הצעות'!$M385,"")</f>
        <v/>
      </c>
      <c r="L384" t="str">
        <f>IF('ריכוז הצעות'!$N385='טבלת עזר2'!L$1,'ריכוז הצעות'!$M385,"")</f>
        <v/>
      </c>
      <c r="M384" t="str">
        <f>IF('ריכוז הצעות'!$N385='טבלת עזר2'!M$1,'ריכוז הצעות'!$M385,"")</f>
        <v/>
      </c>
      <c r="O384" t="str">
        <f>IF('ריכוז הצעות'!$N385='טבלת עזר2'!O$1,'ריכוז הצעות'!$M385,"")</f>
        <v/>
      </c>
      <c r="Q384" t="str">
        <f>IF('ריכוז הצעות'!$N385='טבלת עזר2'!Q$1,'ריכוז הצעות'!$M385,"")</f>
        <v/>
      </c>
      <c r="S384" t="str">
        <f>IF('ריכוז הצעות'!$N385='טבלת עזר2'!S$1,'ריכוז הצעות'!$M385,"")</f>
        <v/>
      </c>
      <c r="U384" t="str">
        <f>IF('ריכוז הצעות'!$N385='טבלת עזר2'!U$1,'ריכוז הצעות'!$M385,"")</f>
        <v/>
      </c>
      <c r="W384" t="str">
        <f>IF('ריכוז הצעות'!$N385='טבלת עזר2'!W$1,'ריכוז הצעות'!$M385,"")</f>
        <v/>
      </c>
      <c r="X384" t="str">
        <f>IF('ריכוז הצעות'!$N385='טבלת עזר2'!X$1,'ריכוז הצעות'!$M385,"")</f>
        <v/>
      </c>
      <c r="Y384" t="str">
        <f>IF('ריכוז הצעות'!$N385='טבלת עזר2'!Y$1,'ריכוז הצעות'!$M385,"")</f>
        <v/>
      </c>
      <c r="Z384" t="str">
        <f>IF('ריכוז הצעות'!$N385='טבלת עזר2'!Z$1,'ריכוז הצעות'!$M385,"")</f>
        <v/>
      </c>
      <c r="AA384" t="str">
        <f>IF('ריכוז הצעות'!$N385='טבלת עזר2'!AA$1,'ריכוז הצעות'!$M385,"")</f>
        <v/>
      </c>
      <c r="AB384" t="str">
        <f>IF('ריכוז הצעות'!$N385='טבלת עזר2'!AB$1,'ריכוז הצעות'!$M385,"")</f>
        <v/>
      </c>
      <c r="AC384" t="str">
        <f>IF('ריכוז הצעות'!$N385='טבלת עזר2'!AC$1,'ריכוז הצעות'!$M385,"")</f>
        <v/>
      </c>
      <c r="AD384" t="str">
        <f>IF('ריכוז הצעות'!$N385='טבלת עזר2'!AD$1,'ריכוז הצעות'!$M385,"")</f>
        <v/>
      </c>
      <c r="AE384" t="str">
        <f>IF('ריכוז הצעות'!$N385='טבלת עזר2'!AE$1,'ריכוז הצעות'!$M385,"")</f>
        <v/>
      </c>
      <c r="AF384" t="str">
        <f>IF('ריכוז הצעות'!$N385='טבלת עזר2'!AF$1,'ריכוז הצעות'!$M385,"")</f>
        <v/>
      </c>
      <c r="AG384" t="str">
        <f>IF('ריכוז הצעות'!$N385='טבלת עזר2'!AG$1,'ריכוז הצעות'!$M385,"")</f>
        <v/>
      </c>
      <c r="AH384" t="str">
        <f>IF('ריכוז הצעות'!$N385='טבלת עזר2'!AH$1,'ריכוז הצעות'!$M385,"")</f>
        <v/>
      </c>
      <c r="AI384" t="str">
        <f>IF('ריכוז הצעות'!$N385='טבלת עזר2'!AI$1,'ריכוז הצעות'!$M385,"")</f>
        <v/>
      </c>
      <c r="AJ384" t="str">
        <f>IF('ריכוז הצעות'!$N385='טבלת עזר2'!AJ$1,'ריכוז הצעות'!$M385,"")</f>
        <v/>
      </c>
      <c r="AK384" t="str">
        <f>IF('ריכוז הצעות'!$N385='טבלת עזר2'!AK$1,'ריכוז הצעות'!$M385,"")</f>
        <v/>
      </c>
      <c r="AL384" t="str">
        <f>IF('ריכוז הצעות'!$N385='טבלת עזר2'!AL$1,'ריכוז הצעות'!$M385,"")</f>
        <v/>
      </c>
      <c r="AQ384" t="e">
        <f t="shared" si="215"/>
        <v>#N/A</v>
      </c>
      <c r="AR384" t="str">
        <f t="shared" si="183"/>
        <v/>
      </c>
      <c r="AS384" t="str">
        <f t="shared" si="184"/>
        <v/>
      </c>
      <c r="AT384" t="str">
        <f t="shared" si="185"/>
        <v/>
      </c>
      <c r="AU384" t="str">
        <f t="shared" si="186"/>
        <v/>
      </c>
      <c r="AV384" t="str">
        <f t="shared" si="187"/>
        <v/>
      </c>
      <c r="AW384" t="str">
        <f t="shared" si="188"/>
        <v/>
      </c>
      <c r="AX384" t="str">
        <f t="shared" si="189"/>
        <v/>
      </c>
      <c r="AY384" t="str">
        <f t="shared" si="190"/>
        <v/>
      </c>
      <c r="AZ384" t="str">
        <f t="shared" si="191"/>
        <v/>
      </c>
      <c r="BA384" t="str">
        <f t="shared" si="192"/>
        <v/>
      </c>
      <c r="BB384" t="str">
        <f t="shared" si="193"/>
        <v/>
      </c>
      <c r="BC384" t="str">
        <f t="shared" si="194"/>
        <v/>
      </c>
      <c r="BD384" t="str">
        <f t="shared" si="195"/>
        <v/>
      </c>
      <c r="BE384" t="str">
        <f t="shared" si="196"/>
        <v/>
      </c>
      <c r="BF384" t="str">
        <f t="shared" si="197"/>
        <v/>
      </c>
      <c r="BG384" t="str">
        <f t="shared" si="198"/>
        <v/>
      </c>
      <c r="BH384" t="str">
        <f t="shared" si="199"/>
        <v/>
      </c>
      <c r="BI384" t="str">
        <f t="shared" si="200"/>
        <v/>
      </c>
      <c r="BJ384" t="str">
        <f t="shared" si="201"/>
        <v/>
      </c>
      <c r="BK384" t="str">
        <f t="shared" si="202"/>
        <v/>
      </c>
      <c r="BL384">
        <f t="shared" si="203"/>
        <v>0</v>
      </c>
      <c r="BM384">
        <f t="shared" si="204"/>
        <v>0</v>
      </c>
      <c r="BN384">
        <f t="shared" si="205"/>
        <v>0</v>
      </c>
      <c r="BO384">
        <f t="shared" si="206"/>
        <v>0</v>
      </c>
      <c r="BP384">
        <f t="shared" si="207"/>
        <v>0</v>
      </c>
      <c r="BQ384">
        <f t="shared" si="208"/>
        <v>0</v>
      </c>
      <c r="BR384">
        <f t="shared" si="209"/>
        <v>0</v>
      </c>
      <c r="BS384">
        <f t="shared" si="210"/>
        <v>0</v>
      </c>
    </row>
    <row r="385" spans="2:71" x14ac:dyDescent="0.3">
      <c r="B385" t="str">
        <f>IF('ריכוז הצעות'!$N386='טבלת עזר2'!B$1,'ריכוז הצעות'!$M386,"")</f>
        <v/>
      </c>
      <c r="C385">
        <f t="shared" si="181"/>
        <v>0</v>
      </c>
      <c r="D385" t="str">
        <f t="shared" si="211"/>
        <v/>
      </c>
      <c r="E385">
        <f t="shared" si="212"/>
        <v>0</v>
      </c>
      <c r="F385" t="str">
        <f>IF('ריכוז הצעות'!$N386='טבלת עזר2'!F$1,'ריכוז הצעות'!$M386,"")</f>
        <v/>
      </c>
      <c r="G385">
        <f t="shared" si="182"/>
        <v>0</v>
      </c>
      <c r="H385" t="str">
        <f t="shared" si="213"/>
        <v/>
      </c>
      <c r="I385">
        <f t="shared" si="214"/>
        <v>0</v>
      </c>
      <c r="J385" t="str">
        <f>IF('ריכוז הצעות'!$N386='טבלת עזר2'!J$1,'ריכוז הצעות'!$M386,"")</f>
        <v/>
      </c>
      <c r="K385" t="str">
        <f>IF('ריכוז הצעות'!$N386='טבלת עזר2'!K$1,'ריכוז הצעות'!$M386,"")</f>
        <v/>
      </c>
      <c r="L385" t="str">
        <f>IF('ריכוז הצעות'!$N386='טבלת עזר2'!L$1,'ריכוז הצעות'!$M386,"")</f>
        <v/>
      </c>
      <c r="M385" t="str">
        <f>IF('ריכוז הצעות'!$N386='טבלת עזר2'!M$1,'ריכוז הצעות'!$M386,"")</f>
        <v/>
      </c>
      <c r="O385" t="str">
        <f>IF('ריכוז הצעות'!$N386='טבלת עזר2'!O$1,'ריכוז הצעות'!$M386,"")</f>
        <v/>
      </c>
      <c r="Q385" t="str">
        <f>IF('ריכוז הצעות'!$N386='טבלת עזר2'!Q$1,'ריכוז הצעות'!$M386,"")</f>
        <v/>
      </c>
      <c r="S385" t="str">
        <f>IF('ריכוז הצעות'!$N386='טבלת עזר2'!S$1,'ריכוז הצעות'!$M386,"")</f>
        <v/>
      </c>
      <c r="U385" t="str">
        <f>IF('ריכוז הצעות'!$N386='טבלת עזר2'!U$1,'ריכוז הצעות'!$M386,"")</f>
        <v/>
      </c>
      <c r="W385" t="str">
        <f>IF('ריכוז הצעות'!$N386='טבלת עזר2'!W$1,'ריכוז הצעות'!$M386,"")</f>
        <v/>
      </c>
      <c r="X385" t="str">
        <f>IF('ריכוז הצעות'!$N386='טבלת עזר2'!X$1,'ריכוז הצעות'!$M386,"")</f>
        <v/>
      </c>
      <c r="Y385" t="str">
        <f>IF('ריכוז הצעות'!$N386='טבלת עזר2'!Y$1,'ריכוז הצעות'!$M386,"")</f>
        <v/>
      </c>
      <c r="Z385" t="str">
        <f>IF('ריכוז הצעות'!$N386='טבלת עזר2'!Z$1,'ריכוז הצעות'!$M386,"")</f>
        <v/>
      </c>
      <c r="AA385" t="str">
        <f>IF('ריכוז הצעות'!$N386='טבלת עזר2'!AA$1,'ריכוז הצעות'!$M386,"")</f>
        <v/>
      </c>
      <c r="AB385" t="str">
        <f>IF('ריכוז הצעות'!$N386='טבלת עזר2'!AB$1,'ריכוז הצעות'!$M386,"")</f>
        <v/>
      </c>
      <c r="AC385" t="str">
        <f>IF('ריכוז הצעות'!$N386='טבלת עזר2'!AC$1,'ריכוז הצעות'!$M386,"")</f>
        <v/>
      </c>
      <c r="AD385" t="str">
        <f>IF('ריכוז הצעות'!$N386='טבלת עזר2'!AD$1,'ריכוז הצעות'!$M386,"")</f>
        <v/>
      </c>
      <c r="AE385" t="str">
        <f>IF('ריכוז הצעות'!$N386='טבלת עזר2'!AE$1,'ריכוז הצעות'!$M386,"")</f>
        <v/>
      </c>
      <c r="AF385" t="str">
        <f>IF('ריכוז הצעות'!$N386='טבלת עזר2'!AF$1,'ריכוז הצעות'!$M386,"")</f>
        <v/>
      </c>
      <c r="AG385" t="str">
        <f>IF('ריכוז הצעות'!$N386='טבלת עזר2'!AG$1,'ריכוז הצעות'!$M386,"")</f>
        <v/>
      </c>
      <c r="AH385" t="str">
        <f>IF('ריכוז הצעות'!$N386='טבלת עזר2'!AH$1,'ריכוז הצעות'!$M386,"")</f>
        <v/>
      </c>
      <c r="AI385" t="str">
        <f>IF('ריכוז הצעות'!$N386='טבלת עזר2'!AI$1,'ריכוז הצעות'!$M386,"")</f>
        <v/>
      </c>
      <c r="AJ385" t="str">
        <f>IF('ריכוז הצעות'!$N386='טבלת עזר2'!AJ$1,'ריכוז הצעות'!$M386,"")</f>
        <v/>
      </c>
      <c r="AK385" t="str">
        <f>IF('ריכוז הצעות'!$N386='טבלת עזר2'!AK$1,'ריכוז הצעות'!$M386,"")</f>
        <v/>
      </c>
      <c r="AL385" t="str">
        <f>IF('ריכוז הצעות'!$N386='טבלת עזר2'!AL$1,'ריכוז הצעות'!$M386,"")</f>
        <v/>
      </c>
      <c r="AQ385" t="e">
        <f t="shared" si="215"/>
        <v>#N/A</v>
      </c>
      <c r="AR385" t="str">
        <f t="shared" si="183"/>
        <v/>
      </c>
      <c r="AS385" t="str">
        <f t="shared" si="184"/>
        <v/>
      </c>
      <c r="AT385" t="str">
        <f t="shared" si="185"/>
        <v/>
      </c>
      <c r="AU385" t="str">
        <f t="shared" si="186"/>
        <v/>
      </c>
      <c r="AV385" t="str">
        <f t="shared" si="187"/>
        <v/>
      </c>
      <c r="AW385" t="str">
        <f t="shared" si="188"/>
        <v/>
      </c>
      <c r="AX385" t="str">
        <f t="shared" si="189"/>
        <v/>
      </c>
      <c r="AY385" t="str">
        <f t="shared" si="190"/>
        <v/>
      </c>
      <c r="AZ385" t="str">
        <f t="shared" si="191"/>
        <v/>
      </c>
      <c r="BA385" t="str">
        <f t="shared" si="192"/>
        <v/>
      </c>
      <c r="BB385" t="str">
        <f t="shared" si="193"/>
        <v/>
      </c>
      <c r="BC385" t="str">
        <f t="shared" si="194"/>
        <v/>
      </c>
      <c r="BD385" t="str">
        <f t="shared" si="195"/>
        <v/>
      </c>
      <c r="BE385" t="str">
        <f t="shared" si="196"/>
        <v/>
      </c>
      <c r="BF385" t="str">
        <f t="shared" si="197"/>
        <v/>
      </c>
      <c r="BG385" t="str">
        <f t="shared" si="198"/>
        <v/>
      </c>
      <c r="BH385" t="str">
        <f t="shared" si="199"/>
        <v/>
      </c>
      <c r="BI385" t="str">
        <f t="shared" si="200"/>
        <v/>
      </c>
      <c r="BJ385" t="str">
        <f t="shared" si="201"/>
        <v/>
      </c>
      <c r="BK385" t="str">
        <f t="shared" si="202"/>
        <v/>
      </c>
      <c r="BL385">
        <f t="shared" si="203"/>
        <v>0</v>
      </c>
      <c r="BM385">
        <f t="shared" si="204"/>
        <v>0</v>
      </c>
      <c r="BN385">
        <f t="shared" si="205"/>
        <v>0</v>
      </c>
      <c r="BO385">
        <f t="shared" si="206"/>
        <v>0</v>
      </c>
      <c r="BP385">
        <f t="shared" si="207"/>
        <v>0</v>
      </c>
      <c r="BQ385">
        <f t="shared" si="208"/>
        <v>0</v>
      </c>
      <c r="BR385">
        <f t="shared" si="209"/>
        <v>0</v>
      </c>
      <c r="BS385">
        <f t="shared" si="210"/>
        <v>0</v>
      </c>
    </row>
    <row r="386" spans="2:71" x14ac:dyDescent="0.3">
      <c r="B386" t="str">
        <f>IF('ריכוז הצעות'!$N387='טבלת עזר2'!B$1,'ריכוז הצעות'!$M387,"")</f>
        <v/>
      </c>
      <c r="C386">
        <f t="shared" si="181"/>
        <v>0</v>
      </c>
      <c r="D386" t="str">
        <f t="shared" si="211"/>
        <v/>
      </c>
      <c r="E386">
        <f t="shared" si="212"/>
        <v>0</v>
      </c>
      <c r="F386" t="str">
        <f>IF('ריכוז הצעות'!$N387='טבלת עזר2'!F$1,'ריכוז הצעות'!$M387,"")</f>
        <v/>
      </c>
      <c r="G386">
        <f t="shared" si="182"/>
        <v>0</v>
      </c>
      <c r="H386" t="str">
        <f t="shared" si="213"/>
        <v/>
      </c>
      <c r="I386">
        <f t="shared" si="214"/>
        <v>0</v>
      </c>
      <c r="J386" t="str">
        <f>IF('ריכוז הצעות'!$N387='טבלת עזר2'!J$1,'ריכוז הצעות'!$M387,"")</f>
        <v/>
      </c>
      <c r="K386" t="str">
        <f>IF('ריכוז הצעות'!$N387='טבלת עזר2'!K$1,'ריכוז הצעות'!$M387,"")</f>
        <v/>
      </c>
      <c r="L386" t="str">
        <f>IF('ריכוז הצעות'!$N387='טבלת עזר2'!L$1,'ריכוז הצעות'!$M387,"")</f>
        <v/>
      </c>
      <c r="M386" t="str">
        <f>IF('ריכוז הצעות'!$N387='טבלת עזר2'!M$1,'ריכוז הצעות'!$M387,"")</f>
        <v/>
      </c>
      <c r="O386" t="str">
        <f>IF('ריכוז הצעות'!$N387='טבלת עזר2'!O$1,'ריכוז הצעות'!$M387,"")</f>
        <v/>
      </c>
      <c r="Q386" t="str">
        <f>IF('ריכוז הצעות'!$N387='טבלת עזר2'!Q$1,'ריכוז הצעות'!$M387,"")</f>
        <v/>
      </c>
      <c r="S386" t="str">
        <f>IF('ריכוז הצעות'!$N387='טבלת עזר2'!S$1,'ריכוז הצעות'!$M387,"")</f>
        <v/>
      </c>
      <c r="U386" t="str">
        <f>IF('ריכוז הצעות'!$N387='טבלת עזר2'!U$1,'ריכוז הצעות'!$M387,"")</f>
        <v/>
      </c>
      <c r="W386" t="str">
        <f>IF('ריכוז הצעות'!$N387='טבלת עזר2'!W$1,'ריכוז הצעות'!$M387,"")</f>
        <v/>
      </c>
      <c r="X386" t="str">
        <f>IF('ריכוז הצעות'!$N387='טבלת עזר2'!X$1,'ריכוז הצעות'!$M387,"")</f>
        <v/>
      </c>
      <c r="Y386" t="str">
        <f>IF('ריכוז הצעות'!$N387='טבלת עזר2'!Y$1,'ריכוז הצעות'!$M387,"")</f>
        <v/>
      </c>
      <c r="Z386" t="str">
        <f>IF('ריכוז הצעות'!$N387='טבלת עזר2'!Z$1,'ריכוז הצעות'!$M387,"")</f>
        <v/>
      </c>
      <c r="AA386" t="str">
        <f>IF('ריכוז הצעות'!$N387='טבלת עזר2'!AA$1,'ריכוז הצעות'!$M387,"")</f>
        <v/>
      </c>
      <c r="AB386" t="str">
        <f>IF('ריכוז הצעות'!$N387='טבלת עזר2'!AB$1,'ריכוז הצעות'!$M387,"")</f>
        <v/>
      </c>
      <c r="AC386" t="str">
        <f>IF('ריכוז הצעות'!$N387='טבלת עזר2'!AC$1,'ריכוז הצעות'!$M387,"")</f>
        <v/>
      </c>
      <c r="AD386" t="str">
        <f>IF('ריכוז הצעות'!$N387='טבלת עזר2'!AD$1,'ריכוז הצעות'!$M387,"")</f>
        <v/>
      </c>
      <c r="AE386" t="str">
        <f>IF('ריכוז הצעות'!$N387='טבלת עזר2'!AE$1,'ריכוז הצעות'!$M387,"")</f>
        <v/>
      </c>
      <c r="AF386" t="str">
        <f>IF('ריכוז הצעות'!$N387='טבלת עזר2'!AF$1,'ריכוז הצעות'!$M387,"")</f>
        <v/>
      </c>
      <c r="AG386" t="str">
        <f>IF('ריכוז הצעות'!$N387='טבלת עזר2'!AG$1,'ריכוז הצעות'!$M387,"")</f>
        <v/>
      </c>
      <c r="AH386" t="str">
        <f>IF('ריכוז הצעות'!$N387='טבלת עזר2'!AH$1,'ריכוז הצעות'!$M387,"")</f>
        <v/>
      </c>
      <c r="AI386" t="str">
        <f>IF('ריכוז הצעות'!$N387='טבלת עזר2'!AI$1,'ריכוז הצעות'!$M387,"")</f>
        <v/>
      </c>
      <c r="AJ386" t="str">
        <f>IF('ריכוז הצעות'!$N387='טבלת עזר2'!AJ$1,'ריכוז הצעות'!$M387,"")</f>
        <v/>
      </c>
      <c r="AK386" t="str">
        <f>IF('ריכוז הצעות'!$N387='טבלת עזר2'!AK$1,'ריכוז הצעות'!$M387,"")</f>
        <v/>
      </c>
      <c r="AL386" t="str">
        <f>IF('ריכוז הצעות'!$N387='טבלת עזר2'!AL$1,'ריכוז הצעות'!$M387,"")</f>
        <v/>
      </c>
      <c r="AQ386" t="e">
        <f t="shared" si="215"/>
        <v>#N/A</v>
      </c>
      <c r="AR386" t="str">
        <f t="shared" si="183"/>
        <v/>
      </c>
      <c r="AS386" t="str">
        <f t="shared" si="184"/>
        <v/>
      </c>
      <c r="AT386" t="str">
        <f t="shared" si="185"/>
        <v/>
      </c>
      <c r="AU386" t="str">
        <f t="shared" si="186"/>
        <v/>
      </c>
      <c r="AV386" t="str">
        <f t="shared" si="187"/>
        <v/>
      </c>
      <c r="AW386" t="str">
        <f t="shared" si="188"/>
        <v/>
      </c>
      <c r="AX386" t="str">
        <f t="shared" si="189"/>
        <v/>
      </c>
      <c r="AY386" t="str">
        <f t="shared" si="190"/>
        <v/>
      </c>
      <c r="AZ386" t="str">
        <f t="shared" si="191"/>
        <v/>
      </c>
      <c r="BA386" t="str">
        <f t="shared" si="192"/>
        <v/>
      </c>
      <c r="BB386" t="str">
        <f t="shared" si="193"/>
        <v/>
      </c>
      <c r="BC386" t="str">
        <f t="shared" si="194"/>
        <v/>
      </c>
      <c r="BD386" t="str">
        <f t="shared" si="195"/>
        <v/>
      </c>
      <c r="BE386" t="str">
        <f t="shared" si="196"/>
        <v/>
      </c>
      <c r="BF386" t="str">
        <f t="shared" si="197"/>
        <v/>
      </c>
      <c r="BG386" t="str">
        <f t="shared" si="198"/>
        <v/>
      </c>
      <c r="BH386" t="str">
        <f t="shared" si="199"/>
        <v/>
      </c>
      <c r="BI386" t="str">
        <f t="shared" si="200"/>
        <v/>
      </c>
      <c r="BJ386" t="str">
        <f t="shared" si="201"/>
        <v/>
      </c>
      <c r="BK386" t="str">
        <f t="shared" si="202"/>
        <v/>
      </c>
      <c r="BL386">
        <f t="shared" si="203"/>
        <v>0</v>
      </c>
      <c r="BM386">
        <f t="shared" si="204"/>
        <v>0</v>
      </c>
      <c r="BN386">
        <f t="shared" si="205"/>
        <v>0</v>
      </c>
      <c r="BO386">
        <f t="shared" si="206"/>
        <v>0</v>
      </c>
      <c r="BP386">
        <f t="shared" si="207"/>
        <v>0</v>
      </c>
      <c r="BQ386">
        <f t="shared" si="208"/>
        <v>0</v>
      </c>
      <c r="BR386">
        <f t="shared" si="209"/>
        <v>0</v>
      </c>
      <c r="BS386">
        <f t="shared" si="210"/>
        <v>0</v>
      </c>
    </row>
    <row r="387" spans="2:71" x14ac:dyDescent="0.3">
      <c r="B387" t="str">
        <f>IF('ריכוז הצעות'!$N388='טבלת עזר2'!B$1,'ריכוז הצעות'!$M388,"")</f>
        <v/>
      </c>
      <c r="C387">
        <f t="shared" ref="C387:C450" si="216">IF($B387=$B$2,1,0)</f>
        <v>0</v>
      </c>
      <c r="D387" t="str">
        <f t="shared" si="211"/>
        <v/>
      </c>
      <c r="E387">
        <f t="shared" si="212"/>
        <v>0</v>
      </c>
      <c r="F387" t="str">
        <f>IF('ריכוז הצעות'!$N388='טבלת עזר2'!F$1,'ריכוז הצעות'!$M388,"")</f>
        <v/>
      </c>
      <c r="G387">
        <f t="shared" ref="G387:G450" si="217">IF($F387=$F$2,1,0)</f>
        <v>0</v>
      </c>
      <c r="H387" t="str">
        <f t="shared" si="213"/>
        <v/>
      </c>
      <c r="I387">
        <f t="shared" si="214"/>
        <v>0</v>
      </c>
      <c r="J387" t="str">
        <f>IF('ריכוז הצעות'!$N388='טבלת עזר2'!J$1,'ריכוז הצעות'!$M388,"")</f>
        <v/>
      </c>
      <c r="K387" t="str">
        <f>IF('ריכוז הצעות'!$N388='טבלת עזר2'!K$1,'ריכוז הצעות'!$M388,"")</f>
        <v/>
      </c>
      <c r="L387" t="str">
        <f>IF('ריכוז הצעות'!$N388='טבלת עזר2'!L$1,'ריכוז הצעות'!$M388,"")</f>
        <v/>
      </c>
      <c r="M387" t="str">
        <f>IF('ריכוז הצעות'!$N388='טבלת עזר2'!M$1,'ריכוז הצעות'!$M388,"")</f>
        <v/>
      </c>
      <c r="O387" t="str">
        <f>IF('ריכוז הצעות'!$N388='טבלת עזר2'!O$1,'ריכוז הצעות'!$M388,"")</f>
        <v/>
      </c>
      <c r="Q387" t="str">
        <f>IF('ריכוז הצעות'!$N388='טבלת עזר2'!Q$1,'ריכוז הצעות'!$M388,"")</f>
        <v/>
      </c>
      <c r="S387" t="str">
        <f>IF('ריכוז הצעות'!$N388='טבלת עזר2'!S$1,'ריכוז הצעות'!$M388,"")</f>
        <v/>
      </c>
      <c r="U387" t="str">
        <f>IF('ריכוז הצעות'!$N388='טבלת עזר2'!U$1,'ריכוז הצעות'!$M388,"")</f>
        <v/>
      </c>
      <c r="W387" t="str">
        <f>IF('ריכוז הצעות'!$N388='טבלת עזר2'!W$1,'ריכוז הצעות'!$M388,"")</f>
        <v/>
      </c>
      <c r="X387" t="str">
        <f>IF('ריכוז הצעות'!$N388='טבלת עזר2'!X$1,'ריכוז הצעות'!$M388,"")</f>
        <v/>
      </c>
      <c r="Y387" t="str">
        <f>IF('ריכוז הצעות'!$N388='טבלת עזר2'!Y$1,'ריכוז הצעות'!$M388,"")</f>
        <v/>
      </c>
      <c r="Z387" t="str">
        <f>IF('ריכוז הצעות'!$N388='טבלת עזר2'!Z$1,'ריכוז הצעות'!$M388,"")</f>
        <v/>
      </c>
      <c r="AA387" t="str">
        <f>IF('ריכוז הצעות'!$N388='טבלת עזר2'!AA$1,'ריכוז הצעות'!$M388,"")</f>
        <v/>
      </c>
      <c r="AB387" t="str">
        <f>IF('ריכוז הצעות'!$N388='טבלת עזר2'!AB$1,'ריכוז הצעות'!$M388,"")</f>
        <v/>
      </c>
      <c r="AC387" t="str">
        <f>IF('ריכוז הצעות'!$N388='טבלת עזר2'!AC$1,'ריכוז הצעות'!$M388,"")</f>
        <v/>
      </c>
      <c r="AD387" t="str">
        <f>IF('ריכוז הצעות'!$N388='טבלת עזר2'!AD$1,'ריכוז הצעות'!$M388,"")</f>
        <v/>
      </c>
      <c r="AE387" t="str">
        <f>IF('ריכוז הצעות'!$N388='טבלת עזר2'!AE$1,'ריכוז הצעות'!$M388,"")</f>
        <v/>
      </c>
      <c r="AF387" t="str">
        <f>IF('ריכוז הצעות'!$N388='טבלת עזר2'!AF$1,'ריכוז הצעות'!$M388,"")</f>
        <v/>
      </c>
      <c r="AG387" t="str">
        <f>IF('ריכוז הצעות'!$N388='טבלת עזר2'!AG$1,'ריכוז הצעות'!$M388,"")</f>
        <v/>
      </c>
      <c r="AH387" t="str">
        <f>IF('ריכוז הצעות'!$N388='טבלת עזר2'!AH$1,'ריכוז הצעות'!$M388,"")</f>
        <v/>
      </c>
      <c r="AI387" t="str">
        <f>IF('ריכוז הצעות'!$N388='טבלת עזר2'!AI$1,'ריכוז הצעות'!$M388,"")</f>
        <v/>
      </c>
      <c r="AJ387" t="str">
        <f>IF('ריכוז הצעות'!$N388='טבלת עזר2'!AJ$1,'ריכוז הצעות'!$M388,"")</f>
        <v/>
      </c>
      <c r="AK387" t="str">
        <f>IF('ריכוז הצעות'!$N388='טבלת עזר2'!AK$1,'ריכוז הצעות'!$M388,"")</f>
        <v/>
      </c>
      <c r="AL387" t="str">
        <f>IF('ריכוז הצעות'!$N388='טבלת עזר2'!AL$1,'ריכוז הצעות'!$M388,"")</f>
        <v/>
      </c>
      <c r="AQ387" t="e">
        <f t="shared" si="215"/>
        <v>#N/A</v>
      </c>
      <c r="AR387" t="str">
        <f t="shared" ref="AR387:AR450" si="218">IF($AN387=O$2,O$1,"")</f>
        <v/>
      </c>
      <c r="AS387" t="str">
        <f t="shared" ref="AS387:AS450" si="219">IF($AN387=Q$2,Q$1,"")</f>
        <v/>
      </c>
      <c r="AT387" t="str">
        <f t="shared" ref="AT387:AT450" si="220">IF($AN387=S$2,S$1,"")</f>
        <v/>
      </c>
      <c r="AU387" t="str">
        <f t="shared" ref="AU387:AU450" si="221">IF($AN387=U$2,U$1,"")</f>
        <v/>
      </c>
      <c r="AV387" t="str">
        <f t="shared" ref="AV387:AV450" si="222">IF($AN387=W$2,W$1,"")</f>
        <v/>
      </c>
      <c r="AW387" t="str">
        <f t="shared" ref="AW387:AW450" si="223">IF($AN387=X$2,X$1,"")</f>
        <v/>
      </c>
      <c r="AX387" t="str">
        <f t="shared" ref="AX387:AX450" si="224">IF($AN387=Y$2,Y$1,"")</f>
        <v/>
      </c>
      <c r="AY387" t="str">
        <f t="shared" ref="AY387:AY450" si="225">IF($AN387=Z$2,Z$1,"")</f>
        <v/>
      </c>
      <c r="AZ387" t="str">
        <f t="shared" ref="AZ387:AZ450" si="226">IF($AN387=AA$2,AA$1,"")</f>
        <v/>
      </c>
      <c r="BA387" t="str">
        <f t="shared" ref="BA387:BA450" si="227">IF($AN387=AB$2,AB$1,"")</f>
        <v/>
      </c>
      <c r="BB387" t="str">
        <f t="shared" ref="BB387:BB450" si="228">IF($AN387=AC$2,AC$1,"")</f>
        <v/>
      </c>
      <c r="BC387" t="str">
        <f t="shared" ref="BC387:BC450" si="229">IF($AN387=AD$2,AD$1,"")</f>
        <v/>
      </c>
      <c r="BD387" t="str">
        <f t="shared" ref="BD387:BD450" si="230">IF($AN387=AE$2,AE$1,"")</f>
        <v/>
      </c>
      <c r="BE387" t="str">
        <f t="shared" ref="BE387:BE450" si="231">IF($AN387=AF$2,AF$1,"")</f>
        <v/>
      </c>
      <c r="BF387" t="str">
        <f t="shared" ref="BF387:BF450" si="232">IF($AN387=AG$2,AG$1,"")</f>
        <v/>
      </c>
      <c r="BG387" t="str">
        <f t="shared" ref="BG387:BG450" si="233">IF($AN387=AH$2,AH$1,"")</f>
        <v/>
      </c>
      <c r="BH387" t="str">
        <f t="shared" ref="BH387:BH450" si="234">IF($AN387=AI$2,AI$1,"")</f>
        <v/>
      </c>
      <c r="BI387" t="str">
        <f t="shared" ref="BI387:BI450" si="235">IF($AN387=AJ$2,AJ$1,"")</f>
        <v/>
      </c>
      <c r="BJ387" t="str">
        <f t="shared" ref="BJ387:BJ450" si="236">IF($AN387=AK$2,AK$1,"")</f>
        <v/>
      </c>
      <c r="BK387" t="str">
        <f t="shared" ref="BK387:BK450" si="237">IF($AN387=AL$2,AL$1,"")</f>
        <v/>
      </c>
      <c r="BL387">
        <f t="shared" ref="BL387:BL450" si="238">IF($AN387=AM$2,AM$1,"")</f>
        <v>0</v>
      </c>
      <c r="BM387">
        <f t="shared" ref="BM387:BM450" si="239">IF($AN387=AN$2,AN$1,"")</f>
        <v>0</v>
      </c>
      <c r="BN387">
        <f t="shared" ref="BN387:BN450" si="240">IF($AN387=AQ$2,AQ$1,"")</f>
        <v>0</v>
      </c>
      <c r="BO387">
        <f t="shared" ref="BO387:BO450" si="241">IF($AN387=AR$2,AR$1,"")</f>
        <v>0</v>
      </c>
      <c r="BP387">
        <f t="shared" ref="BP387:BP450" si="242">IF($AN387=AS$2,AS$1,"")</f>
        <v>0</v>
      </c>
      <c r="BQ387">
        <f t="shared" ref="BQ387:BQ450" si="243">IF($AN387=AT$2,AT$1,"")</f>
        <v>0</v>
      </c>
      <c r="BR387">
        <f t="shared" ref="BR387:BR450" si="244">IF($AN387=AU$2,AU$1,"")</f>
        <v>0</v>
      </c>
      <c r="BS387">
        <f t="shared" ref="BS387:BS450" si="245">IF($AN387=AV$2,AV$1,"")</f>
        <v>0</v>
      </c>
    </row>
    <row r="388" spans="2:71" x14ac:dyDescent="0.3">
      <c r="B388" t="str">
        <f>IF('ריכוז הצעות'!$N389='טבלת עזר2'!B$1,'ריכוז הצעות'!$M389,"")</f>
        <v/>
      </c>
      <c r="C388">
        <f t="shared" si="216"/>
        <v>0</v>
      </c>
      <c r="D388" t="str">
        <f t="shared" ref="D388:D451" si="246">IF($C388=0,$B388,"")</f>
        <v/>
      </c>
      <c r="E388">
        <f t="shared" ref="E388:E451" si="247">IF($D388=$D$2,1,0)</f>
        <v>0</v>
      </c>
      <c r="F388" t="str">
        <f>IF('ריכוז הצעות'!$N389='טבלת עזר2'!F$1,'ריכוז הצעות'!$M389,"")</f>
        <v/>
      </c>
      <c r="G388">
        <f t="shared" si="217"/>
        <v>0</v>
      </c>
      <c r="H388" t="str">
        <f t="shared" ref="H388:H451" si="248">IF($G388=0,$F388,"")</f>
        <v/>
      </c>
      <c r="I388">
        <f t="shared" ref="I388:I451" si="249">IF($H388=$H$2,1,0)</f>
        <v>0</v>
      </c>
      <c r="J388" t="str">
        <f>IF('ריכוז הצעות'!$N389='טבלת עזר2'!J$1,'ריכוז הצעות'!$M389,"")</f>
        <v/>
      </c>
      <c r="K388" t="str">
        <f>IF('ריכוז הצעות'!$N389='טבלת עזר2'!K$1,'ריכוז הצעות'!$M389,"")</f>
        <v/>
      </c>
      <c r="L388" t="str">
        <f>IF('ריכוז הצעות'!$N389='טבלת עזר2'!L$1,'ריכוז הצעות'!$M389,"")</f>
        <v/>
      </c>
      <c r="M388" t="str">
        <f>IF('ריכוז הצעות'!$N389='טבלת עזר2'!M$1,'ריכוז הצעות'!$M389,"")</f>
        <v/>
      </c>
      <c r="O388" t="str">
        <f>IF('ריכוז הצעות'!$N389='טבלת עזר2'!O$1,'ריכוז הצעות'!$M389,"")</f>
        <v/>
      </c>
      <c r="Q388" t="str">
        <f>IF('ריכוז הצעות'!$N389='טבלת עזר2'!Q$1,'ריכוז הצעות'!$M389,"")</f>
        <v/>
      </c>
      <c r="S388" t="str">
        <f>IF('ריכוז הצעות'!$N389='טבלת עזר2'!S$1,'ריכוז הצעות'!$M389,"")</f>
        <v/>
      </c>
      <c r="U388" t="str">
        <f>IF('ריכוז הצעות'!$N389='טבלת עזר2'!U$1,'ריכוז הצעות'!$M389,"")</f>
        <v/>
      </c>
      <c r="W388" t="str">
        <f>IF('ריכוז הצעות'!$N389='טבלת עזר2'!W$1,'ריכוז הצעות'!$M389,"")</f>
        <v/>
      </c>
      <c r="X388" t="str">
        <f>IF('ריכוז הצעות'!$N389='טבלת עזר2'!X$1,'ריכוז הצעות'!$M389,"")</f>
        <v/>
      </c>
      <c r="Y388" t="str">
        <f>IF('ריכוז הצעות'!$N389='טבלת עזר2'!Y$1,'ריכוז הצעות'!$M389,"")</f>
        <v/>
      </c>
      <c r="Z388" t="str">
        <f>IF('ריכוז הצעות'!$N389='טבלת עזר2'!Z$1,'ריכוז הצעות'!$M389,"")</f>
        <v/>
      </c>
      <c r="AA388" t="str">
        <f>IF('ריכוז הצעות'!$N389='טבלת עזר2'!AA$1,'ריכוז הצעות'!$M389,"")</f>
        <v/>
      </c>
      <c r="AB388" t="str">
        <f>IF('ריכוז הצעות'!$N389='טבלת עזר2'!AB$1,'ריכוז הצעות'!$M389,"")</f>
        <v/>
      </c>
      <c r="AC388" t="str">
        <f>IF('ריכוז הצעות'!$N389='טבלת עזר2'!AC$1,'ריכוז הצעות'!$M389,"")</f>
        <v/>
      </c>
      <c r="AD388" t="str">
        <f>IF('ריכוז הצעות'!$N389='טבלת עזר2'!AD$1,'ריכוז הצעות'!$M389,"")</f>
        <v/>
      </c>
      <c r="AE388" t="str">
        <f>IF('ריכוז הצעות'!$N389='טבלת עזר2'!AE$1,'ריכוז הצעות'!$M389,"")</f>
        <v/>
      </c>
      <c r="AF388" t="str">
        <f>IF('ריכוז הצעות'!$N389='טבלת עזר2'!AF$1,'ריכוז הצעות'!$M389,"")</f>
        <v/>
      </c>
      <c r="AG388" t="str">
        <f>IF('ריכוז הצעות'!$N389='טבלת עזר2'!AG$1,'ריכוז הצעות'!$M389,"")</f>
        <v/>
      </c>
      <c r="AH388" t="str">
        <f>IF('ריכוז הצעות'!$N389='טבלת עזר2'!AH$1,'ריכוז הצעות'!$M389,"")</f>
        <v/>
      </c>
      <c r="AI388" t="str">
        <f>IF('ריכוז הצעות'!$N389='טבלת עזר2'!AI$1,'ריכוז הצעות'!$M389,"")</f>
        <v/>
      </c>
      <c r="AJ388" t="str">
        <f>IF('ריכוז הצעות'!$N389='טבלת עזר2'!AJ$1,'ריכוז הצעות'!$M389,"")</f>
        <v/>
      </c>
      <c r="AK388" t="str">
        <f>IF('ריכוז הצעות'!$N389='טבלת עזר2'!AK$1,'ריכוז הצעות'!$M389,"")</f>
        <v/>
      </c>
      <c r="AL388" t="str">
        <f>IF('ריכוז הצעות'!$N389='טבלת עזר2'!AL$1,'ריכוז הצעות'!$M389,"")</f>
        <v/>
      </c>
      <c r="AQ388" t="e">
        <f t="shared" ref="AQ388:AQ451" si="250">HLOOKUP($AN388,$M$2:$AL$2,-1)</f>
        <v>#N/A</v>
      </c>
      <c r="AR388" t="str">
        <f t="shared" si="218"/>
        <v/>
      </c>
      <c r="AS388" t="str">
        <f t="shared" si="219"/>
        <v/>
      </c>
      <c r="AT388" t="str">
        <f t="shared" si="220"/>
        <v/>
      </c>
      <c r="AU388" t="str">
        <f t="shared" si="221"/>
        <v/>
      </c>
      <c r="AV388" t="str">
        <f t="shared" si="222"/>
        <v/>
      </c>
      <c r="AW388" t="str">
        <f t="shared" si="223"/>
        <v/>
      </c>
      <c r="AX388" t="str">
        <f t="shared" si="224"/>
        <v/>
      </c>
      <c r="AY388" t="str">
        <f t="shared" si="225"/>
        <v/>
      </c>
      <c r="AZ388" t="str">
        <f t="shared" si="226"/>
        <v/>
      </c>
      <c r="BA388" t="str">
        <f t="shared" si="227"/>
        <v/>
      </c>
      <c r="BB388" t="str">
        <f t="shared" si="228"/>
        <v/>
      </c>
      <c r="BC388" t="str">
        <f t="shared" si="229"/>
        <v/>
      </c>
      <c r="BD388" t="str">
        <f t="shared" si="230"/>
        <v/>
      </c>
      <c r="BE388" t="str">
        <f t="shared" si="231"/>
        <v/>
      </c>
      <c r="BF388" t="str">
        <f t="shared" si="232"/>
        <v/>
      </c>
      <c r="BG388" t="str">
        <f t="shared" si="233"/>
        <v/>
      </c>
      <c r="BH388" t="str">
        <f t="shared" si="234"/>
        <v/>
      </c>
      <c r="BI388" t="str">
        <f t="shared" si="235"/>
        <v/>
      </c>
      <c r="BJ388" t="str">
        <f t="shared" si="236"/>
        <v/>
      </c>
      <c r="BK388" t="str">
        <f t="shared" si="237"/>
        <v/>
      </c>
      <c r="BL388">
        <f t="shared" si="238"/>
        <v>0</v>
      </c>
      <c r="BM388">
        <f t="shared" si="239"/>
        <v>0</v>
      </c>
      <c r="BN388">
        <f t="shared" si="240"/>
        <v>0</v>
      </c>
      <c r="BO388">
        <f t="shared" si="241"/>
        <v>0</v>
      </c>
      <c r="BP388">
        <f t="shared" si="242"/>
        <v>0</v>
      </c>
      <c r="BQ388">
        <f t="shared" si="243"/>
        <v>0</v>
      </c>
      <c r="BR388">
        <f t="shared" si="244"/>
        <v>0</v>
      </c>
      <c r="BS388">
        <f t="shared" si="245"/>
        <v>0</v>
      </c>
    </row>
    <row r="389" spans="2:71" x14ac:dyDescent="0.3">
      <c r="B389" t="str">
        <f>IF('ריכוז הצעות'!$N390='טבלת עזר2'!B$1,'ריכוז הצעות'!$M390,"")</f>
        <v/>
      </c>
      <c r="C389">
        <f t="shared" si="216"/>
        <v>0</v>
      </c>
      <c r="D389" t="str">
        <f t="shared" si="246"/>
        <v/>
      </c>
      <c r="E389">
        <f t="shared" si="247"/>
        <v>0</v>
      </c>
      <c r="F389" t="str">
        <f>IF('ריכוז הצעות'!$N390='טבלת עזר2'!F$1,'ריכוז הצעות'!$M390,"")</f>
        <v/>
      </c>
      <c r="G389">
        <f t="shared" si="217"/>
        <v>0</v>
      </c>
      <c r="H389" t="str">
        <f t="shared" si="248"/>
        <v/>
      </c>
      <c r="I389">
        <f t="shared" si="249"/>
        <v>0</v>
      </c>
      <c r="J389" t="str">
        <f>IF('ריכוז הצעות'!$N390='טבלת עזר2'!J$1,'ריכוז הצעות'!$M390,"")</f>
        <v/>
      </c>
      <c r="K389" t="str">
        <f>IF('ריכוז הצעות'!$N390='טבלת עזר2'!K$1,'ריכוז הצעות'!$M390,"")</f>
        <v/>
      </c>
      <c r="L389" t="str">
        <f>IF('ריכוז הצעות'!$N390='טבלת עזר2'!L$1,'ריכוז הצעות'!$M390,"")</f>
        <v/>
      </c>
      <c r="M389" t="str">
        <f>IF('ריכוז הצעות'!$N390='טבלת עזר2'!M$1,'ריכוז הצעות'!$M390,"")</f>
        <v/>
      </c>
      <c r="O389" t="str">
        <f>IF('ריכוז הצעות'!$N390='טבלת עזר2'!O$1,'ריכוז הצעות'!$M390,"")</f>
        <v/>
      </c>
      <c r="Q389" t="str">
        <f>IF('ריכוז הצעות'!$N390='טבלת עזר2'!Q$1,'ריכוז הצעות'!$M390,"")</f>
        <v/>
      </c>
      <c r="S389" t="str">
        <f>IF('ריכוז הצעות'!$N390='טבלת עזר2'!S$1,'ריכוז הצעות'!$M390,"")</f>
        <v/>
      </c>
      <c r="U389" t="str">
        <f>IF('ריכוז הצעות'!$N390='טבלת עזר2'!U$1,'ריכוז הצעות'!$M390,"")</f>
        <v/>
      </c>
      <c r="W389" t="str">
        <f>IF('ריכוז הצעות'!$N390='טבלת עזר2'!W$1,'ריכוז הצעות'!$M390,"")</f>
        <v/>
      </c>
      <c r="X389" t="str">
        <f>IF('ריכוז הצעות'!$N390='טבלת עזר2'!X$1,'ריכוז הצעות'!$M390,"")</f>
        <v/>
      </c>
      <c r="Y389" t="str">
        <f>IF('ריכוז הצעות'!$N390='טבלת עזר2'!Y$1,'ריכוז הצעות'!$M390,"")</f>
        <v/>
      </c>
      <c r="Z389" t="str">
        <f>IF('ריכוז הצעות'!$N390='טבלת עזר2'!Z$1,'ריכוז הצעות'!$M390,"")</f>
        <v/>
      </c>
      <c r="AA389" t="str">
        <f>IF('ריכוז הצעות'!$N390='טבלת עזר2'!AA$1,'ריכוז הצעות'!$M390,"")</f>
        <v/>
      </c>
      <c r="AB389" t="str">
        <f>IF('ריכוז הצעות'!$N390='טבלת עזר2'!AB$1,'ריכוז הצעות'!$M390,"")</f>
        <v/>
      </c>
      <c r="AC389" t="str">
        <f>IF('ריכוז הצעות'!$N390='טבלת עזר2'!AC$1,'ריכוז הצעות'!$M390,"")</f>
        <v/>
      </c>
      <c r="AD389" t="str">
        <f>IF('ריכוז הצעות'!$N390='טבלת עזר2'!AD$1,'ריכוז הצעות'!$M390,"")</f>
        <v/>
      </c>
      <c r="AE389" t="str">
        <f>IF('ריכוז הצעות'!$N390='טבלת עזר2'!AE$1,'ריכוז הצעות'!$M390,"")</f>
        <v/>
      </c>
      <c r="AF389" t="str">
        <f>IF('ריכוז הצעות'!$N390='טבלת עזר2'!AF$1,'ריכוז הצעות'!$M390,"")</f>
        <v/>
      </c>
      <c r="AG389" t="str">
        <f>IF('ריכוז הצעות'!$N390='טבלת עזר2'!AG$1,'ריכוז הצעות'!$M390,"")</f>
        <v/>
      </c>
      <c r="AH389" t="str">
        <f>IF('ריכוז הצעות'!$N390='טבלת עזר2'!AH$1,'ריכוז הצעות'!$M390,"")</f>
        <v/>
      </c>
      <c r="AI389" t="str">
        <f>IF('ריכוז הצעות'!$N390='טבלת עזר2'!AI$1,'ריכוז הצעות'!$M390,"")</f>
        <v/>
      </c>
      <c r="AJ389" t="str">
        <f>IF('ריכוז הצעות'!$N390='טבלת עזר2'!AJ$1,'ריכוז הצעות'!$M390,"")</f>
        <v/>
      </c>
      <c r="AK389" t="str">
        <f>IF('ריכוז הצעות'!$N390='טבלת עזר2'!AK$1,'ריכוז הצעות'!$M390,"")</f>
        <v/>
      </c>
      <c r="AL389" t="str">
        <f>IF('ריכוז הצעות'!$N390='טבלת עזר2'!AL$1,'ריכוז הצעות'!$M390,"")</f>
        <v/>
      </c>
      <c r="AQ389" t="e">
        <f t="shared" si="250"/>
        <v>#N/A</v>
      </c>
      <c r="AR389" t="str">
        <f t="shared" si="218"/>
        <v/>
      </c>
      <c r="AS389" t="str">
        <f t="shared" si="219"/>
        <v/>
      </c>
      <c r="AT389" t="str">
        <f t="shared" si="220"/>
        <v/>
      </c>
      <c r="AU389" t="str">
        <f t="shared" si="221"/>
        <v/>
      </c>
      <c r="AV389" t="str">
        <f t="shared" si="222"/>
        <v/>
      </c>
      <c r="AW389" t="str">
        <f t="shared" si="223"/>
        <v/>
      </c>
      <c r="AX389" t="str">
        <f t="shared" si="224"/>
        <v/>
      </c>
      <c r="AY389" t="str">
        <f t="shared" si="225"/>
        <v/>
      </c>
      <c r="AZ389" t="str">
        <f t="shared" si="226"/>
        <v/>
      </c>
      <c r="BA389" t="str">
        <f t="shared" si="227"/>
        <v/>
      </c>
      <c r="BB389" t="str">
        <f t="shared" si="228"/>
        <v/>
      </c>
      <c r="BC389" t="str">
        <f t="shared" si="229"/>
        <v/>
      </c>
      <c r="BD389" t="str">
        <f t="shared" si="230"/>
        <v/>
      </c>
      <c r="BE389" t="str">
        <f t="shared" si="231"/>
        <v/>
      </c>
      <c r="BF389" t="str">
        <f t="shared" si="232"/>
        <v/>
      </c>
      <c r="BG389" t="str">
        <f t="shared" si="233"/>
        <v/>
      </c>
      <c r="BH389" t="str">
        <f t="shared" si="234"/>
        <v/>
      </c>
      <c r="BI389" t="str">
        <f t="shared" si="235"/>
        <v/>
      </c>
      <c r="BJ389" t="str">
        <f t="shared" si="236"/>
        <v/>
      </c>
      <c r="BK389" t="str">
        <f t="shared" si="237"/>
        <v/>
      </c>
      <c r="BL389">
        <f t="shared" si="238"/>
        <v>0</v>
      </c>
      <c r="BM389">
        <f t="shared" si="239"/>
        <v>0</v>
      </c>
      <c r="BN389">
        <f t="shared" si="240"/>
        <v>0</v>
      </c>
      <c r="BO389">
        <f t="shared" si="241"/>
        <v>0</v>
      </c>
      <c r="BP389">
        <f t="shared" si="242"/>
        <v>0</v>
      </c>
      <c r="BQ389">
        <f t="shared" si="243"/>
        <v>0</v>
      </c>
      <c r="BR389">
        <f t="shared" si="244"/>
        <v>0</v>
      </c>
      <c r="BS389">
        <f t="shared" si="245"/>
        <v>0</v>
      </c>
    </row>
    <row r="390" spans="2:71" x14ac:dyDescent="0.3">
      <c r="B390" t="str">
        <f>IF('ריכוז הצעות'!$N391='טבלת עזר2'!B$1,'ריכוז הצעות'!$M391,"")</f>
        <v/>
      </c>
      <c r="C390">
        <f t="shared" si="216"/>
        <v>0</v>
      </c>
      <c r="D390" t="str">
        <f t="shared" si="246"/>
        <v/>
      </c>
      <c r="E390">
        <f t="shared" si="247"/>
        <v>0</v>
      </c>
      <c r="F390" t="str">
        <f>IF('ריכוז הצעות'!$N391='טבלת עזר2'!F$1,'ריכוז הצעות'!$M391,"")</f>
        <v/>
      </c>
      <c r="G390">
        <f t="shared" si="217"/>
        <v>0</v>
      </c>
      <c r="H390" t="str">
        <f t="shared" si="248"/>
        <v/>
      </c>
      <c r="I390">
        <f t="shared" si="249"/>
        <v>0</v>
      </c>
      <c r="J390" t="str">
        <f>IF('ריכוז הצעות'!$N391='טבלת עזר2'!J$1,'ריכוז הצעות'!$M391,"")</f>
        <v/>
      </c>
      <c r="K390" t="str">
        <f>IF('ריכוז הצעות'!$N391='טבלת עזר2'!K$1,'ריכוז הצעות'!$M391,"")</f>
        <v/>
      </c>
      <c r="L390" t="str">
        <f>IF('ריכוז הצעות'!$N391='טבלת עזר2'!L$1,'ריכוז הצעות'!$M391,"")</f>
        <v/>
      </c>
      <c r="M390" t="str">
        <f>IF('ריכוז הצעות'!$N391='טבלת עזר2'!M$1,'ריכוז הצעות'!$M391,"")</f>
        <v/>
      </c>
      <c r="O390" t="str">
        <f>IF('ריכוז הצעות'!$N391='טבלת עזר2'!O$1,'ריכוז הצעות'!$M391,"")</f>
        <v/>
      </c>
      <c r="Q390" t="str">
        <f>IF('ריכוז הצעות'!$N391='טבלת עזר2'!Q$1,'ריכוז הצעות'!$M391,"")</f>
        <v/>
      </c>
      <c r="S390" t="str">
        <f>IF('ריכוז הצעות'!$N391='טבלת עזר2'!S$1,'ריכוז הצעות'!$M391,"")</f>
        <v/>
      </c>
      <c r="U390" t="str">
        <f>IF('ריכוז הצעות'!$N391='טבלת עזר2'!U$1,'ריכוז הצעות'!$M391,"")</f>
        <v/>
      </c>
      <c r="W390" t="str">
        <f>IF('ריכוז הצעות'!$N391='טבלת עזר2'!W$1,'ריכוז הצעות'!$M391,"")</f>
        <v/>
      </c>
      <c r="X390" t="str">
        <f>IF('ריכוז הצעות'!$N391='טבלת עזר2'!X$1,'ריכוז הצעות'!$M391,"")</f>
        <v/>
      </c>
      <c r="Y390" t="str">
        <f>IF('ריכוז הצעות'!$N391='טבלת עזר2'!Y$1,'ריכוז הצעות'!$M391,"")</f>
        <v/>
      </c>
      <c r="Z390" t="str">
        <f>IF('ריכוז הצעות'!$N391='טבלת עזר2'!Z$1,'ריכוז הצעות'!$M391,"")</f>
        <v/>
      </c>
      <c r="AA390" t="str">
        <f>IF('ריכוז הצעות'!$N391='טבלת עזר2'!AA$1,'ריכוז הצעות'!$M391,"")</f>
        <v/>
      </c>
      <c r="AB390" t="str">
        <f>IF('ריכוז הצעות'!$N391='טבלת עזר2'!AB$1,'ריכוז הצעות'!$M391,"")</f>
        <v/>
      </c>
      <c r="AC390" t="str">
        <f>IF('ריכוז הצעות'!$N391='טבלת עזר2'!AC$1,'ריכוז הצעות'!$M391,"")</f>
        <v/>
      </c>
      <c r="AD390" t="str">
        <f>IF('ריכוז הצעות'!$N391='טבלת עזר2'!AD$1,'ריכוז הצעות'!$M391,"")</f>
        <v/>
      </c>
      <c r="AE390" t="str">
        <f>IF('ריכוז הצעות'!$N391='טבלת עזר2'!AE$1,'ריכוז הצעות'!$M391,"")</f>
        <v/>
      </c>
      <c r="AF390" t="str">
        <f>IF('ריכוז הצעות'!$N391='טבלת עזר2'!AF$1,'ריכוז הצעות'!$M391,"")</f>
        <v/>
      </c>
      <c r="AG390" t="str">
        <f>IF('ריכוז הצעות'!$N391='טבלת עזר2'!AG$1,'ריכוז הצעות'!$M391,"")</f>
        <v/>
      </c>
      <c r="AH390" t="str">
        <f>IF('ריכוז הצעות'!$N391='טבלת עזר2'!AH$1,'ריכוז הצעות'!$M391,"")</f>
        <v/>
      </c>
      <c r="AI390" t="str">
        <f>IF('ריכוז הצעות'!$N391='טבלת עזר2'!AI$1,'ריכוז הצעות'!$M391,"")</f>
        <v/>
      </c>
      <c r="AJ390" t="str">
        <f>IF('ריכוז הצעות'!$N391='טבלת עזר2'!AJ$1,'ריכוז הצעות'!$M391,"")</f>
        <v/>
      </c>
      <c r="AK390" t="str">
        <f>IF('ריכוז הצעות'!$N391='טבלת עזר2'!AK$1,'ריכוז הצעות'!$M391,"")</f>
        <v/>
      </c>
      <c r="AL390" t="str">
        <f>IF('ריכוז הצעות'!$N391='טבלת עזר2'!AL$1,'ריכוז הצעות'!$M391,"")</f>
        <v/>
      </c>
      <c r="AQ390" t="e">
        <f t="shared" si="250"/>
        <v>#N/A</v>
      </c>
      <c r="AR390" t="str">
        <f t="shared" si="218"/>
        <v/>
      </c>
      <c r="AS390" t="str">
        <f t="shared" si="219"/>
        <v/>
      </c>
      <c r="AT390" t="str">
        <f t="shared" si="220"/>
        <v/>
      </c>
      <c r="AU390" t="str">
        <f t="shared" si="221"/>
        <v/>
      </c>
      <c r="AV390" t="str">
        <f t="shared" si="222"/>
        <v/>
      </c>
      <c r="AW390" t="str">
        <f t="shared" si="223"/>
        <v/>
      </c>
      <c r="AX390" t="str">
        <f t="shared" si="224"/>
        <v/>
      </c>
      <c r="AY390" t="str">
        <f t="shared" si="225"/>
        <v/>
      </c>
      <c r="AZ390" t="str">
        <f t="shared" si="226"/>
        <v/>
      </c>
      <c r="BA390" t="str">
        <f t="shared" si="227"/>
        <v/>
      </c>
      <c r="BB390" t="str">
        <f t="shared" si="228"/>
        <v/>
      </c>
      <c r="BC390" t="str">
        <f t="shared" si="229"/>
        <v/>
      </c>
      <c r="BD390" t="str">
        <f t="shared" si="230"/>
        <v/>
      </c>
      <c r="BE390" t="str">
        <f t="shared" si="231"/>
        <v/>
      </c>
      <c r="BF390" t="str">
        <f t="shared" si="232"/>
        <v/>
      </c>
      <c r="BG390" t="str">
        <f t="shared" si="233"/>
        <v/>
      </c>
      <c r="BH390" t="str">
        <f t="shared" si="234"/>
        <v/>
      </c>
      <c r="BI390" t="str">
        <f t="shared" si="235"/>
        <v/>
      </c>
      <c r="BJ390" t="str">
        <f t="shared" si="236"/>
        <v/>
      </c>
      <c r="BK390" t="str">
        <f t="shared" si="237"/>
        <v/>
      </c>
      <c r="BL390">
        <f t="shared" si="238"/>
        <v>0</v>
      </c>
      <c r="BM390">
        <f t="shared" si="239"/>
        <v>0</v>
      </c>
      <c r="BN390">
        <f t="shared" si="240"/>
        <v>0</v>
      </c>
      <c r="BO390">
        <f t="shared" si="241"/>
        <v>0</v>
      </c>
      <c r="BP390">
        <f t="shared" si="242"/>
        <v>0</v>
      </c>
      <c r="BQ390">
        <f t="shared" si="243"/>
        <v>0</v>
      </c>
      <c r="BR390">
        <f t="shared" si="244"/>
        <v>0</v>
      </c>
      <c r="BS390">
        <f t="shared" si="245"/>
        <v>0</v>
      </c>
    </row>
    <row r="391" spans="2:71" x14ac:dyDescent="0.3">
      <c r="B391" t="str">
        <f>IF('ריכוז הצעות'!$N392='טבלת עזר2'!B$1,'ריכוז הצעות'!$M392,"")</f>
        <v/>
      </c>
      <c r="C391">
        <f t="shared" si="216"/>
        <v>0</v>
      </c>
      <c r="D391" t="str">
        <f t="shared" si="246"/>
        <v/>
      </c>
      <c r="E391">
        <f t="shared" si="247"/>
        <v>0</v>
      </c>
      <c r="F391" t="str">
        <f>IF('ריכוז הצעות'!$N392='טבלת עזר2'!F$1,'ריכוז הצעות'!$M392,"")</f>
        <v/>
      </c>
      <c r="G391">
        <f t="shared" si="217"/>
        <v>0</v>
      </c>
      <c r="H391" t="str">
        <f t="shared" si="248"/>
        <v/>
      </c>
      <c r="I391">
        <f t="shared" si="249"/>
        <v>0</v>
      </c>
      <c r="J391" t="str">
        <f>IF('ריכוז הצעות'!$N392='טבלת עזר2'!J$1,'ריכוז הצעות'!$M392,"")</f>
        <v/>
      </c>
      <c r="K391" t="str">
        <f>IF('ריכוז הצעות'!$N392='טבלת עזר2'!K$1,'ריכוז הצעות'!$M392,"")</f>
        <v/>
      </c>
      <c r="L391" t="str">
        <f>IF('ריכוז הצעות'!$N392='טבלת עזר2'!L$1,'ריכוז הצעות'!$M392,"")</f>
        <v/>
      </c>
      <c r="M391" t="str">
        <f>IF('ריכוז הצעות'!$N392='טבלת עזר2'!M$1,'ריכוז הצעות'!$M392,"")</f>
        <v/>
      </c>
      <c r="O391" t="str">
        <f>IF('ריכוז הצעות'!$N392='טבלת עזר2'!O$1,'ריכוז הצעות'!$M392,"")</f>
        <v/>
      </c>
      <c r="Q391" t="str">
        <f>IF('ריכוז הצעות'!$N392='טבלת עזר2'!Q$1,'ריכוז הצעות'!$M392,"")</f>
        <v/>
      </c>
      <c r="S391" t="str">
        <f>IF('ריכוז הצעות'!$N392='טבלת עזר2'!S$1,'ריכוז הצעות'!$M392,"")</f>
        <v/>
      </c>
      <c r="U391" t="str">
        <f>IF('ריכוז הצעות'!$N392='טבלת עזר2'!U$1,'ריכוז הצעות'!$M392,"")</f>
        <v/>
      </c>
      <c r="W391" t="str">
        <f>IF('ריכוז הצעות'!$N392='טבלת עזר2'!W$1,'ריכוז הצעות'!$M392,"")</f>
        <v/>
      </c>
      <c r="X391" t="str">
        <f>IF('ריכוז הצעות'!$N392='טבלת עזר2'!X$1,'ריכוז הצעות'!$M392,"")</f>
        <v/>
      </c>
      <c r="Y391" t="str">
        <f>IF('ריכוז הצעות'!$N392='טבלת עזר2'!Y$1,'ריכוז הצעות'!$M392,"")</f>
        <v/>
      </c>
      <c r="Z391" t="str">
        <f>IF('ריכוז הצעות'!$N392='טבלת עזר2'!Z$1,'ריכוז הצעות'!$M392,"")</f>
        <v/>
      </c>
      <c r="AA391" t="str">
        <f>IF('ריכוז הצעות'!$N392='טבלת עזר2'!AA$1,'ריכוז הצעות'!$M392,"")</f>
        <v/>
      </c>
      <c r="AB391" t="str">
        <f>IF('ריכוז הצעות'!$N392='טבלת עזר2'!AB$1,'ריכוז הצעות'!$M392,"")</f>
        <v/>
      </c>
      <c r="AC391" t="str">
        <f>IF('ריכוז הצעות'!$N392='טבלת עזר2'!AC$1,'ריכוז הצעות'!$M392,"")</f>
        <v/>
      </c>
      <c r="AD391" t="str">
        <f>IF('ריכוז הצעות'!$N392='טבלת עזר2'!AD$1,'ריכוז הצעות'!$M392,"")</f>
        <v/>
      </c>
      <c r="AE391" t="str">
        <f>IF('ריכוז הצעות'!$N392='טבלת עזר2'!AE$1,'ריכוז הצעות'!$M392,"")</f>
        <v/>
      </c>
      <c r="AF391" t="str">
        <f>IF('ריכוז הצעות'!$N392='טבלת עזר2'!AF$1,'ריכוז הצעות'!$M392,"")</f>
        <v/>
      </c>
      <c r="AG391" t="str">
        <f>IF('ריכוז הצעות'!$N392='טבלת עזר2'!AG$1,'ריכוז הצעות'!$M392,"")</f>
        <v/>
      </c>
      <c r="AH391" t="str">
        <f>IF('ריכוז הצעות'!$N392='טבלת עזר2'!AH$1,'ריכוז הצעות'!$M392,"")</f>
        <v/>
      </c>
      <c r="AI391" t="str">
        <f>IF('ריכוז הצעות'!$N392='טבלת עזר2'!AI$1,'ריכוז הצעות'!$M392,"")</f>
        <v/>
      </c>
      <c r="AJ391" t="str">
        <f>IF('ריכוז הצעות'!$N392='טבלת עזר2'!AJ$1,'ריכוז הצעות'!$M392,"")</f>
        <v/>
      </c>
      <c r="AK391" t="str">
        <f>IF('ריכוז הצעות'!$N392='טבלת עזר2'!AK$1,'ריכוז הצעות'!$M392,"")</f>
        <v/>
      </c>
      <c r="AL391" t="str">
        <f>IF('ריכוז הצעות'!$N392='טבלת עזר2'!AL$1,'ריכוז הצעות'!$M392,"")</f>
        <v/>
      </c>
      <c r="AQ391" t="e">
        <f t="shared" si="250"/>
        <v>#N/A</v>
      </c>
      <c r="AR391" t="str">
        <f t="shared" si="218"/>
        <v/>
      </c>
      <c r="AS391" t="str">
        <f t="shared" si="219"/>
        <v/>
      </c>
      <c r="AT391" t="str">
        <f t="shared" si="220"/>
        <v/>
      </c>
      <c r="AU391" t="str">
        <f t="shared" si="221"/>
        <v/>
      </c>
      <c r="AV391" t="str">
        <f t="shared" si="222"/>
        <v/>
      </c>
      <c r="AW391" t="str">
        <f t="shared" si="223"/>
        <v/>
      </c>
      <c r="AX391" t="str">
        <f t="shared" si="224"/>
        <v/>
      </c>
      <c r="AY391" t="str">
        <f t="shared" si="225"/>
        <v/>
      </c>
      <c r="AZ391" t="str">
        <f t="shared" si="226"/>
        <v/>
      </c>
      <c r="BA391" t="str">
        <f t="shared" si="227"/>
        <v/>
      </c>
      <c r="BB391" t="str">
        <f t="shared" si="228"/>
        <v/>
      </c>
      <c r="BC391" t="str">
        <f t="shared" si="229"/>
        <v/>
      </c>
      <c r="BD391" t="str">
        <f t="shared" si="230"/>
        <v/>
      </c>
      <c r="BE391" t="str">
        <f t="shared" si="231"/>
        <v/>
      </c>
      <c r="BF391" t="str">
        <f t="shared" si="232"/>
        <v/>
      </c>
      <c r="BG391" t="str">
        <f t="shared" si="233"/>
        <v/>
      </c>
      <c r="BH391" t="str">
        <f t="shared" si="234"/>
        <v/>
      </c>
      <c r="BI391" t="str">
        <f t="shared" si="235"/>
        <v/>
      </c>
      <c r="BJ391" t="str">
        <f t="shared" si="236"/>
        <v/>
      </c>
      <c r="BK391" t="str">
        <f t="shared" si="237"/>
        <v/>
      </c>
      <c r="BL391">
        <f t="shared" si="238"/>
        <v>0</v>
      </c>
      <c r="BM391">
        <f t="shared" si="239"/>
        <v>0</v>
      </c>
      <c r="BN391">
        <f t="shared" si="240"/>
        <v>0</v>
      </c>
      <c r="BO391">
        <f t="shared" si="241"/>
        <v>0</v>
      </c>
      <c r="BP391">
        <f t="shared" si="242"/>
        <v>0</v>
      </c>
      <c r="BQ391">
        <f t="shared" si="243"/>
        <v>0</v>
      </c>
      <c r="BR391">
        <f t="shared" si="244"/>
        <v>0</v>
      </c>
      <c r="BS391">
        <f t="shared" si="245"/>
        <v>0</v>
      </c>
    </row>
    <row r="392" spans="2:71" x14ac:dyDescent="0.3">
      <c r="B392" t="str">
        <f>IF('ריכוז הצעות'!$N393='טבלת עזר2'!B$1,'ריכוז הצעות'!$M393,"")</f>
        <v/>
      </c>
      <c r="C392">
        <f t="shared" si="216"/>
        <v>0</v>
      </c>
      <c r="D392" t="str">
        <f t="shared" si="246"/>
        <v/>
      </c>
      <c r="E392">
        <f t="shared" si="247"/>
        <v>0</v>
      </c>
      <c r="F392" t="str">
        <f>IF('ריכוז הצעות'!$N393='טבלת עזר2'!F$1,'ריכוז הצעות'!$M393,"")</f>
        <v/>
      </c>
      <c r="G392">
        <f t="shared" si="217"/>
        <v>0</v>
      </c>
      <c r="H392" t="str">
        <f t="shared" si="248"/>
        <v/>
      </c>
      <c r="I392">
        <f t="shared" si="249"/>
        <v>0</v>
      </c>
      <c r="J392" t="str">
        <f>IF('ריכוז הצעות'!$N393='טבלת עזר2'!J$1,'ריכוז הצעות'!$M393,"")</f>
        <v/>
      </c>
      <c r="K392" t="str">
        <f>IF('ריכוז הצעות'!$N393='טבלת עזר2'!K$1,'ריכוז הצעות'!$M393,"")</f>
        <v/>
      </c>
      <c r="L392" t="str">
        <f>IF('ריכוז הצעות'!$N393='טבלת עזר2'!L$1,'ריכוז הצעות'!$M393,"")</f>
        <v/>
      </c>
      <c r="M392" t="str">
        <f>IF('ריכוז הצעות'!$N393='טבלת עזר2'!M$1,'ריכוז הצעות'!$M393,"")</f>
        <v/>
      </c>
      <c r="O392" t="str">
        <f>IF('ריכוז הצעות'!$N393='טבלת עזר2'!O$1,'ריכוז הצעות'!$M393,"")</f>
        <v/>
      </c>
      <c r="Q392" t="str">
        <f>IF('ריכוז הצעות'!$N393='טבלת עזר2'!Q$1,'ריכוז הצעות'!$M393,"")</f>
        <v/>
      </c>
      <c r="S392" t="str">
        <f>IF('ריכוז הצעות'!$N393='טבלת עזר2'!S$1,'ריכוז הצעות'!$M393,"")</f>
        <v/>
      </c>
      <c r="U392" t="str">
        <f>IF('ריכוז הצעות'!$N393='טבלת עזר2'!U$1,'ריכוז הצעות'!$M393,"")</f>
        <v/>
      </c>
      <c r="W392" t="str">
        <f>IF('ריכוז הצעות'!$N393='טבלת עזר2'!W$1,'ריכוז הצעות'!$M393,"")</f>
        <v/>
      </c>
      <c r="X392" t="str">
        <f>IF('ריכוז הצעות'!$N393='טבלת עזר2'!X$1,'ריכוז הצעות'!$M393,"")</f>
        <v/>
      </c>
      <c r="Y392" t="str">
        <f>IF('ריכוז הצעות'!$N393='טבלת עזר2'!Y$1,'ריכוז הצעות'!$M393,"")</f>
        <v/>
      </c>
      <c r="Z392" t="str">
        <f>IF('ריכוז הצעות'!$N393='טבלת עזר2'!Z$1,'ריכוז הצעות'!$M393,"")</f>
        <v/>
      </c>
      <c r="AA392" t="str">
        <f>IF('ריכוז הצעות'!$N393='טבלת עזר2'!AA$1,'ריכוז הצעות'!$M393,"")</f>
        <v/>
      </c>
      <c r="AB392" t="str">
        <f>IF('ריכוז הצעות'!$N393='טבלת עזר2'!AB$1,'ריכוז הצעות'!$M393,"")</f>
        <v/>
      </c>
      <c r="AC392" t="str">
        <f>IF('ריכוז הצעות'!$N393='טבלת עזר2'!AC$1,'ריכוז הצעות'!$M393,"")</f>
        <v/>
      </c>
      <c r="AD392" t="str">
        <f>IF('ריכוז הצעות'!$N393='טבלת עזר2'!AD$1,'ריכוז הצעות'!$M393,"")</f>
        <v/>
      </c>
      <c r="AE392" t="str">
        <f>IF('ריכוז הצעות'!$N393='טבלת עזר2'!AE$1,'ריכוז הצעות'!$M393,"")</f>
        <v/>
      </c>
      <c r="AF392" t="str">
        <f>IF('ריכוז הצעות'!$N393='טבלת עזר2'!AF$1,'ריכוז הצעות'!$M393,"")</f>
        <v/>
      </c>
      <c r="AG392" t="str">
        <f>IF('ריכוז הצעות'!$N393='טבלת עזר2'!AG$1,'ריכוז הצעות'!$M393,"")</f>
        <v/>
      </c>
      <c r="AH392" t="str">
        <f>IF('ריכוז הצעות'!$N393='טבלת עזר2'!AH$1,'ריכוז הצעות'!$M393,"")</f>
        <v/>
      </c>
      <c r="AI392" t="str">
        <f>IF('ריכוז הצעות'!$N393='טבלת עזר2'!AI$1,'ריכוז הצעות'!$M393,"")</f>
        <v/>
      </c>
      <c r="AJ392" t="str">
        <f>IF('ריכוז הצעות'!$N393='טבלת עזר2'!AJ$1,'ריכוז הצעות'!$M393,"")</f>
        <v/>
      </c>
      <c r="AK392" t="str">
        <f>IF('ריכוז הצעות'!$N393='טבלת עזר2'!AK$1,'ריכוז הצעות'!$M393,"")</f>
        <v/>
      </c>
      <c r="AL392" t="str">
        <f>IF('ריכוז הצעות'!$N393='טבלת עזר2'!AL$1,'ריכוז הצעות'!$M393,"")</f>
        <v/>
      </c>
      <c r="AQ392" t="e">
        <f t="shared" si="250"/>
        <v>#N/A</v>
      </c>
      <c r="AR392" t="str">
        <f t="shared" si="218"/>
        <v/>
      </c>
      <c r="AS392" t="str">
        <f t="shared" si="219"/>
        <v/>
      </c>
      <c r="AT392" t="str">
        <f t="shared" si="220"/>
        <v/>
      </c>
      <c r="AU392" t="str">
        <f t="shared" si="221"/>
        <v/>
      </c>
      <c r="AV392" t="str">
        <f t="shared" si="222"/>
        <v/>
      </c>
      <c r="AW392" t="str">
        <f t="shared" si="223"/>
        <v/>
      </c>
      <c r="AX392" t="str">
        <f t="shared" si="224"/>
        <v/>
      </c>
      <c r="AY392" t="str">
        <f t="shared" si="225"/>
        <v/>
      </c>
      <c r="AZ392" t="str">
        <f t="shared" si="226"/>
        <v/>
      </c>
      <c r="BA392" t="str">
        <f t="shared" si="227"/>
        <v/>
      </c>
      <c r="BB392" t="str">
        <f t="shared" si="228"/>
        <v/>
      </c>
      <c r="BC392" t="str">
        <f t="shared" si="229"/>
        <v/>
      </c>
      <c r="BD392" t="str">
        <f t="shared" si="230"/>
        <v/>
      </c>
      <c r="BE392" t="str">
        <f t="shared" si="231"/>
        <v/>
      </c>
      <c r="BF392" t="str">
        <f t="shared" si="232"/>
        <v/>
      </c>
      <c r="BG392" t="str">
        <f t="shared" si="233"/>
        <v/>
      </c>
      <c r="BH392" t="str">
        <f t="shared" si="234"/>
        <v/>
      </c>
      <c r="BI392" t="str">
        <f t="shared" si="235"/>
        <v/>
      </c>
      <c r="BJ392" t="str">
        <f t="shared" si="236"/>
        <v/>
      </c>
      <c r="BK392" t="str">
        <f t="shared" si="237"/>
        <v/>
      </c>
      <c r="BL392">
        <f t="shared" si="238"/>
        <v>0</v>
      </c>
      <c r="BM392">
        <f t="shared" si="239"/>
        <v>0</v>
      </c>
      <c r="BN392">
        <f t="shared" si="240"/>
        <v>0</v>
      </c>
      <c r="BO392">
        <f t="shared" si="241"/>
        <v>0</v>
      </c>
      <c r="BP392">
        <f t="shared" si="242"/>
        <v>0</v>
      </c>
      <c r="BQ392">
        <f t="shared" si="243"/>
        <v>0</v>
      </c>
      <c r="BR392">
        <f t="shared" si="244"/>
        <v>0</v>
      </c>
      <c r="BS392">
        <f t="shared" si="245"/>
        <v>0</v>
      </c>
    </row>
    <row r="393" spans="2:71" x14ac:dyDescent="0.3">
      <c r="B393" t="str">
        <f>IF('ריכוז הצעות'!$N394='טבלת עזר2'!B$1,'ריכוז הצעות'!$M394,"")</f>
        <v/>
      </c>
      <c r="C393">
        <f t="shared" si="216"/>
        <v>0</v>
      </c>
      <c r="D393" t="str">
        <f t="shared" si="246"/>
        <v/>
      </c>
      <c r="E393">
        <f t="shared" si="247"/>
        <v>0</v>
      </c>
      <c r="F393" t="str">
        <f>IF('ריכוז הצעות'!$N394='טבלת עזר2'!F$1,'ריכוז הצעות'!$M394,"")</f>
        <v/>
      </c>
      <c r="G393">
        <f t="shared" si="217"/>
        <v>0</v>
      </c>
      <c r="H393" t="str">
        <f t="shared" si="248"/>
        <v/>
      </c>
      <c r="I393">
        <f t="shared" si="249"/>
        <v>0</v>
      </c>
      <c r="J393" t="str">
        <f>IF('ריכוז הצעות'!$N394='טבלת עזר2'!J$1,'ריכוז הצעות'!$M394,"")</f>
        <v/>
      </c>
      <c r="K393" t="str">
        <f>IF('ריכוז הצעות'!$N394='טבלת עזר2'!K$1,'ריכוז הצעות'!$M394,"")</f>
        <v/>
      </c>
      <c r="L393" t="str">
        <f>IF('ריכוז הצעות'!$N394='טבלת עזר2'!L$1,'ריכוז הצעות'!$M394,"")</f>
        <v/>
      </c>
      <c r="M393" t="str">
        <f>IF('ריכוז הצעות'!$N394='טבלת עזר2'!M$1,'ריכוז הצעות'!$M394,"")</f>
        <v/>
      </c>
      <c r="O393" t="str">
        <f>IF('ריכוז הצעות'!$N394='טבלת עזר2'!O$1,'ריכוז הצעות'!$M394,"")</f>
        <v/>
      </c>
      <c r="Q393" t="str">
        <f>IF('ריכוז הצעות'!$N394='טבלת עזר2'!Q$1,'ריכוז הצעות'!$M394,"")</f>
        <v/>
      </c>
      <c r="S393" t="str">
        <f>IF('ריכוז הצעות'!$N394='טבלת עזר2'!S$1,'ריכוז הצעות'!$M394,"")</f>
        <v/>
      </c>
      <c r="U393" t="str">
        <f>IF('ריכוז הצעות'!$N394='טבלת עזר2'!U$1,'ריכוז הצעות'!$M394,"")</f>
        <v/>
      </c>
      <c r="W393" t="str">
        <f>IF('ריכוז הצעות'!$N394='טבלת עזר2'!W$1,'ריכוז הצעות'!$M394,"")</f>
        <v/>
      </c>
      <c r="X393" t="str">
        <f>IF('ריכוז הצעות'!$N394='טבלת עזר2'!X$1,'ריכוז הצעות'!$M394,"")</f>
        <v/>
      </c>
      <c r="Y393" t="str">
        <f>IF('ריכוז הצעות'!$N394='טבלת עזר2'!Y$1,'ריכוז הצעות'!$M394,"")</f>
        <v/>
      </c>
      <c r="Z393" t="str">
        <f>IF('ריכוז הצעות'!$N394='טבלת עזר2'!Z$1,'ריכוז הצעות'!$M394,"")</f>
        <v/>
      </c>
      <c r="AA393" t="str">
        <f>IF('ריכוז הצעות'!$N394='טבלת עזר2'!AA$1,'ריכוז הצעות'!$M394,"")</f>
        <v/>
      </c>
      <c r="AB393" t="str">
        <f>IF('ריכוז הצעות'!$N394='טבלת עזר2'!AB$1,'ריכוז הצעות'!$M394,"")</f>
        <v/>
      </c>
      <c r="AC393" t="str">
        <f>IF('ריכוז הצעות'!$N394='טבלת עזר2'!AC$1,'ריכוז הצעות'!$M394,"")</f>
        <v/>
      </c>
      <c r="AD393" t="str">
        <f>IF('ריכוז הצעות'!$N394='טבלת עזר2'!AD$1,'ריכוז הצעות'!$M394,"")</f>
        <v/>
      </c>
      <c r="AE393" t="str">
        <f>IF('ריכוז הצעות'!$N394='טבלת עזר2'!AE$1,'ריכוז הצעות'!$M394,"")</f>
        <v/>
      </c>
      <c r="AF393" t="str">
        <f>IF('ריכוז הצעות'!$N394='טבלת עזר2'!AF$1,'ריכוז הצעות'!$M394,"")</f>
        <v/>
      </c>
      <c r="AG393" t="str">
        <f>IF('ריכוז הצעות'!$N394='טבלת עזר2'!AG$1,'ריכוז הצעות'!$M394,"")</f>
        <v/>
      </c>
      <c r="AH393" t="str">
        <f>IF('ריכוז הצעות'!$N394='טבלת עזר2'!AH$1,'ריכוז הצעות'!$M394,"")</f>
        <v/>
      </c>
      <c r="AI393" t="str">
        <f>IF('ריכוז הצעות'!$N394='טבלת עזר2'!AI$1,'ריכוז הצעות'!$M394,"")</f>
        <v/>
      </c>
      <c r="AJ393" t="str">
        <f>IF('ריכוז הצעות'!$N394='טבלת עזר2'!AJ$1,'ריכוז הצעות'!$M394,"")</f>
        <v/>
      </c>
      <c r="AK393" t="str">
        <f>IF('ריכוז הצעות'!$N394='טבלת עזר2'!AK$1,'ריכוז הצעות'!$M394,"")</f>
        <v/>
      </c>
      <c r="AL393" t="str">
        <f>IF('ריכוז הצעות'!$N394='טבלת עזר2'!AL$1,'ריכוז הצעות'!$M394,"")</f>
        <v/>
      </c>
      <c r="AQ393" t="e">
        <f t="shared" si="250"/>
        <v>#N/A</v>
      </c>
      <c r="AR393" t="str">
        <f t="shared" si="218"/>
        <v/>
      </c>
      <c r="AS393" t="str">
        <f t="shared" si="219"/>
        <v/>
      </c>
      <c r="AT393" t="str">
        <f t="shared" si="220"/>
        <v/>
      </c>
      <c r="AU393" t="str">
        <f t="shared" si="221"/>
        <v/>
      </c>
      <c r="AV393" t="str">
        <f t="shared" si="222"/>
        <v/>
      </c>
      <c r="AW393" t="str">
        <f t="shared" si="223"/>
        <v/>
      </c>
      <c r="AX393" t="str">
        <f t="shared" si="224"/>
        <v/>
      </c>
      <c r="AY393" t="str">
        <f t="shared" si="225"/>
        <v/>
      </c>
      <c r="AZ393" t="str">
        <f t="shared" si="226"/>
        <v/>
      </c>
      <c r="BA393" t="str">
        <f t="shared" si="227"/>
        <v/>
      </c>
      <c r="BB393" t="str">
        <f t="shared" si="228"/>
        <v/>
      </c>
      <c r="BC393" t="str">
        <f t="shared" si="229"/>
        <v/>
      </c>
      <c r="BD393" t="str">
        <f t="shared" si="230"/>
        <v/>
      </c>
      <c r="BE393" t="str">
        <f t="shared" si="231"/>
        <v/>
      </c>
      <c r="BF393" t="str">
        <f t="shared" si="232"/>
        <v/>
      </c>
      <c r="BG393" t="str">
        <f t="shared" si="233"/>
        <v/>
      </c>
      <c r="BH393" t="str">
        <f t="shared" si="234"/>
        <v/>
      </c>
      <c r="BI393" t="str">
        <f t="shared" si="235"/>
        <v/>
      </c>
      <c r="BJ393" t="str">
        <f t="shared" si="236"/>
        <v/>
      </c>
      <c r="BK393" t="str">
        <f t="shared" si="237"/>
        <v/>
      </c>
      <c r="BL393">
        <f t="shared" si="238"/>
        <v>0</v>
      </c>
      <c r="BM393">
        <f t="shared" si="239"/>
        <v>0</v>
      </c>
      <c r="BN393">
        <f t="shared" si="240"/>
        <v>0</v>
      </c>
      <c r="BO393">
        <f t="shared" si="241"/>
        <v>0</v>
      </c>
      <c r="BP393">
        <f t="shared" si="242"/>
        <v>0</v>
      </c>
      <c r="BQ393">
        <f t="shared" si="243"/>
        <v>0</v>
      </c>
      <c r="BR393">
        <f t="shared" si="244"/>
        <v>0</v>
      </c>
      <c r="BS393">
        <f t="shared" si="245"/>
        <v>0</v>
      </c>
    </row>
    <row r="394" spans="2:71" x14ac:dyDescent="0.3">
      <c r="B394" t="str">
        <f>IF('ריכוז הצעות'!$N395='טבלת עזר2'!B$1,'ריכוז הצעות'!$M395,"")</f>
        <v/>
      </c>
      <c r="C394">
        <f t="shared" si="216"/>
        <v>0</v>
      </c>
      <c r="D394" t="str">
        <f t="shared" si="246"/>
        <v/>
      </c>
      <c r="E394">
        <f t="shared" si="247"/>
        <v>0</v>
      </c>
      <c r="F394" t="str">
        <f>IF('ריכוז הצעות'!$N395='טבלת עזר2'!F$1,'ריכוז הצעות'!$M395,"")</f>
        <v/>
      </c>
      <c r="G394">
        <f t="shared" si="217"/>
        <v>0</v>
      </c>
      <c r="H394" t="str">
        <f t="shared" si="248"/>
        <v/>
      </c>
      <c r="I394">
        <f t="shared" si="249"/>
        <v>0</v>
      </c>
      <c r="J394" t="str">
        <f>IF('ריכוז הצעות'!$N395='טבלת עזר2'!J$1,'ריכוז הצעות'!$M395,"")</f>
        <v/>
      </c>
      <c r="K394" t="str">
        <f>IF('ריכוז הצעות'!$N395='טבלת עזר2'!K$1,'ריכוז הצעות'!$M395,"")</f>
        <v/>
      </c>
      <c r="L394" t="str">
        <f>IF('ריכוז הצעות'!$N395='טבלת עזר2'!L$1,'ריכוז הצעות'!$M395,"")</f>
        <v/>
      </c>
      <c r="M394" t="str">
        <f>IF('ריכוז הצעות'!$N395='טבלת עזר2'!M$1,'ריכוז הצעות'!$M395,"")</f>
        <v/>
      </c>
      <c r="O394" t="str">
        <f>IF('ריכוז הצעות'!$N395='טבלת עזר2'!O$1,'ריכוז הצעות'!$M395,"")</f>
        <v/>
      </c>
      <c r="Q394" t="str">
        <f>IF('ריכוז הצעות'!$N395='טבלת עזר2'!Q$1,'ריכוז הצעות'!$M395,"")</f>
        <v/>
      </c>
      <c r="S394" t="str">
        <f>IF('ריכוז הצעות'!$N395='טבלת עזר2'!S$1,'ריכוז הצעות'!$M395,"")</f>
        <v/>
      </c>
      <c r="U394" t="str">
        <f>IF('ריכוז הצעות'!$N395='טבלת עזר2'!U$1,'ריכוז הצעות'!$M395,"")</f>
        <v/>
      </c>
      <c r="W394" t="str">
        <f>IF('ריכוז הצעות'!$N395='טבלת עזר2'!W$1,'ריכוז הצעות'!$M395,"")</f>
        <v/>
      </c>
      <c r="X394" t="str">
        <f>IF('ריכוז הצעות'!$N395='טבלת עזר2'!X$1,'ריכוז הצעות'!$M395,"")</f>
        <v/>
      </c>
      <c r="Y394" t="str">
        <f>IF('ריכוז הצעות'!$N395='טבלת עזר2'!Y$1,'ריכוז הצעות'!$M395,"")</f>
        <v/>
      </c>
      <c r="Z394" t="str">
        <f>IF('ריכוז הצעות'!$N395='טבלת עזר2'!Z$1,'ריכוז הצעות'!$M395,"")</f>
        <v/>
      </c>
      <c r="AA394" t="str">
        <f>IF('ריכוז הצעות'!$N395='טבלת עזר2'!AA$1,'ריכוז הצעות'!$M395,"")</f>
        <v/>
      </c>
      <c r="AB394" t="str">
        <f>IF('ריכוז הצעות'!$N395='טבלת עזר2'!AB$1,'ריכוז הצעות'!$M395,"")</f>
        <v/>
      </c>
      <c r="AC394" t="str">
        <f>IF('ריכוז הצעות'!$N395='טבלת עזר2'!AC$1,'ריכוז הצעות'!$M395,"")</f>
        <v/>
      </c>
      <c r="AD394" t="str">
        <f>IF('ריכוז הצעות'!$N395='טבלת עזר2'!AD$1,'ריכוז הצעות'!$M395,"")</f>
        <v/>
      </c>
      <c r="AE394" t="str">
        <f>IF('ריכוז הצעות'!$N395='טבלת עזר2'!AE$1,'ריכוז הצעות'!$M395,"")</f>
        <v/>
      </c>
      <c r="AF394" t="str">
        <f>IF('ריכוז הצעות'!$N395='טבלת עזר2'!AF$1,'ריכוז הצעות'!$M395,"")</f>
        <v/>
      </c>
      <c r="AG394" t="str">
        <f>IF('ריכוז הצעות'!$N395='טבלת עזר2'!AG$1,'ריכוז הצעות'!$M395,"")</f>
        <v/>
      </c>
      <c r="AH394" t="str">
        <f>IF('ריכוז הצעות'!$N395='טבלת עזר2'!AH$1,'ריכוז הצעות'!$M395,"")</f>
        <v/>
      </c>
      <c r="AI394" t="str">
        <f>IF('ריכוז הצעות'!$N395='טבלת עזר2'!AI$1,'ריכוז הצעות'!$M395,"")</f>
        <v/>
      </c>
      <c r="AJ394" t="str">
        <f>IF('ריכוז הצעות'!$N395='טבלת עזר2'!AJ$1,'ריכוז הצעות'!$M395,"")</f>
        <v/>
      </c>
      <c r="AK394" t="str">
        <f>IF('ריכוז הצעות'!$N395='טבלת עזר2'!AK$1,'ריכוז הצעות'!$M395,"")</f>
        <v/>
      </c>
      <c r="AL394" t="str">
        <f>IF('ריכוז הצעות'!$N395='טבלת עזר2'!AL$1,'ריכוז הצעות'!$M395,"")</f>
        <v/>
      </c>
      <c r="AQ394" t="e">
        <f t="shared" si="250"/>
        <v>#N/A</v>
      </c>
      <c r="AR394" t="str">
        <f t="shared" si="218"/>
        <v/>
      </c>
      <c r="AS394" t="str">
        <f t="shared" si="219"/>
        <v/>
      </c>
      <c r="AT394" t="str">
        <f t="shared" si="220"/>
        <v/>
      </c>
      <c r="AU394" t="str">
        <f t="shared" si="221"/>
        <v/>
      </c>
      <c r="AV394" t="str">
        <f t="shared" si="222"/>
        <v/>
      </c>
      <c r="AW394" t="str">
        <f t="shared" si="223"/>
        <v/>
      </c>
      <c r="AX394" t="str">
        <f t="shared" si="224"/>
        <v/>
      </c>
      <c r="AY394" t="str">
        <f t="shared" si="225"/>
        <v/>
      </c>
      <c r="AZ394" t="str">
        <f t="shared" si="226"/>
        <v/>
      </c>
      <c r="BA394" t="str">
        <f t="shared" si="227"/>
        <v/>
      </c>
      <c r="BB394" t="str">
        <f t="shared" si="228"/>
        <v/>
      </c>
      <c r="BC394" t="str">
        <f t="shared" si="229"/>
        <v/>
      </c>
      <c r="BD394" t="str">
        <f t="shared" si="230"/>
        <v/>
      </c>
      <c r="BE394" t="str">
        <f t="shared" si="231"/>
        <v/>
      </c>
      <c r="BF394" t="str">
        <f t="shared" si="232"/>
        <v/>
      </c>
      <c r="BG394" t="str">
        <f t="shared" si="233"/>
        <v/>
      </c>
      <c r="BH394" t="str">
        <f t="shared" si="234"/>
        <v/>
      </c>
      <c r="BI394" t="str">
        <f t="shared" si="235"/>
        <v/>
      </c>
      <c r="BJ394" t="str">
        <f t="shared" si="236"/>
        <v/>
      </c>
      <c r="BK394" t="str">
        <f t="shared" si="237"/>
        <v/>
      </c>
      <c r="BL394">
        <f t="shared" si="238"/>
        <v>0</v>
      </c>
      <c r="BM394">
        <f t="shared" si="239"/>
        <v>0</v>
      </c>
      <c r="BN394">
        <f t="shared" si="240"/>
        <v>0</v>
      </c>
      <c r="BO394">
        <f t="shared" si="241"/>
        <v>0</v>
      </c>
      <c r="BP394">
        <f t="shared" si="242"/>
        <v>0</v>
      </c>
      <c r="BQ394">
        <f t="shared" si="243"/>
        <v>0</v>
      </c>
      <c r="BR394">
        <f t="shared" si="244"/>
        <v>0</v>
      </c>
      <c r="BS394">
        <f t="shared" si="245"/>
        <v>0</v>
      </c>
    </row>
    <row r="395" spans="2:71" x14ac:dyDescent="0.3">
      <c r="B395" t="str">
        <f>IF('ריכוז הצעות'!$N396='טבלת עזר2'!B$1,'ריכוז הצעות'!$M396,"")</f>
        <v/>
      </c>
      <c r="C395">
        <f t="shared" si="216"/>
        <v>0</v>
      </c>
      <c r="D395" t="str">
        <f t="shared" si="246"/>
        <v/>
      </c>
      <c r="E395">
        <f t="shared" si="247"/>
        <v>0</v>
      </c>
      <c r="F395" t="str">
        <f>IF('ריכוז הצעות'!$N396='טבלת עזר2'!F$1,'ריכוז הצעות'!$M396,"")</f>
        <v/>
      </c>
      <c r="G395">
        <f t="shared" si="217"/>
        <v>0</v>
      </c>
      <c r="H395" t="str">
        <f t="shared" si="248"/>
        <v/>
      </c>
      <c r="I395">
        <f t="shared" si="249"/>
        <v>0</v>
      </c>
      <c r="J395" t="str">
        <f>IF('ריכוז הצעות'!$N396='טבלת עזר2'!J$1,'ריכוז הצעות'!$M396,"")</f>
        <v/>
      </c>
      <c r="K395" t="str">
        <f>IF('ריכוז הצעות'!$N396='טבלת עזר2'!K$1,'ריכוז הצעות'!$M396,"")</f>
        <v/>
      </c>
      <c r="L395" t="str">
        <f>IF('ריכוז הצעות'!$N396='טבלת עזר2'!L$1,'ריכוז הצעות'!$M396,"")</f>
        <v/>
      </c>
      <c r="M395" t="str">
        <f>IF('ריכוז הצעות'!$N396='טבלת עזר2'!M$1,'ריכוז הצעות'!$M396,"")</f>
        <v/>
      </c>
      <c r="O395" t="str">
        <f>IF('ריכוז הצעות'!$N396='טבלת עזר2'!O$1,'ריכוז הצעות'!$M396,"")</f>
        <v/>
      </c>
      <c r="Q395" t="str">
        <f>IF('ריכוז הצעות'!$N396='טבלת עזר2'!Q$1,'ריכוז הצעות'!$M396,"")</f>
        <v/>
      </c>
      <c r="S395" t="str">
        <f>IF('ריכוז הצעות'!$N396='טבלת עזר2'!S$1,'ריכוז הצעות'!$M396,"")</f>
        <v/>
      </c>
      <c r="U395" t="str">
        <f>IF('ריכוז הצעות'!$N396='טבלת עזר2'!U$1,'ריכוז הצעות'!$M396,"")</f>
        <v/>
      </c>
      <c r="W395" t="str">
        <f>IF('ריכוז הצעות'!$N396='טבלת עזר2'!W$1,'ריכוז הצעות'!$M396,"")</f>
        <v/>
      </c>
      <c r="X395" t="str">
        <f>IF('ריכוז הצעות'!$N396='טבלת עזר2'!X$1,'ריכוז הצעות'!$M396,"")</f>
        <v/>
      </c>
      <c r="Y395" t="str">
        <f>IF('ריכוז הצעות'!$N396='טבלת עזר2'!Y$1,'ריכוז הצעות'!$M396,"")</f>
        <v/>
      </c>
      <c r="Z395" t="str">
        <f>IF('ריכוז הצעות'!$N396='טבלת עזר2'!Z$1,'ריכוז הצעות'!$M396,"")</f>
        <v/>
      </c>
      <c r="AA395" t="str">
        <f>IF('ריכוז הצעות'!$N396='טבלת עזר2'!AA$1,'ריכוז הצעות'!$M396,"")</f>
        <v/>
      </c>
      <c r="AB395" t="str">
        <f>IF('ריכוז הצעות'!$N396='טבלת עזר2'!AB$1,'ריכוז הצעות'!$M396,"")</f>
        <v/>
      </c>
      <c r="AC395" t="str">
        <f>IF('ריכוז הצעות'!$N396='טבלת עזר2'!AC$1,'ריכוז הצעות'!$M396,"")</f>
        <v/>
      </c>
      <c r="AD395" t="str">
        <f>IF('ריכוז הצעות'!$N396='טבלת עזר2'!AD$1,'ריכוז הצעות'!$M396,"")</f>
        <v/>
      </c>
      <c r="AE395" t="str">
        <f>IF('ריכוז הצעות'!$N396='טבלת עזר2'!AE$1,'ריכוז הצעות'!$M396,"")</f>
        <v/>
      </c>
      <c r="AF395" t="str">
        <f>IF('ריכוז הצעות'!$N396='טבלת עזר2'!AF$1,'ריכוז הצעות'!$M396,"")</f>
        <v/>
      </c>
      <c r="AG395" t="str">
        <f>IF('ריכוז הצעות'!$N396='טבלת עזר2'!AG$1,'ריכוז הצעות'!$M396,"")</f>
        <v/>
      </c>
      <c r="AH395" t="str">
        <f>IF('ריכוז הצעות'!$N396='טבלת עזר2'!AH$1,'ריכוז הצעות'!$M396,"")</f>
        <v/>
      </c>
      <c r="AI395" t="str">
        <f>IF('ריכוז הצעות'!$N396='טבלת עזר2'!AI$1,'ריכוז הצעות'!$M396,"")</f>
        <v/>
      </c>
      <c r="AJ395" t="str">
        <f>IF('ריכוז הצעות'!$N396='טבלת עזר2'!AJ$1,'ריכוז הצעות'!$M396,"")</f>
        <v/>
      </c>
      <c r="AK395" t="str">
        <f>IF('ריכוז הצעות'!$N396='טבלת עזר2'!AK$1,'ריכוז הצעות'!$M396,"")</f>
        <v/>
      </c>
      <c r="AL395" t="str">
        <f>IF('ריכוז הצעות'!$N396='טבלת עזר2'!AL$1,'ריכוז הצעות'!$M396,"")</f>
        <v/>
      </c>
      <c r="AQ395" t="e">
        <f t="shared" si="250"/>
        <v>#N/A</v>
      </c>
      <c r="AR395" t="str">
        <f t="shared" si="218"/>
        <v/>
      </c>
      <c r="AS395" t="str">
        <f t="shared" si="219"/>
        <v/>
      </c>
      <c r="AT395" t="str">
        <f t="shared" si="220"/>
        <v/>
      </c>
      <c r="AU395" t="str">
        <f t="shared" si="221"/>
        <v/>
      </c>
      <c r="AV395" t="str">
        <f t="shared" si="222"/>
        <v/>
      </c>
      <c r="AW395" t="str">
        <f t="shared" si="223"/>
        <v/>
      </c>
      <c r="AX395" t="str">
        <f t="shared" si="224"/>
        <v/>
      </c>
      <c r="AY395" t="str">
        <f t="shared" si="225"/>
        <v/>
      </c>
      <c r="AZ395" t="str">
        <f t="shared" si="226"/>
        <v/>
      </c>
      <c r="BA395" t="str">
        <f t="shared" si="227"/>
        <v/>
      </c>
      <c r="BB395" t="str">
        <f t="shared" si="228"/>
        <v/>
      </c>
      <c r="BC395" t="str">
        <f t="shared" si="229"/>
        <v/>
      </c>
      <c r="BD395" t="str">
        <f t="shared" si="230"/>
        <v/>
      </c>
      <c r="BE395" t="str">
        <f t="shared" si="231"/>
        <v/>
      </c>
      <c r="BF395" t="str">
        <f t="shared" si="232"/>
        <v/>
      </c>
      <c r="BG395" t="str">
        <f t="shared" si="233"/>
        <v/>
      </c>
      <c r="BH395" t="str">
        <f t="shared" si="234"/>
        <v/>
      </c>
      <c r="BI395" t="str">
        <f t="shared" si="235"/>
        <v/>
      </c>
      <c r="BJ395" t="str">
        <f t="shared" si="236"/>
        <v/>
      </c>
      <c r="BK395" t="str">
        <f t="shared" si="237"/>
        <v/>
      </c>
      <c r="BL395">
        <f t="shared" si="238"/>
        <v>0</v>
      </c>
      <c r="BM395">
        <f t="shared" si="239"/>
        <v>0</v>
      </c>
      <c r="BN395">
        <f t="shared" si="240"/>
        <v>0</v>
      </c>
      <c r="BO395">
        <f t="shared" si="241"/>
        <v>0</v>
      </c>
      <c r="BP395">
        <f t="shared" si="242"/>
        <v>0</v>
      </c>
      <c r="BQ395">
        <f t="shared" si="243"/>
        <v>0</v>
      </c>
      <c r="BR395">
        <f t="shared" si="244"/>
        <v>0</v>
      </c>
      <c r="BS395">
        <f t="shared" si="245"/>
        <v>0</v>
      </c>
    </row>
    <row r="396" spans="2:71" x14ac:dyDescent="0.3">
      <c r="B396" t="str">
        <f>IF('ריכוז הצעות'!$N397='טבלת עזר2'!B$1,'ריכוז הצעות'!$M397,"")</f>
        <v/>
      </c>
      <c r="C396">
        <f t="shared" si="216"/>
        <v>0</v>
      </c>
      <c r="D396" t="str">
        <f t="shared" si="246"/>
        <v/>
      </c>
      <c r="E396">
        <f t="shared" si="247"/>
        <v>0</v>
      </c>
      <c r="F396" t="str">
        <f>IF('ריכוז הצעות'!$N397='טבלת עזר2'!F$1,'ריכוז הצעות'!$M397,"")</f>
        <v/>
      </c>
      <c r="G396">
        <f t="shared" si="217"/>
        <v>0</v>
      </c>
      <c r="H396" t="str">
        <f t="shared" si="248"/>
        <v/>
      </c>
      <c r="I396">
        <f t="shared" si="249"/>
        <v>0</v>
      </c>
      <c r="J396" t="str">
        <f>IF('ריכוז הצעות'!$N397='טבלת עזר2'!J$1,'ריכוז הצעות'!$M397,"")</f>
        <v/>
      </c>
      <c r="K396" t="str">
        <f>IF('ריכוז הצעות'!$N397='טבלת עזר2'!K$1,'ריכוז הצעות'!$M397,"")</f>
        <v/>
      </c>
      <c r="L396" t="str">
        <f>IF('ריכוז הצעות'!$N397='טבלת עזר2'!L$1,'ריכוז הצעות'!$M397,"")</f>
        <v/>
      </c>
      <c r="M396" t="str">
        <f>IF('ריכוז הצעות'!$N397='טבלת עזר2'!M$1,'ריכוז הצעות'!$M397,"")</f>
        <v/>
      </c>
      <c r="O396" t="str">
        <f>IF('ריכוז הצעות'!$N397='טבלת עזר2'!O$1,'ריכוז הצעות'!$M397,"")</f>
        <v/>
      </c>
      <c r="Q396" t="str">
        <f>IF('ריכוז הצעות'!$N397='טבלת עזר2'!Q$1,'ריכוז הצעות'!$M397,"")</f>
        <v/>
      </c>
      <c r="S396" t="str">
        <f>IF('ריכוז הצעות'!$N397='טבלת עזר2'!S$1,'ריכוז הצעות'!$M397,"")</f>
        <v/>
      </c>
      <c r="U396" t="str">
        <f>IF('ריכוז הצעות'!$N397='טבלת עזר2'!U$1,'ריכוז הצעות'!$M397,"")</f>
        <v/>
      </c>
      <c r="W396" t="str">
        <f>IF('ריכוז הצעות'!$N397='טבלת עזר2'!W$1,'ריכוז הצעות'!$M397,"")</f>
        <v/>
      </c>
      <c r="X396" t="str">
        <f>IF('ריכוז הצעות'!$N397='טבלת עזר2'!X$1,'ריכוז הצעות'!$M397,"")</f>
        <v/>
      </c>
      <c r="Y396" t="str">
        <f>IF('ריכוז הצעות'!$N397='טבלת עזר2'!Y$1,'ריכוז הצעות'!$M397,"")</f>
        <v/>
      </c>
      <c r="Z396" t="str">
        <f>IF('ריכוז הצעות'!$N397='טבלת עזר2'!Z$1,'ריכוז הצעות'!$M397,"")</f>
        <v/>
      </c>
      <c r="AA396" t="str">
        <f>IF('ריכוז הצעות'!$N397='טבלת עזר2'!AA$1,'ריכוז הצעות'!$M397,"")</f>
        <v/>
      </c>
      <c r="AB396" t="str">
        <f>IF('ריכוז הצעות'!$N397='טבלת עזר2'!AB$1,'ריכוז הצעות'!$M397,"")</f>
        <v/>
      </c>
      <c r="AC396" t="str">
        <f>IF('ריכוז הצעות'!$N397='טבלת עזר2'!AC$1,'ריכוז הצעות'!$M397,"")</f>
        <v/>
      </c>
      <c r="AD396" t="str">
        <f>IF('ריכוז הצעות'!$N397='טבלת עזר2'!AD$1,'ריכוז הצעות'!$M397,"")</f>
        <v/>
      </c>
      <c r="AE396" t="str">
        <f>IF('ריכוז הצעות'!$N397='טבלת עזר2'!AE$1,'ריכוז הצעות'!$M397,"")</f>
        <v/>
      </c>
      <c r="AF396" t="str">
        <f>IF('ריכוז הצעות'!$N397='טבלת עזר2'!AF$1,'ריכוז הצעות'!$M397,"")</f>
        <v/>
      </c>
      <c r="AG396" t="str">
        <f>IF('ריכוז הצעות'!$N397='טבלת עזר2'!AG$1,'ריכוז הצעות'!$M397,"")</f>
        <v/>
      </c>
      <c r="AH396" t="str">
        <f>IF('ריכוז הצעות'!$N397='טבלת עזר2'!AH$1,'ריכוז הצעות'!$M397,"")</f>
        <v/>
      </c>
      <c r="AI396" t="str">
        <f>IF('ריכוז הצעות'!$N397='טבלת עזר2'!AI$1,'ריכוז הצעות'!$M397,"")</f>
        <v/>
      </c>
      <c r="AJ396" t="str">
        <f>IF('ריכוז הצעות'!$N397='טבלת עזר2'!AJ$1,'ריכוז הצעות'!$M397,"")</f>
        <v/>
      </c>
      <c r="AK396" t="str">
        <f>IF('ריכוז הצעות'!$N397='טבלת עזר2'!AK$1,'ריכוז הצעות'!$M397,"")</f>
        <v/>
      </c>
      <c r="AL396" t="str">
        <f>IF('ריכוז הצעות'!$N397='טבלת עזר2'!AL$1,'ריכוז הצעות'!$M397,"")</f>
        <v/>
      </c>
      <c r="AQ396" t="e">
        <f t="shared" si="250"/>
        <v>#N/A</v>
      </c>
      <c r="AR396" t="str">
        <f t="shared" si="218"/>
        <v/>
      </c>
      <c r="AS396" t="str">
        <f t="shared" si="219"/>
        <v/>
      </c>
      <c r="AT396" t="str">
        <f t="shared" si="220"/>
        <v/>
      </c>
      <c r="AU396" t="str">
        <f t="shared" si="221"/>
        <v/>
      </c>
      <c r="AV396" t="str">
        <f t="shared" si="222"/>
        <v/>
      </c>
      <c r="AW396" t="str">
        <f t="shared" si="223"/>
        <v/>
      </c>
      <c r="AX396" t="str">
        <f t="shared" si="224"/>
        <v/>
      </c>
      <c r="AY396" t="str">
        <f t="shared" si="225"/>
        <v/>
      </c>
      <c r="AZ396" t="str">
        <f t="shared" si="226"/>
        <v/>
      </c>
      <c r="BA396" t="str">
        <f t="shared" si="227"/>
        <v/>
      </c>
      <c r="BB396" t="str">
        <f t="shared" si="228"/>
        <v/>
      </c>
      <c r="BC396" t="str">
        <f t="shared" si="229"/>
        <v/>
      </c>
      <c r="BD396" t="str">
        <f t="shared" si="230"/>
        <v/>
      </c>
      <c r="BE396" t="str">
        <f t="shared" si="231"/>
        <v/>
      </c>
      <c r="BF396" t="str">
        <f t="shared" si="232"/>
        <v/>
      </c>
      <c r="BG396" t="str">
        <f t="shared" si="233"/>
        <v/>
      </c>
      <c r="BH396" t="str">
        <f t="shared" si="234"/>
        <v/>
      </c>
      <c r="BI396" t="str">
        <f t="shared" si="235"/>
        <v/>
      </c>
      <c r="BJ396" t="str">
        <f t="shared" si="236"/>
        <v/>
      </c>
      <c r="BK396" t="str">
        <f t="shared" si="237"/>
        <v/>
      </c>
      <c r="BL396">
        <f t="shared" si="238"/>
        <v>0</v>
      </c>
      <c r="BM396">
        <f t="shared" si="239"/>
        <v>0</v>
      </c>
      <c r="BN396">
        <f t="shared" si="240"/>
        <v>0</v>
      </c>
      <c r="BO396">
        <f t="shared" si="241"/>
        <v>0</v>
      </c>
      <c r="BP396">
        <f t="shared" si="242"/>
        <v>0</v>
      </c>
      <c r="BQ396">
        <f t="shared" si="243"/>
        <v>0</v>
      </c>
      <c r="BR396">
        <f t="shared" si="244"/>
        <v>0</v>
      </c>
      <c r="BS396">
        <f t="shared" si="245"/>
        <v>0</v>
      </c>
    </row>
    <row r="397" spans="2:71" x14ac:dyDescent="0.3">
      <c r="B397" t="str">
        <f>IF('ריכוז הצעות'!$N398='טבלת עזר2'!B$1,'ריכוז הצעות'!$M398,"")</f>
        <v/>
      </c>
      <c r="C397">
        <f t="shared" si="216"/>
        <v>0</v>
      </c>
      <c r="D397" t="str">
        <f t="shared" si="246"/>
        <v/>
      </c>
      <c r="E397">
        <f t="shared" si="247"/>
        <v>0</v>
      </c>
      <c r="F397" t="str">
        <f>IF('ריכוז הצעות'!$N398='טבלת עזר2'!F$1,'ריכוז הצעות'!$M398,"")</f>
        <v/>
      </c>
      <c r="G397">
        <f t="shared" si="217"/>
        <v>0</v>
      </c>
      <c r="H397" t="str">
        <f t="shared" si="248"/>
        <v/>
      </c>
      <c r="I397">
        <f t="shared" si="249"/>
        <v>0</v>
      </c>
      <c r="J397" t="str">
        <f>IF('ריכוז הצעות'!$N398='טבלת עזר2'!J$1,'ריכוז הצעות'!$M398,"")</f>
        <v/>
      </c>
      <c r="K397" t="str">
        <f>IF('ריכוז הצעות'!$N398='טבלת עזר2'!K$1,'ריכוז הצעות'!$M398,"")</f>
        <v/>
      </c>
      <c r="L397" t="str">
        <f>IF('ריכוז הצעות'!$N398='טבלת עזר2'!L$1,'ריכוז הצעות'!$M398,"")</f>
        <v/>
      </c>
      <c r="M397" t="str">
        <f>IF('ריכוז הצעות'!$N398='טבלת עזר2'!M$1,'ריכוז הצעות'!$M398,"")</f>
        <v/>
      </c>
      <c r="O397" t="str">
        <f>IF('ריכוז הצעות'!$N398='טבלת עזר2'!O$1,'ריכוז הצעות'!$M398,"")</f>
        <v/>
      </c>
      <c r="Q397" t="str">
        <f>IF('ריכוז הצעות'!$N398='טבלת עזר2'!Q$1,'ריכוז הצעות'!$M398,"")</f>
        <v/>
      </c>
      <c r="S397" t="str">
        <f>IF('ריכוז הצעות'!$N398='טבלת עזר2'!S$1,'ריכוז הצעות'!$M398,"")</f>
        <v/>
      </c>
      <c r="U397" t="str">
        <f>IF('ריכוז הצעות'!$N398='טבלת עזר2'!U$1,'ריכוז הצעות'!$M398,"")</f>
        <v/>
      </c>
      <c r="W397" t="str">
        <f>IF('ריכוז הצעות'!$N398='טבלת עזר2'!W$1,'ריכוז הצעות'!$M398,"")</f>
        <v/>
      </c>
      <c r="X397" t="str">
        <f>IF('ריכוז הצעות'!$N398='טבלת עזר2'!X$1,'ריכוז הצעות'!$M398,"")</f>
        <v/>
      </c>
      <c r="Y397" t="str">
        <f>IF('ריכוז הצעות'!$N398='טבלת עזר2'!Y$1,'ריכוז הצעות'!$M398,"")</f>
        <v/>
      </c>
      <c r="Z397" t="str">
        <f>IF('ריכוז הצעות'!$N398='טבלת עזר2'!Z$1,'ריכוז הצעות'!$M398,"")</f>
        <v/>
      </c>
      <c r="AA397" t="str">
        <f>IF('ריכוז הצעות'!$N398='טבלת עזר2'!AA$1,'ריכוז הצעות'!$M398,"")</f>
        <v/>
      </c>
      <c r="AB397" t="str">
        <f>IF('ריכוז הצעות'!$N398='טבלת עזר2'!AB$1,'ריכוז הצעות'!$M398,"")</f>
        <v/>
      </c>
      <c r="AC397" t="str">
        <f>IF('ריכוז הצעות'!$N398='טבלת עזר2'!AC$1,'ריכוז הצעות'!$M398,"")</f>
        <v/>
      </c>
      <c r="AD397" t="str">
        <f>IF('ריכוז הצעות'!$N398='טבלת עזר2'!AD$1,'ריכוז הצעות'!$M398,"")</f>
        <v/>
      </c>
      <c r="AE397" t="str">
        <f>IF('ריכוז הצעות'!$N398='טבלת עזר2'!AE$1,'ריכוז הצעות'!$M398,"")</f>
        <v/>
      </c>
      <c r="AF397" t="str">
        <f>IF('ריכוז הצעות'!$N398='טבלת עזר2'!AF$1,'ריכוז הצעות'!$M398,"")</f>
        <v/>
      </c>
      <c r="AG397" t="str">
        <f>IF('ריכוז הצעות'!$N398='טבלת עזר2'!AG$1,'ריכוז הצעות'!$M398,"")</f>
        <v/>
      </c>
      <c r="AH397" t="str">
        <f>IF('ריכוז הצעות'!$N398='טבלת עזר2'!AH$1,'ריכוז הצעות'!$M398,"")</f>
        <v/>
      </c>
      <c r="AI397" t="str">
        <f>IF('ריכוז הצעות'!$N398='טבלת עזר2'!AI$1,'ריכוז הצעות'!$M398,"")</f>
        <v/>
      </c>
      <c r="AJ397" t="str">
        <f>IF('ריכוז הצעות'!$N398='טבלת עזר2'!AJ$1,'ריכוז הצעות'!$M398,"")</f>
        <v/>
      </c>
      <c r="AK397" t="str">
        <f>IF('ריכוז הצעות'!$N398='טבלת עזר2'!AK$1,'ריכוז הצעות'!$M398,"")</f>
        <v/>
      </c>
      <c r="AL397" t="str">
        <f>IF('ריכוז הצעות'!$N398='טבלת עזר2'!AL$1,'ריכוז הצעות'!$M398,"")</f>
        <v/>
      </c>
      <c r="AQ397" t="e">
        <f t="shared" si="250"/>
        <v>#N/A</v>
      </c>
      <c r="AR397" t="str">
        <f t="shared" si="218"/>
        <v/>
      </c>
      <c r="AS397" t="str">
        <f t="shared" si="219"/>
        <v/>
      </c>
      <c r="AT397" t="str">
        <f t="shared" si="220"/>
        <v/>
      </c>
      <c r="AU397" t="str">
        <f t="shared" si="221"/>
        <v/>
      </c>
      <c r="AV397" t="str">
        <f t="shared" si="222"/>
        <v/>
      </c>
      <c r="AW397" t="str">
        <f t="shared" si="223"/>
        <v/>
      </c>
      <c r="AX397" t="str">
        <f t="shared" si="224"/>
        <v/>
      </c>
      <c r="AY397" t="str">
        <f t="shared" si="225"/>
        <v/>
      </c>
      <c r="AZ397" t="str">
        <f t="shared" si="226"/>
        <v/>
      </c>
      <c r="BA397" t="str">
        <f t="shared" si="227"/>
        <v/>
      </c>
      <c r="BB397" t="str">
        <f t="shared" si="228"/>
        <v/>
      </c>
      <c r="BC397" t="str">
        <f t="shared" si="229"/>
        <v/>
      </c>
      <c r="BD397" t="str">
        <f t="shared" si="230"/>
        <v/>
      </c>
      <c r="BE397" t="str">
        <f t="shared" si="231"/>
        <v/>
      </c>
      <c r="BF397" t="str">
        <f t="shared" si="232"/>
        <v/>
      </c>
      <c r="BG397" t="str">
        <f t="shared" si="233"/>
        <v/>
      </c>
      <c r="BH397" t="str">
        <f t="shared" si="234"/>
        <v/>
      </c>
      <c r="BI397" t="str">
        <f t="shared" si="235"/>
        <v/>
      </c>
      <c r="BJ397" t="str">
        <f t="shared" si="236"/>
        <v/>
      </c>
      <c r="BK397" t="str">
        <f t="shared" si="237"/>
        <v/>
      </c>
      <c r="BL397">
        <f t="shared" si="238"/>
        <v>0</v>
      </c>
      <c r="BM397">
        <f t="shared" si="239"/>
        <v>0</v>
      </c>
      <c r="BN397">
        <f t="shared" si="240"/>
        <v>0</v>
      </c>
      <c r="BO397">
        <f t="shared" si="241"/>
        <v>0</v>
      </c>
      <c r="BP397">
        <f t="shared" si="242"/>
        <v>0</v>
      </c>
      <c r="BQ397">
        <f t="shared" si="243"/>
        <v>0</v>
      </c>
      <c r="BR397">
        <f t="shared" si="244"/>
        <v>0</v>
      </c>
      <c r="BS397">
        <f t="shared" si="245"/>
        <v>0</v>
      </c>
    </row>
    <row r="398" spans="2:71" x14ac:dyDescent="0.3">
      <c r="B398" t="str">
        <f>IF('ריכוז הצעות'!$N399='טבלת עזר2'!B$1,'ריכוז הצעות'!$M399,"")</f>
        <v/>
      </c>
      <c r="C398">
        <f t="shared" si="216"/>
        <v>0</v>
      </c>
      <c r="D398" t="str">
        <f t="shared" si="246"/>
        <v/>
      </c>
      <c r="E398">
        <f t="shared" si="247"/>
        <v>0</v>
      </c>
      <c r="F398" t="str">
        <f>IF('ריכוז הצעות'!$N399='טבלת עזר2'!F$1,'ריכוז הצעות'!$M399,"")</f>
        <v/>
      </c>
      <c r="G398">
        <f t="shared" si="217"/>
        <v>0</v>
      </c>
      <c r="H398" t="str">
        <f t="shared" si="248"/>
        <v/>
      </c>
      <c r="I398">
        <f t="shared" si="249"/>
        <v>0</v>
      </c>
      <c r="J398" t="str">
        <f>IF('ריכוז הצעות'!$N399='טבלת עזר2'!J$1,'ריכוז הצעות'!$M399,"")</f>
        <v/>
      </c>
      <c r="K398" t="str">
        <f>IF('ריכוז הצעות'!$N399='טבלת עזר2'!K$1,'ריכוז הצעות'!$M399,"")</f>
        <v/>
      </c>
      <c r="L398" t="str">
        <f>IF('ריכוז הצעות'!$N399='טבלת עזר2'!L$1,'ריכוז הצעות'!$M399,"")</f>
        <v/>
      </c>
      <c r="M398" t="str">
        <f>IF('ריכוז הצעות'!$N399='טבלת עזר2'!M$1,'ריכוז הצעות'!$M399,"")</f>
        <v/>
      </c>
      <c r="O398" t="str">
        <f>IF('ריכוז הצעות'!$N399='טבלת עזר2'!O$1,'ריכוז הצעות'!$M399,"")</f>
        <v/>
      </c>
      <c r="Q398" t="str">
        <f>IF('ריכוז הצעות'!$N399='טבלת עזר2'!Q$1,'ריכוז הצעות'!$M399,"")</f>
        <v/>
      </c>
      <c r="S398" t="str">
        <f>IF('ריכוז הצעות'!$N399='טבלת עזר2'!S$1,'ריכוז הצעות'!$M399,"")</f>
        <v/>
      </c>
      <c r="U398" t="str">
        <f>IF('ריכוז הצעות'!$N399='טבלת עזר2'!U$1,'ריכוז הצעות'!$M399,"")</f>
        <v/>
      </c>
      <c r="W398" t="str">
        <f>IF('ריכוז הצעות'!$N399='טבלת עזר2'!W$1,'ריכוז הצעות'!$M399,"")</f>
        <v/>
      </c>
      <c r="X398" t="str">
        <f>IF('ריכוז הצעות'!$N399='טבלת עזר2'!X$1,'ריכוז הצעות'!$M399,"")</f>
        <v/>
      </c>
      <c r="Y398" t="str">
        <f>IF('ריכוז הצעות'!$N399='טבלת עזר2'!Y$1,'ריכוז הצעות'!$M399,"")</f>
        <v/>
      </c>
      <c r="Z398" t="str">
        <f>IF('ריכוז הצעות'!$N399='טבלת עזר2'!Z$1,'ריכוז הצעות'!$M399,"")</f>
        <v/>
      </c>
      <c r="AA398" t="str">
        <f>IF('ריכוז הצעות'!$N399='טבלת עזר2'!AA$1,'ריכוז הצעות'!$M399,"")</f>
        <v/>
      </c>
      <c r="AB398" t="str">
        <f>IF('ריכוז הצעות'!$N399='טבלת עזר2'!AB$1,'ריכוז הצעות'!$M399,"")</f>
        <v/>
      </c>
      <c r="AC398" t="str">
        <f>IF('ריכוז הצעות'!$N399='טבלת עזר2'!AC$1,'ריכוז הצעות'!$M399,"")</f>
        <v/>
      </c>
      <c r="AD398" t="str">
        <f>IF('ריכוז הצעות'!$N399='טבלת עזר2'!AD$1,'ריכוז הצעות'!$M399,"")</f>
        <v/>
      </c>
      <c r="AE398" t="str">
        <f>IF('ריכוז הצעות'!$N399='טבלת עזר2'!AE$1,'ריכוז הצעות'!$M399,"")</f>
        <v/>
      </c>
      <c r="AF398" t="str">
        <f>IF('ריכוז הצעות'!$N399='טבלת עזר2'!AF$1,'ריכוז הצעות'!$M399,"")</f>
        <v/>
      </c>
      <c r="AG398" t="str">
        <f>IF('ריכוז הצעות'!$N399='טבלת עזר2'!AG$1,'ריכוז הצעות'!$M399,"")</f>
        <v/>
      </c>
      <c r="AH398" t="str">
        <f>IF('ריכוז הצעות'!$N399='טבלת עזר2'!AH$1,'ריכוז הצעות'!$M399,"")</f>
        <v/>
      </c>
      <c r="AI398" t="str">
        <f>IF('ריכוז הצעות'!$N399='טבלת עזר2'!AI$1,'ריכוז הצעות'!$M399,"")</f>
        <v/>
      </c>
      <c r="AJ398" t="str">
        <f>IF('ריכוז הצעות'!$N399='טבלת עזר2'!AJ$1,'ריכוז הצעות'!$M399,"")</f>
        <v/>
      </c>
      <c r="AK398" t="str">
        <f>IF('ריכוז הצעות'!$N399='טבלת עזר2'!AK$1,'ריכוז הצעות'!$M399,"")</f>
        <v/>
      </c>
      <c r="AL398" t="str">
        <f>IF('ריכוז הצעות'!$N399='טבלת עזר2'!AL$1,'ריכוז הצעות'!$M399,"")</f>
        <v/>
      </c>
      <c r="AQ398" t="e">
        <f t="shared" si="250"/>
        <v>#N/A</v>
      </c>
      <c r="AR398" t="str">
        <f t="shared" si="218"/>
        <v/>
      </c>
      <c r="AS398" t="str">
        <f t="shared" si="219"/>
        <v/>
      </c>
      <c r="AT398" t="str">
        <f t="shared" si="220"/>
        <v/>
      </c>
      <c r="AU398" t="str">
        <f t="shared" si="221"/>
        <v/>
      </c>
      <c r="AV398" t="str">
        <f t="shared" si="222"/>
        <v/>
      </c>
      <c r="AW398" t="str">
        <f t="shared" si="223"/>
        <v/>
      </c>
      <c r="AX398" t="str">
        <f t="shared" si="224"/>
        <v/>
      </c>
      <c r="AY398" t="str">
        <f t="shared" si="225"/>
        <v/>
      </c>
      <c r="AZ398" t="str">
        <f t="shared" si="226"/>
        <v/>
      </c>
      <c r="BA398" t="str">
        <f t="shared" si="227"/>
        <v/>
      </c>
      <c r="BB398" t="str">
        <f t="shared" si="228"/>
        <v/>
      </c>
      <c r="BC398" t="str">
        <f t="shared" si="229"/>
        <v/>
      </c>
      <c r="BD398" t="str">
        <f t="shared" si="230"/>
        <v/>
      </c>
      <c r="BE398" t="str">
        <f t="shared" si="231"/>
        <v/>
      </c>
      <c r="BF398" t="str">
        <f t="shared" si="232"/>
        <v/>
      </c>
      <c r="BG398" t="str">
        <f t="shared" si="233"/>
        <v/>
      </c>
      <c r="BH398" t="str">
        <f t="shared" si="234"/>
        <v/>
      </c>
      <c r="BI398" t="str">
        <f t="shared" si="235"/>
        <v/>
      </c>
      <c r="BJ398" t="str">
        <f t="shared" si="236"/>
        <v/>
      </c>
      <c r="BK398" t="str">
        <f t="shared" si="237"/>
        <v/>
      </c>
      <c r="BL398">
        <f t="shared" si="238"/>
        <v>0</v>
      </c>
      <c r="BM398">
        <f t="shared" si="239"/>
        <v>0</v>
      </c>
      <c r="BN398">
        <f t="shared" si="240"/>
        <v>0</v>
      </c>
      <c r="BO398">
        <f t="shared" si="241"/>
        <v>0</v>
      </c>
      <c r="BP398">
        <f t="shared" si="242"/>
        <v>0</v>
      </c>
      <c r="BQ398">
        <f t="shared" si="243"/>
        <v>0</v>
      </c>
      <c r="BR398">
        <f t="shared" si="244"/>
        <v>0</v>
      </c>
      <c r="BS398">
        <f t="shared" si="245"/>
        <v>0</v>
      </c>
    </row>
    <row r="399" spans="2:71" x14ac:dyDescent="0.3">
      <c r="B399" t="str">
        <f>IF('ריכוז הצעות'!$N400='טבלת עזר2'!B$1,'ריכוז הצעות'!$M400,"")</f>
        <v/>
      </c>
      <c r="C399">
        <f t="shared" si="216"/>
        <v>0</v>
      </c>
      <c r="D399" t="str">
        <f t="shared" si="246"/>
        <v/>
      </c>
      <c r="E399">
        <f t="shared" si="247"/>
        <v>0</v>
      </c>
      <c r="F399" t="str">
        <f>IF('ריכוז הצעות'!$N400='טבלת עזר2'!F$1,'ריכוז הצעות'!$M400,"")</f>
        <v/>
      </c>
      <c r="G399">
        <f t="shared" si="217"/>
        <v>0</v>
      </c>
      <c r="H399" t="str">
        <f t="shared" si="248"/>
        <v/>
      </c>
      <c r="I399">
        <f t="shared" si="249"/>
        <v>0</v>
      </c>
      <c r="J399" t="str">
        <f>IF('ריכוז הצעות'!$N400='טבלת עזר2'!J$1,'ריכוז הצעות'!$M400,"")</f>
        <v/>
      </c>
      <c r="K399" t="str">
        <f>IF('ריכוז הצעות'!$N400='טבלת עזר2'!K$1,'ריכוז הצעות'!$M400,"")</f>
        <v/>
      </c>
      <c r="L399" t="str">
        <f>IF('ריכוז הצעות'!$N400='טבלת עזר2'!L$1,'ריכוז הצעות'!$M400,"")</f>
        <v/>
      </c>
      <c r="M399" t="str">
        <f>IF('ריכוז הצעות'!$N400='טבלת עזר2'!M$1,'ריכוז הצעות'!$M400,"")</f>
        <v/>
      </c>
      <c r="O399" t="str">
        <f>IF('ריכוז הצעות'!$N400='טבלת עזר2'!O$1,'ריכוז הצעות'!$M400,"")</f>
        <v/>
      </c>
      <c r="Q399" t="str">
        <f>IF('ריכוז הצעות'!$N400='טבלת עזר2'!Q$1,'ריכוז הצעות'!$M400,"")</f>
        <v/>
      </c>
      <c r="S399" t="str">
        <f>IF('ריכוז הצעות'!$N400='טבלת עזר2'!S$1,'ריכוז הצעות'!$M400,"")</f>
        <v/>
      </c>
      <c r="U399" t="str">
        <f>IF('ריכוז הצעות'!$N400='טבלת עזר2'!U$1,'ריכוז הצעות'!$M400,"")</f>
        <v/>
      </c>
      <c r="W399" t="str">
        <f>IF('ריכוז הצעות'!$N400='טבלת עזר2'!W$1,'ריכוז הצעות'!$M400,"")</f>
        <v/>
      </c>
      <c r="X399" t="str">
        <f>IF('ריכוז הצעות'!$N400='טבלת עזר2'!X$1,'ריכוז הצעות'!$M400,"")</f>
        <v/>
      </c>
      <c r="Y399" t="str">
        <f>IF('ריכוז הצעות'!$N400='טבלת עזר2'!Y$1,'ריכוז הצעות'!$M400,"")</f>
        <v/>
      </c>
      <c r="Z399" t="str">
        <f>IF('ריכוז הצעות'!$N400='טבלת עזר2'!Z$1,'ריכוז הצעות'!$M400,"")</f>
        <v/>
      </c>
      <c r="AA399" t="str">
        <f>IF('ריכוז הצעות'!$N400='טבלת עזר2'!AA$1,'ריכוז הצעות'!$M400,"")</f>
        <v/>
      </c>
      <c r="AB399" t="str">
        <f>IF('ריכוז הצעות'!$N400='טבלת עזר2'!AB$1,'ריכוז הצעות'!$M400,"")</f>
        <v/>
      </c>
      <c r="AC399" t="str">
        <f>IF('ריכוז הצעות'!$N400='טבלת עזר2'!AC$1,'ריכוז הצעות'!$M400,"")</f>
        <v/>
      </c>
      <c r="AD399" t="str">
        <f>IF('ריכוז הצעות'!$N400='טבלת עזר2'!AD$1,'ריכוז הצעות'!$M400,"")</f>
        <v/>
      </c>
      <c r="AE399" t="str">
        <f>IF('ריכוז הצעות'!$N400='טבלת עזר2'!AE$1,'ריכוז הצעות'!$M400,"")</f>
        <v/>
      </c>
      <c r="AF399" t="str">
        <f>IF('ריכוז הצעות'!$N400='טבלת עזר2'!AF$1,'ריכוז הצעות'!$M400,"")</f>
        <v/>
      </c>
      <c r="AG399" t="str">
        <f>IF('ריכוז הצעות'!$N400='טבלת עזר2'!AG$1,'ריכוז הצעות'!$M400,"")</f>
        <v/>
      </c>
      <c r="AH399" t="str">
        <f>IF('ריכוז הצעות'!$N400='טבלת עזר2'!AH$1,'ריכוז הצעות'!$M400,"")</f>
        <v/>
      </c>
      <c r="AI399" t="str">
        <f>IF('ריכוז הצעות'!$N400='טבלת עזר2'!AI$1,'ריכוז הצעות'!$M400,"")</f>
        <v/>
      </c>
      <c r="AJ399" t="str">
        <f>IF('ריכוז הצעות'!$N400='טבלת עזר2'!AJ$1,'ריכוז הצעות'!$M400,"")</f>
        <v/>
      </c>
      <c r="AK399" t="str">
        <f>IF('ריכוז הצעות'!$N400='טבלת עזר2'!AK$1,'ריכוז הצעות'!$M400,"")</f>
        <v/>
      </c>
      <c r="AL399" t="str">
        <f>IF('ריכוז הצעות'!$N400='טבלת עזר2'!AL$1,'ריכוז הצעות'!$M400,"")</f>
        <v/>
      </c>
      <c r="AQ399" t="e">
        <f t="shared" si="250"/>
        <v>#N/A</v>
      </c>
      <c r="AR399" t="str">
        <f t="shared" si="218"/>
        <v/>
      </c>
      <c r="AS399" t="str">
        <f t="shared" si="219"/>
        <v/>
      </c>
      <c r="AT399" t="str">
        <f t="shared" si="220"/>
        <v/>
      </c>
      <c r="AU399" t="str">
        <f t="shared" si="221"/>
        <v/>
      </c>
      <c r="AV399" t="str">
        <f t="shared" si="222"/>
        <v/>
      </c>
      <c r="AW399" t="str">
        <f t="shared" si="223"/>
        <v/>
      </c>
      <c r="AX399" t="str">
        <f t="shared" si="224"/>
        <v/>
      </c>
      <c r="AY399" t="str">
        <f t="shared" si="225"/>
        <v/>
      </c>
      <c r="AZ399" t="str">
        <f t="shared" si="226"/>
        <v/>
      </c>
      <c r="BA399" t="str">
        <f t="shared" si="227"/>
        <v/>
      </c>
      <c r="BB399" t="str">
        <f t="shared" si="228"/>
        <v/>
      </c>
      <c r="BC399" t="str">
        <f t="shared" si="229"/>
        <v/>
      </c>
      <c r="BD399" t="str">
        <f t="shared" si="230"/>
        <v/>
      </c>
      <c r="BE399" t="str">
        <f t="shared" si="231"/>
        <v/>
      </c>
      <c r="BF399" t="str">
        <f t="shared" si="232"/>
        <v/>
      </c>
      <c r="BG399" t="str">
        <f t="shared" si="233"/>
        <v/>
      </c>
      <c r="BH399" t="str">
        <f t="shared" si="234"/>
        <v/>
      </c>
      <c r="BI399" t="str">
        <f t="shared" si="235"/>
        <v/>
      </c>
      <c r="BJ399" t="str">
        <f t="shared" si="236"/>
        <v/>
      </c>
      <c r="BK399" t="str">
        <f t="shared" si="237"/>
        <v/>
      </c>
      <c r="BL399">
        <f t="shared" si="238"/>
        <v>0</v>
      </c>
      <c r="BM399">
        <f t="shared" si="239"/>
        <v>0</v>
      </c>
      <c r="BN399">
        <f t="shared" si="240"/>
        <v>0</v>
      </c>
      <c r="BO399">
        <f t="shared" si="241"/>
        <v>0</v>
      </c>
      <c r="BP399">
        <f t="shared" si="242"/>
        <v>0</v>
      </c>
      <c r="BQ399">
        <f t="shared" si="243"/>
        <v>0</v>
      </c>
      <c r="BR399">
        <f t="shared" si="244"/>
        <v>0</v>
      </c>
      <c r="BS399">
        <f t="shared" si="245"/>
        <v>0</v>
      </c>
    </row>
    <row r="400" spans="2:71" x14ac:dyDescent="0.3">
      <c r="B400" t="str">
        <f>IF('ריכוז הצעות'!$N401='טבלת עזר2'!B$1,'ריכוז הצעות'!$M401,"")</f>
        <v/>
      </c>
      <c r="C400">
        <f t="shared" si="216"/>
        <v>0</v>
      </c>
      <c r="D400" t="str">
        <f t="shared" si="246"/>
        <v/>
      </c>
      <c r="E400">
        <f t="shared" si="247"/>
        <v>0</v>
      </c>
      <c r="F400" t="str">
        <f>IF('ריכוז הצעות'!$N401='טבלת עזר2'!F$1,'ריכוז הצעות'!$M401,"")</f>
        <v/>
      </c>
      <c r="G400">
        <f t="shared" si="217"/>
        <v>0</v>
      </c>
      <c r="H400" t="str">
        <f t="shared" si="248"/>
        <v/>
      </c>
      <c r="I400">
        <f t="shared" si="249"/>
        <v>0</v>
      </c>
      <c r="J400" t="str">
        <f>IF('ריכוז הצעות'!$N401='טבלת עזר2'!J$1,'ריכוז הצעות'!$M401,"")</f>
        <v/>
      </c>
      <c r="K400" t="str">
        <f>IF('ריכוז הצעות'!$N401='טבלת עזר2'!K$1,'ריכוז הצעות'!$M401,"")</f>
        <v/>
      </c>
      <c r="L400" t="str">
        <f>IF('ריכוז הצעות'!$N401='טבלת עזר2'!L$1,'ריכוז הצעות'!$M401,"")</f>
        <v/>
      </c>
      <c r="M400" t="str">
        <f>IF('ריכוז הצעות'!$N401='טבלת עזר2'!M$1,'ריכוז הצעות'!$M401,"")</f>
        <v/>
      </c>
      <c r="O400" t="str">
        <f>IF('ריכוז הצעות'!$N401='טבלת עזר2'!O$1,'ריכוז הצעות'!$M401,"")</f>
        <v/>
      </c>
      <c r="Q400" t="str">
        <f>IF('ריכוז הצעות'!$N401='טבלת עזר2'!Q$1,'ריכוז הצעות'!$M401,"")</f>
        <v/>
      </c>
      <c r="S400" t="str">
        <f>IF('ריכוז הצעות'!$N401='טבלת עזר2'!S$1,'ריכוז הצעות'!$M401,"")</f>
        <v/>
      </c>
      <c r="U400" t="str">
        <f>IF('ריכוז הצעות'!$N401='טבלת עזר2'!U$1,'ריכוז הצעות'!$M401,"")</f>
        <v/>
      </c>
      <c r="W400" t="str">
        <f>IF('ריכוז הצעות'!$N401='טבלת עזר2'!W$1,'ריכוז הצעות'!$M401,"")</f>
        <v/>
      </c>
      <c r="X400" t="str">
        <f>IF('ריכוז הצעות'!$N401='טבלת עזר2'!X$1,'ריכוז הצעות'!$M401,"")</f>
        <v/>
      </c>
      <c r="Y400" t="str">
        <f>IF('ריכוז הצעות'!$N401='טבלת עזר2'!Y$1,'ריכוז הצעות'!$M401,"")</f>
        <v/>
      </c>
      <c r="Z400" t="str">
        <f>IF('ריכוז הצעות'!$N401='טבלת עזר2'!Z$1,'ריכוז הצעות'!$M401,"")</f>
        <v/>
      </c>
      <c r="AA400" t="str">
        <f>IF('ריכוז הצעות'!$N401='טבלת עזר2'!AA$1,'ריכוז הצעות'!$M401,"")</f>
        <v/>
      </c>
      <c r="AB400" t="str">
        <f>IF('ריכוז הצעות'!$N401='טבלת עזר2'!AB$1,'ריכוז הצעות'!$M401,"")</f>
        <v/>
      </c>
      <c r="AC400" t="str">
        <f>IF('ריכוז הצעות'!$N401='טבלת עזר2'!AC$1,'ריכוז הצעות'!$M401,"")</f>
        <v/>
      </c>
      <c r="AD400" t="str">
        <f>IF('ריכוז הצעות'!$N401='טבלת עזר2'!AD$1,'ריכוז הצעות'!$M401,"")</f>
        <v/>
      </c>
      <c r="AE400" t="str">
        <f>IF('ריכוז הצעות'!$N401='טבלת עזר2'!AE$1,'ריכוז הצעות'!$M401,"")</f>
        <v/>
      </c>
      <c r="AF400" t="str">
        <f>IF('ריכוז הצעות'!$N401='טבלת עזר2'!AF$1,'ריכוז הצעות'!$M401,"")</f>
        <v/>
      </c>
      <c r="AG400" t="str">
        <f>IF('ריכוז הצעות'!$N401='טבלת עזר2'!AG$1,'ריכוז הצעות'!$M401,"")</f>
        <v/>
      </c>
      <c r="AH400" t="str">
        <f>IF('ריכוז הצעות'!$N401='טבלת עזר2'!AH$1,'ריכוז הצעות'!$M401,"")</f>
        <v/>
      </c>
      <c r="AI400" t="str">
        <f>IF('ריכוז הצעות'!$N401='טבלת עזר2'!AI$1,'ריכוז הצעות'!$M401,"")</f>
        <v/>
      </c>
      <c r="AJ400" t="str">
        <f>IF('ריכוז הצעות'!$N401='טבלת עזר2'!AJ$1,'ריכוז הצעות'!$M401,"")</f>
        <v/>
      </c>
      <c r="AK400" t="str">
        <f>IF('ריכוז הצעות'!$N401='טבלת עזר2'!AK$1,'ריכוז הצעות'!$M401,"")</f>
        <v/>
      </c>
      <c r="AL400" t="str">
        <f>IF('ריכוז הצעות'!$N401='טבלת עזר2'!AL$1,'ריכוז הצעות'!$M401,"")</f>
        <v/>
      </c>
      <c r="AQ400" t="e">
        <f t="shared" si="250"/>
        <v>#N/A</v>
      </c>
      <c r="AR400" t="str">
        <f t="shared" si="218"/>
        <v/>
      </c>
      <c r="AS400" t="str">
        <f t="shared" si="219"/>
        <v/>
      </c>
      <c r="AT400" t="str">
        <f t="shared" si="220"/>
        <v/>
      </c>
      <c r="AU400" t="str">
        <f t="shared" si="221"/>
        <v/>
      </c>
      <c r="AV400" t="str">
        <f t="shared" si="222"/>
        <v/>
      </c>
      <c r="AW400" t="str">
        <f t="shared" si="223"/>
        <v/>
      </c>
      <c r="AX400" t="str">
        <f t="shared" si="224"/>
        <v/>
      </c>
      <c r="AY400" t="str">
        <f t="shared" si="225"/>
        <v/>
      </c>
      <c r="AZ400" t="str">
        <f t="shared" si="226"/>
        <v/>
      </c>
      <c r="BA400" t="str">
        <f t="shared" si="227"/>
        <v/>
      </c>
      <c r="BB400" t="str">
        <f t="shared" si="228"/>
        <v/>
      </c>
      <c r="BC400" t="str">
        <f t="shared" si="229"/>
        <v/>
      </c>
      <c r="BD400" t="str">
        <f t="shared" si="230"/>
        <v/>
      </c>
      <c r="BE400" t="str">
        <f t="shared" si="231"/>
        <v/>
      </c>
      <c r="BF400" t="str">
        <f t="shared" si="232"/>
        <v/>
      </c>
      <c r="BG400" t="str">
        <f t="shared" si="233"/>
        <v/>
      </c>
      <c r="BH400" t="str">
        <f t="shared" si="234"/>
        <v/>
      </c>
      <c r="BI400" t="str">
        <f t="shared" si="235"/>
        <v/>
      </c>
      <c r="BJ400" t="str">
        <f t="shared" si="236"/>
        <v/>
      </c>
      <c r="BK400" t="str">
        <f t="shared" si="237"/>
        <v/>
      </c>
      <c r="BL400">
        <f t="shared" si="238"/>
        <v>0</v>
      </c>
      <c r="BM400">
        <f t="shared" si="239"/>
        <v>0</v>
      </c>
      <c r="BN400">
        <f t="shared" si="240"/>
        <v>0</v>
      </c>
      <c r="BO400">
        <f t="shared" si="241"/>
        <v>0</v>
      </c>
      <c r="BP400">
        <f t="shared" si="242"/>
        <v>0</v>
      </c>
      <c r="BQ400">
        <f t="shared" si="243"/>
        <v>0</v>
      </c>
      <c r="BR400">
        <f t="shared" si="244"/>
        <v>0</v>
      </c>
      <c r="BS400">
        <f t="shared" si="245"/>
        <v>0</v>
      </c>
    </row>
    <row r="401" spans="2:71" x14ac:dyDescent="0.3">
      <c r="B401" t="str">
        <f>IF('ריכוז הצעות'!$N402='טבלת עזר2'!B$1,'ריכוז הצעות'!$M402,"")</f>
        <v/>
      </c>
      <c r="C401">
        <f t="shared" si="216"/>
        <v>0</v>
      </c>
      <c r="D401" t="str">
        <f t="shared" si="246"/>
        <v/>
      </c>
      <c r="E401">
        <f t="shared" si="247"/>
        <v>0</v>
      </c>
      <c r="F401" t="str">
        <f>IF('ריכוז הצעות'!$N402='טבלת עזר2'!F$1,'ריכוז הצעות'!$M402,"")</f>
        <v/>
      </c>
      <c r="G401">
        <f t="shared" si="217"/>
        <v>0</v>
      </c>
      <c r="H401" t="str">
        <f t="shared" si="248"/>
        <v/>
      </c>
      <c r="I401">
        <f t="shared" si="249"/>
        <v>0</v>
      </c>
      <c r="J401" t="str">
        <f>IF('ריכוז הצעות'!$N402='טבלת עזר2'!J$1,'ריכוז הצעות'!$M402,"")</f>
        <v/>
      </c>
      <c r="K401" t="str">
        <f>IF('ריכוז הצעות'!$N402='טבלת עזר2'!K$1,'ריכוז הצעות'!$M402,"")</f>
        <v/>
      </c>
      <c r="L401" t="str">
        <f>IF('ריכוז הצעות'!$N402='טבלת עזר2'!L$1,'ריכוז הצעות'!$M402,"")</f>
        <v/>
      </c>
      <c r="M401" t="str">
        <f>IF('ריכוז הצעות'!$N402='טבלת עזר2'!M$1,'ריכוז הצעות'!$M402,"")</f>
        <v/>
      </c>
      <c r="O401" t="str">
        <f>IF('ריכוז הצעות'!$N402='טבלת עזר2'!O$1,'ריכוז הצעות'!$M402,"")</f>
        <v/>
      </c>
      <c r="Q401" t="str">
        <f>IF('ריכוז הצעות'!$N402='טבלת עזר2'!Q$1,'ריכוז הצעות'!$M402,"")</f>
        <v/>
      </c>
      <c r="S401" t="str">
        <f>IF('ריכוז הצעות'!$N402='טבלת עזר2'!S$1,'ריכוז הצעות'!$M402,"")</f>
        <v/>
      </c>
      <c r="U401" t="str">
        <f>IF('ריכוז הצעות'!$N402='טבלת עזר2'!U$1,'ריכוז הצעות'!$M402,"")</f>
        <v/>
      </c>
      <c r="W401" t="str">
        <f>IF('ריכוז הצעות'!$N402='טבלת עזר2'!W$1,'ריכוז הצעות'!$M402,"")</f>
        <v/>
      </c>
      <c r="X401" t="str">
        <f>IF('ריכוז הצעות'!$N402='טבלת עזר2'!X$1,'ריכוז הצעות'!$M402,"")</f>
        <v/>
      </c>
      <c r="Y401" t="str">
        <f>IF('ריכוז הצעות'!$N402='טבלת עזר2'!Y$1,'ריכוז הצעות'!$M402,"")</f>
        <v/>
      </c>
      <c r="Z401" t="str">
        <f>IF('ריכוז הצעות'!$N402='טבלת עזר2'!Z$1,'ריכוז הצעות'!$M402,"")</f>
        <v/>
      </c>
      <c r="AA401" t="str">
        <f>IF('ריכוז הצעות'!$N402='טבלת עזר2'!AA$1,'ריכוז הצעות'!$M402,"")</f>
        <v/>
      </c>
      <c r="AB401" t="str">
        <f>IF('ריכוז הצעות'!$N402='טבלת עזר2'!AB$1,'ריכוז הצעות'!$M402,"")</f>
        <v/>
      </c>
      <c r="AC401" t="str">
        <f>IF('ריכוז הצעות'!$N402='טבלת עזר2'!AC$1,'ריכוז הצעות'!$M402,"")</f>
        <v/>
      </c>
      <c r="AD401" t="str">
        <f>IF('ריכוז הצעות'!$N402='טבלת עזר2'!AD$1,'ריכוז הצעות'!$M402,"")</f>
        <v/>
      </c>
      <c r="AE401" t="str">
        <f>IF('ריכוז הצעות'!$N402='טבלת עזר2'!AE$1,'ריכוז הצעות'!$M402,"")</f>
        <v/>
      </c>
      <c r="AF401" t="str">
        <f>IF('ריכוז הצעות'!$N402='טבלת עזר2'!AF$1,'ריכוז הצעות'!$M402,"")</f>
        <v/>
      </c>
      <c r="AG401" t="str">
        <f>IF('ריכוז הצעות'!$N402='טבלת עזר2'!AG$1,'ריכוז הצעות'!$M402,"")</f>
        <v/>
      </c>
      <c r="AH401" t="str">
        <f>IF('ריכוז הצעות'!$N402='טבלת עזר2'!AH$1,'ריכוז הצעות'!$M402,"")</f>
        <v/>
      </c>
      <c r="AI401" t="str">
        <f>IF('ריכוז הצעות'!$N402='טבלת עזר2'!AI$1,'ריכוז הצעות'!$M402,"")</f>
        <v/>
      </c>
      <c r="AJ401" t="str">
        <f>IF('ריכוז הצעות'!$N402='טבלת עזר2'!AJ$1,'ריכוז הצעות'!$M402,"")</f>
        <v/>
      </c>
      <c r="AK401" t="str">
        <f>IF('ריכוז הצעות'!$N402='טבלת עזר2'!AK$1,'ריכוז הצעות'!$M402,"")</f>
        <v/>
      </c>
      <c r="AL401" t="str">
        <f>IF('ריכוז הצעות'!$N402='טבלת עזר2'!AL$1,'ריכוז הצעות'!$M402,"")</f>
        <v/>
      </c>
      <c r="AQ401" t="e">
        <f t="shared" si="250"/>
        <v>#N/A</v>
      </c>
      <c r="AR401" t="str">
        <f t="shared" si="218"/>
        <v/>
      </c>
      <c r="AS401" t="str">
        <f t="shared" si="219"/>
        <v/>
      </c>
      <c r="AT401" t="str">
        <f t="shared" si="220"/>
        <v/>
      </c>
      <c r="AU401" t="str">
        <f t="shared" si="221"/>
        <v/>
      </c>
      <c r="AV401" t="str">
        <f t="shared" si="222"/>
        <v/>
      </c>
      <c r="AW401" t="str">
        <f t="shared" si="223"/>
        <v/>
      </c>
      <c r="AX401" t="str">
        <f t="shared" si="224"/>
        <v/>
      </c>
      <c r="AY401" t="str">
        <f t="shared" si="225"/>
        <v/>
      </c>
      <c r="AZ401" t="str">
        <f t="shared" si="226"/>
        <v/>
      </c>
      <c r="BA401" t="str">
        <f t="shared" si="227"/>
        <v/>
      </c>
      <c r="BB401" t="str">
        <f t="shared" si="228"/>
        <v/>
      </c>
      <c r="BC401" t="str">
        <f t="shared" si="229"/>
        <v/>
      </c>
      <c r="BD401" t="str">
        <f t="shared" si="230"/>
        <v/>
      </c>
      <c r="BE401" t="str">
        <f t="shared" si="231"/>
        <v/>
      </c>
      <c r="BF401" t="str">
        <f t="shared" si="232"/>
        <v/>
      </c>
      <c r="BG401" t="str">
        <f t="shared" si="233"/>
        <v/>
      </c>
      <c r="BH401" t="str">
        <f t="shared" si="234"/>
        <v/>
      </c>
      <c r="BI401" t="str">
        <f t="shared" si="235"/>
        <v/>
      </c>
      <c r="BJ401" t="str">
        <f t="shared" si="236"/>
        <v/>
      </c>
      <c r="BK401" t="str">
        <f t="shared" si="237"/>
        <v/>
      </c>
      <c r="BL401">
        <f t="shared" si="238"/>
        <v>0</v>
      </c>
      <c r="BM401">
        <f t="shared" si="239"/>
        <v>0</v>
      </c>
      <c r="BN401">
        <f t="shared" si="240"/>
        <v>0</v>
      </c>
      <c r="BO401">
        <f t="shared" si="241"/>
        <v>0</v>
      </c>
      <c r="BP401">
        <f t="shared" si="242"/>
        <v>0</v>
      </c>
      <c r="BQ401">
        <f t="shared" si="243"/>
        <v>0</v>
      </c>
      <c r="BR401">
        <f t="shared" si="244"/>
        <v>0</v>
      </c>
      <c r="BS401">
        <f t="shared" si="245"/>
        <v>0</v>
      </c>
    </row>
    <row r="402" spans="2:71" x14ac:dyDescent="0.3">
      <c r="B402" t="str">
        <f>IF('ריכוז הצעות'!$N403='טבלת עזר2'!B$1,'ריכוז הצעות'!$M403,"")</f>
        <v/>
      </c>
      <c r="C402">
        <f t="shared" si="216"/>
        <v>0</v>
      </c>
      <c r="D402" t="str">
        <f t="shared" si="246"/>
        <v/>
      </c>
      <c r="E402">
        <f t="shared" si="247"/>
        <v>0</v>
      </c>
      <c r="F402" t="str">
        <f>IF('ריכוז הצעות'!$N403='טבלת עזר2'!F$1,'ריכוז הצעות'!$M403,"")</f>
        <v/>
      </c>
      <c r="G402">
        <f t="shared" si="217"/>
        <v>0</v>
      </c>
      <c r="H402" t="str">
        <f t="shared" si="248"/>
        <v/>
      </c>
      <c r="I402">
        <f t="shared" si="249"/>
        <v>0</v>
      </c>
      <c r="J402" t="str">
        <f>IF('ריכוז הצעות'!$N403='טבלת עזר2'!J$1,'ריכוז הצעות'!$M403,"")</f>
        <v/>
      </c>
      <c r="K402" t="str">
        <f>IF('ריכוז הצעות'!$N403='טבלת עזר2'!K$1,'ריכוז הצעות'!$M403,"")</f>
        <v/>
      </c>
      <c r="L402" t="str">
        <f>IF('ריכוז הצעות'!$N403='טבלת עזר2'!L$1,'ריכוז הצעות'!$M403,"")</f>
        <v/>
      </c>
      <c r="M402" t="str">
        <f>IF('ריכוז הצעות'!$N403='טבלת עזר2'!M$1,'ריכוז הצעות'!$M403,"")</f>
        <v/>
      </c>
      <c r="O402" t="str">
        <f>IF('ריכוז הצעות'!$N403='טבלת עזר2'!O$1,'ריכוז הצעות'!$M403,"")</f>
        <v/>
      </c>
      <c r="Q402" t="str">
        <f>IF('ריכוז הצעות'!$N403='טבלת עזר2'!Q$1,'ריכוז הצעות'!$M403,"")</f>
        <v/>
      </c>
      <c r="S402" t="str">
        <f>IF('ריכוז הצעות'!$N403='טבלת עזר2'!S$1,'ריכוז הצעות'!$M403,"")</f>
        <v/>
      </c>
      <c r="U402" t="str">
        <f>IF('ריכוז הצעות'!$N403='טבלת עזר2'!U$1,'ריכוז הצעות'!$M403,"")</f>
        <v/>
      </c>
      <c r="W402" t="str">
        <f>IF('ריכוז הצעות'!$N403='טבלת עזר2'!W$1,'ריכוז הצעות'!$M403,"")</f>
        <v/>
      </c>
      <c r="X402" t="str">
        <f>IF('ריכוז הצעות'!$N403='טבלת עזר2'!X$1,'ריכוז הצעות'!$M403,"")</f>
        <v/>
      </c>
      <c r="Y402" t="str">
        <f>IF('ריכוז הצעות'!$N403='טבלת עזר2'!Y$1,'ריכוז הצעות'!$M403,"")</f>
        <v/>
      </c>
      <c r="Z402" t="str">
        <f>IF('ריכוז הצעות'!$N403='טבלת עזר2'!Z$1,'ריכוז הצעות'!$M403,"")</f>
        <v/>
      </c>
      <c r="AA402" t="str">
        <f>IF('ריכוז הצעות'!$N403='טבלת עזר2'!AA$1,'ריכוז הצעות'!$M403,"")</f>
        <v/>
      </c>
      <c r="AB402" t="str">
        <f>IF('ריכוז הצעות'!$N403='טבלת עזר2'!AB$1,'ריכוז הצעות'!$M403,"")</f>
        <v/>
      </c>
      <c r="AC402" t="str">
        <f>IF('ריכוז הצעות'!$N403='טבלת עזר2'!AC$1,'ריכוז הצעות'!$M403,"")</f>
        <v/>
      </c>
      <c r="AD402" t="str">
        <f>IF('ריכוז הצעות'!$N403='טבלת עזר2'!AD$1,'ריכוז הצעות'!$M403,"")</f>
        <v/>
      </c>
      <c r="AE402" t="str">
        <f>IF('ריכוז הצעות'!$N403='טבלת עזר2'!AE$1,'ריכוז הצעות'!$M403,"")</f>
        <v/>
      </c>
      <c r="AF402" t="str">
        <f>IF('ריכוז הצעות'!$N403='טבלת עזר2'!AF$1,'ריכוז הצעות'!$M403,"")</f>
        <v/>
      </c>
      <c r="AG402" t="str">
        <f>IF('ריכוז הצעות'!$N403='טבלת עזר2'!AG$1,'ריכוז הצעות'!$M403,"")</f>
        <v/>
      </c>
      <c r="AH402" t="str">
        <f>IF('ריכוז הצעות'!$N403='טבלת עזר2'!AH$1,'ריכוז הצעות'!$M403,"")</f>
        <v/>
      </c>
      <c r="AI402" t="str">
        <f>IF('ריכוז הצעות'!$N403='טבלת עזר2'!AI$1,'ריכוז הצעות'!$M403,"")</f>
        <v/>
      </c>
      <c r="AJ402" t="str">
        <f>IF('ריכוז הצעות'!$N403='טבלת עזר2'!AJ$1,'ריכוז הצעות'!$M403,"")</f>
        <v/>
      </c>
      <c r="AK402" t="str">
        <f>IF('ריכוז הצעות'!$N403='טבלת עזר2'!AK$1,'ריכוז הצעות'!$M403,"")</f>
        <v/>
      </c>
      <c r="AL402" t="str">
        <f>IF('ריכוז הצעות'!$N403='טבלת עזר2'!AL$1,'ריכוז הצעות'!$M403,"")</f>
        <v/>
      </c>
      <c r="AQ402" t="e">
        <f t="shared" si="250"/>
        <v>#N/A</v>
      </c>
      <c r="AR402" t="str">
        <f t="shared" si="218"/>
        <v/>
      </c>
      <c r="AS402" t="str">
        <f t="shared" si="219"/>
        <v/>
      </c>
      <c r="AT402" t="str">
        <f t="shared" si="220"/>
        <v/>
      </c>
      <c r="AU402" t="str">
        <f t="shared" si="221"/>
        <v/>
      </c>
      <c r="AV402" t="str">
        <f t="shared" si="222"/>
        <v/>
      </c>
      <c r="AW402" t="str">
        <f t="shared" si="223"/>
        <v/>
      </c>
      <c r="AX402" t="str">
        <f t="shared" si="224"/>
        <v/>
      </c>
      <c r="AY402" t="str">
        <f t="shared" si="225"/>
        <v/>
      </c>
      <c r="AZ402" t="str">
        <f t="shared" si="226"/>
        <v/>
      </c>
      <c r="BA402" t="str">
        <f t="shared" si="227"/>
        <v/>
      </c>
      <c r="BB402" t="str">
        <f t="shared" si="228"/>
        <v/>
      </c>
      <c r="BC402" t="str">
        <f t="shared" si="229"/>
        <v/>
      </c>
      <c r="BD402" t="str">
        <f t="shared" si="230"/>
        <v/>
      </c>
      <c r="BE402" t="str">
        <f t="shared" si="231"/>
        <v/>
      </c>
      <c r="BF402" t="str">
        <f t="shared" si="232"/>
        <v/>
      </c>
      <c r="BG402" t="str">
        <f t="shared" si="233"/>
        <v/>
      </c>
      <c r="BH402" t="str">
        <f t="shared" si="234"/>
        <v/>
      </c>
      <c r="BI402" t="str">
        <f t="shared" si="235"/>
        <v/>
      </c>
      <c r="BJ402" t="str">
        <f t="shared" si="236"/>
        <v/>
      </c>
      <c r="BK402" t="str">
        <f t="shared" si="237"/>
        <v/>
      </c>
      <c r="BL402">
        <f t="shared" si="238"/>
        <v>0</v>
      </c>
      <c r="BM402">
        <f t="shared" si="239"/>
        <v>0</v>
      </c>
      <c r="BN402">
        <f t="shared" si="240"/>
        <v>0</v>
      </c>
      <c r="BO402">
        <f t="shared" si="241"/>
        <v>0</v>
      </c>
      <c r="BP402">
        <f t="shared" si="242"/>
        <v>0</v>
      </c>
      <c r="BQ402">
        <f t="shared" si="243"/>
        <v>0</v>
      </c>
      <c r="BR402">
        <f t="shared" si="244"/>
        <v>0</v>
      </c>
      <c r="BS402">
        <f t="shared" si="245"/>
        <v>0</v>
      </c>
    </row>
    <row r="403" spans="2:71" x14ac:dyDescent="0.3">
      <c r="B403" t="str">
        <f>IF('ריכוז הצעות'!$N404='טבלת עזר2'!B$1,'ריכוז הצעות'!$M404,"")</f>
        <v/>
      </c>
      <c r="C403">
        <f t="shared" si="216"/>
        <v>0</v>
      </c>
      <c r="D403" t="str">
        <f t="shared" si="246"/>
        <v/>
      </c>
      <c r="E403">
        <f t="shared" si="247"/>
        <v>0</v>
      </c>
      <c r="F403" t="str">
        <f>IF('ריכוז הצעות'!$N404='טבלת עזר2'!F$1,'ריכוז הצעות'!$M404,"")</f>
        <v/>
      </c>
      <c r="G403">
        <f t="shared" si="217"/>
        <v>0</v>
      </c>
      <c r="H403" t="str">
        <f t="shared" si="248"/>
        <v/>
      </c>
      <c r="I403">
        <f t="shared" si="249"/>
        <v>0</v>
      </c>
      <c r="J403" t="str">
        <f>IF('ריכוז הצעות'!$N404='טבלת עזר2'!J$1,'ריכוז הצעות'!$M404,"")</f>
        <v/>
      </c>
      <c r="K403" t="str">
        <f>IF('ריכוז הצעות'!$N404='טבלת עזר2'!K$1,'ריכוז הצעות'!$M404,"")</f>
        <v/>
      </c>
      <c r="L403" t="str">
        <f>IF('ריכוז הצעות'!$N404='טבלת עזר2'!L$1,'ריכוז הצעות'!$M404,"")</f>
        <v/>
      </c>
      <c r="M403" t="str">
        <f>IF('ריכוז הצעות'!$N404='טבלת עזר2'!M$1,'ריכוז הצעות'!$M404,"")</f>
        <v/>
      </c>
      <c r="O403" t="str">
        <f>IF('ריכוז הצעות'!$N404='טבלת עזר2'!O$1,'ריכוז הצעות'!$M404,"")</f>
        <v/>
      </c>
      <c r="Q403" t="str">
        <f>IF('ריכוז הצעות'!$N404='טבלת עזר2'!Q$1,'ריכוז הצעות'!$M404,"")</f>
        <v/>
      </c>
      <c r="S403" t="str">
        <f>IF('ריכוז הצעות'!$N404='טבלת עזר2'!S$1,'ריכוז הצעות'!$M404,"")</f>
        <v/>
      </c>
      <c r="U403" t="str">
        <f>IF('ריכוז הצעות'!$N404='טבלת עזר2'!U$1,'ריכוז הצעות'!$M404,"")</f>
        <v/>
      </c>
      <c r="W403" t="str">
        <f>IF('ריכוז הצעות'!$N404='טבלת עזר2'!W$1,'ריכוז הצעות'!$M404,"")</f>
        <v/>
      </c>
      <c r="X403" t="str">
        <f>IF('ריכוז הצעות'!$N404='טבלת עזר2'!X$1,'ריכוז הצעות'!$M404,"")</f>
        <v/>
      </c>
      <c r="Y403" t="str">
        <f>IF('ריכוז הצעות'!$N404='טבלת עזר2'!Y$1,'ריכוז הצעות'!$M404,"")</f>
        <v/>
      </c>
      <c r="Z403" t="str">
        <f>IF('ריכוז הצעות'!$N404='טבלת עזר2'!Z$1,'ריכוז הצעות'!$M404,"")</f>
        <v/>
      </c>
      <c r="AA403" t="str">
        <f>IF('ריכוז הצעות'!$N404='טבלת עזר2'!AA$1,'ריכוז הצעות'!$M404,"")</f>
        <v/>
      </c>
      <c r="AB403" t="str">
        <f>IF('ריכוז הצעות'!$N404='טבלת עזר2'!AB$1,'ריכוז הצעות'!$M404,"")</f>
        <v/>
      </c>
      <c r="AC403" t="str">
        <f>IF('ריכוז הצעות'!$N404='טבלת עזר2'!AC$1,'ריכוז הצעות'!$M404,"")</f>
        <v/>
      </c>
      <c r="AD403" t="str">
        <f>IF('ריכוז הצעות'!$N404='טבלת עזר2'!AD$1,'ריכוז הצעות'!$M404,"")</f>
        <v/>
      </c>
      <c r="AE403" t="str">
        <f>IF('ריכוז הצעות'!$N404='טבלת עזר2'!AE$1,'ריכוז הצעות'!$M404,"")</f>
        <v/>
      </c>
      <c r="AF403" t="str">
        <f>IF('ריכוז הצעות'!$N404='טבלת עזר2'!AF$1,'ריכוז הצעות'!$M404,"")</f>
        <v/>
      </c>
      <c r="AG403" t="str">
        <f>IF('ריכוז הצעות'!$N404='טבלת עזר2'!AG$1,'ריכוז הצעות'!$M404,"")</f>
        <v/>
      </c>
      <c r="AH403" t="str">
        <f>IF('ריכוז הצעות'!$N404='טבלת עזר2'!AH$1,'ריכוז הצעות'!$M404,"")</f>
        <v/>
      </c>
      <c r="AI403" t="str">
        <f>IF('ריכוז הצעות'!$N404='טבלת עזר2'!AI$1,'ריכוז הצעות'!$M404,"")</f>
        <v/>
      </c>
      <c r="AJ403" t="str">
        <f>IF('ריכוז הצעות'!$N404='טבלת עזר2'!AJ$1,'ריכוז הצעות'!$M404,"")</f>
        <v/>
      </c>
      <c r="AK403" t="str">
        <f>IF('ריכוז הצעות'!$N404='טבלת עזר2'!AK$1,'ריכוז הצעות'!$M404,"")</f>
        <v/>
      </c>
      <c r="AL403" t="str">
        <f>IF('ריכוז הצעות'!$N404='טבלת עזר2'!AL$1,'ריכוז הצעות'!$M404,"")</f>
        <v/>
      </c>
      <c r="AQ403" t="e">
        <f t="shared" si="250"/>
        <v>#N/A</v>
      </c>
      <c r="AR403" t="str">
        <f t="shared" si="218"/>
        <v/>
      </c>
      <c r="AS403" t="str">
        <f t="shared" si="219"/>
        <v/>
      </c>
      <c r="AT403" t="str">
        <f t="shared" si="220"/>
        <v/>
      </c>
      <c r="AU403" t="str">
        <f t="shared" si="221"/>
        <v/>
      </c>
      <c r="AV403" t="str">
        <f t="shared" si="222"/>
        <v/>
      </c>
      <c r="AW403" t="str">
        <f t="shared" si="223"/>
        <v/>
      </c>
      <c r="AX403" t="str">
        <f t="shared" si="224"/>
        <v/>
      </c>
      <c r="AY403" t="str">
        <f t="shared" si="225"/>
        <v/>
      </c>
      <c r="AZ403" t="str">
        <f t="shared" si="226"/>
        <v/>
      </c>
      <c r="BA403" t="str">
        <f t="shared" si="227"/>
        <v/>
      </c>
      <c r="BB403" t="str">
        <f t="shared" si="228"/>
        <v/>
      </c>
      <c r="BC403" t="str">
        <f t="shared" si="229"/>
        <v/>
      </c>
      <c r="BD403" t="str">
        <f t="shared" si="230"/>
        <v/>
      </c>
      <c r="BE403" t="str">
        <f t="shared" si="231"/>
        <v/>
      </c>
      <c r="BF403" t="str">
        <f t="shared" si="232"/>
        <v/>
      </c>
      <c r="BG403" t="str">
        <f t="shared" si="233"/>
        <v/>
      </c>
      <c r="BH403" t="str">
        <f t="shared" si="234"/>
        <v/>
      </c>
      <c r="BI403" t="str">
        <f t="shared" si="235"/>
        <v/>
      </c>
      <c r="BJ403" t="str">
        <f t="shared" si="236"/>
        <v/>
      </c>
      <c r="BK403" t="str">
        <f t="shared" si="237"/>
        <v/>
      </c>
      <c r="BL403">
        <f t="shared" si="238"/>
        <v>0</v>
      </c>
      <c r="BM403">
        <f t="shared" si="239"/>
        <v>0</v>
      </c>
      <c r="BN403">
        <f t="shared" si="240"/>
        <v>0</v>
      </c>
      <c r="BO403">
        <f t="shared" si="241"/>
        <v>0</v>
      </c>
      <c r="BP403">
        <f t="shared" si="242"/>
        <v>0</v>
      </c>
      <c r="BQ403">
        <f t="shared" si="243"/>
        <v>0</v>
      </c>
      <c r="BR403">
        <f t="shared" si="244"/>
        <v>0</v>
      </c>
      <c r="BS403">
        <f t="shared" si="245"/>
        <v>0</v>
      </c>
    </row>
    <row r="404" spans="2:71" x14ac:dyDescent="0.3">
      <c r="B404" t="str">
        <f>IF('ריכוז הצעות'!$N405='טבלת עזר2'!B$1,'ריכוז הצעות'!$M405,"")</f>
        <v/>
      </c>
      <c r="C404">
        <f t="shared" si="216"/>
        <v>0</v>
      </c>
      <c r="D404" t="str">
        <f t="shared" si="246"/>
        <v/>
      </c>
      <c r="E404">
        <f t="shared" si="247"/>
        <v>0</v>
      </c>
      <c r="F404" t="str">
        <f>IF('ריכוז הצעות'!$N405='טבלת עזר2'!F$1,'ריכוז הצעות'!$M405,"")</f>
        <v/>
      </c>
      <c r="G404">
        <f t="shared" si="217"/>
        <v>0</v>
      </c>
      <c r="H404" t="str">
        <f t="shared" si="248"/>
        <v/>
      </c>
      <c r="I404">
        <f t="shared" si="249"/>
        <v>0</v>
      </c>
      <c r="J404" t="str">
        <f>IF('ריכוז הצעות'!$N405='טבלת עזר2'!J$1,'ריכוז הצעות'!$M405,"")</f>
        <v/>
      </c>
      <c r="K404" t="str">
        <f>IF('ריכוז הצעות'!$N405='טבלת עזר2'!K$1,'ריכוז הצעות'!$M405,"")</f>
        <v/>
      </c>
      <c r="L404" t="str">
        <f>IF('ריכוז הצעות'!$N405='טבלת עזר2'!L$1,'ריכוז הצעות'!$M405,"")</f>
        <v/>
      </c>
      <c r="M404" t="str">
        <f>IF('ריכוז הצעות'!$N405='טבלת עזר2'!M$1,'ריכוז הצעות'!$M405,"")</f>
        <v/>
      </c>
      <c r="O404" t="str">
        <f>IF('ריכוז הצעות'!$N405='טבלת עזר2'!O$1,'ריכוז הצעות'!$M405,"")</f>
        <v/>
      </c>
      <c r="Q404" t="str">
        <f>IF('ריכוז הצעות'!$N405='טבלת עזר2'!Q$1,'ריכוז הצעות'!$M405,"")</f>
        <v/>
      </c>
      <c r="S404" t="str">
        <f>IF('ריכוז הצעות'!$N405='טבלת עזר2'!S$1,'ריכוז הצעות'!$M405,"")</f>
        <v/>
      </c>
      <c r="U404" t="str">
        <f>IF('ריכוז הצעות'!$N405='טבלת עזר2'!U$1,'ריכוז הצעות'!$M405,"")</f>
        <v/>
      </c>
      <c r="W404" t="str">
        <f>IF('ריכוז הצעות'!$N405='טבלת עזר2'!W$1,'ריכוז הצעות'!$M405,"")</f>
        <v/>
      </c>
      <c r="X404" t="str">
        <f>IF('ריכוז הצעות'!$N405='טבלת עזר2'!X$1,'ריכוז הצעות'!$M405,"")</f>
        <v/>
      </c>
      <c r="Y404" t="str">
        <f>IF('ריכוז הצעות'!$N405='טבלת עזר2'!Y$1,'ריכוז הצעות'!$M405,"")</f>
        <v/>
      </c>
      <c r="Z404" t="str">
        <f>IF('ריכוז הצעות'!$N405='טבלת עזר2'!Z$1,'ריכוז הצעות'!$M405,"")</f>
        <v/>
      </c>
      <c r="AA404" t="str">
        <f>IF('ריכוז הצעות'!$N405='טבלת עזר2'!AA$1,'ריכוז הצעות'!$M405,"")</f>
        <v/>
      </c>
      <c r="AB404" t="str">
        <f>IF('ריכוז הצעות'!$N405='טבלת עזר2'!AB$1,'ריכוז הצעות'!$M405,"")</f>
        <v/>
      </c>
      <c r="AC404" t="str">
        <f>IF('ריכוז הצעות'!$N405='טבלת עזר2'!AC$1,'ריכוז הצעות'!$M405,"")</f>
        <v/>
      </c>
      <c r="AD404" t="str">
        <f>IF('ריכוז הצעות'!$N405='טבלת עזר2'!AD$1,'ריכוז הצעות'!$M405,"")</f>
        <v/>
      </c>
      <c r="AE404" t="str">
        <f>IF('ריכוז הצעות'!$N405='טבלת עזר2'!AE$1,'ריכוז הצעות'!$M405,"")</f>
        <v/>
      </c>
      <c r="AF404" t="str">
        <f>IF('ריכוז הצעות'!$N405='טבלת עזר2'!AF$1,'ריכוז הצעות'!$M405,"")</f>
        <v/>
      </c>
      <c r="AG404" t="str">
        <f>IF('ריכוז הצעות'!$N405='טבלת עזר2'!AG$1,'ריכוז הצעות'!$M405,"")</f>
        <v/>
      </c>
      <c r="AH404" t="str">
        <f>IF('ריכוז הצעות'!$N405='טבלת עזר2'!AH$1,'ריכוז הצעות'!$M405,"")</f>
        <v/>
      </c>
      <c r="AI404" t="str">
        <f>IF('ריכוז הצעות'!$N405='טבלת עזר2'!AI$1,'ריכוז הצעות'!$M405,"")</f>
        <v/>
      </c>
      <c r="AJ404" t="str">
        <f>IF('ריכוז הצעות'!$N405='טבלת עזר2'!AJ$1,'ריכוז הצעות'!$M405,"")</f>
        <v/>
      </c>
      <c r="AK404" t="str">
        <f>IF('ריכוז הצעות'!$N405='טבלת עזר2'!AK$1,'ריכוז הצעות'!$M405,"")</f>
        <v/>
      </c>
      <c r="AL404" t="str">
        <f>IF('ריכוז הצעות'!$N405='טבלת עזר2'!AL$1,'ריכוז הצעות'!$M405,"")</f>
        <v/>
      </c>
      <c r="AQ404" t="e">
        <f t="shared" si="250"/>
        <v>#N/A</v>
      </c>
      <c r="AR404" t="str">
        <f t="shared" si="218"/>
        <v/>
      </c>
      <c r="AS404" t="str">
        <f t="shared" si="219"/>
        <v/>
      </c>
      <c r="AT404" t="str">
        <f t="shared" si="220"/>
        <v/>
      </c>
      <c r="AU404" t="str">
        <f t="shared" si="221"/>
        <v/>
      </c>
      <c r="AV404" t="str">
        <f t="shared" si="222"/>
        <v/>
      </c>
      <c r="AW404" t="str">
        <f t="shared" si="223"/>
        <v/>
      </c>
      <c r="AX404" t="str">
        <f t="shared" si="224"/>
        <v/>
      </c>
      <c r="AY404" t="str">
        <f t="shared" si="225"/>
        <v/>
      </c>
      <c r="AZ404" t="str">
        <f t="shared" si="226"/>
        <v/>
      </c>
      <c r="BA404" t="str">
        <f t="shared" si="227"/>
        <v/>
      </c>
      <c r="BB404" t="str">
        <f t="shared" si="228"/>
        <v/>
      </c>
      <c r="BC404" t="str">
        <f t="shared" si="229"/>
        <v/>
      </c>
      <c r="BD404" t="str">
        <f t="shared" si="230"/>
        <v/>
      </c>
      <c r="BE404" t="str">
        <f t="shared" si="231"/>
        <v/>
      </c>
      <c r="BF404" t="str">
        <f t="shared" si="232"/>
        <v/>
      </c>
      <c r="BG404" t="str">
        <f t="shared" si="233"/>
        <v/>
      </c>
      <c r="BH404" t="str">
        <f t="shared" si="234"/>
        <v/>
      </c>
      <c r="BI404" t="str">
        <f t="shared" si="235"/>
        <v/>
      </c>
      <c r="BJ404" t="str">
        <f t="shared" si="236"/>
        <v/>
      </c>
      <c r="BK404" t="str">
        <f t="shared" si="237"/>
        <v/>
      </c>
      <c r="BL404">
        <f t="shared" si="238"/>
        <v>0</v>
      </c>
      <c r="BM404">
        <f t="shared" si="239"/>
        <v>0</v>
      </c>
      <c r="BN404">
        <f t="shared" si="240"/>
        <v>0</v>
      </c>
      <c r="BO404">
        <f t="shared" si="241"/>
        <v>0</v>
      </c>
      <c r="BP404">
        <f t="shared" si="242"/>
        <v>0</v>
      </c>
      <c r="BQ404">
        <f t="shared" si="243"/>
        <v>0</v>
      </c>
      <c r="BR404">
        <f t="shared" si="244"/>
        <v>0</v>
      </c>
      <c r="BS404">
        <f t="shared" si="245"/>
        <v>0</v>
      </c>
    </row>
    <row r="405" spans="2:71" x14ac:dyDescent="0.3">
      <c r="B405" t="str">
        <f>IF('ריכוז הצעות'!$N406='טבלת עזר2'!B$1,'ריכוז הצעות'!$M406,"")</f>
        <v/>
      </c>
      <c r="C405">
        <f t="shared" si="216"/>
        <v>0</v>
      </c>
      <c r="D405" t="str">
        <f t="shared" si="246"/>
        <v/>
      </c>
      <c r="E405">
        <f t="shared" si="247"/>
        <v>0</v>
      </c>
      <c r="F405" t="str">
        <f>IF('ריכוז הצעות'!$N406='טבלת עזר2'!F$1,'ריכוז הצעות'!$M406,"")</f>
        <v/>
      </c>
      <c r="G405">
        <f t="shared" si="217"/>
        <v>0</v>
      </c>
      <c r="H405" t="str">
        <f t="shared" si="248"/>
        <v/>
      </c>
      <c r="I405">
        <f t="shared" si="249"/>
        <v>0</v>
      </c>
      <c r="J405" t="str">
        <f>IF('ריכוז הצעות'!$N406='טבלת עזר2'!J$1,'ריכוז הצעות'!$M406,"")</f>
        <v/>
      </c>
      <c r="K405" t="str">
        <f>IF('ריכוז הצעות'!$N406='טבלת עזר2'!K$1,'ריכוז הצעות'!$M406,"")</f>
        <v/>
      </c>
      <c r="L405" t="str">
        <f>IF('ריכוז הצעות'!$N406='טבלת עזר2'!L$1,'ריכוז הצעות'!$M406,"")</f>
        <v/>
      </c>
      <c r="M405" t="str">
        <f>IF('ריכוז הצעות'!$N406='טבלת עזר2'!M$1,'ריכוז הצעות'!$M406,"")</f>
        <v/>
      </c>
      <c r="O405" t="str">
        <f>IF('ריכוז הצעות'!$N406='טבלת עזר2'!O$1,'ריכוז הצעות'!$M406,"")</f>
        <v/>
      </c>
      <c r="Q405" t="str">
        <f>IF('ריכוז הצעות'!$N406='טבלת עזר2'!Q$1,'ריכוז הצעות'!$M406,"")</f>
        <v/>
      </c>
      <c r="S405" t="str">
        <f>IF('ריכוז הצעות'!$N406='טבלת עזר2'!S$1,'ריכוז הצעות'!$M406,"")</f>
        <v/>
      </c>
      <c r="U405" t="str">
        <f>IF('ריכוז הצעות'!$N406='טבלת עזר2'!U$1,'ריכוז הצעות'!$M406,"")</f>
        <v/>
      </c>
      <c r="W405" t="str">
        <f>IF('ריכוז הצעות'!$N406='טבלת עזר2'!W$1,'ריכוז הצעות'!$M406,"")</f>
        <v/>
      </c>
      <c r="X405" t="str">
        <f>IF('ריכוז הצעות'!$N406='טבלת עזר2'!X$1,'ריכוז הצעות'!$M406,"")</f>
        <v/>
      </c>
      <c r="Y405" t="str">
        <f>IF('ריכוז הצעות'!$N406='טבלת עזר2'!Y$1,'ריכוז הצעות'!$M406,"")</f>
        <v/>
      </c>
      <c r="Z405" t="str">
        <f>IF('ריכוז הצעות'!$N406='טבלת עזר2'!Z$1,'ריכוז הצעות'!$M406,"")</f>
        <v/>
      </c>
      <c r="AA405" t="str">
        <f>IF('ריכוז הצעות'!$N406='טבלת עזר2'!AA$1,'ריכוז הצעות'!$M406,"")</f>
        <v/>
      </c>
      <c r="AB405" t="str">
        <f>IF('ריכוז הצעות'!$N406='טבלת עזר2'!AB$1,'ריכוז הצעות'!$M406,"")</f>
        <v/>
      </c>
      <c r="AC405" t="str">
        <f>IF('ריכוז הצעות'!$N406='טבלת עזר2'!AC$1,'ריכוז הצעות'!$M406,"")</f>
        <v/>
      </c>
      <c r="AD405" t="str">
        <f>IF('ריכוז הצעות'!$N406='טבלת עזר2'!AD$1,'ריכוז הצעות'!$M406,"")</f>
        <v/>
      </c>
      <c r="AE405" t="str">
        <f>IF('ריכוז הצעות'!$N406='טבלת עזר2'!AE$1,'ריכוז הצעות'!$M406,"")</f>
        <v/>
      </c>
      <c r="AF405" t="str">
        <f>IF('ריכוז הצעות'!$N406='טבלת עזר2'!AF$1,'ריכוז הצעות'!$M406,"")</f>
        <v/>
      </c>
      <c r="AG405" t="str">
        <f>IF('ריכוז הצעות'!$N406='טבלת עזר2'!AG$1,'ריכוז הצעות'!$M406,"")</f>
        <v/>
      </c>
      <c r="AH405" t="str">
        <f>IF('ריכוז הצעות'!$N406='טבלת עזר2'!AH$1,'ריכוז הצעות'!$M406,"")</f>
        <v/>
      </c>
      <c r="AI405" t="str">
        <f>IF('ריכוז הצעות'!$N406='טבלת עזר2'!AI$1,'ריכוז הצעות'!$M406,"")</f>
        <v/>
      </c>
      <c r="AJ405" t="str">
        <f>IF('ריכוז הצעות'!$N406='טבלת עזר2'!AJ$1,'ריכוז הצעות'!$M406,"")</f>
        <v/>
      </c>
      <c r="AK405" t="str">
        <f>IF('ריכוז הצעות'!$N406='טבלת עזר2'!AK$1,'ריכוז הצעות'!$M406,"")</f>
        <v/>
      </c>
      <c r="AL405" t="str">
        <f>IF('ריכוז הצעות'!$N406='טבלת עזר2'!AL$1,'ריכוז הצעות'!$M406,"")</f>
        <v/>
      </c>
      <c r="AQ405" t="e">
        <f t="shared" si="250"/>
        <v>#N/A</v>
      </c>
      <c r="AR405" t="str">
        <f t="shared" si="218"/>
        <v/>
      </c>
      <c r="AS405" t="str">
        <f t="shared" si="219"/>
        <v/>
      </c>
      <c r="AT405" t="str">
        <f t="shared" si="220"/>
        <v/>
      </c>
      <c r="AU405" t="str">
        <f t="shared" si="221"/>
        <v/>
      </c>
      <c r="AV405" t="str">
        <f t="shared" si="222"/>
        <v/>
      </c>
      <c r="AW405" t="str">
        <f t="shared" si="223"/>
        <v/>
      </c>
      <c r="AX405" t="str">
        <f t="shared" si="224"/>
        <v/>
      </c>
      <c r="AY405" t="str">
        <f t="shared" si="225"/>
        <v/>
      </c>
      <c r="AZ405" t="str">
        <f t="shared" si="226"/>
        <v/>
      </c>
      <c r="BA405" t="str">
        <f t="shared" si="227"/>
        <v/>
      </c>
      <c r="BB405" t="str">
        <f t="shared" si="228"/>
        <v/>
      </c>
      <c r="BC405" t="str">
        <f t="shared" si="229"/>
        <v/>
      </c>
      <c r="BD405" t="str">
        <f t="shared" si="230"/>
        <v/>
      </c>
      <c r="BE405" t="str">
        <f t="shared" si="231"/>
        <v/>
      </c>
      <c r="BF405" t="str">
        <f t="shared" si="232"/>
        <v/>
      </c>
      <c r="BG405" t="str">
        <f t="shared" si="233"/>
        <v/>
      </c>
      <c r="BH405" t="str">
        <f t="shared" si="234"/>
        <v/>
      </c>
      <c r="BI405" t="str">
        <f t="shared" si="235"/>
        <v/>
      </c>
      <c r="BJ405" t="str">
        <f t="shared" si="236"/>
        <v/>
      </c>
      <c r="BK405" t="str">
        <f t="shared" si="237"/>
        <v/>
      </c>
      <c r="BL405">
        <f t="shared" si="238"/>
        <v>0</v>
      </c>
      <c r="BM405">
        <f t="shared" si="239"/>
        <v>0</v>
      </c>
      <c r="BN405">
        <f t="shared" si="240"/>
        <v>0</v>
      </c>
      <c r="BO405">
        <f t="shared" si="241"/>
        <v>0</v>
      </c>
      <c r="BP405">
        <f t="shared" si="242"/>
        <v>0</v>
      </c>
      <c r="BQ405">
        <f t="shared" si="243"/>
        <v>0</v>
      </c>
      <c r="BR405">
        <f t="shared" si="244"/>
        <v>0</v>
      </c>
      <c r="BS405">
        <f t="shared" si="245"/>
        <v>0</v>
      </c>
    </row>
    <row r="406" spans="2:71" x14ac:dyDescent="0.3">
      <c r="B406" t="str">
        <f>IF('ריכוז הצעות'!$N407='טבלת עזר2'!B$1,'ריכוז הצעות'!$M407,"")</f>
        <v/>
      </c>
      <c r="C406">
        <f t="shared" si="216"/>
        <v>0</v>
      </c>
      <c r="D406" t="str">
        <f t="shared" si="246"/>
        <v/>
      </c>
      <c r="E406">
        <f t="shared" si="247"/>
        <v>0</v>
      </c>
      <c r="F406" t="str">
        <f>IF('ריכוז הצעות'!$N407='טבלת עזר2'!F$1,'ריכוז הצעות'!$M407,"")</f>
        <v/>
      </c>
      <c r="G406">
        <f t="shared" si="217"/>
        <v>0</v>
      </c>
      <c r="H406" t="str">
        <f t="shared" si="248"/>
        <v/>
      </c>
      <c r="I406">
        <f t="shared" si="249"/>
        <v>0</v>
      </c>
      <c r="J406" t="str">
        <f>IF('ריכוז הצעות'!$N407='טבלת עזר2'!J$1,'ריכוז הצעות'!$M407,"")</f>
        <v/>
      </c>
      <c r="K406" t="str">
        <f>IF('ריכוז הצעות'!$N407='טבלת עזר2'!K$1,'ריכוז הצעות'!$M407,"")</f>
        <v/>
      </c>
      <c r="L406" t="str">
        <f>IF('ריכוז הצעות'!$N407='טבלת עזר2'!L$1,'ריכוז הצעות'!$M407,"")</f>
        <v/>
      </c>
      <c r="M406" t="str">
        <f>IF('ריכוז הצעות'!$N407='טבלת עזר2'!M$1,'ריכוז הצעות'!$M407,"")</f>
        <v/>
      </c>
      <c r="O406" t="str">
        <f>IF('ריכוז הצעות'!$N407='טבלת עזר2'!O$1,'ריכוז הצעות'!$M407,"")</f>
        <v/>
      </c>
      <c r="Q406" t="str">
        <f>IF('ריכוז הצעות'!$N407='טבלת עזר2'!Q$1,'ריכוז הצעות'!$M407,"")</f>
        <v/>
      </c>
      <c r="S406" t="str">
        <f>IF('ריכוז הצעות'!$N407='טבלת עזר2'!S$1,'ריכוז הצעות'!$M407,"")</f>
        <v/>
      </c>
      <c r="U406" t="str">
        <f>IF('ריכוז הצעות'!$N407='טבלת עזר2'!U$1,'ריכוז הצעות'!$M407,"")</f>
        <v/>
      </c>
      <c r="W406" t="str">
        <f>IF('ריכוז הצעות'!$N407='טבלת עזר2'!W$1,'ריכוז הצעות'!$M407,"")</f>
        <v/>
      </c>
      <c r="X406" t="str">
        <f>IF('ריכוז הצעות'!$N407='טבלת עזר2'!X$1,'ריכוז הצעות'!$M407,"")</f>
        <v/>
      </c>
      <c r="Y406" t="str">
        <f>IF('ריכוז הצעות'!$N407='טבלת עזר2'!Y$1,'ריכוז הצעות'!$M407,"")</f>
        <v/>
      </c>
      <c r="Z406" t="str">
        <f>IF('ריכוז הצעות'!$N407='טבלת עזר2'!Z$1,'ריכוז הצעות'!$M407,"")</f>
        <v/>
      </c>
      <c r="AA406" t="str">
        <f>IF('ריכוז הצעות'!$N407='טבלת עזר2'!AA$1,'ריכוז הצעות'!$M407,"")</f>
        <v/>
      </c>
      <c r="AB406" t="str">
        <f>IF('ריכוז הצעות'!$N407='טבלת עזר2'!AB$1,'ריכוז הצעות'!$M407,"")</f>
        <v/>
      </c>
      <c r="AC406" t="str">
        <f>IF('ריכוז הצעות'!$N407='טבלת עזר2'!AC$1,'ריכוז הצעות'!$M407,"")</f>
        <v/>
      </c>
      <c r="AD406" t="str">
        <f>IF('ריכוז הצעות'!$N407='טבלת עזר2'!AD$1,'ריכוז הצעות'!$M407,"")</f>
        <v/>
      </c>
      <c r="AE406" t="str">
        <f>IF('ריכוז הצעות'!$N407='טבלת עזר2'!AE$1,'ריכוז הצעות'!$M407,"")</f>
        <v/>
      </c>
      <c r="AF406" t="str">
        <f>IF('ריכוז הצעות'!$N407='טבלת עזר2'!AF$1,'ריכוז הצעות'!$M407,"")</f>
        <v/>
      </c>
      <c r="AG406" t="str">
        <f>IF('ריכוז הצעות'!$N407='טבלת עזר2'!AG$1,'ריכוז הצעות'!$M407,"")</f>
        <v/>
      </c>
      <c r="AH406" t="str">
        <f>IF('ריכוז הצעות'!$N407='טבלת עזר2'!AH$1,'ריכוז הצעות'!$M407,"")</f>
        <v/>
      </c>
      <c r="AI406" t="str">
        <f>IF('ריכוז הצעות'!$N407='טבלת עזר2'!AI$1,'ריכוז הצעות'!$M407,"")</f>
        <v/>
      </c>
      <c r="AJ406" t="str">
        <f>IF('ריכוז הצעות'!$N407='טבלת עזר2'!AJ$1,'ריכוז הצעות'!$M407,"")</f>
        <v/>
      </c>
      <c r="AK406" t="str">
        <f>IF('ריכוז הצעות'!$N407='טבלת עזר2'!AK$1,'ריכוז הצעות'!$M407,"")</f>
        <v/>
      </c>
      <c r="AL406" t="str">
        <f>IF('ריכוז הצעות'!$N407='טבלת עזר2'!AL$1,'ריכוז הצעות'!$M407,"")</f>
        <v/>
      </c>
      <c r="AQ406" t="e">
        <f t="shared" si="250"/>
        <v>#N/A</v>
      </c>
      <c r="AR406" t="str">
        <f t="shared" si="218"/>
        <v/>
      </c>
      <c r="AS406" t="str">
        <f t="shared" si="219"/>
        <v/>
      </c>
      <c r="AT406" t="str">
        <f t="shared" si="220"/>
        <v/>
      </c>
      <c r="AU406" t="str">
        <f t="shared" si="221"/>
        <v/>
      </c>
      <c r="AV406" t="str">
        <f t="shared" si="222"/>
        <v/>
      </c>
      <c r="AW406" t="str">
        <f t="shared" si="223"/>
        <v/>
      </c>
      <c r="AX406" t="str">
        <f t="shared" si="224"/>
        <v/>
      </c>
      <c r="AY406" t="str">
        <f t="shared" si="225"/>
        <v/>
      </c>
      <c r="AZ406" t="str">
        <f t="shared" si="226"/>
        <v/>
      </c>
      <c r="BA406" t="str">
        <f t="shared" si="227"/>
        <v/>
      </c>
      <c r="BB406" t="str">
        <f t="shared" si="228"/>
        <v/>
      </c>
      <c r="BC406" t="str">
        <f t="shared" si="229"/>
        <v/>
      </c>
      <c r="BD406" t="str">
        <f t="shared" si="230"/>
        <v/>
      </c>
      <c r="BE406" t="str">
        <f t="shared" si="231"/>
        <v/>
      </c>
      <c r="BF406" t="str">
        <f t="shared" si="232"/>
        <v/>
      </c>
      <c r="BG406" t="str">
        <f t="shared" si="233"/>
        <v/>
      </c>
      <c r="BH406" t="str">
        <f t="shared" si="234"/>
        <v/>
      </c>
      <c r="BI406" t="str">
        <f t="shared" si="235"/>
        <v/>
      </c>
      <c r="BJ406" t="str">
        <f t="shared" si="236"/>
        <v/>
      </c>
      <c r="BK406" t="str">
        <f t="shared" si="237"/>
        <v/>
      </c>
      <c r="BL406">
        <f t="shared" si="238"/>
        <v>0</v>
      </c>
      <c r="BM406">
        <f t="shared" si="239"/>
        <v>0</v>
      </c>
      <c r="BN406">
        <f t="shared" si="240"/>
        <v>0</v>
      </c>
      <c r="BO406">
        <f t="shared" si="241"/>
        <v>0</v>
      </c>
      <c r="BP406">
        <f t="shared" si="242"/>
        <v>0</v>
      </c>
      <c r="BQ406">
        <f t="shared" si="243"/>
        <v>0</v>
      </c>
      <c r="BR406">
        <f t="shared" si="244"/>
        <v>0</v>
      </c>
      <c r="BS406">
        <f t="shared" si="245"/>
        <v>0</v>
      </c>
    </row>
    <row r="407" spans="2:71" x14ac:dyDescent="0.3">
      <c r="B407" t="str">
        <f>IF('ריכוז הצעות'!$N408='טבלת עזר2'!B$1,'ריכוז הצעות'!$M408,"")</f>
        <v/>
      </c>
      <c r="C407">
        <f t="shared" si="216"/>
        <v>0</v>
      </c>
      <c r="D407" t="str">
        <f t="shared" si="246"/>
        <v/>
      </c>
      <c r="E407">
        <f t="shared" si="247"/>
        <v>0</v>
      </c>
      <c r="F407" t="str">
        <f>IF('ריכוז הצעות'!$N408='טבלת עזר2'!F$1,'ריכוז הצעות'!$M408,"")</f>
        <v/>
      </c>
      <c r="G407">
        <f t="shared" si="217"/>
        <v>0</v>
      </c>
      <c r="H407" t="str">
        <f t="shared" si="248"/>
        <v/>
      </c>
      <c r="I407">
        <f t="shared" si="249"/>
        <v>0</v>
      </c>
      <c r="J407" t="str">
        <f>IF('ריכוז הצעות'!$N408='טבלת עזר2'!J$1,'ריכוז הצעות'!$M408,"")</f>
        <v/>
      </c>
      <c r="K407" t="str">
        <f>IF('ריכוז הצעות'!$N408='טבלת עזר2'!K$1,'ריכוז הצעות'!$M408,"")</f>
        <v/>
      </c>
      <c r="L407" t="str">
        <f>IF('ריכוז הצעות'!$N408='טבלת עזר2'!L$1,'ריכוז הצעות'!$M408,"")</f>
        <v/>
      </c>
      <c r="M407" t="str">
        <f>IF('ריכוז הצעות'!$N408='טבלת עזר2'!M$1,'ריכוז הצעות'!$M408,"")</f>
        <v/>
      </c>
      <c r="O407" t="str">
        <f>IF('ריכוז הצעות'!$N408='טבלת עזר2'!O$1,'ריכוז הצעות'!$M408,"")</f>
        <v/>
      </c>
      <c r="Q407" t="str">
        <f>IF('ריכוז הצעות'!$N408='טבלת עזר2'!Q$1,'ריכוז הצעות'!$M408,"")</f>
        <v/>
      </c>
      <c r="S407" t="str">
        <f>IF('ריכוז הצעות'!$N408='טבלת עזר2'!S$1,'ריכוז הצעות'!$M408,"")</f>
        <v/>
      </c>
      <c r="U407" t="str">
        <f>IF('ריכוז הצעות'!$N408='טבלת עזר2'!U$1,'ריכוז הצעות'!$M408,"")</f>
        <v/>
      </c>
      <c r="W407" t="str">
        <f>IF('ריכוז הצעות'!$N408='טבלת עזר2'!W$1,'ריכוז הצעות'!$M408,"")</f>
        <v/>
      </c>
      <c r="X407" t="str">
        <f>IF('ריכוז הצעות'!$N408='טבלת עזר2'!X$1,'ריכוז הצעות'!$M408,"")</f>
        <v/>
      </c>
      <c r="Y407" t="str">
        <f>IF('ריכוז הצעות'!$N408='טבלת עזר2'!Y$1,'ריכוז הצעות'!$M408,"")</f>
        <v/>
      </c>
      <c r="Z407" t="str">
        <f>IF('ריכוז הצעות'!$N408='טבלת עזר2'!Z$1,'ריכוז הצעות'!$M408,"")</f>
        <v/>
      </c>
      <c r="AA407" t="str">
        <f>IF('ריכוז הצעות'!$N408='טבלת עזר2'!AA$1,'ריכוז הצעות'!$M408,"")</f>
        <v/>
      </c>
      <c r="AB407" t="str">
        <f>IF('ריכוז הצעות'!$N408='טבלת עזר2'!AB$1,'ריכוז הצעות'!$M408,"")</f>
        <v/>
      </c>
      <c r="AC407" t="str">
        <f>IF('ריכוז הצעות'!$N408='טבלת עזר2'!AC$1,'ריכוז הצעות'!$M408,"")</f>
        <v/>
      </c>
      <c r="AD407" t="str">
        <f>IF('ריכוז הצעות'!$N408='טבלת עזר2'!AD$1,'ריכוז הצעות'!$M408,"")</f>
        <v/>
      </c>
      <c r="AE407" t="str">
        <f>IF('ריכוז הצעות'!$N408='טבלת עזר2'!AE$1,'ריכוז הצעות'!$M408,"")</f>
        <v/>
      </c>
      <c r="AF407" t="str">
        <f>IF('ריכוז הצעות'!$N408='טבלת עזר2'!AF$1,'ריכוז הצעות'!$M408,"")</f>
        <v/>
      </c>
      <c r="AG407" t="str">
        <f>IF('ריכוז הצעות'!$N408='טבלת עזר2'!AG$1,'ריכוז הצעות'!$M408,"")</f>
        <v/>
      </c>
      <c r="AH407" t="str">
        <f>IF('ריכוז הצעות'!$N408='טבלת עזר2'!AH$1,'ריכוז הצעות'!$M408,"")</f>
        <v/>
      </c>
      <c r="AI407" t="str">
        <f>IF('ריכוז הצעות'!$N408='טבלת עזר2'!AI$1,'ריכוז הצעות'!$M408,"")</f>
        <v/>
      </c>
      <c r="AJ407" t="str">
        <f>IF('ריכוז הצעות'!$N408='טבלת עזר2'!AJ$1,'ריכוז הצעות'!$M408,"")</f>
        <v/>
      </c>
      <c r="AK407" t="str">
        <f>IF('ריכוז הצעות'!$N408='טבלת עזר2'!AK$1,'ריכוז הצעות'!$M408,"")</f>
        <v/>
      </c>
      <c r="AL407" t="str">
        <f>IF('ריכוז הצעות'!$N408='טבלת עזר2'!AL$1,'ריכוז הצעות'!$M408,"")</f>
        <v/>
      </c>
      <c r="AQ407" t="e">
        <f t="shared" si="250"/>
        <v>#N/A</v>
      </c>
      <c r="AR407" t="str">
        <f t="shared" si="218"/>
        <v/>
      </c>
      <c r="AS407" t="str">
        <f t="shared" si="219"/>
        <v/>
      </c>
      <c r="AT407" t="str">
        <f t="shared" si="220"/>
        <v/>
      </c>
      <c r="AU407" t="str">
        <f t="shared" si="221"/>
        <v/>
      </c>
      <c r="AV407" t="str">
        <f t="shared" si="222"/>
        <v/>
      </c>
      <c r="AW407" t="str">
        <f t="shared" si="223"/>
        <v/>
      </c>
      <c r="AX407" t="str">
        <f t="shared" si="224"/>
        <v/>
      </c>
      <c r="AY407" t="str">
        <f t="shared" si="225"/>
        <v/>
      </c>
      <c r="AZ407" t="str">
        <f t="shared" si="226"/>
        <v/>
      </c>
      <c r="BA407" t="str">
        <f t="shared" si="227"/>
        <v/>
      </c>
      <c r="BB407" t="str">
        <f t="shared" si="228"/>
        <v/>
      </c>
      <c r="BC407" t="str">
        <f t="shared" si="229"/>
        <v/>
      </c>
      <c r="BD407" t="str">
        <f t="shared" si="230"/>
        <v/>
      </c>
      <c r="BE407" t="str">
        <f t="shared" si="231"/>
        <v/>
      </c>
      <c r="BF407" t="str">
        <f t="shared" si="232"/>
        <v/>
      </c>
      <c r="BG407" t="str">
        <f t="shared" si="233"/>
        <v/>
      </c>
      <c r="BH407" t="str">
        <f t="shared" si="234"/>
        <v/>
      </c>
      <c r="BI407" t="str">
        <f t="shared" si="235"/>
        <v/>
      </c>
      <c r="BJ407" t="str">
        <f t="shared" si="236"/>
        <v/>
      </c>
      <c r="BK407" t="str">
        <f t="shared" si="237"/>
        <v/>
      </c>
      <c r="BL407">
        <f t="shared" si="238"/>
        <v>0</v>
      </c>
      <c r="BM407">
        <f t="shared" si="239"/>
        <v>0</v>
      </c>
      <c r="BN407">
        <f t="shared" si="240"/>
        <v>0</v>
      </c>
      <c r="BO407">
        <f t="shared" si="241"/>
        <v>0</v>
      </c>
      <c r="BP407">
        <f t="shared" si="242"/>
        <v>0</v>
      </c>
      <c r="BQ407">
        <f t="shared" si="243"/>
        <v>0</v>
      </c>
      <c r="BR407">
        <f t="shared" si="244"/>
        <v>0</v>
      </c>
      <c r="BS407">
        <f t="shared" si="245"/>
        <v>0</v>
      </c>
    </row>
    <row r="408" spans="2:71" x14ac:dyDescent="0.3">
      <c r="B408" t="str">
        <f>IF('ריכוז הצעות'!$N409='טבלת עזר2'!B$1,'ריכוז הצעות'!$M409,"")</f>
        <v/>
      </c>
      <c r="C408">
        <f t="shared" si="216"/>
        <v>0</v>
      </c>
      <c r="D408" t="str">
        <f t="shared" si="246"/>
        <v/>
      </c>
      <c r="E408">
        <f t="shared" si="247"/>
        <v>0</v>
      </c>
      <c r="F408" t="str">
        <f>IF('ריכוז הצעות'!$N409='טבלת עזר2'!F$1,'ריכוז הצעות'!$M409,"")</f>
        <v/>
      </c>
      <c r="G408">
        <f t="shared" si="217"/>
        <v>0</v>
      </c>
      <c r="H408" t="str">
        <f t="shared" si="248"/>
        <v/>
      </c>
      <c r="I408">
        <f t="shared" si="249"/>
        <v>0</v>
      </c>
      <c r="J408" t="str">
        <f>IF('ריכוז הצעות'!$N409='טבלת עזר2'!J$1,'ריכוז הצעות'!$M409,"")</f>
        <v/>
      </c>
      <c r="K408" t="str">
        <f>IF('ריכוז הצעות'!$N409='טבלת עזר2'!K$1,'ריכוז הצעות'!$M409,"")</f>
        <v/>
      </c>
      <c r="L408" t="str">
        <f>IF('ריכוז הצעות'!$N409='טבלת עזר2'!L$1,'ריכוז הצעות'!$M409,"")</f>
        <v/>
      </c>
      <c r="M408" t="str">
        <f>IF('ריכוז הצעות'!$N409='טבלת עזר2'!M$1,'ריכוז הצעות'!$M409,"")</f>
        <v/>
      </c>
      <c r="O408" t="str">
        <f>IF('ריכוז הצעות'!$N409='טבלת עזר2'!O$1,'ריכוז הצעות'!$M409,"")</f>
        <v/>
      </c>
      <c r="Q408" t="str">
        <f>IF('ריכוז הצעות'!$N409='טבלת עזר2'!Q$1,'ריכוז הצעות'!$M409,"")</f>
        <v/>
      </c>
      <c r="S408" t="str">
        <f>IF('ריכוז הצעות'!$N409='טבלת עזר2'!S$1,'ריכוז הצעות'!$M409,"")</f>
        <v/>
      </c>
      <c r="U408" t="str">
        <f>IF('ריכוז הצעות'!$N409='טבלת עזר2'!U$1,'ריכוז הצעות'!$M409,"")</f>
        <v/>
      </c>
      <c r="W408" t="str">
        <f>IF('ריכוז הצעות'!$N409='טבלת עזר2'!W$1,'ריכוז הצעות'!$M409,"")</f>
        <v/>
      </c>
      <c r="X408" t="str">
        <f>IF('ריכוז הצעות'!$N409='טבלת עזר2'!X$1,'ריכוז הצעות'!$M409,"")</f>
        <v/>
      </c>
      <c r="Y408" t="str">
        <f>IF('ריכוז הצעות'!$N409='טבלת עזר2'!Y$1,'ריכוז הצעות'!$M409,"")</f>
        <v/>
      </c>
      <c r="Z408" t="str">
        <f>IF('ריכוז הצעות'!$N409='טבלת עזר2'!Z$1,'ריכוז הצעות'!$M409,"")</f>
        <v/>
      </c>
      <c r="AA408" t="str">
        <f>IF('ריכוז הצעות'!$N409='טבלת עזר2'!AA$1,'ריכוז הצעות'!$M409,"")</f>
        <v/>
      </c>
      <c r="AB408" t="str">
        <f>IF('ריכוז הצעות'!$N409='טבלת עזר2'!AB$1,'ריכוז הצעות'!$M409,"")</f>
        <v/>
      </c>
      <c r="AC408" t="str">
        <f>IF('ריכוז הצעות'!$N409='טבלת עזר2'!AC$1,'ריכוז הצעות'!$M409,"")</f>
        <v/>
      </c>
      <c r="AD408" t="str">
        <f>IF('ריכוז הצעות'!$N409='טבלת עזר2'!AD$1,'ריכוז הצעות'!$M409,"")</f>
        <v/>
      </c>
      <c r="AE408" t="str">
        <f>IF('ריכוז הצעות'!$N409='טבלת עזר2'!AE$1,'ריכוז הצעות'!$M409,"")</f>
        <v/>
      </c>
      <c r="AF408" t="str">
        <f>IF('ריכוז הצעות'!$N409='טבלת עזר2'!AF$1,'ריכוז הצעות'!$M409,"")</f>
        <v/>
      </c>
      <c r="AG408" t="str">
        <f>IF('ריכוז הצעות'!$N409='טבלת עזר2'!AG$1,'ריכוז הצעות'!$M409,"")</f>
        <v/>
      </c>
      <c r="AH408" t="str">
        <f>IF('ריכוז הצעות'!$N409='טבלת עזר2'!AH$1,'ריכוז הצעות'!$M409,"")</f>
        <v/>
      </c>
      <c r="AI408" t="str">
        <f>IF('ריכוז הצעות'!$N409='טבלת עזר2'!AI$1,'ריכוז הצעות'!$M409,"")</f>
        <v/>
      </c>
      <c r="AJ408" t="str">
        <f>IF('ריכוז הצעות'!$N409='טבלת עזר2'!AJ$1,'ריכוז הצעות'!$M409,"")</f>
        <v/>
      </c>
      <c r="AK408" t="str">
        <f>IF('ריכוז הצעות'!$N409='טבלת עזר2'!AK$1,'ריכוז הצעות'!$M409,"")</f>
        <v/>
      </c>
      <c r="AL408" t="str">
        <f>IF('ריכוז הצעות'!$N409='טבלת עזר2'!AL$1,'ריכוז הצעות'!$M409,"")</f>
        <v/>
      </c>
      <c r="AQ408" t="e">
        <f t="shared" si="250"/>
        <v>#N/A</v>
      </c>
      <c r="AR408" t="str">
        <f t="shared" si="218"/>
        <v/>
      </c>
      <c r="AS408" t="str">
        <f t="shared" si="219"/>
        <v/>
      </c>
      <c r="AT408" t="str">
        <f t="shared" si="220"/>
        <v/>
      </c>
      <c r="AU408" t="str">
        <f t="shared" si="221"/>
        <v/>
      </c>
      <c r="AV408" t="str">
        <f t="shared" si="222"/>
        <v/>
      </c>
      <c r="AW408" t="str">
        <f t="shared" si="223"/>
        <v/>
      </c>
      <c r="AX408" t="str">
        <f t="shared" si="224"/>
        <v/>
      </c>
      <c r="AY408" t="str">
        <f t="shared" si="225"/>
        <v/>
      </c>
      <c r="AZ408" t="str">
        <f t="shared" si="226"/>
        <v/>
      </c>
      <c r="BA408" t="str">
        <f t="shared" si="227"/>
        <v/>
      </c>
      <c r="BB408" t="str">
        <f t="shared" si="228"/>
        <v/>
      </c>
      <c r="BC408" t="str">
        <f t="shared" si="229"/>
        <v/>
      </c>
      <c r="BD408" t="str">
        <f t="shared" si="230"/>
        <v/>
      </c>
      <c r="BE408" t="str">
        <f t="shared" si="231"/>
        <v/>
      </c>
      <c r="BF408" t="str">
        <f t="shared" si="232"/>
        <v/>
      </c>
      <c r="BG408" t="str">
        <f t="shared" si="233"/>
        <v/>
      </c>
      <c r="BH408" t="str">
        <f t="shared" si="234"/>
        <v/>
      </c>
      <c r="BI408" t="str">
        <f t="shared" si="235"/>
        <v/>
      </c>
      <c r="BJ408" t="str">
        <f t="shared" si="236"/>
        <v/>
      </c>
      <c r="BK408" t="str">
        <f t="shared" si="237"/>
        <v/>
      </c>
      <c r="BL408">
        <f t="shared" si="238"/>
        <v>0</v>
      </c>
      <c r="BM408">
        <f t="shared" si="239"/>
        <v>0</v>
      </c>
      <c r="BN408">
        <f t="shared" si="240"/>
        <v>0</v>
      </c>
      <c r="BO408">
        <f t="shared" si="241"/>
        <v>0</v>
      </c>
      <c r="BP408">
        <f t="shared" si="242"/>
        <v>0</v>
      </c>
      <c r="BQ408">
        <f t="shared" si="243"/>
        <v>0</v>
      </c>
      <c r="BR408">
        <f t="shared" si="244"/>
        <v>0</v>
      </c>
      <c r="BS408">
        <f t="shared" si="245"/>
        <v>0</v>
      </c>
    </row>
    <row r="409" spans="2:71" x14ac:dyDescent="0.3">
      <c r="B409" t="str">
        <f>IF('ריכוז הצעות'!$N410='טבלת עזר2'!B$1,'ריכוז הצעות'!$M410,"")</f>
        <v/>
      </c>
      <c r="C409">
        <f t="shared" si="216"/>
        <v>0</v>
      </c>
      <c r="D409" t="str">
        <f t="shared" si="246"/>
        <v/>
      </c>
      <c r="E409">
        <f t="shared" si="247"/>
        <v>0</v>
      </c>
      <c r="F409" t="str">
        <f>IF('ריכוז הצעות'!$N410='טבלת עזר2'!F$1,'ריכוז הצעות'!$M410,"")</f>
        <v/>
      </c>
      <c r="G409">
        <f t="shared" si="217"/>
        <v>0</v>
      </c>
      <c r="H409" t="str">
        <f t="shared" si="248"/>
        <v/>
      </c>
      <c r="I409">
        <f t="shared" si="249"/>
        <v>0</v>
      </c>
      <c r="J409" t="str">
        <f>IF('ריכוז הצעות'!$N410='טבלת עזר2'!J$1,'ריכוז הצעות'!$M410,"")</f>
        <v/>
      </c>
      <c r="K409" t="str">
        <f>IF('ריכוז הצעות'!$N410='טבלת עזר2'!K$1,'ריכוז הצעות'!$M410,"")</f>
        <v/>
      </c>
      <c r="L409" t="str">
        <f>IF('ריכוז הצעות'!$N410='טבלת עזר2'!L$1,'ריכוז הצעות'!$M410,"")</f>
        <v/>
      </c>
      <c r="M409" t="str">
        <f>IF('ריכוז הצעות'!$N410='טבלת עזר2'!M$1,'ריכוז הצעות'!$M410,"")</f>
        <v/>
      </c>
      <c r="O409" t="str">
        <f>IF('ריכוז הצעות'!$N410='טבלת עזר2'!O$1,'ריכוז הצעות'!$M410,"")</f>
        <v/>
      </c>
      <c r="Q409" t="str">
        <f>IF('ריכוז הצעות'!$N410='טבלת עזר2'!Q$1,'ריכוז הצעות'!$M410,"")</f>
        <v/>
      </c>
      <c r="S409" t="str">
        <f>IF('ריכוז הצעות'!$N410='טבלת עזר2'!S$1,'ריכוז הצעות'!$M410,"")</f>
        <v/>
      </c>
      <c r="U409" t="str">
        <f>IF('ריכוז הצעות'!$N410='טבלת עזר2'!U$1,'ריכוז הצעות'!$M410,"")</f>
        <v/>
      </c>
      <c r="W409" t="str">
        <f>IF('ריכוז הצעות'!$N410='טבלת עזר2'!W$1,'ריכוז הצעות'!$M410,"")</f>
        <v/>
      </c>
      <c r="X409" t="str">
        <f>IF('ריכוז הצעות'!$N410='טבלת עזר2'!X$1,'ריכוז הצעות'!$M410,"")</f>
        <v/>
      </c>
      <c r="Y409" t="str">
        <f>IF('ריכוז הצעות'!$N410='טבלת עזר2'!Y$1,'ריכוז הצעות'!$M410,"")</f>
        <v/>
      </c>
      <c r="Z409" t="str">
        <f>IF('ריכוז הצעות'!$N410='טבלת עזר2'!Z$1,'ריכוז הצעות'!$M410,"")</f>
        <v/>
      </c>
      <c r="AA409" t="str">
        <f>IF('ריכוז הצעות'!$N410='טבלת עזר2'!AA$1,'ריכוז הצעות'!$M410,"")</f>
        <v/>
      </c>
      <c r="AB409" t="str">
        <f>IF('ריכוז הצעות'!$N410='טבלת עזר2'!AB$1,'ריכוז הצעות'!$M410,"")</f>
        <v/>
      </c>
      <c r="AC409" t="str">
        <f>IF('ריכוז הצעות'!$N410='טבלת עזר2'!AC$1,'ריכוז הצעות'!$M410,"")</f>
        <v/>
      </c>
      <c r="AD409" t="str">
        <f>IF('ריכוז הצעות'!$N410='טבלת עזר2'!AD$1,'ריכוז הצעות'!$M410,"")</f>
        <v/>
      </c>
      <c r="AE409" t="str">
        <f>IF('ריכוז הצעות'!$N410='טבלת עזר2'!AE$1,'ריכוז הצעות'!$M410,"")</f>
        <v/>
      </c>
      <c r="AF409" t="str">
        <f>IF('ריכוז הצעות'!$N410='טבלת עזר2'!AF$1,'ריכוז הצעות'!$M410,"")</f>
        <v/>
      </c>
      <c r="AG409" t="str">
        <f>IF('ריכוז הצעות'!$N410='טבלת עזר2'!AG$1,'ריכוז הצעות'!$M410,"")</f>
        <v/>
      </c>
      <c r="AH409" t="str">
        <f>IF('ריכוז הצעות'!$N410='טבלת עזר2'!AH$1,'ריכוז הצעות'!$M410,"")</f>
        <v/>
      </c>
      <c r="AI409" t="str">
        <f>IF('ריכוז הצעות'!$N410='טבלת עזר2'!AI$1,'ריכוז הצעות'!$M410,"")</f>
        <v/>
      </c>
      <c r="AJ409" t="str">
        <f>IF('ריכוז הצעות'!$N410='טבלת עזר2'!AJ$1,'ריכוז הצעות'!$M410,"")</f>
        <v/>
      </c>
      <c r="AK409" t="str">
        <f>IF('ריכוז הצעות'!$N410='טבלת עזר2'!AK$1,'ריכוז הצעות'!$M410,"")</f>
        <v/>
      </c>
      <c r="AL409" t="str">
        <f>IF('ריכוז הצעות'!$N410='טבלת עזר2'!AL$1,'ריכוז הצעות'!$M410,"")</f>
        <v/>
      </c>
      <c r="AQ409" t="e">
        <f t="shared" si="250"/>
        <v>#N/A</v>
      </c>
      <c r="AR409" t="str">
        <f t="shared" si="218"/>
        <v/>
      </c>
      <c r="AS409" t="str">
        <f t="shared" si="219"/>
        <v/>
      </c>
      <c r="AT409" t="str">
        <f t="shared" si="220"/>
        <v/>
      </c>
      <c r="AU409" t="str">
        <f t="shared" si="221"/>
        <v/>
      </c>
      <c r="AV409" t="str">
        <f t="shared" si="222"/>
        <v/>
      </c>
      <c r="AW409" t="str">
        <f t="shared" si="223"/>
        <v/>
      </c>
      <c r="AX409" t="str">
        <f t="shared" si="224"/>
        <v/>
      </c>
      <c r="AY409" t="str">
        <f t="shared" si="225"/>
        <v/>
      </c>
      <c r="AZ409" t="str">
        <f t="shared" si="226"/>
        <v/>
      </c>
      <c r="BA409" t="str">
        <f t="shared" si="227"/>
        <v/>
      </c>
      <c r="BB409" t="str">
        <f t="shared" si="228"/>
        <v/>
      </c>
      <c r="BC409" t="str">
        <f t="shared" si="229"/>
        <v/>
      </c>
      <c r="BD409" t="str">
        <f t="shared" si="230"/>
        <v/>
      </c>
      <c r="BE409" t="str">
        <f t="shared" si="231"/>
        <v/>
      </c>
      <c r="BF409" t="str">
        <f t="shared" si="232"/>
        <v/>
      </c>
      <c r="BG409" t="str">
        <f t="shared" si="233"/>
        <v/>
      </c>
      <c r="BH409" t="str">
        <f t="shared" si="234"/>
        <v/>
      </c>
      <c r="BI409" t="str">
        <f t="shared" si="235"/>
        <v/>
      </c>
      <c r="BJ409" t="str">
        <f t="shared" si="236"/>
        <v/>
      </c>
      <c r="BK409" t="str">
        <f t="shared" si="237"/>
        <v/>
      </c>
      <c r="BL409">
        <f t="shared" si="238"/>
        <v>0</v>
      </c>
      <c r="BM409">
        <f t="shared" si="239"/>
        <v>0</v>
      </c>
      <c r="BN409">
        <f t="shared" si="240"/>
        <v>0</v>
      </c>
      <c r="BO409">
        <f t="shared" si="241"/>
        <v>0</v>
      </c>
      <c r="BP409">
        <f t="shared" si="242"/>
        <v>0</v>
      </c>
      <c r="BQ409">
        <f t="shared" si="243"/>
        <v>0</v>
      </c>
      <c r="BR409">
        <f t="shared" si="244"/>
        <v>0</v>
      </c>
      <c r="BS409">
        <f t="shared" si="245"/>
        <v>0</v>
      </c>
    </row>
    <row r="410" spans="2:71" x14ac:dyDescent="0.3">
      <c r="B410" t="str">
        <f>IF('ריכוז הצעות'!$N411='טבלת עזר2'!B$1,'ריכוז הצעות'!$M411,"")</f>
        <v/>
      </c>
      <c r="C410">
        <f t="shared" si="216"/>
        <v>0</v>
      </c>
      <c r="D410" t="str">
        <f t="shared" si="246"/>
        <v/>
      </c>
      <c r="E410">
        <f t="shared" si="247"/>
        <v>0</v>
      </c>
      <c r="F410" t="str">
        <f>IF('ריכוז הצעות'!$N411='טבלת עזר2'!F$1,'ריכוז הצעות'!$M411,"")</f>
        <v/>
      </c>
      <c r="G410">
        <f t="shared" si="217"/>
        <v>0</v>
      </c>
      <c r="H410" t="str">
        <f t="shared" si="248"/>
        <v/>
      </c>
      <c r="I410">
        <f t="shared" si="249"/>
        <v>0</v>
      </c>
      <c r="J410" t="str">
        <f>IF('ריכוז הצעות'!$N411='טבלת עזר2'!J$1,'ריכוז הצעות'!$M411,"")</f>
        <v/>
      </c>
      <c r="K410" t="str">
        <f>IF('ריכוז הצעות'!$N411='טבלת עזר2'!K$1,'ריכוז הצעות'!$M411,"")</f>
        <v/>
      </c>
      <c r="L410" t="str">
        <f>IF('ריכוז הצעות'!$N411='טבלת עזר2'!L$1,'ריכוז הצעות'!$M411,"")</f>
        <v/>
      </c>
      <c r="M410" t="str">
        <f>IF('ריכוז הצעות'!$N411='טבלת עזר2'!M$1,'ריכוז הצעות'!$M411,"")</f>
        <v/>
      </c>
      <c r="O410" t="str">
        <f>IF('ריכוז הצעות'!$N411='טבלת עזר2'!O$1,'ריכוז הצעות'!$M411,"")</f>
        <v/>
      </c>
      <c r="Q410" t="str">
        <f>IF('ריכוז הצעות'!$N411='טבלת עזר2'!Q$1,'ריכוז הצעות'!$M411,"")</f>
        <v/>
      </c>
      <c r="S410" t="str">
        <f>IF('ריכוז הצעות'!$N411='טבלת עזר2'!S$1,'ריכוז הצעות'!$M411,"")</f>
        <v/>
      </c>
      <c r="U410" t="str">
        <f>IF('ריכוז הצעות'!$N411='טבלת עזר2'!U$1,'ריכוז הצעות'!$M411,"")</f>
        <v/>
      </c>
      <c r="W410" t="str">
        <f>IF('ריכוז הצעות'!$N411='טבלת עזר2'!W$1,'ריכוז הצעות'!$M411,"")</f>
        <v/>
      </c>
      <c r="X410" t="str">
        <f>IF('ריכוז הצעות'!$N411='טבלת עזר2'!X$1,'ריכוז הצעות'!$M411,"")</f>
        <v/>
      </c>
      <c r="Y410" t="str">
        <f>IF('ריכוז הצעות'!$N411='טבלת עזר2'!Y$1,'ריכוז הצעות'!$M411,"")</f>
        <v/>
      </c>
      <c r="Z410" t="str">
        <f>IF('ריכוז הצעות'!$N411='טבלת עזר2'!Z$1,'ריכוז הצעות'!$M411,"")</f>
        <v/>
      </c>
      <c r="AA410" t="str">
        <f>IF('ריכוז הצעות'!$N411='טבלת עזר2'!AA$1,'ריכוז הצעות'!$M411,"")</f>
        <v/>
      </c>
      <c r="AB410" t="str">
        <f>IF('ריכוז הצעות'!$N411='טבלת עזר2'!AB$1,'ריכוז הצעות'!$M411,"")</f>
        <v/>
      </c>
      <c r="AC410" t="str">
        <f>IF('ריכוז הצעות'!$N411='טבלת עזר2'!AC$1,'ריכוז הצעות'!$M411,"")</f>
        <v/>
      </c>
      <c r="AD410" t="str">
        <f>IF('ריכוז הצעות'!$N411='טבלת עזר2'!AD$1,'ריכוז הצעות'!$M411,"")</f>
        <v/>
      </c>
      <c r="AE410" t="str">
        <f>IF('ריכוז הצעות'!$N411='טבלת עזר2'!AE$1,'ריכוז הצעות'!$M411,"")</f>
        <v/>
      </c>
      <c r="AF410" t="str">
        <f>IF('ריכוז הצעות'!$N411='טבלת עזר2'!AF$1,'ריכוז הצעות'!$M411,"")</f>
        <v/>
      </c>
      <c r="AG410" t="str">
        <f>IF('ריכוז הצעות'!$N411='טבלת עזר2'!AG$1,'ריכוז הצעות'!$M411,"")</f>
        <v/>
      </c>
      <c r="AH410" t="str">
        <f>IF('ריכוז הצעות'!$N411='טבלת עזר2'!AH$1,'ריכוז הצעות'!$M411,"")</f>
        <v/>
      </c>
      <c r="AI410" t="str">
        <f>IF('ריכוז הצעות'!$N411='טבלת עזר2'!AI$1,'ריכוז הצעות'!$M411,"")</f>
        <v/>
      </c>
      <c r="AJ410" t="str">
        <f>IF('ריכוז הצעות'!$N411='טבלת עזר2'!AJ$1,'ריכוז הצעות'!$M411,"")</f>
        <v/>
      </c>
      <c r="AK410" t="str">
        <f>IF('ריכוז הצעות'!$N411='טבלת עזר2'!AK$1,'ריכוז הצעות'!$M411,"")</f>
        <v/>
      </c>
      <c r="AL410" t="str">
        <f>IF('ריכוז הצעות'!$N411='טבלת עזר2'!AL$1,'ריכוז הצעות'!$M411,"")</f>
        <v/>
      </c>
      <c r="AQ410" t="e">
        <f t="shared" si="250"/>
        <v>#N/A</v>
      </c>
      <c r="AR410" t="str">
        <f t="shared" si="218"/>
        <v/>
      </c>
      <c r="AS410" t="str">
        <f t="shared" si="219"/>
        <v/>
      </c>
      <c r="AT410" t="str">
        <f t="shared" si="220"/>
        <v/>
      </c>
      <c r="AU410" t="str">
        <f t="shared" si="221"/>
        <v/>
      </c>
      <c r="AV410" t="str">
        <f t="shared" si="222"/>
        <v/>
      </c>
      <c r="AW410" t="str">
        <f t="shared" si="223"/>
        <v/>
      </c>
      <c r="AX410" t="str">
        <f t="shared" si="224"/>
        <v/>
      </c>
      <c r="AY410" t="str">
        <f t="shared" si="225"/>
        <v/>
      </c>
      <c r="AZ410" t="str">
        <f t="shared" si="226"/>
        <v/>
      </c>
      <c r="BA410" t="str">
        <f t="shared" si="227"/>
        <v/>
      </c>
      <c r="BB410" t="str">
        <f t="shared" si="228"/>
        <v/>
      </c>
      <c r="BC410" t="str">
        <f t="shared" si="229"/>
        <v/>
      </c>
      <c r="BD410" t="str">
        <f t="shared" si="230"/>
        <v/>
      </c>
      <c r="BE410" t="str">
        <f t="shared" si="231"/>
        <v/>
      </c>
      <c r="BF410" t="str">
        <f t="shared" si="232"/>
        <v/>
      </c>
      <c r="BG410" t="str">
        <f t="shared" si="233"/>
        <v/>
      </c>
      <c r="BH410" t="str">
        <f t="shared" si="234"/>
        <v/>
      </c>
      <c r="BI410" t="str">
        <f t="shared" si="235"/>
        <v/>
      </c>
      <c r="BJ410" t="str">
        <f t="shared" si="236"/>
        <v/>
      </c>
      <c r="BK410" t="str">
        <f t="shared" si="237"/>
        <v/>
      </c>
      <c r="BL410">
        <f t="shared" si="238"/>
        <v>0</v>
      </c>
      <c r="BM410">
        <f t="shared" si="239"/>
        <v>0</v>
      </c>
      <c r="BN410">
        <f t="shared" si="240"/>
        <v>0</v>
      </c>
      <c r="BO410">
        <f t="shared" si="241"/>
        <v>0</v>
      </c>
      <c r="BP410">
        <f t="shared" si="242"/>
        <v>0</v>
      </c>
      <c r="BQ410">
        <f t="shared" si="243"/>
        <v>0</v>
      </c>
      <c r="BR410">
        <f t="shared" si="244"/>
        <v>0</v>
      </c>
      <c r="BS410">
        <f t="shared" si="245"/>
        <v>0</v>
      </c>
    </row>
    <row r="411" spans="2:71" x14ac:dyDescent="0.3">
      <c r="B411" t="str">
        <f>IF('ריכוז הצעות'!$N412='טבלת עזר2'!B$1,'ריכוז הצעות'!$M412,"")</f>
        <v/>
      </c>
      <c r="C411">
        <f t="shared" si="216"/>
        <v>0</v>
      </c>
      <c r="D411" t="str">
        <f t="shared" si="246"/>
        <v/>
      </c>
      <c r="E411">
        <f t="shared" si="247"/>
        <v>0</v>
      </c>
      <c r="F411" t="str">
        <f>IF('ריכוז הצעות'!$N412='טבלת עזר2'!F$1,'ריכוז הצעות'!$M412,"")</f>
        <v/>
      </c>
      <c r="G411">
        <f t="shared" si="217"/>
        <v>0</v>
      </c>
      <c r="H411" t="str">
        <f t="shared" si="248"/>
        <v/>
      </c>
      <c r="I411">
        <f t="shared" si="249"/>
        <v>0</v>
      </c>
      <c r="J411" t="str">
        <f>IF('ריכוז הצעות'!$N412='טבלת עזר2'!J$1,'ריכוז הצעות'!$M412,"")</f>
        <v/>
      </c>
      <c r="K411" t="str">
        <f>IF('ריכוז הצעות'!$N412='טבלת עזר2'!K$1,'ריכוז הצעות'!$M412,"")</f>
        <v/>
      </c>
      <c r="L411" t="str">
        <f>IF('ריכוז הצעות'!$N412='טבלת עזר2'!L$1,'ריכוז הצעות'!$M412,"")</f>
        <v/>
      </c>
      <c r="M411" t="str">
        <f>IF('ריכוז הצעות'!$N412='טבלת עזר2'!M$1,'ריכוז הצעות'!$M412,"")</f>
        <v/>
      </c>
      <c r="O411" t="str">
        <f>IF('ריכוז הצעות'!$N412='טבלת עזר2'!O$1,'ריכוז הצעות'!$M412,"")</f>
        <v/>
      </c>
      <c r="Q411" t="str">
        <f>IF('ריכוז הצעות'!$N412='טבלת עזר2'!Q$1,'ריכוז הצעות'!$M412,"")</f>
        <v/>
      </c>
      <c r="S411" t="str">
        <f>IF('ריכוז הצעות'!$N412='טבלת עזר2'!S$1,'ריכוז הצעות'!$M412,"")</f>
        <v/>
      </c>
      <c r="U411" t="str">
        <f>IF('ריכוז הצעות'!$N412='טבלת עזר2'!U$1,'ריכוז הצעות'!$M412,"")</f>
        <v/>
      </c>
      <c r="W411" t="str">
        <f>IF('ריכוז הצעות'!$N412='טבלת עזר2'!W$1,'ריכוז הצעות'!$M412,"")</f>
        <v/>
      </c>
      <c r="X411" t="str">
        <f>IF('ריכוז הצעות'!$N412='טבלת עזר2'!X$1,'ריכוז הצעות'!$M412,"")</f>
        <v/>
      </c>
      <c r="Y411" t="str">
        <f>IF('ריכוז הצעות'!$N412='טבלת עזר2'!Y$1,'ריכוז הצעות'!$M412,"")</f>
        <v/>
      </c>
      <c r="Z411" t="str">
        <f>IF('ריכוז הצעות'!$N412='טבלת עזר2'!Z$1,'ריכוז הצעות'!$M412,"")</f>
        <v/>
      </c>
      <c r="AA411" t="str">
        <f>IF('ריכוז הצעות'!$N412='טבלת עזר2'!AA$1,'ריכוז הצעות'!$M412,"")</f>
        <v/>
      </c>
      <c r="AB411" t="str">
        <f>IF('ריכוז הצעות'!$N412='טבלת עזר2'!AB$1,'ריכוז הצעות'!$M412,"")</f>
        <v/>
      </c>
      <c r="AC411" t="str">
        <f>IF('ריכוז הצעות'!$N412='טבלת עזר2'!AC$1,'ריכוז הצעות'!$M412,"")</f>
        <v/>
      </c>
      <c r="AD411" t="str">
        <f>IF('ריכוז הצעות'!$N412='טבלת עזר2'!AD$1,'ריכוז הצעות'!$M412,"")</f>
        <v/>
      </c>
      <c r="AE411" t="str">
        <f>IF('ריכוז הצעות'!$N412='טבלת עזר2'!AE$1,'ריכוז הצעות'!$M412,"")</f>
        <v/>
      </c>
      <c r="AF411" t="str">
        <f>IF('ריכוז הצעות'!$N412='טבלת עזר2'!AF$1,'ריכוז הצעות'!$M412,"")</f>
        <v/>
      </c>
      <c r="AG411" t="str">
        <f>IF('ריכוז הצעות'!$N412='טבלת עזר2'!AG$1,'ריכוז הצעות'!$M412,"")</f>
        <v/>
      </c>
      <c r="AH411" t="str">
        <f>IF('ריכוז הצעות'!$N412='טבלת עזר2'!AH$1,'ריכוז הצעות'!$M412,"")</f>
        <v/>
      </c>
      <c r="AI411" t="str">
        <f>IF('ריכוז הצעות'!$N412='טבלת עזר2'!AI$1,'ריכוז הצעות'!$M412,"")</f>
        <v/>
      </c>
      <c r="AJ411" t="str">
        <f>IF('ריכוז הצעות'!$N412='טבלת עזר2'!AJ$1,'ריכוז הצעות'!$M412,"")</f>
        <v/>
      </c>
      <c r="AK411" t="str">
        <f>IF('ריכוז הצעות'!$N412='טבלת עזר2'!AK$1,'ריכוז הצעות'!$M412,"")</f>
        <v/>
      </c>
      <c r="AL411" t="str">
        <f>IF('ריכוז הצעות'!$N412='טבלת עזר2'!AL$1,'ריכוז הצעות'!$M412,"")</f>
        <v/>
      </c>
      <c r="AQ411" t="e">
        <f t="shared" si="250"/>
        <v>#N/A</v>
      </c>
      <c r="AR411" t="str">
        <f t="shared" si="218"/>
        <v/>
      </c>
      <c r="AS411" t="str">
        <f t="shared" si="219"/>
        <v/>
      </c>
      <c r="AT411" t="str">
        <f t="shared" si="220"/>
        <v/>
      </c>
      <c r="AU411" t="str">
        <f t="shared" si="221"/>
        <v/>
      </c>
      <c r="AV411" t="str">
        <f t="shared" si="222"/>
        <v/>
      </c>
      <c r="AW411" t="str">
        <f t="shared" si="223"/>
        <v/>
      </c>
      <c r="AX411" t="str">
        <f t="shared" si="224"/>
        <v/>
      </c>
      <c r="AY411" t="str">
        <f t="shared" si="225"/>
        <v/>
      </c>
      <c r="AZ411" t="str">
        <f t="shared" si="226"/>
        <v/>
      </c>
      <c r="BA411" t="str">
        <f t="shared" si="227"/>
        <v/>
      </c>
      <c r="BB411" t="str">
        <f t="shared" si="228"/>
        <v/>
      </c>
      <c r="BC411" t="str">
        <f t="shared" si="229"/>
        <v/>
      </c>
      <c r="BD411" t="str">
        <f t="shared" si="230"/>
        <v/>
      </c>
      <c r="BE411" t="str">
        <f t="shared" si="231"/>
        <v/>
      </c>
      <c r="BF411" t="str">
        <f t="shared" si="232"/>
        <v/>
      </c>
      <c r="BG411" t="str">
        <f t="shared" si="233"/>
        <v/>
      </c>
      <c r="BH411" t="str">
        <f t="shared" si="234"/>
        <v/>
      </c>
      <c r="BI411" t="str">
        <f t="shared" si="235"/>
        <v/>
      </c>
      <c r="BJ411" t="str">
        <f t="shared" si="236"/>
        <v/>
      </c>
      <c r="BK411" t="str">
        <f t="shared" si="237"/>
        <v/>
      </c>
      <c r="BL411">
        <f t="shared" si="238"/>
        <v>0</v>
      </c>
      <c r="BM411">
        <f t="shared" si="239"/>
        <v>0</v>
      </c>
      <c r="BN411">
        <f t="shared" si="240"/>
        <v>0</v>
      </c>
      <c r="BO411">
        <f t="shared" si="241"/>
        <v>0</v>
      </c>
      <c r="BP411">
        <f t="shared" si="242"/>
        <v>0</v>
      </c>
      <c r="BQ411">
        <f t="shared" si="243"/>
        <v>0</v>
      </c>
      <c r="BR411">
        <f t="shared" si="244"/>
        <v>0</v>
      </c>
      <c r="BS411">
        <f t="shared" si="245"/>
        <v>0</v>
      </c>
    </row>
    <row r="412" spans="2:71" x14ac:dyDescent="0.3">
      <c r="B412" t="str">
        <f>IF('ריכוז הצעות'!$N413='טבלת עזר2'!B$1,'ריכוז הצעות'!$M413,"")</f>
        <v/>
      </c>
      <c r="C412">
        <f t="shared" si="216"/>
        <v>0</v>
      </c>
      <c r="D412" t="str">
        <f t="shared" si="246"/>
        <v/>
      </c>
      <c r="E412">
        <f t="shared" si="247"/>
        <v>0</v>
      </c>
      <c r="F412" t="str">
        <f>IF('ריכוז הצעות'!$N413='טבלת עזר2'!F$1,'ריכוז הצעות'!$M413,"")</f>
        <v/>
      </c>
      <c r="G412">
        <f t="shared" si="217"/>
        <v>0</v>
      </c>
      <c r="H412" t="str">
        <f t="shared" si="248"/>
        <v/>
      </c>
      <c r="I412">
        <f t="shared" si="249"/>
        <v>0</v>
      </c>
      <c r="J412" t="str">
        <f>IF('ריכוז הצעות'!$N413='טבלת עזר2'!J$1,'ריכוז הצעות'!$M413,"")</f>
        <v/>
      </c>
      <c r="K412" t="str">
        <f>IF('ריכוז הצעות'!$N413='טבלת עזר2'!K$1,'ריכוז הצעות'!$M413,"")</f>
        <v/>
      </c>
      <c r="L412" t="str">
        <f>IF('ריכוז הצעות'!$N413='טבלת עזר2'!L$1,'ריכוז הצעות'!$M413,"")</f>
        <v/>
      </c>
      <c r="M412" t="str">
        <f>IF('ריכוז הצעות'!$N413='טבלת עזר2'!M$1,'ריכוז הצעות'!$M413,"")</f>
        <v/>
      </c>
      <c r="O412" t="str">
        <f>IF('ריכוז הצעות'!$N413='טבלת עזר2'!O$1,'ריכוז הצעות'!$M413,"")</f>
        <v/>
      </c>
      <c r="Q412" t="str">
        <f>IF('ריכוז הצעות'!$N413='טבלת עזר2'!Q$1,'ריכוז הצעות'!$M413,"")</f>
        <v/>
      </c>
      <c r="S412" t="str">
        <f>IF('ריכוז הצעות'!$N413='טבלת עזר2'!S$1,'ריכוז הצעות'!$M413,"")</f>
        <v/>
      </c>
      <c r="U412" t="str">
        <f>IF('ריכוז הצעות'!$N413='טבלת עזר2'!U$1,'ריכוז הצעות'!$M413,"")</f>
        <v/>
      </c>
      <c r="W412" t="str">
        <f>IF('ריכוז הצעות'!$N413='טבלת עזר2'!W$1,'ריכוז הצעות'!$M413,"")</f>
        <v/>
      </c>
      <c r="X412" t="str">
        <f>IF('ריכוז הצעות'!$N413='טבלת עזר2'!X$1,'ריכוז הצעות'!$M413,"")</f>
        <v/>
      </c>
      <c r="Y412" t="str">
        <f>IF('ריכוז הצעות'!$N413='טבלת עזר2'!Y$1,'ריכוז הצעות'!$M413,"")</f>
        <v/>
      </c>
      <c r="Z412" t="str">
        <f>IF('ריכוז הצעות'!$N413='טבלת עזר2'!Z$1,'ריכוז הצעות'!$M413,"")</f>
        <v/>
      </c>
      <c r="AA412" t="str">
        <f>IF('ריכוז הצעות'!$N413='טבלת עזר2'!AA$1,'ריכוז הצעות'!$M413,"")</f>
        <v/>
      </c>
      <c r="AB412" t="str">
        <f>IF('ריכוז הצעות'!$N413='טבלת עזר2'!AB$1,'ריכוז הצעות'!$M413,"")</f>
        <v/>
      </c>
      <c r="AC412" t="str">
        <f>IF('ריכוז הצעות'!$N413='טבלת עזר2'!AC$1,'ריכוז הצעות'!$M413,"")</f>
        <v/>
      </c>
      <c r="AD412" t="str">
        <f>IF('ריכוז הצעות'!$N413='טבלת עזר2'!AD$1,'ריכוז הצעות'!$M413,"")</f>
        <v/>
      </c>
      <c r="AE412" t="str">
        <f>IF('ריכוז הצעות'!$N413='טבלת עזר2'!AE$1,'ריכוז הצעות'!$M413,"")</f>
        <v/>
      </c>
      <c r="AF412" t="str">
        <f>IF('ריכוז הצעות'!$N413='טבלת עזר2'!AF$1,'ריכוז הצעות'!$M413,"")</f>
        <v/>
      </c>
      <c r="AG412" t="str">
        <f>IF('ריכוז הצעות'!$N413='טבלת עזר2'!AG$1,'ריכוז הצעות'!$M413,"")</f>
        <v/>
      </c>
      <c r="AH412" t="str">
        <f>IF('ריכוז הצעות'!$N413='טבלת עזר2'!AH$1,'ריכוז הצעות'!$M413,"")</f>
        <v/>
      </c>
      <c r="AI412" t="str">
        <f>IF('ריכוז הצעות'!$N413='טבלת עזר2'!AI$1,'ריכוז הצעות'!$M413,"")</f>
        <v/>
      </c>
      <c r="AJ412" t="str">
        <f>IF('ריכוז הצעות'!$N413='טבלת עזר2'!AJ$1,'ריכוז הצעות'!$M413,"")</f>
        <v/>
      </c>
      <c r="AK412" t="str">
        <f>IF('ריכוז הצעות'!$N413='טבלת עזר2'!AK$1,'ריכוז הצעות'!$M413,"")</f>
        <v/>
      </c>
      <c r="AL412" t="str">
        <f>IF('ריכוז הצעות'!$N413='טבלת עזר2'!AL$1,'ריכוז הצעות'!$M413,"")</f>
        <v/>
      </c>
      <c r="AQ412" t="e">
        <f t="shared" si="250"/>
        <v>#N/A</v>
      </c>
      <c r="AR412" t="str">
        <f t="shared" si="218"/>
        <v/>
      </c>
      <c r="AS412" t="str">
        <f t="shared" si="219"/>
        <v/>
      </c>
      <c r="AT412" t="str">
        <f t="shared" si="220"/>
        <v/>
      </c>
      <c r="AU412" t="str">
        <f t="shared" si="221"/>
        <v/>
      </c>
      <c r="AV412" t="str">
        <f t="shared" si="222"/>
        <v/>
      </c>
      <c r="AW412" t="str">
        <f t="shared" si="223"/>
        <v/>
      </c>
      <c r="AX412" t="str">
        <f t="shared" si="224"/>
        <v/>
      </c>
      <c r="AY412" t="str">
        <f t="shared" si="225"/>
        <v/>
      </c>
      <c r="AZ412" t="str">
        <f t="shared" si="226"/>
        <v/>
      </c>
      <c r="BA412" t="str">
        <f t="shared" si="227"/>
        <v/>
      </c>
      <c r="BB412" t="str">
        <f t="shared" si="228"/>
        <v/>
      </c>
      <c r="BC412" t="str">
        <f t="shared" si="229"/>
        <v/>
      </c>
      <c r="BD412" t="str">
        <f t="shared" si="230"/>
        <v/>
      </c>
      <c r="BE412" t="str">
        <f t="shared" si="231"/>
        <v/>
      </c>
      <c r="BF412" t="str">
        <f t="shared" si="232"/>
        <v/>
      </c>
      <c r="BG412" t="str">
        <f t="shared" si="233"/>
        <v/>
      </c>
      <c r="BH412" t="str">
        <f t="shared" si="234"/>
        <v/>
      </c>
      <c r="BI412" t="str">
        <f t="shared" si="235"/>
        <v/>
      </c>
      <c r="BJ412" t="str">
        <f t="shared" si="236"/>
        <v/>
      </c>
      <c r="BK412" t="str">
        <f t="shared" si="237"/>
        <v/>
      </c>
      <c r="BL412">
        <f t="shared" si="238"/>
        <v>0</v>
      </c>
      <c r="BM412">
        <f t="shared" si="239"/>
        <v>0</v>
      </c>
      <c r="BN412">
        <f t="shared" si="240"/>
        <v>0</v>
      </c>
      <c r="BO412">
        <f t="shared" si="241"/>
        <v>0</v>
      </c>
      <c r="BP412">
        <f t="shared" si="242"/>
        <v>0</v>
      </c>
      <c r="BQ412">
        <f t="shared" si="243"/>
        <v>0</v>
      </c>
      <c r="BR412">
        <f t="shared" si="244"/>
        <v>0</v>
      </c>
      <c r="BS412">
        <f t="shared" si="245"/>
        <v>0</v>
      </c>
    </row>
    <row r="413" spans="2:71" x14ac:dyDescent="0.3">
      <c r="B413" t="str">
        <f>IF('ריכוז הצעות'!$N414='טבלת עזר2'!B$1,'ריכוז הצעות'!$M414,"")</f>
        <v/>
      </c>
      <c r="C413">
        <f t="shared" si="216"/>
        <v>0</v>
      </c>
      <c r="D413" t="str">
        <f t="shared" si="246"/>
        <v/>
      </c>
      <c r="E413">
        <f t="shared" si="247"/>
        <v>0</v>
      </c>
      <c r="F413" t="str">
        <f>IF('ריכוז הצעות'!$N414='טבלת עזר2'!F$1,'ריכוז הצעות'!$M414,"")</f>
        <v/>
      </c>
      <c r="G413">
        <f t="shared" si="217"/>
        <v>0</v>
      </c>
      <c r="H413" t="str">
        <f t="shared" si="248"/>
        <v/>
      </c>
      <c r="I413">
        <f t="shared" si="249"/>
        <v>0</v>
      </c>
      <c r="J413" t="str">
        <f>IF('ריכוז הצעות'!$N414='טבלת עזר2'!J$1,'ריכוז הצעות'!$M414,"")</f>
        <v/>
      </c>
      <c r="K413" t="str">
        <f>IF('ריכוז הצעות'!$N414='טבלת עזר2'!K$1,'ריכוז הצעות'!$M414,"")</f>
        <v/>
      </c>
      <c r="L413" t="str">
        <f>IF('ריכוז הצעות'!$N414='טבלת עזר2'!L$1,'ריכוז הצעות'!$M414,"")</f>
        <v/>
      </c>
      <c r="M413" t="str">
        <f>IF('ריכוז הצעות'!$N414='טבלת עזר2'!M$1,'ריכוז הצעות'!$M414,"")</f>
        <v/>
      </c>
      <c r="O413" t="str">
        <f>IF('ריכוז הצעות'!$N414='טבלת עזר2'!O$1,'ריכוז הצעות'!$M414,"")</f>
        <v/>
      </c>
      <c r="Q413" t="str">
        <f>IF('ריכוז הצעות'!$N414='טבלת עזר2'!Q$1,'ריכוז הצעות'!$M414,"")</f>
        <v/>
      </c>
      <c r="S413" t="str">
        <f>IF('ריכוז הצעות'!$N414='טבלת עזר2'!S$1,'ריכוז הצעות'!$M414,"")</f>
        <v/>
      </c>
      <c r="U413" t="str">
        <f>IF('ריכוז הצעות'!$N414='טבלת עזר2'!U$1,'ריכוז הצעות'!$M414,"")</f>
        <v/>
      </c>
      <c r="W413" t="str">
        <f>IF('ריכוז הצעות'!$N414='טבלת עזר2'!W$1,'ריכוז הצעות'!$M414,"")</f>
        <v/>
      </c>
      <c r="X413" t="str">
        <f>IF('ריכוז הצעות'!$N414='טבלת עזר2'!X$1,'ריכוז הצעות'!$M414,"")</f>
        <v/>
      </c>
      <c r="Y413" t="str">
        <f>IF('ריכוז הצעות'!$N414='טבלת עזר2'!Y$1,'ריכוז הצעות'!$M414,"")</f>
        <v/>
      </c>
      <c r="Z413" t="str">
        <f>IF('ריכוז הצעות'!$N414='טבלת עזר2'!Z$1,'ריכוז הצעות'!$M414,"")</f>
        <v/>
      </c>
      <c r="AA413" t="str">
        <f>IF('ריכוז הצעות'!$N414='טבלת עזר2'!AA$1,'ריכוז הצעות'!$M414,"")</f>
        <v/>
      </c>
      <c r="AB413" t="str">
        <f>IF('ריכוז הצעות'!$N414='טבלת עזר2'!AB$1,'ריכוז הצעות'!$M414,"")</f>
        <v/>
      </c>
      <c r="AC413" t="str">
        <f>IF('ריכוז הצעות'!$N414='טבלת עזר2'!AC$1,'ריכוז הצעות'!$M414,"")</f>
        <v/>
      </c>
      <c r="AD413" t="str">
        <f>IF('ריכוז הצעות'!$N414='טבלת עזר2'!AD$1,'ריכוז הצעות'!$M414,"")</f>
        <v/>
      </c>
      <c r="AE413" t="str">
        <f>IF('ריכוז הצעות'!$N414='טבלת עזר2'!AE$1,'ריכוז הצעות'!$M414,"")</f>
        <v/>
      </c>
      <c r="AF413" t="str">
        <f>IF('ריכוז הצעות'!$N414='טבלת עזר2'!AF$1,'ריכוז הצעות'!$M414,"")</f>
        <v/>
      </c>
      <c r="AG413" t="str">
        <f>IF('ריכוז הצעות'!$N414='טבלת עזר2'!AG$1,'ריכוז הצעות'!$M414,"")</f>
        <v/>
      </c>
      <c r="AH413" t="str">
        <f>IF('ריכוז הצעות'!$N414='טבלת עזר2'!AH$1,'ריכוז הצעות'!$M414,"")</f>
        <v/>
      </c>
      <c r="AI413" t="str">
        <f>IF('ריכוז הצעות'!$N414='טבלת עזר2'!AI$1,'ריכוז הצעות'!$M414,"")</f>
        <v/>
      </c>
      <c r="AJ413" t="str">
        <f>IF('ריכוז הצעות'!$N414='טבלת עזר2'!AJ$1,'ריכוז הצעות'!$M414,"")</f>
        <v/>
      </c>
      <c r="AK413" t="str">
        <f>IF('ריכוז הצעות'!$N414='טבלת עזר2'!AK$1,'ריכוז הצעות'!$M414,"")</f>
        <v/>
      </c>
      <c r="AL413" t="str">
        <f>IF('ריכוז הצעות'!$N414='טבלת עזר2'!AL$1,'ריכוז הצעות'!$M414,"")</f>
        <v/>
      </c>
      <c r="AQ413" t="e">
        <f t="shared" si="250"/>
        <v>#N/A</v>
      </c>
      <c r="AR413" t="str">
        <f t="shared" si="218"/>
        <v/>
      </c>
      <c r="AS413" t="str">
        <f t="shared" si="219"/>
        <v/>
      </c>
      <c r="AT413" t="str">
        <f t="shared" si="220"/>
        <v/>
      </c>
      <c r="AU413" t="str">
        <f t="shared" si="221"/>
        <v/>
      </c>
      <c r="AV413" t="str">
        <f t="shared" si="222"/>
        <v/>
      </c>
      <c r="AW413" t="str">
        <f t="shared" si="223"/>
        <v/>
      </c>
      <c r="AX413" t="str">
        <f t="shared" si="224"/>
        <v/>
      </c>
      <c r="AY413" t="str">
        <f t="shared" si="225"/>
        <v/>
      </c>
      <c r="AZ413" t="str">
        <f t="shared" si="226"/>
        <v/>
      </c>
      <c r="BA413" t="str">
        <f t="shared" si="227"/>
        <v/>
      </c>
      <c r="BB413" t="str">
        <f t="shared" si="228"/>
        <v/>
      </c>
      <c r="BC413" t="str">
        <f t="shared" si="229"/>
        <v/>
      </c>
      <c r="BD413" t="str">
        <f t="shared" si="230"/>
        <v/>
      </c>
      <c r="BE413" t="str">
        <f t="shared" si="231"/>
        <v/>
      </c>
      <c r="BF413" t="str">
        <f t="shared" si="232"/>
        <v/>
      </c>
      <c r="BG413" t="str">
        <f t="shared" si="233"/>
        <v/>
      </c>
      <c r="BH413" t="str">
        <f t="shared" si="234"/>
        <v/>
      </c>
      <c r="BI413" t="str">
        <f t="shared" si="235"/>
        <v/>
      </c>
      <c r="BJ413" t="str">
        <f t="shared" si="236"/>
        <v/>
      </c>
      <c r="BK413" t="str">
        <f t="shared" si="237"/>
        <v/>
      </c>
      <c r="BL413">
        <f t="shared" si="238"/>
        <v>0</v>
      </c>
      <c r="BM413">
        <f t="shared" si="239"/>
        <v>0</v>
      </c>
      <c r="BN413">
        <f t="shared" si="240"/>
        <v>0</v>
      </c>
      <c r="BO413">
        <f t="shared" si="241"/>
        <v>0</v>
      </c>
      <c r="BP413">
        <f t="shared" si="242"/>
        <v>0</v>
      </c>
      <c r="BQ413">
        <f t="shared" si="243"/>
        <v>0</v>
      </c>
      <c r="BR413">
        <f t="shared" si="244"/>
        <v>0</v>
      </c>
      <c r="BS413">
        <f t="shared" si="245"/>
        <v>0</v>
      </c>
    </row>
    <row r="414" spans="2:71" x14ac:dyDescent="0.3">
      <c r="B414" t="str">
        <f>IF('ריכוז הצעות'!$N415='טבלת עזר2'!B$1,'ריכוז הצעות'!$M415,"")</f>
        <v/>
      </c>
      <c r="C414">
        <f t="shared" si="216"/>
        <v>0</v>
      </c>
      <c r="D414" t="str">
        <f t="shared" si="246"/>
        <v/>
      </c>
      <c r="E414">
        <f t="shared" si="247"/>
        <v>0</v>
      </c>
      <c r="F414" t="str">
        <f>IF('ריכוז הצעות'!$N415='טבלת עזר2'!F$1,'ריכוז הצעות'!$M415,"")</f>
        <v/>
      </c>
      <c r="G414">
        <f t="shared" si="217"/>
        <v>0</v>
      </c>
      <c r="H414" t="str">
        <f t="shared" si="248"/>
        <v/>
      </c>
      <c r="I414">
        <f t="shared" si="249"/>
        <v>0</v>
      </c>
      <c r="J414" t="str">
        <f>IF('ריכוז הצעות'!$N415='טבלת עזר2'!J$1,'ריכוז הצעות'!$M415,"")</f>
        <v/>
      </c>
      <c r="K414" t="str">
        <f>IF('ריכוז הצעות'!$N415='טבלת עזר2'!K$1,'ריכוז הצעות'!$M415,"")</f>
        <v/>
      </c>
      <c r="L414" t="str">
        <f>IF('ריכוז הצעות'!$N415='טבלת עזר2'!L$1,'ריכוז הצעות'!$M415,"")</f>
        <v/>
      </c>
      <c r="M414" t="str">
        <f>IF('ריכוז הצעות'!$N415='טבלת עזר2'!M$1,'ריכוז הצעות'!$M415,"")</f>
        <v/>
      </c>
      <c r="O414" t="str">
        <f>IF('ריכוז הצעות'!$N415='טבלת עזר2'!O$1,'ריכוז הצעות'!$M415,"")</f>
        <v/>
      </c>
      <c r="Q414" t="str">
        <f>IF('ריכוז הצעות'!$N415='טבלת עזר2'!Q$1,'ריכוז הצעות'!$M415,"")</f>
        <v/>
      </c>
      <c r="S414" t="str">
        <f>IF('ריכוז הצעות'!$N415='טבלת עזר2'!S$1,'ריכוז הצעות'!$M415,"")</f>
        <v/>
      </c>
      <c r="U414" t="str">
        <f>IF('ריכוז הצעות'!$N415='טבלת עזר2'!U$1,'ריכוז הצעות'!$M415,"")</f>
        <v/>
      </c>
      <c r="W414" t="str">
        <f>IF('ריכוז הצעות'!$N415='טבלת עזר2'!W$1,'ריכוז הצעות'!$M415,"")</f>
        <v/>
      </c>
      <c r="X414" t="str">
        <f>IF('ריכוז הצעות'!$N415='טבלת עזר2'!X$1,'ריכוז הצעות'!$M415,"")</f>
        <v/>
      </c>
      <c r="Y414" t="str">
        <f>IF('ריכוז הצעות'!$N415='טבלת עזר2'!Y$1,'ריכוז הצעות'!$M415,"")</f>
        <v/>
      </c>
      <c r="Z414" t="str">
        <f>IF('ריכוז הצעות'!$N415='טבלת עזר2'!Z$1,'ריכוז הצעות'!$M415,"")</f>
        <v/>
      </c>
      <c r="AA414" t="str">
        <f>IF('ריכוז הצעות'!$N415='טבלת עזר2'!AA$1,'ריכוז הצעות'!$M415,"")</f>
        <v/>
      </c>
      <c r="AB414" t="str">
        <f>IF('ריכוז הצעות'!$N415='טבלת עזר2'!AB$1,'ריכוז הצעות'!$M415,"")</f>
        <v/>
      </c>
      <c r="AC414" t="str">
        <f>IF('ריכוז הצעות'!$N415='טבלת עזר2'!AC$1,'ריכוז הצעות'!$M415,"")</f>
        <v/>
      </c>
      <c r="AD414" t="str">
        <f>IF('ריכוז הצעות'!$N415='טבלת עזר2'!AD$1,'ריכוז הצעות'!$M415,"")</f>
        <v/>
      </c>
      <c r="AE414" t="str">
        <f>IF('ריכוז הצעות'!$N415='טבלת עזר2'!AE$1,'ריכוז הצעות'!$M415,"")</f>
        <v/>
      </c>
      <c r="AF414" t="str">
        <f>IF('ריכוז הצעות'!$N415='טבלת עזר2'!AF$1,'ריכוז הצעות'!$M415,"")</f>
        <v/>
      </c>
      <c r="AG414" t="str">
        <f>IF('ריכוז הצעות'!$N415='טבלת עזר2'!AG$1,'ריכוז הצעות'!$M415,"")</f>
        <v/>
      </c>
      <c r="AH414" t="str">
        <f>IF('ריכוז הצעות'!$N415='טבלת עזר2'!AH$1,'ריכוז הצעות'!$M415,"")</f>
        <v/>
      </c>
      <c r="AI414" t="str">
        <f>IF('ריכוז הצעות'!$N415='טבלת עזר2'!AI$1,'ריכוז הצעות'!$M415,"")</f>
        <v/>
      </c>
      <c r="AJ414" t="str">
        <f>IF('ריכוז הצעות'!$N415='טבלת עזר2'!AJ$1,'ריכוז הצעות'!$M415,"")</f>
        <v/>
      </c>
      <c r="AK414" t="str">
        <f>IF('ריכוז הצעות'!$N415='טבלת עזר2'!AK$1,'ריכוז הצעות'!$M415,"")</f>
        <v/>
      </c>
      <c r="AL414" t="str">
        <f>IF('ריכוז הצעות'!$N415='טבלת עזר2'!AL$1,'ריכוז הצעות'!$M415,"")</f>
        <v/>
      </c>
      <c r="AQ414" t="e">
        <f t="shared" si="250"/>
        <v>#N/A</v>
      </c>
      <c r="AR414" t="str">
        <f t="shared" si="218"/>
        <v/>
      </c>
      <c r="AS414" t="str">
        <f t="shared" si="219"/>
        <v/>
      </c>
      <c r="AT414" t="str">
        <f t="shared" si="220"/>
        <v/>
      </c>
      <c r="AU414" t="str">
        <f t="shared" si="221"/>
        <v/>
      </c>
      <c r="AV414" t="str">
        <f t="shared" si="222"/>
        <v/>
      </c>
      <c r="AW414" t="str">
        <f t="shared" si="223"/>
        <v/>
      </c>
      <c r="AX414" t="str">
        <f t="shared" si="224"/>
        <v/>
      </c>
      <c r="AY414" t="str">
        <f t="shared" si="225"/>
        <v/>
      </c>
      <c r="AZ414" t="str">
        <f t="shared" si="226"/>
        <v/>
      </c>
      <c r="BA414" t="str">
        <f t="shared" si="227"/>
        <v/>
      </c>
      <c r="BB414" t="str">
        <f t="shared" si="228"/>
        <v/>
      </c>
      <c r="BC414" t="str">
        <f t="shared" si="229"/>
        <v/>
      </c>
      <c r="BD414" t="str">
        <f t="shared" si="230"/>
        <v/>
      </c>
      <c r="BE414" t="str">
        <f t="shared" si="231"/>
        <v/>
      </c>
      <c r="BF414" t="str">
        <f t="shared" si="232"/>
        <v/>
      </c>
      <c r="BG414" t="str">
        <f t="shared" si="233"/>
        <v/>
      </c>
      <c r="BH414" t="str">
        <f t="shared" si="234"/>
        <v/>
      </c>
      <c r="BI414" t="str">
        <f t="shared" si="235"/>
        <v/>
      </c>
      <c r="BJ414" t="str">
        <f t="shared" si="236"/>
        <v/>
      </c>
      <c r="BK414" t="str">
        <f t="shared" si="237"/>
        <v/>
      </c>
      <c r="BL414">
        <f t="shared" si="238"/>
        <v>0</v>
      </c>
      <c r="BM414">
        <f t="shared" si="239"/>
        <v>0</v>
      </c>
      <c r="BN414">
        <f t="shared" si="240"/>
        <v>0</v>
      </c>
      <c r="BO414">
        <f t="shared" si="241"/>
        <v>0</v>
      </c>
      <c r="BP414">
        <f t="shared" si="242"/>
        <v>0</v>
      </c>
      <c r="BQ414">
        <f t="shared" si="243"/>
        <v>0</v>
      </c>
      <c r="BR414">
        <f t="shared" si="244"/>
        <v>0</v>
      </c>
      <c r="BS414">
        <f t="shared" si="245"/>
        <v>0</v>
      </c>
    </row>
    <row r="415" spans="2:71" x14ac:dyDescent="0.3">
      <c r="B415" t="str">
        <f>IF('ריכוז הצעות'!$N416='טבלת עזר2'!B$1,'ריכוז הצעות'!$M416,"")</f>
        <v/>
      </c>
      <c r="C415">
        <f t="shared" si="216"/>
        <v>0</v>
      </c>
      <c r="D415" t="str">
        <f t="shared" si="246"/>
        <v/>
      </c>
      <c r="E415">
        <f t="shared" si="247"/>
        <v>0</v>
      </c>
      <c r="F415" t="str">
        <f>IF('ריכוז הצעות'!$N416='טבלת עזר2'!F$1,'ריכוז הצעות'!$M416,"")</f>
        <v/>
      </c>
      <c r="G415">
        <f t="shared" si="217"/>
        <v>0</v>
      </c>
      <c r="H415" t="str">
        <f t="shared" si="248"/>
        <v/>
      </c>
      <c r="I415">
        <f t="shared" si="249"/>
        <v>0</v>
      </c>
      <c r="J415" t="str">
        <f>IF('ריכוז הצעות'!$N416='טבלת עזר2'!J$1,'ריכוז הצעות'!$M416,"")</f>
        <v/>
      </c>
      <c r="K415" t="str">
        <f>IF('ריכוז הצעות'!$N416='טבלת עזר2'!K$1,'ריכוז הצעות'!$M416,"")</f>
        <v/>
      </c>
      <c r="L415" t="str">
        <f>IF('ריכוז הצעות'!$N416='טבלת עזר2'!L$1,'ריכוז הצעות'!$M416,"")</f>
        <v/>
      </c>
      <c r="M415" t="str">
        <f>IF('ריכוז הצעות'!$N416='טבלת עזר2'!M$1,'ריכוז הצעות'!$M416,"")</f>
        <v/>
      </c>
      <c r="O415" t="str">
        <f>IF('ריכוז הצעות'!$N416='טבלת עזר2'!O$1,'ריכוז הצעות'!$M416,"")</f>
        <v/>
      </c>
      <c r="Q415" t="str">
        <f>IF('ריכוז הצעות'!$N416='טבלת עזר2'!Q$1,'ריכוז הצעות'!$M416,"")</f>
        <v/>
      </c>
      <c r="S415" t="str">
        <f>IF('ריכוז הצעות'!$N416='טבלת עזר2'!S$1,'ריכוז הצעות'!$M416,"")</f>
        <v/>
      </c>
      <c r="U415" t="str">
        <f>IF('ריכוז הצעות'!$N416='טבלת עזר2'!U$1,'ריכוז הצעות'!$M416,"")</f>
        <v/>
      </c>
      <c r="W415" t="str">
        <f>IF('ריכוז הצעות'!$N416='טבלת עזר2'!W$1,'ריכוז הצעות'!$M416,"")</f>
        <v/>
      </c>
      <c r="X415" t="str">
        <f>IF('ריכוז הצעות'!$N416='טבלת עזר2'!X$1,'ריכוז הצעות'!$M416,"")</f>
        <v/>
      </c>
      <c r="Y415" t="str">
        <f>IF('ריכוז הצעות'!$N416='טבלת עזר2'!Y$1,'ריכוז הצעות'!$M416,"")</f>
        <v/>
      </c>
      <c r="Z415" t="str">
        <f>IF('ריכוז הצעות'!$N416='טבלת עזר2'!Z$1,'ריכוז הצעות'!$M416,"")</f>
        <v/>
      </c>
      <c r="AA415" t="str">
        <f>IF('ריכוז הצעות'!$N416='טבלת עזר2'!AA$1,'ריכוז הצעות'!$M416,"")</f>
        <v/>
      </c>
      <c r="AB415" t="str">
        <f>IF('ריכוז הצעות'!$N416='טבלת עזר2'!AB$1,'ריכוז הצעות'!$M416,"")</f>
        <v/>
      </c>
      <c r="AC415" t="str">
        <f>IF('ריכוז הצעות'!$N416='טבלת עזר2'!AC$1,'ריכוז הצעות'!$M416,"")</f>
        <v/>
      </c>
      <c r="AD415" t="str">
        <f>IF('ריכוז הצעות'!$N416='טבלת עזר2'!AD$1,'ריכוז הצעות'!$M416,"")</f>
        <v/>
      </c>
      <c r="AE415" t="str">
        <f>IF('ריכוז הצעות'!$N416='טבלת עזר2'!AE$1,'ריכוז הצעות'!$M416,"")</f>
        <v/>
      </c>
      <c r="AF415" t="str">
        <f>IF('ריכוז הצעות'!$N416='טבלת עזר2'!AF$1,'ריכוז הצעות'!$M416,"")</f>
        <v/>
      </c>
      <c r="AG415" t="str">
        <f>IF('ריכוז הצעות'!$N416='טבלת עזר2'!AG$1,'ריכוז הצעות'!$M416,"")</f>
        <v/>
      </c>
      <c r="AH415" t="str">
        <f>IF('ריכוז הצעות'!$N416='טבלת עזר2'!AH$1,'ריכוז הצעות'!$M416,"")</f>
        <v/>
      </c>
      <c r="AI415" t="str">
        <f>IF('ריכוז הצעות'!$N416='טבלת עזר2'!AI$1,'ריכוז הצעות'!$M416,"")</f>
        <v/>
      </c>
      <c r="AJ415" t="str">
        <f>IF('ריכוז הצעות'!$N416='טבלת עזר2'!AJ$1,'ריכוז הצעות'!$M416,"")</f>
        <v/>
      </c>
      <c r="AK415" t="str">
        <f>IF('ריכוז הצעות'!$N416='טבלת עזר2'!AK$1,'ריכוז הצעות'!$M416,"")</f>
        <v/>
      </c>
      <c r="AL415" t="str">
        <f>IF('ריכוז הצעות'!$N416='טבלת עזר2'!AL$1,'ריכוז הצעות'!$M416,"")</f>
        <v/>
      </c>
      <c r="AQ415" t="e">
        <f t="shared" si="250"/>
        <v>#N/A</v>
      </c>
      <c r="AR415" t="str">
        <f t="shared" si="218"/>
        <v/>
      </c>
      <c r="AS415" t="str">
        <f t="shared" si="219"/>
        <v/>
      </c>
      <c r="AT415" t="str">
        <f t="shared" si="220"/>
        <v/>
      </c>
      <c r="AU415" t="str">
        <f t="shared" si="221"/>
        <v/>
      </c>
      <c r="AV415" t="str">
        <f t="shared" si="222"/>
        <v/>
      </c>
      <c r="AW415" t="str">
        <f t="shared" si="223"/>
        <v/>
      </c>
      <c r="AX415" t="str">
        <f t="shared" si="224"/>
        <v/>
      </c>
      <c r="AY415" t="str">
        <f t="shared" si="225"/>
        <v/>
      </c>
      <c r="AZ415" t="str">
        <f t="shared" si="226"/>
        <v/>
      </c>
      <c r="BA415" t="str">
        <f t="shared" si="227"/>
        <v/>
      </c>
      <c r="BB415" t="str">
        <f t="shared" si="228"/>
        <v/>
      </c>
      <c r="BC415" t="str">
        <f t="shared" si="229"/>
        <v/>
      </c>
      <c r="BD415" t="str">
        <f t="shared" si="230"/>
        <v/>
      </c>
      <c r="BE415" t="str">
        <f t="shared" si="231"/>
        <v/>
      </c>
      <c r="BF415" t="str">
        <f t="shared" si="232"/>
        <v/>
      </c>
      <c r="BG415" t="str">
        <f t="shared" si="233"/>
        <v/>
      </c>
      <c r="BH415" t="str">
        <f t="shared" si="234"/>
        <v/>
      </c>
      <c r="BI415" t="str">
        <f t="shared" si="235"/>
        <v/>
      </c>
      <c r="BJ415" t="str">
        <f t="shared" si="236"/>
        <v/>
      </c>
      <c r="BK415" t="str">
        <f t="shared" si="237"/>
        <v/>
      </c>
      <c r="BL415">
        <f t="shared" si="238"/>
        <v>0</v>
      </c>
      <c r="BM415">
        <f t="shared" si="239"/>
        <v>0</v>
      </c>
      <c r="BN415">
        <f t="shared" si="240"/>
        <v>0</v>
      </c>
      <c r="BO415">
        <f t="shared" si="241"/>
        <v>0</v>
      </c>
      <c r="BP415">
        <f t="shared" si="242"/>
        <v>0</v>
      </c>
      <c r="BQ415">
        <f t="shared" si="243"/>
        <v>0</v>
      </c>
      <c r="BR415">
        <f t="shared" si="244"/>
        <v>0</v>
      </c>
      <c r="BS415">
        <f t="shared" si="245"/>
        <v>0</v>
      </c>
    </row>
    <row r="416" spans="2:71" x14ac:dyDescent="0.3">
      <c r="B416" t="str">
        <f>IF('ריכוז הצעות'!$N417='טבלת עזר2'!B$1,'ריכוז הצעות'!$M417,"")</f>
        <v/>
      </c>
      <c r="C416">
        <f t="shared" si="216"/>
        <v>0</v>
      </c>
      <c r="D416" t="str">
        <f t="shared" si="246"/>
        <v/>
      </c>
      <c r="E416">
        <f t="shared" si="247"/>
        <v>0</v>
      </c>
      <c r="F416" t="str">
        <f>IF('ריכוז הצעות'!$N417='טבלת עזר2'!F$1,'ריכוז הצעות'!$M417,"")</f>
        <v/>
      </c>
      <c r="G416">
        <f t="shared" si="217"/>
        <v>0</v>
      </c>
      <c r="H416" t="str">
        <f t="shared" si="248"/>
        <v/>
      </c>
      <c r="I416">
        <f t="shared" si="249"/>
        <v>0</v>
      </c>
      <c r="J416" t="str">
        <f>IF('ריכוז הצעות'!$N417='טבלת עזר2'!J$1,'ריכוז הצעות'!$M417,"")</f>
        <v/>
      </c>
      <c r="K416" t="str">
        <f>IF('ריכוז הצעות'!$N417='טבלת עזר2'!K$1,'ריכוז הצעות'!$M417,"")</f>
        <v/>
      </c>
      <c r="L416" t="str">
        <f>IF('ריכוז הצעות'!$N417='טבלת עזר2'!L$1,'ריכוז הצעות'!$M417,"")</f>
        <v/>
      </c>
      <c r="M416" t="str">
        <f>IF('ריכוז הצעות'!$N417='טבלת עזר2'!M$1,'ריכוז הצעות'!$M417,"")</f>
        <v/>
      </c>
      <c r="O416" t="str">
        <f>IF('ריכוז הצעות'!$N417='טבלת עזר2'!O$1,'ריכוז הצעות'!$M417,"")</f>
        <v/>
      </c>
      <c r="Q416" t="str">
        <f>IF('ריכוז הצעות'!$N417='טבלת עזר2'!Q$1,'ריכוז הצעות'!$M417,"")</f>
        <v/>
      </c>
      <c r="S416" t="str">
        <f>IF('ריכוז הצעות'!$N417='טבלת עזר2'!S$1,'ריכוז הצעות'!$M417,"")</f>
        <v/>
      </c>
      <c r="U416" t="str">
        <f>IF('ריכוז הצעות'!$N417='טבלת עזר2'!U$1,'ריכוז הצעות'!$M417,"")</f>
        <v/>
      </c>
      <c r="W416" t="str">
        <f>IF('ריכוז הצעות'!$N417='טבלת עזר2'!W$1,'ריכוז הצעות'!$M417,"")</f>
        <v/>
      </c>
      <c r="X416" t="str">
        <f>IF('ריכוז הצעות'!$N417='טבלת עזר2'!X$1,'ריכוז הצעות'!$M417,"")</f>
        <v/>
      </c>
      <c r="Y416" t="str">
        <f>IF('ריכוז הצעות'!$N417='טבלת עזר2'!Y$1,'ריכוז הצעות'!$M417,"")</f>
        <v/>
      </c>
      <c r="Z416" t="str">
        <f>IF('ריכוז הצעות'!$N417='טבלת עזר2'!Z$1,'ריכוז הצעות'!$M417,"")</f>
        <v/>
      </c>
      <c r="AA416" t="str">
        <f>IF('ריכוז הצעות'!$N417='טבלת עזר2'!AA$1,'ריכוז הצעות'!$M417,"")</f>
        <v/>
      </c>
      <c r="AB416" t="str">
        <f>IF('ריכוז הצעות'!$N417='טבלת עזר2'!AB$1,'ריכוז הצעות'!$M417,"")</f>
        <v/>
      </c>
      <c r="AC416" t="str">
        <f>IF('ריכוז הצעות'!$N417='טבלת עזר2'!AC$1,'ריכוז הצעות'!$M417,"")</f>
        <v/>
      </c>
      <c r="AD416" t="str">
        <f>IF('ריכוז הצעות'!$N417='טבלת עזר2'!AD$1,'ריכוז הצעות'!$M417,"")</f>
        <v/>
      </c>
      <c r="AE416" t="str">
        <f>IF('ריכוז הצעות'!$N417='טבלת עזר2'!AE$1,'ריכוז הצעות'!$M417,"")</f>
        <v/>
      </c>
      <c r="AF416" t="str">
        <f>IF('ריכוז הצעות'!$N417='טבלת עזר2'!AF$1,'ריכוז הצעות'!$M417,"")</f>
        <v/>
      </c>
      <c r="AG416" t="str">
        <f>IF('ריכוז הצעות'!$N417='טבלת עזר2'!AG$1,'ריכוז הצעות'!$M417,"")</f>
        <v/>
      </c>
      <c r="AH416" t="str">
        <f>IF('ריכוז הצעות'!$N417='טבלת עזר2'!AH$1,'ריכוז הצעות'!$M417,"")</f>
        <v/>
      </c>
      <c r="AI416" t="str">
        <f>IF('ריכוז הצעות'!$N417='טבלת עזר2'!AI$1,'ריכוז הצעות'!$M417,"")</f>
        <v/>
      </c>
      <c r="AJ416" t="str">
        <f>IF('ריכוז הצעות'!$N417='טבלת עזר2'!AJ$1,'ריכוז הצעות'!$M417,"")</f>
        <v/>
      </c>
      <c r="AK416" t="str">
        <f>IF('ריכוז הצעות'!$N417='טבלת עזר2'!AK$1,'ריכוז הצעות'!$M417,"")</f>
        <v/>
      </c>
      <c r="AL416" t="str">
        <f>IF('ריכוז הצעות'!$N417='טבלת עזר2'!AL$1,'ריכוז הצעות'!$M417,"")</f>
        <v/>
      </c>
      <c r="AQ416" t="e">
        <f t="shared" si="250"/>
        <v>#N/A</v>
      </c>
      <c r="AR416" t="str">
        <f t="shared" si="218"/>
        <v/>
      </c>
      <c r="AS416" t="str">
        <f t="shared" si="219"/>
        <v/>
      </c>
      <c r="AT416" t="str">
        <f t="shared" si="220"/>
        <v/>
      </c>
      <c r="AU416" t="str">
        <f t="shared" si="221"/>
        <v/>
      </c>
      <c r="AV416" t="str">
        <f t="shared" si="222"/>
        <v/>
      </c>
      <c r="AW416" t="str">
        <f t="shared" si="223"/>
        <v/>
      </c>
      <c r="AX416" t="str">
        <f t="shared" si="224"/>
        <v/>
      </c>
      <c r="AY416" t="str">
        <f t="shared" si="225"/>
        <v/>
      </c>
      <c r="AZ416" t="str">
        <f t="shared" si="226"/>
        <v/>
      </c>
      <c r="BA416" t="str">
        <f t="shared" si="227"/>
        <v/>
      </c>
      <c r="BB416" t="str">
        <f t="shared" si="228"/>
        <v/>
      </c>
      <c r="BC416" t="str">
        <f t="shared" si="229"/>
        <v/>
      </c>
      <c r="BD416" t="str">
        <f t="shared" si="230"/>
        <v/>
      </c>
      <c r="BE416" t="str">
        <f t="shared" si="231"/>
        <v/>
      </c>
      <c r="BF416" t="str">
        <f t="shared" si="232"/>
        <v/>
      </c>
      <c r="BG416" t="str">
        <f t="shared" si="233"/>
        <v/>
      </c>
      <c r="BH416" t="str">
        <f t="shared" si="234"/>
        <v/>
      </c>
      <c r="BI416" t="str">
        <f t="shared" si="235"/>
        <v/>
      </c>
      <c r="BJ416" t="str">
        <f t="shared" si="236"/>
        <v/>
      </c>
      <c r="BK416" t="str">
        <f t="shared" si="237"/>
        <v/>
      </c>
      <c r="BL416">
        <f t="shared" si="238"/>
        <v>0</v>
      </c>
      <c r="BM416">
        <f t="shared" si="239"/>
        <v>0</v>
      </c>
      <c r="BN416">
        <f t="shared" si="240"/>
        <v>0</v>
      </c>
      <c r="BO416">
        <f t="shared" si="241"/>
        <v>0</v>
      </c>
      <c r="BP416">
        <f t="shared" si="242"/>
        <v>0</v>
      </c>
      <c r="BQ416">
        <f t="shared" si="243"/>
        <v>0</v>
      </c>
      <c r="BR416">
        <f t="shared" si="244"/>
        <v>0</v>
      </c>
      <c r="BS416">
        <f t="shared" si="245"/>
        <v>0</v>
      </c>
    </row>
    <row r="417" spans="2:71" x14ac:dyDescent="0.3">
      <c r="B417" t="str">
        <f>IF('ריכוז הצעות'!$N418='טבלת עזר2'!B$1,'ריכוז הצעות'!$M418,"")</f>
        <v/>
      </c>
      <c r="C417">
        <f t="shared" si="216"/>
        <v>0</v>
      </c>
      <c r="D417" t="str">
        <f t="shared" si="246"/>
        <v/>
      </c>
      <c r="E417">
        <f t="shared" si="247"/>
        <v>0</v>
      </c>
      <c r="F417" t="str">
        <f>IF('ריכוז הצעות'!$N418='טבלת עזר2'!F$1,'ריכוז הצעות'!$M418,"")</f>
        <v/>
      </c>
      <c r="G417">
        <f t="shared" si="217"/>
        <v>0</v>
      </c>
      <c r="H417" t="str">
        <f t="shared" si="248"/>
        <v/>
      </c>
      <c r="I417">
        <f t="shared" si="249"/>
        <v>0</v>
      </c>
      <c r="J417" t="str">
        <f>IF('ריכוז הצעות'!$N418='טבלת עזר2'!J$1,'ריכוז הצעות'!$M418,"")</f>
        <v/>
      </c>
      <c r="K417" t="str">
        <f>IF('ריכוז הצעות'!$N418='טבלת עזר2'!K$1,'ריכוז הצעות'!$M418,"")</f>
        <v/>
      </c>
      <c r="L417" t="str">
        <f>IF('ריכוז הצעות'!$N418='טבלת עזר2'!L$1,'ריכוז הצעות'!$M418,"")</f>
        <v/>
      </c>
      <c r="M417" t="str">
        <f>IF('ריכוז הצעות'!$N418='טבלת עזר2'!M$1,'ריכוז הצעות'!$M418,"")</f>
        <v/>
      </c>
      <c r="O417" t="str">
        <f>IF('ריכוז הצעות'!$N418='טבלת עזר2'!O$1,'ריכוז הצעות'!$M418,"")</f>
        <v/>
      </c>
      <c r="Q417" t="str">
        <f>IF('ריכוז הצעות'!$N418='טבלת עזר2'!Q$1,'ריכוז הצעות'!$M418,"")</f>
        <v/>
      </c>
      <c r="S417" t="str">
        <f>IF('ריכוז הצעות'!$N418='טבלת עזר2'!S$1,'ריכוז הצעות'!$M418,"")</f>
        <v/>
      </c>
      <c r="U417" t="str">
        <f>IF('ריכוז הצעות'!$N418='טבלת עזר2'!U$1,'ריכוז הצעות'!$M418,"")</f>
        <v/>
      </c>
      <c r="W417" t="str">
        <f>IF('ריכוז הצעות'!$N418='טבלת עזר2'!W$1,'ריכוז הצעות'!$M418,"")</f>
        <v/>
      </c>
      <c r="X417" t="str">
        <f>IF('ריכוז הצעות'!$N418='טבלת עזר2'!X$1,'ריכוז הצעות'!$M418,"")</f>
        <v/>
      </c>
      <c r="Y417" t="str">
        <f>IF('ריכוז הצעות'!$N418='טבלת עזר2'!Y$1,'ריכוז הצעות'!$M418,"")</f>
        <v/>
      </c>
      <c r="Z417" t="str">
        <f>IF('ריכוז הצעות'!$N418='טבלת עזר2'!Z$1,'ריכוז הצעות'!$M418,"")</f>
        <v/>
      </c>
      <c r="AA417" t="str">
        <f>IF('ריכוז הצעות'!$N418='טבלת עזר2'!AA$1,'ריכוז הצעות'!$M418,"")</f>
        <v/>
      </c>
      <c r="AB417" t="str">
        <f>IF('ריכוז הצעות'!$N418='טבלת עזר2'!AB$1,'ריכוז הצעות'!$M418,"")</f>
        <v/>
      </c>
      <c r="AC417" t="str">
        <f>IF('ריכוז הצעות'!$N418='טבלת עזר2'!AC$1,'ריכוז הצעות'!$M418,"")</f>
        <v/>
      </c>
      <c r="AD417" t="str">
        <f>IF('ריכוז הצעות'!$N418='טבלת עזר2'!AD$1,'ריכוז הצעות'!$M418,"")</f>
        <v/>
      </c>
      <c r="AE417" t="str">
        <f>IF('ריכוז הצעות'!$N418='טבלת עזר2'!AE$1,'ריכוז הצעות'!$M418,"")</f>
        <v/>
      </c>
      <c r="AF417" t="str">
        <f>IF('ריכוז הצעות'!$N418='טבלת עזר2'!AF$1,'ריכוז הצעות'!$M418,"")</f>
        <v/>
      </c>
      <c r="AG417" t="str">
        <f>IF('ריכוז הצעות'!$N418='טבלת עזר2'!AG$1,'ריכוז הצעות'!$M418,"")</f>
        <v/>
      </c>
      <c r="AH417" t="str">
        <f>IF('ריכוז הצעות'!$N418='טבלת עזר2'!AH$1,'ריכוז הצעות'!$M418,"")</f>
        <v/>
      </c>
      <c r="AI417" t="str">
        <f>IF('ריכוז הצעות'!$N418='טבלת עזר2'!AI$1,'ריכוז הצעות'!$M418,"")</f>
        <v/>
      </c>
      <c r="AJ417" t="str">
        <f>IF('ריכוז הצעות'!$N418='טבלת עזר2'!AJ$1,'ריכוז הצעות'!$M418,"")</f>
        <v/>
      </c>
      <c r="AK417" t="str">
        <f>IF('ריכוז הצעות'!$N418='טבלת עזר2'!AK$1,'ריכוז הצעות'!$M418,"")</f>
        <v/>
      </c>
      <c r="AL417" t="str">
        <f>IF('ריכוז הצעות'!$N418='טבלת עזר2'!AL$1,'ריכוז הצעות'!$M418,"")</f>
        <v/>
      </c>
      <c r="AQ417" t="e">
        <f t="shared" si="250"/>
        <v>#N/A</v>
      </c>
      <c r="AR417" t="str">
        <f t="shared" si="218"/>
        <v/>
      </c>
      <c r="AS417" t="str">
        <f t="shared" si="219"/>
        <v/>
      </c>
      <c r="AT417" t="str">
        <f t="shared" si="220"/>
        <v/>
      </c>
      <c r="AU417" t="str">
        <f t="shared" si="221"/>
        <v/>
      </c>
      <c r="AV417" t="str">
        <f t="shared" si="222"/>
        <v/>
      </c>
      <c r="AW417" t="str">
        <f t="shared" si="223"/>
        <v/>
      </c>
      <c r="AX417" t="str">
        <f t="shared" si="224"/>
        <v/>
      </c>
      <c r="AY417" t="str">
        <f t="shared" si="225"/>
        <v/>
      </c>
      <c r="AZ417" t="str">
        <f t="shared" si="226"/>
        <v/>
      </c>
      <c r="BA417" t="str">
        <f t="shared" si="227"/>
        <v/>
      </c>
      <c r="BB417" t="str">
        <f t="shared" si="228"/>
        <v/>
      </c>
      <c r="BC417" t="str">
        <f t="shared" si="229"/>
        <v/>
      </c>
      <c r="BD417" t="str">
        <f t="shared" si="230"/>
        <v/>
      </c>
      <c r="BE417" t="str">
        <f t="shared" si="231"/>
        <v/>
      </c>
      <c r="BF417" t="str">
        <f t="shared" si="232"/>
        <v/>
      </c>
      <c r="BG417" t="str">
        <f t="shared" si="233"/>
        <v/>
      </c>
      <c r="BH417" t="str">
        <f t="shared" si="234"/>
        <v/>
      </c>
      <c r="BI417" t="str">
        <f t="shared" si="235"/>
        <v/>
      </c>
      <c r="BJ417" t="str">
        <f t="shared" si="236"/>
        <v/>
      </c>
      <c r="BK417" t="str">
        <f t="shared" si="237"/>
        <v/>
      </c>
      <c r="BL417">
        <f t="shared" si="238"/>
        <v>0</v>
      </c>
      <c r="BM417">
        <f t="shared" si="239"/>
        <v>0</v>
      </c>
      <c r="BN417">
        <f t="shared" si="240"/>
        <v>0</v>
      </c>
      <c r="BO417">
        <f t="shared" si="241"/>
        <v>0</v>
      </c>
      <c r="BP417">
        <f t="shared" si="242"/>
        <v>0</v>
      </c>
      <c r="BQ417">
        <f t="shared" si="243"/>
        <v>0</v>
      </c>
      <c r="BR417">
        <f t="shared" si="244"/>
        <v>0</v>
      </c>
      <c r="BS417">
        <f t="shared" si="245"/>
        <v>0</v>
      </c>
    </row>
    <row r="418" spans="2:71" x14ac:dyDescent="0.3">
      <c r="B418" t="str">
        <f>IF('ריכוז הצעות'!$N419='טבלת עזר2'!B$1,'ריכוז הצעות'!$M419,"")</f>
        <v/>
      </c>
      <c r="C418">
        <f t="shared" si="216"/>
        <v>0</v>
      </c>
      <c r="D418" t="str">
        <f t="shared" si="246"/>
        <v/>
      </c>
      <c r="E418">
        <f t="shared" si="247"/>
        <v>0</v>
      </c>
      <c r="F418" t="str">
        <f>IF('ריכוז הצעות'!$N419='טבלת עזר2'!F$1,'ריכוז הצעות'!$M419,"")</f>
        <v/>
      </c>
      <c r="G418">
        <f t="shared" si="217"/>
        <v>0</v>
      </c>
      <c r="H418" t="str">
        <f t="shared" si="248"/>
        <v/>
      </c>
      <c r="I418">
        <f t="shared" si="249"/>
        <v>0</v>
      </c>
      <c r="J418" t="str">
        <f>IF('ריכוז הצעות'!$N419='טבלת עזר2'!J$1,'ריכוז הצעות'!$M419,"")</f>
        <v/>
      </c>
      <c r="K418" t="str">
        <f>IF('ריכוז הצעות'!$N419='טבלת עזר2'!K$1,'ריכוז הצעות'!$M419,"")</f>
        <v/>
      </c>
      <c r="L418" t="str">
        <f>IF('ריכוז הצעות'!$N419='טבלת עזר2'!L$1,'ריכוז הצעות'!$M419,"")</f>
        <v/>
      </c>
      <c r="M418" t="str">
        <f>IF('ריכוז הצעות'!$N419='טבלת עזר2'!M$1,'ריכוז הצעות'!$M419,"")</f>
        <v/>
      </c>
      <c r="O418" t="str">
        <f>IF('ריכוז הצעות'!$N419='טבלת עזר2'!O$1,'ריכוז הצעות'!$M419,"")</f>
        <v/>
      </c>
      <c r="Q418" t="str">
        <f>IF('ריכוז הצעות'!$N419='טבלת עזר2'!Q$1,'ריכוז הצעות'!$M419,"")</f>
        <v/>
      </c>
      <c r="S418" t="str">
        <f>IF('ריכוז הצעות'!$N419='טבלת עזר2'!S$1,'ריכוז הצעות'!$M419,"")</f>
        <v/>
      </c>
      <c r="U418" t="str">
        <f>IF('ריכוז הצעות'!$N419='טבלת עזר2'!U$1,'ריכוז הצעות'!$M419,"")</f>
        <v/>
      </c>
      <c r="W418" t="str">
        <f>IF('ריכוז הצעות'!$N419='טבלת עזר2'!W$1,'ריכוז הצעות'!$M419,"")</f>
        <v/>
      </c>
      <c r="X418" t="str">
        <f>IF('ריכוז הצעות'!$N419='טבלת עזר2'!X$1,'ריכוז הצעות'!$M419,"")</f>
        <v/>
      </c>
      <c r="Y418" t="str">
        <f>IF('ריכוז הצעות'!$N419='טבלת עזר2'!Y$1,'ריכוז הצעות'!$M419,"")</f>
        <v/>
      </c>
      <c r="Z418" t="str">
        <f>IF('ריכוז הצעות'!$N419='טבלת עזר2'!Z$1,'ריכוז הצעות'!$M419,"")</f>
        <v/>
      </c>
      <c r="AA418" t="str">
        <f>IF('ריכוז הצעות'!$N419='טבלת עזר2'!AA$1,'ריכוז הצעות'!$M419,"")</f>
        <v/>
      </c>
      <c r="AB418" t="str">
        <f>IF('ריכוז הצעות'!$N419='טבלת עזר2'!AB$1,'ריכוז הצעות'!$M419,"")</f>
        <v/>
      </c>
      <c r="AC418" t="str">
        <f>IF('ריכוז הצעות'!$N419='טבלת עזר2'!AC$1,'ריכוז הצעות'!$M419,"")</f>
        <v/>
      </c>
      <c r="AD418" t="str">
        <f>IF('ריכוז הצעות'!$N419='טבלת עזר2'!AD$1,'ריכוז הצעות'!$M419,"")</f>
        <v/>
      </c>
      <c r="AE418" t="str">
        <f>IF('ריכוז הצעות'!$N419='טבלת עזר2'!AE$1,'ריכוז הצעות'!$M419,"")</f>
        <v/>
      </c>
      <c r="AF418" t="str">
        <f>IF('ריכוז הצעות'!$N419='טבלת עזר2'!AF$1,'ריכוז הצעות'!$M419,"")</f>
        <v/>
      </c>
      <c r="AG418" t="str">
        <f>IF('ריכוז הצעות'!$N419='טבלת עזר2'!AG$1,'ריכוז הצעות'!$M419,"")</f>
        <v/>
      </c>
      <c r="AH418" t="str">
        <f>IF('ריכוז הצעות'!$N419='טבלת עזר2'!AH$1,'ריכוז הצעות'!$M419,"")</f>
        <v/>
      </c>
      <c r="AI418" t="str">
        <f>IF('ריכוז הצעות'!$N419='טבלת עזר2'!AI$1,'ריכוז הצעות'!$M419,"")</f>
        <v/>
      </c>
      <c r="AJ418" t="str">
        <f>IF('ריכוז הצעות'!$N419='טבלת עזר2'!AJ$1,'ריכוז הצעות'!$M419,"")</f>
        <v/>
      </c>
      <c r="AK418" t="str">
        <f>IF('ריכוז הצעות'!$N419='טבלת עזר2'!AK$1,'ריכוז הצעות'!$M419,"")</f>
        <v/>
      </c>
      <c r="AL418" t="str">
        <f>IF('ריכוז הצעות'!$N419='טבלת עזר2'!AL$1,'ריכוז הצעות'!$M419,"")</f>
        <v/>
      </c>
      <c r="AQ418" t="e">
        <f t="shared" si="250"/>
        <v>#N/A</v>
      </c>
      <c r="AR418" t="str">
        <f t="shared" si="218"/>
        <v/>
      </c>
      <c r="AS418" t="str">
        <f t="shared" si="219"/>
        <v/>
      </c>
      <c r="AT418" t="str">
        <f t="shared" si="220"/>
        <v/>
      </c>
      <c r="AU418" t="str">
        <f t="shared" si="221"/>
        <v/>
      </c>
      <c r="AV418" t="str">
        <f t="shared" si="222"/>
        <v/>
      </c>
      <c r="AW418" t="str">
        <f t="shared" si="223"/>
        <v/>
      </c>
      <c r="AX418" t="str">
        <f t="shared" si="224"/>
        <v/>
      </c>
      <c r="AY418" t="str">
        <f t="shared" si="225"/>
        <v/>
      </c>
      <c r="AZ418" t="str">
        <f t="shared" si="226"/>
        <v/>
      </c>
      <c r="BA418" t="str">
        <f t="shared" si="227"/>
        <v/>
      </c>
      <c r="BB418" t="str">
        <f t="shared" si="228"/>
        <v/>
      </c>
      <c r="BC418" t="str">
        <f t="shared" si="229"/>
        <v/>
      </c>
      <c r="BD418" t="str">
        <f t="shared" si="230"/>
        <v/>
      </c>
      <c r="BE418" t="str">
        <f t="shared" si="231"/>
        <v/>
      </c>
      <c r="BF418" t="str">
        <f t="shared" si="232"/>
        <v/>
      </c>
      <c r="BG418" t="str">
        <f t="shared" si="233"/>
        <v/>
      </c>
      <c r="BH418" t="str">
        <f t="shared" si="234"/>
        <v/>
      </c>
      <c r="BI418" t="str">
        <f t="shared" si="235"/>
        <v/>
      </c>
      <c r="BJ418" t="str">
        <f t="shared" si="236"/>
        <v/>
      </c>
      <c r="BK418" t="str">
        <f t="shared" si="237"/>
        <v/>
      </c>
      <c r="BL418">
        <f t="shared" si="238"/>
        <v>0</v>
      </c>
      <c r="BM418">
        <f t="shared" si="239"/>
        <v>0</v>
      </c>
      <c r="BN418">
        <f t="shared" si="240"/>
        <v>0</v>
      </c>
      <c r="BO418">
        <f t="shared" si="241"/>
        <v>0</v>
      </c>
      <c r="BP418">
        <f t="shared" si="242"/>
        <v>0</v>
      </c>
      <c r="BQ418">
        <f t="shared" si="243"/>
        <v>0</v>
      </c>
      <c r="BR418">
        <f t="shared" si="244"/>
        <v>0</v>
      </c>
      <c r="BS418">
        <f t="shared" si="245"/>
        <v>0</v>
      </c>
    </row>
    <row r="419" spans="2:71" x14ac:dyDescent="0.3">
      <c r="B419" t="str">
        <f>IF('ריכוז הצעות'!$N420='טבלת עזר2'!B$1,'ריכוז הצעות'!$M420,"")</f>
        <v/>
      </c>
      <c r="C419">
        <f t="shared" si="216"/>
        <v>0</v>
      </c>
      <c r="D419" t="str">
        <f t="shared" si="246"/>
        <v/>
      </c>
      <c r="E419">
        <f t="shared" si="247"/>
        <v>0</v>
      </c>
      <c r="F419" t="str">
        <f>IF('ריכוז הצעות'!$N420='טבלת עזר2'!F$1,'ריכוז הצעות'!$M420,"")</f>
        <v/>
      </c>
      <c r="G419">
        <f t="shared" si="217"/>
        <v>0</v>
      </c>
      <c r="H419" t="str">
        <f t="shared" si="248"/>
        <v/>
      </c>
      <c r="I419">
        <f t="shared" si="249"/>
        <v>0</v>
      </c>
      <c r="J419" t="str">
        <f>IF('ריכוז הצעות'!$N420='טבלת עזר2'!J$1,'ריכוז הצעות'!$M420,"")</f>
        <v/>
      </c>
      <c r="K419" t="str">
        <f>IF('ריכוז הצעות'!$N420='טבלת עזר2'!K$1,'ריכוז הצעות'!$M420,"")</f>
        <v/>
      </c>
      <c r="L419" t="str">
        <f>IF('ריכוז הצעות'!$N420='טבלת עזר2'!L$1,'ריכוז הצעות'!$M420,"")</f>
        <v/>
      </c>
      <c r="M419" t="str">
        <f>IF('ריכוז הצעות'!$N420='טבלת עזר2'!M$1,'ריכוז הצעות'!$M420,"")</f>
        <v/>
      </c>
      <c r="O419" t="str">
        <f>IF('ריכוז הצעות'!$N420='טבלת עזר2'!O$1,'ריכוז הצעות'!$M420,"")</f>
        <v/>
      </c>
      <c r="Q419" t="str">
        <f>IF('ריכוז הצעות'!$N420='טבלת עזר2'!Q$1,'ריכוז הצעות'!$M420,"")</f>
        <v/>
      </c>
      <c r="S419" t="str">
        <f>IF('ריכוז הצעות'!$N420='טבלת עזר2'!S$1,'ריכוז הצעות'!$M420,"")</f>
        <v/>
      </c>
      <c r="U419" t="str">
        <f>IF('ריכוז הצעות'!$N420='טבלת עזר2'!U$1,'ריכוז הצעות'!$M420,"")</f>
        <v/>
      </c>
      <c r="W419" t="str">
        <f>IF('ריכוז הצעות'!$N420='טבלת עזר2'!W$1,'ריכוז הצעות'!$M420,"")</f>
        <v/>
      </c>
      <c r="X419" t="str">
        <f>IF('ריכוז הצעות'!$N420='טבלת עזר2'!X$1,'ריכוז הצעות'!$M420,"")</f>
        <v/>
      </c>
      <c r="Y419" t="str">
        <f>IF('ריכוז הצעות'!$N420='טבלת עזר2'!Y$1,'ריכוז הצעות'!$M420,"")</f>
        <v/>
      </c>
      <c r="Z419" t="str">
        <f>IF('ריכוז הצעות'!$N420='טבלת עזר2'!Z$1,'ריכוז הצעות'!$M420,"")</f>
        <v/>
      </c>
      <c r="AA419" t="str">
        <f>IF('ריכוז הצעות'!$N420='טבלת עזר2'!AA$1,'ריכוז הצעות'!$M420,"")</f>
        <v/>
      </c>
      <c r="AB419" t="str">
        <f>IF('ריכוז הצעות'!$N420='טבלת עזר2'!AB$1,'ריכוז הצעות'!$M420,"")</f>
        <v/>
      </c>
      <c r="AC419" t="str">
        <f>IF('ריכוז הצעות'!$N420='טבלת עזר2'!AC$1,'ריכוז הצעות'!$M420,"")</f>
        <v/>
      </c>
      <c r="AD419" t="str">
        <f>IF('ריכוז הצעות'!$N420='טבלת עזר2'!AD$1,'ריכוז הצעות'!$M420,"")</f>
        <v/>
      </c>
      <c r="AE419" t="str">
        <f>IF('ריכוז הצעות'!$N420='טבלת עזר2'!AE$1,'ריכוז הצעות'!$M420,"")</f>
        <v/>
      </c>
      <c r="AF419" t="str">
        <f>IF('ריכוז הצעות'!$N420='טבלת עזר2'!AF$1,'ריכוז הצעות'!$M420,"")</f>
        <v/>
      </c>
      <c r="AG419" t="str">
        <f>IF('ריכוז הצעות'!$N420='טבלת עזר2'!AG$1,'ריכוז הצעות'!$M420,"")</f>
        <v/>
      </c>
      <c r="AH419" t="str">
        <f>IF('ריכוז הצעות'!$N420='טבלת עזר2'!AH$1,'ריכוז הצעות'!$M420,"")</f>
        <v/>
      </c>
      <c r="AI419" t="str">
        <f>IF('ריכוז הצעות'!$N420='טבלת עזר2'!AI$1,'ריכוז הצעות'!$M420,"")</f>
        <v/>
      </c>
      <c r="AJ419" t="str">
        <f>IF('ריכוז הצעות'!$N420='טבלת עזר2'!AJ$1,'ריכוז הצעות'!$M420,"")</f>
        <v/>
      </c>
      <c r="AK419" t="str">
        <f>IF('ריכוז הצעות'!$N420='טבלת עזר2'!AK$1,'ריכוז הצעות'!$M420,"")</f>
        <v/>
      </c>
      <c r="AL419" t="str">
        <f>IF('ריכוז הצעות'!$N420='טבלת עזר2'!AL$1,'ריכוז הצעות'!$M420,"")</f>
        <v/>
      </c>
      <c r="AQ419" t="e">
        <f t="shared" si="250"/>
        <v>#N/A</v>
      </c>
      <c r="AR419" t="str">
        <f t="shared" si="218"/>
        <v/>
      </c>
      <c r="AS419" t="str">
        <f t="shared" si="219"/>
        <v/>
      </c>
      <c r="AT419" t="str">
        <f t="shared" si="220"/>
        <v/>
      </c>
      <c r="AU419" t="str">
        <f t="shared" si="221"/>
        <v/>
      </c>
      <c r="AV419" t="str">
        <f t="shared" si="222"/>
        <v/>
      </c>
      <c r="AW419" t="str">
        <f t="shared" si="223"/>
        <v/>
      </c>
      <c r="AX419" t="str">
        <f t="shared" si="224"/>
        <v/>
      </c>
      <c r="AY419" t="str">
        <f t="shared" si="225"/>
        <v/>
      </c>
      <c r="AZ419" t="str">
        <f t="shared" si="226"/>
        <v/>
      </c>
      <c r="BA419" t="str">
        <f t="shared" si="227"/>
        <v/>
      </c>
      <c r="BB419" t="str">
        <f t="shared" si="228"/>
        <v/>
      </c>
      <c r="BC419" t="str">
        <f t="shared" si="229"/>
        <v/>
      </c>
      <c r="BD419" t="str">
        <f t="shared" si="230"/>
        <v/>
      </c>
      <c r="BE419" t="str">
        <f t="shared" si="231"/>
        <v/>
      </c>
      <c r="BF419" t="str">
        <f t="shared" si="232"/>
        <v/>
      </c>
      <c r="BG419" t="str">
        <f t="shared" si="233"/>
        <v/>
      </c>
      <c r="BH419" t="str">
        <f t="shared" si="234"/>
        <v/>
      </c>
      <c r="BI419" t="str">
        <f t="shared" si="235"/>
        <v/>
      </c>
      <c r="BJ419" t="str">
        <f t="shared" si="236"/>
        <v/>
      </c>
      <c r="BK419" t="str">
        <f t="shared" si="237"/>
        <v/>
      </c>
      <c r="BL419">
        <f t="shared" si="238"/>
        <v>0</v>
      </c>
      <c r="BM419">
        <f t="shared" si="239"/>
        <v>0</v>
      </c>
      <c r="BN419">
        <f t="shared" si="240"/>
        <v>0</v>
      </c>
      <c r="BO419">
        <f t="shared" si="241"/>
        <v>0</v>
      </c>
      <c r="BP419">
        <f t="shared" si="242"/>
        <v>0</v>
      </c>
      <c r="BQ419">
        <f t="shared" si="243"/>
        <v>0</v>
      </c>
      <c r="BR419">
        <f t="shared" si="244"/>
        <v>0</v>
      </c>
      <c r="BS419">
        <f t="shared" si="245"/>
        <v>0</v>
      </c>
    </row>
    <row r="420" spans="2:71" x14ac:dyDescent="0.3">
      <c r="B420" t="str">
        <f>IF('ריכוז הצעות'!$N421='טבלת עזר2'!B$1,'ריכוז הצעות'!$M421,"")</f>
        <v/>
      </c>
      <c r="C420">
        <f t="shared" si="216"/>
        <v>0</v>
      </c>
      <c r="D420" t="str">
        <f t="shared" si="246"/>
        <v/>
      </c>
      <c r="E420">
        <f t="shared" si="247"/>
        <v>0</v>
      </c>
      <c r="F420" t="str">
        <f>IF('ריכוז הצעות'!$N421='טבלת עזר2'!F$1,'ריכוז הצעות'!$M421,"")</f>
        <v/>
      </c>
      <c r="G420">
        <f t="shared" si="217"/>
        <v>0</v>
      </c>
      <c r="H420" t="str">
        <f t="shared" si="248"/>
        <v/>
      </c>
      <c r="I420">
        <f t="shared" si="249"/>
        <v>0</v>
      </c>
      <c r="J420" t="str">
        <f>IF('ריכוז הצעות'!$N421='טבלת עזר2'!J$1,'ריכוז הצעות'!$M421,"")</f>
        <v/>
      </c>
      <c r="K420" t="str">
        <f>IF('ריכוז הצעות'!$N421='טבלת עזר2'!K$1,'ריכוז הצעות'!$M421,"")</f>
        <v/>
      </c>
      <c r="L420" t="str">
        <f>IF('ריכוז הצעות'!$N421='טבלת עזר2'!L$1,'ריכוז הצעות'!$M421,"")</f>
        <v/>
      </c>
      <c r="M420" t="str">
        <f>IF('ריכוז הצעות'!$N421='טבלת עזר2'!M$1,'ריכוז הצעות'!$M421,"")</f>
        <v/>
      </c>
      <c r="O420" t="str">
        <f>IF('ריכוז הצעות'!$N421='טבלת עזר2'!O$1,'ריכוז הצעות'!$M421,"")</f>
        <v/>
      </c>
      <c r="Q420" t="str">
        <f>IF('ריכוז הצעות'!$N421='טבלת עזר2'!Q$1,'ריכוז הצעות'!$M421,"")</f>
        <v/>
      </c>
      <c r="S420" t="str">
        <f>IF('ריכוז הצעות'!$N421='טבלת עזר2'!S$1,'ריכוז הצעות'!$M421,"")</f>
        <v/>
      </c>
      <c r="U420" t="str">
        <f>IF('ריכוז הצעות'!$N421='טבלת עזר2'!U$1,'ריכוז הצעות'!$M421,"")</f>
        <v/>
      </c>
      <c r="W420" t="str">
        <f>IF('ריכוז הצעות'!$N421='טבלת עזר2'!W$1,'ריכוז הצעות'!$M421,"")</f>
        <v/>
      </c>
      <c r="X420" t="str">
        <f>IF('ריכוז הצעות'!$N421='טבלת עזר2'!X$1,'ריכוז הצעות'!$M421,"")</f>
        <v/>
      </c>
      <c r="Y420" t="str">
        <f>IF('ריכוז הצעות'!$N421='טבלת עזר2'!Y$1,'ריכוז הצעות'!$M421,"")</f>
        <v/>
      </c>
      <c r="Z420" t="str">
        <f>IF('ריכוז הצעות'!$N421='טבלת עזר2'!Z$1,'ריכוז הצעות'!$M421,"")</f>
        <v/>
      </c>
      <c r="AA420" t="str">
        <f>IF('ריכוז הצעות'!$N421='טבלת עזר2'!AA$1,'ריכוז הצעות'!$M421,"")</f>
        <v/>
      </c>
      <c r="AB420" t="str">
        <f>IF('ריכוז הצעות'!$N421='טבלת עזר2'!AB$1,'ריכוז הצעות'!$M421,"")</f>
        <v/>
      </c>
      <c r="AC420" t="str">
        <f>IF('ריכוז הצעות'!$N421='טבלת עזר2'!AC$1,'ריכוז הצעות'!$M421,"")</f>
        <v/>
      </c>
      <c r="AD420" t="str">
        <f>IF('ריכוז הצעות'!$N421='טבלת עזר2'!AD$1,'ריכוז הצעות'!$M421,"")</f>
        <v/>
      </c>
      <c r="AE420" t="str">
        <f>IF('ריכוז הצעות'!$N421='טבלת עזר2'!AE$1,'ריכוז הצעות'!$M421,"")</f>
        <v/>
      </c>
      <c r="AF420" t="str">
        <f>IF('ריכוז הצעות'!$N421='טבלת עזר2'!AF$1,'ריכוז הצעות'!$M421,"")</f>
        <v/>
      </c>
      <c r="AG420" t="str">
        <f>IF('ריכוז הצעות'!$N421='טבלת עזר2'!AG$1,'ריכוז הצעות'!$M421,"")</f>
        <v/>
      </c>
      <c r="AH420" t="str">
        <f>IF('ריכוז הצעות'!$N421='טבלת עזר2'!AH$1,'ריכוז הצעות'!$M421,"")</f>
        <v/>
      </c>
      <c r="AI420" t="str">
        <f>IF('ריכוז הצעות'!$N421='טבלת עזר2'!AI$1,'ריכוז הצעות'!$M421,"")</f>
        <v/>
      </c>
      <c r="AJ420" t="str">
        <f>IF('ריכוז הצעות'!$N421='טבלת עזר2'!AJ$1,'ריכוז הצעות'!$M421,"")</f>
        <v/>
      </c>
      <c r="AK420" t="str">
        <f>IF('ריכוז הצעות'!$N421='טבלת עזר2'!AK$1,'ריכוז הצעות'!$M421,"")</f>
        <v/>
      </c>
      <c r="AL420" t="str">
        <f>IF('ריכוז הצעות'!$N421='טבלת עזר2'!AL$1,'ריכוז הצעות'!$M421,"")</f>
        <v/>
      </c>
      <c r="AQ420" t="e">
        <f t="shared" si="250"/>
        <v>#N/A</v>
      </c>
      <c r="AR420" t="str">
        <f t="shared" si="218"/>
        <v/>
      </c>
      <c r="AS420" t="str">
        <f t="shared" si="219"/>
        <v/>
      </c>
      <c r="AT420" t="str">
        <f t="shared" si="220"/>
        <v/>
      </c>
      <c r="AU420" t="str">
        <f t="shared" si="221"/>
        <v/>
      </c>
      <c r="AV420" t="str">
        <f t="shared" si="222"/>
        <v/>
      </c>
      <c r="AW420" t="str">
        <f t="shared" si="223"/>
        <v/>
      </c>
      <c r="AX420" t="str">
        <f t="shared" si="224"/>
        <v/>
      </c>
      <c r="AY420" t="str">
        <f t="shared" si="225"/>
        <v/>
      </c>
      <c r="AZ420" t="str">
        <f t="shared" si="226"/>
        <v/>
      </c>
      <c r="BA420" t="str">
        <f t="shared" si="227"/>
        <v/>
      </c>
      <c r="BB420" t="str">
        <f t="shared" si="228"/>
        <v/>
      </c>
      <c r="BC420" t="str">
        <f t="shared" si="229"/>
        <v/>
      </c>
      <c r="BD420" t="str">
        <f t="shared" si="230"/>
        <v/>
      </c>
      <c r="BE420" t="str">
        <f t="shared" si="231"/>
        <v/>
      </c>
      <c r="BF420" t="str">
        <f t="shared" si="232"/>
        <v/>
      </c>
      <c r="BG420" t="str">
        <f t="shared" si="233"/>
        <v/>
      </c>
      <c r="BH420" t="str">
        <f t="shared" si="234"/>
        <v/>
      </c>
      <c r="BI420" t="str">
        <f t="shared" si="235"/>
        <v/>
      </c>
      <c r="BJ420" t="str">
        <f t="shared" si="236"/>
        <v/>
      </c>
      <c r="BK420" t="str">
        <f t="shared" si="237"/>
        <v/>
      </c>
      <c r="BL420">
        <f t="shared" si="238"/>
        <v>0</v>
      </c>
      <c r="BM420">
        <f t="shared" si="239"/>
        <v>0</v>
      </c>
      <c r="BN420">
        <f t="shared" si="240"/>
        <v>0</v>
      </c>
      <c r="BO420">
        <f t="shared" si="241"/>
        <v>0</v>
      </c>
      <c r="BP420">
        <f t="shared" si="242"/>
        <v>0</v>
      </c>
      <c r="BQ420">
        <f t="shared" si="243"/>
        <v>0</v>
      </c>
      <c r="BR420">
        <f t="shared" si="244"/>
        <v>0</v>
      </c>
      <c r="BS420">
        <f t="shared" si="245"/>
        <v>0</v>
      </c>
    </row>
    <row r="421" spans="2:71" x14ac:dyDescent="0.3">
      <c r="B421" t="str">
        <f>IF('ריכוז הצעות'!$N422='טבלת עזר2'!B$1,'ריכוז הצעות'!$M422,"")</f>
        <v/>
      </c>
      <c r="C421">
        <f t="shared" si="216"/>
        <v>0</v>
      </c>
      <c r="D421" t="str">
        <f t="shared" si="246"/>
        <v/>
      </c>
      <c r="E421">
        <f t="shared" si="247"/>
        <v>0</v>
      </c>
      <c r="F421" t="str">
        <f>IF('ריכוז הצעות'!$N422='טבלת עזר2'!F$1,'ריכוז הצעות'!$M422,"")</f>
        <v/>
      </c>
      <c r="G421">
        <f t="shared" si="217"/>
        <v>0</v>
      </c>
      <c r="H421" t="str">
        <f t="shared" si="248"/>
        <v/>
      </c>
      <c r="I421">
        <f t="shared" si="249"/>
        <v>0</v>
      </c>
      <c r="J421" t="str">
        <f>IF('ריכוז הצעות'!$N422='טבלת עזר2'!J$1,'ריכוז הצעות'!$M422,"")</f>
        <v/>
      </c>
      <c r="K421" t="str">
        <f>IF('ריכוז הצעות'!$N422='טבלת עזר2'!K$1,'ריכוז הצעות'!$M422,"")</f>
        <v/>
      </c>
      <c r="L421" t="str">
        <f>IF('ריכוז הצעות'!$N422='טבלת עזר2'!L$1,'ריכוז הצעות'!$M422,"")</f>
        <v/>
      </c>
      <c r="M421" t="str">
        <f>IF('ריכוז הצעות'!$N422='טבלת עזר2'!M$1,'ריכוז הצעות'!$M422,"")</f>
        <v/>
      </c>
      <c r="O421" t="str">
        <f>IF('ריכוז הצעות'!$N422='טבלת עזר2'!O$1,'ריכוז הצעות'!$M422,"")</f>
        <v/>
      </c>
      <c r="Q421" t="str">
        <f>IF('ריכוז הצעות'!$N422='טבלת עזר2'!Q$1,'ריכוז הצעות'!$M422,"")</f>
        <v/>
      </c>
      <c r="S421" t="str">
        <f>IF('ריכוז הצעות'!$N422='טבלת עזר2'!S$1,'ריכוז הצעות'!$M422,"")</f>
        <v/>
      </c>
      <c r="U421" t="str">
        <f>IF('ריכוז הצעות'!$N422='טבלת עזר2'!U$1,'ריכוז הצעות'!$M422,"")</f>
        <v/>
      </c>
      <c r="W421" t="str">
        <f>IF('ריכוז הצעות'!$N422='טבלת עזר2'!W$1,'ריכוז הצעות'!$M422,"")</f>
        <v/>
      </c>
      <c r="X421" t="str">
        <f>IF('ריכוז הצעות'!$N422='טבלת עזר2'!X$1,'ריכוז הצעות'!$M422,"")</f>
        <v/>
      </c>
      <c r="Y421" t="str">
        <f>IF('ריכוז הצעות'!$N422='טבלת עזר2'!Y$1,'ריכוז הצעות'!$M422,"")</f>
        <v/>
      </c>
      <c r="Z421" t="str">
        <f>IF('ריכוז הצעות'!$N422='טבלת עזר2'!Z$1,'ריכוז הצעות'!$M422,"")</f>
        <v/>
      </c>
      <c r="AA421" t="str">
        <f>IF('ריכוז הצעות'!$N422='טבלת עזר2'!AA$1,'ריכוז הצעות'!$M422,"")</f>
        <v/>
      </c>
      <c r="AB421" t="str">
        <f>IF('ריכוז הצעות'!$N422='טבלת עזר2'!AB$1,'ריכוז הצעות'!$M422,"")</f>
        <v/>
      </c>
      <c r="AC421" t="str">
        <f>IF('ריכוז הצעות'!$N422='טבלת עזר2'!AC$1,'ריכוז הצעות'!$M422,"")</f>
        <v/>
      </c>
      <c r="AD421" t="str">
        <f>IF('ריכוז הצעות'!$N422='טבלת עזר2'!AD$1,'ריכוז הצעות'!$M422,"")</f>
        <v/>
      </c>
      <c r="AE421" t="str">
        <f>IF('ריכוז הצעות'!$N422='טבלת עזר2'!AE$1,'ריכוז הצעות'!$M422,"")</f>
        <v/>
      </c>
      <c r="AF421" t="str">
        <f>IF('ריכוז הצעות'!$N422='טבלת עזר2'!AF$1,'ריכוז הצעות'!$M422,"")</f>
        <v/>
      </c>
      <c r="AG421" t="str">
        <f>IF('ריכוז הצעות'!$N422='טבלת עזר2'!AG$1,'ריכוז הצעות'!$M422,"")</f>
        <v/>
      </c>
      <c r="AH421" t="str">
        <f>IF('ריכוז הצעות'!$N422='טבלת עזר2'!AH$1,'ריכוז הצעות'!$M422,"")</f>
        <v/>
      </c>
      <c r="AI421" t="str">
        <f>IF('ריכוז הצעות'!$N422='טבלת עזר2'!AI$1,'ריכוז הצעות'!$M422,"")</f>
        <v/>
      </c>
      <c r="AJ421" t="str">
        <f>IF('ריכוז הצעות'!$N422='טבלת עזר2'!AJ$1,'ריכוז הצעות'!$M422,"")</f>
        <v/>
      </c>
      <c r="AK421" t="str">
        <f>IF('ריכוז הצעות'!$N422='טבלת עזר2'!AK$1,'ריכוז הצעות'!$M422,"")</f>
        <v/>
      </c>
      <c r="AL421" t="str">
        <f>IF('ריכוז הצעות'!$N422='טבלת עזר2'!AL$1,'ריכוז הצעות'!$M422,"")</f>
        <v/>
      </c>
      <c r="AQ421" t="e">
        <f t="shared" si="250"/>
        <v>#N/A</v>
      </c>
      <c r="AR421" t="str">
        <f t="shared" si="218"/>
        <v/>
      </c>
      <c r="AS421" t="str">
        <f t="shared" si="219"/>
        <v/>
      </c>
      <c r="AT421" t="str">
        <f t="shared" si="220"/>
        <v/>
      </c>
      <c r="AU421" t="str">
        <f t="shared" si="221"/>
        <v/>
      </c>
      <c r="AV421" t="str">
        <f t="shared" si="222"/>
        <v/>
      </c>
      <c r="AW421" t="str">
        <f t="shared" si="223"/>
        <v/>
      </c>
      <c r="AX421" t="str">
        <f t="shared" si="224"/>
        <v/>
      </c>
      <c r="AY421" t="str">
        <f t="shared" si="225"/>
        <v/>
      </c>
      <c r="AZ421" t="str">
        <f t="shared" si="226"/>
        <v/>
      </c>
      <c r="BA421" t="str">
        <f t="shared" si="227"/>
        <v/>
      </c>
      <c r="BB421" t="str">
        <f t="shared" si="228"/>
        <v/>
      </c>
      <c r="BC421" t="str">
        <f t="shared" si="229"/>
        <v/>
      </c>
      <c r="BD421" t="str">
        <f t="shared" si="230"/>
        <v/>
      </c>
      <c r="BE421" t="str">
        <f t="shared" si="231"/>
        <v/>
      </c>
      <c r="BF421" t="str">
        <f t="shared" si="232"/>
        <v/>
      </c>
      <c r="BG421" t="str">
        <f t="shared" si="233"/>
        <v/>
      </c>
      <c r="BH421" t="str">
        <f t="shared" si="234"/>
        <v/>
      </c>
      <c r="BI421" t="str">
        <f t="shared" si="235"/>
        <v/>
      </c>
      <c r="BJ421" t="str">
        <f t="shared" si="236"/>
        <v/>
      </c>
      <c r="BK421" t="str">
        <f t="shared" si="237"/>
        <v/>
      </c>
      <c r="BL421">
        <f t="shared" si="238"/>
        <v>0</v>
      </c>
      <c r="BM421">
        <f t="shared" si="239"/>
        <v>0</v>
      </c>
      <c r="BN421">
        <f t="shared" si="240"/>
        <v>0</v>
      </c>
      <c r="BO421">
        <f t="shared" si="241"/>
        <v>0</v>
      </c>
      <c r="BP421">
        <f t="shared" si="242"/>
        <v>0</v>
      </c>
      <c r="BQ421">
        <f t="shared" si="243"/>
        <v>0</v>
      </c>
      <c r="BR421">
        <f t="shared" si="244"/>
        <v>0</v>
      </c>
      <c r="BS421">
        <f t="shared" si="245"/>
        <v>0</v>
      </c>
    </row>
    <row r="422" spans="2:71" x14ac:dyDescent="0.3">
      <c r="B422" t="str">
        <f>IF('ריכוז הצעות'!$N423='טבלת עזר2'!B$1,'ריכוז הצעות'!$M423,"")</f>
        <v/>
      </c>
      <c r="C422">
        <f t="shared" si="216"/>
        <v>0</v>
      </c>
      <c r="D422" t="str">
        <f t="shared" si="246"/>
        <v/>
      </c>
      <c r="E422">
        <f t="shared" si="247"/>
        <v>0</v>
      </c>
      <c r="F422" t="str">
        <f>IF('ריכוז הצעות'!$N423='טבלת עזר2'!F$1,'ריכוז הצעות'!$M423,"")</f>
        <v/>
      </c>
      <c r="G422">
        <f t="shared" si="217"/>
        <v>0</v>
      </c>
      <c r="H422" t="str">
        <f t="shared" si="248"/>
        <v/>
      </c>
      <c r="I422">
        <f t="shared" si="249"/>
        <v>0</v>
      </c>
      <c r="J422" t="str">
        <f>IF('ריכוז הצעות'!$N423='טבלת עזר2'!J$1,'ריכוז הצעות'!$M423,"")</f>
        <v/>
      </c>
      <c r="K422" t="str">
        <f>IF('ריכוז הצעות'!$N423='טבלת עזר2'!K$1,'ריכוז הצעות'!$M423,"")</f>
        <v/>
      </c>
      <c r="L422" t="str">
        <f>IF('ריכוז הצעות'!$N423='טבלת עזר2'!L$1,'ריכוז הצעות'!$M423,"")</f>
        <v/>
      </c>
      <c r="M422" t="str">
        <f>IF('ריכוז הצעות'!$N423='טבלת עזר2'!M$1,'ריכוז הצעות'!$M423,"")</f>
        <v/>
      </c>
      <c r="O422" t="str">
        <f>IF('ריכוז הצעות'!$N423='טבלת עזר2'!O$1,'ריכוז הצעות'!$M423,"")</f>
        <v/>
      </c>
      <c r="Q422" t="str">
        <f>IF('ריכוז הצעות'!$N423='טבלת עזר2'!Q$1,'ריכוז הצעות'!$M423,"")</f>
        <v/>
      </c>
      <c r="S422" t="str">
        <f>IF('ריכוז הצעות'!$N423='טבלת עזר2'!S$1,'ריכוז הצעות'!$M423,"")</f>
        <v/>
      </c>
      <c r="U422" t="str">
        <f>IF('ריכוז הצעות'!$N423='טבלת עזר2'!U$1,'ריכוז הצעות'!$M423,"")</f>
        <v/>
      </c>
      <c r="W422" t="str">
        <f>IF('ריכוז הצעות'!$N423='טבלת עזר2'!W$1,'ריכוז הצעות'!$M423,"")</f>
        <v/>
      </c>
      <c r="X422" t="str">
        <f>IF('ריכוז הצעות'!$N423='טבלת עזר2'!X$1,'ריכוז הצעות'!$M423,"")</f>
        <v/>
      </c>
      <c r="Y422" t="str">
        <f>IF('ריכוז הצעות'!$N423='טבלת עזר2'!Y$1,'ריכוז הצעות'!$M423,"")</f>
        <v/>
      </c>
      <c r="Z422" t="str">
        <f>IF('ריכוז הצעות'!$N423='טבלת עזר2'!Z$1,'ריכוז הצעות'!$M423,"")</f>
        <v/>
      </c>
      <c r="AA422" t="str">
        <f>IF('ריכוז הצעות'!$N423='טבלת עזר2'!AA$1,'ריכוז הצעות'!$M423,"")</f>
        <v/>
      </c>
      <c r="AB422" t="str">
        <f>IF('ריכוז הצעות'!$N423='טבלת עזר2'!AB$1,'ריכוז הצעות'!$M423,"")</f>
        <v/>
      </c>
      <c r="AC422" t="str">
        <f>IF('ריכוז הצעות'!$N423='טבלת עזר2'!AC$1,'ריכוז הצעות'!$M423,"")</f>
        <v/>
      </c>
      <c r="AD422" t="str">
        <f>IF('ריכוז הצעות'!$N423='טבלת עזר2'!AD$1,'ריכוז הצעות'!$M423,"")</f>
        <v/>
      </c>
      <c r="AE422" t="str">
        <f>IF('ריכוז הצעות'!$N423='טבלת עזר2'!AE$1,'ריכוז הצעות'!$M423,"")</f>
        <v/>
      </c>
      <c r="AF422" t="str">
        <f>IF('ריכוז הצעות'!$N423='טבלת עזר2'!AF$1,'ריכוז הצעות'!$M423,"")</f>
        <v/>
      </c>
      <c r="AG422" t="str">
        <f>IF('ריכוז הצעות'!$N423='טבלת עזר2'!AG$1,'ריכוז הצעות'!$M423,"")</f>
        <v/>
      </c>
      <c r="AH422" t="str">
        <f>IF('ריכוז הצעות'!$N423='טבלת עזר2'!AH$1,'ריכוז הצעות'!$M423,"")</f>
        <v/>
      </c>
      <c r="AI422" t="str">
        <f>IF('ריכוז הצעות'!$N423='טבלת עזר2'!AI$1,'ריכוז הצעות'!$M423,"")</f>
        <v/>
      </c>
      <c r="AJ422" t="str">
        <f>IF('ריכוז הצעות'!$N423='טבלת עזר2'!AJ$1,'ריכוז הצעות'!$M423,"")</f>
        <v/>
      </c>
      <c r="AK422" t="str">
        <f>IF('ריכוז הצעות'!$N423='טבלת עזר2'!AK$1,'ריכוז הצעות'!$M423,"")</f>
        <v/>
      </c>
      <c r="AL422" t="str">
        <f>IF('ריכוז הצעות'!$N423='טבלת עזר2'!AL$1,'ריכוז הצעות'!$M423,"")</f>
        <v/>
      </c>
      <c r="AQ422" t="e">
        <f t="shared" si="250"/>
        <v>#N/A</v>
      </c>
      <c r="AR422" t="str">
        <f t="shared" si="218"/>
        <v/>
      </c>
      <c r="AS422" t="str">
        <f t="shared" si="219"/>
        <v/>
      </c>
      <c r="AT422" t="str">
        <f t="shared" si="220"/>
        <v/>
      </c>
      <c r="AU422" t="str">
        <f t="shared" si="221"/>
        <v/>
      </c>
      <c r="AV422" t="str">
        <f t="shared" si="222"/>
        <v/>
      </c>
      <c r="AW422" t="str">
        <f t="shared" si="223"/>
        <v/>
      </c>
      <c r="AX422" t="str">
        <f t="shared" si="224"/>
        <v/>
      </c>
      <c r="AY422" t="str">
        <f t="shared" si="225"/>
        <v/>
      </c>
      <c r="AZ422" t="str">
        <f t="shared" si="226"/>
        <v/>
      </c>
      <c r="BA422" t="str">
        <f t="shared" si="227"/>
        <v/>
      </c>
      <c r="BB422" t="str">
        <f t="shared" si="228"/>
        <v/>
      </c>
      <c r="BC422" t="str">
        <f t="shared" si="229"/>
        <v/>
      </c>
      <c r="BD422" t="str">
        <f t="shared" si="230"/>
        <v/>
      </c>
      <c r="BE422" t="str">
        <f t="shared" si="231"/>
        <v/>
      </c>
      <c r="BF422" t="str">
        <f t="shared" si="232"/>
        <v/>
      </c>
      <c r="BG422" t="str">
        <f t="shared" si="233"/>
        <v/>
      </c>
      <c r="BH422" t="str">
        <f t="shared" si="234"/>
        <v/>
      </c>
      <c r="BI422" t="str">
        <f t="shared" si="235"/>
        <v/>
      </c>
      <c r="BJ422" t="str">
        <f t="shared" si="236"/>
        <v/>
      </c>
      <c r="BK422" t="str">
        <f t="shared" si="237"/>
        <v/>
      </c>
      <c r="BL422">
        <f t="shared" si="238"/>
        <v>0</v>
      </c>
      <c r="BM422">
        <f t="shared" si="239"/>
        <v>0</v>
      </c>
      <c r="BN422">
        <f t="shared" si="240"/>
        <v>0</v>
      </c>
      <c r="BO422">
        <f t="shared" si="241"/>
        <v>0</v>
      </c>
      <c r="BP422">
        <f t="shared" si="242"/>
        <v>0</v>
      </c>
      <c r="BQ422">
        <f t="shared" si="243"/>
        <v>0</v>
      </c>
      <c r="BR422">
        <f t="shared" si="244"/>
        <v>0</v>
      </c>
      <c r="BS422">
        <f t="shared" si="245"/>
        <v>0</v>
      </c>
    </row>
    <row r="423" spans="2:71" x14ac:dyDescent="0.3">
      <c r="B423" t="str">
        <f>IF('ריכוז הצעות'!$N424='טבלת עזר2'!B$1,'ריכוז הצעות'!$M424,"")</f>
        <v/>
      </c>
      <c r="C423">
        <f t="shared" si="216"/>
        <v>0</v>
      </c>
      <c r="D423" t="str">
        <f t="shared" si="246"/>
        <v/>
      </c>
      <c r="E423">
        <f t="shared" si="247"/>
        <v>0</v>
      </c>
      <c r="F423" t="str">
        <f>IF('ריכוז הצעות'!$N424='טבלת עזר2'!F$1,'ריכוז הצעות'!$M424,"")</f>
        <v/>
      </c>
      <c r="G423">
        <f t="shared" si="217"/>
        <v>0</v>
      </c>
      <c r="H423" t="str">
        <f t="shared" si="248"/>
        <v/>
      </c>
      <c r="I423">
        <f t="shared" si="249"/>
        <v>0</v>
      </c>
      <c r="J423" t="str">
        <f>IF('ריכוז הצעות'!$N424='טבלת עזר2'!J$1,'ריכוז הצעות'!$M424,"")</f>
        <v/>
      </c>
      <c r="K423" t="str">
        <f>IF('ריכוז הצעות'!$N424='טבלת עזר2'!K$1,'ריכוז הצעות'!$M424,"")</f>
        <v/>
      </c>
      <c r="L423" t="str">
        <f>IF('ריכוז הצעות'!$N424='טבלת עזר2'!L$1,'ריכוז הצעות'!$M424,"")</f>
        <v/>
      </c>
      <c r="M423" t="str">
        <f>IF('ריכוז הצעות'!$N424='טבלת עזר2'!M$1,'ריכוז הצעות'!$M424,"")</f>
        <v/>
      </c>
      <c r="O423" t="str">
        <f>IF('ריכוז הצעות'!$N424='טבלת עזר2'!O$1,'ריכוז הצעות'!$M424,"")</f>
        <v/>
      </c>
      <c r="Q423" t="str">
        <f>IF('ריכוז הצעות'!$N424='טבלת עזר2'!Q$1,'ריכוז הצעות'!$M424,"")</f>
        <v/>
      </c>
      <c r="S423" t="str">
        <f>IF('ריכוז הצעות'!$N424='טבלת עזר2'!S$1,'ריכוז הצעות'!$M424,"")</f>
        <v/>
      </c>
      <c r="U423" t="str">
        <f>IF('ריכוז הצעות'!$N424='טבלת עזר2'!U$1,'ריכוז הצעות'!$M424,"")</f>
        <v/>
      </c>
      <c r="W423" t="str">
        <f>IF('ריכוז הצעות'!$N424='טבלת עזר2'!W$1,'ריכוז הצעות'!$M424,"")</f>
        <v/>
      </c>
      <c r="X423" t="str">
        <f>IF('ריכוז הצעות'!$N424='טבלת עזר2'!X$1,'ריכוז הצעות'!$M424,"")</f>
        <v/>
      </c>
      <c r="Y423" t="str">
        <f>IF('ריכוז הצעות'!$N424='טבלת עזר2'!Y$1,'ריכוז הצעות'!$M424,"")</f>
        <v/>
      </c>
      <c r="Z423" t="str">
        <f>IF('ריכוז הצעות'!$N424='טבלת עזר2'!Z$1,'ריכוז הצעות'!$M424,"")</f>
        <v/>
      </c>
      <c r="AA423" t="str">
        <f>IF('ריכוז הצעות'!$N424='טבלת עזר2'!AA$1,'ריכוז הצעות'!$M424,"")</f>
        <v/>
      </c>
      <c r="AB423" t="str">
        <f>IF('ריכוז הצעות'!$N424='טבלת עזר2'!AB$1,'ריכוז הצעות'!$M424,"")</f>
        <v/>
      </c>
      <c r="AC423" t="str">
        <f>IF('ריכוז הצעות'!$N424='טבלת עזר2'!AC$1,'ריכוז הצעות'!$M424,"")</f>
        <v/>
      </c>
      <c r="AD423" t="str">
        <f>IF('ריכוז הצעות'!$N424='טבלת עזר2'!AD$1,'ריכוז הצעות'!$M424,"")</f>
        <v/>
      </c>
      <c r="AE423" t="str">
        <f>IF('ריכוז הצעות'!$N424='טבלת עזר2'!AE$1,'ריכוז הצעות'!$M424,"")</f>
        <v/>
      </c>
      <c r="AF423" t="str">
        <f>IF('ריכוז הצעות'!$N424='טבלת עזר2'!AF$1,'ריכוז הצעות'!$M424,"")</f>
        <v/>
      </c>
      <c r="AG423" t="str">
        <f>IF('ריכוז הצעות'!$N424='טבלת עזר2'!AG$1,'ריכוז הצעות'!$M424,"")</f>
        <v/>
      </c>
      <c r="AH423" t="str">
        <f>IF('ריכוז הצעות'!$N424='טבלת עזר2'!AH$1,'ריכוז הצעות'!$M424,"")</f>
        <v/>
      </c>
      <c r="AI423" t="str">
        <f>IF('ריכוז הצעות'!$N424='טבלת עזר2'!AI$1,'ריכוז הצעות'!$M424,"")</f>
        <v/>
      </c>
      <c r="AJ423" t="str">
        <f>IF('ריכוז הצעות'!$N424='טבלת עזר2'!AJ$1,'ריכוז הצעות'!$M424,"")</f>
        <v/>
      </c>
      <c r="AK423" t="str">
        <f>IF('ריכוז הצעות'!$N424='טבלת עזר2'!AK$1,'ריכוז הצעות'!$M424,"")</f>
        <v/>
      </c>
      <c r="AL423" t="str">
        <f>IF('ריכוז הצעות'!$N424='טבלת עזר2'!AL$1,'ריכוז הצעות'!$M424,"")</f>
        <v/>
      </c>
      <c r="AQ423" t="e">
        <f t="shared" si="250"/>
        <v>#N/A</v>
      </c>
      <c r="AR423" t="str">
        <f t="shared" si="218"/>
        <v/>
      </c>
      <c r="AS423" t="str">
        <f t="shared" si="219"/>
        <v/>
      </c>
      <c r="AT423" t="str">
        <f t="shared" si="220"/>
        <v/>
      </c>
      <c r="AU423" t="str">
        <f t="shared" si="221"/>
        <v/>
      </c>
      <c r="AV423" t="str">
        <f t="shared" si="222"/>
        <v/>
      </c>
      <c r="AW423" t="str">
        <f t="shared" si="223"/>
        <v/>
      </c>
      <c r="AX423" t="str">
        <f t="shared" si="224"/>
        <v/>
      </c>
      <c r="AY423" t="str">
        <f t="shared" si="225"/>
        <v/>
      </c>
      <c r="AZ423" t="str">
        <f t="shared" si="226"/>
        <v/>
      </c>
      <c r="BA423" t="str">
        <f t="shared" si="227"/>
        <v/>
      </c>
      <c r="BB423" t="str">
        <f t="shared" si="228"/>
        <v/>
      </c>
      <c r="BC423" t="str">
        <f t="shared" si="229"/>
        <v/>
      </c>
      <c r="BD423" t="str">
        <f t="shared" si="230"/>
        <v/>
      </c>
      <c r="BE423" t="str">
        <f t="shared" si="231"/>
        <v/>
      </c>
      <c r="BF423" t="str">
        <f t="shared" si="232"/>
        <v/>
      </c>
      <c r="BG423" t="str">
        <f t="shared" si="233"/>
        <v/>
      </c>
      <c r="BH423" t="str">
        <f t="shared" si="234"/>
        <v/>
      </c>
      <c r="BI423" t="str">
        <f t="shared" si="235"/>
        <v/>
      </c>
      <c r="BJ423" t="str">
        <f t="shared" si="236"/>
        <v/>
      </c>
      <c r="BK423" t="str">
        <f t="shared" si="237"/>
        <v/>
      </c>
      <c r="BL423">
        <f t="shared" si="238"/>
        <v>0</v>
      </c>
      <c r="BM423">
        <f t="shared" si="239"/>
        <v>0</v>
      </c>
      <c r="BN423">
        <f t="shared" si="240"/>
        <v>0</v>
      </c>
      <c r="BO423">
        <f t="shared" si="241"/>
        <v>0</v>
      </c>
      <c r="BP423">
        <f t="shared" si="242"/>
        <v>0</v>
      </c>
      <c r="BQ423">
        <f t="shared" si="243"/>
        <v>0</v>
      </c>
      <c r="BR423">
        <f t="shared" si="244"/>
        <v>0</v>
      </c>
      <c r="BS423">
        <f t="shared" si="245"/>
        <v>0</v>
      </c>
    </row>
    <row r="424" spans="2:71" x14ac:dyDescent="0.3">
      <c r="B424" t="str">
        <f>IF('ריכוז הצעות'!$N425='טבלת עזר2'!B$1,'ריכוז הצעות'!$M425,"")</f>
        <v/>
      </c>
      <c r="C424">
        <f t="shared" si="216"/>
        <v>0</v>
      </c>
      <c r="D424" t="str">
        <f t="shared" si="246"/>
        <v/>
      </c>
      <c r="E424">
        <f t="shared" si="247"/>
        <v>0</v>
      </c>
      <c r="F424" t="str">
        <f>IF('ריכוז הצעות'!$N425='טבלת עזר2'!F$1,'ריכוז הצעות'!$M425,"")</f>
        <v/>
      </c>
      <c r="G424">
        <f t="shared" si="217"/>
        <v>0</v>
      </c>
      <c r="H424" t="str">
        <f t="shared" si="248"/>
        <v/>
      </c>
      <c r="I424">
        <f t="shared" si="249"/>
        <v>0</v>
      </c>
      <c r="J424" t="str">
        <f>IF('ריכוז הצעות'!$N425='טבלת עזר2'!J$1,'ריכוז הצעות'!$M425,"")</f>
        <v/>
      </c>
      <c r="K424" t="str">
        <f>IF('ריכוז הצעות'!$N425='טבלת עזר2'!K$1,'ריכוז הצעות'!$M425,"")</f>
        <v/>
      </c>
      <c r="L424" t="str">
        <f>IF('ריכוז הצעות'!$N425='טבלת עזר2'!L$1,'ריכוז הצעות'!$M425,"")</f>
        <v/>
      </c>
      <c r="M424" t="str">
        <f>IF('ריכוז הצעות'!$N425='טבלת עזר2'!M$1,'ריכוז הצעות'!$M425,"")</f>
        <v/>
      </c>
      <c r="O424" t="str">
        <f>IF('ריכוז הצעות'!$N425='טבלת עזר2'!O$1,'ריכוז הצעות'!$M425,"")</f>
        <v/>
      </c>
      <c r="Q424" t="str">
        <f>IF('ריכוז הצעות'!$N425='טבלת עזר2'!Q$1,'ריכוז הצעות'!$M425,"")</f>
        <v/>
      </c>
      <c r="S424" t="str">
        <f>IF('ריכוז הצעות'!$N425='טבלת עזר2'!S$1,'ריכוז הצעות'!$M425,"")</f>
        <v/>
      </c>
      <c r="U424" t="str">
        <f>IF('ריכוז הצעות'!$N425='טבלת עזר2'!U$1,'ריכוז הצעות'!$M425,"")</f>
        <v/>
      </c>
      <c r="W424" t="str">
        <f>IF('ריכוז הצעות'!$N425='טבלת עזר2'!W$1,'ריכוז הצעות'!$M425,"")</f>
        <v/>
      </c>
      <c r="X424" t="str">
        <f>IF('ריכוז הצעות'!$N425='טבלת עזר2'!X$1,'ריכוז הצעות'!$M425,"")</f>
        <v/>
      </c>
      <c r="Y424" t="str">
        <f>IF('ריכוז הצעות'!$N425='טבלת עזר2'!Y$1,'ריכוז הצעות'!$M425,"")</f>
        <v/>
      </c>
      <c r="Z424" t="str">
        <f>IF('ריכוז הצעות'!$N425='טבלת עזר2'!Z$1,'ריכוז הצעות'!$M425,"")</f>
        <v/>
      </c>
      <c r="AA424" t="str">
        <f>IF('ריכוז הצעות'!$N425='טבלת עזר2'!AA$1,'ריכוז הצעות'!$M425,"")</f>
        <v/>
      </c>
      <c r="AB424" t="str">
        <f>IF('ריכוז הצעות'!$N425='טבלת עזר2'!AB$1,'ריכוז הצעות'!$M425,"")</f>
        <v/>
      </c>
      <c r="AC424" t="str">
        <f>IF('ריכוז הצעות'!$N425='טבלת עזר2'!AC$1,'ריכוז הצעות'!$M425,"")</f>
        <v/>
      </c>
      <c r="AD424" t="str">
        <f>IF('ריכוז הצעות'!$N425='טבלת עזר2'!AD$1,'ריכוז הצעות'!$M425,"")</f>
        <v/>
      </c>
      <c r="AE424" t="str">
        <f>IF('ריכוז הצעות'!$N425='טבלת עזר2'!AE$1,'ריכוז הצעות'!$M425,"")</f>
        <v/>
      </c>
      <c r="AF424" t="str">
        <f>IF('ריכוז הצעות'!$N425='טבלת עזר2'!AF$1,'ריכוז הצעות'!$M425,"")</f>
        <v/>
      </c>
      <c r="AG424" t="str">
        <f>IF('ריכוז הצעות'!$N425='טבלת עזר2'!AG$1,'ריכוז הצעות'!$M425,"")</f>
        <v/>
      </c>
      <c r="AH424" t="str">
        <f>IF('ריכוז הצעות'!$N425='טבלת עזר2'!AH$1,'ריכוז הצעות'!$M425,"")</f>
        <v/>
      </c>
      <c r="AI424" t="str">
        <f>IF('ריכוז הצעות'!$N425='טבלת עזר2'!AI$1,'ריכוז הצעות'!$M425,"")</f>
        <v/>
      </c>
      <c r="AJ424" t="str">
        <f>IF('ריכוז הצעות'!$N425='טבלת עזר2'!AJ$1,'ריכוז הצעות'!$M425,"")</f>
        <v/>
      </c>
      <c r="AK424" t="str">
        <f>IF('ריכוז הצעות'!$N425='טבלת עזר2'!AK$1,'ריכוז הצעות'!$M425,"")</f>
        <v/>
      </c>
      <c r="AL424" t="str">
        <f>IF('ריכוז הצעות'!$N425='טבלת עזר2'!AL$1,'ריכוז הצעות'!$M425,"")</f>
        <v/>
      </c>
      <c r="AQ424" t="e">
        <f t="shared" si="250"/>
        <v>#N/A</v>
      </c>
      <c r="AR424" t="str">
        <f t="shared" si="218"/>
        <v/>
      </c>
      <c r="AS424" t="str">
        <f t="shared" si="219"/>
        <v/>
      </c>
      <c r="AT424" t="str">
        <f t="shared" si="220"/>
        <v/>
      </c>
      <c r="AU424" t="str">
        <f t="shared" si="221"/>
        <v/>
      </c>
      <c r="AV424" t="str">
        <f t="shared" si="222"/>
        <v/>
      </c>
      <c r="AW424" t="str">
        <f t="shared" si="223"/>
        <v/>
      </c>
      <c r="AX424" t="str">
        <f t="shared" si="224"/>
        <v/>
      </c>
      <c r="AY424" t="str">
        <f t="shared" si="225"/>
        <v/>
      </c>
      <c r="AZ424" t="str">
        <f t="shared" si="226"/>
        <v/>
      </c>
      <c r="BA424" t="str">
        <f t="shared" si="227"/>
        <v/>
      </c>
      <c r="BB424" t="str">
        <f t="shared" si="228"/>
        <v/>
      </c>
      <c r="BC424" t="str">
        <f t="shared" si="229"/>
        <v/>
      </c>
      <c r="BD424" t="str">
        <f t="shared" si="230"/>
        <v/>
      </c>
      <c r="BE424" t="str">
        <f t="shared" si="231"/>
        <v/>
      </c>
      <c r="BF424" t="str">
        <f t="shared" si="232"/>
        <v/>
      </c>
      <c r="BG424" t="str">
        <f t="shared" si="233"/>
        <v/>
      </c>
      <c r="BH424" t="str">
        <f t="shared" si="234"/>
        <v/>
      </c>
      <c r="BI424" t="str">
        <f t="shared" si="235"/>
        <v/>
      </c>
      <c r="BJ424" t="str">
        <f t="shared" si="236"/>
        <v/>
      </c>
      <c r="BK424" t="str">
        <f t="shared" si="237"/>
        <v/>
      </c>
      <c r="BL424">
        <f t="shared" si="238"/>
        <v>0</v>
      </c>
      <c r="BM424">
        <f t="shared" si="239"/>
        <v>0</v>
      </c>
      <c r="BN424">
        <f t="shared" si="240"/>
        <v>0</v>
      </c>
      <c r="BO424">
        <f t="shared" si="241"/>
        <v>0</v>
      </c>
      <c r="BP424">
        <f t="shared" si="242"/>
        <v>0</v>
      </c>
      <c r="BQ424">
        <f t="shared" si="243"/>
        <v>0</v>
      </c>
      <c r="BR424">
        <f t="shared" si="244"/>
        <v>0</v>
      </c>
      <c r="BS424">
        <f t="shared" si="245"/>
        <v>0</v>
      </c>
    </row>
    <row r="425" spans="2:71" x14ac:dyDescent="0.3">
      <c r="B425" t="str">
        <f>IF('ריכוז הצעות'!$N426='טבלת עזר2'!B$1,'ריכוז הצעות'!$M426,"")</f>
        <v/>
      </c>
      <c r="C425">
        <f t="shared" si="216"/>
        <v>0</v>
      </c>
      <c r="D425" t="str">
        <f t="shared" si="246"/>
        <v/>
      </c>
      <c r="E425">
        <f t="shared" si="247"/>
        <v>0</v>
      </c>
      <c r="F425" t="str">
        <f>IF('ריכוז הצעות'!$N426='טבלת עזר2'!F$1,'ריכוז הצעות'!$M426,"")</f>
        <v/>
      </c>
      <c r="G425">
        <f t="shared" si="217"/>
        <v>0</v>
      </c>
      <c r="H425" t="str">
        <f t="shared" si="248"/>
        <v/>
      </c>
      <c r="I425">
        <f t="shared" si="249"/>
        <v>0</v>
      </c>
      <c r="J425" t="str">
        <f>IF('ריכוז הצעות'!$N426='טבלת עזר2'!J$1,'ריכוז הצעות'!$M426,"")</f>
        <v/>
      </c>
      <c r="K425" t="str">
        <f>IF('ריכוז הצעות'!$N426='טבלת עזר2'!K$1,'ריכוז הצעות'!$M426,"")</f>
        <v/>
      </c>
      <c r="L425" t="str">
        <f>IF('ריכוז הצעות'!$N426='טבלת עזר2'!L$1,'ריכוז הצעות'!$M426,"")</f>
        <v/>
      </c>
      <c r="M425" t="str">
        <f>IF('ריכוז הצעות'!$N426='טבלת עזר2'!M$1,'ריכוז הצעות'!$M426,"")</f>
        <v/>
      </c>
      <c r="O425" t="str">
        <f>IF('ריכוז הצעות'!$N426='טבלת עזר2'!O$1,'ריכוז הצעות'!$M426,"")</f>
        <v/>
      </c>
      <c r="Q425" t="str">
        <f>IF('ריכוז הצעות'!$N426='טבלת עזר2'!Q$1,'ריכוז הצעות'!$M426,"")</f>
        <v/>
      </c>
      <c r="S425" t="str">
        <f>IF('ריכוז הצעות'!$N426='טבלת עזר2'!S$1,'ריכוז הצעות'!$M426,"")</f>
        <v/>
      </c>
      <c r="U425" t="str">
        <f>IF('ריכוז הצעות'!$N426='טבלת עזר2'!U$1,'ריכוז הצעות'!$M426,"")</f>
        <v/>
      </c>
      <c r="W425" t="str">
        <f>IF('ריכוז הצעות'!$N426='טבלת עזר2'!W$1,'ריכוז הצעות'!$M426,"")</f>
        <v/>
      </c>
      <c r="X425" t="str">
        <f>IF('ריכוז הצעות'!$N426='טבלת עזר2'!X$1,'ריכוז הצעות'!$M426,"")</f>
        <v/>
      </c>
      <c r="Y425" t="str">
        <f>IF('ריכוז הצעות'!$N426='טבלת עזר2'!Y$1,'ריכוז הצעות'!$M426,"")</f>
        <v/>
      </c>
      <c r="Z425" t="str">
        <f>IF('ריכוז הצעות'!$N426='טבלת עזר2'!Z$1,'ריכוז הצעות'!$M426,"")</f>
        <v/>
      </c>
      <c r="AA425" t="str">
        <f>IF('ריכוז הצעות'!$N426='טבלת עזר2'!AA$1,'ריכוז הצעות'!$M426,"")</f>
        <v/>
      </c>
      <c r="AB425" t="str">
        <f>IF('ריכוז הצעות'!$N426='טבלת עזר2'!AB$1,'ריכוז הצעות'!$M426,"")</f>
        <v/>
      </c>
      <c r="AC425" t="str">
        <f>IF('ריכוז הצעות'!$N426='טבלת עזר2'!AC$1,'ריכוז הצעות'!$M426,"")</f>
        <v/>
      </c>
      <c r="AD425" t="str">
        <f>IF('ריכוז הצעות'!$N426='טבלת עזר2'!AD$1,'ריכוז הצעות'!$M426,"")</f>
        <v/>
      </c>
      <c r="AE425" t="str">
        <f>IF('ריכוז הצעות'!$N426='טבלת עזר2'!AE$1,'ריכוז הצעות'!$M426,"")</f>
        <v/>
      </c>
      <c r="AF425" t="str">
        <f>IF('ריכוז הצעות'!$N426='טבלת עזר2'!AF$1,'ריכוז הצעות'!$M426,"")</f>
        <v/>
      </c>
      <c r="AG425" t="str">
        <f>IF('ריכוז הצעות'!$N426='טבלת עזר2'!AG$1,'ריכוז הצעות'!$M426,"")</f>
        <v/>
      </c>
      <c r="AH425" t="str">
        <f>IF('ריכוז הצעות'!$N426='טבלת עזר2'!AH$1,'ריכוז הצעות'!$M426,"")</f>
        <v/>
      </c>
      <c r="AI425" t="str">
        <f>IF('ריכוז הצעות'!$N426='טבלת עזר2'!AI$1,'ריכוז הצעות'!$M426,"")</f>
        <v/>
      </c>
      <c r="AJ425" t="str">
        <f>IF('ריכוז הצעות'!$N426='טבלת עזר2'!AJ$1,'ריכוז הצעות'!$M426,"")</f>
        <v/>
      </c>
      <c r="AK425" t="str">
        <f>IF('ריכוז הצעות'!$N426='טבלת עזר2'!AK$1,'ריכוז הצעות'!$M426,"")</f>
        <v/>
      </c>
      <c r="AL425" t="str">
        <f>IF('ריכוז הצעות'!$N426='טבלת עזר2'!AL$1,'ריכוז הצעות'!$M426,"")</f>
        <v/>
      </c>
      <c r="AQ425" t="e">
        <f t="shared" si="250"/>
        <v>#N/A</v>
      </c>
      <c r="AR425" t="str">
        <f t="shared" si="218"/>
        <v/>
      </c>
      <c r="AS425" t="str">
        <f t="shared" si="219"/>
        <v/>
      </c>
      <c r="AT425" t="str">
        <f t="shared" si="220"/>
        <v/>
      </c>
      <c r="AU425" t="str">
        <f t="shared" si="221"/>
        <v/>
      </c>
      <c r="AV425" t="str">
        <f t="shared" si="222"/>
        <v/>
      </c>
      <c r="AW425" t="str">
        <f t="shared" si="223"/>
        <v/>
      </c>
      <c r="AX425" t="str">
        <f t="shared" si="224"/>
        <v/>
      </c>
      <c r="AY425" t="str">
        <f t="shared" si="225"/>
        <v/>
      </c>
      <c r="AZ425" t="str">
        <f t="shared" si="226"/>
        <v/>
      </c>
      <c r="BA425" t="str">
        <f t="shared" si="227"/>
        <v/>
      </c>
      <c r="BB425" t="str">
        <f t="shared" si="228"/>
        <v/>
      </c>
      <c r="BC425" t="str">
        <f t="shared" si="229"/>
        <v/>
      </c>
      <c r="BD425" t="str">
        <f t="shared" si="230"/>
        <v/>
      </c>
      <c r="BE425" t="str">
        <f t="shared" si="231"/>
        <v/>
      </c>
      <c r="BF425" t="str">
        <f t="shared" si="232"/>
        <v/>
      </c>
      <c r="BG425" t="str">
        <f t="shared" si="233"/>
        <v/>
      </c>
      <c r="BH425" t="str">
        <f t="shared" si="234"/>
        <v/>
      </c>
      <c r="BI425" t="str">
        <f t="shared" si="235"/>
        <v/>
      </c>
      <c r="BJ425" t="str">
        <f t="shared" si="236"/>
        <v/>
      </c>
      <c r="BK425" t="str">
        <f t="shared" si="237"/>
        <v/>
      </c>
      <c r="BL425">
        <f t="shared" si="238"/>
        <v>0</v>
      </c>
      <c r="BM425">
        <f t="shared" si="239"/>
        <v>0</v>
      </c>
      <c r="BN425">
        <f t="shared" si="240"/>
        <v>0</v>
      </c>
      <c r="BO425">
        <f t="shared" si="241"/>
        <v>0</v>
      </c>
      <c r="BP425">
        <f t="shared" si="242"/>
        <v>0</v>
      </c>
      <c r="BQ425">
        <f t="shared" si="243"/>
        <v>0</v>
      </c>
      <c r="BR425">
        <f t="shared" si="244"/>
        <v>0</v>
      </c>
      <c r="BS425">
        <f t="shared" si="245"/>
        <v>0</v>
      </c>
    </row>
    <row r="426" spans="2:71" x14ac:dyDescent="0.3">
      <c r="B426" t="str">
        <f>IF('ריכוז הצעות'!$N427='טבלת עזר2'!B$1,'ריכוז הצעות'!$M427,"")</f>
        <v/>
      </c>
      <c r="C426">
        <f t="shared" si="216"/>
        <v>0</v>
      </c>
      <c r="D426" t="str">
        <f t="shared" si="246"/>
        <v/>
      </c>
      <c r="E426">
        <f t="shared" si="247"/>
        <v>0</v>
      </c>
      <c r="F426" t="str">
        <f>IF('ריכוז הצעות'!$N427='טבלת עזר2'!F$1,'ריכוז הצעות'!$M427,"")</f>
        <v/>
      </c>
      <c r="G426">
        <f t="shared" si="217"/>
        <v>0</v>
      </c>
      <c r="H426" t="str">
        <f t="shared" si="248"/>
        <v/>
      </c>
      <c r="I426">
        <f t="shared" si="249"/>
        <v>0</v>
      </c>
      <c r="J426" t="str">
        <f>IF('ריכוז הצעות'!$N427='טבלת עזר2'!J$1,'ריכוז הצעות'!$M427,"")</f>
        <v/>
      </c>
      <c r="K426" t="str">
        <f>IF('ריכוז הצעות'!$N427='טבלת עזר2'!K$1,'ריכוז הצעות'!$M427,"")</f>
        <v/>
      </c>
      <c r="L426" t="str">
        <f>IF('ריכוז הצעות'!$N427='טבלת עזר2'!L$1,'ריכוז הצעות'!$M427,"")</f>
        <v/>
      </c>
      <c r="M426" t="str">
        <f>IF('ריכוז הצעות'!$N427='טבלת עזר2'!M$1,'ריכוז הצעות'!$M427,"")</f>
        <v/>
      </c>
      <c r="O426" t="str">
        <f>IF('ריכוז הצעות'!$N427='טבלת עזר2'!O$1,'ריכוז הצעות'!$M427,"")</f>
        <v/>
      </c>
      <c r="Q426" t="str">
        <f>IF('ריכוז הצעות'!$N427='טבלת עזר2'!Q$1,'ריכוז הצעות'!$M427,"")</f>
        <v/>
      </c>
      <c r="S426" t="str">
        <f>IF('ריכוז הצעות'!$N427='טבלת עזר2'!S$1,'ריכוז הצעות'!$M427,"")</f>
        <v/>
      </c>
      <c r="U426" t="str">
        <f>IF('ריכוז הצעות'!$N427='טבלת עזר2'!U$1,'ריכוז הצעות'!$M427,"")</f>
        <v/>
      </c>
      <c r="W426" t="str">
        <f>IF('ריכוז הצעות'!$N427='טבלת עזר2'!W$1,'ריכוז הצעות'!$M427,"")</f>
        <v/>
      </c>
      <c r="X426" t="str">
        <f>IF('ריכוז הצעות'!$N427='טבלת עזר2'!X$1,'ריכוז הצעות'!$M427,"")</f>
        <v/>
      </c>
      <c r="Y426" t="str">
        <f>IF('ריכוז הצעות'!$N427='טבלת עזר2'!Y$1,'ריכוז הצעות'!$M427,"")</f>
        <v/>
      </c>
      <c r="Z426" t="str">
        <f>IF('ריכוז הצעות'!$N427='טבלת עזר2'!Z$1,'ריכוז הצעות'!$M427,"")</f>
        <v/>
      </c>
      <c r="AA426" t="str">
        <f>IF('ריכוז הצעות'!$N427='טבלת עזר2'!AA$1,'ריכוז הצעות'!$M427,"")</f>
        <v/>
      </c>
      <c r="AB426" t="str">
        <f>IF('ריכוז הצעות'!$N427='טבלת עזר2'!AB$1,'ריכוז הצעות'!$M427,"")</f>
        <v/>
      </c>
      <c r="AC426" t="str">
        <f>IF('ריכוז הצעות'!$N427='טבלת עזר2'!AC$1,'ריכוז הצעות'!$M427,"")</f>
        <v/>
      </c>
      <c r="AD426" t="str">
        <f>IF('ריכוז הצעות'!$N427='טבלת עזר2'!AD$1,'ריכוז הצעות'!$M427,"")</f>
        <v/>
      </c>
      <c r="AE426" t="str">
        <f>IF('ריכוז הצעות'!$N427='טבלת עזר2'!AE$1,'ריכוז הצעות'!$M427,"")</f>
        <v/>
      </c>
      <c r="AF426" t="str">
        <f>IF('ריכוז הצעות'!$N427='טבלת עזר2'!AF$1,'ריכוז הצעות'!$M427,"")</f>
        <v/>
      </c>
      <c r="AG426" t="str">
        <f>IF('ריכוז הצעות'!$N427='טבלת עזר2'!AG$1,'ריכוז הצעות'!$M427,"")</f>
        <v/>
      </c>
      <c r="AH426" t="str">
        <f>IF('ריכוז הצעות'!$N427='טבלת עזר2'!AH$1,'ריכוז הצעות'!$M427,"")</f>
        <v/>
      </c>
      <c r="AI426" t="str">
        <f>IF('ריכוז הצעות'!$N427='טבלת עזר2'!AI$1,'ריכוז הצעות'!$M427,"")</f>
        <v/>
      </c>
      <c r="AJ426" t="str">
        <f>IF('ריכוז הצעות'!$N427='טבלת עזר2'!AJ$1,'ריכוז הצעות'!$M427,"")</f>
        <v/>
      </c>
      <c r="AK426" t="str">
        <f>IF('ריכוז הצעות'!$N427='טבלת עזר2'!AK$1,'ריכוז הצעות'!$M427,"")</f>
        <v/>
      </c>
      <c r="AL426" t="str">
        <f>IF('ריכוז הצעות'!$N427='טבלת עזר2'!AL$1,'ריכוז הצעות'!$M427,"")</f>
        <v/>
      </c>
      <c r="AQ426" t="e">
        <f t="shared" si="250"/>
        <v>#N/A</v>
      </c>
      <c r="AR426" t="str">
        <f t="shared" si="218"/>
        <v/>
      </c>
      <c r="AS426" t="str">
        <f t="shared" si="219"/>
        <v/>
      </c>
      <c r="AT426" t="str">
        <f t="shared" si="220"/>
        <v/>
      </c>
      <c r="AU426" t="str">
        <f t="shared" si="221"/>
        <v/>
      </c>
      <c r="AV426" t="str">
        <f t="shared" si="222"/>
        <v/>
      </c>
      <c r="AW426" t="str">
        <f t="shared" si="223"/>
        <v/>
      </c>
      <c r="AX426" t="str">
        <f t="shared" si="224"/>
        <v/>
      </c>
      <c r="AY426" t="str">
        <f t="shared" si="225"/>
        <v/>
      </c>
      <c r="AZ426" t="str">
        <f t="shared" si="226"/>
        <v/>
      </c>
      <c r="BA426" t="str">
        <f t="shared" si="227"/>
        <v/>
      </c>
      <c r="BB426" t="str">
        <f t="shared" si="228"/>
        <v/>
      </c>
      <c r="BC426" t="str">
        <f t="shared" si="229"/>
        <v/>
      </c>
      <c r="BD426" t="str">
        <f t="shared" si="230"/>
        <v/>
      </c>
      <c r="BE426" t="str">
        <f t="shared" si="231"/>
        <v/>
      </c>
      <c r="BF426" t="str">
        <f t="shared" si="232"/>
        <v/>
      </c>
      <c r="BG426" t="str">
        <f t="shared" si="233"/>
        <v/>
      </c>
      <c r="BH426" t="str">
        <f t="shared" si="234"/>
        <v/>
      </c>
      <c r="BI426" t="str">
        <f t="shared" si="235"/>
        <v/>
      </c>
      <c r="BJ426" t="str">
        <f t="shared" si="236"/>
        <v/>
      </c>
      <c r="BK426" t="str">
        <f t="shared" si="237"/>
        <v/>
      </c>
      <c r="BL426">
        <f t="shared" si="238"/>
        <v>0</v>
      </c>
      <c r="BM426">
        <f t="shared" si="239"/>
        <v>0</v>
      </c>
      <c r="BN426">
        <f t="shared" si="240"/>
        <v>0</v>
      </c>
      <c r="BO426">
        <f t="shared" si="241"/>
        <v>0</v>
      </c>
      <c r="BP426">
        <f t="shared" si="242"/>
        <v>0</v>
      </c>
      <c r="BQ426">
        <f t="shared" si="243"/>
        <v>0</v>
      </c>
      <c r="BR426">
        <f t="shared" si="244"/>
        <v>0</v>
      </c>
      <c r="BS426">
        <f t="shared" si="245"/>
        <v>0</v>
      </c>
    </row>
    <row r="427" spans="2:71" x14ac:dyDescent="0.3">
      <c r="B427" t="str">
        <f>IF('ריכוז הצעות'!$N428='טבלת עזר2'!B$1,'ריכוז הצעות'!$M428,"")</f>
        <v/>
      </c>
      <c r="C427">
        <f t="shared" si="216"/>
        <v>0</v>
      </c>
      <c r="D427" t="str">
        <f t="shared" si="246"/>
        <v/>
      </c>
      <c r="E427">
        <f t="shared" si="247"/>
        <v>0</v>
      </c>
      <c r="F427" t="str">
        <f>IF('ריכוז הצעות'!$N428='טבלת עזר2'!F$1,'ריכוז הצעות'!$M428,"")</f>
        <v/>
      </c>
      <c r="G427">
        <f t="shared" si="217"/>
        <v>0</v>
      </c>
      <c r="H427" t="str">
        <f t="shared" si="248"/>
        <v/>
      </c>
      <c r="I427">
        <f t="shared" si="249"/>
        <v>0</v>
      </c>
      <c r="J427" t="str">
        <f>IF('ריכוז הצעות'!$N428='טבלת עזר2'!J$1,'ריכוז הצעות'!$M428,"")</f>
        <v/>
      </c>
      <c r="K427" t="str">
        <f>IF('ריכוז הצעות'!$N428='טבלת עזר2'!K$1,'ריכוז הצעות'!$M428,"")</f>
        <v/>
      </c>
      <c r="L427" t="str">
        <f>IF('ריכוז הצעות'!$N428='טבלת עזר2'!L$1,'ריכוז הצעות'!$M428,"")</f>
        <v/>
      </c>
      <c r="M427" t="str">
        <f>IF('ריכוז הצעות'!$N428='טבלת עזר2'!M$1,'ריכוז הצעות'!$M428,"")</f>
        <v/>
      </c>
      <c r="O427" t="str">
        <f>IF('ריכוז הצעות'!$N428='טבלת עזר2'!O$1,'ריכוז הצעות'!$M428,"")</f>
        <v/>
      </c>
      <c r="Q427" t="str">
        <f>IF('ריכוז הצעות'!$N428='טבלת עזר2'!Q$1,'ריכוז הצעות'!$M428,"")</f>
        <v/>
      </c>
      <c r="S427" t="str">
        <f>IF('ריכוז הצעות'!$N428='טבלת עזר2'!S$1,'ריכוז הצעות'!$M428,"")</f>
        <v/>
      </c>
      <c r="U427" t="str">
        <f>IF('ריכוז הצעות'!$N428='טבלת עזר2'!U$1,'ריכוז הצעות'!$M428,"")</f>
        <v/>
      </c>
      <c r="W427" t="str">
        <f>IF('ריכוז הצעות'!$N428='טבלת עזר2'!W$1,'ריכוז הצעות'!$M428,"")</f>
        <v/>
      </c>
      <c r="X427" t="str">
        <f>IF('ריכוז הצעות'!$N428='טבלת עזר2'!X$1,'ריכוז הצעות'!$M428,"")</f>
        <v/>
      </c>
      <c r="Y427" t="str">
        <f>IF('ריכוז הצעות'!$N428='טבלת עזר2'!Y$1,'ריכוז הצעות'!$M428,"")</f>
        <v/>
      </c>
      <c r="Z427" t="str">
        <f>IF('ריכוז הצעות'!$N428='טבלת עזר2'!Z$1,'ריכוז הצעות'!$M428,"")</f>
        <v/>
      </c>
      <c r="AA427" t="str">
        <f>IF('ריכוז הצעות'!$N428='טבלת עזר2'!AA$1,'ריכוז הצעות'!$M428,"")</f>
        <v/>
      </c>
      <c r="AB427" t="str">
        <f>IF('ריכוז הצעות'!$N428='טבלת עזר2'!AB$1,'ריכוז הצעות'!$M428,"")</f>
        <v/>
      </c>
      <c r="AC427" t="str">
        <f>IF('ריכוז הצעות'!$N428='טבלת עזר2'!AC$1,'ריכוז הצעות'!$M428,"")</f>
        <v/>
      </c>
      <c r="AD427" t="str">
        <f>IF('ריכוז הצעות'!$N428='טבלת עזר2'!AD$1,'ריכוז הצעות'!$M428,"")</f>
        <v/>
      </c>
      <c r="AE427" t="str">
        <f>IF('ריכוז הצעות'!$N428='טבלת עזר2'!AE$1,'ריכוז הצעות'!$M428,"")</f>
        <v/>
      </c>
      <c r="AF427" t="str">
        <f>IF('ריכוז הצעות'!$N428='טבלת עזר2'!AF$1,'ריכוז הצעות'!$M428,"")</f>
        <v/>
      </c>
      <c r="AG427" t="str">
        <f>IF('ריכוז הצעות'!$N428='טבלת עזר2'!AG$1,'ריכוז הצעות'!$M428,"")</f>
        <v/>
      </c>
      <c r="AH427" t="str">
        <f>IF('ריכוז הצעות'!$N428='טבלת עזר2'!AH$1,'ריכוז הצעות'!$M428,"")</f>
        <v/>
      </c>
      <c r="AI427" t="str">
        <f>IF('ריכוז הצעות'!$N428='טבלת עזר2'!AI$1,'ריכוז הצעות'!$M428,"")</f>
        <v/>
      </c>
      <c r="AJ427" t="str">
        <f>IF('ריכוז הצעות'!$N428='טבלת עזר2'!AJ$1,'ריכוז הצעות'!$M428,"")</f>
        <v/>
      </c>
      <c r="AK427" t="str">
        <f>IF('ריכוז הצעות'!$N428='טבלת עזר2'!AK$1,'ריכוז הצעות'!$M428,"")</f>
        <v/>
      </c>
      <c r="AL427" t="str">
        <f>IF('ריכוז הצעות'!$N428='טבלת עזר2'!AL$1,'ריכוז הצעות'!$M428,"")</f>
        <v/>
      </c>
      <c r="AQ427" t="e">
        <f t="shared" si="250"/>
        <v>#N/A</v>
      </c>
      <c r="AR427" t="str">
        <f t="shared" si="218"/>
        <v/>
      </c>
      <c r="AS427" t="str">
        <f t="shared" si="219"/>
        <v/>
      </c>
      <c r="AT427" t="str">
        <f t="shared" si="220"/>
        <v/>
      </c>
      <c r="AU427" t="str">
        <f t="shared" si="221"/>
        <v/>
      </c>
      <c r="AV427" t="str">
        <f t="shared" si="222"/>
        <v/>
      </c>
      <c r="AW427" t="str">
        <f t="shared" si="223"/>
        <v/>
      </c>
      <c r="AX427" t="str">
        <f t="shared" si="224"/>
        <v/>
      </c>
      <c r="AY427" t="str">
        <f t="shared" si="225"/>
        <v/>
      </c>
      <c r="AZ427" t="str">
        <f t="shared" si="226"/>
        <v/>
      </c>
      <c r="BA427" t="str">
        <f t="shared" si="227"/>
        <v/>
      </c>
      <c r="BB427" t="str">
        <f t="shared" si="228"/>
        <v/>
      </c>
      <c r="BC427" t="str">
        <f t="shared" si="229"/>
        <v/>
      </c>
      <c r="BD427" t="str">
        <f t="shared" si="230"/>
        <v/>
      </c>
      <c r="BE427" t="str">
        <f t="shared" si="231"/>
        <v/>
      </c>
      <c r="BF427" t="str">
        <f t="shared" si="232"/>
        <v/>
      </c>
      <c r="BG427" t="str">
        <f t="shared" si="233"/>
        <v/>
      </c>
      <c r="BH427" t="str">
        <f t="shared" si="234"/>
        <v/>
      </c>
      <c r="BI427" t="str">
        <f t="shared" si="235"/>
        <v/>
      </c>
      <c r="BJ427" t="str">
        <f t="shared" si="236"/>
        <v/>
      </c>
      <c r="BK427" t="str">
        <f t="shared" si="237"/>
        <v/>
      </c>
      <c r="BL427">
        <f t="shared" si="238"/>
        <v>0</v>
      </c>
      <c r="BM427">
        <f t="shared" si="239"/>
        <v>0</v>
      </c>
      <c r="BN427">
        <f t="shared" si="240"/>
        <v>0</v>
      </c>
      <c r="BO427">
        <f t="shared" si="241"/>
        <v>0</v>
      </c>
      <c r="BP427">
        <f t="shared" si="242"/>
        <v>0</v>
      </c>
      <c r="BQ427">
        <f t="shared" si="243"/>
        <v>0</v>
      </c>
      <c r="BR427">
        <f t="shared" si="244"/>
        <v>0</v>
      </c>
      <c r="BS427">
        <f t="shared" si="245"/>
        <v>0</v>
      </c>
    </row>
    <row r="428" spans="2:71" x14ac:dyDescent="0.3">
      <c r="B428" t="str">
        <f>IF('ריכוז הצעות'!$N429='טבלת עזר2'!B$1,'ריכוז הצעות'!$M429,"")</f>
        <v/>
      </c>
      <c r="C428">
        <f t="shared" si="216"/>
        <v>0</v>
      </c>
      <c r="D428" t="str">
        <f t="shared" si="246"/>
        <v/>
      </c>
      <c r="E428">
        <f t="shared" si="247"/>
        <v>0</v>
      </c>
      <c r="F428" t="str">
        <f>IF('ריכוז הצעות'!$N429='טבלת עזר2'!F$1,'ריכוז הצעות'!$M429,"")</f>
        <v/>
      </c>
      <c r="G428">
        <f t="shared" si="217"/>
        <v>0</v>
      </c>
      <c r="H428" t="str">
        <f t="shared" si="248"/>
        <v/>
      </c>
      <c r="I428">
        <f t="shared" si="249"/>
        <v>0</v>
      </c>
      <c r="J428" t="str">
        <f>IF('ריכוז הצעות'!$N429='טבלת עזר2'!J$1,'ריכוז הצעות'!$M429,"")</f>
        <v/>
      </c>
      <c r="K428" t="str">
        <f>IF('ריכוז הצעות'!$N429='טבלת עזר2'!K$1,'ריכוז הצעות'!$M429,"")</f>
        <v/>
      </c>
      <c r="L428" t="str">
        <f>IF('ריכוז הצעות'!$N429='טבלת עזר2'!L$1,'ריכוז הצעות'!$M429,"")</f>
        <v/>
      </c>
      <c r="M428" t="str">
        <f>IF('ריכוז הצעות'!$N429='טבלת עזר2'!M$1,'ריכוז הצעות'!$M429,"")</f>
        <v/>
      </c>
      <c r="O428" t="str">
        <f>IF('ריכוז הצעות'!$N429='טבלת עזר2'!O$1,'ריכוז הצעות'!$M429,"")</f>
        <v/>
      </c>
      <c r="Q428" t="str">
        <f>IF('ריכוז הצעות'!$N429='טבלת עזר2'!Q$1,'ריכוז הצעות'!$M429,"")</f>
        <v/>
      </c>
      <c r="S428" t="str">
        <f>IF('ריכוז הצעות'!$N429='טבלת עזר2'!S$1,'ריכוז הצעות'!$M429,"")</f>
        <v/>
      </c>
      <c r="U428" t="str">
        <f>IF('ריכוז הצעות'!$N429='טבלת עזר2'!U$1,'ריכוז הצעות'!$M429,"")</f>
        <v/>
      </c>
      <c r="W428" t="str">
        <f>IF('ריכוז הצעות'!$N429='טבלת עזר2'!W$1,'ריכוז הצעות'!$M429,"")</f>
        <v/>
      </c>
      <c r="X428" t="str">
        <f>IF('ריכוז הצעות'!$N429='טבלת עזר2'!X$1,'ריכוז הצעות'!$M429,"")</f>
        <v/>
      </c>
      <c r="Y428" t="str">
        <f>IF('ריכוז הצעות'!$N429='טבלת עזר2'!Y$1,'ריכוז הצעות'!$M429,"")</f>
        <v/>
      </c>
      <c r="Z428" t="str">
        <f>IF('ריכוז הצעות'!$N429='טבלת עזר2'!Z$1,'ריכוז הצעות'!$M429,"")</f>
        <v/>
      </c>
      <c r="AA428" t="str">
        <f>IF('ריכוז הצעות'!$N429='טבלת עזר2'!AA$1,'ריכוז הצעות'!$M429,"")</f>
        <v/>
      </c>
      <c r="AB428" t="str">
        <f>IF('ריכוז הצעות'!$N429='טבלת עזר2'!AB$1,'ריכוז הצעות'!$M429,"")</f>
        <v/>
      </c>
      <c r="AC428" t="str">
        <f>IF('ריכוז הצעות'!$N429='טבלת עזר2'!AC$1,'ריכוז הצעות'!$M429,"")</f>
        <v/>
      </c>
      <c r="AD428" t="str">
        <f>IF('ריכוז הצעות'!$N429='טבלת עזר2'!AD$1,'ריכוז הצעות'!$M429,"")</f>
        <v/>
      </c>
      <c r="AE428" t="str">
        <f>IF('ריכוז הצעות'!$N429='טבלת עזר2'!AE$1,'ריכוז הצעות'!$M429,"")</f>
        <v/>
      </c>
      <c r="AF428" t="str">
        <f>IF('ריכוז הצעות'!$N429='טבלת עזר2'!AF$1,'ריכוז הצעות'!$M429,"")</f>
        <v/>
      </c>
      <c r="AG428" t="str">
        <f>IF('ריכוז הצעות'!$N429='טבלת עזר2'!AG$1,'ריכוז הצעות'!$M429,"")</f>
        <v/>
      </c>
      <c r="AH428" t="str">
        <f>IF('ריכוז הצעות'!$N429='טבלת עזר2'!AH$1,'ריכוז הצעות'!$M429,"")</f>
        <v/>
      </c>
      <c r="AI428" t="str">
        <f>IF('ריכוז הצעות'!$N429='טבלת עזר2'!AI$1,'ריכוז הצעות'!$M429,"")</f>
        <v/>
      </c>
      <c r="AJ428" t="str">
        <f>IF('ריכוז הצעות'!$N429='טבלת עזר2'!AJ$1,'ריכוז הצעות'!$M429,"")</f>
        <v/>
      </c>
      <c r="AK428" t="str">
        <f>IF('ריכוז הצעות'!$N429='טבלת עזר2'!AK$1,'ריכוז הצעות'!$M429,"")</f>
        <v/>
      </c>
      <c r="AL428" t="str">
        <f>IF('ריכוז הצעות'!$N429='טבלת עזר2'!AL$1,'ריכוז הצעות'!$M429,"")</f>
        <v/>
      </c>
      <c r="AQ428" t="e">
        <f t="shared" si="250"/>
        <v>#N/A</v>
      </c>
      <c r="AR428" t="str">
        <f t="shared" si="218"/>
        <v/>
      </c>
      <c r="AS428" t="str">
        <f t="shared" si="219"/>
        <v/>
      </c>
      <c r="AT428" t="str">
        <f t="shared" si="220"/>
        <v/>
      </c>
      <c r="AU428" t="str">
        <f t="shared" si="221"/>
        <v/>
      </c>
      <c r="AV428" t="str">
        <f t="shared" si="222"/>
        <v/>
      </c>
      <c r="AW428" t="str">
        <f t="shared" si="223"/>
        <v/>
      </c>
      <c r="AX428" t="str">
        <f t="shared" si="224"/>
        <v/>
      </c>
      <c r="AY428" t="str">
        <f t="shared" si="225"/>
        <v/>
      </c>
      <c r="AZ428" t="str">
        <f t="shared" si="226"/>
        <v/>
      </c>
      <c r="BA428" t="str">
        <f t="shared" si="227"/>
        <v/>
      </c>
      <c r="BB428" t="str">
        <f t="shared" si="228"/>
        <v/>
      </c>
      <c r="BC428" t="str">
        <f t="shared" si="229"/>
        <v/>
      </c>
      <c r="BD428" t="str">
        <f t="shared" si="230"/>
        <v/>
      </c>
      <c r="BE428" t="str">
        <f t="shared" si="231"/>
        <v/>
      </c>
      <c r="BF428" t="str">
        <f t="shared" si="232"/>
        <v/>
      </c>
      <c r="BG428" t="str">
        <f t="shared" si="233"/>
        <v/>
      </c>
      <c r="BH428" t="str">
        <f t="shared" si="234"/>
        <v/>
      </c>
      <c r="BI428" t="str">
        <f t="shared" si="235"/>
        <v/>
      </c>
      <c r="BJ428" t="str">
        <f t="shared" si="236"/>
        <v/>
      </c>
      <c r="BK428" t="str">
        <f t="shared" si="237"/>
        <v/>
      </c>
      <c r="BL428">
        <f t="shared" si="238"/>
        <v>0</v>
      </c>
      <c r="BM428">
        <f t="shared" si="239"/>
        <v>0</v>
      </c>
      <c r="BN428">
        <f t="shared" si="240"/>
        <v>0</v>
      </c>
      <c r="BO428">
        <f t="shared" si="241"/>
        <v>0</v>
      </c>
      <c r="BP428">
        <f t="shared" si="242"/>
        <v>0</v>
      </c>
      <c r="BQ428">
        <f t="shared" si="243"/>
        <v>0</v>
      </c>
      <c r="BR428">
        <f t="shared" si="244"/>
        <v>0</v>
      </c>
      <c r="BS428">
        <f t="shared" si="245"/>
        <v>0</v>
      </c>
    </row>
    <row r="429" spans="2:71" x14ac:dyDescent="0.3">
      <c r="B429" t="str">
        <f>IF('ריכוז הצעות'!$N430='טבלת עזר2'!B$1,'ריכוז הצעות'!$M430,"")</f>
        <v/>
      </c>
      <c r="C429">
        <f t="shared" si="216"/>
        <v>0</v>
      </c>
      <c r="D429" t="str">
        <f t="shared" si="246"/>
        <v/>
      </c>
      <c r="E429">
        <f t="shared" si="247"/>
        <v>0</v>
      </c>
      <c r="F429" t="str">
        <f>IF('ריכוז הצעות'!$N430='טבלת עזר2'!F$1,'ריכוז הצעות'!$M430,"")</f>
        <v/>
      </c>
      <c r="G429">
        <f t="shared" si="217"/>
        <v>0</v>
      </c>
      <c r="H429" t="str">
        <f t="shared" si="248"/>
        <v/>
      </c>
      <c r="I429">
        <f t="shared" si="249"/>
        <v>0</v>
      </c>
      <c r="J429" t="str">
        <f>IF('ריכוז הצעות'!$N430='טבלת עזר2'!J$1,'ריכוז הצעות'!$M430,"")</f>
        <v/>
      </c>
      <c r="K429" t="str">
        <f>IF('ריכוז הצעות'!$N430='טבלת עזר2'!K$1,'ריכוז הצעות'!$M430,"")</f>
        <v/>
      </c>
      <c r="L429" t="str">
        <f>IF('ריכוז הצעות'!$N430='טבלת עזר2'!L$1,'ריכוז הצעות'!$M430,"")</f>
        <v/>
      </c>
      <c r="M429" t="str">
        <f>IF('ריכוז הצעות'!$N430='טבלת עזר2'!M$1,'ריכוז הצעות'!$M430,"")</f>
        <v/>
      </c>
      <c r="O429" t="str">
        <f>IF('ריכוז הצעות'!$N430='טבלת עזר2'!O$1,'ריכוז הצעות'!$M430,"")</f>
        <v/>
      </c>
      <c r="Q429" t="str">
        <f>IF('ריכוז הצעות'!$N430='טבלת עזר2'!Q$1,'ריכוז הצעות'!$M430,"")</f>
        <v/>
      </c>
      <c r="S429" t="str">
        <f>IF('ריכוז הצעות'!$N430='טבלת עזר2'!S$1,'ריכוז הצעות'!$M430,"")</f>
        <v/>
      </c>
      <c r="U429" t="str">
        <f>IF('ריכוז הצעות'!$N430='טבלת עזר2'!U$1,'ריכוז הצעות'!$M430,"")</f>
        <v/>
      </c>
      <c r="W429" t="str">
        <f>IF('ריכוז הצעות'!$N430='טבלת עזר2'!W$1,'ריכוז הצעות'!$M430,"")</f>
        <v/>
      </c>
      <c r="X429" t="str">
        <f>IF('ריכוז הצעות'!$N430='טבלת עזר2'!X$1,'ריכוז הצעות'!$M430,"")</f>
        <v/>
      </c>
      <c r="Y429" t="str">
        <f>IF('ריכוז הצעות'!$N430='טבלת עזר2'!Y$1,'ריכוז הצעות'!$M430,"")</f>
        <v/>
      </c>
      <c r="Z429" t="str">
        <f>IF('ריכוז הצעות'!$N430='טבלת עזר2'!Z$1,'ריכוז הצעות'!$M430,"")</f>
        <v/>
      </c>
      <c r="AA429" t="str">
        <f>IF('ריכוז הצעות'!$N430='טבלת עזר2'!AA$1,'ריכוז הצעות'!$M430,"")</f>
        <v/>
      </c>
      <c r="AB429" t="str">
        <f>IF('ריכוז הצעות'!$N430='טבלת עזר2'!AB$1,'ריכוז הצעות'!$M430,"")</f>
        <v/>
      </c>
      <c r="AC429" t="str">
        <f>IF('ריכוז הצעות'!$N430='טבלת עזר2'!AC$1,'ריכוז הצעות'!$M430,"")</f>
        <v/>
      </c>
      <c r="AD429" t="str">
        <f>IF('ריכוז הצעות'!$N430='טבלת עזר2'!AD$1,'ריכוז הצעות'!$M430,"")</f>
        <v/>
      </c>
      <c r="AE429" t="str">
        <f>IF('ריכוז הצעות'!$N430='טבלת עזר2'!AE$1,'ריכוז הצעות'!$M430,"")</f>
        <v/>
      </c>
      <c r="AF429" t="str">
        <f>IF('ריכוז הצעות'!$N430='טבלת עזר2'!AF$1,'ריכוז הצעות'!$M430,"")</f>
        <v/>
      </c>
      <c r="AG429" t="str">
        <f>IF('ריכוז הצעות'!$N430='טבלת עזר2'!AG$1,'ריכוז הצעות'!$M430,"")</f>
        <v/>
      </c>
      <c r="AH429" t="str">
        <f>IF('ריכוז הצעות'!$N430='טבלת עזר2'!AH$1,'ריכוז הצעות'!$M430,"")</f>
        <v/>
      </c>
      <c r="AI429" t="str">
        <f>IF('ריכוז הצעות'!$N430='טבלת עזר2'!AI$1,'ריכוז הצעות'!$M430,"")</f>
        <v/>
      </c>
      <c r="AJ429" t="str">
        <f>IF('ריכוז הצעות'!$N430='טבלת עזר2'!AJ$1,'ריכוז הצעות'!$M430,"")</f>
        <v/>
      </c>
      <c r="AK429" t="str">
        <f>IF('ריכוז הצעות'!$N430='טבלת עזר2'!AK$1,'ריכוז הצעות'!$M430,"")</f>
        <v/>
      </c>
      <c r="AL429" t="str">
        <f>IF('ריכוז הצעות'!$N430='טבלת עזר2'!AL$1,'ריכוז הצעות'!$M430,"")</f>
        <v/>
      </c>
      <c r="AQ429" t="e">
        <f t="shared" si="250"/>
        <v>#N/A</v>
      </c>
      <c r="AR429" t="str">
        <f t="shared" si="218"/>
        <v/>
      </c>
      <c r="AS429" t="str">
        <f t="shared" si="219"/>
        <v/>
      </c>
      <c r="AT429" t="str">
        <f t="shared" si="220"/>
        <v/>
      </c>
      <c r="AU429" t="str">
        <f t="shared" si="221"/>
        <v/>
      </c>
      <c r="AV429" t="str">
        <f t="shared" si="222"/>
        <v/>
      </c>
      <c r="AW429" t="str">
        <f t="shared" si="223"/>
        <v/>
      </c>
      <c r="AX429" t="str">
        <f t="shared" si="224"/>
        <v/>
      </c>
      <c r="AY429" t="str">
        <f t="shared" si="225"/>
        <v/>
      </c>
      <c r="AZ429" t="str">
        <f t="shared" si="226"/>
        <v/>
      </c>
      <c r="BA429" t="str">
        <f t="shared" si="227"/>
        <v/>
      </c>
      <c r="BB429" t="str">
        <f t="shared" si="228"/>
        <v/>
      </c>
      <c r="BC429" t="str">
        <f t="shared" si="229"/>
        <v/>
      </c>
      <c r="BD429" t="str">
        <f t="shared" si="230"/>
        <v/>
      </c>
      <c r="BE429" t="str">
        <f t="shared" si="231"/>
        <v/>
      </c>
      <c r="BF429" t="str">
        <f t="shared" si="232"/>
        <v/>
      </c>
      <c r="BG429" t="str">
        <f t="shared" si="233"/>
        <v/>
      </c>
      <c r="BH429" t="str">
        <f t="shared" si="234"/>
        <v/>
      </c>
      <c r="BI429" t="str">
        <f t="shared" si="235"/>
        <v/>
      </c>
      <c r="BJ429" t="str">
        <f t="shared" si="236"/>
        <v/>
      </c>
      <c r="BK429" t="str">
        <f t="shared" si="237"/>
        <v/>
      </c>
      <c r="BL429">
        <f t="shared" si="238"/>
        <v>0</v>
      </c>
      <c r="BM429">
        <f t="shared" si="239"/>
        <v>0</v>
      </c>
      <c r="BN429">
        <f t="shared" si="240"/>
        <v>0</v>
      </c>
      <c r="BO429">
        <f t="shared" si="241"/>
        <v>0</v>
      </c>
      <c r="BP429">
        <f t="shared" si="242"/>
        <v>0</v>
      </c>
      <c r="BQ429">
        <f t="shared" si="243"/>
        <v>0</v>
      </c>
      <c r="BR429">
        <f t="shared" si="244"/>
        <v>0</v>
      </c>
      <c r="BS429">
        <f t="shared" si="245"/>
        <v>0</v>
      </c>
    </row>
    <row r="430" spans="2:71" x14ac:dyDescent="0.3">
      <c r="B430" t="str">
        <f>IF('ריכוז הצעות'!$N431='טבלת עזר2'!B$1,'ריכוז הצעות'!$M431,"")</f>
        <v/>
      </c>
      <c r="C430">
        <f t="shared" si="216"/>
        <v>0</v>
      </c>
      <c r="D430" t="str">
        <f t="shared" si="246"/>
        <v/>
      </c>
      <c r="E430">
        <f t="shared" si="247"/>
        <v>0</v>
      </c>
      <c r="F430" t="str">
        <f>IF('ריכוז הצעות'!$N431='טבלת עזר2'!F$1,'ריכוז הצעות'!$M431,"")</f>
        <v/>
      </c>
      <c r="G430">
        <f t="shared" si="217"/>
        <v>0</v>
      </c>
      <c r="H430" t="str">
        <f t="shared" si="248"/>
        <v/>
      </c>
      <c r="I430">
        <f t="shared" si="249"/>
        <v>0</v>
      </c>
      <c r="J430" t="str">
        <f>IF('ריכוז הצעות'!$N431='טבלת עזר2'!J$1,'ריכוז הצעות'!$M431,"")</f>
        <v/>
      </c>
      <c r="K430" t="str">
        <f>IF('ריכוז הצעות'!$N431='טבלת עזר2'!K$1,'ריכוז הצעות'!$M431,"")</f>
        <v/>
      </c>
      <c r="L430" t="str">
        <f>IF('ריכוז הצעות'!$N431='טבלת עזר2'!L$1,'ריכוז הצעות'!$M431,"")</f>
        <v/>
      </c>
      <c r="M430" t="str">
        <f>IF('ריכוז הצעות'!$N431='טבלת עזר2'!M$1,'ריכוז הצעות'!$M431,"")</f>
        <v/>
      </c>
      <c r="O430" t="str">
        <f>IF('ריכוז הצעות'!$N431='טבלת עזר2'!O$1,'ריכוז הצעות'!$M431,"")</f>
        <v/>
      </c>
      <c r="Q430" t="str">
        <f>IF('ריכוז הצעות'!$N431='טבלת עזר2'!Q$1,'ריכוז הצעות'!$M431,"")</f>
        <v/>
      </c>
      <c r="S430" t="str">
        <f>IF('ריכוז הצעות'!$N431='טבלת עזר2'!S$1,'ריכוז הצעות'!$M431,"")</f>
        <v/>
      </c>
      <c r="U430" t="str">
        <f>IF('ריכוז הצעות'!$N431='טבלת עזר2'!U$1,'ריכוז הצעות'!$M431,"")</f>
        <v/>
      </c>
      <c r="W430" t="str">
        <f>IF('ריכוז הצעות'!$N431='טבלת עזר2'!W$1,'ריכוז הצעות'!$M431,"")</f>
        <v/>
      </c>
      <c r="X430" t="str">
        <f>IF('ריכוז הצעות'!$N431='טבלת עזר2'!X$1,'ריכוז הצעות'!$M431,"")</f>
        <v/>
      </c>
      <c r="Y430" t="str">
        <f>IF('ריכוז הצעות'!$N431='טבלת עזר2'!Y$1,'ריכוז הצעות'!$M431,"")</f>
        <v/>
      </c>
      <c r="Z430" t="str">
        <f>IF('ריכוז הצעות'!$N431='טבלת עזר2'!Z$1,'ריכוז הצעות'!$M431,"")</f>
        <v/>
      </c>
      <c r="AA430" t="str">
        <f>IF('ריכוז הצעות'!$N431='טבלת עזר2'!AA$1,'ריכוז הצעות'!$M431,"")</f>
        <v/>
      </c>
      <c r="AB430" t="str">
        <f>IF('ריכוז הצעות'!$N431='טבלת עזר2'!AB$1,'ריכוז הצעות'!$M431,"")</f>
        <v/>
      </c>
      <c r="AC430" t="str">
        <f>IF('ריכוז הצעות'!$N431='טבלת עזר2'!AC$1,'ריכוז הצעות'!$M431,"")</f>
        <v/>
      </c>
      <c r="AD430" t="str">
        <f>IF('ריכוז הצעות'!$N431='טבלת עזר2'!AD$1,'ריכוז הצעות'!$M431,"")</f>
        <v/>
      </c>
      <c r="AE430" t="str">
        <f>IF('ריכוז הצעות'!$N431='טבלת עזר2'!AE$1,'ריכוז הצעות'!$M431,"")</f>
        <v/>
      </c>
      <c r="AF430" t="str">
        <f>IF('ריכוז הצעות'!$N431='טבלת עזר2'!AF$1,'ריכוז הצעות'!$M431,"")</f>
        <v/>
      </c>
      <c r="AG430" t="str">
        <f>IF('ריכוז הצעות'!$N431='טבלת עזר2'!AG$1,'ריכוז הצעות'!$M431,"")</f>
        <v/>
      </c>
      <c r="AH430" t="str">
        <f>IF('ריכוז הצעות'!$N431='טבלת עזר2'!AH$1,'ריכוז הצעות'!$M431,"")</f>
        <v/>
      </c>
      <c r="AI430" t="str">
        <f>IF('ריכוז הצעות'!$N431='טבלת עזר2'!AI$1,'ריכוז הצעות'!$M431,"")</f>
        <v/>
      </c>
      <c r="AJ430" t="str">
        <f>IF('ריכוז הצעות'!$N431='טבלת עזר2'!AJ$1,'ריכוז הצעות'!$M431,"")</f>
        <v/>
      </c>
      <c r="AK430" t="str">
        <f>IF('ריכוז הצעות'!$N431='טבלת עזר2'!AK$1,'ריכוז הצעות'!$M431,"")</f>
        <v/>
      </c>
      <c r="AL430" t="str">
        <f>IF('ריכוז הצעות'!$N431='טבלת עזר2'!AL$1,'ריכוז הצעות'!$M431,"")</f>
        <v/>
      </c>
      <c r="AQ430" t="e">
        <f t="shared" si="250"/>
        <v>#N/A</v>
      </c>
      <c r="AR430" t="str">
        <f t="shared" si="218"/>
        <v/>
      </c>
      <c r="AS430" t="str">
        <f t="shared" si="219"/>
        <v/>
      </c>
      <c r="AT430" t="str">
        <f t="shared" si="220"/>
        <v/>
      </c>
      <c r="AU430" t="str">
        <f t="shared" si="221"/>
        <v/>
      </c>
      <c r="AV430" t="str">
        <f t="shared" si="222"/>
        <v/>
      </c>
      <c r="AW430" t="str">
        <f t="shared" si="223"/>
        <v/>
      </c>
      <c r="AX430" t="str">
        <f t="shared" si="224"/>
        <v/>
      </c>
      <c r="AY430" t="str">
        <f t="shared" si="225"/>
        <v/>
      </c>
      <c r="AZ430" t="str">
        <f t="shared" si="226"/>
        <v/>
      </c>
      <c r="BA430" t="str">
        <f t="shared" si="227"/>
        <v/>
      </c>
      <c r="BB430" t="str">
        <f t="shared" si="228"/>
        <v/>
      </c>
      <c r="BC430" t="str">
        <f t="shared" si="229"/>
        <v/>
      </c>
      <c r="BD430" t="str">
        <f t="shared" si="230"/>
        <v/>
      </c>
      <c r="BE430" t="str">
        <f t="shared" si="231"/>
        <v/>
      </c>
      <c r="BF430" t="str">
        <f t="shared" si="232"/>
        <v/>
      </c>
      <c r="BG430" t="str">
        <f t="shared" si="233"/>
        <v/>
      </c>
      <c r="BH430" t="str">
        <f t="shared" si="234"/>
        <v/>
      </c>
      <c r="BI430" t="str">
        <f t="shared" si="235"/>
        <v/>
      </c>
      <c r="BJ430" t="str">
        <f t="shared" si="236"/>
        <v/>
      </c>
      <c r="BK430" t="str">
        <f t="shared" si="237"/>
        <v/>
      </c>
      <c r="BL430">
        <f t="shared" si="238"/>
        <v>0</v>
      </c>
      <c r="BM430">
        <f t="shared" si="239"/>
        <v>0</v>
      </c>
      <c r="BN430">
        <f t="shared" si="240"/>
        <v>0</v>
      </c>
      <c r="BO430">
        <f t="shared" si="241"/>
        <v>0</v>
      </c>
      <c r="BP430">
        <f t="shared" si="242"/>
        <v>0</v>
      </c>
      <c r="BQ430">
        <f t="shared" si="243"/>
        <v>0</v>
      </c>
      <c r="BR430">
        <f t="shared" si="244"/>
        <v>0</v>
      </c>
      <c r="BS430">
        <f t="shared" si="245"/>
        <v>0</v>
      </c>
    </row>
    <row r="431" spans="2:71" x14ac:dyDescent="0.3">
      <c r="B431" t="str">
        <f>IF('ריכוז הצעות'!$N432='טבלת עזר2'!B$1,'ריכוז הצעות'!$M432,"")</f>
        <v/>
      </c>
      <c r="C431">
        <f t="shared" si="216"/>
        <v>0</v>
      </c>
      <c r="D431" t="str">
        <f t="shared" si="246"/>
        <v/>
      </c>
      <c r="E431">
        <f t="shared" si="247"/>
        <v>0</v>
      </c>
      <c r="F431" t="str">
        <f>IF('ריכוז הצעות'!$N432='טבלת עזר2'!F$1,'ריכוז הצעות'!$M432,"")</f>
        <v/>
      </c>
      <c r="G431">
        <f t="shared" si="217"/>
        <v>0</v>
      </c>
      <c r="H431" t="str">
        <f t="shared" si="248"/>
        <v/>
      </c>
      <c r="I431">
        <f t="shared" si="249"/>
        <v>0</v>
      </c>
      <c r="J431" t="str">
        <f>IF('ריכוז הצעות'!$N432='טבלת עזר2'!J$1,'ריכוז הצעות'!$M432,"")</f>
        <v/>
      </c>
      <c r="K431" t="str">
        <f>IF('ריכוז הצעות'!$N432='טבלת עזר2'!K$1,'ריכוז הצעות'!$M432,"")</f>
        <v/>
      </c>
      <c r="L431" t="str">
        <f>IF('ריכוז הצעות'!$N432='טבלת עזר2'!L$1,'ריכוז הצעות'!$M432,"")</f>
        <v/>
      </c>
      <c r="M431" t="str">
        <f>IF('ריכוז הצעות'!$N432='טבלת עזר2'!M$1,'ריכוז הצעות'!$M432,"")</f>
        <v/>
      </c>
      <c r="O431" t="str">
        <f>IF('ריכוז הצעות'!$N432='טבלת עזר2'!O$1,'ריכוז הצעות'!$M432,"")</f>
        <v/>
      </c>
      <c r="Q431" t="str">
        <f>IF('ריכוז הצעות'!$N432='טבלת עזר2'!Q$1,'ריכוז הצעות'!$M432,"")</f>
        <v/>
      </c>
      <c r="S431" t="str">
        <f>IF('ריכוז הצעות'!$N432='טבלת עזר2'!S$1,'ריכוז הצעות'!$M432,"")</f>
        <v/>
      </c>
      <c r="U431" t="str">
        <f>IF('ריכוז הצעות'!$N432='טבלת עזר2'!U$1,'ריכוז הצעות'!$M432,"")</f>
        <v/>
      </c>
      <c r="W431" t="str">
        <f>IF('ריכוז הצעות'!$N432='טבלת עזר2'!W$1,'ריכוז הצעות'!$M432,"")</f>
        <v/>
      </c>
      <c r="X431" t="str">
        <f>IF('ריכוז הצעות'!$N432='טבלת עזר2'!X$1,'ריכוז הצעות'!$M432,"")</f>
        <v/>
      </c>
      <c r="Y431" t="str">
        <f>IF('ריכוז הצעות'!$N432='טבלת עזר2'!Y$1,'ריכוז הצעות'!$M432,"")</f>
        <v/>
      </c>
      <c r="Z431" t="str">
        <f>IF('ריכוז הצעות'!$N432='טבלת עזר2'!Z$1,'ריכוז הצעות'!$M432,"")</f>
        <v/>
      </c>
      <c r="AA431" t="str">
        <f>IF('ריכוז הצעות'!$N432='טבלת עזר2'!AA$1,'ריכוז הצעות'!$M432,"")</f>
        <v/>
      </c>
      <c r="AB431" t="str">
        <f>IF('ריכוז הצעות'!$N432='טבלת עזר2'!AB$1,'ריכוז הצעות'!$M432,"")</f>
        <v/>
      </c>
      <c r="AC431" t="str">
        <f>IF('ריכוז הצעות'!$N432='טבלת עזר2'!AC$1,'ריכוז הצעות'!$M432,"")</f>
        <v/>
      </c>
      <c r="AD431" t="str">
        <f>IF('ריכוז הצעות'!$N432='טבלת עזר2'!AD$1,'ריכוז הצעות'!$M432,"")</f>
        <v/>
      </c>
      <c r="AE431" t="str">
        <f>IF('ריכוז הצעות'!$N432='טבלת עזר2'!AE$1,'ריכוז הצעות'!$M432,"")</f>
        <v/>
      </c>
      <c r="AF431" t="str">
        <f>IF('ריכוז הצעות'!$N432='טבלת עזר2'!AF$1,'ריכוז הצעות'!$M432,"")</f>
        <v/>
      </c>
      <c r="AG431" t="str">
        <f>IF('ריכוז הצעות'!$N432='טבלת עזר2'!AG$1,'ריכוז הצעות'!$M432,"")</f>
        <v/>
      </c>
      <c r="AH431" t="str">
        <f>IF('ריכוז הצעות'!$N432='טבלת עזר2'!AH$1,'ריכוז הצעות'!$M432,"")</f>
        <v/>
      </c>
      <c r="AI431" t="str">
        <f>IF('ריכוז הצעות'!$N432='טבלת עזר2'!AI$1,'ריכוז הצעות'!$M432,"")</f>
        <v/>
      </c>
      <c r="AJ431" t="str">
        <f>IF('ריכוז הצעות'!$N432='טבלת עזר2'!AJ$1,'ריכוז הצעות'!$M432,"")</f>
        <v/>
      </c>
      <c r="AK431" t="str">
        <f>IF('ריכוז הצעות'!$N432='טבלת עזר2'!AK$1,'ריכוז הצעות'!$M432,"")</f>
        <v/>
      </c>
      <c r="AL431" t="str">
        <f>IF('ריכוז הצעות'!$N432='טבלת עזר2'!AL$1,'ריכוז הצעות'!$M432,"")</f>
        <v/>
      </c>
      <c r="AQ431" t="e">
        <f t="shared" si="250"/>
        <v>#N/A</v>
      </c>
      <c r="AR431" t="str">
        <f t="shared" si="218"/>
        <v/>
      </c>
      <c r="AS431" t="str">
        <f t="shared" si="219"/>
        <v/>
      </c>
      <c r="AT431" t="str">
        <f t="shared" si="220"/>
        <v/>
      </c>
      <c r="AU431" t="str">
        <f t="shared" si="221"/>
        <v/>
      </c>
      <c r="AV431" t="str">
        <f t="shared" si="222"/>
        <v/>
      </c>
      <c r="AW431" t="str">
        <f t="shared" si="223"/>
        <v/>
      </c>
      <c r="AX431" t="str">
        <f t="shared" si="224"/>
        <v/>
      </c>
      <c r="AY431" t="str">
        <f t="shared" si="225"/>
        <v/>
      </c>
      <c r="AZ431" t="str">
        <f t="shared" si="226"/>
        <v/>
      </c>
      <c r="BA431" t="str">
        <f t="shared" si="227"/>
        <v/>
      </c>
      <c r="BB431" t="str">
        <f t="shared" si="228"/>
        <v/>
      </c>
      <c r="BC431" t="str">
        <f t="shared" si="229"/>
        <v/>
      </c>
      <c r="BD431" t="str">
        <f t="shared" si="230"/>
        <v/>
      </c>
      <c r="BE431" t="str">
        <f t="shared" si="231"/>
        <v/>
      </c>
      <c r="BF431" t="str">
        <f t="shared" si="232"/>
        <v/>
      </c>
      <c r="BG431" t="str">
        <f t="shared" si="233"/>
        <v/>
      </c>
      <c r="BH431" t="str">
        <f t="shared" si="234"/>
        <v/>
      </c>
      <c r="BI431" t="str">
        <f t="shared" si="235"/>
        <v/>
      </c>
      <c r="BJ431" t="str">
        <f t="shared" si="236"/>
        <v/>
      </c>
      <c r="BK431" t="str">
        <f t="shared" si="237"/>
        <v/>
      </c>
      <c r="BL431">
        <f t="shared" si="238"/>
        <v>0</v>
      </c>
      <c r="BM431">
        <f t="shared" si="239"/>
        <v>0</v>
      </c>
      <c r="BN431">
        <f t="shared" si="240"/>
        <v>0</v>
      </c>
      <c r="BO431">
        <f t="shared" si="241"/>
        <v>0</v>
      </c>
      <c r="BP431">
        <f t="shared" si="242"/>
        <v>0</v>
      </c>
      <c r="BQ431">
        <f t="shared" si="243"/>
        <v>0</v>
      </c>
      <c r="BR431">
        <f t="shared" si="244"/>
        <v>0</v>
      </c>
      <c r="BS431">
        <f t="shared" si="245"/>
        <v>0</v>
      </c>
    </row>
    <row r="432" spans="2:71" x14ac:dyDescent="0.3">
      <c r="B432" t="str">
        <f>IF('ריכוז הצעות'!$N433='טבלת עזר2'!B$1,'ריכוז הצעות'!$M433,"")</f>
        <v/>
      </c>
      <c r="C432">
        <f t="shared" si="216"/>
        <v>0</v>
      </c>
      <c r="D432" t="str">
        <f t="shared" si="246"/>
        <v/>
      </c>
      <c r="E432">
        <f t="shared" si="247"/>
        <v>0</v>
      </c>
      <c r="F432" t="str">
        <f>IF('ריכוז הצעות'!$N433='טבלת עזר2'!F$1,'ריכוז הצעות'!$M433,"")</f>
        <v/>
      </c>
      <c r="G432">
        <f t="shared" si="217"/>
        <v>0</v>
      </c>
      <c r="H432" t="str">
        <f t="shared" si="248"/>
        <v/>
      </c>
      <c r="I432">
        <f t="shared" si="249"/>
        <v>0</v>
      </c>
      <c r="J432" t="str">
        <f>IF('ריכוז הצעות'!$N433='טבלת עזר2'!J$1,'ריכוז הצעות'!$M433,"")</f>
        <v/>
      </c>
      <c r="K432" t="str">
        <f>IF('ריכוז הצעות'!$N433='טבלת עזר2'!K$1,'ריכוז הצעות'!$M433,"")</f>
        <v/>
      </c>
      <c r="L432" t="str">
        <f>IF('ריכוז הצעות'!$N433='טבלת עזר2'!L$1,'ריכוז הצעות'!$M433,"")</f>
        <v/>
      </c>
      <c r="M432" t="str">
        <f>IF('ריכוז הצעות'!$N433='טבלת עזר2'!M$1,'ריכוז הצעות'!$M433,"")</f>
        <v/>
      </c>
      <c r="O432" t="str">
        <f>IF('ריכוז הצעות'!$N433='טבלת עזר2'!O$1,'ריכוז הצעות'!$M433,"")</f>
        <v/>
      </c>
      <c r="Q432" t="str">
        <f>IF('ריכוז הצעות'!$N433='טבלת עזר2'!Q$1,'ריכוז הצעות'!$M433,"")</f>
        <v/>
      </c>
      <c r="S432" t="str">
        <f>IF('ריכוז הצעות'!$N433='טבלת עזר2'!S$1,'ריכוז הצעות'!$M433,"")</f>
        <v/>
      </c>
      <c r="U432" t="str">
        <f>IF('ריכוז הצעות'!$N433='טבלת עזר2'!U$1,'ריכוז הצעות'!$M433,"")</f>
        <v/>
      </c>
      <c r="W432" t="str">
        <f>IF('ריכוז הצעות'!$N433='טבלת עזר2'!W$1,'ריכוז הצעות'!$M433,"")</f>
        <v/>
      </c>
      <c r="X432" t="str">
        <f>IF('ריכוז הצעות'!$N433='טבלת עזר2'!X$1,'ריכוז הצעות'!$M433,"")</f>
        <v/>
      </c>
      <c r="Y432" t="str">
        <f>IF('ריכוז הצעות'!$N433='טבלת עזר2'!Y$1,'ריכוז הצעות'!$M433,"")</f>
        <v/>
      </c>
      <c r="Z432" t="str">
        <f>IF('ריכוז הצעות'!$N433='טבלת עזר2'!Z$1,'ריכוז הצעות'!$M433,"")</f>
        <v/>
      </c>
      <c r="AA432" t="str">
        <f>IF('ריכוז הצעות'!$N433='טבלת עזר2'!AA$1,'ריכוז הצעות'!$M433,"")</f>
        <v/>
      </c>
      <c r="AB432" t="str">
        <f>IF('ריכוז הצעות'!$N433='טבלת עזר2'!AB$1,'ריכוז הצעות'!$M433,"")</f>
        <v/>
      </c>
      <c r="AC432" t="str">
        <f>IF('ריכוז הצעות'!$N433='טבלת עזר2'!AC$1,'ריכוז הצעות'!$M433,"")</f>
        <v/>
      </c>
      <c r="AD432" t="str">
        <f>IF('ריכוז הצעות'!$N433='טבלת עזר2'!AD$1,'ריכוז הצעות'!$M433,"")</f>
        <v/>
      </c>
      <c r="AE432" t="str">
        <f>IF('ריכוז הצעות'!$N433='טבלת עזר2'!AE$1,'ריכוז הצעות'!$M433,"")</f>
        <v/>
      </c>
      <c r="AF432" t="str">
        <f>IF('ריכוז הצעות'!$N433='טבלת עזר2'!AF$1,'ריכוז הצעות'!$M433,"")</f>
        <v/>
      </c>
      <c r="AG432" t="str">
        <f>IF('ריכוז הצעות'!$N433='טבלת עזר2'!AG$1,'ריכוז הצעות'!$M433,"")</f>
        <v/>
      </c>
      <c r="AH432" t="str">
        <f>IF('ריכוז הצעות'!$N433='טבלת עזר2'!AH$1,'ריכוז הצעות'!$M433,"")</f>
        <v/>
      </c>
      <c r="AI432" t="str">
        <f>IF('ריכוז הצעות'!$N433='טבלת עזר2'!AI$1,'ריכוז הצעות'!$M433,"")</f>
        <v/>
      </c>
      <c r="AJ432" t="str">
        <f>IF('ריכוז הצעות'!$N433='טבלת עזר2'!AJ$1,'ריכוז הצעות'!$M433,"")</f>
        <v/>
      </c>
      <c r="AK432" t="str">
        <f>IF('ריכוז הצעות'!$N433='טבלת עזר2'!AK$1,'ריכוז הצעות'!$M433,"")</f>
        <v/>
      </c>
      <c r="AL432" t="str">
        <f>IF('ריכוז הצעות'!$N433='טבלת עזר2'!AL$1,'ריכוז הצעות'!$M433,"")</f>
        <v/>
      </c>
      <c r="AQ432" t="e">
        <f t="shared" si="250"/>
        <v>#N/A</v>
      </c>
      <c r="AR432" t="str">
        <f t="shared" si="218"/>
        <v/>
      </c>
      <c r="AS432" t="str">
        <f t="shared" si="219"/>
        <v/>
      </c>
      <c r="AT432" t="str">
        <f t="shared" si="220"/>
        <v/>
      </c>
      <c r="AU432" t="str">
        <f t="shared" si="221"/>
        <v/>
      </c>
      <c r="AV432" t="str">
        <f t="shared" si="222"/>
        <v/>
      </c>
      <c r="AW432" t="str">
        <f t="shared" si="223"/>
        <v/>
      </c>
      <c r="AX432" t="str">
        <f t="shared" si="224"/>
        <v/>
      </c>
      <c r="AY432" t="str">
        <f t="shared" si="225"/>
        <v/>
      </c>
      <c r="AZ432" t="str">
        <f t="shared" si="226"/>
        <v/>
      </c>
      <c r="BA432" t="str">
        <f t="shared" si="227"/>
        <v/>
      </c>
      <c r="BB432" t="str">
        <f t="shared" si="228"/>
        <v/>
      </c>
      <c r="BC432" t="str">
        <f t="shared" si="229"/>
        <v/>
      </c>
      <c r="BD432" t="str">
        <f t="shared" si="230"/>
        <v/>
      </c>
      <c r="BE432" t="str">
        <f t="shared" si="231"/>
        <v/>
      </c>
      <c r="BF432" t="str">
        <f t="shared" si="232"/>
        <v/>
      </c>
      <c r="BG432" t="str">
        <f t="shared" si="233"/>
        <v/>
      </c>
      <c r="BH432" t="str">
        <f t="shared" si="234"/>
        <v/>
      </c>
      <c r="BI432" t="str">
        <f t="shared" si="235"/>
        <v/>
      </c>
      <c r="BJ432" t="str">
        <f t="shared" si="236"/>
        <v/>
      </c>
      <c r="BK432" t="str">
        <f t="shared" si="237"/>
        <v/>
      </c>
      <c r="BL432">
        <f t="shared" si="238"/>
        <v>0</v>
      </c>
      <c r="BM432">
        <f t="shared" si="239"/>
        <v>0</v>
      </c>
      <c r="BN432">
        <f t="shared" si="240"/>
        <v>0</v>
      </c>
      <c r="BO432">
        <f t="shared" si="241"/>
        <v>0</v>
      </c>
      <c r="BP432">
        <f t="shared" si="242"/>
        <v>0</v>
      </c>
      <c r="BQ432">
        <f t="shared" si="243"/>
        <v>0</v>
      </c>
      <c r="BR432">
        <f t="shared" si="244"/>
        <v>0</v>
      </c>
      <c r="BS432">
        <f t="shared" si="245"/>
        <v>0</v>
      </c>
    </row>
    <row r="433" spans="2:71" x14ac:dyDescent="0.3">
      <c r="B433" t="str">
        <f>IF('ריכוז הצעות'!$N434='טבלת עזר2'!B$1,'ריכוז הצעות'!$M434,"")</f>
        <v/>
      </c>
      <c r="C433">
        <f t="shared" si="216"/>
        <v>0</v>
      </c>
      <c r="D433" t="str">
        <f t="shared" si="246"/>
        <v/>
      </c>
      <c r="E433">
        <f t="shared" si="247"/>
        <v>0</v>
      </c>
      <c r="F433" t="str">
        <f>IF('ריכוז הצעות'!$N434='טבלת עזר2'!F$1,'ריכוז הצעות'!$M434,"")</f>
        <v/>
      </c>
      <c r="G433">
        <f t="shared" si="217"/>
        <v>0</v>
      </c>
      <c r="H433" t="str">
        <f t="shared" si="248"/>
        <v/>
      </c>
      <c r="I433">
        <f t="shared" si="249"/>
        <v>0</v>
      </c>
      <c r="J433" t="str">
        <f>IF('ריכוז הצעות'!$N434='טבלת עזר2'!J$1,'ריכוז הצעות'!$M434,"")</f>
        <v/>
      </c>
      <c r="K433" t="str">
        <f>IF('ריכוז הצעות'!$N434='טבלת עזר2'!K$1,'ריכוז הצעות'!$M434,"")</f>
        <v/>
      </c>
      <c r="L433" t="str">
        <f>IF('ריכוז הצעות'!$N434='טבלת עזר2'!L$1,'ריכוז הצעות'!$M434,"")</f>
        <v/>
      </c>
      <c r="M433" t="str">
        <f>IF('ריכוז הצעות'!$N434='טבלת עזר2'!M$1,'ריכוז הצעות'!$M434,"")</f>
        <v/>
      </c>
      <c r="O433" t="str">
        <f>IF('ריכוז הצעות'!$N434='טבלת עזר2'!O$1,'ריכוז הצעות'!$M434,"")</f>
        <v/>
      </c>
      <c r="Q433" t="str">
        <f>IF('ריכוז הצעות'!$N434='טבלת עזר2'!Q$1,'ריכוז הצעות'!$M434,"")</f>
        <v/>
      </c>
      <c r="S433" t="str">
        <f>IF('ריכוז הצעות'!$N434='טבלת עזר2'!S$1,'ריכוז הצעות'!$M434,"")</f>
        <v/>
      </c>
      <c r="U433" t="str">
        <f>IF('ריכוז הצעות'!$N434='טבלת עזר2'!U$1,'ריכוז הצעות'!$M434,"")</f>
        <v/>
      </c>
      <c r="W433" t="str">
        <f>IF('ריכוז הצעות'!$N434='טבלת עזר2'!W$1,'ריכוז הצעות'!$M434,"")</f>
        <v/>
      </c>
      <c r="X433" t="str">
        <f>IF('ריכוז הצעות'!$N434='טבלת עזר2'!X$1,'ריכוז הצעות'!$M434,"")</f>
        <v/>
      </c>
      <c r="Y433" t="str">
        <f>IF('ריכוז הצעות'!$N434='טבלת עזר2'!Y$1,'ריכוז הצעות'!$M434,"")</f>
        <v/>
      </c>
      <c r="Z433" t="str">
        <f>IF('ריכוז הצעות'!$N434='טבלת עזר2'!Z$1,'ריכוז הצעות'!$M434,"")</f>
        <v/>
      </c>
      <c r="AA433" t="str">
        <f>IF('ריכוז הצעות'!$N434='טבלת עזר2'!AA$1,'ריכוז הצעות'!$M434,"")</f>
        <v/>
      </c>
      <c r="AB433" t="str">
        <f>IF('ריכוז הצעות'!$N434='טבלת עזר2'!AB$1,'ריכוז הצעות'!$M434,"")</f>
        <v/>
      </c>
      <c r="AC433" t="str">
        <f>IF('ריכוז הצעות'!$N434='טבלת עזר2'!AC$1,'ריכוז הצעות'!$M434,"")</f>
        <v/>
      </c>
      <c r="AD433" t="str">
        <f>IF('ריכוז הצעות'!$N434='טבלת עזר2'!AD$1,'ריכוז הצעות'!$M434,"")</f>
        <v/>
      </c>
      <c r="AE433" t="str">
        <f>IF('ריכוז הצעות'!$N434='טבלת עזר2'!AE$1,'ריכוז הצעות'!$M434,"")</f>
        <v/>
      </c>
      <c r="AF433" t="str">
        <f>IF('ריכוז הצעות'!$N434='טבלת עזר2'!AF$1,'ריכוז הצעות'!$M434,"")</f>
        <v/>
      </c>
      <c r="AG433" t="str">
        <f>IF('ריכוז הצעות'!$N434='טבלת עזר2'!AG$1,'ריכוז הצעות'!$M434,"")</f>
        <v/>
      </c>
      <c r="AH433" t="str">
        <f>IF('ריכוז הצעות'!$N434='טבלת עזר2'!AH$1,'ריכוז הצעות'!$M434,"")</f>
        <v/>
      </c>
      <c r="AI433" t="str">
        <f>IF('ריכוז הצעות'!$N434='טבלת עזר2'!AI$1,'ריכוז הצעות'!$M434,"")</f>
        <v/>
      </c>
      <c r="AJ433" t="str">
        <f>IF('ריכוז הצעות'!$N434='טבלת עזר2'!AJ$1,'ריכוז הצעות'!$M434,"")</f>
        <v/>
      </c>
      <c r="AK433" t="str">
        <f>IF('ריכוז הצעות'!$N434='טבלת עזר2'!AK$1,'ריכוז הצעות'!$M434,"")</f>
        <v/>
      </c>
      <c r="AL433" t="str">
        <f>IF('ריכוז הצעות'!$N434='טבלת עזר2'!AL$1,'ריכוז הצעות'!$M434,"")</f>
        <v/>
      </c>
      <c r="AQ433" t="e">
        <f t="shared" si="250"/>
        <v>#N/A</v>
      </c>
      <c r="AR433" t="str">
        <f t="shared" si="218"/>
        <v/>
      </c>
      <c r="AS433" t="str">
        <f t="shared" si="219"/>
        <v/>
      </c>
      <c r="AT433" t="str">
        <f t="shared" si="220"/>
        <v/>
      </c>
      <c r="AU433" t="str">
        <f t="shared" si="221"/>
        <v/>
      </c>
      <c r="AV433" t="str">
        <f t="shared" si="222"/>
        <v/>
      </c>
      <c r="AW433" t="str">
        <f t="shared" si="223"/>
        <v/>
      </c>
      <c r="AX433" t="str">
        <f t="shared" si="224"/>
        <v/>
      </c>
      <c r="AY433" t="str">
        <f t="shared" si="225"/>
        <v/>
      </c>
      <c r="AZ433" t="str">
        <f t="shared" si="226"/>
        <v/>
      </c>
      <c r="BA433" t="str">
        <f t="shared" si="227"/>
        <v/>
      </c>
      <c r="BB433" t="str">
        <f t="shared" si="228"/>
        <v/>
      </c>
      <c r="BC433" t="str">
        <f t="shared" si="229"/>
        <v/>
      </c>
      <c r="BD433" t="str">
        <f t="shared" si="230"/>
        <v/>
      </c>
      <c r="BE433" t="str">
        <f t="shared" si="231"/>
        <v/>
      </c>
      <c r="BF433" t="str">
        <f t="shared" si="232"/>
        <v/>
      </c>
      <c r="BG433" t="str">
        <f t="shared" si="233"/>
        <v/>
      </c>
      <c r="BH433" t="str">
        <f t="shared" si="234"/>
        <v/>
      </c>
      <c r="BI433" t="str">
        <f t="shared" si="235"/>
        <v/>
      </c>
      <c r="BJ433" t="str">
        <f t="shared" si="236"/>
        <v/>
      </c>
      <c r="BK433" t="str">
        <f t="shared" si="237"/>
        <v/>
      </c>
      <c r="BL433">
        <f t="shared" si="238"/>
        <v>0</v>
      </c>
      <c r="BM433">
        <f t="shared" si="239"/>
        <v>0</v>
      </c>
      <c r="BN433">
        <f t="shared" si="240"/>
        <v>0</v>
      </c>
      <c r="BO433">
        <f t="shared" si="241"/>
        <v>0</v>
      </c>
      <c r="BP433">
        <f t="shared" si="242"/>
        <v>0</v>
      </c>
      <c r="BQ433">
        <f t="shared" si="243"/>
        <v>0</v>
      </c>
      <c r="BR433">
        <f t="shared" si="244"/>
        <v>0</v>
      </c>
      <c r="BS433">
        <f t="shared" si="245"/>
        <v>0</v>
      </c>
    </row>
    <row r="434" spans="2:71" x14ac:dyDescent="0.3">
      <c r="B434" t="str">
        <f>IF('ריכוז הצעות'!$N435='טבלת עזר2'!B$1,'ריכוז הצעות'!$M435,"")</f>
        <v/>
      </c>
      <c r="C434">
        <f t="shared" si="216"/>
        <v>0</v>
      </c>
      <c r="D434" t="str">
        <f t="shared" si="246"/>
        <v/>
      </c>
      <c r="E434">
        <f t="shared" si="247"/>
        <v>0</v>
      </c>
      <c r="F434" t="str">
        <f>IF('ריכוז הצעות'!$N435='טבלת עזר2'!F$1,'ריכוז הצעות'!$M435,"")</f>
        <v/>
      </c>
      <c r="G434">
        <f t="shared" si="217"/>
        <v>0</v>
      </c>
      <c r="H434" t="str">
        <f t="shared" si="248"/>
        <v/>
      </c>
      <c r="I434">
        <f t="shared" si="249"/>
        <v>0</v>
      </c>
      <c r="J434" t="str">
        <f>IF('ריכוז הצעות'!$N435='טבלת עזר2'!J$1,'ריכוז הצעות'!$M435,"")</f>
        <v/>
      </c>
      <c r="K434" t="str">
        <f>IF('ריכוז הצעות'!$N435='טבלת עזר2'!K$1,'ריכוז הצעות'!$M435,"")</f>
        <v/>
      </c>
      <c r="L434" t="str">
        <f>IF('ריכוז הצעות'!$N435='טבלת עזר2'!L$1,'ריכוז הצעות'!$M435,"")</f>
        <v/>
      </c>
      <c r="M434" t="str">
        <f>IF('ריכוז הצעות'!$N435='טבלת עזר2'!M$1,'ריכוז הצעות'!$M435,"")</f>
        <v/>
      </c>
      <c r="O434" t="str">
        <f>IF('ריכוז הצעות'!$N435='טבלת עזר2'!O$1,'ריכוז הצעות'!$M435,"")</f>
        <v/>
      </c>
      <c r="Q434" t="str">
        <f>IF('ריכוז הצעות'!$N435='טבלת עזר2'!Q$1,'ריכוז הצעות'!$M435,"")</f>
        <v/>
      </c>
      <c r="S434" t="str">
        <f>IF('ריכוז הצעות'!$N435='טבלת עזר2'!S$1,'ריכוז הצעות'!$M435,"")</f>
        <v/>
      </c>
      <c r="U434" t="str">
        <f>IF('ריכוז הצעות'!$N435='טבלת עזר2'!U$1,'ריכוז הצעות'!$M435,"")</f>
        <v/>
      </c>
      <c r="W434" t="str">
        <f>IF('ריכוז הצעות'!$N435='טבלת עזר2'!W$1,'ריכוז הצעות'!$M435,"")</f>
        <v/>
      </c>
      <c r="X434" t="str">
        <f>IF('ריכוז הצעות'!$N435='טבלת עזר2'!X$1,'ריכוז הצעות'!$M435,"")</f>
        <v/>
      </c>
      <c r="Y434" t="str">
        <f>IF('ריכוז הצעות'!$N435='טבלת עזר2'!Y$1,'ריכוז הצעות'!$M435,"")</f>
        <v/>
      </c>
      <c r="Z434" t="str">
        <f>IF('ריכוז הצעות'!$N435='טבלת עזר2'!Z$1,'ריכוז הצעות'!$M435,"")</f>
        <v/>
      </c>
      <c r="AA434" t="str">
        <f>IF('ריכוז הצעות'!$N435='טבלת עזר2'!AA$1,'ריכוז הצעות'!$M435,"")</f>
        <v/>
      </c>
      <c r="AB434" t="str">
        <f>IF('ריכוז הצעות'!$N435='טבלת עזר2'!AB$1,'ריכוז הצעות'!$M435,"")</f>
        <v/>
      </c>
      <c r="AC434" t="str">
        <f>IF('ריכוז הצעות'!$N435='טבלת עזר2'!AC$1,'ריכוז הצעות'!$M435,"")</f>
        <v/>
      </c>
      <c r="AD434" t="str">
        <f>IF('ריכוז הצעות'!$N435='טבלת עזר2'!AD$1,'ריכוז הצעות'!$M435,"")</f>
        <v/>
      </c>
      <c r="AE434" t="str">
        <f>IF('ריכוז הצעות'!$N435='טבלת עזר2'!AE$1,'ריכוז הצעות'!$M435,"")</f>
        <v/>
      </c>
      <c r="AF434" t="str">
        <f>IF('ריכוז הצעות'!$N435='טבלת עזר2'!AF$1,'ריכוז הצעות'!$M435,"")</f>
        <v/>
      </c>
      <c r="AG434" t="str">
        <f>IF('ריכוז הצעות'!$N435='טבלת עזר2'!AG$1,'ריכוז הצעות'!$M435,"")</f>
        <v/>
      </c>
      <c r="AH434" t="str">
        <f>IF('ריכוז הצעות'!$N435='טבלת עזר2'!AH$1,'ריכוז הצעות'!$M435,"")</f>
        <v/>
      </c>
      <c r="AI434" t="str">
        <f>IF('ריכוז הצעות'!$N435='טבלת עזר2'!AI$1,'ריכוז הצעות'!$M435,"")</f>
        <v/>
      </c>
      <c r="AJ434" t="str">
        <f>IF('ריכוז הצעות'!$N435='טבלת עזר2'!AJ$1,'ריכוז הצעות'!$M435,"")</f>
        <v/>
      </c>
      <c r="AK434" t="str">
        <f>IF('ריכוז הצעות'!$N435='טבלת עזר2'!AK$1,'ריכוז הצעות'!$M435,"")</f>
        <v/>
      </c>
      <c r="AL434" t="str">
        <f>IF('ריכוז הצעות'!$N435='טבלת עזר2'!AL$1,'ריכוז הצעות'!$M435,"")</f>
        <v/>
      </c>
      <c r="AQ434" t="e">
        <f t="shared" si="250"/>
        <v>#N/A</v>
      </c>
      <c r="AR434" t="str">
        <f t="shared" si="218"/>
        <v/>
      </c>
      <c r="AS434" t="str">
        <f t="shared" si="219"/>
        <v/>
      </c>
      <c r="AT434" t="str">
        <f t="shared" si="220"/>
        <v/>
      </c>
      <c r="AU434" t="str">
        <f t="shared" si="221"/>
        <v/>
      </c>
      <c r="AV434" t="str">
        <f t="shared" si="222"/>
        <v/>
      </c>
      <c r="AW434" t="str">
        <f t="shared" si="223"/>
        <v/>
      </c>
      <c r="AX434" t="str">
        <f t="shared" si="224"/>
        <v/>
      </c>
      <c r="AY434" t="str">
        <f t="shared" si="225"/>
        <v/>
      </c>
      <c r="AZ434" t="str">
        <f t="shared" si="226"/>
        <v/>
      </c>
      <c r="BA434" t="str">
        <f t="shared" si="227"/>
        <v/>
      </c>
      <c r="BB434" t="str">
        <f t="shared" si="228"/>
        <v/>
      </c>
      <c r="BC434" t="str">
        <f t="shared" si="229"/>
        <v/>
      </c>
      <c r="BD434" t="str">
        <f t="shared" si="230"/>
        <v/>
      </c>
      <c r="BE434" t="str">
        <f t="shared" si="231"/>
        <v/>
      </c>
      <c r="BF434" t="str">
        <f t="shared" si="232"/>
        <v/>
      </c>
      <c r="BG434" t="str">
        <f t="shared" si="233"/>
        <v/>
      </c>
      <c r="BH434" t="str">
        <f t="shared" si="234"/>
        <v/>
      </c>
      <c r="BI434" t="str">
        <f t="shared" si="235"/>
        <v/>
      </c>
      <c r="BJ434" t="str">
        <f t="shared" si="236"/>
        <v/>
      </c>
      <c r="BK434" t="str">
        <f t="shared" si="237"/>
        <v/>
      </c>
      <c r="BL434">
        <f t="shared" si="238"/>
        <v>0</v>
      </c>
      <c r="BM434">
        <f t="shared" si="239"/>
        <v>0</v>
      </c>
      <c r="BN434">
        <f t="shared" si="240"/>
        <v>0</v>
      </c>
      <c r="BO434">
        <f t="shared" si="241"/>
        <v>0</v>
      </c>
      <c r="BP434">
        <f t="shared" si="242"/>
        <v>0</v>
      </c>
      <c r="BQ434">
        <f t="shared" si="243"/>
        <v>0</v>
      </c>
      <c r="BR434">
        <f t="shared" si="244"/>
        <v>0</v>
      </c>
      <c r="BS434">
        <f t="shared" si="245"/>
        <v>0</v>
      </c>
    </row>
    <row r="435" spans="2:71" x14ac:dyDescent="0.3">
      <c r="B435" t="str">
        <f>IF('ריכוז הצעות'!$N436='טבלת עזר2'!B$1,'ריכוז הצעות'!$M436,"")</f>
        <v/>
      </c>
      <c r="C435">
        <f t="shared" si="216"/>
        <v>0</v>
      </c>
      <c r="D435" t="str">
        <f t="shared" si="246"/>
        <v/>
      </c>
      <c r="E435">
        <f t="shared" si="247"/>
        <v>0</v>
      </c>
      <c r="F435" t="str">
        <f>IF('ריכוז הצעות'!$N436='טבלת עזר2'!F$1,'ריכוז הצעות'!$M436,"")</f>
        <v/>
      </c>
      <c r="G435">
        <f t="shared" si="217"/>
        <v>0</v>
      </c>
      <c r="H435" t="str">
        <f t="shared" si="248"/>
        <v/>
      </c>
      <c r="I435">
        <f t="shared" si="249"/>
        <v>0</v>
      </c>
      <c r="J435" t="str">
        <f>IF('ריכוז הצעות'!$N436='טבלת עזר2'!J$1,'ריכוז הצעות'!$M436,"")</f>
        <v/>
      </c>
      <c r="K435" t="str">
        <f>IF('ריכוז הצעות'!$N436='טבלת עזר2'!K$1,'ריכוז הצעות'!$M436,"")</f>
        <v/>
      </c>
      <c r="L435" t="str">
        <f>IF('ריכוז הצעות'!$N436='טבלת עזר2'!L$1,'ריכוז הצעות'!$M436,"")</f>
        <v/>
      </c>
      <c r="M435" t="str">
        <f>IF('ריכוז הצעות'!$N436='טבלת עזר2'!M$1,'ריכוז הצעות'!$M436,"")</f>
        <v/>
      </c>
      <c r="O435" t="str">
        <f>IF('ריכוז הצעות'!$N436='טבלת עזר2'!O$1,'ריכוז הצעות'!$M436,"")</f>
        <v/>
      </c>
      <c r="Q435" t="str">
        <f>IF('ריכוז הצעות'!$N436='טבלת עזר2'!Q$1,'ריכוז הצעות'!$M436,"")</f>
        <v/>
      </c>
      <c r="S435" t="str">
        <f>IF('ריכוז הצעות'!$N436='טבלת עזר2'!S$1,'ריכוז הצעות'!$M436,"")</f>
        <v/>
      </c>
      <c r="U435" t="str">
        <f>IF('ריכוז הצעות'!$N436='טבלת עזר2'!U$1,'ריכוז הצעות'!$M436,"")</f>
        <v/>
      </c>
      <c r="W435" t="str">
        <f>IF('ריכוז הצעות'!$N436='טבלת עזר2'!W$1,'ריכוז הצעות'!$M436,"")</f>
        <v/>
      </c>
      <c r="X435" t="str">
        <f>IF('ריכוז הצעות'!$N436='טבלת עזר2'!X$1,'ריכוז הצעות'!$M436,"")</f>
        <v/>
      </c>
      <c r="Y435" t="str">
        <f>IF('ריכוז הצעות'!$N436='טבלת עזר2'!Y$1,'ריכוז הצעות'!$M436,"")</f>
        <v/>
      </c>
      <c r="Z435" t="str">
        <f>IF('ריכוז הצעות'!$N436='טבלת עזר2'!Z$1,'ריכוז הצעות'!$M436,"")</f>
        <v/>
      </c>
      <c r="AA435" t="str">
        <f>IF('ריכוז הצעות'!$N436='טבלת עזר2'!AA$1,'ריכוז הצעות'!$M436,"")</f>
        <v/>
      </c>
      <c r="AB435" t="str">
        <f>IF('ריכוז הצעות'!$N436='טבלת עזר2'!AB$1,'ריכוז הצעות'!$M436,"")</f>
        <v/>
      </c>
      <c r="AC435" t="str">
        <f>IF('ריכוז הצעות'!$N436='טבלת עזר2'!AC$1,'ריכוז הצעות'!$M436,"")</f>
        <v/>
      </c>
      <c r="AD435" t="str">
        <f>IF('ריכוז הצעות'!$N436='טבלת עזר2'!AD$1,'ריכוז הצעות'!$M436,"")</f>
        <v/>
      </c>
      <c r="AE435" t="str">
        <f>IF('ריכוז הצעות'!$N436='טבלת עזר2'!AE$1,'ריכוז הצעות'!$M436,"")</f>
        <v/>
      </c>
      <c r="AF435" t="str">
        <f>IF('ריכוז הצעות'!$N436='טבלת עזר2'!AF$1,'ריכוז הצעות'!$M436,"")</f>
        <v/>
      </c>
      <c r="AG435" t="str">
        <f>IF('ריכוז הצעות'!$N436='טבלת עזר2'!AG$1,'ריכוז הצעות'!$M436,"")</f>
        <v/>
      </c>
      <c r="AH435" t="str">
        <f>IF('ריכוז הצעות'!$N436='טבלת עזר2'!AH$1,'ריכוז הצעות'!$M436,"")</f>
        <v/>
      </c>
      <c r="AI435" t="str">
        <f>IF('ריכוז הצעות'!$N436='טבלת עזר2'!AI$1,'ריכוז הצעות'!$M436,"")</f>
        <v/>
      </c>
      <c r="AJ435" t="str">
        <f>IF('ריכוז הצעות'!$N436='טבלת עזר2'!AJ$1,'ריכוז הצעות'!$M436,"")</f>
        <v/>
      </c>
      <c r="AK435" t="str">
        <f>IF('ריכוז הצעות'!$N436='טבלת עזר2'!AK$1,'ריכוז הצעות'!$M436,"")</f>
        <v/>
      </c>
      <c r="AL435" t="str">
        <f>IF('ריכוז הצעות'!$N436='טבלת עזר2'!AL$1,'ריכוז הצעות'!$M436,"")</f>
        <v/>
      </c>
      <c r="AQ435" t="e">
        <f t="shared" si="250"/>
        <v>#N/A</v>
      </c>
      <c r="AR435" t="str">
        <f t="shared" si="218"/>
        <v/>
      </c>
      <c r="AS435" t="str">
        <f t="shared" si="219"/>
        <v/>
      </c>
      <c r="AT435" t="str">
        <f t="shared" si="220"/>
        <v/>
      </c>
      <c r="AU435" t="str">
        <f t="shared" si="221"/>
        <v/>
      </c>
      <c r="AV435" t="str">
        <f t="shared" si="222"/>
        <v/>
      </c>
      <c r="AW435" t="str">
        <f t="shared" si="223"/>
        <v/>
      </c>
      <c r="AX435" t="str">
        <f t="shared" si="224"/>
        <v/>
      </c>
      <c r="AY435" t="str">
        <f t="shared" si="225"/>
        <v/>
      </c>
      <c r="AZ435" t="str">
        <f t="shared" si="226"/>
        <v/>
      </c>
      <c r="BA435" t="str">
        <f t="shared" si="227"/>
        <v/>
      </c>
      <c r="BB435" t="str">
        <f t="shared" si="228"/>
        <v/>
      </c>
      <c r="BC435" t="str">
        <f t="shared" si="229"/>
        <v/>
      </c>
      <c r="BD435" t="str">
        <f t="shared" si="230"/>
        <v/>
      </c>
      <c r="BE435" t="str">
        <f t="shared" si="231"/>
        <v/>
      </c>
      <c r="BF435" t="str">
        <f t="shared" si="232"/>
        <v/>
      </c>
      <c r="BG435" t="str">
        <f t="shared" si="233"/>
        <v/>
      </c>
      <c r="BH435" t="str">
        <f t="shared" si="234"/>
        <v/>
      </c>
      <c r="BI435" t="str">
        <f t="shared" si="235"/>
        <v/>
      </c>
      <c r="BJ435" t="str">
        <f t="shared" si="236"/>
        <v/>
      </c>
      <c r="BK435" t="str">
        <f t="shared" si="237"/>
        <v/>
      </c>
      <c r="BL435">
        <f t="shared" si="238"/>
        <v>0</v>
      </c>
      <c r="BM435">
        <f t="shared" si="239"/>
        <v>0</v>
      </c>
      <c r="BN435">
        <f t="shared" si="240"/>
        <v>0</v>
      </c>
      <c r="BO435">
        <f t="shared" si="241"/>
        <v>0</v>
      </c>
      <c r="BP435">
        <f t="shared" si="242"/>
        <v>0</v>
      </c>
      <c r="BQ435">
        <f t="shared" si="243"/>
        <v>0</v>
      </c>
      <c r="BR435">
        <f t="shared" si="244"/>
        <v>0</v>
      </c>
      <c r="BS435">
        <f t="shared" si="245"/>
        <v>0</v>
      </c>
    </row>
    <row r="436" spans="2:71" x14ac:dyDescent="0.3">
      <c r="B436" t="str">
        <f>IF('ריכוז הצעות'!$N437='טבלת עזר2'!B$1,'ריכוז הצעות'!$M437,"")</f>
        <v/>
      </c>
      <c r="C436">
        <f t="shared" si="216"/>
        <v>0</v>
      </c>
      <c r="D436" t="str">
        <f t="shared" si="246"/>
        <v/>
      </c>
      <c r="E436">
        <f t="shared" si="247"/>
        <v>0</v>
      </c>
      <c r="F436" t="str">
        <f>IF('ריכוז הצעות'!$N437='טבלת עזר2'!F$1,'ריכוז הצעות'!$M437,"")</f>
        <v/>
      </c>
      <c r="G436">
        <f t="shared" si="217"/>
        <v>0</v>
      </c>
      <c r="H436" t="str">
        <f t="shared" si="248"/>
        <v/>
      </c>
      <c r="I436">
        <f t="shared" si="249"/>
        <v>0</v>
      </c>
      <c r="J436" t="str">
        <f>IF('ריכוז הצעות'!$N437='טבלת עזר2'!J$1,'ריכוז הצעות'!$M437,"")</f>
        <v/>
      </c>
      <c r="K436" t="str">
        <f>IF('ריכוז הצעות'!$N437='טבלת עזר2'!K$1,'ריכוז הצעות'!$M437,"")</f>
        <v/>
      </c>
      <c r="L436" t="str">
        <f>IF('ריכוז הצעות'!$N437='טבלת עזר2'!L$1,'ריכוז הצעות'!$M437,"")</f>
        <v/>
      </c>
      <c r="M436" t="str">
        <f>IF('ריכוז הצעות'!$N437='טבלת עזר2'!M$1,'ריכוז הצעות'!$M437,"")</f>
        <v/>
      </c>
      <c r="O436" t="str">
        <f>IF('ריכוז הצעות'!$N437='טבלת עזר2'!O$1,'ריכוז הצעות'!$M437,"")</f>
        <v/>
      </c>
      <c r="Q436" t="str">
        <f>IF('ריכוז הצעות'!$N437='טבלת עזר2'!Q$1,'ריכוז הצעות'!$M437,"")</f>
        <v/>
      </c>
      <c r="S436" t="str">
        <f>IF('ריכוז הצעות'!$N437='טבלת עזר2'!S$1,'ריכוז הצעות'!$M437,"")</f>
        <v/>
      </c>
      <c r="U436" t="str">
        <f>IF('ריכוז הצעות'!$N437='טבלת עזר2'!U$1,'ריכוז הצעות'!$M437,"")</f>
        <v/>
      </c>
      <c r="W436" t="str">
        <f>IF('ריכוז הצעות'!$N437='טבלת עזר2'!W$1,'ריכוז הצעות'!$M437,"")</f>
        <v/>
      </c>
      <c r="X436" t="str">
        <f>IF('ריכוז הצעות'!$N437='טבלת עזר2'!X$1,'ריכוז הצעות'!$M437,"")</f>
        <v/>
      </c>
      <c r="Y436" t="str">
        <f>IF('ריכוז הצעות'!$N437='טבלת עזר2'!Y$1,'ריכוז הצעות'!$M437,"")</f>
        <v/>
      </c>
      <c r="Z436" t="str">
        <f>IF('ריכוז הצעות'!$N437='טבלת עזר2'!Z$1,'ריכוז הצעות'!$M437,"")</f>
        <v/>
      </c>
      <c r="AA436" t="str">
        <f>IF('ריכוז הצעות'!$N437='טבלת עזר2'!AA$1,'ריכוז הצעות'!$M437,"")</f>
        <v/>
      </c>
      <c r="AB436" t="str">
        <f>IF('ריכוז הצעות'!$N437='טבלת עזר2'!AB$1,'ריכוז הצעות'!$M437,"")</f>
        <v/>
      </c>
      <c r="AC436" t="str">
        <f>IF('ריכוז הצעות'!$N437='טבלת עזר2'!AC$1,'ריכוז הצעות'!$M437,"")</f>
        <v/>
      </c>
      <c r="AD436" t="str">
        <f>IF('ריכוז הצעות'!$N437='טבלת עזר2'!AD$1,'ריכוז הצעות'!$M437,"")</f>
        <v/>
      </c>
      <c r="AE436" t="str">
        <f>IF('ריכוז הצעות'!$N437='טבלת עזר2'!AE$1,'ריכוז הצעות'!$M437,"")</f>
        <v/>
      </c>
      <c r="AF436" t="str">
        <f>IF('ריכוז הצעות'!$N437='טבלת עזר2'!AF$1,'ריכוז הצעות'!$M437,"")</f>
        <v/>
      </c>
      <c r="AG436" t="str">
        <f>IF('ריכוז הצעות'!$N437='טבלת עזר2'!AG$1,'ריכוז הצעות'!$M437,"")</f>
        <v/>
      </c>
      <c r="AH436" t="str">
        <f>IF('ריכוז הצעות'!$N437='טבלת עזר2'!AH$1,'ריכוז הצעות'!$M437,"")</f>
        <v/>
      </c>
      <c r="AI436" t="str">
        <f>IF('ריכוז הצעות'!$N437='טבלת עזר2'!AI$1,'ריכוז הצעות'!$M437,"")</f>
        <v/>
      </c>
      <c r="AJ436" t="str">
        <f>IF('ריכוז הצעות'!$N437='טבלת עזר2'!AJ$1,'ריכוז הצעות'!$M437,"")</f>
        <v/>
      </c>
      <c r="AK436" t="str">
        <f>IF('ריכוז הצעות'!$N437='טבלת עזר2'!AK$1,'ריכוז הצעות'!$M437,"")</f>
        <v/>
      </c>
      <c r="AL436" t="str">
        <f>IF('ריכוז הצעות'!$N437='טבלת עזר2'!AL$1,'ריכוז הצעות'!$M437,"")</f>
        <v/>
      </c>
      <c r="AQ436" t="e">
        <f t="shared" si="250"/>
        <v>#N/A</v>
      </c>
      <c r="AR436" t="str">
        <f t="shared" si="218"/>
        <v/>
      </c>
      <c r="AS436" t="str">
        <f t="shared" si="219"/>
        <v/>
      </c>
      <c r="AT436" t="str">
        <f t="shared" si="220"/>
        <v/>
      </c>
      <c r="AU436" t="str">
        <f t="shared" si="221"/>
        <v/>
      </c>
      <c r="AV436" t="str">
        <f t="shared" si="222"/>
        <v/>
      </c>
      <c r="AW436" t="str">
        <f t="shared" si="223"/>
        <v/>
      </c>
      <c r="AX436" t="str">
        <f t="shared" si="224"/>
        <v/>
      </c>
      <c r="AY436" t="str">
        <f t="shared" si="225"/>
        <v/>
      </c>
      <c r="AZ436" t="str">
        <f t="shared" si="226"/>
        <v/>
      </c>
      <c r="BA436" t="str">
        <f t="shared" si="227"/>
        <v/>
      </c>
      <c r="BB436" t="str">
        <f t="shared" si="228"/>
        <v/>
      </c>
      <c r="BC436" t="str">
        <f t="shared" si="229"/>
        <v/>
      </c>
      <c r="BD436" t="str">
        <f t="shared" si="230"/>
        <v/>
      </c>
      <c r="BE436" t="str">
        <f t="shared" si="231"/>
        <v/>
      </c>
      <c r="BF436" t="str">
        <f t="shared" si="232"/>
        <v/>
      </c>
      <c r="BG436" t="str">
        <f t="shared" si="233"/>
        <v/>
      </c>
      <c r="BH436" t="str">
        <f t="shared" si="234"/>
        <v/>
      </c>
      <c r="BI436" t="str">
        <f t="shared" si="235"/>
        <v/>
      </c>
      <c r="BJ436" t="str">
        <f t="shared" si="236"/>
        <v/>
      </c>
      <c r="BK436" t="str">
        <f t="shared" si="237"/>
        <v/>
      </c>
      <c r="BL436">
        <f t="shared" si="238"/>
        <v>0</v>
      </c>
      <c r="BM436">
        <f t="shared" si="239"/>
        <v>0</v>
      </c>
      <c r="BN436">
        <f t="shared" si="240"/>
        <v>0</v>
      </c>
      <c r="BO436">
        <f t="shared" si="241"/>
        <v>0</v>
      </c>
      <c r="BP436">
        <f t="shared" si="242"/>
        <v>0</v>
      </c>
      <c r="BQ436">
        <f t="shared" si="243"/>
        <v>0</v>
      </c>
      <c r="BR436">
        <f t="shared" si="244"/>
        <v>0</v>
      </c>
      <c r="BS436">
        <f t="shared" si="245"/>
        <v>0</v>
      </c>
    </row>
    <row r="437" spans="2:71" x14ac:dyDescent="0.3">
      <c r="B437" t="str">
        <f>IF('ריכוז הצעות'!$N438='טבלת עזר2'!B$1,'ריכוז הצעות'!$M438,"")</f>
        <v/>
      </c>
      <c r="C437">
        <f t="shared" si="216"/>
        <v>0</v>
      </c>
      <c r="D437" t="str">
        <f t="shared" si="246"/>
        <v/>
      </c>
      <c r="E437">
        <f t="shared" si="247"/>
        <v>0</v>
      </c>
      <c r="F437" t="str">
        <f>IF('ריכוז הצעות'!$N438='טבלת עזר2'!F$1,'ריכוז הצעות'!$M438,"")</f>
        <v/>
      </c>
      <c r="G437">
        <f t="shared" si="217"/>
        <v>0</v>
      </c>
      <c r="H437" t="str">
        <f t="shared" si="248"/>
        <v/>
      </c>
      <c r="I437">
        <f t="shared" si="249"/>
        <v>0</v>
      </c>
      <c r="J437" t="str">
        <f>IF('ריכוז הצעות'!$N438='טבלת עזר2'!J$1,'ריכוז הצעות'!$M438,"")</f>
        <v/>
      </c>
      <c r="K437" t="str">
        <f>IF('ריכוז הצעות'!$N438='טבלת עזר2'!K$1,'ריכוז הצעות'!$M438,"")</f>
        <v/>
      </c>
      <c r="L437" t="str">
        <f>IF('ריכוז הצעות'!$N438='טבלת עזר2'!L$1,'ריכוז הצעות'!$M438,"")</f>
        <v/>
      </c>
      <c r="M437" t="str">
        <f>IF('ריכוז הצעות'!$N438='טבלת עזר2'!M$1,'ריכוז הצעות'!$M438,"")</f>
        <v/>
      </c>
      <c r="O437" t="str">
        <f>IF('ריכוז הצעות'!$N438='טבלת עזר2'!O$1,'ריכוז הצעות'!$M438,"")</f>
        <v/>
      </c>
      <c r="Q437" t="str">
        <f>IF('ריכוז הצעות'!$N438='טבלת עזר2'!Q$1,'ריכוז הצעות'!$M438,"")</f>
        <v/>
      </c>
      <c r="S437" t="str">
        <f>IF('ריכוז הצעות'!$N438='טבלת עזר2'!S$1,'ריכוז הצעות'!$M438,"")</f>
        <v/>
      </c>
      <c r="U437" t="str">
        <f>IF('ריכוז הצעות'!$N438='טבלת עזר2'!U$1,'ריכוז הצעות'!$M438,"")</f>
        <v/>
      </c>
      <c r="W437" t="str">
        <f>IF('ריכוז הצעות'!$N438='טבלת עזר2'!W$1,'ריכוז הצעות'!$M438,"")</f>
        <v/>
      </c>
      <c r="X437" t="str">
        <f>IF('ריכוז הצעות'!$N438='טבלת עזר2'!X$1,'ריכוז הצעות'!$M438,"")</f>
        <v/>
      </c>
      <c r="Y437" t="str">
        <f>IF('ריכוז הצעות'!$N438='טבלת עזר2'!Y$1,'ריכוז הצעות'!$M438,"")</f>
        <v/>
      </c>
      <c r="Z437" t="str">
        <f>IF('ריכוז הצעות'!$N438='טבלת עזר2'!Z$1,'ריכוז הצעות'!$M438,"")</f>
        <v/>
      </c>
      <c r="AA437" t="str">
        <f>IF('ריכוז הצעות'!$N438='טבלת עזר2'!AA$1,'ריכוז הצעות'!$M438,"")</f>
        <v/>
      </c>
      <c r="AB437" t="str">
        <f>IF('ריכוז הצעות'!$N438='טבלת עזר2'!AB$1,'ריכוז הצעות'!$M438,"")</f>
        <v/>
      </c>
      <c r="AC437" t="str">
        <f>IF('ריכוז הצעות'!$N438='טבלת עזר2'!AC$1,'ריכוז הצעות'!$M438,"")</f>
        <v/>
      </c>
      <c r="AD437" t="str">
        <f>IF('ריכוז הצעות'!$N438='טבלת עזר2'!AD$1,'ריכוז הצעות'!$M438,"")</f>
        <v/>
      </c>
      <c r="AE437" t="str">
        <f>IF('ריכוז הצעות'!$N438='טבלת עזר2'!AE$1,'ריכוז הצעות'!$M438,"")</f>
        <v/>
      </c>
      <c r="AF437" t="str">
        <f>IF('ריכוז הצעות'!$N438='טבלת עזר2'!AF$1,'ריכוז הצעות'!$M438,"")</f>
        <v/>
      </c>
      <c r="AG437" t="str">
        <f>IF('ריכוז הצעות'!$N438='טבלת עזר2'!AG$1,'ריכוז הצעות'!$M438,"")</f>
        <v/>
      </c>
      <c r="AH437" t="str">
        <f>IF('ריכוז הצעות'!$N438='טבלת עזר2'!AH$1,'ריכוז הצעות'!$M438,"")</f>
        <v/>
      </c>
      <c r="AI437" t="str">
        <f>IF('ריכוז הצעות'!$N438='טבלת עזר2'!AI$1,'ריכוז הצעות'!$M438,"")</f>
        <v/>
      </c>
      <c r="AJ437" t="str">
        <f>IF('ריכוז הצעות'!$N438='טבלת עזר2'!AJ$1,'ריכוז הצעות'!$M438,"")</f>
        <v/>
      </c>
      <c r="AK437" t="str">
        <f>IF('ריכוז הצעות'!$N438='טבלת עזר2'!AK$1,'ריכוז הצעות'!$M438,"")</f>
        <v/>
      </c>
      <c r="AL437" t="str">
        <f>IF('ריכוז הצעות'!$N438='טבלת עזר2'!AL$1,'ריכוז הצעות'!$M438,"")</f>
        <v/>
      </c>
      <c r="AQ437" t="e">
        <f t="shared" si="250"/>
        <v>#N/A</v>
      </c>
      <c r="AR437" t="str">
        <f t="shared" si="218"/>
        <v/>
      </c>
      <c r="AS437" t="str">
        <f t="shared" si="219"/>
        <v/>
      </c>
      <c r="AT437" t="str">
        <f t="shared" si="220"/>
        <v/>
      </c>
      <c r="AU437" t="str">
        <f t="shared" si="221"/>
        <v/>
      </c>
      <c r="AV437" t="str">
        <f t="shared" si="222"/>
        <v/>
      </c>
      <c r="AW437" t="str">
        <f t="shared" si="223"/>
        <v/>
      </c>
      <c r="AX437" t="str">
        <f t="shared" si="224"/>
        <v/>
      </c>
      <c r="AY437" t="str">
        <f t="shared" si="225"/>
        <v/>
      </c>
      <c r="AZ437" t="str">
        <f t="shared" si="226"/>
        <v/>
      </c>
      <c r="BA437" t="str">
        <f t="shared" si="227"/>
        <v/>
      </c>
      <c r="BB437" t="str">
        <f t="shared" si="228"/>
        <v/>
      </c>
      <c r="BC437" t="str">
        <f t="shared" si="229"/>
        <v/>
      </c>
      <c r="BD437" t="str">
        <f t="shared" si="230"/>
        <v/>
      </c>
      <c r="BE437" t="str">
        <f t="shared" si="231"/>
        <v/>
      </c>
      <c r="BF437" t="str">
        <f t="shared" si="232"/>
        <v/>
      </c>
      <c r="BG437" t="str">
        <f t="shared" si="233"/>
        <v/>
      </c>
      <c r="BH437" t="str">
        <f t="shared" si="234"/>
        <v/>
      </c>
      <c r="BI437" t="str">
        <f t="shared" si="235"/>
        <v/>
      </c>
      <c r="BJ437" t="str">
        <f t="shared" si="236"/>
        <v/>
      </c>
      <c r="BK437" t="str">
        <f t="shared" si="237"/>
        <v/>
      </c>
      <c r="BL437">
        <f t="shared" si="238"/>
        <v>0</v>
      </c>
      <c r="BM437">
        <f t="shared" si="239"/>
        <v>0</v>
      </c>
      <c r="BN437">
        <f t="shared" si="240"/>
        <v>0</v>
      </c>
      <c r="BO437">
        <f t="shared" si="241"/>
        <v>0</v>
      </c>
      <c r="BP437">
        <f t="shared" si="242"/>
        <v>0</v>
      </c>
      <c r="BQ437">
        <f t="shared" si="243"/>
        <v>0</v>
      </c>
      <c r="BR437">
        <f t="shared" si="244"/>
        <v>0</v>
      </c>
      <c r="BS437">
        <f t="shared" si="245"/>
        <v>0</v>
      </c>
    </row>
    <row r="438" spans="2:71" x14ac:dyDescent="0.3">
      <c r="B438" t="str">
        <f>IF('ריכוז הצעות'!$N439='טבלת עזר2'!B$1,'ריכוז הצעות'!$M439,"")</f>
        <v/>
      </c>
      <c r="C438">
        <f t="shared" si="216"/>
        <v>0</v>
      </c>
      <c r="D438" t="str">
        <f t="shared" si="246"/>
        <v/>
      </c>
      <c r="E438">
        <f t="shared" si="247"/>
        <v>0</v>
      </c>
      <c r="F438" t="str">
        <f>IF('ריכוז הצעות'!$N439='טבלת עזר2'!F$1,'ריכוז הצעות'!$M439,"")</f>
        <v/>
      </c>
      <c r="G438">
        <f t="shared" si="217"/>
        <v>0</v>
      </c>
      <c r="H438" t="str">
        <f t="shared" si="248"/>
        <v/>
      </c>
      <c r="I438">
        <f t="shared" si="249"/>
        <v>0</v>
      </c>
      <c r="J438" t="str">
        <f>IF('ריכוז הצעות'!$N439='טבלת עזר2'!J$1,'ריכוז הצעות'!$M439,"")</f>
        <v/>
      </c>
      <c r="K438" t="str">
        <f>IF('ריכוז הצעות'!$N439='טבלת עזר2'!K$1,'ריכוז הצעות'!$M439,"")</f>
        <v/>
      </c>
      <c r="L438" t="str">
        <f>IF('ריכוז הצעות'!$N439='טבלת עזר2'!L$1,'ריכוז הצעות'!$M439,"")</f>
        <v/>
      </c>
      <c r="M438" t="str">
        <f>IF('ריכוז הצעות'!$N439='טבלת עזר2'!M$1,'ריכוז הצעות'!$M439,"")</f>
        <v/>
      </c>
      <c r="O438" t="str">
        <f>IF('ריכוז הצעות'!$N439='טבלת עזר2'!O$1,'ריכוז הצעות'!$M439,"")</f>
        <v/>
      </c>
      <c r="Q438" t="str">
        <f>IF('ריכוז הצעות'!$N439='טבלת עזר2'!Q$1,'ריכוז הצעות'!$M439,"")</f>
        <v/>
      </c>
      <c r="S438" t="str">
        <f>IF('ריכוז הצעות'!$N439='טבלת עזר2'!S$1,'ריכוז הצעות'!$M439,"")</f>
        <v/>
      </c>
      <c r="U438" t="str">
        <f>IF('ריכוז הצעות'!$N439='טבלת עזר2'!U$1,'ריכוז הצעות'!$M439,"")</f>
        <v/>
      </c>
      <c r="W438" t="str">
        <f>IF('ריכוז הצעות'!$N439='טבלת עזר2'!W$1,'ריכוז הצעות'!$M439,"")</f>
        <v/>
      </c>
      <c r="X438" t="str">
        <f>IF('ריכוז הצעות'!$N439='טבלת עזר2'!X$1,'ריכוז הצעות'!$M439,"")</f>
        <v/>
      </c>
      <c r="Y438" t="str">
        <f>IF('ריכוז הצעות'!$N439='טבלת עזר2'!Y$1,'ריכוז הצעות'!$M439,"")</f>
        <v/>
      </c>
      <c r="Z438" t="str">
        <f>IF('ריכוז הצעות'!$N439='טבלת עזר2'!Z$1,'ריכוז הצעות'!$M439,"")</f>
        <v/>
      </c>
      <c r="AA438" t="str">
        <f>IF('ריכוז הצעות'!$N439='טבלת עזר2'!AA$1,'ריכוז הצעות'!$M439,"")</f>
        <v/>
      </c>
      <c r="AB438" t="str">
        <f>IF('ריכוז הצעות'!$N439='טבלת עזר2'!AB$1,'ריכוז הצעות'!$M439,"")</f>
        <v/>
      </c>
      <c r="AC438" t="str">
        <f>IF('ריכוז הצעות'!$N439='טבלת עזר2'!AC$1,'ריכוז הצעות'!$M439,"")</f>
        <v/>
      </c>
      <c r="AD438" t="str">
        <f>IF('ריכוז הצעות'!$N439='טבלת עזר2'!AD$1,'ריכוז הצעות'!$M439,"")</f>
        <v/>
      </c>
      <c r="AE438" t="str">
        <f>IF('ריכוז הצעות'!$N439='טבלת עזר2'!AE$1,'ריכוז הצעות'!$M439,"")</f>
        <v/>
      </c>
      <c r="AF438" t="str">
        <f>IF('ריכוז הצעות'!$N439='טבלת עזר2'!AF$1,'ריכוז הצעות'!$M439,"")</f>
        <v/>
      </c>
      <c r="AG438" t="str">
        <f>IF('ריכוז הצעות'!$N439='טבלת עזר2'!AG$1,'ריכוז הצעות'!$M439,"")</f>
        <v/>
      </c>
      <c r="AH438" t="str">
        <f>IF('ריכוז הצעות'!$N439='טבלת עזר2'!AH$1,'ריכוז הצעות'!$M439,"")</f>
        <v/>
      </c>
      <c r="AI438" t="str">
        <f>IF('ריכוז הצעות'!$N439='טבלת עזר2'!AI$1,'ריכוז הצעות'!$M439,"")</f>
        <v/>
      </c>
      <c r="AJ438" t="str">
        <f>IF('ריכוז הצעות'!$N439='טבלת עזר2'!AJ$1,'ריכוז הצעות'!$M439,"")</f>
        <v/>
      </c>
      <c r="AK438" t="str">
        <f>IF('ריכוז הצעות'!$N439='טבלת עזר2'!AK$1,'ריכוז הצעות'!$M439,"")</f>
        <v/>
      </c>
      <c r="AL438" t="str">
        <f>IF('ריכוז הצעות'!$N439='טבלת עזר2'!AL$1,'ריכוז הצעות'!$M439,"")</f>
        <v/>
      </c>
      <c r="AQ438" t="e">
        <f t="shared" si="250"/>
        <v>#N/A</v>
      </c>
      <c r="AR438" t="str">
        <f t="shared" si="218"/>
        <v/>
      </c>
      <c r="AS438" t="str">
        <f t="shared" si="219"/>
        <v/>
      </c>
      <c r="AT438" t="str">
        <f t="shared" si="220"/>
        <v/>
      </c>
      <c r="AU438" t="str">
        <f t="shared" si="221"/>
        <v/>
      </c>
      <c r="AV438" t="str">
        <f t="shared" si="222"/>
        <v/>
      </c>
      <c r="AW438" t="str">
        <f t="shared" si="223"/>
        <v/>
      </c>
      <c r="AX438" t="str">
        <f t="shared" si="224"/>
        <v/>
      </c>
      <c r="AY438" t="str">
        <f t="shared" si="225"/>
        <v/>
      </c>
      <c r="AZ438" t="str">
        <f t="shared" si="226"/>
        <v/>
      </c>
      <c r="BA438" t="str">
        <f t="shared" si="227"/>
        <v/>
      </c>
      <c r="BB438" t="str">
        <f t="shared" si="228"/>
        <v/>
      </c>
      <c r="BC438" t="str">
        <f t="shared" si="229"/>
        <v/>
      </c>
      <c r="BD438" t="str">
        <f t="shared" si="230"/>
        <v/>
      </c>
      <c r="BE438" t="str">
        <f t="shared" si="231"/>
        <v/>
      </c>
      <c r="BF438" t="str">
        <f t="shared" si="232"/>
        <v/>
      </c>
      <c r="BG438" t="str">
        <f t="shared" si="233"/>
        <v/>
      </c>
      <c r="BH438" t="str">
        <f t="shared" si="234"/>
        <v/>
      </c>
      <c r="BI438" t="str">
        <f t="shared" si="235"/>
        <v/>
      </c>
      <c r="BJ438" t="str">
        <f t="shared" si="236"/>
        <v/>
      </c>
      <c r="BK438" t="str">
        <f t="shared" si="237"/>
        <v/>
      </c>
      <c r="BL438">
        <f t="shared" si="238"/>
        <v>0</v>
      </c>
      <c r="BM438">
        <f t="shared" si="239"/>
        <v>0</v>
      </c>
      <c r="BN438">
        <f t="shared" si="240"/>
        <v>0</v>
      </c>
      <c r="BO438">
        <f t="shared" si="241"/>
        <v>0</v>
      </c>
      <c r="BP438">
        <f t="shared" si="242"/>
        <v>0</v>
      </c>
      <c r="BQ438">
        <f t="shared" si="243"/>
        <v>0</v>
      </c>
      <c r="BR438">
        <f t="shared" si="244"/>
        <v>0</v>
      </c>
      <c r="BS438">
        <f t="shared" si="245"/>
        <v>0</v>
      </c>
    </row>
    <row r="439" spans="2:71" x14ac:dyDescent="0.3">
      <c r="B439" t="str">
        <f>IF('ריכוז הצעות'!$N440='טבלת עזר2'!B$1,'ריכוז הצעות'!$M440,"")</f>
        <v/>
      </c>
      <c r="C439">
        <f t="shared" si="216"/>
        <v>0</v>
      </c>
      <c r="D439" t="str">
        <f t="shared" si="246"/>
        <v/>
      </c>
      <c r="E439">
        <f t="shared" si="247"/>
        <v>0</v>
      </c>
      <c r="F439" t="str">
        <f>IF('ריכוז הצעות'!$N440='טבלת עזר2'!F$1,'ריכוז הצעות'!$M440,"")</f>
        <v/>
      </c>
      <c r="G439">
        <f t="shared" si="217"/>
        <v>0</v>
      </c>
      <c r="H439" t="str">
        <f t="shared" si="248"/>
        <v/>
      </c>
      <c r="I439">
        <f t="shared" si="249"/>
        <v>0</v>
      </c>
      <c r="J439" t="str">
        <f>IF('ריכוז הצעות'!$N440='טבלת עזר2'!J$1,'ריכוז הצעות'!$M440,"")</f>
        <v/>
      </c>
      <c r="K439" t="str">
        <f>IF('ריכוז הצעות'!$N440='טבלת עזר2'!K$1,'ריכוז הצעות'!$M440,"")</f>
        <v/>
      </c>
      <c r="L439" t="str">
        <f>IF('ריכוז הצעות'!$N440='טבלת עזר2'!L$1,'ריכוז הצעות'!$M440,"")</f>
        <v/>
      </c>
      <c r="M439" t="str">
        <f>IF('ריכוז הצעות'!$N440='טבלת עזר2'!M$1,'ריכוז הצעות'!$M440,"")</f>
        <v/>
      </c>
      <c r="O439" t="str">
        <f>IF('ריכוז הצעות'!$N440='טבלת עזר2'!O$1,'ריכוז הצעות'!$M440,"")</f>
        <v/>
      </c>
      <c r="Q439" t="str">
        <f>IF('ריכוז הצעות'!$N440='טבלת עזר2'!Q$1,'ריכוז הצעות'!$M440,"")</f>
        <v/>
      </c>
      <c r="S439" t="str">
        <f>IF('ריכוז הצעות'!$N440='טבלת עזר2'!S$1,'ריכוז הצעות'!$M440,"")</f>
        <v/>
      </c>
      <c r="U439" t="str">
        <f>IF('ריכוז הצעות'!$N440='טבלת עזר2'!U$1,'ריכוז הצעות'!$M440,"")</f>
        <v/>
      </c>
      <c r="W439" t="str">
        <f>IF('ריכוז הצעות'!$N440='טבלת עזר2'!W$1,'ריכוז הצעות'!$M440,"")</f>
        <v/>
      </c>
      <c r="X439" t="str">
        <f>IF('ריכוז הצעות'!$N440='טבלת עזר2'!X$1,'ריכוז הצעות'!$M440,"")</f>
        <v/>
      </c>
      <c r="Y439" t="str">
        <f>IF('ריכוז הצעות'!$N440='טבלת עזר2'!Y$1,'ריכוז הצעות'!$M440,"")</f>
        <v/>
      </c>
      <c r="Z439" t="str">
        <f>IF('ריכוז הצעות'!$N440='טבלת עזר2'!Z$1,'ריכוז הצעות'!$M440,"")</f>
        <v/>
      </c>
      <c r="AA439" t="str">
        <f>IF('ריכוז הצעות'!$N440='טבלת עזר2'!AA$1,'ריכוז הצעות'!$M440,"")</f>
        <v/>
      </c>
      <c r="AB439" t="str">
        <f>IF('ריכוז הצעות'!$N440='טבלת עזר2'!AB$1,'ריכוז הצעות'!$M440,"")</f>
        <v/>
      </c>
      <c r="AC439" t="str">
        <f>IF('ריכוז הצעות'!$N440='טבלת עזר2'!AC$1,'ריכוז הצעות'!$M440,"")</f>
        <v/>
      </c>
      <c r="AD439" t="str">
        <f>IF('ריכוז הצעות'!$N440='טבלת עזר2'!AD$1,'ריכוז הצעות'!$M440,"")</f>
        <v/>
      </c>
      <c r="AE439" t="str">
        <f>IF('ריכוז הצעות'!$N440='טבלת עזר2'!AE$1,'ריכוז הצעות'!$M440,"")</f>
        <v/>
      </c>
      <c r="AF439" t="str">
        <f>IF('ריכוז הצעות'!$N440='טבלת עזר2'!AF$1,'ריכוז הצעות'!$M440,"")</f>
        <v/>
      </c>
      <c r="AG439" t="str">
        <f>IF('ריכוז הצעות'!$N440='טבלת עזר2'!AG$1,'ריכוז הצעות'!$M440,"")</f>
        <v/>
      </c>
      <c r="AH439" t="str">
        <f>IF('ריכוז הצעות'!$N440='טבלת עזר2'!AH$1,'ריכוז הצעות'!$M440,"")</f>
        <v/>
      </c>
      <c r="AI439" t="str">
        <f>IF('ריכוז הצעות'!$N440='טבלת עזר2'!AI$1,'ריכוז הצעות'!$M440,"")</f>
        <v/>
      </c>
      <c r="AJ439" t="str">
        <f>IF('ריכוז הצעות'!$N440='טבלת עזר2'!AJ$1,'ריכוז הצעות'!$M440,"")</f>
        <v/>
      </c>
      <c r="AK439" t="str">
        <f>IF('ריכוז הצעות'!$N440='טבלת עזר2'!AK$1,'ריכוז הצעות'!$M440,"")</f>
        <v/>
      </c>
      <c r="AL439" t="str">
        <f>IF('ריכוז הצעות'!$N440='טבלת עזר2'!AL$1,'ריכוז הצעות'!$M440,"")</f>
        <v/>
      </c>
      <c r="AQ439" t="e">
        <f t="shared" si="250"/>
        <v>#N/A</v>
      </c>
      <c r="AR439" t="str">
        <f t="shared" si="218"/>
        <v/>
      </c>
      <c r="AS439" t="str">
        <f t="shared" si="219"/>
        <v/>
      </c>
      <c r="AT439" t="str">
        <f t="shared" si="220"/>
        <v/>
      </c>
      <c r="AU439" t="str">
        <f t="shared" si="221"/>
        <v/>
      </c>
      <c r="AV439" t="str">
        <f t="shared" si="222"/>
        <v/>
      </c>
      <c r="AW439" t="str">
        <f t="shared" si="223"/>
        <v/>
      </c>
      <c r="AX439" t="str">
        <f t="shared" si="224"/>
        <v/>
      </c>
      <c r="AY439" t="str">
        <f t="shared" si="225"/>
        <v/>
      </c>
      <c r="AZ439" t="str">
        <f t="shared" si="226"/>
        <v/>
      </c>
      <c r="BA439" t="str">
        <f t="shared" si="227"/>
        <v/>
      </c>
      <c r="BB439" t="str">
        <f t="shared" si="228"/>
        <v/>
      </c>
      <c r="BC439" t="str">
        <f t="shared" si="229"/>
        <v/>
      </c>
      <c r="BD439" t="str">
        <f t="shared" si="230"/>
        <v/>
      </c>
      <c r="BE439" t="str">
        <f t="shared" si="231"/>
        <v/>
      </c>
      <c r="BF439" t="str">
        <f t="shared" si="232"/>
        <v/>
      </c>
      <c r="BG439" t="str">
        <f t="shared" si="233"/>
        <v/>
      </c>
      <c r="BH439" t="str">
        <f t="shared" si="234"/>
        <v/>
      </c>
      <c r="BI439" t="str">
        <f t="shared" si="235"/>
        <v/>
      </c>
      <c r="BJ439" t="str">
        <f t="shared" si="236"/>
        <v/>
      </c>
      <c r="BK439" t="str">
        <f t="shared" si="237"/>
        <v/>
      </c>
      <c r="BL439">
        <f t="shared" si="238"/>
        <v>0</v>
      </c>
      <c r="BM439">
        <f t="shared" si="239"/>
        <v>0</v>
      </c>
      <c r="BN439">
        <f t="shared" si="240"/>
        <v>0</v>
      </c>
      <c r="BO439">
        <f t="shared" si="241"/>
        <v>0</v>
      </c>
      <c r="BP439">
        <f t="shared" si="242"/>
        <v>0</v>
      </c>
      <c r="BQ439">
        <f t="shared" si="243"/>
        <v>0</v>
      </c>
      <c r="BR439">
        <f t="shared" si="244"/>
        <v>0</v>
      </c>
      <c r="BS439">
        <f t="shared" si="245"/>
        <v>0</v>
      </c>
    </row>
    <row r="440" spans="2:71" x14ac:dyDescent="0.3">
      <c r="B440" t="str">
        <f>IF('ריכוז הצעות'!$N441='טבלת עזר2'!B$1,'ריכוז הצעות'!$M441,"")</f>
        <v/>
      </c>
      <c r="C440">
        <f t="shared" si="216"/>
        <v>0</v>
      </c>
      <c r="D440" t="str">
        <f t="shared" si="246"/>
        <v/>
      </c>
      <c r="E440">
        <f t="shared" si="247"/>
        <v>0</v>
      </c>
      <c r="F440" t="str">
        <f>IF('ריכוז הצעות'!$N441='טבלת עזר2'!F$1,'ריכוז הצעות'!$M441,"")</f>
        <v/>
      </c>
      <c r="G440">
        <f t="shared" si="217"/>
        <v>0</v>
      </c>
      <c r="H440" t="str">
        <f t="shared" si="248"/>
        <v/>
      </c>
      <c r="I440">
        <f t="shared" si="249"/>
        <v>0</v>
      </c>
      <c r="J440" t="str">
        <f>IF('ריכוז הצעות'!$N441='טבלת עזר2'!J$1,'ריכוז הצעות'!$M441,"")</f>
        <v/>
      </c>
      <c r="K440" t="str">
        <f>IF('ריכוז הצעות'!$N441='טבלת עזר2'!K$1,'ריכוז הצעות'!$M441,"")</f>
        <v/>
      </c>
      <c r="L440" t="str">
        <f>IF('ריכוז הצעות'!$N441='טבלת עזר2'!L$1,'ריכוז הצעות'!$M441,"")</f>
        <v/>
      </c>
      <c r="M440" t="str">
        <f>IF('ריכוז הצעות'!$N441='טבלת עזר2'!M$1,'ריכוז הצעות'!$M441,"")</f>
        <v/>
      </c>
      <c r="O440" t="str">
        <f>IF('ריכוז הצעות'!$N441='טבלת עזר2'!O$1,'ריכוז הצעות'!$M441,"")</f>
        <v/>
      </c>
      <c r="Q440" t="str">
        <f>IF('ריכוז הצעות'!$N441='טבלת עזר2'!Q$1,'ריכוז הצעות'!$M441,"")</f>
        <v/>
      </c>
      <c r="S440" t="str">
        <f>IF('ריכוז הצעות'!$N441='טבלת עזר2'!S$1,'ריכוז הצעות'!$M441,"")</f>
        <v/>
      </c>
      <c r="U440" t="str">
        <f>IF('ריכוז הצעות'!$N441='טבלת עזר2'!U$1,'ריכוז הצעות'!$M441,"")</f>
        <v/>
      </c>
      <c r="W440" t="str">
        <f>IF('ריכוז הצעות'!$N441='טבלת עזר2'!W$1,'ריכוז הצעות'!$M441,"")</f>
        <v/>
      </c>
      <c r="X440" t="str">
        <f>IF('ריכוז הצעות'!$N441='טבלת עזר2'!X$1,'ריכוז הצעות'!$M441,"")</f>
        <v/>
      </c>
      <c r="Y440" t="str">
        <f>IF('ריכוז הצעות'!$N441='טבלת עזר2'!Y$1,'ריכוז הצעות'!$M441,"")</f>
        <v/>
      </c>
      <c r="Z440" t="str">
        <f>IF('ריכוז הצעות'!$N441='טבלת עזר2'!Z$1,'ריכוז הצעות'!$M441,"")</f>
        <v/>
      </c>
      <c r="AA440" t="str">
        <f>IF('ריכוז הצעות'!$N441='טבלת עזר2'!AA$1,'ריכוז הצעות'!$M441,"")</f>
        <v/>
      </c>
      <c r="AB440" t="str">
        <f>IF('ריכוז הצעות'!$N441='טבלת עזר2'!AB$1,'ריכוז הצעות'!$M441,"")</f>
        <v/>
      </c>
      <c r="AC440" t="str">
        <f>IF('ריכוז הצעות'!$N441='טבלת עזר2'!AC$1,'ריכוז הצעות'!$M441,"")</f>
        <v/>
      </c>
      <c r="AD440" t="str">
        <f>IF('ריכוז הצעות'!$N441='טבלת עזר2'!AD$1,'ריכוז הצעות'!$M441,"")</f>
        <v/>
      </c>
      <c r="AE440" t="str">
        <f>IF('ריכוז הצעות'!$N441='טבלת עזר2'!AE$1,'ריכוז הצעות'!$M441,"")</f>
        <v/>
      </c>
      <c r="AF440" t="str">
        <f>IF('ריכוז הצעות'!$N441='טבלת עזר2'!AF$1,'ריכוז הצעות'!$M441,"")</f>
        <v/>
      </c>
      <c r="AG440" t="str">
        <f>IF('ריכוז הצעות'!$N441='טבלת עזר2'!AG$1,'ריכוז הצעות'!$M441,"")</f>
        <v/>
      </c>
      <c r="AH440" t="str">
        <f>IF('ריכוז הצעות'!$N441='טבלת עזר2'!AH$1,'ריכוז הצעות'!$M441,"")</f>
        <v/>
      </c>
      <c r="AI440" t="str">
        <f>IF('ריכוז הצעות'!$N441='טבלת עזר2'!AI$1,'ריכוז הצעות'!$M441,"")</f>
        <v/>
      </c>
      <c r="AJ440" t="str">
        <f>IF('ריכוז הצעות'!$N441='טבלת עזר2'!AJ$1,'ריכוז הצעות'!$M441,"")</f>
        <v/>
      </c>
      <c r="AK440" t="str">
        <f>IF('ריכוז הצעות'!$N441='טבלת עזר2'!AK$1,'ריכוז הצעות'!$M441,"")</f>
        <v/>
      </c>
      <c r="AL440" t="str">
        <f>IF('ריכוז הצעות'!$N441='טבלת עזר2'!AL$1,'ריכוז הצעות'!$M441,"")</f>
        <v/>
      </c>
      <c r="AQ440" t="e">
        <f t="shared" si="250"/>
        <v>#N/A</v>
      </c>
      <c r="AR440" t="str">
        <f t="shared" si="218"/>
        <v/>
      </c>
      <c r="AS440" t="str">
        <f t="shared" si="219"/>
        <v/>
      </c>
      <c r="AT440" t="str">
        <f t="shared" si="220"/>
        <v/>
      </c>
      <c r="AU440" t="str">
        <f t="shared" si="221"/>
        <v/>
      </c>
      <c r="AV440" t="str">
        <f t="shared" si="222"/>
        <v/>
      </c>
      <c r="AW440" t="str">
        <f t="shared" si="223"/>
        <v/>
      </c>
      <c r="AX440" t="str">
        <f t="shared" si="224"/>
        <v/>
      </c>
      <c r="AY440" t="str">
        <f t="shared" si="225"/>
        <v/>
      </c>
      <c r="AZ440" t="str">
        <f t="shared" si="226"/>
        <v/>
      </c>
      <c r="BA440" t="str">
        <f t="shared" si="227"/>
        <v/>
      </c>
      <c r="BB440" t="str">
        <f t="shared" si="228"/>
        <v/>
      </c>
      <c r="BC440" t="str">
        <f t="shared" si="229"/>
        <v/>
      </c>
      <c r="BD440" t="str">
        <f t="shared" si="230"/>
        <v/>
      </c>
      <c r="BE440" t="str">
        <f t="shared" si="231"/>
        <v/>
      </c>
      <c r="BF440" t="str">
        <f t="shared" si="232"/>
        <v/>
      </c>
      <c r="BG440" t="str">
        <f t="shared" si="233"/>
        <v/>
      </c>
      <c r="BH440" t="str">
        <f t="shared" si="234"/>
        <v/>
      </c>
      <c r="BI440" t="str">
        <f t="shared" si="235"/>
        <v/>
      </c>
      <c r="BJ440" t="str">
        <f t="shared" si="236"/>
        <v/>
      </c>
      <c r="BK440" t="str">
        <f t="shared" si="237"/>
        <v/>
      </c>
      <c r="BL440">
        <f t="shared" si="238"/>
        <v>0</v>
      </c>
      <c r="BM440">
        <f t="shared" si="239"/>
        <v>0</v>
      </c>
      <c r="BN440">
        <f t="shared" si="240"/>
        <v>0</v>
      </c>
      <c r="BO440">
        <f t="shared" si="241"/>
        <v>0</v>
      </c>
      <c r="BP440">
        <f t="shared" si="242"/>
        <v>0</v>
      </c>
      <c r="BQ440">
        <f t="shared" si="243"/>
        <v>0</v>
      </c>
      <c r="BR440">
        <f t="shared" si="244"/>
        <v>0</v>
      </c>
      <c r="BS440">
        <f t="shared" si="245"/>
        <v>0</v>
      </c>
    </row>
    <row r="441" spans="2:71" x14ac:dyDescent="0.3">
      <c r="B441" t="str">
        <f>IF('ריכוז הצעות'!$N442='טבלת עזר2'!B$1,'ריכוז הצעות'!$M442,"")</f>
        <v/>
      </c>
      <c r="C441">
        <f t="shared" si="216"/>
        <v>0</v>
      </c>
      <c r="D441" t="str">
        <f t="shared" si="246"/>
        <v/>
      </c>
      <c r="E441">
        <f t="shared" si="247"/>
        <v>0</v>
      </c>
      <c r="F441" t="str">
        <f>IF('ריכוז הצעות'!$N442='טבלת עזר2'!F$1,'ריכוז הצעות'!$M442,"")</f>
        <v/>
      </c>
      <c r="G441">
        <f t="shared" si="217"/>
        <v>0</v>
      </c>
      <c r="H441" t="str">
        <f t="shared" si="248"/>
        <v/>
      </c>
      <c r="I441">
        <f t="shared" si="249"/>
        <v>0</v>
      </c>
      <c r="J441" t="str">
        <f>IF('ריכוז הצעות'!$N442='טבלת עזר2'!J$1,'ריכוז הצעות'!$M442,"")</f>
        <v/>
      </c>
      <c r="K441" t="str">
        <f>IF('ריכוז הצעות'!$N442='טבלת עזר2'!K$1,'ריכוז הצעות'!$M442,"")</f>
        <v/>
      </c>
      <c r="L441" t="str">
        <f>IF('ריכוז הצעות'!$N442='טבלת עזר2'!L$1,'ריכוז הצעות'!$M442,"")</f>
        <v/>
      </c>
      <c r="M441" t="str">
        <f>IF('ריכוז הצעות'!$N442='טבלת עזר2'!M$1,'ריכוז הצעות'!$M442,"")</f>
        <v/>
      </c>
      <c r="O441" t="str">
        <f>IF('ריכוז הצעות'!$N442='טבלת עזר2'!O$1,'ריכוז הצעות'!$M442,"")</f>
        <v/>
      </c>
      <c r="Q441" t="str">
        <f>IF('ריכוז הצעות'!$N442='טבלת עזר2'!Q$1,'ריכוז הצעות'!$M442,"")</f>
        <v/>
      </c>
      <c r="S441" t="str">
        <f>IF('ריכוז הצעות'!$N442='טבלת עזר2'!S$1,'ריכוז הצעות'!$M442,"")</f>
        <v/>
      </c>
      <c r="U441" t="str">
        <f>IF('ריכוז הצעות'!$N442='טבלת עזר2'!U$1,'ריכוז הצעות'!$M442,"")</f>
        <v/>
      </c>
      <c r="W441" t="str">
        <f>IF('ריכוז הצעות'!$N442='טבלת עזר2'!W$1,'ריכוז הצעות'!$M442,"")</f>
        <v/>
      </c>
      <c r="X441" t="str">
        <f>IF('ריכוז הצעות'!$N442='טבלת עזר2'!X$1,'ריכוז הצעות'!$M442,"")</f>
        <v/>
      </c>
      <c r="Y441" t="str">
        <f>IF('ריכוז הצעות'!$N442='טבלת עזר2'!Y$1,'ריכוז הצעות'!$M442,"")</f>
        <v/>
      </c>
      <c r="Z441" t="str">
        <f>IF('ריכוז הצעות'!$N442='טבלת עזר2'!Z$1,'ריכוז הצעות'!$M442,"")</f>
        <v/>
      </c>
      <c r="AA441" t="str">
        <f>IF('ריכוז הצעות'!$N442='טבלת עזר2'!AA$1,'ריכוז הצעות'!$M442,"")</f>
        <v/>
      </c>
      <c r="AB441" t="str">
        <f>IF('ריכוז הצעות'!$N442='טבלת עזר2'!AB$1,'ריכוז הצעות'!$M442,"")</f>
        <v/>
      </c>
      <c r="AC441" t="str">
        <f>IF('ריכוז הצעות'!$N442='טבלת עזר2'!AC$1,'ריכוז הצעות'!$M442,"")</f>
        <v/>
      </c>
      <c r="AD441" t="str">
        <f>IF('ריכוז הצעות'!$N442='טבלת עזר2'!AD$1,'ריכוז הצעות'!$M442,"")</f>
        <v/>
      </c>
      <c r="AE441" t="str">
        <f>IF('ריכוז הצעות'!$N442='טבלת עזר2'!AE$1,'ריכוז הצעות'!$M442,"")</f>
        <v/>
      </c>
      <c r="AF441" t="str">
        <f>IF('ריכוז הצעות'!$N442='טבלת עזר2'!AF$1,'ריכוז הצעות'!$M442,"")</f>
        <v/>
      </c>
      <c r="AG441" t="str">
        <f>IF('ריכוז הצעות'!$N442='טבלת עזר2'!AG$1,'ריכוז הצעות'!$M442,"")</f>
        <v/>
      </c>
      <c r="AH441" t="str">
        <f>IF('ריכוז הצעות'!$N442='טבלת עזר2'!AH$1,'ריכוז הצעות'!$M442,"")</f>
        <v/>
      </c>
      <c r="AI441" t="str">
        <f>IF('ריכוז הצעות'!$N442='טבלת עזר2'!AI$1,'ריכוז הצעות'!$M442,"")</f>
        <v/>
      </c>
      <c r="AJ441" t="str">
        <f>IF('ריכוז הצעות'!$N442='טבלת עזר2'!AJ$1,'ריכוז הצעות'!$M442,"")</f>
        <v/>
      </c>
      <c r="AK441" t="str">
        <f>IF('ריכוז הצעות'!$N442='טבלת עזר2'!AK$1,'ריכוז הצעות'!$M442,"")</f>
        <v/>
      </c>
      <c r="AL441" t="str">
        <f>IF('ריכוז הצעות'!$N442='טבלת עזר2'!AL$1,'ריכוז הצעות'!$M442,"")</f>
        <v/>
      </c>
      <c r="AQ441" t="e">
        <f t="shared" si="250"/>
        <v>#N/A</v>
      </c>
      <c r="AR441" t="str">
        <f t="shared" si="218"/>
        <v/>
      </c>
      <c r="AS441" t="str">
        <f t="shared" si="219"/>
        <v/>
      </c>
      <c r="AT441" t="str">
        <f t="shared" si="220"/>
        <v/>
      </c>
      <c r="AU441" t="str">
        <f t="shared" si="221"/>
        <v/>
      </c>
      <c r="AV441" t="str">
        <f t="shared" si="222"/>
        <v/>
      </c>
      <c r="AW441" t="str">
        <f t="shared" si="223"/>
        <v/>
      </c>
      <c r="AX441" t="str">
        <f t="shared" si="224"/>
        <v/>
      </c>
      <c r="AY441" t="str">
        <f t="shared" si="225"/>
        <v/>
      </c>
      <c r="AZ441" t="str">
        <f t="shared" si="226"/>
        <v/>
      </c>
      <c r="BA441" t="str">
        <f t="shared" si="227"/>
        <v/>
      </c>
      <c r="BB441" t="str">
        <f t="shared" si="228"/>
        <v/>
      </c>
      <c r="BC441" t="str">
        <f t="shared" si="229"/>
        <v/>
      </c>
      <c r="BD441" t="str">
        <f t="shared" si="230"/>
        <v/>
      </c>
      <c r="BE441" t="str">
        <f t="shared" si="231"/>
        <v/>
      </c>
      <c r="BF441" t="str">
        <f t="shared" si="232"/>
        <v/>
      </c>
      <c r="BG441" t="str">
        <f t="shared" si="233"/>
        <v/>
      </c>
      <c r="BH441" t="str">
        <f t="shared" si="234"/>
        <v/>
      </c>
      <c r="BI441" t="str">
        <f t="shared" si="235"/>
        <v/>
      </c>
      <c r="BJ441" t="str">
        <f t="shared" si="236"/>
        <v/>
      </c>
      <c r="BK441" t="str">
        <f t="shared" si="237"/>
        <v/>
      </c>
      <c r="BL441">
        <f t="shared" si="238"/>
        <v>0</v>
      </c>
      <c r="BM441">
        <f t="shared" si="239"/>
        <v>0</v>
      </c>
      <c r="BN441">
        <f t="shared" si="240"/>
        <v>0</v>
      </c>
      <c r="BO441">
        <f t="shared" si="241"/>
        <v>0</v>
      </c>
      <c r="BP441">
        <f t="shared" si="242"/>
        <v>0</v>
      </c>
      <c r="BQ441">
        <f t="shared" si="243"/>
        <v>0</v>
      </c>
      <c r="BR441">
        <f t="shared" si="244"/>
        <v>0</v>
      </c>
      <c r="BS441">
        <f t="shared" si="245"/>
        <v>0</v>
      </c>
    </row>
    <row r="442" spans="2:71" x14ac:dyDescent="0.3">
      <c r="B442" t="str">
        <f>IF('ריכוז הצעות'!$N443='טבלת עזר2'!B$1,'ריכוז הצעות'!$M443,"")</f>
        <v/>
      </c>
      <c r="C442">
        <f t="shared" si="216"/>
        <v>0</v>
      </c>
      <c r="D442" t="str">
        <f t="shared" si="246"/>
        <v/>
      </c>
      <c r="E442">
        <f t="shared" si="247"/>
        <v>0</v>
      </c>
      <c r="F442" t="str">
        <f>IF('ריכוז הצעות'!$N443='טבלת עזר2'!F$1,'ריכוז הצעות'!$M443,"")</f>
        <v/>
      </c>
      <c r="G442">
        <f t="shared" si="217"/>
        <v>0</v>
      </c>
      <c r="H442" t="str">
        <f t="shared" si="248"/>
        <v/>
      </c>
      <c r="I442">
        <f t="shared" si="249"/>
        <v>0</v>
      </c>
      <c r="J442" t="str">
        <f>IF('ריכוז הצעות'!$N443='טבלת עזר2'!J$1,'ריכוז הצעות'!$M443,"")</f>
        <v/>
      </c>
      <c r="K442" t="str">
        <f>IF('ריכוז הצעות'!$N443='טבלת עזר2'!K$1,'ריכוז הצעות'!$M443,"")</f>
        <v/>
      </c>
      <c r="L442" t="str">
        <f>IF('ריכוז הצעות'!$N443='טבלת עזר2'!L$1,'ריכוז הצעות'!$M443,"")</f>
        <v/>
      </c>
      <c r="M442" t="str">
        <f>IF('ריכוז הצעות'!$N443='טבלת עזר2'!M$1,'ריכוז הצעות'!$M443,"")</f>
        <v/>
      </c>
      <c r="O442" t="str">
        <f>IF('ריכוז הצעות'!$N443='טבלת עזר2'!O$1,'ריכוז הצעות'!$M443,"")</f>
        <v/>
      </c>
      <c r="Q442" t="str">
        <f>IF('ריכוז הצעות'!$N443='טבלת עזר2'!Q$1,'ריכוז הצעות'!$M443,"")</f>
        <v/>
      </c>
      <c r="S442" t="str">
        <f>IF('ריכוז הצעות'!$N443='טבלת עזר2'!S$1,'ריכוז הצעות'!$M443,"")</f>
        <v/>
      </c>
      <c r="U442" t="str">
        <f>IF('ריכוז הצעות'!$N443='טבלת עזר2'!U$1,'ריכוז הצעות'!$M443,"")</f>
        <v/>
      </c>
      <c r="W442" t="str">
        <f>IF('ריכוז הצעות'!$N443='טבלת עזר2'!W$1,'ריכוז הצעות'!$M443,"")</f>
        <v/>
      </c>
      <c r="X442" t="str">
        <f>IF('ריכוז הצעות'!$N443='טבלת עזר2'!X$1,'ריכוז הצעות'!$M443,"")</f>
        <v/>
      </c>
      <c r="Y442" t="str">
        <f>IF('ריכוז הצעות'!$N443='טבלת עזר2'!Y$1,'ריכוז הצעות'!$M443,"")</f>
        <v/>
      </c>
      <c r="Z442" t="str">
        <f>IF('ריכוז הצעות'!$N443='טבלת עזר2'!Z$1,'ריכוז הצעות'!$M443,"")</f>
        <v/>
      </c>
      <c r="AA442" t="str">
        <f>IF('ריכוז הצעות'!$N443='טבלת עזר2'!AA$1,'ריכוז הצעות'!$M443,"")</f>
        <v/>
      </c>
      <c r="AB442" t="str">
        <f>IF('ריכוז הצעות'!$N443='טבלת עזר2'!AB$1,'ריכוז הצעות'!$M443,"")</f>
        <v/>
      </c>
      <c r="AC442" t="str">
        <f>IF('ריכוז הצעות'!$N443='טבלת עזר2'!AC$1,'ריכוז הצעות'!$M443,"")</f>
        <v/>
      </c>
      <c r="AD442" t="str">
        <f>IF('ריכוז הצעות'!$N443='טבלת עזר2'!AD$1,'ריכוז הצעות'!$M443,"")</f>
        <v/>
      </c>
      <c r="AE442" t="str">
        <f>IF('ריכוז הצעות'!$N443='טבלת עזר2'!AE$1,'ריכוז הצעות'!$M443,"")</f>
        <v/>
      </c>
      <c r="AF442" t="str">
        <f>IF('ריכוז הצעות'!$N443='טבלת עזר2'!AF$1,'ריכוז הצעות'!$M443,"")</f>
        <v/>
      </c>
      <c r="AG442" t="str">
        <f>IF('ריכוז הצעות'!$N443='טבלת עזר2'!AG$1,'ריכוז הצעות'!$M443,"")</f>
        <v/>
      </c>
      <c r="AH442" t="str">
        <f>IF('ריכוז הצעות'!$N443='טבלת עזר2'!AH$1,'ריכוז הצעות'!$M443,"")</f>
        <v/>
      </c>
      <c r="AI442" t="str">
        <f>IF('ריכוז הצעות'!$N443='טבלת עזר2'!AI$1,'ריכוז הצעות'!$M443,"")</f>
        <v/>
      </c>
      <c r="AJ442" t="str">
        <f>IF('ריכוז הצעות'!$N443='טבלת עזר2'!AJ$1,'ריכוז הצעות'!$M443,"")</f>
        <v/>
      </c>
      <c r="AK442" t="str">
        <f>IF('ריכוז הצעות'!$N443='טבלת עזר2'!AK$1,'ריכוז הצעות'!$M443,"")</f>
        <v/>
      </c>
      <c r="AL442" t="str">
        <f>IF('ריכוז הצעות'!$N443='טבלת עזר2'!AL$1,'ריכוז הצעות'!$M443,"")</f>
        <v/>
      </c>
      <c r="AQ442" t="e">
        <f t="shared" si="250"/>
        <v>#N/A</v>
      </c>
      <c r="AR442" t="str">
        <f t="shared" si="218"/>
        <v/>
      </c>
      <c r="AS442" t="str">
        <f t="shared" si="219"/>
        <v/>
      </c>
      <c r="AT442" t="str">
        <f t="shared" si="220"/>
        <v/>
      </c>
      <c r="AU442" t="str">
        <f t="shared" si="221"/>
        <v/>
      </c>
      <c r="AV442" t="str">
        <f t="shared" si="222"/>
        <v/>
      </c>
      <c r="AW442" t="str">
        <f t="shared" si="223"/>
        <v/>
      </c>
      <c r="AX442" t="str">
        <f t="shared" si="224"/>
        <v/>
      </c>
      <c r="AY442" t="str">
        <f t="shared" si="225"/>
        <v/>
      </c>
      <c r="AZ442" t="str">
        <f t="shared" si="226"/>
        <v/>
      </c>
      <c r="BA442" t="str">
        <f t="shared" si="227"/>
        <v/>
      </c>
      <c r="BB442" t="str">
        <f t="shared" si="228"/>
        <v/>
      </c>
      <c r="BC442" t="str">
        <f t="shared" si="229"/>
        <v/>
      </c>
      <c r="BD442" t="str">
        <f t="shared" si="230"/>
        <v/>
      </c>
      <c r="BE442" t="str">
        <f t="shared" si="231"/>
        <v/>
      </c>
      <c r="BF442" t="str">
        <f t="shared" si="232"/>
        <v/>
      </c>
      <c r="BG442" t="str">
        <f t="shared" si="233"/>
        <v/>
      </c>
      <c r="BH442" t="str">
        <f t="shared" si="234"/>
        <v/>
      </c>
      <c r="BI442" t="str">
        <f t="shared" si="235"/>
        <v/>
      </c>
      <c r="BJ442" t="str">
        <f t="shared" si="236"/>
        <v/>
      </c>
      <c r="BK442" t="str">
        <f t="shared" si="237"/>
        <v/>
      </c>
      <c r="BL442">
        <f t="shared" si="238"/>
        <v>0</v>
      </c>
      <c r="BM442">
        <f t="shared" si="239"/>
        <v>0</v>
      </c>
      <c r="BN442">
        <f t="shared" si="240"/>
        <v>0</v>
      </c>
      <c r="BO442">
        <f t="shared" si="241"/>
        <v>0</v>
      </c>
      <c r="BP442">
        <f t="shared" si="242"/>
        <v>0</v>
      </c>
      <c r="BQ442">
        <f t="shared" si="243"/>
        <v>0</v>
      </c>
      <c r="BR442">
        <f t="shared" si="244"/>
        <v>0</v>
      </c>
      <c r="BS442">
        <f t="shared" si="245"/>
        <v>0</v>
      </c>
    </row>
    <row r="443" spans="2:71" x14ac:dyDescent="0.3">
      <c r="B443" t="str">
        <f>IF('ריכוז הצעות'!$N444='טבלת עזר2'!B$1,'ריכוז הצעות'!$M444,"")</f>
        <v/>
      </c>
      <c r="C443">
        <f t="shared" si="216"/>
        <v>0</v>
      </c>
      <c r="D443" t="str">
        <f t="shared" si="246"/>
        <v/>
      </c>
      <c r="E443">
        <f t="shared" si="247"/>
        <v>0</v>
      </c>
      <c r="F443" t="str">
        <f>IF('ריכוז הצעות'!$N444='טבלת עזר2'!F$1,'ריכוז הצעות'!$M444,"")</f>
        <v/>
      </c>
      <c r="G443">
        <f t="shared" si="217"/>
        <v>0</v>
      </c>
      <c r="H443" t="str">
        <f t="shared" si="248"/>
        <v/>
      </c>
      <c r="I443">
        <f t="shared" si="249"/>
        <v>0</v>
      </c>
      <c r="J443" t="str">
        <f>IF('ריכוז הצעות'!$N444='טבלת עזר2'!J$1,'ריכוז הצעות'!$M444,"")</f>
        <v/>
      </c>
      <c r="K443" t="str">
        <f>IF('ריכוז הצעות'!$N444='טבלת עזר2'!K$1,'ריכוז הצעות'!$M444,"")</f>
        <v/>
      </c>
      <c r="L443" t="str">
        <f>IF('ריכוז הצעות'!$N444='טבלת עזר2'!L$1,'ריכוז הצעות'!$M444,"")</f>
        <v/>
      </c>
      <c r="M443" t="str">
        <f>IF('ריכוז הצעות'!$N444='טבלת עזר2'!M$1,'ריכוז הצעות'!$M444,"")</f>
        <v/>
      </c>
      <c r="O443" t="str">
        <f>IF('ריכוז הצעות'!$N444='טבלת עזר2'!O$1,'ריכוז הצעות'!$M444,"")</f>
        <v/>
      </c>
      <c r="Q443" t="str">
        <f>IF('ריכוז הצעות'!$N444='טבלת עזר2'!Q$1,'ריכוז הצעות'!$M444,"")</f>
        <v/>
      </c>
      <c r="S443" t="str">
        <f>IF('ריכוז הצעות'!$N444='טבלת עזר2'!S$1,'ריכוז הצעות'!$M444,"")</f>
        <v/>
      </c>
      <c r="U443" t="str">
        <f>IF('ריכוז הצעות'!$N444='טבלת עזר2'!U$1,'ריכוז הצעות'!$M444,"")</f>
        <v/>
      </c>
      <c r="W443" t="str">
        <f>IF('ריכוז הצעות'!$N444='טבלת עזר2'!W$1,'ריכוז הצעות'!$M444,"")</f>
        <v/>
      </c>
      <c r="X443" t="str">
        <f>IF('ריכוז הצעות'!$N444='טבלת עזר2'!X$1,'ריכוז הצעות'!$M444,"")</f>
        <v/>
      </c>
      <c r="Y443" t="str">
        <f>IF('ריכוז הצעות'!$N444='טבלת עזר2'!Y$1,'ריכוז הצעות'!$M444,"")</f>
        <v/>
      </c>
      <c r="Z443" t="str">
        <f>IF('ריכוז הצעות'!$N444='טבלת עזר2'!Z$1,'ריכוז הצעות'!$M444,"")</f>
        <v/>
      </c>
      <c r="AA443" t="str">
        <f>IF('ריכוז הצעות'!$N444='טבלת עזר2'!AA$1,'ריכוז הצעות'!$M444,"")</f>
        <v/>
      </c>
      <c r="AB443" t="str">
        <f>IF('ריכוז הצעות'!$N444='טבלת עזר2'!AB$1,'ריכוז הצעות'!$M444,"")</f>
        <v/>
      </c>
      <c r="AC443" t="str">
        <f>IF('ריכוז הצעות'!$N444='טבלת עזר2'!AC$1,'ריכוז הצעות'!$M444,"")</f>
        <v/>
      </c>
      <c r="AD443" t="str">
        <f>IF('ריכוז הצעות'!$N444='טבלת עזר2'!AD$1,'ריכוז הצעות'!$M444,"")</f>
        <v/>
      </c>
      <c r="AE443" t="str">
        <f>IF('ריכוז הצעות'!$N444='טבלת עזר2'!AE$1,'ריכוז הצעות'!$M444,"")</f>
        <v/>
      </c>
      <c r="AF443" t="str">
        <f>IF('ריכוז הצעות'!$N444='טבלת עזר2'!AF$1,'ריכוז הצעות'!$M444,"")</f>
        <v/>
      </c>
      <c r="AG443" t="str">
        <f>IF('ריכוז הצעות'!$N444='טבלת עזר2'!AG$1,'ריכוז הצעות'!$M444,"")</f>
        <v/>
      </c>
      <c r="AH443" t="str">
        <f>IF('ריכוז הצעות'!$N444='טבלת עזר2'!AH$1,'ריכוז הצעות'!$M444,"")</f>
        <v/>
      </c>
      <c r="AI443" t="str">
        <f>IF('ריכוז הצעות'!$N444='טבלת עזר2'!AI$1,'ריכוז הצעות'!$M444,"")</f>
        <v/>
      </c>
      <c r="AJ443" t="str">
        <f>IF('ריכוז הצעות'!$N444='טבלת עזר2'!AJ$1,'ריכוז הצעות'!$M444,"")</f>
        <v/>
      </c>
      <c r="AK443" t="str">
        <f>IF('ריכוז הצעות'!$N444='טבלת עזר2'!AK$1,'ריכוז הצעות'!$M444,"")</f>
        <v/>
      </c>
      <c r="AL443" t="str">
        <f>IF('ריכוז הצעות'!$N444='טבלת עזר2'!AL$1,'ריכוז הצעות'!$M444,"")</f>
        <v/>
      </c>
      <c r="AQ443" t="e">
        <f t="shared" si="250"/>
        <v>#N/A</v>
      </c>
      <c r="AR443" t="str">
        <f t="shared" si="218"/>
        <v/>
      </c>
      <c r="AS443" t="str">
        <f t="shared" si="219"/>
        <v/>
      </c>
      <c r="AT443" t="str">
        <f t="shared" si="220"/>
        <v/>
      </c>
      <c r="AU443" t="str">
        <f t="shared" si="221"/>
        <v/>
      </c>
      <c r="AV443" t="str">
        <f t="shared" si="222"/>
        <v/>
      </c>
      <c r="AW443" t="str">
        <f t="shared" si="223"/>
        <v/>
      </c>
      <c r="AX443" t="str">
        <f t="shared" si="224"/>
        <v/>
      </c>
      <c r="AY443" t="str">
        <f t="shared" si="225"/>
        <v/>
      </c>
      <c r="AZ443" t="str">
        <f t="shared" si="226"/>
        <v/>
      </c>
      <c r="BA443" t="str">
        <f t="shared" si="227"/>
        <v/>
      </c>
      <c r="BB443" t="str">
        <f t="shared" si="228"/>
        <v/>
      </c>
      <c r="BC443" t="str">
        <f t="shared" si="229"/>
        <v/>
      </c>
      <c r="BD443" t="str">
        <f t="shared" si="230"/>
        <v/>
      </c>
      <c r="BE443" t="str">
        <f t="shared" si="231"/>
        <v/>
      </c>
      <c r="BF443" t="str">
        <f t="shared" si="232"/>
        <v/>
      </c>
      <c r="BG443" t="str">
        <f t="shared" si="233"/>
        <v/>
      </c>
      <c r="BH443" t="str">
        <f t="shared" si="234"/>
        <v/>
      </c>
      <c r="BI443" t="str">
        <f t="shared" si="235"/>
        <v/>
      </c>
      <c r="BJ443" t="str">
        <f t="shared" si="236"/>
        <v/>
      </c>
      <c r="BK443" t="str">
        <f t="shared" si="237"/>
        <v/>
      </c>
      <c r="BL443">
        <f t="shared" si="238"/>
        <v>0</v>
      </c>
      <c r="BM443">
        <f t="shared" si="239"/>
        <v>0</v>
      </c>
      <c r="BN443">
        <f t="shared" si="240"/>
        <v>0</v>
      </c>
      <c r="BO443">
        <f t="shared" si="241"/>
        <v>0</v>
      </c>
      <c r="BP443">
        <f t="shared" si="242"/>
        <v>0</v>
      </c>
      <c r="BQ443">
        <f t="shared" si="243"/>
        <v>0</v>
      </c>
      <c r="BR443">
        <f t="shared" si="244"/>
        <v>0</v>
      </c>
      <c r="BS443">
        <f t="shared" si="245"/>
        <v>0</v>
      </c>
    </row>
    <row r="444" spans="2:71" x14ac:dyDescent="0.3">
      <c r="B444" t="str">
        <f>IF('ריכוז הצעות'!$N445='טבלת עזר2'!B$1,'ריכוז הצעות'!$M445,"")</f>
        <v/>
      </c>
      <c r="C444">
        <f t="shared" si="216"/>
        <v>0</v>
      </c>
      <c r="D444" t="str">
        <f t="shared" si="246"/>
        <v/>
      </c>
      <c r="E444">
        <f t="shared" si="247"/>
        <v>0</v>
      </c>
      <c r="F444" t="str">
        <f>IF('ריכוז הצעות'!$N445='טבלת עזר2'!F$1,'ריכוז הצעות'!$M445,"")</f>
        <v/>
      </c>
      <c r="G444">
        <f t="shared" si="217"/>
        <v>0</v>
      </c>
      <c r="H444" t="str">
        <f t="shared" si="248"/>
        <v/>
      </c>
      <c r="I444">
        <f t="shared" si="249"/>
        <v>0</v>
      </c>
      <c r="J444" t="str">
        <f>IF('ריכוז הצעות'!$N445='טבלת עזר2'!J$1,'ריכוז הצעות'!$M445,"")</f>
        <v/>
      </c>
      <c r="K444" t="str">
        <f>IF('ריכוז הצעות'!$N445='טבלת עזר2'!K$1,'ריכוז הצעות'!$M445,"")</f>
        <v/>
      </c>
      <c r="L444" t="str">
        <f>IF('ריכוז הצעות'!$N445='טבלת עזר2'!L$1,'ריכוז הצעות'!$M445,"")</f>
        <v/>
      </c>
      <c r="M444" t="str">
        <f>IF('ריכוז הצעות'!$N445='טבלת עזר2'!M$1,'ריכוז הצעות'!$M445,"")</f>
        <v/>
      </c>
      <c r="O444" t="str">
        <f>IF('ריכוז הצעות'!$N445='טבלת עזר2'!O$1,'ריכוז הצעות'!$M445,"")</f>
        <v/>
      </c>
      <c r="Q444" t="str">
        <f>IF('ריכוז הצעות'!$N445='טבלת עזר2'!Q$1,'ריכוז הצעות'!$M445,"")</f>
        <v/>
      </c>
      <c r="S444" t="str">
        <f>IF('ריכוז הצעות'!$N445='טבלת עזר2'!S$1,'ריכוז הצעות'!$M445,"")</f>
        <v/>
      </c>
      <c r="U444" t="str">
        <f>IF('ריכוז הצעות'!$N445='טבלת עזר2'!U$1,'ריכוז הצעות'!$M445,"")</f>
        <v/>
      </c>
      <c r="W444" t="str">
        <f>IF('ריכוז הצעות'!$N445='טבלת עזר2'!W$1,'ריכוז הצעות'!$M445,"")</f>
        <v/>
      </c>
      <c r="X444" t="str">
        <f>IF('ריכוז הצעות'!$N445='טבלת עזר2'!X$1,'ריכוז הצעות'!$M445,"")</f>
        <v/>
      </c>
      <c r="Y444" t="str">
        <f>IF('ריכוז הצעות'!$N445='טבלת עזר2'!Y$1,'ריכוז הצעות'!$M445,"")</f>
        <v/>
      </c>
      <c r="Z444" t="str">
        <f>IF('ריכוז הצעות'!$N445='טבלת עזר2'!Z$1,'ריכוז הצעות'!$M445,"")</f>
        <v/>
      </c>
      <c r="AA444" t="str">
        <f>IF('ריכוז הצעות'!$N445='טבלת עזר2'!AA$1,'ריכוז הצעות'!$M445,"")</f>
        <v/>
      </c>
      <c r="AB444" t="str">
        <f>IF('ריכוז הצעות'!$N445='טבלת עזר2'!AB$1,'ריכוז הצעות'!$M445,"")</f>
        <v/>
      </c>
      <c r="AC444" t="str">
        <f>IF('ריכוז הצעות'!$N445='טבלת עזר2'!AC$1,'ריכוז הצעות'!$M445,"")</f>
        <v/>
      </c>
      <c r="AD444" t="str">
        <f>IF('ריכוז הצעות'!$N445='טבלת עזר2'!AD$1,'ריכוז הצעות'!$M445,"")</f>
        <v/>
      </c>
      <c r="AE444" t="str">
        <f>IF('ריכוז הצעות'!$N445='טבלת עזר2'!AE$1,'ריכוז הצעות'!$M445,"")</f>
        <v/>
      </c>
      <c r="AF444" t="str">
        <f>IF('ריכוז הצעות'!$N445='טבלת עזר2'!AF$1,'ריכוז הצעות'!$M445,"")</f>
        <v/>
      </c>
      <c r="AG444" t="str">
        <f>IF('ריכוז הצעות'!$N445='טבלת עזר2'!AG$1,'ריכוז הצעות'!$M445,"")</f>
        <v/>
      </c>
      <c r="AH444" t="str">
        <f>IF('ריכוז הצעות'!$N445='טבלת עזר2'!AH$1,'ריכוז הצעות'!$M445,"")</f>
        <v/>
      </c>
      <c r="AI444" t="str">
        <f>IF('ריכוז הצעות'!$N445='טבלת עזר2'!AI$1,'ריכוז הצעות'!$M445,"")</f>
        <v/>
      </c>
      <c r="AJ444" t="str">
        <f>IF('ריכוז הצעות'!$N445='טבלת עזר2'!AJ$1,'ריכוז הצעות'!$M445,"")</f>
        <v/>
      </c>
      <c r="AK444" t="str">
        <f>IF('ריכוז הצעות'!$N445='טבלת עזר2'!AK$1,'ריכוז הצעות'!$M445,"")</f>
        <v/>
      </c>
      <c r="AL444" t="str">
        <f>IF('ריכוז הצעות'!$N445='טבלת עזר2'!AL$1,'ריכוז הצעות'!$M445,"")</f>
        <v/>
      </c>
      <c r="AQ444" t="e">
        <f t="shared" si="250"/>
        <v>#N/A</v>
      </c>
      <c r="AR444" t="str">
        <f t="shared" si="218"/>
        <v/>
      </c>
      <c r="AS444" t="str">
        <f t="shared" si="219"/>
        <v/>
      </c>
      <c r="AT444" t="str">
        <f t="shared" si="220"/>
        <v/>
      </c>
      <c r="AU444" t="str">
        <f t="shared" si="221"/>
        <v/>
      </c>
      <c r="AV444" t="str">
        <f t="shared" si="222"/>
        <v/>
      </c>
      <c r="AW444" t="str">
        <f t="shared" si="223"/>
        <v/>
      </c>
      <c r="AX444" t="str">
        <f t="shared" si="224"/>
        <v/>
      </c>
      <c r="AY444" t="str">
        <f t="shared" si="225"/>
        <v/>
      </c>
      <c r="AZ444" t="str">
        <f t="shared" si="226"/>
        <v/>
      </c>
      <c r="BA444" t="str">
        <f t="shared" si="227"/>
        <v/>
      </c>
      <c r="BB444" t="str">
        <f t="shared" si="228"/>
        <v/>
      </c>
      <c r="BC444" t="str">
        <f t="shared" si="229"/>
        <v/>
      </c>
      <c r="BD444" t="str">
        <f t="shared" si="230"/>
        <v/>
      </c>
      <c r="BE444" t="str">
        <f t="shared" si="231"/>
        <v/>
      </c>
      <c r="BF444" t="str">
        <f t="shared" si="232"/>
        <v/>
      </c>
      <c r="BG444" t="str">
        <f t="shared" si="233"/>
        <v/>
      </c>
      <c r="BH444" t="str">
        <f t="shared" si="234"/>
        <v/>
      </c>
      <c r="BI444" t="str">
        <f t="shared" si="235"/>
        <v/>
      </c>
      <c r="BJ444" t="str">
        <f t="shared" si="236"/>
        <v/>
      </c>
      <c r="BK444" t="str">
        <f t="shared" si="237"/>
        <v/>
      </c>
      <c r="BL444">
        <f t="shared" si="238"/>
        <v>0</v>
      </c>
      <c r="BM444">
        <f t="shared" si="239"/>
        <v>0</v>
      </c>
      <c r="BN444">
        <f t="shared" si="240"/>
        <v>0</v>
      </c>
      <c r="BO444">
        <f t="shared" si="241"/>
        <v>0</v>
      </c>
      <c r="BP444">
        <f t="shared" si="242"/>
        <v>0</v>
      </c>
      <c r="BQ444">
        <f t="shared" si="243"/>
        <v>0</v>
      </c>
      <c r="BR444">
        <f t="shared" si="244"/>
        <v>0</v>
      </c>
      <c r="BS444">
        <f t="shared" si="245"/>
        <v>0</v>
      </c>
    </row>
    <row r="445" spans="2:71" x14ac:dyDescent="0.3">
      <c r="B445" t="str">
        <f>IF('ריכוז הצעות'!$N446='טבלת עזר2'!B$1,'ריכוז הצעות'!$M446,"")</f>
        <v/>
      </c>
      <c r="C445">
        <f t="shared" si="216"/>
        <v>0</v>
      </c>
      <c r="D445" t="str">
        <f t="shared" si="246"/>
        <v/>
      </c>
      <c r="E445">
        <f t="shared" si="247"/>
        <v>0</v>
      </c>
      <c r="F445" t="str">
        <f>IF('ריכוז הצעות'!$N446='טבלת עזר2'!F$1,'ריכוז הצעות'!$M446,"")</f>
        <v/>
      </c>
      <c r="G445">
        <f t="shared" si="217"/>
        <v>0</v>
      </c>
      <c r="H445" t="str">
        <f t="shared" si="248"/>
        <v/>
      </c>
      <c r="I445">
        <f t="shared" si="249"/>
        <v>0</v>
      </c>
      <c r="J445" t="str">
        <f>IF('ריכוז הצעות'!$N446='טבלת עזר2'!J$1,'ריכוז הצעות'!$M446,"")</f>
        <v/>
      </c>
      <c r="K445" t="str">
        <f>IF('ריכוז הצעות'!$N446='טבלת עזר2'!K$1,'ריכוז הצעות'!$M446,"")</f>
        <v/>
      </c>
      <c r="L445" t="str">
        <f>IF('ריכוז הצעות'!$N446='טבלת עזר2'!L$1,'ריכוז הצעות'!$M446,"")</f>
        <v/>
      </c>
      <c r="M445" t="str">
        <f>IF('ריכוז הצעות'!$N446='טבלת עזר2'!M$1,'ריכוז הצעות'!$M446,"")</f>
        <v/>
      </c>
      <c r="O445" t="str">
        <f>IF('ריכוז הצעות'!$N446='טבלת עזר2'!O$1,'ריכוז הצעות'!$M446,"")</f>
        <v/>
      </c>
      <c r="Q445" t="str">
        <f>IF('ריכוז הצעות'!$N446='טבלת עזר2'!Q$1,'ריכוז הצעות'!$M446,"")</f>
        <v/>
      </c>
      <c r="S445" t="str">
        <f>IF('ריכוז הצעות'!$N446='טבלת עזר2'!S$1,'ריכוז הצעות'!$M446,"")</f>
        <v/>
      </c>
      <c r="U445" t="str">
        <f>IF('ריכוז הצעות'!$N446='טבלת עזר2'!U$1,'ריכוז הצעות'!$M446,"")</f>
        <v/>
      </c>
      <c r="W445" t="str">
        <f>IF('ריכוז הצעות'!$N446='טבלת עזר2'!W$1,'ריכוז הצעות'!$M446,"")</f>
        <v/>
      </c>
      <c r="X445" t="str">
        <f>IF('ריכוז הצעות'!$N446='טבלת עזר2'!X$1,'ריכוז הצעות'!$M446,"")</f>
        <v/>
      </c>
      <c r="Y445" t="str">
        <f>IF('ריכוז הצעות'!$N446='טבלת עזר2'!Y$1,'ריכוז הצעות'!$M446,"")</f>
        <v/>
      </c>
      <c r="Z445" t="str">
        <f>IF('ריכוז הצעות'!$N446='טבלת עזר2'!Z$1,'ריכוז הצעות'!$M446,"")</f>
        <v/>
      </c>
      <c r="AA445" t="str">
        <f>IF('ריכוז הצעות'!$N446='טבלת עזר2'!AA$1,'ריכוז הצעות'!$M446,"")</f>
        <v/>
      </c>
      <c r="AB445" t="str">
        <f>IF('ריכוז הצעות'!$N446='טבלת עזר2'!AB$1,'ריכוז הצעות'!$M446,"")</f>
        <v/>
      </c>
      <c r="AC445" t="str">
        <f>IF('ריכוז הצעות'!$N446='טבלת עזר2'!AC$1,'ריכוז הצעות'!$M446,"")</f>
        <v/>
      </c>
      <c r="AD445" t="str">
        <f>IF('ריכוז הצעות'!$N446='טבלת עזר2'!AD$1,'ריכוז הצעות'!$M446,"")</f>
        <v/>
      </c>
      <c r="AE445" t="str">
        <f>IF('ריכוז הצעות'!$N446='טבלת עזר2'!AE$1,'ריכוז הצעות'!$M446,"")</f>
        <v/>
      </c>
      <c r="AF445" t="str">
        <f>IF('ריכוז הצעות'!$N446='טבלת עזר2'!AF$1,'ריכוז הצעות'!$M446,"")</f>
        <v/>
      </c>
      <c r="AG445" t="str">
        <f>IF('ריכוז הצעות'!$N446='טבלת עזר2'!AG$1,'ריכוז הצעות'!$M446,"")</f>
        <v/>
      </c>
      <c r="AH445" t="str">
        <f>IF('ריכוז הצעות'!$N446='טבלת עזר2'!AH$1,'ריכוז הצעות'!$M446,"")</f>
        <v/>
      </c>
      <c r="AI445" t="str">
        <f>IF('ריכוז הצעות'!$N446='טבלת עזר2'!AI$1,'ריכוז הצעות'!$M446,"")</f>
        <v/>
      </c>
      <c r="AJ445" t="str">
        <f>IF('ריכוז הצעות'!$N446='טבלת עזר2'!AJ$1,'ריכוז הצעות'!$M446,"")</f>
        <v/>
      </c>
      <c r="AK445" t="str">
        <f>IF('ריכוז הצעות'!$N446='טבלת עזר2'!AK$1,'ריכוז הצעות'!$M446,"")</f>
        <v/>
      </c>
      <c r="AL445" t="str">
        <f>IF('ריכוז הצעות'!$N446='טבלת עזר2'!AL$1,'ריכוז הצעות'!$M446,"")</f>
        <v/>
      </c>
      <c r="AQ445" t="e">
        <f t="shared" si="250"/>
        <v>#N/A</v>
      </c>
      <c r="AR445" t="str">
        <f t="shared" si="218"/>
        <v/>
      </c>
      <c r="AS445" t="str">
        <f t="shared" si="219"/>
        <v/>
      </c>
      <c r="AT445" t="str">
        <f t="shared" si="220"/>
        <v/>
      </c>
      <c r="AU445" t="str">
        <f t="shared" si="221"/>
        <v/>
      </c>
      <c r="AV445" t="str">
        <f t="shared" si="222"/>
        <v/>
      </c>
      <c r="AW445" t="str">
        <f t="shared" si="223"/>
        <v/>
      </c>
      <c r="AX445" t="str">
        <f t="shared" si="224"/>
        <v/>
      </c>
      <c r="AY445" t="str">
        <f t="shared" si="225"/>
        <v/>
      </c>
      <c r="AZ445" t="str">
        <f t="shared" si="226"/>
        <v/>
      </c>
      <c r="BA445" t="str">
        <f t="shared" si="227"/>
        <v/>
      </c>
      <c r="BB445" t="str">
        <f t="shared" si="228"/>
        <v/>
      </c>
      <c r="BC445" t="str">
        <f t="shared" si="229"/>
        <v/>
      </c>
      <c r="BD445" t="str">
        <f t="shared" si="230"/>
        <v/>
      </c>
      <c r="BE445" t="str">
        <f t="shared" si="231"/>
        <v/>
      </c>
      <c r="BF445" t="str">
        <f t="shared" si="232"/>
        <v/>
      </c>
      <c r="BG445" t="str">
        <f t="shared" si="233"/>
        <v/>
      </c>
      <c r="BH445" t="str">
        <f t="shared" si="234"/>
        <v/>
      </c>
      <c r="BI445" t="str">
        <f t="shared" si="235"/>
        <v/>
      </c>
      <c r="BJ445" t="str">
        <f t="shared" si="236"/>
        <v/>
      </c>
      <c r="BK445" t="str">
        <f t="shared" si="237"/>
        <v/>
      </c>
      <c r="BL445">
        <f t="shared" si="238"/>
        <v>0</v>
      </c>
      <c r="BM445">
        <f t="shared" si="239"/>
        <v>0</v>
      </c>
      <c r="BN445">
        <f t="shared" si="240"/>
        <v>0</v>
      </c>
      <c r="BO445">
        <f t="shared" si="241"/>
        <v>0</v>
      </c>
      <c r="BP445">
        <f t="shared" si="242"/>
        <v>0</v>
      </c>
      <c r="BQ445">
        <f t="shared" si="243"/>
        <v>0</v>
      </c>
      <c r="BR445">
        <f t="shared" si="244"/>
        <v>0</v>
      </c>
      <c r="BS445">
        <f t="shared" si="245"/>
        <v>0</v>
      </c>
    </row>
    <row r="446" spans="2:71" x14ac:dyDescent="0.3">
      <c r="B446" t="str">
        <f>IF('ריכוז הצעות'!$N447='טבלת עזר2'!B$1,'ריכוז הצעות'!$M447,"")</f>
        <v/>
      </c>
      <c r="C446">
        <f t="shared" si="216"/>
        <v>0</v>
      </c>
      <c r="D446" t="str">
        <f t="shared" si="246"/>
        <v/>
      </c>
      <c r="E446">
        <f t="shared" si="247"/>
        <v>0</v>
      </c>
      <c r="F446" t="str">
        <f>IF('ריכוז הצעות'!$N447='טבלת עזר2'!F$1,'ריכוז הצעות'!$M447,"")</f>
        <v/>
      </c>
      <c r="G446">
        <f t="shared" si="217"/>
        <v>0</v>
      </c>
      <c r="H446" t="str">
        <f t="shared" si="248"/>
        <v/>
      </c>
      <c r="I446">
        <f t="shared" si="249"/>
        <v>0</v>
      </c>
      <c r="J446" t="str">
        <f>IF('ריכוז הצעות'!$N447='טבלת עזר2'!J$1,'ריכוז הצעות'!$M447,"")</f>
        <v/>
      </c>
      <c r="K446" t="str">
        <f>IF('ריכוז הצעות'!$N447='טבלת עזר2'!K$1,'ריכוז הצעות'!$M447,"")</f>
        <v/>
      </c>
      <c r="L446" t="str">
        <f>IF('ריכוז הצעות'!$N447='טבלת עזר2'!L$1,'ריכוז הצעות'!$M447,"")</f>
        <v/>
      </c>
      <c r="M446" t="str">
        <f>IF('ריכוז הצעות'!$N447='טבלת עזר2'!M$1,'ריכוז הצעות'!$M447,"")</f>
        <v/>
      </c>
      <c r="O446" t="str">
        <f>IF('ריכוז הצעות'!$N447='טבלת עזר2'!O$1,'ריכוז הצעות'!$M447,"")</f>
        <v/>
      </c>
      <c r="Q446" t="str">
        <f>IF('ריכוז הצעות'!$N447='טבלת עזר2'!Q$1,'ריכוז הצעות'!$M447,"")</f>
        <v/>
      </c>
      <c r="S446" t="str">
        <f>IF('ריכוז הצעות'!$N447='טבלת עזר2'!S$1,'ריכוז הצעות'!$M447,"")</f>
        <v/>
      </c>
      <c r="U446" t="str">
        <f>IF('ריכוז הצעות'!$N447='טבלת עזר2'!U$1,'ריכוז הצעות'!$M447,"")</f>
        <v/>
      </c>
      <c r="W446" t="str">
        <f>IF('ריכוז הצעות'!$N447='טבלת עזר2'!W$1,'ריכוז הצעות'!$M447,"")</f>
        <v/>
      </c>
      <c r="X446" t="str">
        <f>IF('ריכוז הצעות'!$N447='טבלת עזר2'!X$1,'ריכוז הצעות'!$M447,"")</f>
        <v/>
      </c>
      <c r="Y446" t="str">
        <f>IF('ריכוז הצעות'!$N447='טבלת עזר2'!Y$1,'ריכוז הצעות'!$M447,"")</f>
        <v/>
      </c>
      <c r="Z446" t="str">
        <f>IF('ריכוז הצעות'!$N447='טבלת עזר2'!Z$1,'ריכוז הצעות'!$M447,"")</f>
        <v/>
      </c>
      <c r="AA446" t="str">
        <f>IF('ריכוז הצעות'!$N447='טבלת עזר2'!AA$1,'ריכוז הצעות'!$M447,"")</f>
        <v/>
      </c>
      <c r="AB446" t="str">
        <f>IF('ריכוז הצעות'!$N447='טבלת עזר2'!AB$1,'ריכוז הצעות'!$M447,"")</f>
        <v/>
      </c>
      <c r="AC446" t="str">
        <f>IF('ריכוז הצעות'!$N447='טבלת עזר2'!AC$1,'ריכוז הצעות'!$M447,"")</f>
        <v/>
      </c>
      <c r="AD446" t="str">
        <f>IF('ריכוז הצעות'!$N447='טבלת עזר2'!AD$1,'ריכוז הצעות'!$M447,"")</f>
        <v/>
      </c>
      <c r="AE446" t="str">
        <f>IF('ריכוז הצעות'!$N447='טבלת עזר2'!AE$1,'ריכוז הצעות'!$M447,"")</f>
        <v/>
      </c>
      <c r="AF446" t="str">
        <f>IF('ריכוז הצעות'!$N447='טבלת עזר2'!AF$1,'ריכוז הצעות'!$M447,"")</f>
        <v/>
      </c>
      <c r="AG446" t="str">
        <f>IF('ריכוז הצעות'!$N447='טבלת עזר2'!AG$1,'ריכוז הצעות'!$M447,"")</f>
        <v/>
      </c>
      <c r="AH446" t="str">
        <f>IF('ריכוז הצעות'!$N447='טבלת עזר2'!AH$1,'ריכוז הצעות'!$M447,"")</f>
        <v/>
      </c>
      <c r="AI446" t="str">
        <f>IF('ריכוז הצעות'!$N447='טבלת עזר2'!AI$1,'ריכוז הצעות'!$M447,"")</f>
        <v/>
      </c>
      <c r="AJ446" t="str">
        <f>IF('ריכוז הצעות'!$N447='טבלת עזר2'!AJ$1,'ריכוז הצעות'!$M447,"")</f>
        <v/>
      </c>
      <c r="AK446" t="str">
        <f>IF('ריכוז הצעות'!$N447='טבלת עזר2'!AK$1,'ריכוז הצעות'!$M447,"")</f>
        <v/>
      </c>
      <c r="AL446" t="str">
        <f>IF('ריכוז הצעות'!$N447='טבלת עזר2'!AL$1,'ריכוז הצעות'!$M447,"")</f>
        <v/>
      </c>
      <c r="AQ446" t="e">
        <f t="shared" si="250"/>
        <v>#N/A</v>
      </c>
      <c r="AR446" t="str">
        <f t="shared" si="218"/>
        <v/>
      </c>
      <c r="AS446" t="str">
        <f t="shared" si="219"/>
        <v/>
      </c>
      <c r="AT446" t="str">
        <f t="shared" si="220"/>
        <v/>
      </c>
      <c r="AU446" t="str">
        <f t="shared" si="221"/>
        <v/>
      </c>
      <c r="AV446" t="str">
        <f t="shared" si="222"/>
        <v/>
      </c>
      <c r="AW446" t="str">
        <f t="shared" si="223"/>
        <v/>
      </c>
      <c r="AX446" t="str">
        <f t="shared" si="224"/>
        <v/>
      </c>
      <c r="AY446" t="str">
        <f t="shared" si="225"/>
        <v/>
      </c>
      <c r="AZ446" t="str">
        <f t="shared" si="226"/>
        <v/>
      </c>
      <c r="BA446" t="str">
        <f t="shared" si="227"/>
        <v/>
      </c>
      <c r="BB446" t="str">
        <f t="shared" si="228"/>
        <v/>
      </c>
      <c r="BC446" t="str">
        <f t="shared" si="229"/>
        <v/>
      </c>
      <c r="BD446" t="str">
        <f t="shared" si="230"/>
        <v/>
      </c>
      <c r="BE446" t="str">
        <f t="shared" si="231"/>
        <v/>
      </c>
      <c r="BF446" t="str">
        <f t="shared" si="232"/>
        <v/>
      </c>
      <c r="BG446" t="str">
        <f t="shared" si="233"/>
        <v/>
      </c>
      <c r="BH446" t="str">
        <f t="shared" si="234"/>
        <v/>
      </c>
      <c r="BI446" t="str">
        <f t="shared" si="235"/>
        <v/>
      </c>
      <c r="BJ446" t="str">
        <f t="shared" si="236"/>
        <v/>
      </c>
      <c r="BK446" t="str">
        <f t="shared" si="237"/>
        <v/>
      </c>
      <c r="BL446">
        <f t="shared" si="238"/>
        <v>0</v>
      </c>
      <c r="BM446">
        <f t="shared" si="239"/>
        <v>0</v>
      </c>
      <c r="BN446">
        <f t="shared" si="240"/>
        <v>0</v>
      </c>
      <c r="BO446">
        <f t="shared" si="241"/>
        <v>0</v>
      </c>
      <c r="BP446">
        <f t="shared" si="242"/>
        <v>0</v>
      </c>
      <c r="BQ446">
        <f t="shared" si="243"/>
        <v>0</v>
      </c>
      <c r="BR446">
        <f t="shared" si="244"/>
        <v>0</v>
      </c>
      <c r="BS446">
        <f t="shared" si="245"/>
        <v>0</v>
      </c>
    </row>
    <row r="447" spans="2:71" x14ac:dyDescent="0.3">
      <c r="B447" t="str">
        <f>IF('ריכוז הצעות'!$N448='טבלת עזר2'!B$1,'ריכוז הצעות'!$M448,"")</f>
        <v/>
      </c>
      <c r="C447">
        <f t="shared" si="216"/>
        <v>0</v>
      </c>
      <c r="D447" t="str">
        <f t="shared" si="246"/>
        <v/>
      </c>
      <c r="E447">
        <f t="shared" si="247"/>
        <v>0</v>
      </c>
      <c r="F447" t="str">
        <f>IF('ריכוז הצעות'!$N448='טבלת עזר2'!F$1,'ריכוז הצעות'!$M448,"")</f>
        <v/>
      </c>
      <c r="G447">
        <f t="shared" si="217"/>
        <v>0</v>
      </c>
      <c r="H447" t="str">
        <f t="shared" si="248"/>
        <v/>
      </c>
      <c r="I447">
        <f t="shared" si="249"/>
        <v>0</v>
      </c>
      <c r="J447" t="str">
        <f>IF('ריכוז הצעות'!$N448='טבלת עזר2'!J$1,'ריכוז הצעות'!$M448,"")</f>
        <v/>
      </c>
      <c r="K447" t="str">
        <f>IF('ריכוז הצעות'!$N448='טבלת עזר2'!K$1,'ריכוז הצעות'!$M448,"")</f>
        <v/>
      </c>
      <c r="L447" t="str">
        <f>IF('ריכוז הצעות'!$N448='טבלת עזר2'!L$1,'ריכוז הצעות'!$M448,"")</f>
        <v/>
      </c>
      <c r="M447" t="str">
        <f>IF('ריכוז הצעות'!$N448='טבלת עזר2'!M$1,'ריכוז הצעות'!$M448,"")</f>
        <v/>
      </c>
      <c r="O447" t="str">
        <f>IF('ריכוז הצעות'!$N448='טבלת עזר2'!O$1,'ריכוז הצעות'!$M448,"")</f>
        <v/>
      </c>
      <c r="Q447" t="str">
        <f>IF('ריכוז הצעות'!$N448='טבלת עזר2'!Q$1,'ריכוז הצעות'!$M448,"")</f>
        <v/>
      </c>
      <c r="S447" t="str">
        <f>IF('ריכוז הצעות'!$N448='טבלת עזר2'!S$1,'ריכוז הצעות'!$M448,"")</f>
        <v/>
      </c>
      <c r="U447" t="str">
        <f>IF('ריכוז הצעות'!$N448='טבלת עזר2'!U$1,'ריכוז הצעות'!$M448,"")</f>
        <v/>
      </c>
      <c r="W447" t="str">
        <f>IF('ריכוז הצעות'!$N448='טבלת עזר2'!W$1,'ריכוז הצעות'!$M448,"")</f>
        <v/>
      </c>
      <c r="X447" t="str">
        <f>IF('ריכוז הצעות'!$N448='טבלת עזר2'!X$1,'ריכוז הצעות'!$M448,"")</f>
        <v/>
      </c>
      <c r="Y447" t="str">
        <f>IF('ריכוז הצעות'!$N448='טבלת עזר2'!Y$1,'ריכוז הצעות'!$M448,"")</f>
        <v/>
      </c>
      <c r="Z447" t="str">
        <f>IF('ריכוז הצעות'!$N448='טבלת עזר2'!Z$1,'ריכוז הצעות'!$M448,"")</f>
        <v/>
      </c>
      <c r="AA447" t="str">
        <f>IF('ריכוז הצעות'!$N448='טבלת עזר2'!AA$1,'ריכוז הצעות'!$M448,"")</f>
        <v/>
      </c>
      <c r="AB447" t="str">
        <f>IF('ריכוז הצעות'!$N448='טבלת עזר2'!AB$1,'ריכוז הצעות'!$M448,"")</f>
        <v/>
      </c>
      <c r="AC447" t="str">
        <f>IF('ריכוז הצעות'!$N448='טבלת עזר2'!AC$1,'ריכוז הצעות'!$M448,"")</f>
        <v/>
      </c>
      <c r="AD447" t="str">
        <f>IF('ריכוז הצעות'!$N448='טבלת עזר2'!AD$1,'ריכוז הצעות'!$M448,"")</f>
        <v/>
      </c>
      <c r="AE447" t="str">
        <f>IF('ריכוז הצעות'!$N448='טבלת עזר2'!AE$1,'ריכוז הצעות'!$M448,"")</f>
        <v/>
      </c>
      <c r="AF447" t="str">
        <f>IF('ריכוז הצעות'!$N448='טבלת עזר2'!AF$1,'ריכוז הצעות'!$M448,"")</f>
        <v/>
      </c>
      <c r="AG447" t="str">
        <f>IF('ריכוז הצעות'!$N448='טבלת עזר2'!AG$1,'ריכוז הצעות'!$M448,"")</f>
        <v/>
      </c>
      <c r="AH447" t="str">
        <f>IF('ריכוז הצעות'!$N448='טבלת עזר2'!AH$1,'ריכוז הצעות'!$M448,"")</f>
        <v/>
      </c>
      <c r="AI447" t="str">
        <f>IF('ריכוז הצעות'!$N448='טבלת עזר2'!AI$1,'ריכוז הצעות'!$M448,"")</f>
        <v/>
      </c>
      <c r="AJ447" t="str">
        <f>IF('ריכוז הצעות'!$N448='טבלת עזר2'!AJ$1,'ריכוז הצעות'!$M448,"")</f>
        <v/>
      </c>
      <c r="AK447" t="str">
        <f>IF('ריכוז הצעות'!$N448='טבלת עזר2'!AK$1,'ריכוז הצעות'!$M448,"")</f>
        <v/>
      </c>
      <c r="AL447" t="str">
        <f>IF('ריכוז הצעות'!$N448='טבלת עזר2'!AL$1,'ריכוז הצעות'!$M448,"")</f>
        <v/>
      </c>
      <c r="AQ447" t="e">
        <f t="shared" si="250"/>
        <v>#N/A</v>
      </c>
      <c r="AR447" t="str">
        <f t="shared" si="218"/>
        <v/>
      </c>
      <c r="AS447" t="str">
        <f t="shared" si="219"/>
        <v/>
      </c>
      <c r="AT447" t="str">
        <f t="shared" si="220"/>
        <v/>
      </c>
      <c r="AU447" t="str">
        <f t="shared" si="221"/>
        <v/>
      </c>
      <c r="AV447" t="str">
        <f t="shared" si="222"/>
        <v/>
      </c>
      <c r="AW447" t="str">
        <f t="shared" si="223"/>
        <v/>
      </c>
      <c r="AX447" t="str">
        <f t="shared" si="224"/>
        <v/>
      </c>
      <c r="AY447" t="str">
        <f t="shared" si="225"/>
        <v/>
      </c>
      <c r="AZ447" t="str">
        <f t="shared" si="226"/>
        <v/>
      </c>
      <c r="BA447" t="str">
        <f t="shared" si="227"/>
        <v/>
      </c>
      <c r="BB447" t="str">
        <f t="shared" si="228"/>
        <v/>
      </c>
      <c r="BC447" t="str">
        <f t="shared" si="229"/>
        <v/>
      </c>
      <c r="BD447" t="str">
        <f t="shared" si="230"/>
        <v/>
      </c>
      <c r="BE447" t="str">
        <f t="shared" si="231"/>
        <v/>
      </c>
      <c r="BF447" t="str">
        <f t="shared" si="232"/>
        <v/>
      </c>
      <c r="BG447" t="str">
        <f t="shared" si="233"/>
        <v/>
      </c>
      <c r="BH447" t="str">
        <f t="shared" si="234"/>
        <v/>
      </c>
      <c r="BI447" t="str">
        <f t="shared" si="235"/>
        <v/>
      </c>
      <c r="BJ447" t="str">
        <f t="shared" si="236"/>
        <v/>
      </c>
      <c r="BK447" t="str">
        <f t="shared" si="237"/>
        <v/>
      </c>
      <c r="BL447">
        <f t="shared" si="238"/>
        <v>0</v>
      </c>
      <c r="BM447">
        <f t="shared" si="239"/>
        <v>0</v>
      </c>
      <c r="BN447">
        <f t="shared" si="240"/>
        <v>0</v>
      </c>
      <c r="BO447">
        <f t="shared" si="241"/>
        <v>0</v>
      </c>
      <c r="BP447">
        <f t="shared" si="242"/>
        <v>0</v>
      </c>
      <c r="BQ447">
        <f t="shared" si="243"/>
        <v>0</v>
      </c>
      <c r="BR447">
        <f t="shared" si="244"/>
        <v>0</v>
      </c>
      <c r="BS447">
        <f t="shared" si="245"/>
        <v>0</v>
      </c>
    </row>
    <row r="448" spans="2:71" x14ac:dyDescent="0.3">
      <c r="B448" t="str">
        <f>IF('ריכוז הצעות'!$N449='טבלת עזר2'!B$1,'ריכוז הצעות'!$M449,"")</f>
        <v/>
      </c>
      <c r="C448">
        <f t="shared" si="216"/>
        <v>0</v>
      </c>
      <c r="D448" t="str">
        <f t="shared" si="246"/>
        <v/>
      </c>
      <c r="E448">
        <f t="shared" si="247"/>
        <v>0</v>
      </c>
      <c r="F448" t="str">
        <f>IF('ריכוז הצעות'!$N449='טבלת עזר2'!F$1,'ריכוז הצעות'!$M449,"")</f>
        <v/>
      </c>
      <c r="G448">
        <f t="shared" si="217"/>
        <v>0</v>
      </c>
      <c r="H448" t="str">
        <f t="shared" si="248"/>
        <v/>
      </c>
      <c r="I448">
        <f t="shared" si="249"/>
        <v>0</v>
      </c>
      <c r="J448" t="str">
        <f>IF('ריכוז הצעות'!$N449='טבלת עזר2'!J$1,'ריכוז הצעות'!$M449,"")</f>
        <v/>
      </c>
      <c r="K448" t="str">
        <f>IF('ריכוז הצעות'!$N449='טבלת עזר2'!K$1,'ריכוז הצעות'!$M449,"")</f>
        <v/>
      </c>
      <c r="L448" t="str">
        <f>IF('ריכוז הצעות'!$N449='טבלת עזר2'!L$1,'ריכוז הצעות'!$M449,"")</f>
        <v/>
      </c>
      <c r="M448" t="str">
        <f>IF('ריכוז הצעות'!$N449='טבלת עזר2'!M$1,'ריכוז הצעות'!$M449,"")</f>
        <v/>
      </c>
      <c r="O448" t="str">
        <f>IF('ריכוז הצעות'!$N449='טבלת עזר2'!O$1,'ריכוז הצעות'!$M449,"")</f>
        <v/>
      </c>
      <c r="Q448" t="str">
        <f>IF('ריכוז הצעות'!$N449='טבלת עזר2'!Q$1,'ריכוז הצעות'!$M449,"")</f>
        <v/>
      </c>
      <c r="S448" t="str">
        <f>IF('ריכוז הצעות'!$N449='טבלת עזר2'!S$1,'ריכוז הצעות'!$M449,"")</f>
        <v/>
      </c>
      <c r="U448" t="str">
        <f>IF('ריכוז הצעות'!$N449='טבלת עזר2'!U$1,'ריכוז הצעות'!$M449,"")</f>
        <v/>
      </c>
      <c r="W448" t="str">
        <f>IF('ריכוז הצעות'!$N449='טבלת עזר2'!W$1,'ריכוז הצעות'!$M449,"")</f>
        <v/>
      </c>
      <c r="X448" t="str">
        <f>IF('ריכוז הצעות'!$N449='טבלת עזר2'!X$1,'ריכוז הצעות'!$M449,"")</f>
        <v/>
      </c>
      <c r="Y448" t="str">
        <f>IF('ריכוז הצעות'!$N449='טבלת עזר2'!Y$1,'ריכוז הצעות'!$M449,"")</f>
        <v/>
      </c>
      <c r="Z448" t="str">
        <f>IF('ריכוז הצעות'!$N449='טבלת עזר2'!Z$1,'ריכוז הצעות'!$M449,"")</f>
        <v/>
      </c>
      <c r="AA448" t="str">
        <f>IF('ריכוז הצעות'!$N449='טבלת עזר2'!AA$1,'ריכוז הצעות'!$M449,"")</f>
        <v/>
      </c>
      <c r="AB448" t="str">
        <f>IF('ריכוז הצעות'!$N449='טבלת עזר2'!AB$1,'ריכוז הצעות'!$M449,"")</f>
        <v/>
      </c>
      <c r="AC448" t="str">
        <f>IF('ריכוז הצעות'!$N449='טבלת עזר2'!AC$1,'ריכוז הצעות'!$M449,"")</f>
        <v/>
      </c>
      <c r="AD448" t="str">
        <f>IF('ריכוז הצעות'!$N449='טבלת עזר2'!AD$1,'ריכוז הצעות'!$M449,"")</f>
        <v/>
      </c>
      <c r="AE448" t="str">
        <f>IF('ריכוז הצעות'!$N449='טבלת עזר2'!AE$1,'ריכוז הצעות'!$M449,"")</f>
        <v/>
      </c>
      <c r="AF448" t="str">
        <f>IF('ריכוז הצעות'!$N449='טבלת עזר2'!AF$1,'ריכוז הצעות'!$M449,"")</f>
        <v/>
      </c>
      <c r="AG448" t="str">
        <f>IF('ריכוז הצעות'!$N449='טבלת עזר2'!AG$1,'ריכוז הצעות'!$M449,"")</f>
        <v/>
      </c>
      <c r="AH448" t="str">
        <f>IF('ריכוז הצעות'!$N449='טבלת עזר2'!AH$1,'ריכוז הצעות'!$M449,"")</f>
        <v/>
      </c>
      <c r="AI448" t="str">
        <f>IF('ריכוז הצעות'!$N449='טבלת עזר2'!AI$1,'ריכוז הצעות'!$M449,"")</f>
        <v/>
      </c>
      <c r="AJ448" t="str">
        <f>IF('ריכוז הצעות'!$N449='טבלת עזר2'!AJ$1,'ריכוז הצעות'!$M449,"")</f>
        <v/>
      </c>
      <c r="AK448" t="str">
        <f>IF('ריכוז הצעות'!$N449='טבלת עזר2'!AK$1,'ריכוז הצעות'!$M449,"")</f>
        <v/>
      </c>
      <c r="AL448" t="str">
        <f>IF('ריכוז הצעות'!$N449='טבלת עזר2'!AL$1,'ריכוז הצעות'!$M449,"")</f>
        <v/>
      </c>
      <c r="AQ448" t="e">
        <f t="shared" si="250"/>
        <v>#N/A</v>
      </c>
      <c r="AR448" t="str">
        <f t="shared" si="218"/>
        <v/>
      </c>
      <c r="AS448" t="str">
        <f t="shared" si="219"/>
        <v/>
      </c>
      <c r="AT448" t="str">
        <f t="shared" si="220"/>
        <v/>
      </c>
      <c r="AU448" t="str">
        <f t="shared" si="221"/>
        <v/>
      </c>
      <c r="AV448" t="str">
        <f t="shared" si="222"/>
        <v/>
      </c>
      <c r="AW448" t="str">
        <f t="shared" si="223"/>
        <v/>
      </c>
      <c r="AX448" t="str">
        <f t="shared" si="224"/>
        <v/>
      </c>
      <c r="AY448" t="str">
        <f t="shared" si="225"/>
        <v/>
      </c>
      <c r="AZ448" t="str">
        <f t="shared" si="226"/>
        <v/>
      </c>
      <c r="BA448" t="str">
        <f t="shared" si="227"/>
        <v/>
      </c>
      <c r="BB448" t="str">
        <f t="shared" si="228"/>
        <v/>
      </c>
      <c r="BC448" t="str">
        <f t="shared" si="229"/>
        <v/>
      </c>
      <c r="BD448" t="str">
        <f t="shared" si="230"/>
        <v/>
      </c>
      <c r="BE448" t="str">
        <f t="shared" si="231"/>
        <v/>
      </c>
      <c r="BF448" t="str">
        <f t="shared" si="232"/>
        <v/>
      </c>
      <c r="BG448" t="str">
        <f t="shared" si="233"/>
        <v/>
      </c>
      <c r="BH448" t="str">
        <f t="shared" si="234"/>
        <v/>
      </c>
      <c r="BI448" t="str">
        <f t="shared" si="235"/>
        <v/>
      </c>
      <c r="BJ448" t="str">
        <f t="shared" si="236"/>
        <v/>
      </c>
      <c r="BK448" t="str">
        <f t="shared" si="237"/>
        <v/>
      </c>
      <c r="BL448">
        <f t="shared" si="238"/>
        <v>0</v>
      </c>
      <c r="BM448">
        <f t="shared" si="239"/>
        <v>0</v>
      </c>
      <c r="BN448">
        <f t="shared" si="240"/>
        <v>0</v>
      </c>
      <c r="BO448">
        <f t="shared" si="241"/>
        <v>0</v>
      </c>
      <c r="BP448">
        <f t="shared" si="242"/>
        <v>0</v>
      </c>
      <c r="BQ448">
        <f t="shared" si="243"/>
        <v>0</v>
      </c>
      <c r="BR448">
        <f t="shared" si="244"/>
        <v>0</v>
      </c>
      <c r="BS448">
        <f t="shared" si="245"/>
        <v>0</v>
      </c>
    </row>
    <row r="449" spans="2:71" x14ac:dyDescent="0.3">
      <c r="B449" t="str">
        <f>IF('ריכוז הצעות'!$N450='טבלת עזר2'!B$1,'ריכוז הצעות'!$M450,"")</f>
        <v/>
      </c>
      <c r="C449">
        <f t="shared" si="216"/>
        <v>0</v>
      </c>
      <c r="D449" t="str">
        <f t="shared" si="246"/>
        <v/>
      </c>
      <c r="E449">
        <f t="shared" si="247"/>
        <v>0</v>
      </c>
      <c r="F449" t="str">
        <f>IF('ריכוז הצעות'!$N450='טבלת עזר2'!F$1,'ריכוז הצעות'!$M450,"")</f>
        <v/>
      </c>
      <c r="G449">
        <f t="shared" si="217"/>
        <v>0</v>
      </c>
      <c r="H449" t="str">
        <f t="shared" si="248"/>
        <v/>
      </c>
      <c r="I449">
        <f t="shared" si="249"/>
        <v>0</v>
      </c>
      <c r="J449" t="str">
        <f>IF('ריכוז הצעות'!$N450='טבלת עזר2'!J$1,'ריכוז הצעות'!$M450,"")</f>
        <v/>
      </c>
      <c r="K449" t="str">
        <f>IF('ריכוז הצעות'!$N450='טבלת עזר2'!K$1,'ריכוז הצעות'!$M450,"")</f>
        <v/>
      </c>
      <c r="L449" t="str">
        <f>IF('ריכוז הצעות'!$N450='טבלת עזר2'!L$1,'ריכוז הצעות'!$M450,"")</f>
        <v/>
      </c>
      <c r="M449" t="str">
        <f>IF('ריכוז הצעות'!$N450='טבלת עזר2'!M$1,'ריכוז הצעות'!$M450,"")</f>
        <v/>
      </c>
      <c r="O449" t="str">
        <f>IF('ריכוז הצעות'!$N450='טבלת עזר2'!O$1,'ריכוז הצעות'!$M450,"")</f>
        <v/>
      </c>
      <c r="Q449" t="str">
        <f>IF('ריכוז הצעות'!$N450='טבלת עזר2'!Q$1,'ריכוז הצעות'!$M450,"")</f>
        <v/>
      </c>
      <c r="S449" t="str">
        <f>IF('ריכוז הצעות'!$N450='טבלת עזר2'!S$1,'ריכוז הצעות'!$M450,"")</f>
        <v/>
      </c>
      <c r="U449" t="str">
        <f>IF('ריכוז הצעות'!$N450='טבלת עזר2'!U$1,'ריכוז הצעות'!$M450,"")</f>
        <v/>
      </c>
      <c r="W449" t="str">
        <f>IF('ריכוז הצעות'!$N450='טבלת עזר2'!W$1,'ריכוז הצעות'!$M450,"")</f>
        <v/>
      </c>
      <c r="X449" t="str">
        <f>IF('ריכוז הצעות'!$N450='טבלת עזר2'!X$1,'ריכוז הצעות'!$M450,"")</f>
        <v/>
      </c>
      <c r="Y449" t="str">
        <f>IF('ריכוז הצעות'!$N450='טבלת עזר2'!Y$1,'ריכוז הצעות'!$M450,"")</f>
        <v/>
      </c>
      <c r="Z449" t="str">
        <f>IF('ריכוז הצעות'!$N450='טבלת עזר2'!Z$1,'ריכוז הצעות'!$M450,"")</f>
        <v/>
      </c>
      <c r="AA449" t="str">
        <f>IF('ריכוז הצעות'!$N450='טבלת עזר2'!AA$1,'ריכוז הצעות'!$M450,"")</f>
        <v/>
      </c>
      <c r="AB449" t="str">
        <f>IF('ריכוז הצעות'!$N450='טבלת עזר2'!AB$1,'ריכוז הצעות'!$M450,"")</f>
        <v/>
      </c>
      <c r="AC449" t="str">
        <f>IF('ריכוז הצעות'!$N450='טבלת עזר2'!AC$1,'ריכוז הצעות'!$M450,"")</f>
        <v/>
      </c>
      <c r="AD449" t="str">
        <f>IF('ריכוז הצעות'!$N450='טבלת עזר2'!AD$1,'ריכוז הצעות'!$M450,"")</f>
        <v/>
      </c>
      <c r="AE449" t="str">
        <f>IF('ריכוז הצעות'!$N450='טבלת עזר2'!AE$1,'ריכוז הצעות'!$M450,"")</f>
        <v/>
      </c>
      <c r="AF449" t="str">
        <f>IF('ריכוז הצעות'!$N450='טבלת עזר2'!AF$1,'ריכוז הצעות'!$M450,"")</f>
        <v/>
      </c>
      <c r="AG449" t="str">
        <f>IF('ריכוז הצעות'!$N450='טבלת עזר2'!AG$1,'ריכוז הצעות'!$M450,"")</f>
        <v/>
      </c>
      <c r="AH449" t="str">
        <f>IF('ריכוז הצעות'!$N450='טבלת עזר2'!AH$1,'ריכוז הצעות'!$M450,"")</f>
        <v/>
      </c>
      <c r="AI449" t="str">
        <f>IF('ריכוז הצעות'!$N450='טבלת עזר2'!AI$1,'ריכוז הצעות'!$M450,"")</f>
        <v/>
      </c>
      <c r="AJ449" t="str">
        <f>IF('ריכוז הצעות'!$N450='טבלת עזר2'!AJ$1,'ריכוז הצעות'!$M450,"")</f>
        <v/>
      </c>
      <c r="AK449" t="str">
        <f>IF('ריכוז הצעות'!$N450='טבלת עזר2'!AK$1,'ריכוז הצעות'!$M450,"")</f>
        <v/>
      </c>
      <c r="AL449" t="str">
        <f>IF('ריכוז הצעות'!$N450='טבלת עזר2'!AL$1,'ריכוז הצעות'!$M450,"")</f>
        <v/>
      </c>
      <c r="AQ449" t="e">
        <f t="shared" si="250"/>
        <v>#N/A</v>
      </c>
      <c r="AR449" t="str">
        <f t="shared" si="218"/>
        <v/>
      </c>
      <c r="AS449" t="str">
        <f t="shared" si="219"/>
        <v/>
      </c>
      <c r="AT449" t="str">
        <f t="shared" si="220"/>
        <v/>
      </c>
      <c r="AU449" t="str">
        <f t="shared" si="221"/>
        <v/>
      </c>
      <c r="AV449" t="str">
        <f t="shared" si="222"/>
        <v/>
      </c>
      <c r="AW449" t="str">
        <f t="shared" si="223"/>
        <v/>
      </c>
      <c r="AX449" t="str">
        <f t="shared" si="224"/>
        <v/>
      </c>
      <c r="AY449" t="str">
        <f t="shared" si="225"/>
        <v/>
      </c>
      <c r="AZ449" t="str">
        <f t="shared" si="226"/>
        <v/>
      </c>
      <c r="BA449" t="str">
        <f t="shared" si="227"/>
        <v/>
      </c>
      <c r="BB449" t="str">
        <f t="shared" si="228"/>
        <v/>
      </c>
      <c r="BC449" t="str">
        <f t="shared" si="229"/>
        <v/>
      </c>
      <c r="BD449" t="str">
        <f t="shared" si="230"/>
        <v/>
      </c>
      <c r="BE449" t="str">
        <f t="shared" si="231"/>
        <v/>
      </c>
      <c r="BF449" t="str">
        <f t="shared" si="232"/>
        <v/>
      </c>
      <c r="BG449" t="str">
        <f t="shared" si="233"/>
        <v/>
      </c>
      <c r="BH449" t="str">
        <f t="shared" si="234"/>
        <v/>
      </c>
      <c r="BI449" t="str">
        <f t="shared" si="235"/>
        <v/>
      </c>
      <c r="BJ449" t="str">
        <f t="shared" si="236"/>
        <v/>
      </c>
      <c r="BK449" t="str">
        <f t="shared" si="237"/>
        <v/>
      </c>
      <c r="BL449">
        <f t="shared" si="238"/>
        <v>0</v>
      </c>
      <c r="BM449">
        <f t="shared" si="239"/>
        <v>0</v>
      </c>
      <c r="BN449">
        <f t="shared" si="240"/>
        <v>0</v>
      </c>
      <c r="BO449">
        <f t="shared" si="241"/>
        <v>0</v>
      </c>
      <c r="BP449">
        <f t="shared" si="242"/>
        <v>0</v>
      </c>
      <c r="BQ449">
        <f t="shared" si="243"/>
        <v>0</v>
      </c>
      <c r="BR449">
        <f t="shared" si="244"/>
        <v>0</v>
      </c>
      <c r="BS449">
        <f t="shared" si="245"/>
        <v>0</v>
      </c>
    </row>
    <row r="450" spans="2:71" x14ac:dyDescent="0.3">
      <c r="B450" t="str">
        <f>IF('ריכוז הצעות'!$N451='טבלת עזר2'!B$1,'ריכוז הצעות'!$M451,"")</f>
        <v/>
      </c>
      <c r="C450">
        <f t="shared" si="216"/>
        <v>0</v>
      </c>
      <c r="D450" t="str">
        <f t="shared" si="246"/>
        <v/>
      </c>
      <c r="E450">
        <f t="shared" si="247"/>
        <v>0</v>
      </c>
      <c r="F450" t="str">
        <f>IF('ריכוז הצעות'!$N451='טבלת עזר2'!F$1,'ריכוז הצעות'!$M451,"")</f>
        <v/>
      </c>
      <c r="G450">
        <f t="shared" si="217"/>
        <v>0</v>
      </c>
      <c r="H450" t="str">
        <f t="shared" si="248"/>
        <v/>
      </c>
      <c r="I450">
        <f t="shared" si="249"/>
        <v>0</v>
      </c>
      <c r="J450" t="str">
        <f>IF('ריכוז הצעות'!$N451='טבלת עזר2'!J$1,'ריכוז הצעות'!$M451,"")</f>
        <v/>
      </c>
      <c r="K450" t="str">
        <f>IF('ריכוז הצעות'!$N451='טבלת עזר2'!K$1,'ריכוז הצעות'!$M451,"")</f>
        <v/>
      </c>
      <c r="L450" t="str">
        <f>IF('ריכוז הצעות'!$N451='טבלת עזר2'!L$1,'ריכוז הצעות'!$M451,"")</f>
        <v/>
      </c>
      <c r="M450" t="str">
        <f>IF('ריכוז הצעות'!$N451='טבלת עזר2'!M$1,'ריכוז הצעות'!$M451,"")</f>
        <v/>
      </c>
      <c r="O450" t="str">
        <f>IF('ריכוז הצעות'!$N451='טבלת עזר2'!O$1,'ריכוז הצעות'!$M451,"")</f>
        <v/>
      </c>
      <c r="Q450" t="str">
        <f>IF('ריכוז הצעות'!$N451='טבלת עזר2'!Q$1,'ריכוז הצעות'!$M451,"")</f>
        <v/>
      </c>
      <c r="S450" t="str">
        <f>IF('ריכוז הצעות'!$N451='טבלת עזר2'!S$1,'ריכוז הצעות'!$M451,"")</f>
        <v/>
      </c>
      <c r="U450" t="str">
        <f>IF('ריכוז הצעות'!$N451='טבלת עזר2'!U$1,'ריכוז הצעות'!$M451,"")</f>
        <v/>
      </c>
      <c r="W450" t="str">
        <f>IF('ריכוז הצעות'!$N451='טבלת עזר2'!W$1,'ריכוז הצעות'!$M451,"")</f>
        <v/>
      </c>
      <c r="X450" t="str">
        <f>IF('ריכוז הצעות'!$N451='טבלת עזר2'!X$1,'ריכוז הצעות'!$M451,"")</f>
        <v/>
      </c>
      <c r="Y450" t="str">
        <f>IF('ריכוז הצעות'!$N451='טבלת עזר2'!Y$1,'ריכוז הצעות'!$M451,"")</f>
        <v/>
      </c>
      <c r="Z450" t="str">
        <f>IF('ריכוז הצעות'!$N451='טבלת עזר2'!Z$1,'ריכוז הצעות'!$M451,"")</f>
        <v/>
      </c>
      <c r="AA450" t="str">
        <f>IF('ריכוז הצעות'!$N451='טבלת עזר2'!AA$1,'ריכוז הצעות'!$M451,"")</f>
        <v/>
      </c>
      <c r="AB450" t="str">
        <f>IF('ריכוז הצעות'!$N451='טבלת עזר2'!AB$1,'ריכוז הצעות'!$M451,"")</f>
        <v/>
      </c>
      <c r="AC450" t="str">
        <f>IF('ריכוז הצעות'!$N451='טבלת עזר2'!AC$1,'ריכוז הצעות'!$M451,"")</f>
        <v/>
      </c>
      <c r="AD450" t="str">
        <f>IF('ריכוז הצעות'!$N451='טבלת עזר2'!AD$1,'ריכוז הצעות'!$M451,"")</f>
        <v/>
      </c>
      <c r="AE450" t="str">
        <f>IF('ריכוז הצעות'!$N451='טבלת עזר2'!AE$1,'ריכוז הצעות'!$M451,"")</f>
        <v/>
      </c>
      <c r="AF450" t="str">
        <f>IF('ריכוז הצעות'!$N451='טבלת עזר2'!AF$1,'ריכוז הצעות'!$M451,"")</f>
        <v/>
      </c>
      <c r="AG450" t="str">
        <f>IF('ריכוז הצעות'!$N451='טבלת עזר2'!AG$1,'ריכוז הצעות'!$M451,"")</f>
        <v/>
      </c>
      <c r="AH450" t="str">
        <f>IF('ריכוז הצעות'!$N451='טבלת עזר2'!AH$1,'ריכוז הצעות'!$M451,"")</f>
        <v/>
      </c>
      <c r="AI450" t="str">
        <f>IF('ריכוז הצעות'!$N451='טבלת עזר2'!AI$1,'ריכוז הצעות'!$M451,"")</f>
        <v/>
      </c>
      <c r="AJ450" t="str">
        <f>IF('ריכוז הצעות'!$N451='טבלת עזר2'!AJ$1,'ריכוז הצעות'!$M451,"")</f>
        <v/>
      </c>
      <c r="AK450" t="str">
        <f>IF('ריכוז הצעות'!$N451='טבלת עזר2'!AK$1,'ריכוז הצעות'!$M451,"")</f>
        <v/>
      </c>
      <c r="AL450" t="str">
        <f>IF('ריכוז הצעות'!$N451='טבלת עזר2'!AL$1,'ריכוז הצעות'!$M451,"")</f>
        <v/>
      </c>
      <c r="AQ450" t="e">
        <f t="shared" si="250"/>
        <v>#N/A</v>
      </c>
      <c r="AR450" t="str">
        <f t="shared" si="218"/>
        <v/>
      </c>
      <c r="AS450" t="str">
        <f t="shared" si="219"/>
        <v/>
      </c>
      <c r="AT450" t="str">
        <f t="shared" si="220"/>
        <v/>
      </c>
      <c r="AU450" t="str">
        <f t="shared" si="221"/>
        <v/>
      </c>
      <c r="AV450" t="str">
        <f t="shared" si="222"/>
        <v/>
      </c>
      <c r="AW450" t="str">
        <f t="shared" si="223"/>
        <v/>
      </c>
      <c r="AX450" t="str">
        <f t="shared" si="224"/>
        <v/>
      </c>
      <c r="AY450" t="str">
        <f t="shared" si="225"/>
        <v/>
      </c>
      <c r="AZ450" t="str">
        <f t="shared" si="226"/>
        <v/>
      </c>
      <c r="BA450" t="str">
        <f t="shared" si="227"/>
        <v/>
      </c>
      <c r="BB450" t="str">
        <f t="shared" si="228"/>
        <v/>
      </c>
      <c r="BC450" t="str">
        <f t="shared" si="229"/>
        <v/>
      </c>
      <c r="BD450" t="str">
        <f t="shared" si="230"/>
        <v/>
      </c>
      <c r="BE450" t="str">
        <f t="shared" si="231"/>
        <v/>
      </c>
      <c r="BF450" t="str">
        <f t="shared" si="232"/>
        <v/>
      </c>
      <c r="BG450" t="str">
        <f t="shared" si="233"/>
        <v/>
      </c>
      <c r="BH450" t="str">
        <f t="shared" si="234"/>
        <v/>
      </c>
      <c r="BI450" t="str">
        <f t="shared" si="235"/>
        <v/>
      </c>
      <c r="BJ450" t="str">
        <f t="shared" si="236"/>
        <v/>
      </c>
      <c r="BK450" t="str">
        <f t="shared" si="237"/>
        <v/>
      </c>
      <c r="BL450">
        <f t="shared" si="238"/>
        <v>0</v>
      </c>
      <c r="BM450">
        <f t="shared" si="239"/>
        <v>0</v>
      </c>
      <c r="BN450">
        <f t="shared" si="240"/>
        <v>0</v>
      </c>
      <c r="BO450">
        <f t="shared" si="241"/>
        <v>0</v>
      </c>
      <c r="BP450">
        <f t="shared" si="242"/>
        <v>0</v>
      </c>
      <c r="BQ450">
        <f t="shared" si="243"/>
        <v>0</v>
      </c>
      <c r="BR450">
        <f t="shared" si="244"/>
        <v>0</v>
      </c>
      <c r="BS450">
        <f t="shared" si="245"/>
        <v>0</v>
      </c>
    </row>
    <row r="451" spans="2:71" x14ac:dyDescent="0.3">
      <c r="B451" t="str">
        <f>IF('ריכוז הצעות'!$N452='טבלת עזר2'!B$1,'ריכוז הצעות'!$M452,"")</f>
        <v/>
      </c>
      <c r="C451">
        <f t="shared" ref="C451:C514" si="251">IF($B451=$B$2,1,0)</f>
        <v>0</v>
      </c>
      <c r="D451" t="str">
        <f t="shared" si="246"/>
        <v/>
      </c>
      <c r="E451">
        <f t="shared" si="247"/>
        <v>0</v>
      </c>
      <c r="F451" t="str">
        <f>IF('ריכוז הצעות'!$N452='טבלת עזר2'!F$1,'ריכוז הצעות'!$M452,"")</f>
        <v/>
      </c>
      <c r="G451">
        <f t="shared" ref="G451:G514" si="252">IF($F451=$F$2,1,0)</f>
        <v>0</v>
      </c>
      <c r="H451" t="str">
        <f t="shared" si="248"/>
        <v/>
      </c>
      <c r="I451">
        <f t="shared" si="249"/>
        <v>0</v>
      </c>
      <c r="J451" t="str">
        <f>IF('ריכוז הצעות'!$N452='טבלת עזר2'!J$1,'ריכוז הצעות'!$M452,"")</f>
        <v/>
      </c>
      <c r="K451" t="str">
        <f>IF('ריכוז הצעות'!$N452='טבלת עזר2'!K$1,'ריכוז הצעות'!$M452,"")</f>
        <v/>
      </c>
      <c r="L451" t="str">
        <f>IF('ריכוז הצעות'!$N452='טבלת עזר2'!L$1,'ריכוז הצעות'!$M452,"")</f>
        <v/>
      </c>
      <c r="M451" t="str">
        <f>IF('ריכוז הצעות'!$N452='טבלת עזר2'!M$1,'ריכוז הצעות'!$M452,"")</f>
        <v/>
      </c>
      <c r="O451" t="str">
        <f>IF('ריכוז הצעות'!$N452='טבלת עזר2'!O$1,'ריכוז הצעות'!$M452,"")</f>
        <v/>
      </c>
      <c r="Q451" t="str">
        <f>IF('ריכוז הצעות'!$N452='טבלת עזר2'!Q$1,'ריכוז הצעות'!$M452,"")</f>
        <v/>
      </c>
      <c r="S451" t="str">
        <f>IF('ריכוז הצעות'!$N452='טבלת עזר2'!S$1,'ריכוז הצעות'!$M452,"")</f>
        <v/>
      </c>
      <c r="U451" t="str">
        <f>IF('ריכוז הצעות'!$N452='טבלת עזר2'!U$1,'ריכוז הצעות'!$M452,"")</f>
        <v/>
      </c>
      <c r="W451" t="str">
        <f>IF('ריכוז הצעות'!$N452='טבלת עזר2'!W$1,'ריכוז הצעות'!$M452,"")</f>
        <v/>
      </c>
      <c r="X451" t="str">
        <f>IF('ריכוז הצעות'!$N452='טבלת עזר2'!X$1,'ריכוז הצעות'!$M452,"")</f>
        <v/>
      </c>
      <c r="Y451" t="str">
        <f>IF('ריכוז הצעות'!$N452='טבלת עזר2'!Y$1,'ריכוז הצעות'!$M452,"")</f>
        <v/>
      </c>
      <c r="Z451" t="str">
        <f>IF('ריכוז הצעות'!$N452='טבלת עזר2'!Z$1,'ריכוז הצעות'!$M452,"")</f>
        <v/>
      </c>
      <c r="AA451" t="str">
        <f>IF('ריכוז הצעות'!$N452='טבלת עזר2'!AA$1,'ריכוז הצעות'!$M452,"")</f>
        <v/>
      </c>
      <c r="AB451" t="str">
        <f>IF('ריכוז הצעות'!$N452='טבלת עזר2'!AB$1,'ריכוז הצעות'!$M452,"")</f>
        <v/>
      </c>
      <c r="AC451" t="str">
        <f>IF('ריכוז הצעות'!$N452='טבלת עזר2'!AC$1,'ריכוז הצעות'!$M452,"")</f>
        <v/>
      </c>
      <c r="AD451" t="str">
        <f>IF('ריכוז הצעות'!$N452='טבלת עזר2'!AD$1,'ריכוז הצעות'!$M452,"")</f>
        <v/>
      </c>
      <c r="AE451" t="str">
        <f>IF('ריכוז הצעות'!$N452='טבלת עזר2'!AE$1,'ריכוז הצעות'!$M452,"")</f>
        <v/>
      </c>
      <c r="AF451" t="str">
        <f>IF('ריכוז הצעות'!$N452='טבלת עזר2'!AF$1,'ריכוז הצעות'!$M452,"")</f>
        <v/>
      </c>
      <c r="AG451" t="str">
        <f>IF('ריכוז הצעות'!$N452='טבלת עזר2'!AG$1,'ריכוז הצעות'!$M452,"")</f>
        <v/>
      </c>
      <c r="AH451" t="str">
        <f>IF('ריכוז הצעות'!$N452='טבלת עזר2'!AH$1,'ריכוז הצעות'!$M452,"")</f>
        <v/>
      </c>
      <c r="AI451" t="str">
        <f>IF('ריכוז הצעות'!$N452='טבלת עזר2'!AI$1,'ריכוז הצעות'!$M452,"")</f>
        <v/>
      </c>
      <c r="AJ451" t="str">
        <f>IF('ריכוז הצעות'!$N452='טבלת עזר2'!AJ$1,'ריכוז הצעות'!$M452,"")</f>
        <v/>
      </c>
      <c r="AK451" t="str">
        <f>IF('ריכוז הצעות'!$N452='טבלת עזר2'!AK$1,'ריכוז הצעות'!$M452,"")</f>
        <v/>
      </c>
      <c r="AL451" t="str">
        <f>IF('ריכוז הצעות'!$N452='טבלת עזר2'!AL$1,'ריכוז הצעות'!$M452,"")</f>
        <v/>
      </c>
      <c r="AQ451" t="e">
        <f t="shared" si="250"/>
        <v>#N/A</v>
      </c>
      <c r="AR451" t="str">
        <f t="shared" ref="AR451:AR479" si="253">IF($AN451=O$2,O$1,"")</f>
        <v/>
      </c>
      <c r="AS451" t="str">
        <f t="shared" ref="AS451:AS479" si="254">IF($AN451=Q$2,Q$1,"")</f>
        <v/>
      </c>
      <c r="AT451" t="str">
        <f t="shared" ref="AT451:AT479" si="255">IF($AN451=S$2,S$1,"")</f>
        <v/>
      </c>
      <c r="AU451" t="str">
        <f t="shared" ref="AU451:AU479" si="256">IF($AN451=U$2,U$1,"")</f>
        <v/>
      </c>
      <c r="AV451" t="str">
        <f t="shared" ref="AV451:AV479" si="257">IF($AN451=W$2,W$1,"")</f>
        <v/>
      </c>
      <c r="AW451" t="str">
        <f t="shared" ref="AW451:AW479" si="258">IF($AN451=X$2,X$1,"")</f>
        <v/>
      </c>
      <c r="AX451" t="str">
        <f t="shared" ref="AX451:AX479" si="259">IF($AN451=Y$2,Y$1,"")</f>
        <v/>
      </c>
      <c r="AY451" t="str">
        <f t="shared" ref="AY451:AY479" si="260">IF($AN451=Z$2,Z$1,"")</f>
        <v/>
      </c>
      <c r="AZ451" t="str">
        <f t="shared" ref="AZ451:AZ479" si="261">IF($AN451=AA$2,AA$1,"")</f>
        <v/>
      </c>
      <c r="BA451" t="str">
        <f t="shared" ref="BA451:BA479" si="262">IF($AN451=AB$2,AB$1,"")</f>
        <v/>
      </c>
      <c r="BB451" t="str">
        <f t="shared" ref="BB451:BB479" si="263">IF($AN451=AC$2,AC$1,"")</f>
        <v/>
      </c>
      <c r="BC451" t="str">
        <f t="shared" ref="BC451:BC479" si="264">IF($AN451=AD$2,AD$1,"")</f>
        <v/>
      </c>
      <c r="BD451" t="str">
        <f t="shared" ref="BD451:BD479" si="265">IF($AN451=AE$2,AE$1,"")</f>
        <v/>
      </c>
      <c r="BE451" t="str">
        <f t="shared" ref="BE451:BE479" si="266">IF($AN451=AF$2,AF$1,"")</f>
        <v/>
      </c>
      <c r="BF451" t="str">
        <f t="shared" ref="BF451:BF479" si="267">IF($AN451=AG$2,AG$1,"")</f>
        <v/>
      </c>
      <c r="BG451" t="str">
        <f t="shared" ref="BG451:BG479" si="268">IF($AN451=AH$2,AH$1,"")</f>
        <v/>
      </c>
      <c r="BH451" t="str">
        <f t="shared" ref="BH451:BH479" si="269">IF($AN451=AI$2,AI$1,"")</f>
        <v/>
      </c>
      <c r="BI451" t="str">
        <f t="shared" ref="BI451:BI479" si="270">IF($AN451=AJ$2,AJ$1,"")</f>
        <v/>
      </c>
      <c r="BJ451" t="str">
        <f t="shared" ref="BJ451:BJ479" si="271">IF($AN451=AK$2,AK$1,"")</f>
        <v/>
      </c>
      <c r="BK451" t="str">
        <f t="shared" ref="BK451:BK479" si="272">IF($AN451=AL$2,AL$1,"")</f>
        <v/>
      </c>
      <c r="BL451">
        <f t="shared" ref="BL451:BL479" si="273">IF($AN451=AM$2,AM$1,"")</f>
        <v>0</v>
      </c>
      <c r="BM451">
        <f t="shared" ref="BM451:BM479" si="274">IF($AN451=AN$2,AN$1,"")</f>
        <v>0</v>
      </c>
      <c r="BN451">
        <f t="shared" ref="BN451:BN479" si="275">IF($AN451=AQ$2,AQ$1,"")</f>
        <v>0</v>
      </c>
      <c r="BO451">
        <f t="shared" ref="BO451:BO479" si="276">IF($AN451=AR$2,AR$1,"")</f>
        <v>0</v>
      </c>
      <c r="BP451">
        <f t="shared" ref="BP451:BP479" si="277">IF($AN451=AS$2,AS$1,"")</f>
        <v>0</v>
      </c>
      <c r="BQ451">
        <f t="shared" ref="BQ451:BQ479" si="278">IF($AN451=AT$2,AT$1,"")</f>
        <v>0</v>
      </c>
      <c r="BR451">
        <f t="shared" ref="BR451:BR479" si="279">IF($AN451=AU$2,AU$1,"")</f>
        <v>0</v>
      </c>
      <c r="BS451">
        <f t="shared" ref="BS451:BS479" si="280">IF($AN451=AV$2,AV$1,"")</f>
        <v>0</v>
      </c>
    </row>
    <row r="452" spans="2:71" x14ac:dyDescent="0.3">
      <c r="B452" t="str">
        <f>IF('ריכוז הצעות'!$N453='טבלת עזר2'!B$1,'ריכוז הצעות'!$M453,"")</f>
        <v/>
      </c>
      <c r="C452">
        <f t="shared" si="251"/>
        <v>0</v>
      </c>
      <c r="D452" t="str">
        <f t="shared" ref="D452:D515" si="281">IF($C452=0,$B452,"")</f>
        <v/>
      </c>
      <c r="E452">
        <f t="shared" ref="E452:E515" si="282">IF($D452=$D$2,1,0)</f>
        <v>0</v>
      </c>
      <c r="F452" t="str">
        <f>IF('ריכוז הצעות'!$N453='טבלת עזר2'!F$1,'ריכוז הצעות'!$M453,"")</f>
        <v/>
      </c>
      <c r="G452">
        <f t="shared" si="252"/>
        <v>0</v>
      </c>
      <c r="H452" t="str">
        <f t="shared" ref="H452:H515" si="283">IF($G452=0,$F452,"")</f>
        <v/>
      </c>
      <c r="I452">
        <f t="shared" ref="I452:I515" si="284">IF($H452=$H$2,1,0)</f>
        <v>0</v>
      </c>
      <c r="J452" t="str">
        <f>IF('ריכוז הצעות'!$N453='טבלת עזר2'!J$1,'ריכוז הצעות'!$M453,"")</f>
        <v/>
      </c>
      <c r="K452" t="str">
        <f>IF('ריכוז הצעות'!$N453='טבלת עזר2'!K$1,'ריכוז הצעות'!$M453,"")</f>
        <v/>
      </c>
      <c r="L452" t="str">
        <f>IF('ריכוז הצעות'!$N453='טבלת עזר2'!L$1,'ריכוז הצעות'!$M453,"")</f>
        <v/>
      </c>
      <c r="M452" t="str">
        <f>IF('ריכוז הצעות'!$N453='טבלת עזר2'!M$1,'ריכוז הצעות'!$M453,"")</f>
        <v/>
      </c>
      <c r="O452" t="str">
        <f>IF('ריכוז הצעות'!$N453='טבלת עזר2'!O$1,'ריכוז הצעות'!$M453,"")</f>
        <v/>
      </c>
      <c r="Q452" t="str">
        <f>IF('ריכוז הצעות'!$N453='טבלת עזר2'!Q$1,'ריכוז הצעות'!$M453,"")</f>
        <v/>
      </c>
      <c r="S452" t="str">
        <f>IF('ריכוז הצעות'!$N453='טבלת עזר2'!S$1,'ריכוז הצעות'!$M453,"")</f>
        <v/>
      </c>
      <c r="U452" t="str">
        <f>IF('ריכוז הצעות'!$N453='טבלת עזר2'!U$1,'ריכוז הצעות'!$M453,"")</f>
        <v/>
      </c>
      <c r="W452" t="str">
        <f>IF('ריכוז הצעות'!$N453='טבלת עזר2'!W$1,'ריכוז הצעות'!$M453,"")</f>
        <v/>
      </c>
      <c r="X452" t="str">
        <f>IF('ריכוז הצעות'!$N453='טבלת עזר2'!X$1,'ריכוז הצעות'!$M453,"")</f>
        <v/>
      </c>
      <c r="Y452" t="str">
        <f>IF('ריכוז הצעות'!$N453='טבלת עזר2'!Y$1,'ריכוז הצעות'!$M453,"")</f>
        <v/>
      </c>
      <c r="Z452" t="str">
        <f>IF('ריכוז הצעות'!$N453='טבלת עזר2'!Z$1,'ריכוז הצעות'!$M453,"")</f>
        <v/>
      </c>
      <c r="AA452" t="str">
        <f>IF('ריכוז הצעות'!$N453='טבלת עזר2'!AA$1,'ריכוז הצעות'!$M453,"")</f>
        <v/>
      </c>
      <c r="AB452" t="str">
        <f>IF('ריכוז הצעות'!$N453='טבלת עזר2'!AB$1,'ריכוז הצעות'!$M453,"")</f>
        <v/>
      </c>
      <c r="AC452" t="str">
        <f>IF('ריכוז הצעות'!$N453='טבלת עזר2'!AC$1,'ריכוז הצעות'!$M453,"")</f>
        <v/>
      </c>
      <c r="AD452" t="str">
        <f>IF('ריכוז הצעות'!$N453='טבלת עזר2'!AD$1,'ריכוז הצעות'!$M453,"")</f>
        <v/>
      </c>
      <c r="AE452" t="str">
        <f>IF('ריכוז הצעות'!$N453='טבלת עזר2'!AE$1,'ריכוז הצעות'!$M453,"")</f>
        <v/>
      </c>
      <c r="AF452" t="str">
        <f>IF('ריכוז הצעות'!$N453='טבלת עזר2'!AF$1,'ריכוז הצעות'!$M453,"")</f>
        <v/>
      </c>
      <c r="AG452" t="str">
        <f>IF('ריכוז הצעות'!$N453='טבלת עזר2'!AG$1,'ריכוז הצעות'!$M453,"")</f>
        <v/>
      </c>
      <c r="AH452" t="str">
        <f>IF('ריכוז הצעות'!$N453='טבלת עזר2'!AH$1,'ריכוז הצעות'!$M453,"")</f>
        <v/>
      </c>
      <c r="AI452" t="str">
        <f>IF('ריכוז הצעות'!$N453='טבלת עזר2'!AI$1,'ריכוז הצעות'!$M453,"")</f>
        <v/>
      </c>
      <c r="AJ452" t="str">
        <f>IF('ריכוז הצעות'!$N453='טבלת עזר2'!AJ$1,'ריכוז הצעות'!$M453,"")</f>
        <v/>
      </c>
      <c r="AK452" t="str">
        <f>IF('ריכוז הצעות'!$N453='טבלת עזר2'!AK$1,'ריכוז הצעות'!$M453,"")</f>
        <v/>
      </c>
      <c r="AL452" t="str">
        <f>IF('ריכוז הצעות'!$N453='טבלת עזר2'!AL$1,'ריכוז הצעות'!$M453,"")</f>
        <v/>
      </c>
      <c r="AQ452" t="e">
        <f t="shared" ref="AQ452:AQ479" si="285">HLOOKUP($AN452,$M$2:$AL$2,-1)</f>
        <v>#N/A</v>
      </c>
      <c r="AR452" t="str">
        <f t="shared" si="253"/>
        <v/>
      </c>
      <c r="AS452" t="str">
        <f t="shared" si="254"/>
        <v/>
      </c>
      <c r="AT452" t="str">
        <f t="shared" si="255"/>
        <v/>
      </c>
      <c r="AU452" t="str">
        <f t="shared" si="256"/>
        <v/>
      </c>
      <c r="AV452" t="str">
        <f t="shared" si="257"/>
        <v/>
      </c>
      <c r="AW452" t="str">
        <f t="shared" si="258"/>
        <v/>
      </c>
      <c r="AX452" t="str">
        <f t="shared" si="259"/>
        <v/>
      </c>
      <c r="AY452" t="str">
        <f t="shared" si="260"/>
        <v/>
      </c>
      <c r="AZ452" t="str">
        <f t="shared" si="261"/>
        <v/>
      </c>
      <c r="BA452" t="str">
        <f t="shared" si="262"/>
        <v/>
      </c>
      <c r="BB452" t="str">
        <f t="shared" si="263"/>
        <v/>
      </c>
      <c r="BC452" t="str">
        <f t="shared" si="264"/>
        <v/>
      </c>
      <c r="BD452" t="str">
        <f t="shared" si="265"/>
        <v/>
      </c>
      <c r="BE452" t="str">
        <f t="shared" si="266"/>
        <v/>
      </c>
      <c r="BF452" t="str">
        <f t="shared" si="267"/>
        <v/>
      </c>
      <c r="BG452" t="str">
        <f t="shared" si="268"/>
        <v/>
      </c>
      <c r="BH452" t="str">
        <f t="shared" si="269"/>
        <v/>
      </c>
      <c r="BI452" t="str">
        <f t="shared" si="270"/>
        <v/>
      </c>
      <c r="BJ452" t="str">
        <f t="shared" si="271"/>
        <v/>
      </c>
      <c r="BK452" t="str">
        <f t="shared" si="272"/>
        <v/>
      </c>
      <c r="BL452">
        <f t="shared" si="273"/>
        <v>0</v>
      </c>
      <c r="BM452">
        <f t="shared" si="274"/>
        <v>0</v>
      </c>
      <c r="BN452">
        <f t="shared" si="275"/>
        <v>0</v>
      </c>
      <c r="BO452">
        <f t="shared" si="276"/>
        <v>0</v>
      </c>
      <c r="BP452">
        <f t="shared" si="277"/>
        <v>0</v>
      </c>
      <c r="BQ452">
        <f t="shared" si="278"/>
        <v>0</v>
      </c>
      <c r="BR452">
        <f t="shared" si="279"/>
        <v>0</v>
      </c>
      <c r="BS452">
        <f t="shared" si="280"/>
        <v>0</v>
      </c>
    </row>
    <row r="453" spans="2:71" x14ac:dyDescent="0.3">
      <c r="B453" t="str">
        <f>IF('ריכוז הצעות'!$N454='טבלת עזר2'!B$1,'ריכוז הצעות'!$M454,"")</f>
        <v/>
      </c>
      <c r="C453">
        <f t="shared" si="251"/>
        <v>0</v>
      </c>
      <c r="D453" t="str">
        <f t="shared" si="281"/>
        <v/>
      </c>
      <c r="E453">
        <f t="shared" si="282"/>
        <v>0</v>
      </c>
      <c r="F453" t="str">
        <f>IF('ריכוז הצעות'!$N454='טבלת עזר2'!F$1,'ריכוז הצעות'!$M454,"")</f>
        <v/>
      </c>
      <c r="G453">
        <f t="shared" si="252"/>
        <v>0</v>
      </c>
      <c r="H453" t="str">
        <f t="shared" si="283"/>
        <v/>
      </c>
      <c r="I453">
        <f t="shared" si="284"/>
        <v>0</v>
      </c>
      <c r="J453" t="str">
        <f>IF('ריכוז הצעות'!$N454='טבלת עזר2'!J$1,'ריכוז הצעות'!$M454,"")</f>
        <v/>
      </c>
      <c r="K453" t="str">
        <f>IF('ריכוז הצעות'!$N454='טבלת עזר2'!K$1,'ריכוז הצעות'!$M454,"")</f>
        <v/>
      </c>
      <c r="L453" t="str">
        <f>IF('ריכוז הצעות'!$N454='טבלת עזר2'!L$1,'ריכוז הצעות'!$M454,"")</f>
        <v/>
      </c>
      <c r="M453" t="str">
        <f>IF('ריכוז הצעות'!$N454='טבלת עזר2'!M$1,'ריכוז הצעות'!$M454,"")</f>
        <v/>
      </c>
      <c r="O453" t="str">
        <f>IF('ריכוז הצעות'!$N454='טבלת עזר2'!O$1,'ריכוז הצעות'!$M454,"")</f>
        <v/>
      </c>
      <c r="Q453" t="str">
        <f>IF('ריכוז הצעות'!$N454='טבלת עזר2'!Q$1,'ריכוז הצעות'!$M454,"")</f>
        <v/>
      </c>
      <c r="S453" t="str">
        <f>IF('ריכוז הצעות'!$N454='טבלת עזר2'!S$1,'ריכוז הצעות'!$M454,"")</f>
        <v/>
      </c>
      <c r="U453" t="str">
        <f>IF('ריכוז הצעות'!$N454='טבלת עזר2'!U$1,'ריכוז הצעות'!$M454,"")</f>
        <v/>
      </c>
      <c r="W453" t="str">
        <f>IF('ריכוז הצעות'!$N454='טבלת עזר2'!W$1,'ריכוז הצעות'!$M454,"")</f>
        <v/>
      </c>
      <c r="X453" t="str">
        <f>IF('ריכוז הצעות'!$N454='טבלת עזר2'!X$1,'ריכוז הצעות'!$M454,"")</f>
        <v/>
      </c>
      <c r="Y453" t="str">
        <f>IF('ריכוז הצעות'!$N454='טבלת עזר2'!Y$1,'ריכוז הצעות'!$M454,"")</f>
        <v/>
      </c>
      <c r="Z453" t="str">
        <f>IF('ריכוז הצעות'!$N454='טבלת עזר2'!Z$1,'ריכוז הצעות'!$M454,"")</f>
        <v/>
      </c>
      <c r="AA453" t="str">
        <f>IF('ריכוז הצעות'!$N454='טבלת עזר2'!AA$1,'ריכוז הצעות'!$M454,"")</f>
        <v/>
      </c>
      <c r="AB453" t="str">
        <f>IF('ריכוז הצעות'!$N454='טבלת עזר2'!AB$1,'ריכוז הצעות'!$M454,"")</f>
        <v/>
      </c>
      <c r="AC453" t="str">
        <f>IF('ריכוז הצעות'!$N454='טבלת עזר2'!AC$1,'ריכוז הצעות'!$M454,"")</f>
        <v/>
      </c>
      <c r="AD453" t="str">
        <f>IF('ריכוז הצעות'!$N454='טבלת עזר2'!AD$1,'ריכוז הצעות'!$M454,"")</f>
        <v/>
      </c>
      <c r="AE453" t="str">
        <f>IF('ריכוז הצעות'!$N454='טבלת עזר2'!AE$1,'ריכוז הצעות'!$M454,"")</f>
        <v/>
      </c>
      <c r="AF453" t="str">
        <f>IF('ריכוז הצעות'!$N454='טבלת עזר2'!AF$1,'ריכוז הצעות'!$M454,"")</f>
        <v/>
      </c>
      <c r="AG453" t="str">
        <f>IF('ריכוז הצעות'!$N454='טבלת עזר2'!AG$1,'ריכוז הצעות'!$M454,"")</f>
        <v/>
      </c>
      <c r="AH453" t="str">
        <f>IF('ריכוז הצעות'!$N454='טבלת עזר2'!AH$1,'ריכוז הצעות'!$M454,"")</f>
        <v/>
      </c>
      <c r="AI453" t="str">
        <f>IF('ריכוז הצעות'!$N454='טבלת עזר2'!AI$1,'ריכוז הצעות'!$M454,"")</f>
        <v/>
      </c>
      <c r="AJ453" t="str">
        <f>IF('ריכוז הצעות'!$N454='טבלת עזר2'!AJ$1,'ריכוז הצעות'!$M454,"")</f>
        <v/>
      </c>
      <c r="AK453" t="str">
        <f>IF('ריכוז הצעות'!$N454='טבלת עזר2'!AK$1,'ריכוז הצעות'!$M454,"")</f>
        <v/>
      </c>
      <c r="AL453" t="str">
        <f>IF('ריכוז הצעות'!$N454='טבלת עזר2'!AL$1,'ריכוז הצעות'!$M454,"")</f>
        <v/>
      </c>
      <c r="AQ453" t="e">
        <f t="shared" si="285"/>
        <v>#N/A</v>
      </c>
      <c r="AR453" t="str">
        <f t="shared" si="253"/>
        <v/>
      </c>
      <c r="AS453" t="str">
        <f t="shared" si="254"/>
        <v/>
      </c>
      <c r="AT453" t="str">
        <f t="shared" si="255"/>
        <v/>
      </c>
      <c r="AU453" t="str">
        <f t="shared" si="256"/>
        <v/>
      </c>
      <c r="AV453" t="str">
        <f t="shared" si="257"/>
        <v/>
      </c>
      <c r="AW453" t="str">
        <f t="shared" si="258"/>
        <v/>
      </c>
      <c r="AX453" t="str">
        <f t="shared" si="259"/>
        <v/>
      </c>
      <c r="AY453" t="str">
        <f t="shared" si="260"/>
        <v/>
      </c>
      <c r="AZ453" t="str">
        <f t="shared" si="261"/>
        <v/>
      </c>
      <c r="BA453" t="str">
        <f t="shared" si="262"/>
        <v/>
      </c>
      <c r="BB453" t="str">
        <f t="shared" si="263"/>
        <v/>
      </c>
      <c r="BC453" t="str">
        <f t="shared" si="264"/>
        <v/>
      </c>
      <c r="BD453" t="str">
        <f t="shared" si="265"/>
        <v/>
      </c>
      <c r="BE453" t="str">
        <f t="shared" si="266"/>
        <v/>
      </c>
      <c r="BF453" t="str">
        <f t="shared" si="267"/>
        <v/>
      </c>
      <c r="BG453" t="str">
        <f t="shared" si="268"/>
        <v/>
      </c>
      <c r="BH453" t="str">
        <f t="shared" si="269"/>
        <v/>
      </c>
      <c r="BI453" t="str">
        <f t="shared" si="270"/>
        <v/>
      </c>
      <c r="BJ453" t="str">
        <f t="shared" si="271"/>
        <v/>
      </c>
      <c r="BK453" t="str">
        <f t="shared" si="272"/>
        <v/>
      </c>
      <c r="BL453">
        <f t="shared" si="273"/>
        <v>0</v>
      </c>
      <c r="BM453">
        <f t="shared" si="274"/>
        <v>0</v>
      </c>
      <c r="BN453">
        <f t="shared" si="275"/>
        <v>0</v>
      </c>
      <c r="BO453">
        <f t="shared" si="276"/>
        <v>0</v>
      </c>
      <c r="BP453">
        <f t="shared" si="277"/>
        <v>0</v>
      </c>
      <c r="BQ453">
        <f t="shared" si="278"/>
        <v>0</v>
      </c>
      <c r="BR453">
        <f t="shared" si="279"/>
        <v>0</v>
      </c>
      <c r="BS453">
        <f t="shared" si="280"/>
        <v>0</v>
      </c>
    </row>
    <row r="454" spans="2:71" x14ac:dyDescent="0.3">
      <c r="B454" t="str">
        <f>IF('ריכוז הצעות'!$N455='טבלת עזר2'!B$1,'ריכוז הצעות'!$M455,"")</f>
        <v/>
      </c>
      <c r="C454">
        <f t="shared" si="251"/>
        <v>0</v>
      </c>
      <c r="D454" t="str">
        <f t="shared" si="281"/>
        <v/>
      </c>
      <c r="E454">
        <f t="shared" si="282"/>
        <v>0</v>
      </c>
      <c r="F454" t="str">
        <f>IF('ריכוז הצעות'!$N455='טבלת עזר2'!F$1,'ריכוז הצעות'!$M455,"")</f>
        <v/>
      </c>
      <c r="G454">
        <f t="shared" si="252"/>
        <v>0</v>
      </c>
      <c r="H454" t="str">
        <f t="shared" si="283"/>
        <v/>
      </c>
      <c r="I454">
        <f t="shared" si="284"/>
        <v>0</v>
      </c>
      <c r="J454" t="str">
        <f>IF('ריכוז הצעות'!$N455='טבלת עזר2'!J$1,'ריכוז הצעות'!$M455,"")</f>
        <v/>
      </c>
      <c r="K454" t="str">
        <f>IF('ריכוז הצעות'!$N455='טבלת עזר2'!K$1,'ריכוז הצעות'!$M455,"")</f>
        <v/>
      </c>
      <c r="L454" t="str">
        <f>IF('ריכוז הצעות'!$N455='טבלת עזר2'!L$1,'ריכוז הצעות'!$M455,"")</f>
        <v/>
      </c>
      <c r="M454" t="str">
        <f>IF('ריכוז הצעות'!$N455='טבלת עזר2'!M$1,'ריכוז הצעות'!$M455,"")</f>
        <v/>
      </c>
      <c r="O454" t="str">
        <f>IF('ריכוז הצעות'!$N455='טבלת עזר2'!O$1,'ריכוז הצעות'!$M455,"")</f>
        <v/>
      </c>
      <c r="Q454" t="str">
        <f>IF('ריכוז הצעות'!$N455='טבלת עזר2'!Q$1,'ריכוז הצעות'!$M455,"")</f>
        <v/>
      </c>
      <c r="S454" t="str">
        <f>IF('ריכוז הצעות'!$N455='טבלת עזר2'!S$1,'ריכוז הצעות'!$M455,"")</f>
        <v/>
      </c>
      <c r="U454" t="str">
        <f>IF('ריכוז הצעות'!$N455='טבלת עזר2'!U$1,'ריכוז הצעות'!$M455,"")</f>
        <v/>
      </c>
      <c r="W454" t="str">
        <f>IF('ריכוז הצעות'!$N455='טבלת עזר2'!W$1,'ריכוז הצעות'!$M455,"")</f>
        <v/>
      </c>
      <c r="X454" t="str">
        <f>IF('ריכוז הצעות'!$N455='טבלת עזר2'!X$1,'ריכוז הצעות'!$M455,"")</f>
        <v/>
      </c>
      <c r="Y454" t="str">
        <f>IF('ריכוז הצעות'!$N455='טבלת עזר2'!Y$1,'ריכוז הצעות'!$M455,"")</f>
        <v/>
      </c>
      <c r="Z454" t="str">
        <f>IF('ריכוז הצעות'!$N455='טבלת עזר2'!Z$1,'ריכוז הצעות'!$M455,"")</f>
        <v/>
      </c>
      <c r="AA454" t="str">
        <f>IF('ריכוז הצעות'!$N455='טבלת עזר2'!AA$1,'ריכוז הצעות'!$M455,"")</f>
        <v/>
      </c>
      <c r="AB454" t="str">
        <f>IF('ריכוז הצעות'!$N455='טבלת עזר2'!AB$1,'ריכוז הצעות'!$M455,"")</f>
        <v/>
      </c>
      <c r="AC454" t="str">
        <f>IF('ריכוז הצעות'!$N455='טבלת עזר2'!AC$1,'ריכוז הצעות'!$M455,"")</f>
        <v/>
      </c>
      <c r="AD454" t="str">
        <f>IF('ריכוז הצעות'!$N455='טבלת עזר2'!AD$1,'ריכוז הצעות'!$M455,"")</f>
        <v/>
      </c>
      <c r="AE454" t="str">
        <f>IF('ריכוז הצעות'!$N455='טבלת עזר2'!AE$1,'ריכוז הצעות'!$M455,"")</f>
        <v/>
      </c>
      <c r="AF454" t="str">
        <f>IF('ריכוז הצעות'!$N455='טבלת עזר2'!AF$1,'ריכוז הצעות'!$M455,"")</f>
        <v/>
      </c>
      <c r="AG454" t="str">
        <f>IF('ריכוז הצעות'!$N455='טבלת עזר2'!AG$1,'ריכוז הצעות'!$M455,"")</f>
        <v/>
      </c>
      <c r="AH454" t="str">
        <f>IF('ריכוז הצעות'!$N455='טבלת עזר2'!AH$1,'ריכוז הצעות'!$M455,"")</f>
        <v/>
      </c>
      <c r="AI454" t="str">
        <f>IF('ריכוז הצעות'!$N455='טבלת עזר2'!AI$1,'ריכוז הצעות'!$M455,"")</f>
        <v/>
      </c>
      <c r="AJ454" t="str">
        <f>IF('ריכוז הצעות'!$N455='טבלת עזר2'!AJ$1,'ריכוז הצעות'!$M455,"")</f>
        <v/>
      </c>
      <c r="AK454" t="str">
        <f>IF('ריכוז הצעות'!$N455='טבלת עזר2'!AK$1,'ריכוז הצעות'!$M455,"")</f>
        <v/>
      </c>
      <c r="AL454" t="str">
        <f>IF('ריכוז הצעות'!$N455='טבלת עזר2'!AL$1,'ריכוז הצעות'!$M455,"")</f>
        <v/>
      </c>
      <c r="AQ454" t="e">
        <f t="shared" si="285"/>
        <v>#N/A</v>
      </c>
      <c r="AR454" t="str">
        <f t="shared" si="253"/>
        <v/>
      </c>
      <c r="AS454" t="str">
        <f t="shared" si="254"/>
        <v/>
      </c>
      <c r="AT454" t="str">
        <f t="shared" si="255"/>
        <v/>
      </c>
      <c r="AU454" t="str">
        <f t="shared" si="256"/>
        <v/>
      </c>
      <c r="AV454" t="str">
        <f t="shared" si="257"/>
        <v/>
      </c>
      <c r="AW454" t="str">
        <f t="shared" si="258"/>
        <v/>
      </c>
      <c r="AX454" t="str">
        <f t="shared" si="259"/>
        <v/>
      </c>
      <c r="AY454" t="str">
        <f t="shared" si="260"/>
        <v/>
      </c>
      <c r="AZ454" t="str">
        <f t="shared" si="261"/>
        <v/>
      </c>
      <c r="BA454" t="str">
        <f t="shared" si="262"/>
        <v/>
      </c>
      <c r="BB454" t="str">
        <f t="shared" si="263"/>
        <v/>
      </c>
      <c r="BC454" t="str">
        <f t="shared" si="264"/>
        <v/>
      </c>
      <c r="BD454" t="str">
        <f t="shared" si="265"/>
        <v/>
      </c>
      <c r="BE454" t="str">
        <f t="shared" si="266"/>
        <v/>
      </c>
      <c r="BF454" t="str">
        <f t="shared" si="267"/>
        <v/>
      </c>
      <c r="BG454" t="str">
        <f t="shared" si="268"/>
        <v/>
      </c>
      <c r="BH454" t="str">
        <f t="shared" si="269"/>
        <v/>
      </c>
      <c r="BI454" t="str">
        <f t="shared" si="270"/>
        <v/>
      </c>
      <c r="BJ454" t="str">
        <f t="shared" si="271"/>
        <v/>
      </c>
      <c r="BK454" t="str">
        <f t="shared" si="272"/>
        <v/>
      </c>
      <c r="BL454">
        <f t="shared" si="273"/>
        <v>0</v>
      </c>
      <c r="BM454">
        <f t="shared" si="274"/>
        <v>0</v>
      </c>
      <c r="BN454">
        <f t="shared" si="275"/>
        <v>0</v>
      </c>
      <c r="BO454">
        <f t="shared" si="276"/>
        <v>0</v>
      </c>
      <c r="BP454">
        <f t="shared" si="277"/>
        <v>0</v>
      </c>
      <c r="BQ454">
        <f t="shared" si="278"/>
        <v>0</v>
      </c>
      <c r="BR454">
        <f t="shared" si="279"/>
        <v>0</v>
      </c>
      <c r="BS454">
        <f t="shared" si="280"/>
        <v>0</v>
      </c>
    </row>
    <row r="455" spans="2:71" x14ac:dyDescent="0.3">
      <c r="B455" t="str">
        <f>IF('ריכוז הצעות'!$N456='טבלת עזר2'!B$1,'ריכוז הצעות'!$M456,"")</f>
        <v/>
      </c>
      <c r="C455">
        <f t="shared" si="251"/>
        <v>0</v>
      </c>
      <c r="D455" t="str">
        <f t="shared" si="281"/>
        <v/>
      </c>
      <c r="E455">
        <f t="shared" si="282"/>
        <v>0</v>
      </c>
      <c r="F455" t="str">
        <f>IF('ריכוז הצעות'!$N456='טבלת עזר2'!F$1,'ריכוז הצעות'!$M456,"")</f>
        <v/>
      </c>
      <c r="G455">
        <f t="shared" si="252"/>
        <v>0</v>
      </c>
      <c r="H455" t="str">
        <f t="shared" si="283"/>
        <v/>
      </c>
      <c r="I455">
        <f t="shared" si="284"/>
        <v>0</v>
      </c>
      <c r="J455" t="str">
        <f>IF('ריכוז הצעות'!$N456='טבלת עזר2'!J$1,'ריכוז הצעות'!$M456,"")</f>
        <v/>
      </c>
      <c r="K455" t="str">
        <f>IF('ריכוז הצעות'!$N456='טבלת עזר2'!K$1,'ריכוז הצעות'!$M456,"")</f>
        <v/>
      </c>
      <c r="L455" t="str">
        <f>IF('ריכוז הצעות'!$N456='טבלת עזר2'!L$1,'ריכוז הצעות'!$M456,"")</f>
        <v/>
      </c>
      <c r="M455" t="str">
        <f>IF('ריכוז הצעות'!$N456='טבלת עזר2'!M$1,'ריכוז הצעות'!$M456,"")</f>
        <v/>
      </c>
      <c r="O455" t="str">
        <f>IF('ריכוז הצעות'!$N456='טבלת עזר2'!O$1,'ריכוז הצעות'!$M456,"")</f>
        <v/>
      </c>
      <c r="Q455" t="str">
        <f>IF('ריכוז הצעות'!$N456='טבלת עזר2'!Q$1,'ריכוז הצעות'!$M456,"")</f>
        <v/>
      </c>
      <c r="S455" t="str">
        <f>IF('ריכוז הצעות'!$N456='טבלת עזר2'!S$1,'ריכוז הצעות'!$M456,"")</f>
        <v/>
      </c>
      <c r="U455" t="str">
        <f>IF('ריכוז הצעות'!$N456='טבלת עזר2'!U$1,'ריכוז הצעות'!$M456,"")</f>
        <v/>
      </c>
      <c r="W455" t="str">
        <f>IF('ריכוז הצעות'!$N456='טבלת עזר2'!W$1,'ריכוז הצעות'!$M456,"")</f>
        <v/>
      </c>
      <c r="X455" t="str">
        <f>IF('ריכוז הצעות'!$N456='טבלת עזר2'!X$1,'ריכוז הצעות'!$M456,"")</f>
        <v/>
      </c>
      <c r="Y455" t="str">
        <f>IF('ריכוז הצעות'!$N456='טבלת עזר2'!Y$1,'ריכוז הצעות'!$M456,"")</f>
        <v/>
      </c>
      <c r="Z455" t="str">
        <f>IF('ריכוז הצעות'!$N456='טבלת עזר2'!Z$1,'ריכוז הצעות'!$M456,"")</f>
        <v/>
      </c>
      <c r="AA455" t="str">
        <f>IF('ריכוז הצעות'!$N456='טבלת עזר2'!AA$1,'ריכוז הצעות'!$M456,"")</f>
        <v/>
      </c>
      <c r="AB455" t="str">
        <f>IF('ריכוז הצעות'!$N456='טבלת עזר2'!AB$1,'ריכוז הצעות'!$M456,"")</f>
        <v/>
      </c>
      <c r="AC455" t="str">
        <f>IF('ריכוז הצעות'!$N456='טבלת עזר2'!AC$1,'ריכוז הצעות'!$M456,"")</f>
        <v/>
      </c>
      <c r="AD455" t="str">
        <f>IF('ריכוז הצעות'!$N456='טבלת עזר2'!AD$1,'ריכוז הצעות'!$M456,"")</f>
        <v/>
      </c>
      <c r="AE455" t="str">
        <f>IF('ריכוז הצעות'!$N456='טבלת עזר2'!AE$1,'ריכוז הצעות'!$M456,"")</f>
        <v/>
      </c>
      <c r="AF455" t="str">
        <f>IF('ריכוז הצעות'!$N456='טבלת עזר2'!AF$1,'ריכוז הצעות'!$M456,"")</f>
        <v/>
      </c>
      <c r="AG455" t="str">
        <f>IF('ריכוז הצעות'!$N456='טבלת עזר2'!AG$1,'ריכוז הצעות'!$M456,"")</f>
        <v/>
      </c>
      <c r="AH455" t="str">
        <f>IF('ריכוז הצעות'!$N456='טבלת עזר2'!AH$1,'ריכוז הצעות'!$M456,"")</f>
        <v/>
      </c>
      <c r="AI455" t="str">
        <f>IF('ריכוז הצעות'!$N456='טבלת עזר2'!AI$1,'ריכוז הצעות'!$M456,"")</f>
        <v/>
      </c>
      <c r="AJ455" t="str">
        <f>IF('ריכוז הצעות'!$N456='טבלת עזר2'!AJ$1,'ריכוז הצעות'!$M456,"")</f>
        <v/>
      </c>
      <c r="AK455" t="str">
        <f>IF('ריכוז הצעות'!$N456='טבלת עזר2'!AK$1,'ריכוז הצעות'!$M456,"")</f>
        <v/>
      </c>
      <c r="AL455" t="str">
        <f>IF('ריכוז הצעות'!$N456='טבלת עזר2'!AL$1,'ריכוז הצעות'!$M456,"")</f>
        <v/>
      </c>
      <c r="AQ455" t="e">
        <f t="shared" si="285"/>
        <v>#N/A</v>
      </c>
      <c r="AR455" t="str">
        <f t="shared" si="253"/>
        <v/>
      </c>
      <c r="AS455" t="str">
        <f t="shared" si="254"/>
        <v/>
      </c>
      <c r="AT455" t="str">
        <f t="shared" si="255"/>
        <v/>
      </c>
      <c r="AU455" t="str">
        <f t="shared" si="256"/>
        <v/>
      </c>
      <c r="AV455" t="str">
        <f t="shared" si="257"/>
        <v/>
      </c>
      <c r="AW455" t="str">
        <f t="shared" si="258"/>
        <v/>
      </c>
      <c r="AX455" t="str">
        <f t="shared" si="259"/>
        <v/>
      </c>
      <c r="AY455" t="str">
        <f t="shared" si="260"/>
        <v/>
      </c>
      <c r="AZ455" t="str">
        <f t="shared" si="261"/>
        <v/>
      </c>
      <c r="BA455" t="str">
        <f t="shared" si="262"/>
        <v/>
      </c>
      <c r="BB455" t="str">
        <f t="shared" si="263"/>
        <v/>
      </c>
      <c r="BC455" t="str">
        <f t="shared" si="264"/>
        <v/>
      </c>
      <c r="BD455" t="str">
        <f t="shared" si="265"/>
        <v/>
      </c>
      <c r="BE455" t="str">
        <f t="shared" si="266"/>
        <v/>
      </c>
      <c r="BF455" t="str">
        <f t="shared" si="267"/>
        <v/>
      </c>
      <c r="BG455" t="str">
        <f t="shared" si="268"/>
        <v/>
      </c>
      <c r="BH455" t="str">
        <f t="shared" si="269"/>
        <v/>
      </c>
      <c r="BI455" t="str">
        <f t="shared" si="270"/>
        <v/>
      </c>
      <c r="BJ455" t="str">
        <f t="shared" si="271"/>
        <v/>
      </c>
      <c r="BK455" t="str">
        <f t="shared" si="272"/>
        <v/>
      </c>
      <c r="BL455">
        <f t="shared" si="273"/>
        <v>0</v>
      </c>
      <c r="BM455">
        <f t="shared" si="274"/>
        <v>0</v>
      </c>
      <c r="BN455">
        <f t="shared" si="275"/>
        <v>0</v>
      </c>
      <c r="BO455">
        <f t="shared" si="276"/>
        <v>0</v>
      </c>
      <c r="BP455">
        <f t="shared" si="277"/>
        <v>0</v>
      </c>
      <c r="BQ455">
        <f t="shared" si="278"/>
        <v>0</v>
      </c>
      <c r="BR455">
        <f t="shared" si="279"/>
        <v>0</v>
      </c>
      <c r="BS455">
        <f t="shared" si="280"/>
        <v>0</v>
      </c>
    </row>
    <row r="456" spans="2:71" x14ac:dyDescent="0.3">
      <c r="B456" t="str">
        <f>IF('ריכוז הצעות'!$N457='טבלת עזר2'!B$1,'ריכוז הצעות'!$M457,"")</f>
        <v/>
      </c>
      <c r="C456">
        <f t="shared" si="251"/>
        <v>0</v>
      </c>
      <c r="D456" t="str">
        <f t="shared" si="281"/>
        <v/>
      </c>
      <c r="E456">
        <f t="shared" si="282"/>
        <v>0</v>
      </c>
      <c r="F456" t="str">
        <f>IF('ריכוז הצעות'!$N457='טבלת עזר2'!F$1,'ריכוז הצעות'!$M457,"")</f>
        <v/>
      </c>
      <c r="G456">
        <f t="shared" si="252"/>
        <v>0</v>
      </c>
      <c r="H456" t="str">
        <f t="shared" si="283"/>
        <v/>
      </c>
      <c r="I456">
        <f t="shared" si="284"/>
        <v>0</v>
      </c>
      <c r="J456" t="str">
        <f>IF('ריכוז הצעות'!$N457='טבלת עזר2'!J$1,'ריכוז הצעות'!$M457,"")</f>
        <v/>
      </c>
      <c r="K456" t="str">
        <f>IF('ריכוז הצעות'!$N457='טבלת עזר2'!K$1,'ריכוז הצעות'!$M457,"")</f>
        <v/>
      </c>
      <c r="L456" t="str">
        <f>IF('ריכוז הצעות'!$N457='טבלת עזר2'!L$1,'ריכוז הצעות'!$M457,"")</f>
        <v/>
      </c>
      <c r="M456" t="str">
        <f>IF('ריכוז הצעות'!$N457='טבלת עזר2'!M$1,'ריכוז הצעות'!$M457,"")</f>
        <v/>
      </c>
      <c r="O456" t="str">
        <f>IF('ריכוז הצעות'!$N457='טבלת עזר2'!O$1,'ריכוז הצעות'!$M457,"")</f>
        <v/>
      </c>
      <c r="Q456" t="str">
        <f>IF('ריכוז הצעות'!$N457='טבלת עזר2'!Q$1,'ריכוז הצעות'!$M457,"")</f>
        <v/>
      </c>
      <c r="S456" t="str">
        <f>IF('ריכוז הצעות'!$N457='טבלת עזר2'!S$1,'ריכוז הצעות'!$M457,"")</f>
        <v/>
      </c>
      <c r="U456" t="str">
        <f>IF('ריכוז הצעות'!$N457='טבלת עזר2'!U$1,'ריכוז הצעות'!$M457,"")</f>
        <v/>
      </c>
      <c r="W456" t="str">
        <f>IF('ריכוז הצעות'!$N457='טבלת עזר2'!W$1,'ריכוז הצעות'!$M457,"")</f>
        <v/>
      </c>
      <c r="X456" t="str">
        <f>IF('ריכוז הצעות'!$N457='טבלת עזר2'!X$1,'ריכוז הצעות'!$M457,"")</f>
        <v/>
      </c>
      <c r="Y456" t="str">
        <f>IF('ריכוז הצעות'!$N457='טבלת עזר2'!Y$1,'ריכוז הצעות'!$M457,"")</f>
        <v/>
      </c>
      <c r="Z456" t="str">
        <f>IF('ריכוז הצעות'!$N457='טבלת עזר2'!Z$1,'ריכוז הצעות'!$M457,"")</f>
        <v/>
      </c>
      <c r="AA456" t="str">
        <f>IF('ריכוז הצעות'!$N457='טבלת עזר2'!AA$1,'ריכוז הצעות'!$M457,"")</f>
        <v/>
      </c>
      <c r="AB456" t="str">
        <f>IF('ריכוז הצעות'!$N457='טבלת עזר2'!AB$1,'ריכוז הצעות'!$M457,"")</f>
        <v/>
      </c>
      <c r="AC456" t="str">
        <f>IF('ריכוז הצעות'!$N457='טבלת עזר2'!AC$1,'ריכוז הצעות'!$M457,"")</f>
        <v/>
      </c>
      <c r="AD456" t="str">
        <f>IF('ריכוז הצעות'!$N457='טבלת עזר2'!AD$1,'ריכוז הצעות'!$M457,"")</f>
        <v/>
      </c>
      <c r="AE456" t="str">
        <f>IF('ריכוז הצעות'!$N457='טבלת עזר2'!AE$1,'ריכוז הצעות'!$M457,"")</f>
        <v/>
      </c>
      <c r="AF456" t="str">
        <f>IF('ריכוז הצעות'!$N457='טבלת עזר2'!AF$1,'ריכוז הצעות'!$M457,"")</f>
        <v/>
      </c>
      <c r="AG456" t="str">
        <f>IF('ריכוז הצעות'!$N457='טבלת עזר2'!AG$1,'ריכוז הצעות'!$M457,"")</f>
        <v/>
      </c>
      <c r="AH456" t="str">
        <f>IF('ריכוז הצעות'!$N457='טבלת עזר2'!AH$1,'ריכוז הצעות'!$M457,"")</f>
        <v/>
      </c>
      <c r="AI456" t="str">
        <f>IF('ריכוז הצעות'!$N457='טבלת עזר2'!AI$1,'ריכוז הצעות'!$M457,"")</f>
        <v/>
      </c>
      <c r="AJ456" t="str">
        <f>IF('ריכוז הצעות'!$N457='טבלת עזר2'!AJ$1,'ריכוז הצעות'!$M457,"")</f>
        <v/>
      </c>
      <c r="AK456" t="str">
        <f>IF('ריכוז הצעות'!$N457='טבלת עזר2'!AK$1,'ריכוז הצעות'!$M457,"")</f>
        <v/>
      </c>
      <c r="AL456" t="str">
        <f>IF('ריכוז הצעות'!$N457='טבלת עזר2'!AL$1,'ריכוז הצעות'!$M457,"")</f>
        <v/>
      </c>
      <c r="AQ456" t="e">
        <f t="shared" si="285"/>
        <v>#N/A</v>
      </c>
      <c r="AR456" t="str">
        <f t="shared" si="253"/>
        <v/>
      </c>
      <c r="AS456" t="str">
        <f t="shared" si="254"/>
        <v/>
      </c>
      <c r="AT456" t="str">
        <f t="shared" si="255"/>
        <v/>
      </c>
      <c r="AU456" t="str">
        <f t="shared" si="256"/>
        <v/>
      </c>
      <c r="AV456" t="str">
        <f t="shared" si="257"/>
        <v/>
      </c>
      <c r="AW456" t="str">
        <f t="shared" si="258"/>
        <v/>
      </c>
      <c r="AX456" t="str">
        <f t="shared" si="259"/>
        <v/>
      </c>
      <c r="AY456" t="str">
        <f t="shared" si="260"/>
        <v/>
      </c>
      <c r="AZ456" t="str">
        <f t="shared" si="261"/>
        <v/>
      </c>
      <c r="BA456" t="str">
        <f t="shared" si="262"/>
        <v/>
      </c>
      <c r="BB456" t="str">
        <f t="shared" si="263"/>
        <v/>
      </c>
      <c r="BC456" t="str">
        <f t="shared" si="264"/>
        <v/>
      </c>
      <c r="BD456" t="str">
        <f t="shared" si="265"/>
        <v/>
      </c>
      <c r="BE456" t="str">
        <f t="shared" si="266"/>
        <v/>
      </c>
      <c r="BF456" t="str">
        <f t="shared" si="267"/>
        <v/>
      </c>
      <c r="BG456" t="str">
        <f t="shared" si="268"/>
        <v/>
      </c>
      <c r="BH456" t="str">
        <f t="shared" si="269"/>
        <v/>
      </c>
      <c r="BI456" t="str">
        <f t="shared" si="270"/>
        <v/>
      </c>
      <c r="BJ456" t="str">
        <f t="shared" si="271"/>
        <v/>
      </c>
      <c r="BK456" t="str">
        <f t="shared" si="272"/>
        <v/>
      </c>
      <c r="BL456">
        <f t="shared" si="273"/>
        <v>0</v>
      </c>
      <c r="BM456">
        <f t="shared" si="274"/>
        <v>0</v>
      </c>
      <c r="BN456">
        <f t="shared" si="275"/>
        <v>0</v>
      </c>
      <c r="BO456">
        <f t="shared" si="276"/>
        <v>0</v>
      </c>
      <c r="BP456">
        <f t="shared" si="277"/>
        <v>0</v>
      </c>
      <c r="BQ456">
        <f t="shared" si="278"/>
        <v>0</v>
      </c>
      <c r="BR456">
        <f t="shared" si="279"/>
        <v>0</v>
      </c>
      <c r="BS456">
        <f t="shared" si="280"/>
        <v>0</v>
      </c>
    </row>
    <row r="457" spans="2:71" x14ac:dyDescent="0.3">
      <c r="B457" t="str">
        <f>IF('ריכוז הצעות'!$N458='טבלת עזר2'!B$1,'ריכוז הצעות'!$M458,"")</f>
        <v/>
      </c>
      <c r="C457">
        <f t="shared" si="251"/>
        <v>0</v>
      </c>
      <c r="D457" t="str">
        <f t="shared" si="281"/>
        <v/>
      </c>
      <c r="E457">
        <f t="shared" si="282"/>
        <v>0</v>
      </c>
      <c r="F457" t="str">
        <f>IF('ריכוז הצעות'!$N458='טבלת עזר2'!F$1,'ריכוז הצעות'!$M458,"")</f>
        <v/>
      </c>
      <c r="G457">
        <f t="shared" si="252"/>
        <v>0</v>
      </c>
      <c r="H457" t="str">
        <f t="shared" si="283"/>
        <v/>
      </c>
      <c r="I457">
        <f t="shared" si="284"/>
        <v>0</v>
      </c>
      <c r="J457" t="str">
        <f>IF('ריכוז הצעות'!$N458='טבלת עזר2'!J$1,'ריכוז הצעות'!$M458,"")</f>
        <v/>
      </c>
      <c r="K457" t="str">
        <f>IF('ריכוז הצעות'!$N458='טבלת עזר2'!K$1,'ריכוז הצעות'!$M458,"")</f>
        <v/>
      </c>
      <c r="L457" t="str">
        <f>IF('ריכוז הצעות'!$N458='טבלת עזר2'!L$1,'ריכוז הצעות'!$M458,"")</f>
        <v/>
      </c>
      <c r="M457" t="str">
        <f>IF('ריכוז הצעות'!$N458='טבלת עזר2'!M$1,'ריכוז הצעות'!$M458,"")</f>
        <v/>
      </c>
      <c r="O457" t="str">
        <f>IF('ריכוז הצעות'!$N458='טבלת עזר2'!O$1,'ריכוז הצעות'!$M458,"")</f>
        <v/>
      </c>
      <c r="Q457" t="str">
        <f>IF('ריכוז הצעות'!$N458='טבלת עזר2'!Q$1,'ריכוז הצעות'!$M458,"")</f>
        <v/>
      </c>
      <c r="S457" t="str">
        <f>IF('ריכוז הצעות'!$N458='טבלת עזר2'!S$1,'ריכוז הצעות'!$M458,"")</f>
        <v/>
      </c>
      <c r="U457" t="str">
        <f>IF('ריכוז הצעות'!$N458='טבלת עזר2'!U$1,'ריכוז הצעות'!$M458,"")</f>
        <v/>
      </c>
      <c r="W457" t="str">
        <f>IF('ריכוז הצעות'!$N458='טבלת עזר2'!W$1,'ריכוז הצעות'!$M458,"")</f>
        <v/>
      </c>
      <c r="X457" t="str">
        <f>IF('ריכוז הצעות'!$N458='טבלת עזר2'!X$1,'ריכוז הצעות'!$M458,"")</f>
        <v/>
      </c>
      <c r="Y457" t="str">
        <f>IF('ריכוז הצעות'!$N458='טבלת עזר2'!Y$1,'ריכוז הצעות'!$M458,"")</f>
        <v/>
      </c>
      <c r="Z457" t="str">
        <f>IF('ריכוז הצעות'!$N458='טבלת עזר2'!Z$1,'ריכוז הצעות'!$M458,"")</f>
        <v/>
      </c>
      <c r="AA457" t="str">
        <f>IF('ריכוז הצעות'!$N458='טבלת עזר2'!AA$1,'ריכוז הצעות'!$M458,"")</f>
        <v/>
      </c>
      <c r="AB457" t="str">
        <f>IF('ריכוז הצעות'!$N458='טבלת עזר2'!AB$1,'ריכוז הצעות'!$M458,"")</f>
        <v/>
      </c>
      <c r="AC457" t="str">
        <f>IF('ריכוז הצעות'!$N458='טבלת עזר2'!AC$1,'ריכוז הצעות'!$M458,"")</f>
        <v/>
      </c>
      <c r="AD457" t="str">
        <f>IF('ריכוז הצעות'!$N458='טבלת עזר2'!AD$1,'ריכוז הצעות'!$M458,"")</f>
        <v/>
      </c>
      <c r="AE457" t="str">
        <f>IF('ריכוז הצעות'!$N458='טבלת עזר2'!AE$1,'ריכוז הצעות'!$M458,"")</f>
        <v/>
      </c>
      <c r="AF457" t="str">
        <f>IF('ריכוז הצעות'!$N458='טבלת עזר2'!AF$1,'ריכוז הצעות'!$M458,"")</f>
        <v/>
      </c>
      <c r="AG457" t="str">
        <f>IF('ריכוז הצעות'!$N458='טבלת עזר2'!AG$1,'ריכוז הצעות'!$M458,"")</f>
        <v/>
      </c>
      <c r="AH457" t="str">
        <f>IF('ריכוז הצעות'!$N458='טבלת עזר2'!AH$1,'ריכוז הצעות'!$M458,"")</f>
        <v/>
      </c>
      <c r="AI457" t="str">
        <f>IF('ריכוז הצעות'!$N458='טבלת עזר2'!AI$1,'ריכוז הצעות'!$M458,"")</f>
        <v/>
      </c>
      <c r="AJ457" t="str">
        <f>IF('ריכוז הצעות'!$N458='טבלת עזר2'!AJ$1,'ריכוז הצעות'!$M458,"")</f>
        <v/>
      </c>
      <c r="AK457" t="str">
        <f>IF('ריכוז הצעות'!$N458='טבלת עזר2'!AK$1,'ריכוז הצעות'!$M458,"")</f>
        <v/>
      </c>
      <c r="AL457" t="str">
        <f>IF('ריכוז הצעות'!$N458='טבלת עזר2'!AL$1,'ריכוז הצעות'!$M458,"")</f>
        <v/>
      </c>
      <c r="AQ457" t="e">
        <f t="shared" si="285"/>
        <v>#N/A</v>
      </c>
      <c r="AR457" t="str">
        <f t="shared" si="253"/>
        <v/>
      </c>
      <c r="AS457" t="str">
        <f t="shared" si="254"/>
        <v/>
      </c>
      <c r="AT457" t="str">
        <f t="shared" si="255"/>
        <v/>
      </c>
      <c r="AU457" t="str">
        <f t="shared" si="256"/>
        <v/>
      </c>
      <c r="AV457" t="str">
        <f t="shared" si="257"/>
        <v/>
      </c>
      <c r="AW457" t="str">
        <f t="shared" si="258"/>
        <v/>
      </c>
      <c r="AX457" t="str">
        <f t="shared" si="259"/>
        <v/>
      </c>
      <c r="AY457" t="str">
        <f t="shared" si="260"/>
        <v/>
      </c>
      <c r="AZ457" t="str">
        <f t="shared" si="261"/>
        <v/>
      </c>
      <c r="BA457" t="str">
        <f t="shared" si="262"/>
        <v/>
      </c>
      <c r="BB457" t="str">
        <f t="shared" si="263"/>
        <v/>
      </c>
      <c r="BC457" t="str">
        <f t="shared" si="264"/>
        <v/>
      </c>
      <c r="BD457" t="str">
        <f t="shared" si="265"/>
        <v/>
      </c>
      <c r="BE457" t="str">
        <f t="shared" si="266"/>
        <v/>
      </c>
      <c r="BF457" t="str">
        <f t="shared" si="267"/>
        <v/>
      </c>
      <c r="BG457" t="str">
        <f t="shared" si="268"/>
        <v/>
      </c>
      <c r="BH457" t="str">
        <f t="shared" si="269"/>
        <v/>
      </c>
      <c r="BI457" t="str">
        <f t="shared" si="270"/>
        <v/>
      </c>
      <c r="BJ457" t="str">
        <f t="shared" si="271"/>
        <v/>
      </c>
      <c r="BK457" t="str">
        <f t="shared" si="272"/>
        <v/>
      </c>
      <c r="BL457">
        <f t="shared" si="273"/>
        <v>0</v>
      </c>
      <c r="BM457">
        <f t="shared" si="274"/>
        <v>0</v>
      </c>
      <c r="BN457">
        <f t="shared" si="275"/>
        <v>0</v>
      </c>
      <c r="BO457">
        <f t="shared" si="276"/>
        <v>0</v>
      </c>
      <c r="BP457">
        <f t="shared" si="277"/>
        <v>0</v>
      </c>
      <c r="BQ457">
        <f t="shared" si="278"/>
        <v>0</v>
      </c>
      <c r="BR457">
        <f t="shared" si="279"/>
        <v>0</v>
      </c>
      <c r="BS457">
        <f t="shared" si="280"/>
        <v>0</v>
      </c>
    </row>
    <row r="458" spans="2:71" x14ac:dyDescent="0.3">
      <c r="B458" t="str">
        <f>IF('ריכוז הצעות'!$N459='טבלת עזר2'!B$1,'ריכוז הצעות'!$M459,"")</f>
        <v/>
      </c>
      <c r="C458">
        <f t="shared" si="251"/>
        <v>0</v>
      </c>
      <c r="D458" t="str">
        <f t="shared" si="281"/>
        <v/>
      </c>
      <c r="E458">
        <f t="shared" si="282"/>
        <v>0</v>
      </c>
      <c r="F458" t="str">
        <f>IF('ריכוז הצעות'!$N459='טבלת עזר2'!F$1,'ריכוז הצעות'!$M459,"")</f>
        <v/>
      </c>
      <c r="G458">
        <f t="shared" si="252"/>
        <v>0</v>
      </c>
      <c r="H458" t="str">
        <f t="shared" si="283"/>
        <v/>
      </c>
      <c r="I458">
        <f t="shared" si="284"/>
        <v>0</v>
      </c>
      <c r="J458" t="str">
        <f>IF('ריכוז הצעות'!$N459='טבלת עזר2'!J$1,'ריכוז הצעות'!$M459,"")</f>
        <v/>
      </c>
      <c r="K458" t="str">
        <f>IF('ריכוז הצעות'!$N459='טבלת עזר2'!K$1,'ריכוז הצעות'!$M459,"")</f>
        <v/>
      </c>
      <c r="L458" t="str">
        <f>IF('ריכוז הצעות'!$N459='טבלת עזר2'!L$1,'ריכוז הצעות'!$M459,"")</f>
        <v/>
      </c>
      <c r="M458" t="str">
        <f>IF('ריכוז הצעות'!$N459='טבלת עזר2'!M$1,'ריכוז הצעות'!$M459,"")</f>
        <v/>
      </c>
      <c r="O458" t="str">
        <f>IF('ריכוז הצעות'!$N459='טבלת עזר2'!O$1,'ריכוז הצעות'!$M459,"")</f>
        <v/>
      </c>
      <c r="Q458" t="str">
        <f>IF('ריכוז הצעות'!$N459='טבלת עזר2'!Q$1,'ריכוז הצעות'!$M459,"")</f>
        <v/>
      </c>
      <c r="S458" t="str">
        <f>IF('ריכוז הצעות'!$N459='טבלת עזר2'!S$1,'ריכוז הצעות'!$M459,"")</f>
        <v/>
      </c>
      <c r="U458" t="str">
        <f>IF('ריכוז הצעות'!$N459='טבלת עזר2'!U$1,'ריכוז הצעות'!$M459,"")</f>
        <v/>
      </c>
      <c r="W458" t="str">
        <f>IF('ריכוז הצעות'!$N459='טבלת עזר2'!W$1,'ריכוז הצעות'!$M459,"")</f>
        <v/>
      </c>
      <c r="X458" t="str">
        <f>IF('ריכוז הצעות'!$N459='טבלת עזר2'!X$1,'ריכוז הצעות'!$M459,"")</f>
        <v/>
      </c>
      <c r="Y458" t="str">
        <f>IF('ריכוז הצעות'!$N459='טבלת עזר2'!Y$1,'ריכוז הצעות'!$M459,"")</f>
        <v/>
      </c>
      <c r="Z458" t="str">
        <f>IF('ריכוז הצעות'!$N459='טבלת עזר2'!Z$1,'ריכוז הצעות'!$M459,"")</f>
        <v/>
      </c>
      <c r="AA458" t="str">
        <f>IF('ריכוז הצעות'!$N459='טבלת עזר2'!AA$1,'ריכוז הצעות'!$M459,"")</f>
        <v/>
      </c>
      <c r="AB458" t="str">
        <f>IF('ריכוז הצעות'!$N459='טבלת עזר2'!AB$1,'ריכוז הצעות'!$M459,"")</f>
        <v/>
      </c>
      <c r="AC458" t="str">
        <f>IF('ריכוז הצעות'!$N459='טבלת עזר2'!AC$1,'ריכוז הצעות'!$M459,"")</f>
        <v/>
      </c>
      <c r="AD458" t="str">
        <f>IF('ריכוז הצעות'!$N459='טבלת עזר2'!AD$1,'ריכוז הצעות'!$M459,"")</f>
        <v/>
      </c>
      <c r="AE458" t="str">
        <f>IF('ריכוז הצעות'!$N459='טבלת עזר2'!AE$1,'ריכוז הצעות'!$M459,"")</f>
        <v/>
      </c>
      <c r="AF458" t="str">
        <f>IF('ריכוז הצעות'!$N459='טבלת עזר2'!AF$1,'ריכוז הצעות'!$M459,"")</f>
        <v/>
      </c>
      <c r="AG458" t="str">
        <f>IF('ריכוז הצעות'!$N459='טבלת עזר2'!AG$1,'ריכוז הצעות'!$M459,"")</f>
        <v/>
      </c>
      <c r="AH458" t="str">
        <f>IF('ריכוז הצעות'!$N459='טבלת עזר2'!AH$1,'ריכוז הצעות'!$M459,"")</f>
        <v/>
      </c>
      <c r="AI458" t="str">
        <f>IF('ריכוז הצעות'!$N459='טבלת עזר2'!AI$1,'ריכוז הצעות'!$M459,"")</f>
        <v/>
      </c>
      <c r="AJ458" t="str">
        <f>IF('ריכוז הצעות'!$N459='טבלת עזר2'!AJ$1,'ריכוז הצעות'!$M459,"")</f>
        <v/>
      </c>
      <c r="AK458" t="str">
        <f>IF('ריכוז הצעות'!$N459='טבלת עזר2'!AK$1,'ריכוז הצעות'!$M459,"")</f>
        <v/>
      </c>
      <c r="AL458" t="str">
        <f>IF('ריכוז הצעות'!$N459='טבלת עזר2'!AL$1,'ריכוז הצעות'!$M459,"")</f>
        <v/>
      </c>
      <c r="AQ458" t="e">
        <f t="shared" si="285"/>
        <v>#N/A</v>
      </c>
      <c r="AR458" t="str">
        <f t="shared" si="253"/>
        <v/>
      </c>
      <c r="AS458" t="str">
        <f t="shared" si="254"/>
        <v/>
      </c>
      <c r="AT458" t="str">
        <f t="shared" si="255"/>
        <v/>
      </c>
      <c r="AU458" t="str">
        <f t="shared" si="256"/>
        <v/>
      </c>
      <c r="AV458" t="str">
        <f t="shared" si="257"/>
        <v/>
      </c>
      <c r="AW458" t="str">
        <f t="shared" si="258"/>
        <v/>
      </c>
      <c r="AX458" t="str">
        <f t="shared" si="259"/>
        <v/>
      </c>
      <c r="AY458" t="str">
        <f t="shared" si="260"/>
        <v/>
      </c>
      <c r="AZ458" t="str">
        <f t="shared" si="261"/>
        <v/>
      </c>
      <c r="BA458" t="str">
        <f t="shared" si="262"/>
        <v/>
      </c>
      <c r="BB458" t="str">
        <f t="shared" si="263"/>
        <v/>
      </c>
      <c r="BC458" t="str">
        <f t="shared" si="264"/>
        <v/>
      </c>
      <c r="BD458" t="str">
        <f t="shared" si="265"/>
        <v/>
      </c>
      <c r="BE458" t="str">
        <f t="shared" si="266"/>
        <v/>
      </c>
      <c r="BF458" t="str">
        <f t="shared" si="267"/>
        <v/>
      </c>
      <c r="BG458" t="str">
        <f t="shared" si="268"/>
        <v/>
      </c>
      <c r="BH458" t="str">
        <f t="shared" si="269"/>
        <v/>
      </c>
      <c r="BI458" t="str">
        <f t="shared" si="270"/>
        <v/>
      </c>
      <c r="BJ458" t="str">
        <f t="shared" si="271"/>
        <v/>
      </c>
      <c r="BK458" t="str">
        <f t="shared" si="272"/>
        <v/>
      </c>
      <c r="BL458">
        <f t="shared" si="273"/>
        <v>0</v>
      </c>
      <c r="BM458">
        <f t="shared" si="274"/>
        <v>0</v>
      </c>
      <c r="BN458">
        <f t="shared" si="275"/>
        <v>0</v>
      </c>
      <c r="BO458">
        <f t="shared" si="276"/>
        <v>0</v>
      </c>
      <c r="BP458">
        <f t="shared" si="277"/>
        <v>0</v>
      </c>
      <c r="BQ458">
        <f t="shared" si="278"/>
        <v>0</v>
      </c>
      <c r="BR458">
        <f t="shared" si="279"/>
        <v>0</v>
      </c>
      <c r="BS458">
        <f t="shared" si="280"/>
        <v>0</v>
      </c>
    </row>
    <row r="459" spans="2:71" x14ac:dyDescent="0.3">
      <c r="B459" t="str">
        <f>IF('ריכוז הצעות'!$N460='טבלת עזר2'!B$1,'ריכוז הצעות'!$M460,"")</f>
        <v/>
      </c>
      <c r="C459">
        <f t="shared" si="251"/>
        <v>0</v>
      </c>
      <c r="D459" t="str">
        <f t="shared" si="281"/>
        <v/>
      </c>
      <c r="E459">
        <f t="shared" si="282"/>
        <v>0</v>
      </c>
      <c r="F459" t="str">
        <f>IF('ריכוז הצעות'!$N460='טבלת עזר2'!F$1,'ריכוז הצעות'!$M460,"")</f>
        <v/>
      </c>
      <c r="G459">
        <f t="shared" si="252"/>
        <v>0</v>
      </c>
      <c r="H459" t="str">
        <f t="shared" si="283"/>
        <v/>
      </c>
      <c r="I459">
        <f t="shared" si="284"/>
        <v>0</v>
      </c>
      <c r="J459" t="str">
        <f>IF('ריכוז הצעות'!$N460='טבלת עזר2'!J$1,'ריכוז הצעות'!$M460,"")</f>
        <v/>
      </c>
      <c r="K459" t="str">
        <f>IF('ריכוז הצעות'!$N460='טבלת עזר2'!K$1,'ריכוז הצעות'!$M460,"")</f>
        <v/>
      </c>
      <c r="L459" t="str">
        <f>IF('ריכוז הצעות'!$N460='טבלת עזר2'!L$1,'ריכוז הצעות'!$M460,"")</f>
        <v/>
      </c>
      <c r="M459" t="str">
        <f>IF('ריכוז הצעות'!$N460='טבלת עזר2'!M$1,'ריכוז הצעות'!$M460,"")</f>
        <v/>
      </c>
      <c r="O459" t="str">
        <f>IF('ריכוז הצעות'!$N460='טבלת עזר2'!O$1,'ריכוז הצעות'!$M460,"")</f>
        <v/>
      </c>
      <c r="Q459" t="str">
        <f>IF('ריכוז הצעות'!$N460='טבלת עזר2'!Q$1,'ריכוז הצעות'!$M460,"")</f>
        <v/>
      </c>
      <c r="S459" t="str">
        <f>IF('ריכוז הצעות'!$N460='טבלת עזר2'!S$1,'ריכוז הצעות'!$M460,"")</f>
        <v/>
      </c>
      <c r="U459" t="str">
        <f>IF('ריכוז הצעות'!$N460='טבלת עזר2'!U$1,'ריכוז הצעות'!$M460,"")</f>
        <v/>
      </c>
      <c r="W459" t="str">
        <f>IF('ריכוז הצעות'!$N460='טבלת עזר2'!W$1,'ריכוז הצעות'!$M460,"")</f>
        <v/>
      </c>
      <c r="X459" t="str">
        <f>IF('ריכוז הצעות'!$N460='טבלת עזר2'!X$1,'ריכוז הצעות'!$M460,"")</f>
        <v/>
      </c>
      <c r="Y459" t="str">
        <f>IF('ריכוז הצעות'!$N460='טבלת עזר2'!Y$1,'ריכוז הצעות'!$M460,"")</f>
        <v/>
      </c>
      <c r="Z459" t="str">
        <f>IF('ריכוז הצעות'!$N460='טבלת עזר2'!Z$1,'ריכוז הצעות'!$M460,"")</f>
        <v/>
      </c>
      <c r="AA459" t="str">
        <f>IF('ריכוז הצעות'!$N460='טבלת עזר2'!AA$1,'ריכוז הצעות'!$M460,"")</f>
        <v/>
      </c>
      <c r="AB459" t="str">
        <f>IF('ריכוז הצעות'!$N460='טבלת עזר2'!AB$1,'ריכוז הצעות'!$M460,"")</f>
        <v/>
      </c>
      <c r="AC459" t="str">
        <f>IF('ריכוז הצעות'!$N460='טבלת עזר2'!AC$1,'ריכוז הצעות'!$M460,"")</f>
        <v/>
      </c>
      <c r="AD459" t="str">
        <f>IF('ריכוז הצעות'!$N460='טבלת עזר2'!AD$1,'ריכוז הצעות'!$M460,"")</f>
        <v/>
      </c>
      <c r="AE459" t="str">
        <f>IF('ריכוז הצעות'!$N460='טבלת עזר2'!AE$1,'ריכוז הצעות'!$M460,"")</f>
        <v/>
      </c>
      <c r="AF459" t="str">
        <f>IF('ריכוז הצעות'!$N460='טבלת עזר2'!AF$1,'ריכוז הצעות'!$M460,"")</f>
        <v/>
      </c>
      <c r="AG459" t="str">
        <f>IF('ריכוז הצעות'!$N460='טבלת עזר2'!AG$1,'ריכוז הצעות'!$M460,"")</f>
        <v/>
      </c>
      <c r="AH459" t="str">
        <f>IF('ריכוז הצעות'!$N460='טבלת עזר2'!AH$1,'ריכוז הצעות'!$M460,"")</f>
        <v/>
      </c>
      <c r="AI459" t="str">
        <f>IF('ריכוז הצעות'!$N460='טבלת עזר2'!AI$1,'ריכוז הצעות'!$M460,"")</f>
        <v/>
      </c>
      <c r="AJ459" t="str">
        <f>IF('ריכוז הצעות'!$N460='טבלת עזר2'!AJ$1,'ריכוז הצעות'!$M460,"")</f>
        <v/>
      </c>
      <c r="AK459" t="str">
        <f>IF('ריכוז הצעות'!$N460='טבלת עזר2'!AK$1,'ריכוז הצעות'!$M460,"")</f>
        <v/>
      </c>
      <c r="AL459" t="str">
        <f>IF('ריכוז הצעות'!$N460='טבלת עזר2'!AL$1,'ריכוז הצעות'!$M460,"")</f>
        <v/>
      </c>
      <c r="AQ459" t="e">
        <f t="shared" si="285"/>
        <v>#N/A</v>
      </c>
      <c r="AR459" t="str">
        <f t="shared" si="253"/>
        <v/>
      </c>
      <c r="AS459" t="str">
        <f t="shared" si="254"/>
        <v/>
      </c>
      <c r="AT459" t="str">
        <f t="shared" si="255"/>
        <v/>
      </c>
      <c r="AU459" t="str">
        <f t="shared" si="256"/>
        <v/>
      </c>
      <c r="AV459" t="str">
        <f t="shared" si="257"/>
        <v/>
      </c>
      <c r="AW459" t="str">
        <f t="shared" si="258"/>
        <v/>
      </c>
      <c r="AX459" t="str">
        <f t="shared" si="259"/>
        <v/>
      </c>
      <c r="AY459" t="str">
        <f t="shared" si="260"/>
        <v/>
      </c>
      <c r="AZ459" t="str">
        <f t="shared" si="261"/>
        <v/>
      </c>
      <c r="BA459" t="str">
        <f t="shared" si="262"/>
        <v/>
      </c>
      <c r="BB459" t="str">
        <f t="shared" si="263"/>
        <v/>
      </c>
      <c r="BC459" t="str">
        <f t="shared" si="264"/>
        <v/>
      </c>
      <c r="BD459" t="str">
        <f t="shared" si="265"/>
        <v/>
      </c>
      <c r="BE459" t="str">
        <f t="shared" si="266"/>
        <v/>
      </c>
      <c r="BF459" t="str">
        <f t="shared" si="267"/>
        <v/>
      </c>
      <c r="BG459" t="str">
        <f t="shared" si="268"/>
        <v/>
      </c>
      <c r="BH459" t="str">
        <f t="shared" si="269"/>
        <v/>
      </c>
      <c r="BI459" t="str">
        <f t="shared" si="270"/>
        <v/>
      </c>
      <c r="BJ459" t="str">
        <f t="shared" si="271"/>
        <v/>
      </c>
      <c r="BK459" t="str">
        <f t="shared" si="272"/>
        <v/>
      </c>
      <c r="BL459">
        <f t="shared" si="273"/>
        <v>0</v>
      </c>
      <c r="BM459">
        <f t="shared" si="274"/>
        <v>0</v>
      </c>
      <c r="BN459">
        <f t="shared" si="275"/>
        <v>0</v>
      </c>
      <c r="BO459">
        <f t="shared" si="276"/>
        <v>0</v>
      </c>
      <c r="BP459">
        <f t="shared" si="277"/>
        <v>0</v>
      </c>
      <c r="BQ459">
        <f t="shared" si="278"/>
        <v>0</v>
      </c>
      <c r="BR459">
        <f t="shared" si="279"/>
        <v>0</v>
      </c>
      <c r="BS459">
        <f t="shared" si="280"/>
        <v>0</v>
      </c>
    </row>
    <row r="460" spans="2:71" x14ac:dyDescent="0.3">
      <c r="B460" t="str">
        <f>IF('ריכוז הצעות'!$N461='טבלת עזר2'!B$1,'ריכוז הצעות'!$M461,"")</f>
        <v/>
      </c>
      <c r="C460">
        <f t="shared" si="251"/>
        <v>0</v>
      </c>
      <c r="D460" t="str">
        <f t="shared" si="281"/>
        <v/>
      </c>
      <c r="E460">
        <f t="shared" si="282"/>
        <v>0</v>
      </c>
      <c r="F460" t="str">
        <f>IF('ריכוז הצעות'!$N461='טבלת עזר2'!F$1,'ריכוז הצעות'!$M461,"")</f>
        <v/>
      </c>
      <c r="G460">
        <f t="shared" si="252"/>
        <v>0</v>
      </c>
      <c r="H460" t="str">
        <f t="shared" si="283"/>
        <v/>
      </c>
      <c r="I460">
        <f t="shared" si="284"/>
        <v>0</v>
      </c>
      <c r="J460" t="str">
        <f>IF('ריכוז הצעות'!$N461='טבלת עזר2'!J$1,'ריכוז הצעות'!$M461,"")</f>
        <v/>
      </c>
      <c r="K460" t="str">
        <f>IF('ריכוז הצעות'!$N461='טבלת עזר2'!K$1,'ריכוז הצעות'!$M461,"")</f>
        <v/>
      </c>
      <c r="L460" t="str">
        <f>IF('ריכוז הצעות'!$N461='טבלת עזר2'!L$1,'ריכוז הצעות'!$M461,"")</f>
        <v/>
      </c>
      <c r="M460" t="str">
        <f>IF('ריכוז הצעות'!$N461='טבלת עזר2'!M$1,'ריכוז הצעות'!$M461,"")</f>
        <v/>
      </c>
      <c r="O460" t="str">
        <f>IF('ריכוז הצעות'!$N461='טבלת עזר2'!O$1,'ריכוז הצעות'!$M461,"")</f>
        <v/>
      </c>
      <c r="Q460" t="str">
        <f>IF('ריכוז הצעות'!$N461='טבלת עזר2'!Q$1,'ריכוז הצעות'!$M461,"")</f>
        <v/>
      </c>
      <c r="S460" t="str">
        <f>IF('ריכוז הצעות'!$N461='טבלת עזר2'!S$1,'ריכוז הצעות'!$M461,"")</f>
        <v/>
      </c>
      <c r="U460" t="str">
        <f>IF('ריכוז הצעות'!$N461='טבלת עזר2'!U$1,'ריכוז הצעות'!$M461,"")</f>
        <v/>
      </c>
      <c r="W460" t="str">
        <f>IF('ריכוז הצעות'!$N461='טבלת עזר2'!W$1,'ריכוז הצעות'!$M461,"")</f>
        <v/>
      </c>
      <c r="X460" t="str">
        <f>IF('ריכוז הצעות'!$N461='טבלת עזר2'!X$1,'ריכוז הצעות'!$M461,"")</f>
        <v/>
      </c>
      <c r="Y460" t="str">
        <f>IF('ריכוז הצעות'!$N461='טבלת עזר2'!Y$1,'ריכוז הצעות'!$M461,"")</f>
        <v/>
      </c>
      <c r="Z460" t="str">
        <f>IF('ריכוז הצעות'!$N461='טבלת עזר2'!Z$1,'ריכוז הצעות'!$M461,"")</f>
        <v/>
      </c>
      <c r="AA460" t="str">
        <f>IF('ריכוז הצעות'!$N461='טבלת עזר2'!AA$1,'ריכוז הצעות'!$M461,"")</f>
        <v/>
      </c>
      <c r="AB460" t="str">
        <f>IF('ריכוז הצעות'!$N461='טבלת עזר2'!AB$1,'ריכוז הצעות'!$M461,"")</f>
        <v/>
      </c>
      <c r="AC460" t="str">
        <f>IF('ריכוז הצעות'!$N461='טבלת עזר2'!AC$1,'ריכוז הצעות'!$M461,"")</f>
        <v/>
      </c>
      <c r="AD460" t="str">
        <f>IF('ריכוז הצעות'!$N461='טבלת עזר2'!AD$1,'ריכוז הצעות'!$M461,"")</f>
        <v/>
      </c>
      <c r="AE460" t="str">
        <f>IF('ריכוז הצעות'!$N461='טבלת עזר2'!AE$1,'ריכוז הצעות'!$M461,"")</f>
        <v/>
      </c>
      <c r="AF460" t="str">
        <f>IF('ריכוז הצעות'!$N461='טבלת עזר2'!AF$1,'ריכוז הצעות'!$M461,"")</f>
        <v/>
      </c>
      <c r="AG460" t="str">
        <f>IF('ריכוז הצעות'!$N461='טבלת עזר2'!AG$1,'ריכוז הצעות'!$M461,"")</f>
        <v/>
      </c>
      <c r="AH460" t="str">
        <f>IF('ריכוז הצעות'!$N461='טבלת עזר2'!AH$1,'ריכוז הצעות'!$M461,"")</f>
        <v/>
      </c>
      <c r="AI460" t="str">
        <f>IF('ריכוז הצעות'!$N461='טבלת עזר2'!AI$1,'ריכוז הצעות'!$M461,"")</f>
        <v/>
      </c>
      <c r="AJ460" t="str">
        <f>IF('ריכוז הצעות'!$N461='טבלת עזר2'!AJ$1,'ריכוז הצעות'!$M461,"")</f>
        <v/>
      </c>
      <c r="AK460" t="str">
        <f>IF('ריכוז הצעות'!$N461='טבלת עזר2'!AK$1,'ריכוז הצעות'!$M461,"")</f>
        <v/>
      </c>
      <c r="AL460" t="str">
        <f>IF('ריכוז הצעות'!$N461='טבלת עזר2'!AL$1,'ריכוז הצעות'!$M461,"")</f>
        <v/>
      </c>
      <c r="AQ460" t="e">
        <f t="shared" si="285"/>
        <v>#N/A</v>
      </c>
      <c r="AR460" t="str">
        <f t="shared" si="253"/>
        <v/>
      </c>
      <c r="AS460" t="str">
        <f t="shared" si="254"/>
        <v/>
      </c>
      <c r="AT460" t="str">
        <f t="shared" si="255"/>
        <v/>
      </c>
      <c r="AU460" t="str">
        <f t="shared" si="256"/>
        <v/>
      </c>
      <c r="AV460" t="str">
        <f t="shared" si="257"/>
        <v/>
      </c>
      <c r="AW460" t="str">
        <f t="shared" si="258"/>
        <v/>
      </c>
      <c r="AX460" t="str">
        <f t="shared" si="259"/>
        <v/>
      </c>
      <c r="AY460" t="str">
        <f t="shared" si="260"/>
        <v/>
      </c>
      <c r="AZ460" t="str">
        <f t="shared" si="261"/>
        <v/>
      </c>
      <c r="BA460" t="str">
        <f t="shared" si="262"/>
        <v/>
      </c>
      <c r="BB460" t="str">
        <f t="shared" si="263"/>
        <v/>
      </c>
      <c r="BC460" t="str">
        <f t="shared" si="264"/>
        <v/>
      </c>
      <c r="BD460" t="str">
        <f t="shared" si="265"/>
        <v/>
      </c>
      <c r="BE460" t="str">
        <f t="shared" si="266"/>
        <v/>
      </c>
      <c r="BF460" t="str">
        <f t="shared" si="267"/>
        <v/>
      </c>
      <c r="BG460" t="str">
        <f t="shared" si="268"/>
        <v/>
      </c>
      <c r="BH460" t="str">
        <f t="shared" si="269"/>
        <v/>
      </c>
      <c r="BI460" t="str">
        <f t="shared" si="270"/>
        <v/>
      </c>
      <c r="BJ460" t="str">
        <f t="shared" si="271"/>
        <v/>
      </c>
      <c r="BK460" t="str">
        <f t="shared" si="272"/>
        <v/>
      </c>
      <c r="BL460">
        <f t="shared" si="273"/>
        <v>0</v>
      </c>
      <c r="BM460">
        <f t="shared" si="274"/>
        <v>0</v>
      </c>
      <c r="BN460">
        <f t="shared" si="275"/>
        <v>0</v>
      </c>
      <c r="BO460">
        <f t="shared" si="276"/>
        <v>0</v>
      </c>
      <c r="BP460">
        <f t="shared" si="277"/>
        <v>0</v>
      </c>
      <c r="BQ460">
        <f t="shared" si="278"/>
        <v>0</v>
      </c>
      <c r="BR460">
        <f t="shared" si="279"/>
        <v>0</v>
      </c>
      <c r="BS460">
        <f t="shared" si="280"/>
        <v>0</v>
      </c>
    </row>
    <row r="461" spans="2:71" x14ac:dyDescent="0.3">
      <c r="B461" t="str">
        <f>IF('ריכוז הצעות'!$N462='טבלת עזר2'!B$1,'ריכוז הצעות'!$M462,"")</f>
        <v/>
      </c>
      <c r="C461">
        <f t="shared" si="251"/>
        <v>0</v>
      </c>
      <c r="D461" t="str">
        <f t="shared" si="281"/>
        <v/>
      </c>
      <c r="E461">
        <f t="shared" si="282"/>
        <v>0</v>
      </c>
      <c r="F461" t="str">
        <f>IF('ריכוז הצעות'!$N462='טבלת עזר2'!F$1,'ריכוז הצעות'!$M462,"")</f>
        <v/>
      </c>
      <c r="G461">
        <f t="shared" si="252"/>
        <v>0</v>
      </c>
      <c r="H461" t="str">
        <f t="shared" si="283"/>
        <v/>
      </c>
      <c r="I461">
        <f t="shared" si="284"/>
        <v>0</v>
      </c>
      <c r="J461" t="str">
        <f>IF('ריכוז הצעות'!$N462='טבלת עזר2'!J$1,'ריכוז הצעות'!$M462,"")</f>
        <v/>
      </c>
      <c r="K461" t="str">
        <f>IF('ריכוז הצעות'!$N462='טבלת עזר2'!K$1,'ריכוז הצעות'!$M462,"")</f>
        <v/>
      </c>
      <c r="L461" t="str">
        <f>IF('ריכוז הצעות'!$N462='טבלת עזר2'!L$1,'ריכוז הצעות'!$M462,"")</f>
        <v/>
      </c>
      <c r="M461" t="str">
        <f>IF('ריכוז הצעות'!$N462='טבלת עזר2'!M$1,'ריכוז הצעות'!$M462,"")</f>
        <v/>
      </c>
      <c r="O461" t="str">
        <f>IF('ריכוז הצעות'!$N462='טבלת עזר2'!O$1,'ריכוז הצעות'!$M462,"")</f>
        <v/>
      </c>
      <c r="Q461" t="str">
        <f>IF('ריכוז הצעות'!$N462='טבלת עזר2'!Q$1,'ריכוז הצעות'!$M462,"")</f>
        <v/>
      </c>
      <c r="S461" t="str">
        <f>IF('ריכוז הצעות'!$N462='טבלת עזר2'!S$1,'ריכוז הצעות'!$M462,"")</f>
        <v/>
      </c>
      <c r="U461" t="str">
        <f>IF('ריכוז הצעות'!$N462='טבלת עזר2'!U$1,'ריכוז הצעות'!$M462,"")</f>
        <v/>
      </c>
      <c r="W461" t="str">
        <f>IF('ריכוז הצעות'!$N462='טבלת עזר2'!W$1,'ריכוז הצעות'!$M462,"")</f>
        <v/>
      </c>
      <c r="X461" t="str">
        <f>IF('ריכוז הצעות'!$N462='טבלת עזר2'!X$1,'ריכוז הצעות'!$M462,"")</f>
        <v/>
      </c>
      <c r="Y461" t="str">
        <f>IF('ריכוז הצעות'!$N462='טבלת עזר2'!Y$1,'ריכוז הצעות'!$M462,"")</f>
        <v/>
      </c>
      <c r="Z461" t="str">
        <f>IF('ריכוז הצעות'!$N462='טבלת עזר2'!Z$1,'ריכוז הצעות'!$M462,"")</f>
        <v/>
      </c>
      <c r="AA461" t="str">
        <f>IF('ריכוז הצעות'!$N462='טבלת עזר2'!AA$1,'ריכוז הצעות'!$M462,"")</f>
        <v/>
      </c>
      <c r="AB461" t="str">
        <f>IF('ריכוז הצעות'!$N462='טבלת עזר2'!AB$1,'ריכוז הצעות'!$M462,"")</f>
        <v/>
      </c>
      <c r="AC461" t="str">
        <f>IF('ריכוז הצעות'!$N462='טבלת עזר2'!AC$1,'ריכוז הצעות'!$M462,"")</f>
        <v/>
      </c>
      <c r="AD461" t="str">
        <f>IF('ריכוז הצעות'!$N462='טבלת עזר2'!AD$1,'ריכוז הצעות'!$M462,"")</f>
        <v/>
      </c>
      <c r="AE461" t="str">
        <f>IF('ריכוז הצעות'!$N462='טבלת עזר2'!AE$1,'ריכוז הצעות'!$M462,"")</f>
        <v/>
      </c>
      <c r="AF461" t="str">
        <f>IF('ריכוז הצעות'!$N462='טבלת עזר2'!AF$1,'ריכוז הצעות'!$M462,"")</f>
        <v/>
      </c>
      <c r="AG461" t="str">
        <f>IF('ריכוז הצעות'!$N462='טבלת עזר2'!AG$1,'ריכוז הצעות'!$M462,"")</f>
        <v/>
      </c>
      <c r="AH461" t="str">
        <f>IF('ריכוז הצעות'!$N462='טבלת עזר2'!AH$1,'ריכוז הצעות'!$M462,"")</f>
        <v/>
      </c>
      <c r="AI461" t="str">
        <f>IF('ריכוז הצעות'!$N462='טבלת עזר2'!AI$1,'ריכוז הצעות'!$M462,"")</f>
        <v/>
      </c>
      <c r="AJ461" t="str">
        <f>IF('ריכוז הצעות'!$N462='טבלת עזר2'!AJ$1,'ריכוז הצעות'!$M462,"")</f>
        <v/>
      </c>
      <c r="AK461" t="str">
        <f>IF('ריכוז הצעות'!$N462='טבלת עזר2'!AK$1,'ריכוז הצעות'!$M462,"")</f>
        <v/>
      </c>
      <c r="AL461" t="str">
        <f>IF('ריכוז הצעות'!$N462='טבלת עזר2'!AL$1,'ריכוז הצעות'!$M462,"")</f>
        <v/>
      </c>
      <c r="AQ461" t="e">
        <f t="shared" si="285"/>
        <v>#N/A</v>
      </c>
      <c r="AR461" t="str">
        <f t="shared" si="253"/>
        <v/>
      </c>
      <c r="AS461" t="str">
        <f t="shared" si="254"/>
        <v/>
      </c>
      <c r="AT461" t="str">
        <f t="shared" si="255"/>
        <v/>
      </c>
      <c r="AU461" t="str">
        <f t="shared" si="256"/>
        <v/>
      </c>
      <c r="AV461" t="str">
        <f t="shared" si="257"/>
        <v/>
      </c>
      <c r="AW461" t="str">
        <f t="shared" si="258"/>
        <v/>
      </c>
      <c r="AX461" t="str">
        <f t="shared" si="259"/>
        <v/>
      </c>
      <c r="AY461" t="str">
        <f t="shared" si="260"/>
        <v/>
      </c>
      <c r="AZ461" t="str">
        <f t="shared" si="261"/>
        <v/>
      </c>
      <c r="BA461" t="str">
        <f t="shared" si="262"/>
        <v/>
      </c>
      <c r="BB461" t="str">
        <f t="shared" si="263"/>
        <v/>
      </c>
      <c r="BC461" t="str">
        <f t="shared" si="264"/>
        <v/>
      </c>
      <c r="BD461" t="str">
        <f t="shared" si="265"/>
        <v/>
      </c>
      <c r="BE461" t="str">
        <f t="shared" si="266"/>
        <v/>
      </c>
      <c r="BF461" t="str">
        <f t="shared" si="267"/>
        <v/>
      </c>
      <c r="BG461" t="str">
        <f t="shared" si="268"/>
        <v/>
      </c>
      <c r="BH461" t="str">
        <f t="shared" si="269"/>
        <v/>
      </c>
      <c r="BI461" t="str">
        <f t="shared" si="270"/>
        <v/>
      </c>
      <c r="BJ461" t="str">
        <f t="shared" si="271"/>
        <v/>
      </c>
      <c r="BK461" t="str">
        <f t="shared" si="272"/>
        <v/>
      </c>
      <c r="BL461">
        <f t="shared" si="273"/>
        <v>0</v>
      </c>
      <c r="BM461">
        <f t="shared" si="274"/>
        <v>0</v>
      </c>
      <c r="BN461">
        <f t="shared" si="275"/>
        <v>0</v>
      </c>
      <c r="BO461">
        <f t="shared" si="276"/>
        <v>0</v>
      </c>
      <c r="BP461">
        <f t="shared" si="277"/>
        <v>0</v>
      </c>
      <c r="BQ461">
        <f t="shared" si="278"/>
        <v>0</v>
      </c>
      <c r="BR461">
        <f t="shared" si="279"/>
        <v>0</v>
      </c>
      <c r="BS461">
        <f t="shared" si="280"/>
        <v>0</v>
      </c>
    </row>
    <row r="462" spans="2:71" x14ac:dyDescent="0.3">
      <c r="B462" t="str">
        <f>IF('ריכוז הצעות'!$N463='טבלת עזר2'!B$1,'ריכוז הצעות'!$M463,"")</f>
        <v/>
      </c>
      <c r="C462">
        <f t="shared" si="251"/>
        <v>0</v>
      </c>
      <c r="D462" t="str">
        <f t="shared" si="281"/>
        <v/>
      </c>
      <c r="E462">
        <f t="shared" si="282"/>
        <v>0</v>
      </c>
      <c r="F462" t="str">
        <f>IF('ריכוז הצעות'!$N463='טבלת עזר2'!F$1,'ריכוז הצעות'!$M463,"")</f>
        <v/>
      </c>
      <c r="G462">
        <f t="shared" si="252"/>
        <v>0</v>
      </c>
      <c r="H462" t="str">
        <f t="shared" si="283"/>
        <v/>
      </c>
      <c r="I462">
        <f t="shared" si="284"/>
        <v>0</v>
      </c>
      <c r="J462" t="str">
        <f>IF('ריכוז הצעות'!$N463='טבלת עזר2'!J$1,'ריכוז הצעות'!$M463,"")</f>
        <v/>
      </c>
      <c r="K462" t="str">
        <f>IF('ריכוז הצעות'!$N463='טבלת עזר2'!K$1,'ריכוז הצעות'!$M463,"")</f>
        <v/>
      </c>
      <c r="L462" t="str">
        <f>IF('ריכוז הצעות'!$N463='טבלת עזר2'!L$1,'ריכוז הצעות'!$M463,"")</f>
        <v/>
      </c>
      <c r="M462" t="str">
        <f>IF('ריכוז הצעות'!$N463='טבלת עזר2'!M$1,'ריכוז הצעות'!$M463,"")</f>
        <v/>
      </c>
      <c r="O462" t="str">
        <f>IF('ריכוז הצעות'!$N463='טבלת עזר2'!O$1,'ריכוז הצעות'!$M463,"")</f>
        <v/>
      </c>
      <c r="Q462" t="str">
        <f>IF('ריכוז הצעות'!$N463='טבלת עזר2'!Q$1,'ריכוז הצעות'!$M463,"")</f>
        <v/>
      </c>
      <c r="S462" t="str">
        <f>IF('ריכוז הצעות'!$N463='טבלת עזר2'!S$1,'ריכוז הצעות'!$M463,"")</f>
        <v/>
      </c>
      <c r="U462" t="str">
        <f>IF('ריכוז הצעות'!$N463='טבלת עזר2'!U$1,'ריכוז הצעות'!$M463,"")</f>
        <v/>
      </c>
      <c r="W462" t="str">
        <f>IF('ריכוז הצעות'!$N463='טבלת עזר2'!W$1,'ריכוז הצעות'!$M463,"")</f>
        <v/>
      </c>
      <c r="X462" t="str">
        <f>IF('ריכוז הצעות'!$N463='טבלת עזר2'!X$1,'ריכוז הצעות'!$M463,"")</f>
        <v/>
      </c>
      <c r="Y462" t="str">
        <f>IF('ריכוז הצעות'!$N463='טבלת עזר2'!Y$1,'ריכוז הצעות'!$M463,"")</f>
        <v/>
      </c>
      <c r="Z462" t="str">
        <f>IF('ריכוז הצעות'!$N463='טבלת עזר2'!Z$1,'ריכוז הצעות'!$M463,"")</f>
        <v/>
      </c>
      <c r="AA462" t="str">
        <f>IF('ריכוז הצעות'!$N463='טבלת עזר2'!AA$1,'ריכוז הצעות'!$M463,"")</f>
        <v/>
      </c>
      <c r="AB462" t="str">
        <f>IF('ריכוז הצעות'!$N463='טבלת עזר2'!AB$1,'ריכוז הצעות'!$M463,"")</f>
        <v/>
      </c>
      <c r="AC462" t="str">
        <f>IF('ריכוז הצעות'!$N463='טבלת עזר2'!AC$1,'ריכוז הצעות'!$M463,"")</f>
        <v/>
      </c>
      <c r="AD462" t="str">
        <f>IF('ריכוז הצעות'!$N463='טבלת עזר2'!AD$1,'ריכוז הצעות'!$M463,"")</f>
        <v/>
      </c>
      <c r="AE462" t="str">
        <f>IF('ריכוז הצעות'!$N463='טבלת עזר2'!AE$1,'ריכוז הצעות'!$M463,"")</f>
        <v/>
      </c>
      <c r="AF462" t="str">
        <f>IF('ריכוז הצעות'!$N463='טבלת עזר2'!AF$1,'ריכוז הצעות'!$M463,"")</f>
        <v/>
      </c>
      <c r="AG462" t="str">
        <f>IF('ריכוז הצעות'!$N463='טבלת עזר2'!AG$1,'ריכוז הצעות'!$M463,"")</f>
        <v/>
      </c>
      <c r="AH462" t="str">
        <f>IF('ריכוז הצעות'!$N463='טבלת עזר2'!AH$1,'ריכוז הצעות'!$M463,"")</f>
        <v/>
      </c>
      <c r="AI462" t="str">
        <f>IF('ריכוז הצעות'!$N463='טבלת עזר2'!AI$1,'ריכוז הצעות'!$M463,"")</f>
        <v/>
      </c>
      <c r="AJ462" t="str">
        <f>IF('ריכוז הצעות'!$N463='טבלת עזר2'!AJ$1,'ריכוז הצעות'!$M463,"")</f>
        <v/>
      </c>
      <c r="AK462" t="str">
        <f>IF('ריכוז הצעות'!$N463='טבלת עזר2'!AK$1,'ריכוז הצעות'!$M463,"")</f>
        <v/>
      </c>
      <c r="AL462" t="str">
        <f>IF('ריכוז הצעות'!$N463='טבלת עזר2'!AL$1,'ריכוז הצעות'!$M463,"")</f>
        <v/>
      </c>
      <c r="AQ462" t="e">
        <f t="shared" si="285"/>
        <v>#N/A</v>
      </c>
      <c r="AR462" t="str">
        <f t="shared" si="253"/>
        <v/>
      </c>
      <c r="AS462" t="str">
        <f t="shared" si="254"/>
        <v/>
      </c>
      <c r="AT462" t="str">
        <f t="shared" si="255"/>
        <v/>
      </c>
      <c r="AU462" t="str">
        <f t="shared" si="256"/>
        <v/>
      </c>
      <c r="AV462" t="str">
        <f t="shared" si="257"/>
        <v/>
      </c>
      <c r="AW462" t="str">
        <f t="shared" si="258"/>
        <v/>
      </c>
      <c r="AX462" t="str">
        <f t="shared" si="259"/>
        <v/>
      </c>
      <c r="AY462" t="str">
        <f t="shared" si="260"/>
        <v/>
      </c>
      <c r="AZ462" t="str">
        <f t="shared" si="261"/>
        <v/>
      </c>
      <c r="BA462" t="str">
        <f t="shared" si="262"/>
        <v/>
      </c>
      <c r="BB462" t="str">
        <f t="shared" si="263"/>
        <v/>
      </c>
      <c r="BC462" t="str">
        <f t="shared" si="264"/>
        <v/>
      </c>
      <c r="BD462" t="str">
        <f t="shared" si="265"/>
        <v/>
      </c>
      <c r="BE462" t="str">
        <f t="shared" si="266"/>
        <v/>
      </c>
      <c r="BF462" t="str">
        <f t="shared" si="267"/>
        <v/>
      </c>
      <c r="BG462" t="str">
        <f t="shared" si="268"/>
        <v/>
      </c>
      <c r="BH462" t="str">
        <f t="shared" si="269"/>
        <v/>
      </c>
      <c r="BI462" t="str">
        <f t="shared" si="270"/>
        <v/>
      </c>
      <c r="BJ462" t="str">
        <f t="shared" si="271"/>
        <v/>
      </c>
      <c r="BK462" t="str">
        <f t="shared" si="272"/>
        <v/>
      </c>
      <c r="BL462">
        <f t="shared" si="273"/>
        <v>0</v>
      </c>
      <c r="BM462">
        <f t="shared" si="274"/>
        <v>0</v>
      </c>
      <c r="BN462">
        <f t="shared" si="275"/>
        <v>0</v>
      </c>
      <c r="BO462">
        <f t="shared" si="276"/>
        <v>0</v>
      </c>
      <c r="BP462">
        <f t="shared" si="277"/>
        <v>0</v>
      </c>
      <c r="BQ462">
        <f t="shared" si="278"/>
        <v>0</v>
      </c>
      <c r="BR462">
        <f t="shared" si="279"/>
        <v>0</v>
      </c>
      <c r="BS462">
        <f t="shared" si="280"/>
        <v>0</v>
      </c>
    </row>
    <row r="463" spans="2:71" x14ac:dyDescent="0.3">
      <c r="B463" t="str">
        <f>IF('ריכוז הצעות'!$N464='טבלת עזר2'!B$1,'ריכוז הצעות'!$M464,"")</f>
        <v/>
      </c>
      <c r="C463">
        <f t="shared" si="251"/>
        <v>0</v>
      </c>
      <c r="D463" t="str">
        <f t="shared" si="281"/>
        <v/>
      </c>
      <c r="E463">
        <f t="shared" si="282"/>
        <v>0</v>
      </c>
      <c r="F463" t="str">
        <f>IF('ריכוז הצעות'!$N464='טבלת עזר2'!F$1,'ריכוז הצעות'!$M464,"")</f>
        <v/>
      </c>
      <c r="G463">
        <f t="shared" si="252"/>
        <v>0</v>
      </c>
      <c r="H463" t="str">
        <f t="shared" si="283"/>
        <v/>
      </c>
      <c r="I463">
        <f t="shared" si="284"/>
        <v>0</v>
      </c>
      <c r="J463" t="str">
        <f>IF('ריכוז הצעות'!$N464='טבלת עזר2'!J$1,'ריכוז הצעות'!$M464,"")</f>
        <v/>
      </c>
      <c r="K463" t="str">
        <f>IF('ריכוז הצעות'!$N464='טבלת עזר2'!K$1,'ריכוז הצעות'!$M464,"")</f>
        <v/>
      </c>
      <c r="L463" t="str">
        <f>IF('ריכוז הצעות'!$N464='טבלת עזר2'!L$1,'ריכוז הצעות'!$M464,"")</f>
        <v/>
      </c>
      <c r="M463" t="str">
        <f>IF('ריכוז הצעות'!$N464='טבלת עזר2'!M$1,'ריכוז הצעות'!$M464,"")</f>
        <v/>
      </c>
      <c r="O463" t="str">
        <f>IF('ריכוז הצעות'!$N464='טבלת עזר2'!O$1,'ריכוז הצעות'!$M464,"")</f>
        <v/>
      </c>
      <c r="Q463" t="str">
        <f>IF('ריכוז הצעות'!$N464='טבלת עזר2'!Q$1,'ריכוז הצעות'!$M464,"")</f>
        <v/>
      </c>
      <c r="S463" t="str">
        <f>IF('ריכוז הצעות'!$N464='טבלת עזר2'!S$1,'ריכוז הצעות'!$M464,"")</f>
        <v/>
      </c>
      <c r="U463" t="str">
        <f>IF('ריכוז הצעות'!$N464='טבלת עזר2'!U$1,'ריכוז הצעות'!$M464,"")</f>
        <v/>
      </c>
      <c r="W463" t="str">
        <f>IF('ריכוז הצעות'!$N464='טבלת עזר2'!W$1,'ריכוז הצעות'!$M464,"")</f>
        <v/>
      </c>
      <c r="X463" t="str">
        <f>IF('ריכוז הצעות'!$N464='טבלת עזר2'!X$1,'ריכוז הצעות'!$M464,"")</f>
        <v/>
      </c>
      <c r="Y463" t="str">
        <f>IF('ריכוז הצעות'!$N464='טבלת עזר2'!Y$1,'ריכוז הצעות'!$M464,"")</f>
        <v/>
      </c>
      <c r="Z463" t="str">
        <f>IF('ריכוז הצעות'!$N464='טבלת עזר2'!Z$1,'ריכוז הצעות'!$M464,"")</f>
        <v/>
      </c>
      <c r="AA463" t="str">
        <f>IF('ריכוז הצעות'!$N464='טבלת עזר2'!AA$1,'ריכוז הצעות'!$M464,"")</f>
        <v/>
      </c>
      <c r="AB463" t="str">
        <f>IF('ריכוז הצעות'!$N464='טבלת עזר2'!AB$1,'ריכוז הצעות'!$M464,"")</f>
        <v/>
      </c>
      <c r="AC463" t="str">
        <f>IF('ריכוז הצעות'!$N464='טבלת עזר2'!AC$1,'ריכוז הצעות'!$M464,"")</f>
        <v/>
      </c>
      <c r="AD463" t="str">
        <f>IF('ריכוז הצעות'!$N464='טבלת עזר2'!AD$1,'ריכוז הצעות'!$M464,"")</f>
        <v/>
      </c>
      <c r="AE463" t="str">
        <f>IF('ריכוז הצעות'!$N464='טבלת עזר2'!AE$1,'ריכוז הצעות'!$M464,"")</f>
        <v/>
      </c>
      <c r="AF463" t="str">
        <f>IF('ריכוז הצעות'!$N464='טבלת עזר2'!AF$1,'ריכוז הצעות'!$M464,"")</f>
        <v/>
      </c>
      <c r="AG463" t="str">
        <f>IF('ריכוז הצעות'!$N464='טבלת עזר2'!AG$1,'ריכוז הצעות'!$M464,"")</f>
        <v/>
      </c>
      <c r="AH463" t="str">
        <f>IF('ריכוז הצעות'!$N464='טבלת עזר2'!AH$1,'ריכוז הצעות'!$M464,"")</f>
        <v/>
      </c>
      <c r="AI463" t="str">
        <f>IF('ריכוז הצעות'!$N464='טבלת עזר2'!AI$1,'ריכוז הצעות'!$M464,"")</f>
        <v/>
      </c>
      <c r="AJ463" t="str">
        <f>IF('ריכוז הצעות'!$N464='טבלת עזר2'!AJ$1,'ריכוז הצעות'!$M464,"")</f>
        <v/>
      </c>
      <c r="AK463" t="str">
        <f>IF('ריכוז הצעות'!$N464='טבלת עזר2'!AK$1,'ריכוז הצעות'!$M464,"")</f>
        <v/>
      </c>
      <c r="AL463" t="str">
        <f>IF('ריכוז הצעות'!$N464='טבלת עזר2'!AL$1,'ריכוז הצעות'!$M464,"")</f>
        <v/>
      </c>
      <c r="AQ463" t="e">
        <f t="shared" si="285"/>
        <v>#N/A</v>
      </c>
      <c r="AR463" t="str">
        <f t="shared" si="253"/>
        <v/>
      </c>
      <c r="AS463" t="str">
        <f t="shared" si="254"/>
        <v/>
      </c>
      <c r="AT463" t="str">
        <f t="shared" si="255"/>
        <v/>
      </c>
      <c r="AU463" t="str">
        <f t="shared" si="256"/>
        <v/>
      </c>
      <c r="AV463" t="str">
        <f t="shared" si="257"/>
        <v/>
      </c>
      <c r="AW463" t="str">
        <f t="shared" si="258"/>
        <v/>
      </c>
      <c r="AX463" t="str">
        <f t="shared" si="259"/>
        <v/>
      </c>
      <c r="AY463" t="str">
        <f t="shared" si="260"/>
        <v/>
      </c>
      <c r="AZ463" t="str">
        <f t="shared" si="261"/>
        <v/>
      </c>
      <c r="BA463" t="str">
        <f t="shared" si="262"/>
        <v/>
      </c>
      <c r="BB463" t="str">
        <f t="shared" si="263"/>
        <v/>
      </c>
      <c r="BC463" t="str">
        <f t="shared" si="264"/>
        <v/>
      </c>
      <c r="BD463" t="str">
        <f t="shared" si="265"/>
        <v/>
      </c>
      <c r="BE463" t="str">
        <f t="shared" si="266"/>
        <v/>
      </c>
      <c r="BF463" t="str">
        <f t="shared" si="267"/>
        <v/>
      </c>
      <c r="BG463" t="str">
        <f t="shared" si="268"/>
        <v/>
      </c>
      <c r="BH463" t="str">
        <f t="shared" si="269"/>
        <v/>
      </c>
      <c r="BI463" t="str">
        <f t="shared" si="270"/>
        <v/>
      </c>
      <c r="BJ463" t="str">
        <f t="shared" si="271"/>
        <v/>
      </c>
      <c r="BK463" t="str">
        <f t="shared" si="272"/>
        <v/>
      </c>
      <c r="BL463">
        <f t="shared" si="273"/>
        <v>0</v>
      </c>
      <c r="BM463">
        <f t="shared" si="274"/>
        <v>0</v>
      </c>
      <c r="BN463">
        <f t="shared" si="275"/>
        <v>0</v>
      </c>
      <c r="BO463">
        <f t="shared" si="276"/>
        <v>0</v>
      </c>
      <c r="BP463">
        <f t="shared" si="277"/>
        <v>0</v>
      </c>
      <c r="BQ463">
        <f t="shared" si="278"/>
        <v>0</v>
      </c>
      <c r="BR463">
        <f t="shared" si="279"/>
        <v>0</v>
      </c>
      <c r="BS463">
        <f t="shared" si="280"/>
        <v>0</v>
      </c>
    </row>
    <row r="464" spans="2:71" x14ac:dyDescent="0.3">
      <c r="B464" t="str">
        <f>IF('ריכוז הצעות'!$N465='טבלת עזר2'!B$1,'ריכוז הצעות'!$M465,"")</f>
        <v/>
      </c>
      <c r="C464">
        <f t="shared" si="251"/>
        <v>0</v>
      </c>
      <c r="D464" t="str">
        <f t="shared" si="281"/>
        <v/>
      </c>
      <c r="E464">
        <f t="shared" si="282"/>
        <v>0</v>
      </c>
      <c r="F464" t="str">
        <f>IF('ריכוז הצעות'!$N465='טבלת עזר2'!F$1,'ריכוז הצעות'!$M465,"")</f>
        <v/>
      </c>
      <c r="G464">
        <f t="shared" si="252"/>
        <v>0</v>
      </c>
      <c r="H464" t="str">
        <f t="shared" si="283"/>
        <v/>
      </c>
      <c r="I464">
        <f t="shared" si="284"/>
        <v>0</v>
      </c>
      <c r="J464" t="str">
        <f>IF('ריכוז הצעות'!$N465='טבלת עזר2'!J$1,'ריכוז הצעות'!$M465,"")</f>
        <v/>
      </c>
      <c r="K464" t="str">
        <f>IF('ריכוז הצעות'!$N465='טבלת עזר2'!K$1,'ריכוז הצעות'!$M465,"")</f>
        <v/>
      </c>
      <c r="L464" t="str">
        <f>IF('ריכוז הצעות'!$N465='טבלת עזר2'!L$1,'ריכוז הצעות'!$M465,"")</f>
        <v/>
      </c>
      <c r="M464" t="str">
        <f>IF('ריכוז הצעות'!$N465='טבלת עזר2'!M$1,'ריכוז הצעות'!$M465,"")</f>
        <v/>
      </c>
      <c r="O464" t="str">
        <f>IF('ריכוז הצעות'!$N465='טבלת עזר2'!O$1,'ריכוז הצעות'!$M465,"")</f>
        <v/>
      </c>
      <c r="Q464" t="str">
        <f>IF('ריכוז הצעות'!$N465='טבלת עזר2'!Q$1,'ריכוז הצעות'!$M465,"")</f>
        <v/>
      </c>
      <c r="S464" t="str">
        <f>IF('ריכוז הצעות'!$N465='טבלת עזר2'!S$1,'ריכוז הצעות'!$M465,"")</f>
        <v/>
      </c>
      <c r="U464" t="str">
        <f>IF('ריכוז הצעות'!$N465='טבלת עזר2'!U$1,'ריכוז הצעות'!$M465,"")</f>
        <v/>
      </c>
      <c r="W464" t="str">
        <f>IF('ריכוז הצעות'!$N465='טבלת עזר2'!W$1,'ריכוז הצעות'!$M465,"")</f>
        <v/>
      </c>
      <c r="X464" t="str">
        <f>IF('ריכוז הצעות'!$N465='טבלת עזר2'!X$1,'ריכוז הצעות'!$M465,"")</f>
        <v/>
      </c>
      <c r="Y464" t="str">
        <f>IF('ריכוז הצעות'!$N465='טבלת עזר2'!Y$1,'ריכוז הצעות'!$M465,"")</f>
        <v/>
      </c>
      <c r="Z464" t="str">
        <f>IF('ריכוז הצעות'!$N465='טבלת עזר2'!Z$1,'ריכוז הצעות'!$M465,"")</f>
        <v/>
      </c>
      <c r="AA464" t="str">
        <f>IF('ריכוז הצעות'!$N465='טבלת עזר2'!AA$1,'ריכוז הצעות'!$M465,"")</f>
        <v/>
      </c>
      <c r="AB464" t="str">
        <f>IF('ריכוז הצעות'!$N465='טבלת עזר2'!AB$1,'ריכוז הצעות'!$M465,"")</f>
        <v/>
      </c>
      <c r="AC464" t="str">
        <f>IF('ריכוז הצעות'!$N465='טבלת עזר2'!AC$1,'ריכוז הצעות'!$M465,"")</f>
        <v/>
      </c>
      <c r="AD464" t="str">
        <f>IF('ריכוז הצעות'!$N465='טבלת עזר2'!AD$1,'ריכוז הצעות'!$M465,"")</f>
        <v/>
      </c>
      <c r="AE464" t="str">
        <f>IF('ריכוז הצעות'!$N465='טבלת עזר2'!AE$1,'ריכוז הצעות'!$M465,"")</f>
        <v/>
      </c>
      <c r="AF464" t="str">
        <f>IF('ריכוז הצעות'!$N465='טבלת עזר2'!AF$1,'ריכוז הצעות'!$M465,"")</f>
        <v/>
      </c>
      <c r="AG464" t="str">
        <f>IF('ריכוז הצעות'!$N465='טבלת עזר2'!AG$1,'ריכוז הצעות'!$M465,"")</f>
        <v/>
      </c>
      <c r="AH464" t="str">
        <f>IF('ריכוז הצעות'!$N465='טבלת עזר2'!AH$1,'ריכוז הצעות'!$M465,"")</f>
        <v/>
      </c>
      <c r="AI464" t="str">
        <f>IF('ריכוז הצעות'!$N465='טבלת עזר2'!AI$1,'ריכוז הצעות'!$M465,"")</f>
        <v/>
      </c>
      <c r="AJ464" t="str">
        <f>IF('ריכוז הצעות'!$N465='טבלת עזר2'!AJ$1,'ריכוז הצעות'!$M465,"")</f>
        <v/>
      </c>
      <c r="AK464" t="str">
        <f>IF('ריכוז הצעות'!$N465='טבלת עזר2'!AK$1,'ריכוז הצעות'!$M465,"")</f>
        <v/>
      </c>
      <c r="AL464" t="str">
        <f>IF('ריכוז הצעות'!$N465='טבלת עזר2'!AL$1,'ריכוז הצעות'!$M465,"")</f>
        <v/>
      </c>
      <c r="AQ464" t="e">
        <f t="shared" si="285"/>
        <v>#N/A</v>
      </c>
      <c r="AR464" t="str">
        <f t="shared" si="253"/>
        <v/>
      </c>
      <c r="AS464" t="str">
        <f t="shared" si="254"/>
        <v/>
      </c>
      <c r="AT464" t="str">
        <f t="shared" si="255"/>
        <v/>
      </c>
      <c r="AU464" t="str">
        <f t="shared" si="256"/>
        <v/>
      </c>
      <c r="AV464" t="str">
        <f t="shared" si="257"/>
        <v/>
      </c>
      <c r="AW464" t="str">
        <f t="shared" si="258"/>
        <v/>
      </c>
      <c r="AX464" t="str">
        <f t="shared" si="259"/>
        <v/>
      </c>
      <c r="AY464" t="str">
        <f t="shared" si="260"/>
        <v/>
      </c>
      <c r="AZ464" t="str">
        <f t="shared" si="261"/>
        <v/>
      </c>
      <c r="BA464" t="str">
        <f t="shared" si="262"/>
        <v/>
      </c>
      <c r="BB464" t="str">
        <f t="shared" si="263"/>
        <v/>
      </c>
      <c r="BC464" t="str">
        <f t="shared" si="264"/>
        <v/>
      </c>
      <c r="BD464" t="str">
        <f t="shared" si="265"/>
        <v/>
      </c>
      <c r="BE464" t="str">
        <f t="shared" si="266"/>
        <v/>
      </c>
      <c r="BF464" t="str">
        <f t="shared" si="267"/>
        <v/>
      </c>
      <c r="BG464" t="str">
        <f t="shared" si="268"/>
        <v/>
      </c>
      <c r="BH464" t="str">
        <f t="shared" si="269"/>
        <v/>
      </c>
      <c r="BI464" t="str">
        <f t="shared" si="270"/>
        <v/>
      </c>
      <c r="BJ464" t="str">
        <f t="shared" si="271"/>
        <v/>
      </c>
      <c r="BK464" t="str">
        <f t="shared" si="272"/>
        <v/>
      </c>
      <c r="BL464">
        <f t="shared" si="273"/>
        <v>0</v>
      </c>
      <c r="BM464">
        <f t="shared" si="274"/>
        <v>0</v>
      </c>
      <c r="BN464">
        <f t="shared" si="275"/>
        <v>0</v>
      </c>
      <c r="BO464">
        <f t="shared" si="276"/>
        <v>0</v>
      </c>
      <c r="BP464">
        <f t="shared" si="277"/>
        <v>0</v>
      </c>
      <c r="BQ464">
        <f t="shared" si="278"/>
        <v>0</v>
      </c>
      <c r="BR464">
        <f t="shared" si="279"/>
        <v>0</v>
      </c>
      <c r="BS464">
        <f t="shared" si="280"/>
        <v>0</v>
      </c>
    </row>
    <row r="465" spans="2:71" x14ac:dyDescent="0.3">
      <c r="B465" t="str">
        <f>IF('ריכוז הצעות'!$N466='טבלת עזר2'!B$1,'ריכוז הצעות'!$M466,"")</f>
        <v/>
      </c>
      <c r="C465">
        <f t="shared" si="251"/>
        <v>0</v>
      </c>
      <c r="D465" t="str">
        <f t="shared" si="281"/>
        <v/>
      </c>
      <c r="E465">
        <f t="shared" si="282"/>
        <v>0</v>
      </c>
      <c r="F465" t="str">
        <f>IF('ריכוז הצעות'!$N466='טבלת עזר2'!F$1,'ריכוז הצעות'!$M466,"")</f>
        <v/>
      </c>
      <c r="G465">
        <f t="shared" si="252"/>
        <v>0</v>
      </c>
      <c r="H465" t="str">
        <f t="shared" si="283"/>
        <v/>
      </c>
      <c r="I465">
        <f t="shared" si="284"/>
        <v>0</v>
      </c>
      <c r="J465" t="str">
        <f>IF('ריכוז הצעות'!$N466='טבלת עזר2'!J$1,'ריכוז הצעות'!$M466,"")</f>
        <v/>
      </c>
      <c r="K465" t="str">
        <f>IF('ריכוז הצעות'!$N466='טבלת עזר2'!K$1,'ריכוז הצעות'!$M466,"")</f>
        <v/>
      </c>
      <c r="L465" t="str">
        <f>IF('ריכוז הצעות'!$N466='טבלת עזר2'!L$1,'ריכוז הצעות'!$M466,"")</f>
        <v/>
      </c>
      <c r="M465" t="str">
        <f>IF('ריכוז הצעות'!$N466='טבלת עזר2'!M$1,'ריכוז הצעות'!$M466,"")</f>
        <v/>
      </c>
      <c r="O465" t="str">
        <f>IF('ריכוז הצעות'!$N466='טבלת עזר2'!O$1,'ריכוז הצעות'!$M466,"")</f>
        <v/>
      </c>
      <c r="Q465" t="str">
        <f>IF('ריכוז הצעות'!$N466='טבלת עזר2'!Q$1,'ריכוז הצעות'!$M466,"")</f>
        <v/>
      </c>
      <c r="S465" t="str">
        <f>IF('ריכוז הצעות'!$N466='טבלת עזר2'!S$1,'ריכוז הצעות'!$M466,"")</f>
        <v/>
      </c>
      <c r="U465" t="str">
        <f>IF('ריכוז הצעות'!$N466='טבלת עזר2'!U$1,'ריכוז הצעות'!$M466,"")</f>
        <v/>
      </c>
      <c r="W465" t="str">
        <f>IF('ריכוז הצעות'!$N466='טבלת עזר2'!W$1,'ריכוז הצעות'!$M466,"")</f>
        <v/>
      </c>
      <c r="X465" t="str">
        <f>IF('ריכוז הצעות'!$N466='טבלת עזר2'!X$1,'ריכוז הצעות'!$M466,"")</f>
        <v/>
      </c>
      <c r="Y465" t="str">
        <f>IF('ריכוז הצעות'!$N466='טבלת עזר2'!Y$1,'ריכוז הצעות'!$M466,"")</f>
        <v/>
      </c>
      <c r="Z465" t="str">
        <f>IF('ריכוז הצעות'!$N466='טבלת עזר2'!Z$1,'ריכוז הצעות'!$M466,"")</f>
        <v/>
      </c>
      <c r="AA465" t="str">
        <f>IF('ריכוז הצעות'!$N466='טבלת עזר2'!AA$1,'ריכוז הצעות'!$M466,"")</f>
        <v/>
      </c>
      <c r="AB465" t="str">
        <f>IF('ריכוז הצעות'!$N466='טבלת עזר2'!AB$1,'ריכוז הצעות'!$M466,"")</f>
        <v/>
      </c>
      <c r="AC465" t="str">
        <f>IF('ריכוז הצעות'!$N466='טבלת עזר2'!AC$1,'ריכוז הצעות'!$M466,"")</f>
        <v/>
      </c>
      <c r="AD465" t="str">
        <f>IF('ריכוז הצעות'!$N466='טבלת עזר2'!AD$1,'ריכוז הצעות'!$M466,"")</f>
        <v/>
      </c>
      <c r="AE465" t="str">
        <f>IF('ריכוז הצעות'!$N466='טבלת עזר2'!AE$1,'ריכוז הצעות'!$M466,"")</f>
        <v/>
      </c>
      <c r="AF465" t="str">
        <f>IF('ריכוז הצעות'!$N466='טבלת עזר2'!AF$1,'ריכוז הצעות'!$M466,"")</f>
        <v/>
      </c>
      <c r="AG465" t="str">
        <f>IF('ריכוז הצעות'!$N466='טבלת עזר2'!AG$1,'ריכוז הצעות'!$M466,"")</f>
        <v/>
      </c>
      <c r="AH465" t="str">
        <f>IF('ריכוז הצעות'!$N466='טבלת עזר2'!AH$1,'ריכוז הצעות'!$M466,"")</f>
        <v/>
      </c>
      <c r="AI465" t="str">
        <f>IF('ריכוז הצעות'!$N466='טבלת עזר2'!AI$1,'ריכוז הצעות'!$M466,"")</f>
        <v/>
      </c>
      <c r="AJ465" t="str">
        <f>IF('ריכוז הצעות'!$N466='טבלת עזר2'!AJ$1,'ריכוז הצעות'!$M466,"")</f>
        <v/>
      </c>
      <c r="AK465" t="str">
        <f>IF('ריכוז הצעות'!$N466='טבלת עזר2'!AK$1,'ריכוז הצעות'!$M466,"")</f>
        <v/>
      </c>
      <c r="AL465" t="str">
        <f>IF('ריכוז הצעות'!$N466='טבלת עזר2'!AL$1,'ריכוז הצעות'!$M466,"")</f>
        <v/>
      </c>
      <c r="AQ465" t="e">
        <f t="shared" si="285"/>
        <v>#N/A</v>
      </c>
      <c r="AR465" t="str">
        <f t="shared" si="253"/>
        <v/>
      </c>
      <c r="AS465" t="str">
        <f t="shared" si="254"/>
        <v/>
      </c>
      <c r="AT465" t="str">
        <f t="shared" si="255"/>
        <v/>
      </c>
      <c r="AU465" t="str">
        <f t="shared" si="256"/>
        <v/>
      </c>
      <c r="AV465" t="str">
        <f t="shared" si="257"/>
        <v/>
      </c>
      <c r="AW465" t="str">
        <f t="shared" si="258"/>
        <v/>
      </c>
      <c r="AX465" t="str">
        <f t="shared" si="259"/>
        <v/>
      </c>
      <c r="AY465" t="str">
        <f t="shared" si="260"/>
        <v/>
      </c>
      <c r="AZ465" t="str">
        <f t="shared" si="261"/>
        <v/>
      </c>
      <c r="BA465" t="str">
        <f t="shared" si="262"/>
        <v/>
      </c>
      <c r="BB465" t="str">
        <f t="shared" si="263"/>
        <v/>
      </c>
      <c r="BC465" t="str">
        <f t="shared" si="264"/>
        <v/>
      </c>
      <c r="BD465" t="str">
        <f t="shared" si="265"/>
        <v/>
      </c>
      <c r="BE465" t="str">
        <f t="shared" si="266"/>
        <v/>
      </c>
      <c r="BF465" t="str">
        <f t="shared" si="267"/>
        <v/>
      </c>
      <c r="BG465" t="str">
        <f t="shared" si="268"/>
        <v/>
      </c>
      <c r="BH465" t="str">
        <f t="shared" si="269"/>
        <v/>
      </c>
      <c r="BI465" t="str">
        <f t="shared" si="270"/>
        <v/>
      </c>
      <c r="BJ465" t="str">
        <f t="shared" si="271"/>
        <v/>
      </c>
      <c r="BK465" t="str">
        <f t="shared" si="272"/>
        <v/>
      </c>
      <c r="BL465">
        <f t="shared" si="273"/>
        <v>0</v>
      </c>
      <c r="BM465">
        <f t="shared" si="274"/>
        <v>0</v>
      </c>
      <c r="BN465">
        <f t="shared" si="275"/>
        <v>0</v>
      </c>
      <c r="BO465">
        <f t="shared" si="276"/>
        <v>0</v>
      </c>
      <c r="BP465">
        <f t="shared" si="277"/>
        <v>0</v>
      </c>
      <c r="BQ465">
        <f t="shared" si="278"/>
        <v>0</v>
      </c>
      <c r="BR465">
        <f t="shared" si="279"/>
        <v>0</v>
      </c>
      <c r="BS465">
        <f t="shared" si="280"/>
        <v>0</v>
      </c>
    </row>
    <row r="466" spans="2:71" x14ac:dyDescent="0.3">
      <c r="B466" t="str">
        <f>IF('ריכוז הצעות'!$N467='טבלת עזר2'!B$1,'ריכוז הצעות'!$M467,"")</f>
        <v/>
      </c>
      <c r="C466">
        <f t="shared" si="251"/>
        <v>0</v>
      </c>
      <c r="D466" t="str">
        <f t="shared" si="281"/>
        <v/>
      </c>
      <c r="E466">
        <f t="shared" si="282"/>
        <v>0</v>
      </c>
      <c r="F466" t="str">
        <f>IF('ריכוז הצעות'!$N467='טבלת עזר2'!F$1,'ריכוז הצעות'!$M467,"")</f>
        <v/>
      </c>
      <c r="G466">
        <f t="shared" si="252"/>
        <v>0</v>
      </c>
      <c r="H466" t="str">
        <f t="shared" si="283"/>
        <v/>
      </c>
      <c r="I466">
        <f t="shared" si="284"/>
        <v>0</v>
      </c>
      <c r="J466" t="str">
        <f>IF('ריכוז הצעות'!$N467='טבלת עזר2'!J$1,'ריכוז הצעות'!$M467,"")</f>
        <v/>
      </c>
      <c r="K466" t="str">
        <f>IF('ריכוז הצעות'!$N467='טבלת עזר2'!K$1,'ריכוז הצעות'!$M467,"")</f>
        <v/>
      </c>
      <c r="L466" t="str">
        <f>IF('ריכוז הצעות'!$N467='טבלת עזר2'!L$1,'ריכוז הצעות'!$M467,"")</f>
        <v/>
      </c>
      <c r="M466" t="str">
        <f>IF('ריכוז הצעות'!$N467='טבלת עזר2'!M$1,'ריכוז הצעות'!$M467,"")</f>
        <v/>
      </c>
      <c r="O466" t="str">
        <f>IF('ריכוז הצעות'!$N467='טבלת עזר2'!O$1,'ריכוז הצעות'!$M467,"")</f>
        <v/>
      </c>
      <c r="Q466" t="str">
        <f>IF('ריכוז הצעות'!$N467='טבלת עזר2'!Q$1,'ריכוז הצעות'!$M467,"")</f>
        <v/>
      </c>
      <c r="S466" t="str">
        <f>IF('ריכוז הצעות'!$N467='טבלת עזר2'!S$1,'ריכוז הצעות'!$M467,"")</f>
        <v/>
      </c>
      <c r="U466" t="str">
        <f>IF('ריכוז הצעות'!$N467='טבלת עזר2'!U$1,'ריכוז הצעות'!$M467,"")</f>
        <v/>
      </c>
      <c r="W466" t="str">
        <f>IF('ריכוז הצעות'!$N467='טבלת עזר2'!W$1,'ריכוז הצעות'!$M467,"")</f>
        <v/>
      </c>
      <c r="X466" t="str">
        <f>IF('ריכוז הצעות'!$N467='טבלת עזר2'!X$1,'ריכוז הצעות'!$M467,"")</f>
        <v/>
      </c>
      <c r="Y466" t="str">
        <f>IF('ריכוז הצעות'!$N467='טבלת עזר2'!Y$1,'ריכוז הצעות'!$M467,"")</f>
        <v/>
      </c>
      <c r="Z466" t="str">
        <f>IF('ריכוז הצעות'!$N467='טבלת עזר2'!Z$1,'ריכוז הצעות'!$M467,"")</f>
        <v/>
      </c>
      <c r="AA466" t="str">
        <f>IF('ריכוז הצעות'!$N467='טבלת עזר2'!AA$1,'ריכוז הצעות'!$M467,"")</f>
        <v/>
      </c>
      <c r="AB466" t="str">
        <f>IF('ריכוז הצעות'!$N467='טבלת עזר2'!AB$1,'ריכוז הצעות'!$M467,"")</f>
        <v/>
      </c>
      <c r="AC466" t="str">
        <f>IF('ריכוז הצעות'!$N467='טבלת עזר2'!AC$1,'ריכוז הצעות'!$M467,"")</f>
        <v/>
      </c>
      <c r="AD466" t="str">
        <f>IF('ריכוז הצעות'!$N467='טבלת עזר2'!AD$1,'ריכוז הצעות'!$M467,"")</f>
        <v/>
      </c>
      <c r="AE466" t="str">
        <f>IF('ריכוז הצעות'!$N467='טבלת עזר2'!AE$1,'ריכוז הצעות'!$M467,"")</f>
        <v/>
      </c>
      <c r="AF466" t="str">
        <f>IF('ריכוז הצעות'!$N467='טבלת עזר2'!AF$1,'ריכוז הצעות'!$M467,"")</f>
        <v/>
      </c>
      <c r="AG466" t="str">
        <f>IF('ריכוז הצעות'!$N467='טבלת עזר2'!AG$1,'ריכוז הצעות'!$M467,"")</f>
        <v/>
      </c>
      <c r="AH466" t="str">
        <f>IF('ריכוז הצעות'!$N467='טבלת עזר2'!AH$1,'ריכוז הצעות'!$M467,"")</f>
        <v/>
      </c>
      <c r="AI466" t="str">
        <f>IF('ריכוז הצעות'!$N467='טבלת עזר2'!AI$1,'ריכוז הצעות'!$M467,"")</f>
        <v/>
      </c>
      <c r="AJ466" t="str">
        <f>IF('ריכוז הצעות'!$N467='טבלת עזר2'!AJ$1,'ריכוז הצעות'!$M467,"")</f>
        <v/>
      </c>
      <c r="AK466" t="str">
        <f>IF('ריכוז הצעות'!$N467='טבלת עזר2'!AK$1,'ריכוז הצעות'!$M467,"")</f>
        <v/>
      </c>
      <c r="AL466" t="str">
        <f>IF('ריכוז הצעות'!$N467='טבלת עזר2'!AL$1,'ריכוז הצעות'!$M467,"")</f>
        <v/>
      </c>
      <c r="AQ466" t="e">
        <f t="shared" si="285"/>
        <v>#N/A</v>
      </c>
      <c r="AR466" t="str">
        <f t="shared" si="253"/>
        <v/>
      </c>
      <c r="AS466" t="str">
        <f t="shared" si="254"/>
        <v/>
      </c>
      <c r="AT466" t="str">
        <f t="shared" si="255"/>
        <v/>
      </c>
      <c r="AU466" t="str">
        <f t="shared" si="256"/>
        <v/>
      </c>
      <c r="AV466" t="str">
        <f t="shared" si="257"/>
        <v/>
      </c>
      <c r="AW466" t="str">
        <f t="shared" si="258"/>
        <v/>
      </c>
      <c r="AX466" t="str">
        <f t="shared" si="259"/>
        <v/>
      </c>
      <c r="AY466" t="str">
        <f t="shared" si="260"/>
        <v/>
      </c>
      <c r="AZ466" t="str">
        <f t="shared" si="261"/>
        <v/>
      </c>
      <c r="BA466" t="str">
        <f t="shared" si="262"/>
        <v/>
      </c>
      <c r="BB466" t="str">
        <f t="shared" si="263"/>
        <v/>
      </c>
      <c r="BC466" t="str">
        <f t="shared" si="264"/>
        <v/>
      </c>
      <c r="BD466" t="str">
        <f t="shared" si="265"/>
        <v/>
      </c>
      <c r="BE466" t="str">
        <f t="shared" si="266"/>
        <v/>
      </c>
      <c r="BF466" t="str">
        <f t="shared" si="267"/>
        <v/>
      </c>
      <c r="BG466" t="str">
        <f t="shared" si="268"/>
        <v/>
      </c>
      <c r="BH466" t="str">
        <f t="shared" si="269"/>
        <v/>
      </c>
      <c r="BI466" t="str">
        <f t="shared" si="270"/>
        <v/>
      </c>
      <c r="BJ466" t="str">
        <f t="shared" si="271"/>
        <v/>
      </c>
      <c r="BK466" t="str">
        <f t="shared" si="272"/>
        <v/>
      </c>
      <c r="BL466">
        <f t="shared" si="273"/>
        <v>0</v>
      </c>
      <c r="BM466">
        <f t="shared" si="274"/>
        <v>0</v>
      </c>
      <c r="BN466">
        <f t="shared" si="275"/>
        <v>0</v>
      </c>
      <c r="BO466">
        <f t="shared" si="276"/>
        <v>0</v>
      </c>
      <c r="BP466">
        <f t="shared" si="277"/>
        <v>0</v>
      </c>
      <c r="BQ466">
        <f t="shared" si="278"/>
        <v>0</v>
      </c>
      <c r="BR466">
        <f t="shared" si="279"/>
        <v>0</v>
      </c>
      <c r="BS466">
        <f t="shared" si="280"/>
        <v>0</v>
      </c>
    </row>
    <row r="467" spans="2:71" x14ac:dyDescent="0.3">
      <c r="B467" t="str">
        <f>IF('ריכוז הצעות'!$N468='טבלת עזר2'!B$1,'ריכוז הצעות'!$M468,"")</f>
        <v/>
      </c>
      <c r="C467">
        <f t="shared" si="251"/>
        <v>0</v>
      </c>
      <c r="D467" t="str">
        <f t="shared" si="281"/>
        <v/>
      </c>
      <c r="E467">
        <f t="shared" si="282"/>
        <v>0</v>
      </c>
      <c r="F467" t="str">
        <f>IF('ריכוז הצעות'!$N468='טבלת עזר2'!F$1,'ריכוז הצעות'!$M468,"")</f>
        <v/>
      </c>
      <c r="G467">
        <f t="shared" si="252"/>
        <v>0</v>
      </c>
      <c r="H467" t="str">
        <f t="shared" si="283"/>
        <v/>
      </c>
      <c r="I467">
        <f t="shared" si="284"/>
        <v>0</v>
      </c>
      <c r="J467" t="str">
        <f>IF('ריכוז הצעות'!$N468='טבלת עזר2'!J$1,'ריכוז הצעות'!$M468,"")</f>
        <v/>
      </c>
      <c r="K467" t="str">
        <f>IF('ריכוז הצעות'!$N468='טבלת עזר2'!K$1,'ריכוז הצעות'!$M468,"")</f>
        <v/>
      </c>
      <c r="L467" t="str">
        <f>IF('ריכוז הצעות'!$N468='טבלת עזר2'!L$1,'ריכוז הצעות'!$M468,"")</f>
        <v/>
      </c>
      <c r="M467" t="str">
        <f>IF('ריכוז הצעות'!$N468='טבלת עזר2'!M$1,'ריכוז הצעות'!$M468,"")</f>
        <v/>
      </c>
      <c r="O467" t="str">
        <f>IF('ריכוז הצעות'!$N468='טבלת עזר2'!O$1,'ריכוז הצעות'!$M468,"")</f>
        <v/>
      </c>
      <c r="Q467" t="str">
        <f>IF('ריכוז הצעות'!$N468='טבלת עזר2'!Q$1,'ריכוז הצעות'!$M468,"")</f>
        <v/>
      </c>
      <c r="S467" t="str">
        <f>IF('ריכוז הצעות'!$N468='טבלת עזר2'!S$1,'ריכוז הצעות'!$M468,"")</f>
        <v/>
      </c>
      <c r="U467" t="str">
        <f>IF('ריכוז הצעות'!$N468='טבלת עזר2'!U$1,'ריכוז הצעות'!$M468,"")</f>
        <v/>
      </c>
      <c r="W467" t="str">
        <f>IF('ריכוז הצעות'!$N468='טבלת עזר2'!W$1,'ריכוז הצעות'!$M468,"")</f>
        <v/>
      </c>
      <c r="X467" t="str">
        <f>IF('ריכוז הצעות'!$N468='טבלת עזר2'!X$1,'ריכוז הצעות'!$M468,"")</f>
        <v/>
      </c>
      <c r="Y467" t="str">
        <f>IF('ריכוז הצעות'!$N468='טבלת עזר2'!Y$1,'ריכוז הצעות'!$M468,"")</f>
        <v/>
      </c>
      <c r="Z467" t="str">
        <f>IF('ריכוז הצעות'!$N468='טבלת עזר2'!Z$1,'ריכוז הצעות'!$M468,"")</f>
        <v/>
      </c>
      <c r="AA467" t="str">
        <f>IF('ריכוז הצעות'!$N468='טבלת עזר2'!AA$1,'ריכוז הצעות'!$M468,"")</f>
        <v/>
      </c>
      <c r="AB467" t="str">
        <f>IF('ריכוז הצעות'!$N468='טבלת עזר2'!AB$1,'ריכוז הצעות'!$M468,"")</f>
        <v/>
      </c>
      <c r="AC467" t="str">
        <f>IF('ריכוז הצעות'!$N468='טבלת עזר2'!AC$1,'ריכוז הצעות'!$M468,"")</f>
        <v/>
      </c>
      <c r="AD467" t="str">
        <f>IF('ריכוז הצעות'!$N468='טבלת עזר2'!AD$1,'ריכוז הצעות'!$M468,"")</f>
        <v/>
      </c>
      <c r="AE467" t="str">
        <f>IF('ריכוז הצעות'!$N468='טבלת עזר2'!AE$1,'ריכוז הצעות'!$M468,"")</f>
        <v/>
      </c>
      <c r="AF467" t="str">
        <f>IF('ריכוז הצעות'!$N468='טבלת עזר2'!AF$1,'ריכוז הצעות'!$M468,"")</f>
        <v/>
      </c>
      <c r="AG467" t="str">
        <f>IF('ריכוז הצעות'!$N468='טבלת עזר2'!AG$1,'ריכוז הצעות'!$M468,"")</f>
        <v/>
      </c>
      <c r="AH467" t="str">
        <f>IF('ריכוז הצעות'!$N468='טבלת עזר2'!AH$1,'ריכוז הצעות'!$M468,"")</f>
        <v/>
      </c>
      <c r="AI467" t="str">
        <f>IF('ריכוז הצעות'!$N468='טבלת עזר2'!AI$1,'ריכוז הצעות'!$M468,"")</f>
        <v/>
      </c>
      <c r="AJ467" t="str">
        <f>IF('ריכוז הצעות'!$N468='טבלת עזר2'!AJ$1,'ריכוז הצעות'!$M468,"")</f>
        <v/>
      </c>
      <c r="AK467" t="str">
        <f>IF('ריכוז הצעות'!$N468='טבלת עזר2'!AK$1,'ריכוז הצעות'!$M468,"")</f>
        <v/>
      </c>
      <c r="AL467" t="str">
        <f>IF('ריכוז הצעות'!$N468='טבלת עזר2'!AL$1,'ריכוז הצעות'!$M468,"")</f>
        <v/>
      </c>
      <c r="AQ467" t="e">
        <f t="shared" si="285"/>
        <v>#N/A</v>
      </c>
      <c r="AR467" t="str">
        <f t="shared" si="253"/>
        <v/>
      </c>
      <c r="AS467" t="str">
        <f t="shared" si="254"/>
        <v/>
      </c>
      <c r="AT467" t="str">
        <f t="shared" si="255"/>
        <v/>
      </c>
      <c r="AU467" t="str">
        <f t="shared" si="256"/>
        <v/>
      </c>
      <c r="AV467" t="str">
        <f t="shared" si="257"/>
        <v/>
      </c>
      <c r="AW467" t="str">
        <f t="shared" si="258"/>
        <v/>
      </c>
      <c r="AX467" t="str">
        <f t="shared" si="259"/>
        <v/>
      </c>
      <c r="AY467" t="str">
        <f t="shared" si="260"/>
        <v/>
      </c>
      <c r="AZ467" t="str">
        <f t="shared" si="261"/>
        <v/>
      </c>
      <c r="BA467" t="str">
        <f t="shared" si="262"/>
        <v/>
      </c>
      <c r="BB467" t="str">
        <f t="shared" si="263"/>
        <v/>
      </c>
      <c r="BC467" t="str">
        <f t="shared" si="264"/>
        <v/>
      </c>
      <c r="BD467" t="str">
        <f t="shared" si="265"/>
        <v/>
      </c>
      <c r="BE467" t="str">
        <f t="shared" si="266"/>
        <v/>
      </c>
      <c r="BF467" t="str">
        <f t="shared" si="267"/>
        <v/>
      </c>
      <c r="BG467" t="str">
        <f t="shared" si="268"/>
        <v/>
      </c>
      <c r="BH467" t="str">
        <f t="shared" si="269"/>
        <v/>
      </c>
      <c r="BI467" t="str">
        <f t="shared" si="270"/>
        <v/>
      </c>
      <c r="BJ467" t="str">
        <f t="shared" si="271"/>
        <v/>
      </c>
      <c r="BK467" t="str">
        <f t="shared" si="272"/>
        <v/>
      </c>
      <c r="BL467">
        <f t="shared" si="273"/>
        <v>0</v>
      </c>
      <c r="BM467">
        <f t="shared" si="274"/>
        <v>0</v>
      </c>
      <c r="BN467">
        <f t="shared" si="275"/>
        <v>0</v>
      </c>
      <c r="BO467">
        <f t="shared" si="276"/>
        <v>0</v>
      </c>
      <c r="BP467">
        <f t="shared" si="277"/>
        <v>0</v>
      </c>
      <c r="BQ467">
        <f t="shared" si="278"/>
        <v>0</v>
      </c>
      <c r="BR467">
        <f t="shared" si="279"/>
        <v>0</v>
      </c>
      <c r="BS467">
        <f t="shared" si="280"/>
        <v>0</v>
      </c>
    </row>
    <row r="468" spans="2:71" x14ac:dyDescent="0.3">
      <c r="B468" t="str">
        <f>IF('ריכוז הצעות'!$N469='טבלת עזר2'!B$1,'ריכוז הצעות'!$M469,"")</f>
        <v/>
      </c>
      <c r="C468">
        <f t="shared" si="251"/>
        <v>0</v>
      </c>
      <c r="D468" t="str">
        <f t="shared" si="281"/>
        <v/>
      </c>
      <c r="E468">
        <f t="shared" si="282"/>
        <v>0</v>
      </c>
      <c r="F468" t="str">
        <f>IF('ריכוז הצעות'!$N469='טבלת עזר2'!F$1,'ריכוז הצעות'!$M469,"")</f>
        <v/>
      </c>
      <c r="G468">
        <f t="shared" si="252"/>
        <v>0</v>
      </c>
      <c r="H468" t="str">
        <f t="shared" si="283"/>
        <v/>
      </c>
      <c r="I468">
        <f t="shared" si="284"/>
        <v>0</v>
      </c>
      <c r="J468" t="str">
        <f>IF('ריכוז הצעות'!$N469='טבלת עזר2'!J$1,'ריכוז הצעות'!$M469,"")</f>
        <v/>
      </c>
      <c r="K468" t="str">
        <f>IF('ריכוז הצעות'!$N469='טבלת עזר2'!K$1,'ריכוז הצעות'!$M469,"")</f>
        <v/>
      </c>
      <c r="L468" t="str">
        <f>IF('ריכוז הצעות'!$N469='טבלת עזר2'!L$1,'ריכוז הצעות'!$M469,"")</f>
        <v/>
      </c>
      <c r="M468" t="str">
        <f>IF('ריכוז הצעות'!$N469='טבלת עזר2'!M$1,'ריכוז הצעות'!$M469,"")</f>
        <v/>
      </c>
      <c r="O468" t="str">
        <f>IF('ריכוז הצעות'!$N469='טבלת עזר2'!O$1,'ריכוז הצעות'!$M469,"")</f>
        <v/>
      </c>
      <c r="Q468" t="str">
        <f>IF('ריכוז הצעות'!$N469='טבלת עזר2'!Q$1,'ריכוז הצעות'!$M469,"")</f>
        <v/>
      </c>
      <c r="S468" t="str">
        <f>IF('ריכוז הצעות'!$N469='טבלת עזר2'!S$1,'ריכוז הצעות'!$M469,"")</f>
        <v/>
      </c>
      <c r="U468" t="str">
        <f>IF('ריכוז הצעות'!$N469='טבלת עזר2'!U$1,'ריכוז הצעות'!$M469,"")</f>
        <v/>
      </c>
      <c r="W468" t="str">
        <f>IF('ריכוז הצעות'!$N469='טבלת עזר2'!W$1,'ריכוז הצעות'!$M469,"")</f>
        <v/>
      </c>
      <c r="X468" t="str">
        <f>IF('ריכוז הצעות'!$N469='טבלת עזר2'!X$1,'ריכוז הצעות'!$M469,"")</f>
        <v/>
      </c>
      <c r="Y468" t="str">
        <f>IF('ריכוז הצעות'!$N469='טבלת עזר2'!Y$1,'ריכוז הצעות'!$M469,"")</f>
        <v/>
      </c>
      <c r="Z468" t="str">
        <f>IF('ריכוז הצעות'!$N469='טבלת עזר2'!Z$1,'ריכוז הצעות'!$M469,"")</f>
        <v/>
      </c>
      <c r="AA468" t="str">
        <f>IF('ריכוז הצעות'!$N469='טבלת עזר2'!AA$1,'ריכוז הצעות'!$M469,"")</f>
        <v/>
      </c>
      <c r="AB468" t="str">
        <f>IF('ריכוז הצעות'!$N469='טבלת עזר2'!AB$1,'ריכוז הצעות'!$M469,"")</f>
        <v/>
      </c>
      <c r="AC468" t="str">
        <f>IF('ריכוז הצעות'!$N469='טבלת עזר2'!AC$1,'ריכוז הצעות'!$M469,"")</f>
        <v/>
      </c>
      <c r="AD468" t="str">
        <f>IF('ריכוז הצעות'!$N469='טבלת עזר2'!AD$1,'ריכוז הצעות'!$M469,"")</f>
        <v/>
      </c>
      <c r="AE468" t="str">
        <f>IF('ריכוז הצעות'!$N469='טבלת עזר2'!AE$1,'ריכוז הצעות'!$M469,"")</f>
        <v/>
      </c>
      <c r="AF468" t="str">
        <f>IF('ריכוז הצעות'!$N469='טבלת עזר2'!AF$1,'ריכוז הצעות'!$M469,"")</f>
        <v/>
      </c>
      <c r="AG468" t="str">
        <f>IF('ריכוז הצעות'!$N469='טבלת עזר2'!AG$1,'ריכוז הצעות'!$M469,"")</f>
        <v/>
      </c>
      <c r="AH468" t="str">
        <f>IF('ריכוז הצעות'!$N469='טבלת עזר2'!AH$1,'ריכוז הצעות'!$M469,"")</f>
        <v/>
      </c>
      <c r="AI468" t="str">
        <f>IF('ריכוז הצעות'!$N469='טבלת עזר2'!AI$1,'ריכוז הצעות'!$M469,"")</f>
        <v/>
      </c>
      <c r="AJ468" t="str">
        <f>IF('ריכוז הצעות'!$N469='טבלת עזר2'!AJ$1,'ריכוז הצעות'!$M469,"")</f>
        <v/>
      </c>
      <c r="AK468" t="str">
        <f>IF('ריכוז הצעות'!$N469='טבלת עזר2'!AK$1,'ריכוז הצעות'!$M469,"")</f>
        <v/>
      </c>
      <c r="AL468" t="str">
        <f>IF('ריכוז הצעות'!$N469='טבלת עזר2'!AL$1,'ריכוז הצעות'!$M469,"")</f>
        <v/>
      </c>
      <c r="AQ468" t="e">
        <f t="shared" si="285"/>
        <v>#N/A</v>
      </c>
      <c r="AR468" t="str">
        <f t="shared" si="253"/>
        <v/>
      </c>
      <c r="AS468" t="str">
        <f t="shared" si="254"/>
        <v/>
      </c>
      <c r="AT468" t="str">
        <f t="shared" si="255"/>
        <v/>
      </c>
      <c r="AU468" t="str">
        <f t="shared" si="256"/>
        <v/>
      </c>
      <c r="AV468" t="str">
        <f t="shared" si="257"/>
        <v/>
      </c>
      <c r="AW468" t="str">
        <f t="shared" si="258"/>
        <v/>
      </c>
      <c r="AX468" t="str">
        <f t="shared" si="259"/>
        <v/>
      </c>
      <c r="AY468" t="str">
        <f t="shared" si="260"/>
        <v/>
      </c>
      <c r="AZ468" t="str">
        <f t="shared" si="261"/>
        <v/>
      </c>
      <c r="BA468" t="str">
        <f t="shared" si="262"/>
        <v/>
      </c>
      <c r="BB468" t="str">
        <f t="shared" si="263"/>
        <v/>
      </c>
      <c r="BC468" t="str">
        <f t="shared" si="264"/>
        <v/>
      </c>
      <c r="BD468" t="str">
        <f t="shared" si="265"/>
        <v/>
      </c>
      <c r="BE468" t="str">
        <f t="shared" si="266"/>
        <v/>
      </c>
      <c r="BF468" t="str">
        <f t="shared" si="267"/>
        <v/>
      </c>
      <c r="BG468" t="str">
        <f t="shared" si="268"/>
        <v/>
      </c>
      <c r="BH468" t="str">
        <f t="shared" si="269"/>
        <v/>
      </c>
      <c r="BI468" t="str">
        <f t="shared" si="270"/>
        <v/>
      </c>
      <c r="BJ468" t="str">
        <f t="shared" si="271"/>
        <v/>
      </c>
      <c r="BK468" t="str">
        <f t="shared" si="272"/>
        <v/>
      </c>
      <c r="BL468">
        <f t="shared" si="273"/>
        <v>0</v>
      </c>
      <c r="BM468">
        <f t="shared" si="274"/>
        <v>0</v>
      </c>
      <c r="BN468">
        <f t="shared" si="275"/>
        <v>0</v>
      </c>
      <c r="BO468">
        <f t="shared" si="276"/>
        <v>0</v>
      </c>
      <c r="BP468">
        <f t="shared" si="277"/>
        <v>0</v>
      </c>
      <c r="BQ468">
        <f t="shared" si="278"/>
        <v>0</v>
      </c>
      <c r="BR468">
        <f t="shared" si="279"/>
        <v>0</v>
      </c>
      <c r="BS468">
        <f t="shared" si="280"/>
        <v>0</v>
      </c>
    </row>
    <row r="469" spans="2:71" x14ac:dyDescent="0.3">
      <c r="B469" t="str">
        <f>IF('ריכוז הצעות'!$N470='טבלת עזר2'!B$1,'ריכוז הצעות'!$M470,"")</f>
        <v/>
      </c>
      <c r="C469">
        <f t="shared" si="251"/>
        <v>0</v>
      </c>
      <c r="D469" t="str">
        <f t="shared" si="281"/>
        <v/>
      </c>
      <c r="E469">
        <f t="shared" si="282"/>
        <v>0</v>
      </c>
      <c r="F469" t="str">
        <f>IF('ריכוז הצעות'!$N470='טבלת עזר2'!F$1,'ריכוז הצעות'!$M470,"")</f>
        <v/>
      </c>
      <c r="G469">
        <f t="shared" si="252"/>
        <v>0</v>
      </c>
      <c r="H469" t="str">
        <f t="shared" si="283"/>
        <v/>
      </c>
      <c r="I469">
        <f t="shared" si="284"/>
        <v>0</v>
      </c>
      <c r="J469" t="str">
        <f>IF('ריכוז הצעות'!$N470='טבלת עזר2'!J$1,'ריכוז הצעות'!$M470,"")</f>
        <v/>
      </c>
      <c r="K469" t="str">
        <f>IF('ריכוז הצעות'!$N470='טבלת עזר2'!K$1,'ריכוז הצעות'!$M470,"")</f>
        <v/>
      </c>
      <c r="L469" t="str">
        <f>IF('ריכוז הצעות'!$N470='טבלת עזר2'!L$1,'ריכוז הצעות'!$M470,"")</f>
        <v/>
      </c>
      <c r="M469" t="str">
        <f>IF('ריכוז הצעות'!$N470='טבלת עזר2'!M$1,'ריכוז הצעות'!$M470,"")</f>
        <v/>
      </c>
      <c r="O469" t="str">
        <f>IF('ריכוז הצעות'!$N470='טבלת עזר2'!O$1,'ריכוז הצעות'!$M470,"")</f>
        <v/>
      </c>
      <c r="Q469" t="str">
        <f>IF('ריכוז הצעות'!$N470='טבלת עזר2'!Q$1,'ריכוז הצעות'!$M470,"")</f>
        <v/>
      </c>
      <c r="S469" t="str">
        <f>IF('ריכוז הצעות'!$N470='טבלת עזר2'!S$1,'ריכוז הצעות'!$M470,"")</f>
        <v/>
      </c>
      <c r="U469" t="str">
        <f>IF('ריכוז הצעות'!$N470='טבלת עזר2'!U$1,'ריכוז הצעות'!$M470,"")</f>
        <v/>
      </c>
      <c r="W469" t="str">
        <f>IF('ריכוז הצעות'!$N470='טבלת עזר2'!W$1,'ריכוז הצעות'!$M470,"")</f>
        <v/>
      </c>
      <c r="X469" t="str">
        <f>IF('ריכוז הצעות'!$N470='טבלת עזר2'!X$1,'ריכוז הצעות'!$M470,"")</f>
        <v/>
      </c>
      <c r="Y469" t="str">
        <f>IF('ריכוז הצעות'!$N470='טבלת עזר2'!Y$1,'ריכוז הצעות'!$M470,"")</f>
        <v/>
      </c>
      <c r="Z469" t="str">
        <f>IF('ריכוז הצעות'!$N470='טבלת עזר2'!Z$1,'ריכוז הצעות'!$M470,"")</f>
        <v/>
      </c>
      <c r="AA469" t="str">
        <f>IF('ריכוז הצעות'!$N470='טבלת עזר2'!AA$1,'ריכוז הצעות'!$M470,"")</f>
        <v/>
      </c>
      <c r="AB469" t="str">
        <f>IF('ריכוז הצעות'!$N470='טבלת עזר2'!AB$1,'ריכוז הצעות'!$M470,"")</f>
        <v/>
      </c>
      <c r="AC469" t="str">
        <f>IF('ריכוז הצעות'!$N470='טבלת עזר2'!AC$1,'ריכוז הצעות'!$M470,"")</f>
        <v/>
      </c>
      <c r="AD469" t="str">
        <f>IF('ריכוז הצעות'!$N470='טבלת עזר2'!AD$1,'ריכוז הצעות'!$M470,"")</f>
        <v/>
      </c>
      <c r="AE469" t="str">
        <f>IF('ריכוז הצעות'!$N470='טבלת עזר2'!AE$1,'ריכוז הצעות'!$M470,"")</f>
        <v/>
      </c>
      <c r="AF469" t="str">
        <f>IF('ריכוז הצעות'!$N470='טבלת עזר2'!AF$1,'ריכוז הצעות'!$M470,"")</f>
        <v/>
      </c>
      <c r="AG469" t="str">
        <f>IF('ריכוז הצעות'!$N470='טבלת עזר2'!AG$1,'ריכוז הצעות'!$M470,"")</f>
        <v/>
      </c>
      <c r="AH469" t="str">
        <f>IF('ריכוז הצעות'!$N470='טבלת עזר2'!AH$1,'ריכוז הצעות'!$M470,"")</f>
        <v/>
      </c>
      <c r="AI469" t="str">
        <f>IF('ריכוז הצעות'!$N470='טבלת עזר2'!AI$1,'ריכוז הצעות'!$M470,"")</f>
        <v/>
      </c>
      <c r="AJ469" t="str">
        <f>IF('ריכוז הצעות'!$N470='טבלת עזר2'!AJ$1,'ריכוז הצעות'!$M470,"")</f>
        <v/>
      </c>
      <c r="AK469" t="str">
        <f>IF('ריכוז הצעות'!$N470='טבלת עזר2'!AK$1,'ריכוז הצעות'!$M470,"")</f>
        <v/>
      </c>
      <c r="AL469" t="str">
        <f>IF('ריכוז הצעות'!$N470='טבלת עזר2'!AL$1,'ריכוז הצעות'!$M470,"")</f>
        <v/>
      </c>
      <c r="AQ469" t="e">
        <f t="shared" si="285"/>
        <v>#N/A</v>
      </c>
      <c r="AR469" t="str">
        <f t="shared" si="253"/>
        <v/>
      </c>
      <c r="AS469" t="str">
        <f t="shared" si="254"/>
        <v/>
      </c>
      <c r="AT469" t="str">
        <f t="shared" si="255"/>
        <v/>
      </c>
      <c r="AU469" t="str">
        <f t="shared" si="256"/>
        <v/>
      </c>
      <c r="AV469" t="str">
        <f t="shared" si="257"/>
        <v/>
      </c>
      <c r="AW469" t="str">
        <f t="shared" si="258"/>
        <v/>
      </c>
      <c r="AX469" t="str">
        <f t="shared" si="259"/>
        <v/>
      </c>
      <c r="AY469" t="str">
        <f t="shared" si="260"/>
        <v/>
      </c>
      <c r="AZ469" t="str">
        <f t="shared" si="261"/>
        <v/>
      </c>
      <c r="BA469" t="str">
        <f t="shared" si="262"/>
        <v/>
      </c>
      <c r="BB469" t="str">
        <f t="shared" si="263"/>
        <v/>
      </c>
      <c r="BC469" t="str">
        <f t="shared" si="264"/>
        <v/>
      </c>
      <c r="BD469" t="str">
        <f t="shared" si="265"/>
        <v/>
      </c>
      <c r="BE469" t="str">
        <f t="shared" si="266"/>
        <v/>
      </c>
      <c r="BF469" t="str">
        <f t="shared" si="267"/>
        <v/>
      </c>
      <c r="BG469" t="str">
        <f t="shared" si="268"/>
        <v/>
      </c>
      <c r="BH469" t="str">
        <f t="shared" si="269"/>
        <v/>
      </c>
      <c r="BI469" t="str">
        <f t="shared" si="270"/>
        <v/>
      </c>
      <c r="BJ469" t="str">
        <f t="shared" si="271"/>
        <v/>
      </c>
      <c r="BK469" t="str">
        <f t="shared" si="272"/>
        <v/>
      </c>
      <c r="BL469">
        <f t="shared" si="273"/>
        <v>0</v>
      </c>
      <c r="BM469">
        <f t="shared" si="274"/>
        <v>0</v>
      </c>
      <c r="BN469">
        <f t="shared" si="275"/>
        <v>0</v>
      </c>
      <c r="BO469">
        <f t="shared" si="276"/>
        <v>0</v>
      </c>
      <c r="BP469">
        <f t="shared" si="277"/>
        <v>0</v>
      </c>
      <c r="BQ469">
        <f t="shared" si="278"/>
        <v>0</v>
      </c>
      <c r="BR469">
        <f t="shared" si="279"/>
        <v>0</v>
      </c>
      <c r="BS469">
        <f t="shared" si="280"/>
        <v>0</v>
      </c>
    </row>
    <row r="470" spans="2:71" x14ac:dyDescent="0.3">
      <c r="B470" t="str">
        <f>IF('ריכוז הצעות'!$N471='טבלת עזר2'!B$1,'ריכוז הצעות'!$M471,"")</f>
        <v/>
      </c>
      <c r="C470">
        <f t="shared" si="251"/>
        <v>0</v>
      </c>
      <c r="D470" t="str">
        <f t="shared" si="281"/>
        <v/>
      </c>
      <c r="E470">
        <f t="shared" si="282"/>
        <v>0</v>
      </c>
      <c r="F470" t="str">
        <f>IF('ריכוז הצעות'!$N471='טבלת עזר2'!F$1,'ריכוז הצעות'!$M471,"")</f>
        <v/>
      </c>
      <c r="G470">
        <f t="shared" si="252"/>
        <v>0</v>
      </c>
      <c r="H470" t="str">
        <f t="shared" si="283"/>
        <v/>
      </c>
      <c r="I470">
        <f t="shared" si="284"/>
        <v>0</v>
      </c>
      <c r="J470" t="str">
        <f>IF('ריכוז הצעות'!$N471='טבלת עזר2'!J$1,'ריכוז הצעות'!$M471,"")</f>
        <v/>
      </c>
      <c r="K470" t="str">
        <f>IF('ריכוז הצעות'!$N471='טבלת עזר2'!K$1,'ריכוז הצעות'!$M471,"")</f>
        <v/>
      </c>
      <c r="L470" t="str">
        <f>IF('ריכוז הצעות'!$N471='טבלת עזר2'!L$1,'ריכוז הצעות'!$M471,"")</f>
        <v/>
      </c>
      <c r="M470" t="str">
        <f>IF('ריכוז הצעות'!$N471='טבלת עזר2'!M$1,'ריכוז הצעות'!$M471,"")</f>
        <v/>
      </c>
      <c r="O470" t="str">
        <f>IF('ריכוז הצעות'!$N471='טבלת עזר2'!O$1,'ריכוז הצעות'!$M471,"")</f>
        <v/>
      </c>
      <c r="Q470" t="str">
        <f>IF('ריכוז הצעות'!$N471='טבלת עזר2'!Q$1,'ריכוז הצעות'!$M471,"")</f>
        <v/>
      </c>
      <c r="S470" t="str">
        <f>IF('ריכוז הצעות'!$N471='טבלת עזר2'!S$1,'ריכוז הצעות'!$M471,"")</f>
        <v/>
      </c>
      <c r="U470" t="str">
        <f>IF('ריכוז הצעות'!$N471='טבלת עזר2'!U$1,'ריכוז הצעות'!$M471,"")</f>
        <v/>
      </c>
      <c r="W470" t="str">
        <f>IF('ריכוז הצעות'!$N471='טבלת עזר2'!W$1,'ריכוז הצעות'!$M471,"")</f>
        <v/>
      </c>
      <c r="X470" t="str">
        <f>IF('ריכוז הצעות'!$N471='טבלת עזר2'!X$1,'ריכוז הצעות'!$M471,"")</f>
        <v/>
      </c>
      <c r="Y470" t="str">
        <f>IF('ריכוז הצעות'!$N471='טבלת עזר2'!Y$1,'ריכוז הצעות'!$M471,"")</f>
        <v/>
      </c>
      <c r="Z470" t="str">
        <f>IF('ריכוז הצעות'!$N471='טבלת עזר2'!Z$1,'ריכוז הצעות'!$M471,"")</f>
        <v/>
      </c>
      <c r="AA470" t="str">
        <f>IF('ריכוז הצעות'!$N471='טבלת עזר2'!AA$1,'ריכוז הצעות'!$M471,"")</f>
        <v/>
      </c>
      <c r="AB470" t="str">
        <f>IF('ריכוז הצעות'!$N471='טבלת עזר2'!AB$1,'ריכוז הצעות'!$M471,"")</f>
        <v/>
      </c>
      <c r="AC470" t="str">
        <f>IF('ריכוז הצעות'!$N471='טבלת עזר2'!AC$1,'ריכוז הצעות'!$M471,"")</f>
        <v/>
      </c>
      <c r="AD470" t="str">
        <f>IF('ריכוז הצעות'!$N471='טבלת עזר2'!AD$1,'ריכוז הצעות'!$M471,"")</f>
        <v/>
      </c>
      <c r="AE470" t="str">
        <f>IF('ריכוז הצעות'!$N471='טבלת עזר2'!AE$1,'ריכוז הצעות'!$M471,"")</f>
        <v/>
      </c>
      <c r="AF470" t="str">
        <f>IF('ריכוז הצעות'!$N471='טבלת עזר2'!AF$1,'ריכוז הצעות'!$M471,"")</f>
        <v/>
      </c>
      <c r="AG470" t="str">
        <f>IF('ריכוז הצעות'!$N471='טבלת עזר2'!AG$1,'ריכוז הצעות'!$M471,"")</f>
        <v/>
      </c>
      <c r="AH470" t="str">
        <f>IF('ריכוז הצעות'!$N471='טבלת עזר2'!AH$1,'ריכוז הצעות'!$M471,"")</f>
        <v/>
      </c>
      <c r="AI470" t="str">
        <f>IF('ריכוז הצעות'!$N471='טבלת עזר2'!AI$1,'ריכוז הצעות'!$M471,"")</f>
        <v/>
      </c>
      <c r="AJ470" t="str">
        <f>IF('ריכוז הצעות'!$N471='טבלת עזר2'!AJ$1,'ריכוז הצעות'!$M471,"")</f>
        <v/>
      </c>
      <c r="AK470" t="str">
        <f>IF('ריכוז הצעות'!$N471='טבלת עזר2'!AK$1,'ריכוז הצעות'!$M471,"")</f>
        <v/>
      </c>
      <c r="AL470" t="str">
        <f>IF('ריכוז הצעות'!$N471='טבלת עזר2'!AL$1,'ריכוז הצעות'!$M471,"")</f>
        <v/>
      </c>
      <c r="AQ470" t="e">
        <f t="shared" si="285"/>
        <v>#N/A</v>
      </c>
      <c r="AR470" t="str">
        <f t="shared" si="253"/>
        <v/>
      </c>
      <c r="AS470" t="str">
        <f t="shared" si="254"/>
        <v/>
      </c>
      <c r="AT470" t="str">
        <f t="shared" si="255"/>
        <v/>
      </c>
      <c r="AU470" t="str">
        <f t="shared" si="256"/>
        <v/>
      </c>
      <c r="AV470" t="str">
        <f t="shared" si="257"/>
        <v/>
      </c>
      <c r="AW470" t="str">
        <f t="shared" si="258"/>
        <v/>
      </c>
      <c r="AX470" t="str">
        <f t="shared" si="259"/>
        <v/>
      </c>
      <c r="AY470" t="str">
        <f t="shared" si="260"/>
        <v/>
      </c>
      <c r="AZ470" t="str">
        <f t="shared" si="261"/>
        <v/>
      </c>
      <c r="BA470" t="str">
        <f t="shared" si="262"/>
        <v/>
      </c>
      <c r="BB470" t="str">
        <f t="shared" si="263"/>
        <v/>
      </c>
      <c r="BC470" t="str">
        <f t="shared" si="264"/>
        <v/>
      </c>
      <c r="BD470" t="str">
        <f t="shared" si="265"/>
        <v/>
      </c>
      <c r="BE470" t="str">
        <f t="shared" si="266"/>
        <v/>
      </c>
      <c r="BF470" t="str">
        <f t="shared" si="267"/>
        <v/>
      </c>
      <c r="BG470" t="str">
        <f t="shared" si="268"/>
        <v/>
      </c>
      <c r="BH470" t="str">
        <f t="shared" si="269"/>
        <v/>
      </c>
      <c r="BI470" t="str">
        <f t="shared" si="270"/>
        <v/>
      </c>
      <c r="BJ470" t="str">
        <f t="shared" si="271"/>
        <v/>
      </c>
      <c r="BK470" t="str">
        <f t="shared" si="272"/>
        <v/>
      </c>
      <c r="BL470">
        <f t="shared" si="273"/>
        <v>0</v>
      </c>
      <c r="BM470">
        <f t="shared" si="274"/>
        <v>0</v>
      </c>
      <c r="BN470">
        <f t="shared" si="275"/>
        <v>0</v>
      </c>
      <c r="BO470">
        <f t="shared" si="276"/>
        <v>0</v>
      </c>
      <c r="BP470">
        <f t="shared" si="277"/>
        <v>0</v>
      </c>
      <c r="BQ470">
        <f t="shared" si="278"/>
        <v>0</v>
      </c>
      <c r="BR470">
        <f t="shared" si="279"/>
        <v>0</v>
      </c>
      <c r="BS470">
        <f t="shared" si="280"/>
        <v>0</v>
      </c>
    </row>
    <row r="471" spans="2:71" x14ac:dyDescent="0.3">
      <c r="B471" t="str">
        <f>IF('ריכוז הצעות'!$N472='טבלת עזר2'!B$1,'ריכוז הצעות'!$M472,"")</f>
        <v/>
      </c>
      <c r="C471">
        <f t="shared" si="251"/>
        <v>0</v>
      </c>
      <c r="D471" t="str">
        <f t="shared" si="281"/>
        <v/>
      </c>
      <c r="E471">
        <f t="shared" si="282"/>
        <v>0</v>
      </c>
      <c r="F471" t="str">
        <f>IF('ריכוז הצעות'!$N472='טבלת עזר2'!F$1,'ריכוז הצעות'!$M472,"")</f>
        <v/>
      </c>
      <c r="G471">
        <f t="shared" si="252"/>
        <v>0</v>
      </c>
      <c r="H471" t="str">
        <f t="shared" si="283"/>
        <v/>
      </c>
      <c r="I471">
        <f t="shared" si="284"/>
        <v>0</v>
      </c>
      <c r="J471" t="str">
        <f>IF('ריכוז הצעות'!$N472='טבלת עזר2'!J$1,'ריכוז הצעות'!$M472,"")</f>
        <v/>
      </c>
      <c r="K471" t="str">
        <f>IF('ריכוז הצעות'!$N472='טבלת עזר2'!K$1,'ריכוז הצעות'!$M472,"")</f>
        <v/>
      </c>
      <c r="L471" t="str">
        <f>IF('ריכוז הצעות'!$N472='טבלת עזר2'!L$1,'ריכוז הצעות'!$M472,"")</f>
        <v/>
      </c>
      <c r="M471" t="str">
        <f>IF('ריכוז הצעות'!$N472='טבלת עזר2'!M$1,'ריכוז הצעות'!$M472,"")</f>
        <v/>
      </c>
      <c r="O471" t="str">
        <f>IF('ריכוז הצעות'!$N472='טבלת עזר2'!O$1,'ריכוז הצעות'!$M472,"")</f>
        <v/>
      </c>
      <c r="Q471" t="str">
        <f>IF('ריכוז הצעות'!$N472='טבלת עזר2'!Q$1,'ריכוז הצעות'!$M472,"")</f>
        <v/>
      </c>
      <c r="S471" t="str">
        <f>IF('ריכוז הצעות'!$N472='טבלת עזר2'!S$1,'ריכוז הצעות'!$M472,"")</f>
        <v/>
      </c>
      <c r="U471" t="str">
        <f>IF('ריכוז הצעות'!$N472='טבלת עזר2'!U$1,'ריכוז הצעות'!$M472,"")</f>
        <v/>
      </c>
      <c r="W471" t="str">
        <f>IF('ריכוז הצעות'!$N472='טבלת עזר2'!W$1,'ריכוז הצעות'!$M472,"")</f>
        <v/>
      </c>
      <c r="X471" t="str">
        <f>IF('ריכוז הצעות'!$N472='טבלת עזר2'!X$1,'ריכוז הצעות'!$M472,"")</f>
        <v/>
      </c>
      <c r="Y471" t="str">
        <f>IF('ריכוז הצעות'!$N472='טבלת עזר2'!Y$1,'ריכוז הצעות'!$M472,"")</f>
        <v/>
      </c>
      <c r="Z471" t="str">
        <f>IF('ריכוז הצעות'!$N472='טבלת עזר2'!Z$1,'ריכוז הצעות'!$M472,"")</f>
        <v/>
      </c>
      <c r="AA471" t="str">
        <f>IF('ריכוז הצעות'!$N472='טבלת עזר2'!AA$1,'ריכוז הצעות'!$M472,"")</f>
        <v/>
      </c>
      <c r="AB471" t="str">
        <f>IF('ריכוז הצעות'!$N472='טבלת עזר2'!AB$1,'ריכוז הצעות'!$M472,"")</f>
        <v/>
      </c>
      <c r="AC471" t="str">
        <f>IF('ריכוז הצעות'!$N472='טבלת עזר2'!AC$1,'ריכוז הצעות'!$M472,"")</f>
        <v/>
      </c>
      <c r="AD471" t="str">
        <f>IF('ריכוז הצעות'!$N472='טבלת עזר2'!AD$1,'ריכוז הצעות'!$M472,"")</f>
        <v/>
      </c>
      <c r="AE471" t="str">
        <f>IF('ריכוז הצעות'!$N472='טבלת עזר2'!AE$1,'ריכוז הצעות'!$M472,"")</f>
        <v/>
      </c>
      <c r="AF471" t="str">
        <f>IF('ריכוז הצעות'!$N472='טבלת עזר2'!AF$1,'ריכוז הצעות'!$M472,"")</f>
        <v/>
      </c>
      <c r="AG471" t="str">
        <f>IF('ריכוז הצעות'!$N472='טבלת עזר2'!AG$1,'ריכוז הצעות'!$M472,"")</f>
        <v/>
      </c>
      <c r="AH471" t="str">
        <f>IF('ריכוז הצעות'!$N472='טבלת עזר2'!AH$1,'ריכוז הצעות'!$M472,"")</f>
        <v/>
      </c>
      <c r="AI471" t="str">
        <f>IF('ריכוז הצעות'!$N472='טבלת עזר2'!AI$1,'ריכוז הצעות'!$M472,"")</f>
        <v/>
      </c>
      <c r="AJ471" t="str">
        <f>IF('ריכוז הצעות'!$N472='טבלת עזר2'!AJ$1,'ריכוז הצעות'!$M472,"")</f>
        <v/>
      </c>
      <c r="AK471" t="str">
        <f>IF('ריכוז הצעות'!$N472='טבלת עזר2'!AK$1,'ריכוז הצעות'!$M472,"")</f>
        <v/>
      </c>
      <c r="AL471" t="str">
        <f>IF('ריכוז הצעות'!$N472='טבלת עזר2'!AL$1,'ריכוז הצעות'!$M472,"")</f>
        <v/>
      </c>
      <c r="AQ471" t="e">
        <f t="shared" si="285"/>
        <v>#N/A</v>
      </c>
      <c r="AR471" t="str">
        <f t="shared" si="253"/>
        <v/>
      </c>
      <c r="AS471" t="str">
        <f t="shared" si="254"/>
        <v/>
      </c>
      <c r="AT471" t="str">
        <f t="shared" si="255"/>
        <v/>
      </c>
      <c r="AU471" t="str">
        <f t="shared" si="256"/>
        <v/>
      </c>
      <c r="AV471" t="str">
        <f t="shared" si="257"/>
        <v/>
      </c>
      <c r="AW471" t="str">
        <f t="shared" si="258"/>
        <v/>
      </c>
      <c r="AX471" t="str">
        <f t="shared" si="259"/>
        <v/>
      </c>
      <c r="AY471" t="str">
        <f t="shared" si="260"/>
        <v/>
      </c>
      <c r="AZ471" t="str">
        <f t="shared" si="261"/>
        <v/>
      </c>
      <c r="BA471" t="str">
        <f t="shared" si="262"/>
        <v/>
      </c>
      <c r="BB471" t="str">
        <f t="shared" si="263"/>
        <v/>
      </c>
      <c r="BC471" t="str">
        <f t="shared" si="264"/>
        <v/>
      </c>
      <c r="BD471" t="str">
        <f t="shared" si="265"/>
        <v/>
      </c>
      <c r="BE471" t="str">
        <f t="shared" si="266"/>
        <v/>
      </c>
      <c r="BF471" t="str">
        <f t="shared" si="267"/>
        <v/>
      </c>
      <c r="BG471" t="str">
        <f t="shared" si="268"/>
        <v/>
      </c>
      <c r="BH471" t="str">
        <f t="shared" si="269"/>
        <v/>
      </c>
      <c r="BI471" t="str">
        <f t="shared" si="270"/>
        <v/>
      </c>
      <c r="BJ471" t="str">
        <f t="shared" si="271"/>
        <v/>
      </c>
      <c r="BK471" t="str">
        <f t="shared" si="272"/>
        <v/>
      </c>
      <c r="BL471">
        <f t="shared" si="273"/>
        <v>0</v>
      </c>
      <c r="BM471">
        <f t="shared" si="274"/>
        <v>0</v>
      </c>
      <c r="BN471">
        <f t="shared" si="275"/>
        <v>0</v>
      </c>
      <c r="BO471">
        <f t="shared" si="276"/>
        <v>0</v>
      </c>
      <c r="BP471">
        <f t="shared" si="277"/>
        <v>0</v>
      </c>
      <c r="BQ471">
        <f t="shared" si="278"/>
        <v>0</v>
      </c>
      <c r="BR471">
        <f t="shared" si="279"/>
        <v>0</v>
      </c>
      <c r="BS471">
        <f t="shared" si="280"/>
        <v>0</v>
      </c>
    </row>
    <row r="472" spans="2:71" x14ac:dyDescent="0.3">
      <c r="B472" t="str">
        <f>IF('ריכוז הצעות'!$N473='טבלת עזר2'!B$1,'ריכוז הצעות'!$M473,"")</f>
        <v/>
      </c>
      <c r="C472">
        <f t="shared" si="251"/>
        <v>0</v>
      </c>
      <c r="D472" t="str">
        <f t="shared" si="281"/>
        <v/>
      </c>
      <c r="E472">
        <f t="shared" si="282"/>
        <v>0</v>
      </c>
      <c r="F472" t="str">
        <f>IF('ריכוז הצעות'!$N473='טבלת עזר2'!F$1,'ריכוז הצעות'!$M473,"")</f>
        <v/>
      </c>
      <c r="G472">
        <f t="shared" si="252"/>
        <v>0</v>
      </c>
      <c r="H472" t="str">
        <f t="shared" si="283"/>
        <v/>
      </c>
      <c r="I472">
        <f t="shared" si="284"/>
        <v>0</v>
      </c>
      <c r="J472" t="str">
        <f>IF('ריכוז הצעות'!$N473='טבלת עזר2'!J$1,'ריכוז הצעות'!$M473,"")</f>
        <v/>
      </c>
      <c r="K472" t="str">
        <f>IF('ריכוז הצעות'!$N473='טבלת עזר2'!K$1,'ריכוז הצעות'!$M473,"")</f>
        <v/>
      </c>
      <c r="L472" t="str">
        <f>IF('ריכוז הצעות'!$N473='טבלת עזר2'!L$1,'ריכוז הצעות'!$M473,"")</f>
        <v/>
      </c>
      <c r="M472" t="str">
        <f>IF('ריכוז הצעות'!$N473='טבלת עזר2'!M$1,'ריכוז הצעות'!$M473,"")</f>
        <v/>
      </c>
      <c r="O472" t="str">
        <f>IF('ריכוז הצעות'!$N473='טבלת עזר2'!O$1,'ריכוז הצעות'!$M473,"")</f>
        <v/>
      </c>
      <c r="Q472" t="str">
        <f>IF('ריכוז הצעות'!$N473='טבלת עזר2'!Q$1,'ריכוז הצעות'!$M473,"")</f>
        <v/>
      </c>
      <c r="S472" t="str">
        <f>IF('ריכוז הצעות'!$N473='טבלת עזר2'!S$1,'ריכוז הצעות'!$M473,"")</f>
        <v/>
      </c>
      <c r="U472" t="str">
        <f>IF('ריכוז הצעות'!$N473='טבלת עזר2'!U$1,'ריכוז הצעות'!$M473,"")</f>
        <v/>
      </c>
      <c r="W472" t="str">
        <f>IF('ריכוז הצעות'!$N473='טבלת עזר2'!W$1,'ריכוז הצעות'!$M473,"")</f>
        <v/>
      </c>
      <c r="X472" t="str">
        <f>IF('ריכוז הצעות'!$N473='טבלת עזר2'!X$1,'ריכוז הצעות'!$M473,"")</f>
        <v/>
      </c>
      <c r="Y472" t="str">
        <f>IF('ריכוז הצעות'!$N473='טבלת עזר2'!Y$1,'ריכוז הצעות'!$M473,"")</f>
        <v/>
      </c>
      <c r="Z472" t="str">
        <f>IF('ריכוז הצעות'!$N473='טבלת עזר2'!Z$1,'ריכוז הצעות'!$M473,"")</f>
        <v/>
      </c>
      <c r="AA472" t="str">
        <f>IF('ריכוז הצעות'!$N473='טבלת עזר2'!AA$1,'ריכוז הצעות'!$M473,"")</f>
        <v/>
      </c>
      <c r="AB472" t="str">
        <f>IF('ריכוז הצעות'!$N473='טבלת עזר2'!AB$1,'ריכוז הצעות'!$M473,"")</f>
        <v/>
      </c>
      <c r="AC472" t="str">
        <f>IF('ריכוז הצעות'!$N473='טבלת עזר2'!AC$1,'ריכוז הצעות'!$M473,"")</f>
        <v/>
      </c>
      <c r="AD472" t="str">
        <f>IF('ריכוז הצעות'!$N473='טבלת עזר2'!AD$1,'ריכוז הצעות'!$M473,"")</f>
        <v/>
      </c>
      <c r="AE472" t="str">
        <f>IF('ריכוז הצעות'!$N473='טבלת עזר2'!AE$1,'ריכוז הצעות'!$M473,"")</f>
        <v/>
      </c>
      <c r="AF472" t="str">
        <f>IF('ריכוז הצעות'!$N473='טבלת עזר2'!AF$1,'ריכוז הצעות'!$M473,"")</f>
        <v/>
      </c>
      <c r="AG472" t="str">
        <f>IF('ריכוז הצעות'!$N473='טבלת עזר2'!AG$1,'ריכוז הצעות'!$M473,"")</f>
        <v/>
      </c>
      <c r="AH472" t="str">
        <f>IF('ריכוז הצעות'!$N473='טבלת עזר2'!AH$1,'ריכוז הצעות'!$M473,"")</f>
        <v/>
      </c>
      <c r="AI472" t="str">
        <f>IF('ריכוז הצעות'!$N473='טבלת עזר2'!AI$1,'ריכוז הצעות'!$M473,"")</f>
        <v/>
      </c>
      <c r="AJ472" t="str">
        <f>IF('ריכוז הצעות'!$N473='טבלת עזר2'!AJ$1,'ריכוז הצעות'!$M473,"")</f>
        <v/>
      </c>
      <c r="AK472" t="str">
        <f>IF('ריכוז הצעות'!$N473='טבלת עזר2'!AK$1,'ריכוז הצעות'!$M473,"")</f>
        <v/>
      </c>
      <c r="AL472" t="str">
        <f>IF('ריכוז הצעות'!$N473='טבלת עזר2'!AL$1,'ריכוז הצעות'!$M473,"")</f>
        <v/>
      </c>
      <c r="AQ472" t="e">
        <f t="shared" si="285"/>
        <v>#N/A</v>
      </c>
      <c r="AR472" t="str">
        <f t="shared" si="253"/>
        <v/>
      </c>
      <c r="AS472" t="str">
        <f t="shared" si="254"/>
        <v/>
      </c>
      <c r="AT472" t="str">
        <f t="shared" si="255"/>
        <v/>
      </c>
      <c r="AU472" t="str">
        <f t="shared" si="256"/>
        <v/>
      </c>
      <c r="AV472" t="str">
        <f t="shared" si="257"/>
        <v/>
      </c>
      <c r="AW472" t="str">
        <f t="shared" si="258"/>
        <v/>
      </c>
      <c r="AX472" t="str">
        <f t="shared" si="259"/>
        <v/>
      </c>
      <c r="AY472" t="str">
        <f t="shared" si="260"/>
        <v/>
      </c>
      <c r="AZ472" t="str">
        <f t="shared" si="261"/>
        <v/>
      </c>
      <c r="BA472" t="str">
        <f t="shared" si="262"/>
        <v/>
      </c>
      <c r="BB472" t="str">
        <f t="shared" si="263"/>
        <v/>
      </c>
      <c r="BC472" t="str">
        <f t="shared" si="264"/>
        <v/>
      </c>
      <c r="BD472" t="str">
        <f t="shared" si="265"/>
        <v/>
      </c>
      <c r="BE472" t="str">
        <f t="shared" si="266"/>
        <v/>
      </c>
      <c r="BF472" t="str">
        <f t="shared" si="267"/>
        <v/>
      </c>
      <c r="BG472" t="str">
        <f t="shared" si="268"/>
        <v/>
      </c>
      <c r="BH472" t="str">
        <f t="shared" si="269"/>
        <v/>
      </c>
      <c r="BI472" t="str">
        <f t="shared" si="270"/>
        <v/>
      </c>
      <c r="BJ472" t="str">
        <f t="shared" si="271"/>
        <v/>
      </c>
      <c r="BK472" t="str">
        <f t="shared" si="272"/>
        <v/>
      </c>
      <c r="BL472">
        <f t="shared" si="273"/>
        <v>0</v>
      </c>
      <c r="BM472">
        <f t="shared" si="274"/>
        <v>0</v>
      </c>
      <c r="BN472">
        <f t="shared" si="275"/>
        <v>0</v>
      </c>
      <c r="BO472">
        <f t="shared" si="276"/>
        <v>0</v>
      </c>
      <c r="BP472">
        <f t="shared" si="277"/>
        <v>0</v>
      </c>
      <c r="BQ472">
        <f t="shared" si="278"/>
        <v>0</v>
      </c>
      <c r="BR472">
        <f t="shared" si="279"/>
        <v>0</v>
      </c>
      <c r="BS472">
        <f t="shared" si="280"/>
        <v>0</v>
      </c>
    </row>
    <row r="473" spans="2:71" x14ac:dyDescent="0.3">
      <c r="B473" t="str">
        <f>IF('ריכוז הצעות'!$N474='טבלת עזר2'!B$1,'ריכוז הצעות'!$M474,"")</f>
        <v/>
      </c>
      <c r="C473">
        <f t="shared" si="251"/>
        <v>0</v>
      </c>
      <c r="D473" t="str">
        <f t="shared" si="281"/>
        <v/>
      </c>
      <c r="E473">
        <f t="shared" si="282"/>
        <v>0</v>
      </c>
      <c r="F473" t="str">
        <f>IF('ריכוז הצעות'!$N474='טבלת עזר2'!F$1,'ריכוז הצעות'!$M474,"")</f>
        <v/>
      </c>
      <c r="G473">
        <f t="shared" si="252"/>
        <v>0</v>
      </c>
      <c r="H473" t="str">
        <f t="shared" si="283"/>
        <v/>
      </c>
      <c r="I473">
        <f t="shared" si="284"/>
        <v>0</v>
      </c>
      <c r="J473" t="str">
        <f>IF('ריכוז הצעות'!$N474='טבלת עזר2'!J$1,'ריכוז הצעות'!$M474,"")</f>
        <v/>
      </c>
      <c r="K473" t="str">
        <f>IF('ריכוז הצעות'!$N474='טבלת עזר2'!K$1,'ריכוז הצעות'!$M474,"")</f>
        <v/>
      </c>
      <c r="L473" t="str">
        <f>IF('ריכוז הצעות'!$N474='טבלת עזר2'!L$1,'ריכוז הצעות'!$M474,"")</f>
        <v/>
      </c>
      <c r="M473" t="str">
        <f>IF('ריכוז הצעות'!$N474='טבלת עזר2'!M$1,'ריכוז הצעות'!$M474,"")</f>
        <v/>
      </c>
      <c r="O473" t="str">
        <f>IF('ריכוז הצעות'!$N474='טבלת עזר2'!O$1,'ריכוז הצעות'!$M474,"")</f>
        <v/>
      </c>
      <c r="Q473" t="str">
        <f>IF('ריכוז הצעות'!$N474='טבלת עזר2'!Q$1,'ריכוז הצעות'!$M474,"")</f>
        <v/>
      </c>
      <c r="S473" t="str">
        <f>IF('ריכוז הצעות'!$N474='טבלת עזר2'!S$1,'ריכוז הצעות'!$M474,"")</f>
        <v/>
      </c>
      <c r="U473" t="str">
        <f>IF('ריכוז הצעות'!$N474='טבלת עזר2'!U$1,'ריכוז הצעות'!$M474,"")</f>
        <v/>
      </c>
      <c r="W473" t="str">
        <f>IF('ריכוז הצעות'!$N474='טבלת עזר2'!W$1,'ריכוז הצעות'!$M474,"")</f>
        <v/>
      </c>
      <c r="X473" t="str">
        <f>IF('ריכוז הצעות'!$N474='טבלת עזר2'!X$1,'ריכוז הצעות'!$M474,"")</f>
        <v/>
      </c>
      <c r="Y473" t="str">
        <f>IF('ריכוז הצעות'!$N474='טבלת עזר2'!Y$1,'ריכוז הצעות'!$M474,"")</f>
        <v/>
      </c>
      <c r="Z473" t="str">
        <f>IF('ריכוז הצעות'!$N474='טבלת עזר2'!Z$1,'ריכוז הצעות'!$M474,"")</f>
        <v/>
      </c>
      <c r="AA473" t="str">
        <f>IF('ריכוז הצעות'!$N474='טבלת עזר2'!AA$1,'ריכוז הצעות'!$M474,"")</f>
        <v/>
      </c>
      <c r="AB473" t="str">
        <f>IF('ריכוז הצעות'!$N474='טבלת עזר2'!AB$1,'ריכוז הצעות'!$M474,"")</f>
        <v/>
      </c>
      <c r="AC473" t="str">
        <f>IF('ריכוז הצעות'!$N474='טבלת עזר2'!AC$1,'ריכוז הצעות'!$M474,"")</f>
        <v/>
      </c>
      <c r="AD473" t="str">
        <f>IF('ריכוז הצעות'!$N474='טבלת עזר2'!AD$1,'ריכוז הצעות'!$M474,"")</f>
        <v/>
      </c>
      <c r="AE473" t="str">
        <f>IF('ריכוז הצעות'!$N474='טבלת עזר2'!AE$1,'ריכוז הצעות'!$M474,"")</f>
        <v/>
      </c>
      <c r="AF473" t="str">
        <f>IF('ריכוז הצעות'!$N474='טבלת עזר2'!AF$1,'ריכוז הצעות'!$M474,"")</f>
        <v/>
      </c>
      <c r="AG473" t="str">
        <f>IF('ריכוז הצעות'!$N474='טבלת עזר2'!AG$1,'ריכוז הצעות'!$M474,"")</f>
        <v/>
      </c>
      <c r="AH473" t="str">
        <f>IF('ריכוז הצעות'!$N474='טבלת עזר2'!AH$1,'ריכוז הצעות'!$M474,"")</f>
        <v/>
      </c>
      <c r="AI473" t="str">
        <f>IF('ריכוז הצעות'!$N474='טבלת עזר2'!AI$1,'ריכוז הצעות'!$M474,"")</f>
        <v/>
      </c>
      <c r="AJ473" t="str">
        <f>IF('ריכוז הצעות'!$N474='טבלת עזר2'!AJ$1,'ריכוז הצעות'!$M474,"")</f>
        <v/>
      </c>
      <c r="AK473" t="str">
        <f>IF('ריכוז הצעות'!$N474='טבלת עזר2'!AK$1,'ריכוז הצעות'!$M474,"")</f>
        <v/>
      </c>
      <c r="AL473" t="str">
        <f>IF('ריכוז הצעות'!$N474='טבלת עזר2'!AL$1,'ריכוז הצעות'!$M474,"")</f>
        <v/>
      </c>
      <c r="AQ473" t="e">
        <f t="shared" si="285"/>
        <v>#N/A</v>
      </c>
      <c r="AR473" t="str">
        <f t="shared" si="253"/>
        <v/>
      </c>
      <c r="AS473" t="str">
        <f t="shared" si="254"/>
        <v/>
      </c>
      <c r="AT473" t="str">
        <f t="shared" si="255"/>
        <v/>
      </c>
      <c r="AU473" t="str">
        <f t="shared" si="256"/>
        <v/>
      </c>
      <c r="AV473" t="str">
        <f t="shared" si="257"/>
        <v/>
      </c>
      <c r="AW473" t="str">
        <f t="shared" si="258"/>
        <v/>
      </c>
      <c r="AX473" t="str">
        <f t="shared" si="259"/>
        <v/>
      </c>
      <c r="AY473" t="str">
        <f t="shared" si="260"/>
        <v/>
      </c>
      <c r="AZ473" t="str">
        <f t="shared" si="261"/>
        <v/>
      </c>
      <c r="BA473" t="str">
        <f t="shared" si="262"/>
        <v/>
      </c>
      <c r="BB473" t="str">
        <f t="shared" si="263"/>
        <v/>
      </c>
      <c r="BC473" t="str">
        <f t="shared" si="264"/>
        <v/>
      </c>
      <c r="BD473" t="str">
        <f t="shared" si="265"/>
        <v/>
      </c>
      <c r="BE473" t="str">
        <f t="shared" si="266"/>
        <v/>
      </c>
      <c r="BF473" t="str">
        <f t="shared" si="267"/>
        <v/>
      </c>
      <c r="BG473" t="str">
        <f t="shared" si="268"/>
        <v/>
      </c>
      <c r="BH473" t="str">
        <f t="shared" si="269"/>
        <v/>
      </c>
      <c r="BI473" t="str">
        <f t="shared" si="270"/>
        <v/>
      </c>
      <c r="BJ473" t="str">
        <f t="shared" si="271"/>
        <v/>
      </c>
      <c r="BK473" t="str">
        <f t="shared" si="272"/>
        <v/>
      </c>
      <c r="BL473">
        <f t="shared" si="273"/>
        <v>0</v>
      </c>
      <c r="BM473">
        <f t="shared" si="274"/>
        <v>0</v>
      </c>
      <c r="BN473">
        <f t="shared" si="275"/>
        <v>0</v>
      </c>
      <c r="BO473">
        <f t="shared" si="276"/>
        <v>0</v>
      </c>
      <c r="BP473">
        <f t="shared" si="277"/>
        <v>0</v>
      </c>
      <c r="BQ473">
        <f t="shared" si="278"/>
        <v>0</v>
      </c>
      <c r="BR473">
        <f t="shared" si="279"/>
        <v>0</v>
      </c>
      <c r="BS473">
        <f t="shared" si="280"/>
        <v>0</v>
      </c>
    </row>
    <row r="474" spans="2:71" x14ac:dyDescent="0.3">
      <c r="B474" t="str">
        <f>IF('ריכוז הצעות'!$N475='טבלת עזר2'!B$1,'ריכוז הצעות'!$M475,"")</f>
        <v/>
      </c>
      <c r="C474">
        <f t="shared" si="251"/>
        <v>0</v>
      </c>
      <c r="D474" t="str">
        <f t="shared" si="281"/>
        <v/>
      </c>
      <c r="E474">
        <f t="shared" si="282"/>
        <v>0</v>
      </c>
      <c r="F474" t="str">
        <f>IF('ריכוז הצעות'!$N475='טבלת עזר2'!F$1,'ריכוז הצעות'!$M475,"")</f>
        <v/>
      </c>
      <c r="G474">
        <f t="shared" si="252"/>
        <v>0</v>
      </c>
      <c r="H474" t="str">
        <f t="shared" si="283"/>
        <v/>
      </c>
      <c r="I474">
        <f t="shared" si="284"/>
        <v>0</v>
      </c>
      <c r="J474" t="str">
        <f>IF('ריכוז הצעות'!$N475='טבלת עזר2'!J$1,'ריכוז הצעות'!$M475,"")</f>
        <v/>
      </c>
      <c r="K474" t="str">
        <f>IF('ריכוז הצעות'!$N475='טבלת עזר2'!K$1,'ריכוז הצעות'!$M475,"")</f>
        <v/>
      </c>
      <c r="L474" t="str">
        <f>IF('ריכוז הצעות'!$N475='טבלת עזר2'!L$1,'ריכוז הצעות'!$M475,"")</f>
        <v/>
      </c>
      <c r="M474" t="str">
        <f>IF('ריכוז הצעות'!$N475='טבלת עזר2'!M$1,'ריכוז הצעות'!$M475,"")</f>
        <v/>
      </c>
      <c r="O474" t="str">
        <f>IF('ריכוז הצעות'!$N475='טבלת עזר2'!O$1,'ריכוז הצעות'!$M475,"")</f>
        <v/>
      </c>
      <c r="Q474" t="str">
        <f>IF('ריכוז הצעות'!$N475='טבלת עזר2'!Q$1,'ריכוז הצעות'!$M475,"")</f>
        <v/>
      </c>
      <c r="S474" t="str">
        <f>IF('ריכוז הצעות'!$N475='טבלת עזר2'!S$1,'ריכוז הצעות'!$M475,"")</f>
        <v/>
      </c>
      <c r="U474" t="str">
        <f>IF('ריכוז הצעות'!$N475='טבלת עזר2'!U$1,'ריכוז הצעות'!$M475,"")</f>
        <v/>
      </c>
      <c r="W474" t="str">
        <f>IF('ריכוז הצעות'!$N475='טבלת עזר2'!W$1,'ריכוז הצעות'!$M475,"")</f>
        <v/>
      </c>
      <c r="X474" t="str">
        <f>IF('ריכוז הצעות'!$N475='טבלת עזר2'!X$1,'ריכוז הצעות'!$M475,"")</f>
        <v/>
      </c>
      <c r="Y474" t="str">
        <f>IF('ריכוז הצעות'!$N475='טבלת עזר2'!Y$1,'ריכוז הצעות'!$M475,"")</f>
        <v/>
      </c>
      <c r="Z474" t="str">
        <f>IF('ריכוז הצעות'!$N475='טבלת עזר2'!Z$1,'ריכוז הצעות'!$M475,"")</f>
        <v/>
      </c>
      <c r="AA474" t="str">
        <f>IF('ריכוז הצעות'!$N475='טבלת עזר2'!AA$1,'ריכוז הצעות'!$M475,"")</f>
        <v/>
      </c>
      <c r="AB474" t="str">
        <f>IF('ריכוז הצעות'!$N475='טבלת עזר2'!AB$1,'ריכוז הצעות'!$M475,"")</f>
        <v/>
      </c>
      <c r="AC474" t="str">
        <f>IF('ריכוז הצעות'!$N475='טבלת עזר2'!AC$1,'ריכוז הצעות'!$M475,"")</f>
        <v/>
      </c>
      <c r="AD474" t="str">
        <f>IF('ריכוז הצעות'!$N475='טבלת עזר2'!AD$1,'ריכוז הצעות'!$M475,"")</f>
        <v/>
      </c>
      <c r="AE474" t="str">
        <f>IF('ריכוז הצעות'!$N475='טבלת עזר2'!AE$1,'ריכוז הצעות'!$M475,"")</f>
        <v/>
      </c>
      <c r="AF474" t="str">
        <f>IF('ריכוז הצעות'!$N475='טבלת עזר2'!AF$1,'ריכוז הצעות'!$M475,"")</f>
        <v/>
      </c>
      <c r="AG474" t="str">
        <f>IF('ריכוז הצעות'!$N475='טבלת עזר2'!AG$1,'ריכוז הצעות'!$M475,"")</f>
        <v/>
      </c>
      <c r="AH474" t="str">
        <f>IF('ריכוז הצעות'!$N475='טבלת עזר2'!AH$1,'ריכוז הצעות'!$M475,"")</f>
        <v/>
      </c>
      <c r="AI474" t="str">
        <f>IF('ריכוז הצעות'!$N475='טבלת עזר2'!AI$1,'ריכוז הצעות'!$M475,"")</f>
        <v/>
      </c>
      <c r="AJ474" t="str">
        <f>IF('ריכוז הצעות'!$N475='טבלת עזר2'!AJ$1,'ריכוז הצעות'!$M475,"")</f>
        <v/>
      </c>
      <c r="AK474" t="str">
        <f>IF('ריכוז הצעות'!$N475='טבלת עזר2'!AK$1,'ריכוז הצעות'!$M475,"")</f>
        <v/>
      </c>
      <c r="AL474" t="str">
        <f>IF('ריכוז הצעות'!$N475='טבלת עזר2'!AL$1,'ריכוז הצעות'!$M475,"")</f>
        <v/>
      </c>
      <c r="AQ474" t="e">
        <f t="shared" si="285"/>
        <v>#N/A</v>
      </c>
      <c r="AR474" t="str">
        <f t="shared" si="253"/>
        <v/>
      </c>
      <c r="AS474" t="str">
        <f t="shared" si="254"/>
        <v/>
      </c>
      <c r="AT474" t="str">
        <f t="shared" si="255"/>
        <v/>
      </c>
      <c r="AU474" t="str">
        <f t="shared" si="256"/>
        <v/>
      </c>
      <c r="AV474" t="str">
        <f t="shared" si="257"/>
        <v/>
      </c>
      <c r="AW474" t="str">
        <f t="shared" si="258"/>
        <v/>
      </c>
      <c r="AX474" t="str">
        <f t="shared" si="259"/>
        <v/>
      </c>
      <c r="AY474" t="str">
        <f t="shared" si="260"/>
        <v/>
      </c>
      <c r="AZ474" t="str">
        <f t="shared" si="261"/>
        <v/>
      </c>
      <c r="BA474" t="str">
        <f t="shared" si="262"/>
        <v/>
      </c>
      <c r="BB474" t="str">
        <f t="shared" si="263"/>
        <v/>
      </c>
      <c r="BC474" t="str">
        <f t="shared" si="264"/>
        <v/>
      </c>
      <c r="BD474" t="str">
        <f t="shared" si="265"/>
        <v/>
      </c>
      <c r="BE474" t="str">
        <f t="shared" si="266"/>
        <v/>
      </c>
      <c r="BF474" t="str">
        <f t="shared" si="267"/>
        <v/>
      </c>
      <c r="BG474" t="str">
        <f t="shared" si="268"/>
        <v/>
      </c>
      <c r="BH474" t="str">
        <f t="shared" si="269"/>
        <v/>
      </c>
      <c r="BI474" t="str">
        <f t="shared" si="270"/>
        <v/>
      </c>
      <c r="BJ474" t="str">
        <f t="shared" si="271"/>
        <v/>
      </c>
      <c r="BK474" t="str">
        <f t="shared" si="272"/>
        <v/>
      </c>
      <c r="BL474">
        <f t="shared" si="273"/>
        <v>0</v>
      </c>
      <c r="BM474">
        <f t="shared" si="274"/>
        <v>0</v>
      </c>
      <c r="BN474">
        <f t="shared" si="275"/>
        <v>0</v>
      </c>
      <c r="BO474">
        <f t="shared" si="276"/>
        <v>0</v>
      </c>
      <c r="BP474">
        <f t="shared" si="277"/>
        <v>0</v>
      </c>
      <c r="BQ474">
        <f t="shared" si="278"/>
        <v>0</v>
      </c>
      <c r="BR474">
        <f t="shared" si="279"/>
        <v>0</v>
      </c>
      <c r="BS474">
        <f t="shared" si="280"/>
        <v>0</v>
      </c>
    </row>
    <row r="475" spans="2:71" x14ac:dyDescent="0.3">
      <c r="B475" t="str">
        <f>IF('ריכוז הצעות'!$N476='טבלת עזר2'!B$1,'ריכוז הצעות'!$M476,"")</f>
        <v/>
      </c>
      <c r="C475">
        <f t="shared" si="251"/>
        <v>0</v>
      </c>
      <c r="D475" t="str">
        <f t="shared" si="281"/>
        <v/>
      </c>
      <c r="E475">
        <f t="shared" si="282"/>
        <v>0</v>
      </c>
      <c r="F475" t="str">
        <f>IF('ריכוז הצעות'!$N476='טבלת עזר2'!F$1,'ריכוז הצעות'!$M476,"")</f>
        <v/>
      </c>
      <c r="G475">
        <f t="shared" si="252"/>
        <v>0</v>
      </c>
      <c r="H475" t="str">
        <f t="shared" si="283"/>
        <v/>
      </c>
      <c r="I475">
        <f t="shared" si="284"/>
        <v>0</v>
      </c>
      <c r="J475" t="str">
        <f>IF('ריכוז הצעות'!$N476='טבלת עזר2'!J$1,'ריכוז הצעות'!$M476,"")</f>
        <v/>
      </c>
      <c r="K475" t="str">
        <f>IF('ריכוז הצעות'!$N476='טבלת עזר2'!K$1,'ריכוז הצעות'!$M476,"")</f>
        <v/>
      </c>
      <c r="L475" t="str">
        <f>IF('ריכוז הצעות'!$N476='טבלת עזר2'!L$1,'ריכוז הצעות'!$M476,"")</f>
        <v/>
      </c>
      <c r="M475" t="str">
        <f>IF('ריכוז הצעות'!$N476='טבלת עזר2'!M$1,'ריכוז הצעות'!$M476,"")</f>
        <v/>
      </c>
      <c r="O475" t="str">
        <f>IF('ריכוז הצעות'!$N476='טבלת עזר2'!O$1,'ריכוז הצעות'!$M476,"")</f>
        <v/>
      </c>
      <c r="Q475" t="str">
        <f>IF('ריכוז הצעות'!$N476='טבלת עזר2'!Q$1,'ריכוז הצעות'!$M476,"")</f>
        <v/>
      </c>
      <c r="S475" t="str">
        <f>IF('ריכוז הצעות'!$N476='טבלת עזר2'!S$1,'ריכוז הצעות'!$M476,"")</f>
        <v/>
      </c>
      <c r="U475" t="str">
        <f>IF('ריכוז הצעות'!$N476='טבלת עזר2'!U$1,'ריכוז הצעות'!$M476,"")</f>
        <v/>
      </c>
      <c r="W475" t="str">
        <f>IF('ריכוז הצעות'!$N476='טבלת עזר2'!W$1,'ריכוז הצעות'!$M476,"")</f>
        <v/>
      </c>
      <c r="X475" t="str">
        <f>IF('ריכוז הצעות'!$N476='טבלת עזר2'!X$1,'ריכוז הצעות'!$M476,"")</f>
        <v/>
      </c>
      <c r="Y475" t="str">
        <f>IF('ריכוז הצעות'!$N476='טבלת עזר2'!Y$1,'ריכוז הצעות'!$M476,"")</f>
        <v/>
      </c>
      <c r="Z475" t="str">
        <f>IF('ריכוז הצעות'!$N476='טבלת עזר2'!Z$1,'ריכוז הצעות'!$M476,"")</f>
        <v/>
      </c>
      <c r="AA475" t="str">
        <f>IF('ריכוז הצעות'!$N476='טבלת עזר2'!AA$1,'ריכוז הצעות'!$M476,"")</f>
        <v/>
      </c>
      <c r="AB475" t="str">
        <f>IF('ריכוז הצעות'!$N476='טבלת עזר2'!AB$1,'ריכוז הצעות'!$M476,"")</f>
        <v/>
      </c>
      <c r="AC475" t="str">
        <f>IF('ריכוז הצעות'!$N476='טבלת עזר2'!AC$1,'ריכוז הצעות'!$M476,"")</f>
        <v/>
      </c>
      <c r="AD475" t="str">
        <f>IF('ריכוז הצעות'!$N476='טבלת עזר2'!AD$1,'ריכוז הצעות'!$M476,"")</f>
        <v/>
      </c>
      <c r="AE475" t="str">
        <f>IF('ריכוז הצעות'!$N476='טבלת עזר2'!AE$1,'ריכוז הצעות'!$M476,"")</f>
        <v/>
      </c>
      <c r="AF475" t="str">
        <f>IF('ריכוז הצעות'!$N476='טבלת עזר2'!AF$1,'ריכוז הצעות'!$M476,"")</f>
        <v/>
      </c>
      <c r="AG475" t="str">
        <f>IF('ריכוז הצעות'!$N476='טבלת עזר2'!AG$1,'ריכוז הצעות'!$M476,"")</f>
        <v/>
      </c>
      <c r="AH475" t="str">
        <f>IF('ריכוז הצעות'!$N476='טבלת עזר2'!AH$1,'ריכוז הצעות'!$M476,"")</f>
        <v/>
      </c>
      <c r="AI475" t="str">
        <f>IF('ריכוז הצעות'!$N476='טבלת עזר2'!AI$1,'ריכוז הצעות'!$M476,"")</f>
        <v/>
      </c>
      <c r="AJ475" t="str">
        <f>IF('ריכוז הצעות'!$N476='טבלת עזר2'!AJ$1,'ריכוז הצעות'!$M476,"")</f>
        <v/>
      </c>
      <c r="AK475" t="str">
        <f>IF('ריכוז הצעות'!$N476='טבלת עזר2'!AK$1,'ריכוז הצעות'!$M476,"")</f>
        <v/>
      </c>
      <c r="AL475" t="str">
        <f>IF('ריכוז הצעות'!$N476='טבלת עזר2'!AL$1,'ריכוז הצעות'!$M476,"")</f>
        <v/>
      </c>
      <c r="AQ475" t="e">
        <f t="shared" si="285"/>
        <v>#N/A</v>
      </c>
      <c r="AR475" t="str">
        <f t="shared" si="253"/>
        <v/>
      </c>
      <c r="AS475" t="str">
        <f t="shared" si="254"/>
        <v/>
      </c>
      <c r="AT475" t="str">
        <f t="shared" si="255"/>
        <v/>
      </c>
      <c r="AU475" t="str">
        <f t="shared" si="256"/>
        <v/>
      </c>
      <c r="AV475" t="str">
        <f t="shared" si="257"/>
        <v/>
      </c>
      <c r="AW475" t="str">
        <f t="shared" si="258"/>
        <v/>
      </c>
      <c r="AX475" t="str">
        <f t="shared" si="259"/>
        <v/>
      </c>
      <c r="AY475" t="str">
        <f t="shared" si="260"/>
        <v/>
      </c>
      <c r="AZ475" t="str">
        <f t="shared" si="261"/>
        <v/>
      </c>
      <c r="BA475" t="str">
        <f t="shared" si="262"/>
        <v/>
      </c>
      <c r="BB475" t="str">
        <f t="shared" si="263"/>
        <v/>
      </c>
      <c r="BC475" t="str">
        <f t="shared" si="264"/>
        <v/>
      </c>
      <c r="BD475" t="str">
        <f t="shared" si="265"/>
        <v/>
      </c>
      <c r="BE475" t="str">
        <f t="shared" si="266"/>
        <v/>
      </c>
      <c r="BF475" t="str">
        <f t="shared" si="267"/>
        <v/>
      </c>
      <c r="BG475" t="str">
        <f t="shared" si="268"/>
        <v/>
      </c>
      <c r="BH475" t="str">
        <f t="shared" si="269"/>
        <v/>
      </c>
      <c r="BI475" t="str">
        <f t="shared" si="270"/>
        <v/>
      </c>
      <c r="BJ475" t="str">
        <f t="shared" si="271"/>
        <v/>
      </c>
      <c r="BK475" t="str">
        <f t="shared" si="272"/>
        <v/>
      </c>
      <c r="BL475">
        <f t="shared" si="273"/>
        <v>0</v>
      </c>
      <c r="BM475">
        <f t="shared" si="274"/>
        <v>0</v>
      </c>
      <c r="BN475">
        <f t="shared" si="275"/>
        <v>0</v>
      </c>
      <c r="BO475">
        <f t="shared" si="276"/>
        <v>0</v>
      </c>
      <c r="BP475">
        <f t="shared" si="277"/>
        <v>0</v>
      </c>
      <c r="BQ475">
        <f t="shared" si="278"/>
        <v>0</v>
      </c>
      <c r="BR475">
        <f t="shared" si="279"/>
        <v>0</v>
      </c>
      <c r="BS475">
        <f t="shared" si="280"/>
        <v>0</v>
      </c>
    </row>
    <row r="476" spans="2:71" x14ac:dyDescent="0.3">
      <c r="B476" t="str">
        <f>IF('ריכוז הצעות'!$N477='טבלת עזר2'!B$1,'ריכוז הצעות'!$M477,"")</f>
        <v/>
      </c>
      <c r="C476">
        <f t="shared" si="251"/>
        <v>0</v>
      </c>
      <c r="D476" t="str">
        <f t="shared" si="281"/>
        <v/>
      </c>
      <c r="E476">
        <f t="shared" si="282"/>
        <v>0</v>
      </c>
      <c r="F476" t="str">
        <f>IF('ריכוז הצעות'!$N477='טבלת עזר2'!F$1,'ריכוז הצעות'!$M477,"")</f>
        <v/>
      </c>
      <c r="G476">
        <f t="shared" si="252"/>
        <v>0</v>
      </c>
      <c r="H476" t="str">
        <f t="shared" si="283"/>
        <v/>
      </c>
      <c r="I476">
        <f t="shared" si="284"/>
        <v>0</v>
      </c>
      <c r="J476" t="str">
        <f>IF('ריכוז הצעות'!$N477='טבלת עזר2'!J$1,'ריכוז הצעות'!$M477,"")</f>
        <v/>
      </c>
      <c r="K476" t="str">
        <f>IF('ריכוז הצעות'!$N477='טבלת עזר2'!K$1,'ריכוז הצעות'!$M477,"")</f>
        <v/>
      </c>
      <c r="L476" t="str">
        <f>IF('ריכוז הצעות'!$N477='טבלת עזר2'!L$1,'ריכוז הצעות'!$M477,"")</f>
        <v/>
      </c>
      <c r="M476" t="str">
        <f>IF('ריכוז הצעות'!$N477='טבלת עזר2'!M$1,'ריכוז הצעות'!$M477,"")</f>
        <v/>
      </c>
      <c r="O476" t="str">
        <f>IF('ריכוז הצעות'!$N477='טבלת עזר2'!O$1,'ריכוז הצעות'!$M477,"")</f>
        <v/>
      </c>
      <c r="Q476" t="str">
        <f>IF('ריכוז הצעות'!$N477='טבלת עזר2'!Q$1,'ריכוז הצעות'!$M477,"")</f>
        <v/>
      </c>
      <c r="S476" t="str">
        <f>IF('ריכוז הצעות'!$N477='טבלת עזר2'!S$1,'ריכוז הצעות'!$M477,"")</f>
        <v/>
      </c>
      <c r="U476" t="str">
        <f>IF('ריכוז הצעות'!$N477='טבלת עזר2'!U$1,'ריכוז הצעות'!$M477,"")</f>
        <v/>
      </c>
      <c r="W476" t="str">
        <f>IF('ריכוז הצעות'!$N477='טבלת עזר2'!W$1,'ריכוז הצעות'!$M477,"")</f>
        <v/>
      </c>
      <c r="X476" t="str">
        <f>IF('ריכוז הצעות'!$N477='טבלת עזר2'!X$1,'ריכוז הצעות'!$M477,"")</f>
        <v/>
      </c>
      <c r="Y476" t="str">
        <f>IF('ריכוז הצעות'!$N477='טבלת עזר2'!Y$1,'ריכוז הצעות'!$M477,"")</f>
        <v/>
      </c>
      <c r="Z476" t="str">
        <f>IF('ריכוז הצעות'!$N477='טבלת עזר2'!Z$1,'ריכוז הצעות'!$M477,"")</f>
        <v/>
      </c>
      <c r="AA476" t="str">
        <f>IF('ריכוז הצעות'!$N477='טבלת עזר2'!AA$1,'ריכוז הצעות'!$M477,"")</f>
        <v/>
      </c>
      <c r="AB476" t="str">
        <f>IF('ריכוז הצעות'!$N477='טבלת עזר2'!AB$1,'ריכוז הצעות'!$M477,"")</f>
        <v/>
      </c>
      <c r="AC476" t="str">
        <f>IF('ריכוז הצעות'!$N477='טבלת עזר2'!AC$1,'ריכוז הצעות'!$M477,"")</f>
        <v/>
      </c>
      <c r="AD476" t="str">
        <f>IF('ריכוז הצעות'!$N477='טבלת עזר2'!AD$1,'ריכוז הצעות'!$M477,"")</f>
        <v/>
      </c>
      <c r="AE476" t="str">
        <f>IF('ריכוז הצעות'!$N477='טבלת עזר2'!AE$1,'ריכוז הצעות'!$M477,"")</f>
        <v/>
      </c>
      <c r="AF476" t="str">
        <f>IF('ריכוז הצעות'!$N477='טבלת עזר2'!AF$1,'ריכוז הצעות'!$M477,"")</f>
        <v/>
      </c>
      <c r="AG476" t="str">
        <f>IF('ריכוז הצעות'!$N477='טבלת עזר2'!AG$1,'ריכוז הצעות'!$M477,"")</f>
        <v/>
      </c>
      <c r="AH476" t="str">
        <f>IF('ריכוז הצעות'!$N477='טבלת עזר2'!AH$1,'ריכוז הצעות'!$M477,"")</f>
        <v/>
      </c>
      <c r="AI476" t="str">
        <f>IF('ריכוז הצעות'!$N477='טבלת עזר2'!AI$1,'ריכוז הצעות'!$M477,"")</f>
        <v/>
      </c>
      <c r="AJ476" t="str">
        <f>IF('ריכוז הצעות'!$N477='טבלת עזר2'!AJ$1,'ריכוז הצעות'!$M477,"")</f>
        <v/>
      </c>
      <c r="AK476" t="str">
        <f>IF('ריכוז הצעות'!$N477='טבלת עזר2'!AK$1,'ריכוז הצעות'!$M477,"")</f>
        <v/>
      </c>
      <c r="AL476" t="str">
        <f>IF('ריכוז הצעות'!$N477='טבלת עזר2'!AL$1,'ריכוז הצעות'!$M477,"")</f>
        <v/>
      </c>
      <c r="AQ476" t="e">
        <f t="shared" si="285"/>
        <v>#N/A</v>
      </c>
      <c r="AR476" t="str">
        <f t="shared" si="253"/>
        <v/>
      </c>
      <c r="AS476" t="str">
        <f t="shared" si="254"/>
        <v/>
      </c>
      <c r="AT476" t="str">
        <f t="shared" si="255"/>
        <v/>
      </c>
      <c r="AU476" t="str">
        <f t="shared" si="256"/>
        <v/>
      </c>
      <c r="AV476" t="str">
        <f t="shared" si="257"/>
        <v/>
      </c>
      <c r="AW476" t="str">
        <f t="shared" si="258"/>
        <v/>
      </c>
      <c r="AX476" t="str">
        <f t="shared" si="259"/>
        <v/>
      </c>
      <c r="AY476" t="str">
        <f t="shared" si="260"/>
        <v/>
      </c>
      <c r="AZ476" t="str">
        <f t="shared" si="261"/>
        <v/>
      </c>
      <c r="BA476" t="str">
        <f t="shared" si="262"/>
        <v/>
      </c>
      <c r="BB476" t="str">
        <f t="shared" si="263"/>
        <v/>
      </c>
      <c r="BC476" t="str">
        <f t="shared" si="264"/>
        <v/>
      </c>
      <c r="BD476" t="str">
        <f t="shared" si="265"/>
        <v/>
      </c>
      <c r="BE476" t="str">
        <f t="shared" si="266"/>
        <v/>
      </c>
      <c r="BF476" t="str">
        <f t="shared" si="267"/>
        <v/>
      </c>
      <c r="BG476" t="str">
        <f t="shared" si="268"/>
        <v/>
      </c>
      <c r="BH476" t="str">
        <f t="shared" si="269"/>
        <v/>
      </c>
      <c r="BI476" t="str">
        <f t="shared" si="270"/>
        <v/>
      </c>
      <c r="BJ476" t="str">
        <f t="shared" si="271"/>
        <v/>
      </c>
      <c r="BK476" t="str">
        <f t="shared" si="272"/>
        <v/>
      </c>
      <c r="BL476">
        <f t="shared" si="273"/>
        <v>0</v>
      </c>
      <c r="BM476">
        <f t="shared" si="274"/>
        <v>0</v>
      </c>
      <c r="BN476">
        <f t="shared" si="275"/>
        <v>0</v>
      </c>
      <c r="BO476">
        <f t="shared" si="276"/>
        <v>0</v>
      </c>
      <c r="BP476">
        <f t="shared" si="277"/>
        <v>0</v>
      </c>
      <c r="BQ476">
        <f t="shared" si="278"/>
        <v>0</v>
      </c>
      <c r="BR476">
        <f t="shared" si="279"/>
        <v>0</v>
      </c>
      <c r="BS476">
        <f t="shared" si="280"/>
        <v>0</v>
      </c>
    </row>
    <row r="477" spans="2:71" x14ac:dyDescent="0.3">
      <c r="B477" t="str">
        <f>IF('ריכוז הצעות'!$N478='טבלת עזר2'!B$1,'ריכוז הצעות'!$M478,"")</f>
        <v/>
      </c>
      <c r="C477">
        <f t="shared" si="251"/>
        <v>0</v>
      </c>
      <c r="D477" t="str">
        <f t="shared" si="281"/>
        <v/>
      </c>
      <c r="E477">
        <f t="shared" si="282"/>
        <v>0</v>
      </c>
      <c r="F477" t="str">
        <f>IF('ריכוז הצעות'!$N478='טבלת עזר2'!F$1,'ריכוז הצעות'!$M478,"")</f>
        <v/>
      </c>
      <c r="G477">
        <f t="shared" si="252"/>
        <v>0</v>
      </c>
      <c r="H477" t="str">
        <f t="shared" si="283"/>
        <v/>
      </c>
      <c r="I477">
        <f t="shared" si="284"/>
        <v>0</v>
      </c>
      <c r="J477" t="str">
        <f>IF('ריכוז הצעות'!$N478='טבלת עזר2'!J$1,'ריכוז הצעות'!$M478,"")</f>
        <v/>
      </c>
      <c r="K477" t="str">
        <f>IF('ריכוז הצעות'!$N478='טבלת עזר2'!K$1,'ריכוז הצעות'!$M478,"")</f>
        <v/>
      </c>
      <c r="L477" t="str">
        <f>IF('ריכוז הצעות'!$N478='טבלת עזר2'!L$1,'ריכוז הצעות'!$M478,"")</f>
        <v/>
      </c>
      <c r="M477" t="str">
        <f>IF('ריכוז הצעות'!$N478='טבלת עזר2'!M$1,'ריכוז הצעות'!$M478,"")</f>
        <v/>
      </c>
      <c r="O477" t="str">
        <f>IF('ריכוז הצעות'!$N478='טבלת עזר2'!O$1,'ריכוז הצעות'!$M478,"")</f>
        <v/>
      </c>
      <c r="Q477" t="str">
        <f>IF('ריכוז הצעות'!$N478='טבלת עזר2'!Q$1,'ריכוז הצעות'!$M478,"")</f>
        <v/>
      </c>
      <c r="S477" t="str">
        <f>IF('ריכוז הצעות'!$N478='טבלת עזר2'!S$1,'ריכוז הצעות'!$M478,"")</f>
        <v/>
      </c>
      <c r="U477" t="str">
        <f>IF('ריכוז הצעות'!$N478='טבלת עזר2'!U$1,'ריכוז הצעות'!$M478,"")</f>
        <v/>
      </c>
      <c r="W477" t="str">
        <f>IF('ריכוז הצעות'!$N478='טבלת עזר2'!W$1,'ריכוז הצעות'!$M478,"")</f>
        <v/>
      </c>
      <c r="X477" t="str">
        <f>IF('ריכוז הצעות'!$N478='טבלת עזר2'!X$1,'ריכוז הצעות'!$M478,"")</f>
        <v/>
      </c>
      <c r="Y477" t="str">
        <f>IF('ריכוז הצעות'!$N478='טבלת עזר2'!Y$1,'ריכוז הצעות'!$M478,"")</f>
        <v/>
      </c>
      <c r="Z477" t="str">
        <f>IF('ריכוז הצעות'!$N478='טבלת עזר2'!Z$1,'ריכוז הצעות'!$M478,"")</f>
        <v/>
      </c>
      <c r="AA477" t="str">
        <f>IF('ריכוז הצעות'!$N478='טבלת עזר2'!AA$1,'ריכוז הצעות'!$M478,"")</f>
        <v/>
      </c>
      <c r="AB477" t="str">
        <f>IF('ריכוז הצעות'!$N478='טבלת עזר2'!AB$1,'ריכוז הצעות'!$M478,"")</f>
        <v/>
      </c>
      <c r="AC477" t="str">
        <f>IF('ריכוז הצעות'!$N478='טבלת עזר2'!AC$1,'ריכוז הצעות'!$M478,"")</f>
        <v/>
      </c>
      <c r="AD477" t="str">
        <f>IF('ריכוז הצעות'!$N478='טבלת עזר2'!AD$1,'ריכוז הצעות'!$M478,"")</f>
        <v/>
      </c>
      <c r="AE477" t="str">
        <f>IF('ריכוז הצעות'!$N478='טבלת עזר2'!AE$1,'ריכוז הצעות'!$M478,"")</f>
        <v/>
      </c>
      <c r="AF477" t="str">
        <f>IF('ריכוז הצעות'!$N478='טבלת עזר2'!AF$1,'ריכוז הצעות'!$M478,"")</f>
        <v/>
      </c>
      <c r="AG477" t="str">
        <f>IF('ריכוז הצעות'!$N478='טבלת עזר2'!AG$1,'ריכוז הצעות'!$M478,"")</f>
        <v/>
      </c>
      <c r="AH477" t="str">
        <f>IF('ריכוז הצעות'!$N478='טבלת עזר2'!AH$1,'ריכוז הצעות'!$M478,"")</f>
        <v/>
      </c>
      <c r="AI477" t="str">
        <f>IF('ריכוז הצעות'!$N478='טבלת עזר2'!AI$1,'ריכוז הצעות'!$M478,"")</f>
        <v/>
      </c>
      <c r="AJ477" t="str">
        <f>IF('ריכוז הצעות'!$N478='טבלת עזר2'!AJ$1,'ריכוז הצעות'!$M478,"")</f>
        <v/>
      </c>
      <c r="AK477" t="str">
        <f>IF('ריכוז הצעות'!$N478='טבלת עזר2'!AK$1,'ריכוז הצעות'!$M478,"")</f>
        <v/>
      </c>
      <c r="AL477" t="str">
        <f>IF('ריכוז הצעות'!$N478='טבלת עזר2'!AL$1,'ריכוז הצעות'!$M478,"")</f>
        <v/>
      </c>
      <c r="AQ477" t="e">
        <f t="shared" si="285"/>
        <v>#N/A</v>
      </c>
      <c r="AR477" t="str">
        <f t="shared" si="253"/>
        <v/>
      </c>
      <c r="AS477" t="str">
        <f t="shared" si="254"/>
        <v/>
      </c>
      <c r="AT477" t="str">
        <f t="shared" si="255"/>
        <v/>
      </c>
      <c r="AU477" t="str">
        <f t="shared" si="256"/>
        <v/>
      </c>
      <c r="AV477" t="str">
        <f t="shared" si="257"/>
        <v/>
      </c>
      <c r="AW477" t="str">
        <f t="shared" si="258"/>
        <v/>
      </c>
      <c r="AX477" t="str">
        <f t="shared" si="259"/>
        <v/>
      </c>
      <c r="AY477" t="str">
        <f t="shared" si="260"/>
        <v/>
      </c>
      <c r="AZ477" t="str">
        <f t="shared" si="261"/>
        <v/>
      </c>
      <c r="BA477" t="str">
        <f t="shared" si="262"/>
        <v/>
      </c>
      <c r="BB477" t="str">
        <f t="shared" si="263"/>
        <v/>
      </c>
      <c r="BC477" t="str">
        <f t="shared" si="264"/>
        <v/>
      </c>
      <c r="BD477" t="str">
        <f t="shared" si="265"/>
        <v/>
      </c>
      <c r="BE477" t="str">
        <f t="shared" si="266"/>
        <v/>
      </c>
      <c r="BF477" t="str">
        <f t="shared" si="267"/>
        <v/>
      </c>
      <c r="BG477" t="str">
        <f t="shared" si="268"/>
        <v/>
      </c>
      <c r="BH477" t="str">
        <f t="shared" si="269"/>
        <v/>
      </c>
      <c r="BI477" t="str">
        <f t="shared" si="270"/>
        <v/>
      </c>
      <c r="BJ477" t="str">
        <f t="shared" si="271"/>
        <v/>
      </c>
      <c r="BK477" t="str">
        <f t="shared" si="272"/>
        <v/>
      </c>
      <c r="BL477">
        <f t="shared" si="273"/>
        <v>0</v>
      </c>
      <c r="BM477">
        <f t="shared" si="274"/>
        <v>0</v>
      </c>
      <c r="BN477">
        <f t="shared" si="275"/>
        <v>0</v>
      </c>
      <c r="BO477">
        <f t="shared" si="276"/>
        <v>0</v>
      </c>
      <c r="BP477">
        <f t="shared" si="277"/>
        <v>0</v>
      </c>
      <c r="BQ477">
        <f t="shared" si="278"/>
        <v>0</v>
      </c>
      <c r="BR477">
        <f t="shared" si="279"/>
        <v>0</v>
      </c>
      <c r="BS477">
        <f t="shared" si="280"/>
        <v>0</v>
      </c>
    </row>
    <row r="478" spans="2:71" x14ac:dyDescent="0.3">
      <c r="B478" t="str">
        <f>IF('ריכוז הצעות'!$N479='טבלת עזר2'!B$1,'ריכוז הצעות'!$M479,"")</f>
        <v/>
      </c>
      <c r="C478">
        <f t="shared" si="251"/>
        <v>0</v>
      </c>
      <c r="D478" t="str">
        <f t="shared" si="281"/>
        <v/>
      </c>
      <c r="E478">
        <f t="shared" si="282"/>
        <v>0</v>
      </c>
      <c r="F478" t="str">
        <f>IF('ריכוז הצעות'!$N479='טבלת עזר2'!F$1,'ריכוז הצעות'!$M479,"")</f>
        <v/>
      </c>
      <c r="G478">
        <f t="shared" si="252"/>
        <v>0</v>
      </c>
      <c r="H478" t="str">
        <f t="shared" si="283"/>
        <v/>
      </c>
      <c r="I478">
        <f t="shared" si="284"/>
        <v>0</v>
      </c>
      <c r="J478" t="str">
        <f>IF('ריכוז הצעות'!$N479='טבלת עזר2'!J$1,'ריכוז הצעות'!$M479,"")</f>
        <v/>
      </c>
      <c r="K478" t="str">
        <f>IF('ריכוז הצעות'!$N479='טבלת עזר2'!K$1,'ריכוז הצעות'!$M479,"")</f>
        <v/>
      </c>
      <c r="L478" t="str">
        <f>IF('ריכוז הצעות'!$N479='טבלת עזר2'!L$1,'ריכוז הצעות'!$M479,"")</f>
        <v/>
      </c>
      <c r="M478" t="str">
        <f>IF('ריכוז הצעות'!$N479='טבלת עזר2'!M$1,'ריכוז הצעות'!$M479,"")</f>
        <v/>
      </c>
      <c r="O478" t="str">
        <f>IF('ריכוז הצעות'!$N479='טבלת עזר2'!O$1,'ריכוז הצעות'!$M479,"")</f>
        <v/>
      </c>
      <c r="Q478" t="str">
        <f>IF('ריכוז הצעות'!$N479='טבלת עזר2'!Q$1,'ריכוז הצעות'!$M479,"")</f>
        <v/>
      </c>
      <c r="S478" t="str">
        <f>IF('ריכוז הצעות'!$N479='טבלת עזר2'!S$1,'ריכוז הצעות'!$M479,"")</f>
        <v/>
      </c>
      <c r="U478" t="str">
        <f>IF('ריכוז הצעות'!$N479='טבלת עזר2'!U$1,'ריכוז הצעות'!$M479,"")</f>
        <v/>
      </c>
      <c r="W478" t="str">
        <f>IF('ריכוז הצעות'!$N479='טבלת עזר2'!W$1,'ריכוז הצעות'!$M479,"")</f>
        <v/>
      </c>
      <c r="X478" t="str">
        <f>IF('ריכוז הצעות'!$N479='טבלת עזר2'!X$1,'ריכוז הצעות'!$M479,"")</f>
        <v/>
      </c>
      <c r="Y478" t="str">
        <f>IF('ריכוז הצעות'!$N479='טבלת עזר2'!Y$1,'ריכוז הצעות'!$M479,"")</f>
        <v/>
      </c>
      <c r="Z478" t="str">
        <f>IF('ריכוז הצעות'!$N479='טבלת עזר2'!Z$1,'ריכוז הצעות'!$M479,"")</f>
        <v/>
      </c>
      <c r="AA478" t="str">
        <f>IF('ריכוז הצעות'!$N479='טבלת עזר2'!AA$1,'ריכוז הצעות'!$M479,"")</f>
        <v/>
      </c>
      <c r="AB478" t="str">
        <f>IF('ריכוז הצעות'!$N479='טבלת עזר2'!AB$1,'ריכוז הצעות'!$M479,"")</f>
        <v/>
      </c>
      <c r="AC478" t="str">
        <f>IF('ריכוז הצעות'!$N479='טבלת עזר2'!AC$1,'ריכוז הצעות'!$M479,"")</f>
        <v/>
      </c>
      <c r="AD478" t="str">
        <f>IF('ריכוז הצעות'!$N479='טבלת עזר2'!AD$1,'ריכוז הצעות'!$M479,"")</f>
        <v/>
      </c>
      <c r="AE478" t="str">
        <f>IF('ריכוז הצעות'!$N479='טבלת עזר2'!AE$1,'ריכוז הצעות'!$M479,"")</f>
        <v/>
      </c>
      <c r="AF478" t="str">
        <f>IF('ריכוז הצעות'!$N479='טבלת עזר2'!AF$1,'ריכוז הצעות'!$M479,"")</f>
        <v/>
      </c>
      <c r="AG478" t="str">
        <f>IF('ריכוז הצעות'!$N479='טבלת עזר2'!AG$1,'ריכוז הצעות'!$M479,"")</f>
        <v/>
      </c>
      <c r="AH478" t="str">
        <f>IF('ריכוז הצעות'!$N479='טבלת עזר2'!AH$1,'ריכוז הצעות'!$M479,"")</f>
        <v/>
      </c>
      <c r="AI478" t="str">
        <f>IF('ריכוז הצעות'!$N479='טבלת עזר2'!AI$1,'ריכוז הצעות'!$M479,"")</f>
        <v/>
      </c>
      <c r="AJ478" t="str">
        <f>IF('ריכוז הצעות'!$N479='טבלת עזר2'!AJ$1,'ריכוז הצעות'!$M479,"")</f>
        <v/>
      </c>
      <c r="AK478" t="str">
        <f>IF('ריכוז הצעות'!$N479='טבלת עזר2'!AK$1,'ריכוז הצעות'!$M479,"")</f>
        <v/>
      </c>
      <c r="AL478" t="str">
        <f>IF('ריכוז הצעות'!$N479='טבלת עזר2'!AL$1,'ריכוז הצעות'!$M479,"")</f>
        <v/>
      </c>
      <c r="AQ478" t="e">
        <f t="shared" si="285"/>
        <v>#N/A</v>
      </c>
      <c r="AR478" t="str">
        <f t="shared" si="253"/>
        <v/>
      </c>
      <c r="AS478" t="str">
        <f t="shared" si="254"/>
        <v/>
      </c>
      <c r="AT478" t="str">
        <f t="shared" si="255"/>
        <v/>
      </c>
      <c r="AU478" t="str">
        <f t="shared" si="256"/>
        <v/>
      </c>
      <c r="AV478" t="str">
        <f t="shared" si="257"/>
        <v/>
      </c>
      <c r="AW478" t="str">
        <f t="shared" si="258"/>
        <v/>
      </c>
      <c r="AX478" t="str">
        <f t="shared" si="259"/>
        <v/>
      </c>
      <c r="AY478" t="str">
        <f t="shared" si="260"/>
        <v/>
      </c>
      <c r="AZ478" t="str">
        <f t="shared" si="261"/>
        <v/>
      </c>
      <c r="BA478" t="str">
        <f t="shared" si="262"/>
        <v/>
      </c>
      <c r="BB478" t="str">
        <f t="shared" si="263"/>
        <v/>
      </c>
      <c r="BC478" t="str">
        <f t="shared" si="264"/>
        <v/>
      </c>
      <c r="BD478" t="str">
        <f t="shared" si="265"/>
        <v/>
      </c>
      <c r="BE478" t="str">
        <f t="shared" si="266"/>
        <v/>
      </c>
      <c r="BF478" t="str">
        <f t="shared" si="267"/>
        <v/>
      </c>
      <c r="BG478" t="str">
        <f t="shared" si="268"/>
        <v/>
      </c>
      <c r="BH478" t="str">
        <f t="shared" si="269"/>
        <v/>
      </c>
      <c r="BI478" t="str">
        <f t="shared" si="270"/>
        <v/>
      </c>
      <c r="BJ478" t="str">
        <f t="shared" si="271"/>
        <v/>
      </c>
      <c r="BK478" t="str">
        <f t="shared" si="272"/>
        <v/>
      </c>
      <c r="BL478">
        <f t="shared" si="273"/>
        <v>0</v>
      </c>
      <c r="BM478">
        <f t="shared" si="274"/>
        <v>0</v>
      </c>
      <c r="BN478">
        <f t="shared" si="275"/>
        <v>0</v>
      </c>
      <c r="BO478">
        <f t="shared" si="276"/>
        <v>0</v>
      </c>
      <c r="BP478">
        <f t="shared" si="277"/>
        <v>0</v>
      </c>
      <c r="BQ478">
        <f t="shared" si="278"/>
        <v>0</v>
      </c>
      <c r="BR478">
        <f t="shared" si="279"/>
        <v>0</v>
      </c>
      <c r="BS478">
        <f t="shared" si="280"/>
        <v>0</v>
      </c>
    </row>
    <row r="479" spans="2:71" x14ac:dyDescent="0.3">
      <c r="B479" t="str">
        <f>IF('ריכוז הצעות'!$N480='טבלת עזר2'!B$1,'ריכוז הצעות'!$M480,"")</f>
        <v/>
      </c>
      <c r="C479">
        <f t="shared" si="251"/>
        <v>0</v>
      </c>
      <c r="D479" t="str">
        <f t="shared" si="281"/>
        <v/>
      </c>
      <c r="E479">
        <f t="shared" si="282"/>
        <v>0</v>
      </c>
      <c r="F479" t="str">
        <f>IF('ריכוז הצעות'!$N480='טבלת עזר2'!F$1,'ריכוז הצעות'!$M480,"")</f>
        <v/>
      </c>
      <c r="G479">
        <f t="shared" si="252"/>
        <v>0</v>
      </c>
      <c r="H479" t="str">
        <f t="shared" si="283"/>
        <v/>
      </c>
      <c r="I479">
        <f t="shared" si="284"/>
        <v>0</v>
      </c>
      <c r="J479" t="str">
        <f>IF('ריכוז הצעות'!$N480='טבלת עזר2'!J$1,'ריכוז הצעות'!$M480,"")</f>
        <v/>
      </c>
      <c r="K479" t="str">
        <f>IF('ריכוז הצעות'!$N480='טבלת עזר2'!K$1,'ריכוז הצעות'!$M480,"")</f>
        <v/>
      </c>
      <c r="L479" t="str">
        <f>IF('ריכוז הצעות'!$N480='טבלת עזר2'!L$1,'ריכוז הצעות'!$M480,"")</f>
        <v/>
      </c>
      <c r="M479" t="str">
        <f>IF('ריכוז הצעות'!$N480='טבלת עזר2'!M$1,'ריכוז הצעות'!$M480,"")</f>
        <v/>
      </c>
      <c r="O479" t="str">
        <f>IF('ריכוז הצעות'!$N480='טבלת עזר2'!O$1,'ריכוז הצעות'!$M480,"")</f>
        <v/>
      </c>
      <c r="Q479" t="str">
        <f>IF('ריכוז הצעות'!$N480='טבלת עזר2'!Q$1,'ריכוז הצעות'!$M480,"")</f>
        <v/>
      </c>
      <c r="S479" t="str">
        <f>IF('ריכוז הצעות'!$N480='טבלת עזר2'!S$1,'ריכוז הצעות'!$M480,"")</f>
        <v/>
      </c>
      <c r="U479" t="str">
        <f>IF('ריכוז הצעות'!$N480='טבלת עזר2'!U$1,'ריכוז הצעות'!$M480,"")</f>
        <v/>
      </c>
      <c r="W479" t="str">
        <f>IF('ריכוז הצעות'!$N480='טבלת עזר2'!W$1,'ריכוז הצעות'!$M480,"")</f>
        <v/>
      </c>
      <c r="X479" t="str">
        <f>IF('ריכוז הצעות'!$N480='טבלת עזר2'!X$1,'ריכוז הצעות'!$M480,"")</f>
        <v/>
      </c>
      <c r="Y479" t="str">
        <f>IF('ריכוז הצעות'!$N480='טבלת עזר2'!Y$1,'ריכוז הצעות'!$M480,"")</f>
        <v/>
      </c>
      <c r="Z479" t="str">
        <f>IF('ריכוז הצעות'!$N480='טבלת עזר2'!Z$1,'ריכוז הצעות'!$M480,"")</f>
        <v/>
      </c>
      <c r="AA479" t="str">
        <f>IF('ריכוז הצעות'!$N480='טבלת עזר2'!AA$1,'ריכוז הצעות'!$M480,"")</f>
        <v/>
      </c>
      <c r="AB479" t="str">
        <f>IF('ריכוז הצעות'!$N480='טבלת עזר2'!AB$1,'ריכוז הצעות'!$M480,"")</f>
        <v/>
      </c>
      <c r="AC479" t="str">
        <f>IF('ריכוז הצעות'!$N480='טבלת עזר2'!AC$1,'ריכוז הצעות'!$M480,"")</f>
        <v/>
      </c>
      <c r="AD479" t="str">
        <f>IF('ריכוז הצעות'!$N480='טבלת עזר2'!AD$1,'ריכוז הצעות'!$M480,"")</f>
        <v/>
      </c>
      <c r="AE479" t="str">
        <f>IF('ריכוז הצעות'!$N480='טבלת עזר2'!AE$1,'ריכוז הצעות'!$M480,"")</f>
        <v/>
      </c>
      <c r="AF479" t="str">
        <f>IF('ריכוז הצעות'!$N480='טבלת עזר2'!AF$1,'ריכוז הצעות'!$M480,"")</f>
        <v/>
      </c>
      <c r="AG479" t="str">
        <f>IF('ריכוז הצעות'!$N480='טבלת עזר2'!AG$1,'ריכוז הצעות'!$M480,"")</f>
        <v/>
      </c>
      <c r="AH479" t="str">
        <f>IF('ריכוז הצעות'!$N480='טבלת עזר2'!AH$1,'ריכוז הצעות'!$M480,"")</f>
        <v/>
      </c>
      <c r="AI479" t="str">
        <f>IF('ריכוז הצעות'!$N480='טבלת עזר2'!AI$1,'ריכוז הצעות'!$M480,"")</f>
        <v/>
      </c>
      <c r="AJ479" t="str">
        <f>IF('ריכוז הצעות'!$N480='טבלת עזר2'!AJ$1,'ריכוז הצעות'!$M480,"")</f>
        <v/>
      </c>
      <c r="AK479" t="str">
        <f>IF('ריכוז הצעות'!$N480='טבלת עזר2'!AK$1,'ריכוז הצעות'!$M480,"")</f>
        <v/>
      </c>
      <c r="AL479" t="str">
        <f>IF('ריכוז הצעות'!$N480='טבלת עזר2'!AL$1,'ריכוז הצעות'!$M480,"")</f>
        <v/>
      </c>
      <c r="AQ479" t="e">
        <f t="shared" si="285"/>
        <v>#N/A</v>
      </c>
      <c r="AR479" t="str">
        <f t="shared" si="253"/>
        <v/>
      </c>
      <c r="AS479" t="str">
        <f t="shared" si="254"/>
        <v/>
      </c>
      <c r="AT479" t="str">
        <f t="shared" si="255"/>
        <v/>
      </c>
      <c r="AU479" t="str">
        <f t="shared" si="256"/>
        <v/>
      </c>
      <c r="AV479" t="str">
        <f t="shared" si="257"/>
        <v/>
      </c>
      <c r="AW479" t="str">
        <f t="shared" si="258"/>
        <v/>
      </c>
      <c r="AX479" t="str">
        <f t="shared" si="259"/>
        <v/>
      </c>
      <c r="AY479" t="str">
        <f t="shared" si="260"/>
        <v/>
      </c>
      <c r="AZ479" t="str">
        <f t="shared" si="261"/>
        <v/>
      </c>
      <c r="BA479" t="str">
        <f t="shared" si="262"/>
        <v/>
      </c>
      <c r="BB479" t="str">
        <f t="shared" si="263"/>
        <v/>
      </c>
      <c r="BC479" t="str">
        <f t="shared" si="264"/>
        <v/>
      </c>
      <c r="BD479" t="str">
        <f t="shared" si="265"/>
        <v/>
      </c>
      <c r="BE479" t="str">
        <f t="shared" si="266"/>
        <v/>
      </c>
      <c r="BF479" t="str">
        <f t="shared" si="267"/>
        <v/>
      </c>
      <c r="BG479" t="str">
        <f t="shared" si="268"/>
        <v/>
      </c>
      <c r="BH479" t="str">
        <f t="shared" si="269"/>
        <v/>
      </c>
      <c r="BI479" t="str">
        <f t="shared" si="270"/>
        <v/>
      </c>
      <c r="BJ479" t="str">
        <f t="shared" si="271"/>
        <v/>
      </c>
      <c r="BK479" t="str">
        <f t="shared" si="272"/>
        <v/>
      </c>
      <c r="BL479">
        <f t="shared" si="273"/>
        <v>0</v>
      </c>
      <c r="BM479">
        <f t="shared" si="274"/>
        <v>0</v>
      </c>
      <c r="BN479">
        <f t="shared" si="275"/>
        <v>0</v>
      </c>
      <c r="BO479">
        <f t="shared" si="276"/>
        <v>0</v>
      </c>
      <c r="BP479">
        <f t="shared" si="277"/>
        <v>0</v>
      </c>
      <c r="BQ479">
        <f t="shared" si="278"/>
        <v>0</v>
      </c>
      <c r="BR479">
        <f t="shared" si="279"/>
        <v>0</v>
      </c>
      <c r="BS479">
        <f t="shared" si="280"/>
        <v>0</v>
      </c>
    </row>
    <row r="480" spans="2:71" x14ac:dyDescent="0.3">
      <c r="B480" t="str">
        <f>IF('ריכוז הצעות'!$N481='טבלת עזר2'!B$1,'ריכוז הצעות'!$M481,"")</f>
        <v/>
      </c>
      <c r="C480">
        <f t="shared" si="251"/>
        <v>0</v>
      </c>
      <c r="D480" t="str">
        <f t="shared" si="281"/>
        <v/>
      </c>
      <c r="E480">
        <f t="shared" si="282"/>
        <v>0</v>
      </c>
      <c r="F480" t="str">
        <f>IF('ריכוז הצעות'!$N481='טבלת עזר2'!F$1,'ריכוז הצעות'!$M481,"")</f>
        <v/>
      </c>
      <c r="G480">
        <f t="shared" si="252"/>
        <v>0</v>
      </c>
      <c r="H480" t="str">
        <f t="shared" si="283"/>
        <v/>
      </c>
      <c r="I480">
        <f t="shared" si="284"/>
        <v>0</v>
      </c>
      <c r="J480" t="str">
        <f>IF('ריכוז הצעות'!$N481='טבלת עזר2'!J$1,'ריכוז הצעות'!$M481,"")</f>
        <v/>
      </c>
      <c r="K480" t="str">
        <f>IF('ריכוז הצעות'!$N481='טבלת עזר2'!K$1,'ריכוז הצעות'!$M481,"")</f>
        <v/>
      </c>
      <c r="L480" t="str">
        <f>IF('ריכוז הצעות'!$N481='טבלת עזר2'!L$1,'ריכוז הצעות'!$M481,"")</f>
        <v/>
      </c>
      <c r="M480" t="str">
        <f>IF('ריכוז הצעות'!$N481='טבלת עזר2'!M$1,'ריכוז הצעות'!$M481,"")</f>
        <v/>
      </c>
      <c r="O480" t="str">
        <f>IF('ריכוז הצעות'!$N481='טבלת עזר2'!O$1,'ריכוז הצעות'!$M481,"")</f>
        <v/>
      </c>
      <c r="Q480" t="str">
        <f>IF('ריכוז הצעות'!$N481='טבלת עזר2'!Q$1,'ריכוז הצעות'!$M481,"")</f>
        <v/>
      </c>
      <c r="S480" t="str">
        <f>IF('ריכוז הצעות'!$N481='טבלת עזר2'!S$1,'ריכוז הצעות'!$M481,"")</f>
        <v/>
      </c>
      <c r="U480" t="str">
        <f>IF('ריכוז הצעות'!$N481='טבלת עזר2'!U$1,'ריכוז הצעות'!$M481,"")</f>
        <v/>
      </c>
      <c r="W480" t="str">
        <f>IF('ריכוז הצעות'!$N481='טבלת עזר2'!W$1,'ריכוז הצעות'!$M481,"")</f>
        <v/>
      </c>
      <c r="X480" t="str">
        <f>IF('ריכוז הצעות'!$N481='טבלת עזר2'!X$1,'ריכוז הצעות'!$M481,"")</f>
        <v/>
      </c>
      <c r="Y480" t="str">
        <f>IF('ריכוז הצעות'!$N481='טבלת עזר2'!Y$1,'ריכוז הצעות'!$M481,"")</f>
        <v/>
      </c>
      <c r="Z480" t="str">
        <f>IF('ריכוז הצעות'!$N481='טבלת עזר2'!Z$1,'ריכוז הצעות'!$M481,"")</f>
        <v/>
      </c>
      <c r="AA480" t="str">
        <f>IF('ריכוז הצעות'!$N481='טבלת עזר2'!AA$1,'ריכוז הצעות'!$M481,"")</f>
        <v/>
      </c>
      <c r="AB480" t="str">
        <f>IF('ריכוז הצעות'!$N481='טבלת עזר2'!AB$1,'ריכוז הצעות'!$M481,"")</f>
        <v/>
      </c>
      <c r="AC480" t="str">
        <f>IF('ריכוז הצעות'!$N481='טבלת עזר2'!AC$1,'ריכוז הצעות'!$M481,"")</f>
        <v/>
      </c>
      <c r="AD480" t="str">
        <f>IF('ריכוז הצעות'!$N481='טבלת עזר2'!AD$1,'ריכוז הצעות'!$M481,"")</f>
        <v/>
      </c>
      <c r="AE480" t="str">
        <f>IF('ריכוז הצעות'!$N481='טבלת עזר2'!AE$1,'ריכוז הצעות'!$M481,"")</f>
        <v/>
      </c>
      <c r="AF480" t="str">
        <f>IF('ריכוז הצעות'!$N481='טבלת עזר2'!AF$1,'ריכוז הצעות'!$M481,"")</f>
        <v/>
      </c>
      <c r="AG480" t="str">
        <f>IF('ריכוז הצעות'!$N481='טבלת עזר2'!AG$1,'ריכוז הצעות'!$M481,"")</f>
        <v/>
      </c>
      <c r="AH480" t="str">
        <f>IF('ריכוז הצעות'!$N481='טבלת עזר2'!AH$1,'ריכוז הצעות'!$M481,"")</f>
        <v/>
      </c>
      <c r="AI480" t="str">
        <f>IF('ריכוז הצעות'!$N481='טבלת עזר2'!AI$1,'ריכוז הצעות'!$M481,"")</f>
        <v/>
      </c>
      <c r="AJ480" t="str">
        <f>IF('ריכוז הצעות'!$N481='טבלת עזר2'!AJ$1,'ריכוז הצעות'!$M481,"")</f>
        <v/>
      </c>
      <c r="AK480" t="str">
        <f>IF('ריכוז הצעות'!$N481='טבלת עזר2'!AK$1,'ריכוז הצעות'!$M481,"")</f>
        <v/>
      </c>
      <c r="AL480" t="str">
        <f>IF('ריכוז הצעות'!$N481='טבלת עזר2'!AL$1,'ריכוז הצעות'!$M481,"")</f>
        <v/>
      </c>
      <c r="AM480"/>
      <c r="AN480"/>
      <c r="AO480"/>
      <c r="AP480"/>
    </row>
    <row r="481" spans="2:42" x14ac:dyDescent="0.3">
      <c r="B481" t="str">
        <f>IF('ריכוז הצעות'!$N482='טבלת עזר2'!B$1,'ריכוז הצעות'!$M482,"")</f>
        <v/>
      </c>
      <c r="C481">
        <f t="shared" si="251"/>
        <v>0</v>
      </c>
      <c r="D481" t="str">
        <f t="shared" si="281"/>
        <v/>
      </c>
      <c r="E481">
        <f t="shared" si="282"/>
        <v>0</v>
      </c>
      <c r="F481" t="str">
        <f>IF('ריכוז הצעות'!$N482='טבלת עזר2'!F$1,'ריכוז הצעות'!$M482,"")</f>
        <v/>
      </c>
      <c r="G481">
        <f t="shared" si="252"/>
        <v>0</v>
      </c>
      <c r="H481" t="str">
        <f t="shared" si="283"/>
        <v/>
      </c>
      <c r="I481">
        <f t="shared" si="284"/>
        <v>0</v>
      </c>
      <c r="J481" t="str">
        <f>IF('ריכוז הצעות'!$N482='טבלת עזר2'!J$1,'ריכוז הצעות'!$M482,"")</f>
        <v/>
      </c>
      <c r="K481" t="str">
        <f>IF('ריכוז הצעות'!$N482='טבלת עזר2'!K$1,'ריכוז הצעות'!$M482,"")</f>
        <v/>
      </c>
      <c r="L481" t="str">
        <f>IF('ריכוז הצעות'!$N482='טבלת עזר2'!L$1,'ריכוז הצעות'!$M482,"")</f>
        <v/>
      </c>
      <c r="M481" t="str">
        <f>IF('ריכוז הצעות'!$N482='טבלת עזר2'!M$1,'ריכוז הצעות'!$M482,"")</f>
        <v/>
      </c>
      <c r="O481" t="str">
        <f>IF('ריכוז הצעות'!$N482='טבלת עזר2'!O$1,'ריכוז הצעות'!$M482,"")</f>
        <v/>
      </c>
      <c r="Q481" t="str">
        <f>IF('ריכוז הצעות'!$N482='טבלת עזר2'!Q$1,'ריכוז הצעות'!$M482,"")</f>
        <v/>
      </c>
      <c r="S481" t="str">
        <f>IF('ריכוז הצעות'!$N482='טבלת עזר2'!S$1,'ריכוז הצעות'!$M482,"")</f>
        <v/>
      </c>
      <c r="U481" t="str">
        <f>IF('ריכוז הצעות'!$N482='טבלת עזר2'!U$1,'ריכוז הצעות'!$M482,"")</f>
        <v/>
      </c>
      <c r="W481" t="str">
        <f>IF('ריכוז הצעות'!$N482='טבלת עזר2'!W$1,'ריכוז הצעות'!$M482,"")</f>
        <v/>
      </c>
      <c r="X481" t="str">
        <f>IF('ריכוז הצעות'!$N482='טבלת עזר2'!X$1,'ריכוז הצעות'!$M482,"")</f>
        <v/>
      </c>
      <c r="Y481" t="str">
        <f>IF('ריכוז הצעות'!$N482='טבלת עזר2'!Y$1,'ריכוז הצעות'!$M482,"")</f>
        <v/>
      </c>
      <c r="Z481" t="str">
        <f>IF('ריכוז הצעות'!$N482='טבלת עזר2'!Z$1,'ריכוז הצעות'!$M482,"")</f>
        <v/>
      </c>
      <c r="AA481" t="str">
        <f>IF('ריכוז הצעות'!$N482='טבלת עזר2'!AA$1,'ריכוז הצעות'!$M482,"")</f>
        <v/>
      </c>
      <c r="AB481" t="str">
        <f>IF('ריכוז הצעות'!$N482='טבלת עזר2'!AB$1,'ריכוז הצעות'!$M482,"")</f>
        <v/>
      </c>
      <c r="AC481" t="str">
        <f>IF('ריכוז הצעות'!$N482='טבלת עזר2'!AC$1,'ריכוז הצעות'!$M482,"")</f>
        <v/>
      </c>
      <c r="AD481" t="str">
        <f>IF('ריכוז הצעות'!$N482='טבלת עזר2'!AD$1,'ריכוז הצעות'!$M482,"")</f>
        <v/>
      </c>
      <c r="AE481" t="str">
        <f>IF('ריכוז הצעות'!$N482='טבלת עזר2'!AE$1,'ריכוז הצעות'!$M482,"")</f>
        <v/>
      </c>
      <c r="AF481" t="str">
        <f>IF('ריכוז הצעות'!$N482='טבלת עזר2'!AF$1,'ריכוז הצעות'!$M482,"")</f>
        <v/>
      </c>
      <c r="AG481" t="str">
        <f>IF('ריכוז הצעות'!$N482='טבלת עזר2'!AG$1,'ריכוז הצעות'!$M482,"")</f>
        <v/>
      </c>
      <c r="AH481" t="str">
        <f>IF('ריכוז הצעות'!$N482='טבלת עזר2'!AH$1,'ריכוז הצעות'!$M482,"")</f>
        <v/>
      </c>
      <c r="AI481" t="str">
        <f>IF('ריכוז הצעות'!$N482='טבלת עזר2'!AI$1,'ריכוז הצעות'!$M482,"")</f>
        <v/>
      </c>
      <c r="AJ481" t="str">
        <f>IF('ריכוז הצעות'!$N482='טבלת עזר2'!AJ$1,'ריכוז הצעות'!$M482,"")</f>
        <v/>
      </c>
      <c r="AK481" t="str">
        <f>IF('ריכוז הצעות'!$N482='טבלת עזר2'!AK$1,'ריכוז הצעות'!$M482,"")</f>
        <v/>
      </c>
      <c r="AL481" t="str">
        <f>IF('ריכוז הצעות'!$N482='טבלת עזר2'!AL$1,'ריכוז הצעות'!$M482,"")</f>
        <v/>
      </c>
      <c r="AM481"/>
      <c r="AN481"/>
      <c r="AO481"/>
      <c r="AP481"/>
    </row>
    <row r="482" spans="2:42" x14ac:dyDescent="0.3">
      <c r="B482" t="str">
        <f>IF('ריכוז הצעות'!$N483='טבלת עזר2'!B$1,'ריכוז הצעות'!$M483,"")</f>
        <v/>
      </c>
      <c r="C482">
        <f t="shared" si="251"/>
        <v>0</v>
      </c>
      <c r="D482" t="str">
        <f t="shared" si="281"/>
        <v/>
      </c>
      <c r="E482">
        <f t="shared" si="282"/>
        <v>0</v>
      </c>
      <c r="F482" t="str">
        <f>IF('ריכוז הצעות'!$N483='טבלת עזר2'!F$1,'ריכוז הצעות'!$M483,"")</f>
        <v/>
      </c>
      <c r="G482">
        <f t="shared" si="252"/>
        <v>0</v>
      </c>
      <c r="H482" t="str">
        <f t="shared" si="283"/>
        <v/>
      </c>
      <c r="I482">
        <f t="shared" si="284"/>
        <v>0</v>
      </c>
      <c r="J482" t="str">
        <f>IF('ריכוז הצעות'!$N483='טבלת עזר2'!J$1,'ריכוז הצעות'!$M483,"")</f>
        <v/>
      </c>
      <c r="K482" t="str">
        <f>IF('ריכוז הצעות'!$N483='טבלת עזר2'!K$1,'ריכוז הצעות'!$M483,"")</f>
        <v/>
      </c>
      <c r="L482" t="str">
        <f>IF('ריכוז הצעות'!$N483='טבלת עזר2'!L$1,'ריכוז הצעות'!$M483,"")</f>
        <v/>
      </c>
      <c r="M482" t="str">
        <f>IF('ריכוז הצעות'!$N483='טבלת עזר2'!M$1,'ריכוז הצעות'!$M483,"")</f>
        <v/>
      </c>
      <c r="O482" t="str">
        <f>IF('ריכוז הצעות'!$N483='טבלת עזר2'!O$1,'ריכוז הצעות'!$M483,"")</f>
        <v/>
      </c>
      <c r="Q482" t="str">
        <f>IF('ריכוז הצעות'!$N483='טבלת עזר2'!Q$1,'ריכוז הצעות'!$M483,"")</f>
        <v/>
      </c>
      <c r="S482" t="str">
        <f>IF('ריכוז הצעות'!$N483='טבלת עזר2'!S$1,'ריכוז הצעות'!$M483,"")</f>
        <v/>
      </c>
      <c r="U482" t="str">
        <f>IF('ריכוז הצעות'!$N483='טבלת עזר2'!U$1,'ריכוז הצעות'!$M483,"")</f>
        <v/>
      </c>
      <c r="W482" t="str">
        <f>IF('ריכוז הצעות'!$N483='טבלת עזר2'!W$1,'ריכוז הצעות'!$M483,"")</f>
        <v/>
      </c>
      <c r="X482" t="str">
        <f>IF('ריכוז הצעות'!$N483='טבלת עזר2'!X$1,'ריכוז הצעות'!$M483,"")</f>
        <v/>
      </c>
      <c r="Y482" t="str">
        <f>IF('ריכוז הצעות'!$N483='טבלת עזר2'!Y$1,'ריכוז הצעות'!$M483,"")</f>
        <v/>
      </c>
      <c r="Z482" t="str">
        <f>IF('ריכוז הצעות'!$N483='טבלת עזר2'!Z$1,'ריכוז הצעות'!$M483,"")</f>
        <v/>
      </c>
      <c r="AA482" t="str">
        <f>IF('ריכוז הצעות'!$N483='טבלת עזר2'!AA$1,'ריכוז הצעות'!$M483,"")</f>
        <v/>
      </c>
      <c r="AB482" t="str">
        <f>IF('ריכוז הצעות'!$N483='טבלת עזר2'!AB$1,'ריכוז הצעות'!$M483,"")</f>
        <v/>
      </c>
      <c r="AC482" t="str">
        <f>IF('ריכוז הצעות'!$N483='טבלת עזר2'!AC$1,'ריכוז הצעות'!$M483,"")</f>
        <v/>
      </c>
      <c r="AD482" t="str">
        <f>IF('ריכוז הצעות'!$N483='טבלת עזר2'!AD$1,'ריכוז הצעות'!$M483,"")</f>
        <v/>
      </c>
      <c r="AE482" t="str">
        <f>IF('ריכוז הצעות'!$N483='טבלת עזר2'!AE$1,'ריכוז הצעות'!$M483,"")</f>
        <v/>
      </c>
      <c r="AF482" t="str">
        <f>IF('ריכוז הצעות'!$N483='טבלת עזר2'!AF$1,'ריכוז הצעות'!$M483,"")</f>
        <v/>
      </c>
      <c r="AG482" t="str">
        <f>IF('ריכוז הצעות'!$N483='טבלת עזר2'!AG$1,'ריכוז הצעות'!$M483,"")</f>
        <v/>
      </c>
      <c r="AH482" t="str">
        <f>IF('ריכוז הצעות'!$N483='טבלת עזר2'!AH$1,'ריכוז הצעות'!$M483,"")</f>
        <v/>
      </c>
      <c r="AI482" t="str">
        <f>IF('ריכוז הצעות'!$N483='טבלת עזר2'!AI$1,'ריכוז הצעות'!$M483,"")</f>
        <v/>
      </c>
      <c r="AJ482" t="str">
        <f>IF('ריכוז הצעות'!$N483='טבלת עזר2'!AJ$1,'ריכוז הצעות'!$M483,"")</f>
        <v/>
      </c>
      <c r="AK482" t="str">
        <f>IF('ריכוז הצעות'!$N483='טבלת עזר2'!AK$1,'ריכוז הצעות'!$M483,"")</f>
        <v/>
      </c>
      <c r="AL482" t="str">
        <f>IF('ריכוז הצעות'!$N483='טבלת עזר2'!AL$1,'ריכוז הצעות'!$M483,"")</f>
        <v/>
      </c>
      <c r="AM482"/>
      <c r="AN482"/>
      <c r="AO482"/>
      <c r="AP482"/>
    </row>
    <row r="483" spans="2:42" x14ac:dyDescent="0.3">
      <c r="B483" t="str">
        <f>IF('ריכוז הצעות'!$N484='טבלת עזר2'!B$1,'ריכוז הצעות'!$M484,"")</f>
        <v/>
      </c>
      <c r="C483">
        <f t="shared" si="251"/>
        <v>0</v>
      </c>
      <c r="D483" t="str">
        <f t="shared" si="281"/>
        <v/>
      </c>
      <c r="E483">
        <f t="shared" si="282"/>
        <v>0</v>
      </c>
      <c r="F483" t="str">
        <f>IF('ריכוז הצעות'!$N484='טבלת עזר2'!F$1,'ריכוז הצעות'!$M484,"")</f>
        <v/>
      </c>
      <c r="G483">
        <f t="shared" si="252"/>
        <v>0</v>
      </c>
      <c r="H483" t="str">
        <f t="shared" si="283"/>
        <v/>
      </c>
      <c r="I483">
        <f t="shared" si="284"/>
        <v>0</v>
      </c>
      <c r="J483" t="str">
        <f>IF('ריכוז הצעות'!$N484='טבלת עזר2'!J$1,'ריכוז הצעות'!$M484,"")</f>
        <v/>
      </c>
      <c r="K483" t="str">
        <f>IF('ריכוז הצעות'!$N484='טבלת עזר2'!K$1,'ריכוז הצעות'!$M484,"")</f>
        <v/>
      </c>
      <c r="L483" t="str">
        <f>IF('ריכוז הצעות'!$N484='טבלת עזר2'!L$1,'ריכוז הצעות'!$M484,"")</f>
        <v/>
      </c>
      <c r="M483" t="str">
        <f>IF('ריכוז הצעות'!$N484='טבלת עזר2'!M$1,'ריכוז הצעות'!$M484,"")</f>
        <v/>
      </c>
      <c r="O483" t="str">
        <f>IF('ריכוז הצעות'!$N484='טבלת עזר2'!O$1,'ריכוז הצעות'!$M484,"")</f>
        <v/>
      </c>
      <c r="Q483" t="str">
        <f>IF('ריכוז הצעות'!$N484='טבלת עזר2'!Q$1,'ריכוז הצעות'!$M484,"")</f>
        <v/>
      </c>
      <c r="S483" t="str">
        <f>IF('ריכוז הצעות'!$N484='טבלת עזר2'!S$1,'ריכוז הצעות'!$M484,"")</f>
        <v/>
      </c>
      <c r="U483" t="str">
        <f>IF('ריכוז הצעות'!$N484='טבלת עזר2'!U$1,'ריכוז הצעות'!$M484,"")</f>
        <v/>
      </c>
      <c r="W483" t="str">
        <f>IF('ריכוז הצעות'!$N484='טבלת עזר2'!W$1,'ריכוז הצעות'!$M484,"")</f>
        <v/>
      </c>
      <c r="X483" t="str">
        <f>IF('ריכוז הצעות'!$N484='טבלת עזר2'!X$1,'ריכוז הצעות'!$M484,"")</f>
        <v/>
      </c>
      <c r="Y483" t="str">
        <f>IF('ריכוז הצעות'!$N484='טבלת עזר2'!Y$1,'ריכוז הצעות'!$M484,"")</f>
        <v/>
      </c>
      <c r="Z483" t="str">
        <f>IF('ריכוז הצעות'!$N484='טבלת עזר2'!Z$1,'ריכוז הצעות'!$M484,"")</f>
        <v/>
      </c>
      <c r="AA483" t="str">
        <f>IF('ריכוז הצעות'!$N484='טבלת עזר2'!AA$1,'ריכוז הצעות'!$M484,"")</f>
        <v/>
      </c>
      <c r="AB483" t="str">
        <f>IF('ריכוז הצעות'!$N484='טבלת עזר2'!AB$1,'ריכוז הצעות'!$M484,"")</f>
        <v/>
      </c>
      <c r="AC483" t="str">
        <f>IF('ריכוז הצעות'!$N484='טבלת עזר2'!AC$1,'ריכוז הצעות'!$M484,"")</f>
        <v/>
      </c>
      <c r="AD483" t="str">
        <f>IF('ריכוז הצעות'!$N484='טבלת עזר2'!AD$1,'ריכוז הצעות'!$M484,"")</f>
        <v/>
      </c>
      <c r="AE483" t="str">
        <f>IF('ריכוז הצעות'!$N484='טבלת עזר2'!AE$1,'ריכוז הצעות'!$M484,"")</f>
        <v/>
      </c>
      <c r="AF483" t="str">
        <f>IF('ריכוז הצעות'!$N484='טבלת עזר2'!AF$1,'ריכוז הצעות'!$M484,"")</f>
        <v/>
      </c>
      <c r="AG483" t="str">
        <f>IF('ריכוז הצעות'!$N484='טבלת עזר2'!AG$1,'ריכוז הצעות'!$M484,"")</f>
        <v/>
      </c>
      <c r="AH483" t="str">
        <f>IF('ריכוז הצעות'!$N484='טבלת עזר2'!AH$1,'ריכוז הצעות'!$M484,"")</f>
        <v/>
      </c>
      <c r="AI483" t="str">
        <f>IF('ריכוז הצעות'!$N484='טבלת עזר2'!AI$1,'ריכוז הצעות'!$M484,"")</f>
        <v/>
      </c>
      <c r="AJ483" t="str">
        <f>IF('ריכוז הצעות'!$N484='טבלת עזר2'!AJ$1,'ריכוז הצעות'!$M484,"")</f>
        <v/>
      </c>
      <c r="AK483" t="str">
        <f>IF('ריכוז הצעות'!$N484='טבלת עזר2'!AK$1,'ריכוז הצעות'!$M484,"")</f>
        <v/>
      </c>
      <c r="AL483" t="str">
        <f>IF('ריכוז הצעות'!$N484='טבלת עזר2'!AL$1,'ריכוז הצעות'!$M484,"")</f>
        <v/>
      </c>
      <c r="AM483"/>
      <c r="AN483"/>
      <c r="AO483"/>
      <c r="AP483"/>
    </row>
    <row r="484" spans="2:42" x14ac:dyDescent="0.3">
      <c r="B484" t="str">
        <f>IF('ריכוז הצעות'!$N485='טבלת עזר2'!B$1,'ריכוז הצעות'!$M485,"")</f>
        <v/>
      </c>
      <c r="C484">
        <f t="shared" si="251"/>
        <v>0</v>
      </c>
      <c r="D484" t="str">
        <f t="shared" si="281"/>
        <v/>
      </c>
      <c r="E484">
        <f t="shared" si="282"/>
        <v>0</v>
      </c>
      <c r="F484" t="str">
        <f>IF('ריכוז הצעות'!$N485='טבלת עזר2'!F$1,'ריכוז הצעות'!$M485,"")</f>
        <v/>
      </c>
      <c r="G484">
        <f t="shared" si="252"/>
        <v>0</v>
      </c>
      <c r="H484" t="str">
        <f t="shared" si="283"/>
        <v/>
      </c>
      <c r="I484">
        <f t="shared" si="284"/>
        <v>0</v>
      </c>
      <c r="J484" t="str">
        <f>IF('ריכוז הצעות'!$N485='טבלת עזר2'!J$1,'ריכוז הצעות'!$M485,"")</f>
        <v/>
      </c>
      <c r="K484" t="str">
        <f>IF('ריכוז הצעות'!$N485='טבלת עזר2'!K$1,'ריכוז הצעות'!$M485,"")</f>
        <v/>
      </c>
      <c r="L484" t="str">
        <f>IF('ריכוז הצעות'!$N485='טבלת עזר2'!L$1,'ריכוז הצעות'!$M485,"")</f>
        <v/>
      </c>
      <c r="M484" t="str">
        <f>IF('ריכוז הצעות'!$N485='טבלת עזר2'!M$1,'ריכוז הצעות'!$M485,"")</f>
        <v/>
      </c>
      <c r="O484" t="str">
        <f>IF('ריכוז הצעות'!$N485='טבלת עזר2'!O$1,'ריכוז הצעות'!$M485,"")</f>
        <v/>
      </c>
      <c r="Q484" t="str">
        <f>IF('ריכוז הצעות'!$N485='טבלת עזר2'!Q$1,'ריכוז הצעות'!$M485,"")</f>
        <v/>
      </c>
      <c r="S484" t="str">
        <f>IF('ריכוז הצעות'!$N485='טבלת עזר2'!S$1,'ריכוז הצעות'!$M485,"")</f>
        <v/>
      </c>
      <c r="U484" t="str">
        <f>IF('ריכוז הצעות'!$N485='טבלת עזר2'!U$1,'ריכוז הצעות'!$M485,"")</f>
        <v/>
      </c>
      <c r="W484" t="str">
        <f>IF('ריכוז הצעות'!$N485='טבלת עזר2'!W$1,'ריכוז הצעות'!$M485,"")</f>
        <v/>
      </c>
      <c r="X484" t="str">
        <f>IF('ריכוז הצעות'!$N485='טבלת עזר2'!X$1,'ריכוז הצעות'!$M485,"")</f>
        <v/>
      </c>
      <c r="Y484" t="str">
        <f>IF('ריכוז הצעות'!$N485='טבלת עזר2'!Y$1,'ריכוז הצעות'!$M485,"")</f>
        <v/>
      </c>
      <c r="Z484" t="str">
        <f>IF('ריכוז הצעות'!$N485='טבלת עזר2'!Z$1,'ריכוז הצעות'!$M485,"")</f>
        <v/>
      </c>
      <c r="AA484" t="str">
        <f>IF('ריכוז הצעות'!$N485='טבלת עזר2'!AA$1,'ריכוז הצעות'!$M485,"")</f>
        <v/>
      </c>
      <c r="AB484" t="str">
        <f>IF('ריכוז הצעות'!$N485='טבלת עזר2'!AB$1,'ריכוז הצעות'!$M485,"")</f>
        <v/>
      </c>
      <c r="AC484" t="str">
        <f>IF('ריכוז הצעות'!$N485='טבלת עזר2'!AC$1,'ריכוז הצעות'!$M485,"")</f>
        <v/>
      </c>
      <c r="AD484" t="str">
        <f>IF('ריכוז הצעות'!$N485='טבלת עזר2'!AD$1,'ריכוז הצעות'!$M485,"")</f>
        <v/>
      </c>
      <c r="AE484" t="str">
        <f>IF('ריכוז הצעות'!$N485='טבלת עזר2'!AE$1,'ריכוז הצעות'!$M485,"")</f>
        <v/>
      </c>
      <c r="AF484" t="str">
        <f>IF('ריכוז הצעות'!$N485='טבלת עזר2'!AF$1,'ריכוז הצעות'!$M485,"")</f>
        <v/>
      </c>
      <c r="AG484" t="str">
        <f>IF('ריכוז הצעות'!$N485='טבלת עזר2'!AG$1,'ריכוז הצעות'!$M485,"")</f>
        <v/>
      </c>
      <c r="AH484" t="str">
        <f>IF('ריכוז הצעות'!$N485='טבלת עזר2'!AH$1,'ריכוז הצעות'!$M485,"")</f>
        <v/>
      </c>
      <c r="AI484" t="str">
        <f>IF('ריכוז הצעות'!$N485='טבלת עזר2'!AI$1,'ריכוז הצעות'!$M485,"")</f>
        <v/>
      </c>
      <c r="AJ484" t="str">
        <f>IF('ריכוז הצעות'!$N485='טבלת עזר2'!AJ$1,'ריכוז הצעות'!$M485,"")</f>
        <v/>
      </c>
      <c r="AK484" t="str">
        <f>IF('ריכוז הצעות'!$N485='טבלת עזר2'!AK$1,'ריכוז הצעות'!$M485,"")</f>
        <v/>
      </c>
      <c r="AL484" t="str">
        <f>IF('ריכוז הצעות'!$N485='טבלת עזר2'!AL$1,'ריכוז הצעות'!$M485,"")</f>
        <v/>
      </c>
      <c r="AM484"/>
      <c r="AN484"/>
      <c r="AO484"/>
      <c r="AP484"/>
    </row>
    <row r="485" spans="2:42" x14ac:dyDescent="0.3">
      <c r="B485" t="str">
        <f>IF('ריכוז הצעות'!$N486='טבלת עזר2'!B$1,'ריכוז הצעות'!$M486,"")</f>
        <v/>
      </c>
      <c r="C485">
        <f t="shared" si="251"/>
        <v>0</v>
      </c>
      <c r="D485" t="str">
        <f t="shared" si="281"/>
        <v/>
      </c>
      <c r="E485">
        <f t="shared" si="282"/>
        <v>0</v>
      </c>
      <c r="F485" t="str">
        <f>IF('ריכוז הצעות'!$N486='טבלת עזר2'!F$1,'ריכוז הצעות'!$M486,"")</f>
        <v/>
      </c>
      <c r="G485">
        <f t="shared" si="252"/>
        <v>0</v>
      </c>
      <c r="H485" t="str">
        <f t="shared" si="283"/>
        <v/>
      </c>
      <c r="I485">
        <f t="shared" si="284"/>
        <v>0</v>
      </c>
      <c r="J485" t="str">
        <f>IF('ריכוז הצעות'!$N486='טבלת עזר2'!J$1,'ריכוז הצעות'!$M486,"")</f>
        <v/>
      </c>
      <c r="K485" t="str">
        <f>IF('ריכוז הצעות'!$N486='טבלת עזר2'!K$1,'ריכוז הצעות'!$M486,"")</f>
        <v/>
      </c>
      <c r="L485" t="str">
        <f>IF('ריכוז הצעות'!$N486='טבלת עזר2'!L$1,'ריכוז הצעות'!$M486,"")</f>
        <v/>
      </c>
      <c r="M485" t="str">
        <f>IF('ריכוז הצעות'!$N486='טבלת עזר2'!M$1,'ריכוז הצעות'!$M486,"")</f>
        <v/>
      </c>
      <c r="O485" t="str">
        <f>IF('ריכוז הצעות'!$N486='טבלת עזר2'!O$1,'ריכוז הצעות'!$M486,"")</f>
        <v/>
      </c>
      <c r="Q485" t="str">
        <f>IF('ריכוז הצעות'!$N486='טבלת עזר2'!Q$1,'ריכוז הצעות'!$M486,"")</f>
        <v/>
      </c>
      <c r="S485" t="str">
        <f>IF('ריכוז הצעות'!$N486='טבלת עזר2'!S$1,'ריכוז הצעות'!$M486,"")</f>
        <v/>
      </c>
      <c r="U485" t="str">
        <f>IF('ריכוז הצעות'!$N486='טבלת עזר2'!U$1,'ריכוז הצעות'!$M486,"")</f>
        <v/>
      </c>
      <c r="W485" t="str">
        <f>IF('ריכוז הצעות'!$N486='טבלת עזר2'!W$1,'ריכוז הצעות'!$M486,"")</f>
        <v/>
      </c>
      <c r="X485" t="str">
        <f>IF('ריכוז הצעות'!$N486='טבלת עזר2'!X$1,'ריכוז הצעות'!$M486,"")</f>
        <v/>
      </c>
      <c r="Y485" t="str">
        <f>IF('ריכוז הצעות'!$N486='טבלת עזר2'!Y$1,'ריכוז הצעות'!$M486,"")</f>
        <v/>
      </c>
      <c r="Z485" t="str">
        <f>IF('ריכוז הצעות'!$N486='טבלת עזר2'!Z$1,'ריכוז הצעות'!$M486,"")</f>
        <v/>
      </c>
      <c r="AA485" t="str">
        <f>IF('ריכוז הצעות'!$N486='טבלת עזר2'!AA$1,'ריכוז הצעות'!$M486,"")</f>
        <v/>
      </c>
      <c r="AB485" t="str">
        <f>IF('ריכוז הצעות'!$N486='טבלת עזר2'!AB$1,'ריכוז הצעות'!$M486,"")</f>
        <v/>
      </c>
      <c r="AC485" t="str">
        <f>IF('ריכוז הצעות'!$N486='טבלת עזר2'!AC$1,'ריכוז הצעות'!$M486,"")</f>
        <v/>
      </c>
      <c r="AD485" t="str">
        <f>IF('ריכוז הצעות'!$N486='טבלת עזר2'!AD$1,'ריכוז הצעות'!$M486,"")</f>
        <v/>
      </c>
      <c r="AE485" t="str">
        <f>IF('ריכוז הצעות'!$N486='טבלת עזר2'!AE$1,'ריכוז הצעות'!$M486,"")</f>
        <v/>
      </c>
      <c r="AF485" t="str">
        <f>IF('ריכוז הצעות'!$N486='טבלת עזר2'!AF$1,'ריכוז הצעות'!$M486,"")</f>
        <v/>
      </c>
      <c r="AG485" t="str">
        <f>IF('ריכוז הצעות'!$N486='טבלת עזר2'!AG$1,'ריכוז הצעות'!$M486,"")</f>
        <v/>
      </c>
      <c r="AH485" t="str">
        <f>IF('ריכוז הצעות'!$N486='טבלת עזר2'!AH$1,'ריכוז הצעות'!$M486,"")</f>
        <v/>
      </c>
      <c r="AI485" t="str">
        <f>IF('ריכוז הצעות'!$N486='טבלת עזר2'!AI$1,'ריכוז הצעות'!$M486,"")</f>
        <v/>
      </c>
      <c r="AJ485" t="str">
        <f>IF('ריכוז הצעות'!$N486='טבלת עזר2'!AJ$1,'ריכוז הצעות'!$M486,"")</f>
        <v/>
      </c>
      <c r="AK485" t="str">
        <f>IF('ריכוז הצעות'!$N486='טבלת עזר2'!AK$1,'ריכוז הצעות'!$M486,"")</f>
        <v/>
      </c>
      <c r="AL485" t="str">
        <f>IF('ריכוז הצעות'!$N486='טבלת עזר2'!AL$1,'ריכוז הצעות'!$M486,"")</f>
        <v/>
      </c>
      <c r="AM485"/>
      <c r="AN485"/>
      <c r="AO485"/>
      <c r="AP485"/>
    </row>
    <row r="486" spans="2:42" x14ac:dyDescent="0.3">
      <c r="B486" t="str">
        <f>IF('ריכוז הצעות'!$N487='טבלת עזר2'!B$1,'ריכוז הצעות'!$M487,"")</f>
        <v/>
      </c>
      <c r="C486">
        <f t="shared" si="251"/>
        <v>0</v>
      </c>
      <c r="D486" t="str">
        <f t="shared" si="281"/>
        <v/>
      </c>
      <c r="E486">
        <f t="shared" si="282"/>
        <v>0</v>
      </c>
      <c r="F486" t="str">
        <f>IF('ריכוז הצעות'!$N487='טבלת עזר2'!F$1,'ריכוז הצעות'!$M487,"")</f>
        <v/>
      </c>
      <c r="G486">
        <f t="shared" si="252"/>
        <v>0</v>
      </c>
      <c r="H486" t="str">
        <f t="shared" si="283"/>
        <v/>
      </c>
      <c r="I486">
        <f t="shared" si="284"/>
        <v>0</v>
      </c>
      <c r="J486" t="str">
        <f>IF('ריכוז הצעות'!$N487='טבלת עזר2'!J$1,'ריכוז הצעות'!$M487,"")</f>
        <v/>
      </c>
      <c r="K486" t="str">
        <f>IF('ריכוז הצעות'!$N487='טבלת עזר2'!K$1,'ריכוז הצעות'!$M487,"")</f>
        <v/>
      </c>
      <c r="L486" t="str">
        <f>IF('ריכוז הצעות'!$N487='טבלת עזר2'!L$1,'ריכוז הצעות'!$M487,"")</f>
        <v/>
      </c>
      <c r="M486" t="str">
        <f>IF('ריכוז הצעות'!$N487='טבלת עזר2'!M$1,'ריכוז הצעות'!$M487,"")</f>
        <v/>
      </c>
      <c r="O486" t="str">
        <f>IF('ריכוז הצעות'!$N487='טבלת עזר2'!O$1,'ריכוז הצעות'!$M487,"")</f>
        <v/>
      </c>
      <c r="Q486" t="str">
        <f>IF('ריכוז הצעות'!$N487='טבלת עזר2'!Q$1,'ריכוז הצעות'!$M487,"")</f>
        <v/>
      </c>
      <c r="S486" t="str">
        <f>IF('ריכוז הצעות'!$N487='טבלת עזר2'!S$1,'ריכוז הצעות'!$M487,"")</f>
        <v/>
      </c>
      <c r="U486" t="str">
        <f>IF('ריכוז הצעות'!$N487='טבלת עזר2'!U$1,'ריכוז הצעות'!$M487,"")</f>
        <v/>
      </c>
      <c r="W486" t="str">
        <f>IF('ריכוז הצעות'!$N487='טבלת עזר2'!W$1,'ריכוז הצעות'!$M487,"")</f>
        <v/>
      </c>
      <c r="X486" t="str">
        <f>IF('ריכוז הצעות'!$N487='טבלת עזר2'!X$1,'ריכוז הצעות'!$M487,"")</f>
        <v/>
      </c>
      <c r="Y486" t="str">
        <f>IF('ריכוז הצעות'!$N487='טבלת עזר2'!Y$1,'ריכוז הצעות'!$M487,"")</f>
        <v/>
      </c>
      <c r="Z486" t="str">
        <f>IF('ריכוז הצעות'!$N487='טבלת עזר2'!Z$1,'ריכוז הצעות'!$M487,"")</f>
        <v/>
      </c>
      <c r="AA486" t="str">
        <f>IF('ריכוז הצעות'!$N487='טבלת עזר2'!AA$1,'ריכוז הצעות'!$M487,"")</f>
        <v/>
      </c>
      <c r="AB486" t="str">
        <f>IF('ריכוז הצעות'!$N487='טבלת עזר2'!AB$1,'ריכוז הצעות'!$M487,"")</f>
        <v/>
      </c>
      <c r="AC486" t="str">
        <f>IF('ריכוז הצעות'!$N487='טבלת עזר2'!AC$1,'ריכוז הצעות'!$M487,"")</f>
        <v/>
      </c>
      <c r="AD486" t="str">
        <f>IF('ריכוז הצעות'!$N487='טבלת עזר2'!AD$1,'ריכוז הצעות'!$M487,"")</f>
        <v/>
      </c>
      <c r="AE486" t="str">
        <f>IF('ריכוז הצעות'!$N487='טבלת עזר2'!AE$1,'ריכוז הצעות'!$M487,"")</f>
        <v/>
      </c>
      <c r="AF486" t="str">
        <f>IF('ריכוז הצעות'!$N487='טבלת עזר2'!AF$1,'ריכוז הצעות'!$M487,"")</f>
        <v/>
      </c>
      <c r="AG486" t="str">
        <f>IF('ריכוז הצעות'!$N487='טבלת עזר2'!AG$1,'ריכוז הצעות'!$M487,"")</f>
        <v/>
      </c>
      <c r="AH486" t="str">
        <f>IF('ריכוז הצעות'!$N487='טבלת עזר2'!AH$1,'ריכוז הצעות'!$M487,"")</f>
        <v/>
      </c>
      <c r="AI486" t="str">
        <f>IF('ריכוז הצעות'!$N487='טבלת עזר2'!AI$1,'ריכוז הצעות'!$M487,"")</f>
        <v/>
      </c>
      <c r="AJ486" t="str">
        <f>IF('ריכוז הצעות'!$N487='טבלת עזר2'!AJ$1,'ריכוז הצעות'!$M487,"")</f>
        <v/>
      </c>
      <c r="AK486" t="str">
        <f>IF('ריכוז הצעות'!$N487='טבלת עזר2'!AK$1,'ריכוז הצעות'!$M487,"")</f>
        <v/>
      </c>
      <c r="AL486" t="str">
        <f>IF('ריכוז הצעות'!$N487='טבלת עזר2'!AL$1,'ריכוז הצעות'!$M487,"")</f>
        <v/>
      </c>
      <c r="AM486"/>
      <c r="AN486"/>
      <c r="AO486"/>
      <c r="AP486"/>
    </row>
    <row r="487" spans="2:42" x14ac:dyDescent="0.3">
      <c r="B487" t="str">
        <f>IF('ריכוז הצעות'!$N488='טבלת עזר2'!B$1,'ריכוז הצעות'!$M488,"")</f>
        <v/>
      </c>
      <c r="C487">
        <f t="shared" si="251"/>
        <v>0</v>
      </c>
      <c r="D487" t="str">
        <f t="shared" si="281"/>
        <v/>
      </c>
      <c r="E487">
        <f t="shared" si="282"/>
        <v>0</v>
      </c>
      <c r="F487" t="str">
        <f>IF('ריכוז הצעות'!$N488='טבלת עזר2'!F$1,'ריכוז הצעות'!$M488,"")</f>
        <v/>
      </c>
      <c r="G487">
        <f t="shared" si="252"/>
        <v>0</v>
      </c>
      <c r="H487" t="str">
        <f t="shared" si="283"/>
        <v/>
      </c>
      <c r="I487">
        <f t="shared" si="284"/>
        <v>0</v>
      </c>
      <c r="J487" t="str">
        <f>IF('ריכוז הצעות'!$N488='טבלת עזר2'!J$1,'ריכוז הצעות'!$M488,"")</f>
        <v/>
      </c>
      <c r="K487" t="str">
        <f>IF('ריכוז הצעות'!$N488='טבלת עזר2'!K$1,'ריכוז הצעות'!$M488,"")</f>
        <v/>
      </c>
      <c r="L487" t="str">
        <f>IF('ריכוז הצעות'!$N488='טבלת עזר2'!L$1,'ריכוז הצעות'!$M488,"")</f>
        <v/>
      </c>
      <c r="M487" t="str">
        <f>IF('ריכוז הצעות'!$N488='טבלת עזר2'!M$1,'ריכוז הצעות'!$M488,"")</f>
        <v/>
      </c>
      <c r="O487" t="str">
        <f>IF('ריכוז הצעות'!$N488='טבלת עזר2'!O$1,'ריכוז הצעות'!$M488,"")</f>
        <v/>
      </c>
      <c r="Q487" t="str">
        <f>IF('ריכוז הצעות'!$N488='טבלת עזר2'!Q$1,'ריכוז הצעות'!$M488,"")</f>
        <v/>
      </c>
      <c r="S487" t="str">
        <f>IF('ריכוז הצעות'!$N488='טבלת עזר2'!S$1,'ריכוז הצעות'!$M488,"")</f>
        <v/>
      </c>
      <c r="U487" t="str">
        <f>IF('ריכוז הצעות'!$N488='טבלת עזר2'!U$1,'ריכוז הצעות'!$M488,"")</f>
        <v/>
      </c>
      <c r="W487" t="str">
        <f>IF('ריכוז הצעות'!$N488='טבלת עזר2'!W$1,'ריכוז הצעות'!$M488,"")</f>
        <v/>
      </c>
      <c r="X487" t="str">
        <f>IF('ריכוז הצעות'!$N488='טבלת עזר2'!X$1,'ריכוז הצעות'!$M488,"")</f>
        <v/>
      </c>
      <c r="Y487" t="str">
        <f>IF('ריכוז הצעות'!$N488='טבלת עזר2'!Y$1,'ריכוז הצעות'!$M488,"")</f>
        <v/>
      </c>
      <c r="Z487" t="str">
        <f>IF('ריכוז הצעות'!$N488='טבלת עזר2'!Z$1,'ריכוז הצעות'!$M488,"")</f>
        <v/>
      </c>
      <c r="AA487" t="str">
        <f>IF('ריכוז הצעות'!$N488='טבלת עזר2'!AA$1,'ריכוז הצעות'!$M488,"")</f>
        <v/>
      </c>
      <c r="AB487" t="str">
        <f>IF('ריכוז הצעות'!$N488='טבלת עזר2'!AB$1,'ריכוז הצעות'!$M488,"")</f>
        <v/>
      </c>
      <c r="AC487" t="str">
        <f>IF('ריכוז הצעות'!$N488='טבלת עזר2'!AC$1,'ריכוז הצעות'!$M488,"")</f>
        <v/>
      </c>
      <c r="AD487" t="str">
        <f>IF('ריכוז הצעות'!$N488='טבלת עזר2'!AD$1,'ריכוז הצעות'!$M488,"")</f>
        <v/>
      </c>
      <c r="AE487" t="str">
        <f>IF('ריכוז הצעות'!$N488='טבלת עזר2'!AE$1,'ריכוז הצעות'!$M488,"")</f>
        <v/>
      </c>
      <c r="AF487" t="str">
        <f>IF('ריכוז הצעות'!$N488='טבלת עזר2'!AF$1,'ריכוז הצעות'!$M488,"")</f>
        <v/>
      </c>
      <c r="AG487" t="str">
        <f>IF('ריכוז הצעות'!$N488='טבלת עזר2'!AG$1,'ריכוז הצעות'!$M488,"")</f>
        <v/>
      </c>
      <c r="AH487" t="str">
        <f>IF('ריכוז הצעות'!$N488='טבלת עזר2'!AH$1,'ריכוז הצעות'!$M488,"")</f>
        <v/>
      </c>
      <c r="AI487" t="str">
        <f>IF('ריכוז הצעות'!$N488='טבלת עזר2'!AI$1,'ריכוז הצעות'!$M488,"")</f>
        <v/>
      </c>
      <c r="AJ487" t="str">
        <f>IF('ריכוז הצעות'!$N488='טבלת עזר2'!AJ$1,'ריכוז הצעות'!$M488,"")</f>
        <v/>
      </c>
      <c r="AK487" t="str">
        <f>IF('ריכוז הצעות'!$N488='טבלת עזר2'!AK$1,'ריכוז הצעות'!$M488,"")</f>
        <v/>
      </c>
      <c r="AL487" t="str">
        <f>IF('ריכוז הצעות'!$N488='טבלת עזר2'!AL$1,'ריכוז הצעות'!$M488,"")</f>
        <v/>
      </c>
      <c r="AM487"/>
      <c r="AN487"/>
      <c r="AO487"/>
      <c r="AP487"/>
    </row>
    <row r="488" spans="2:42" x14ac:dyDescent="0.3">
      <c r="B488" t="str">
        <f>IF('ריכוז הצעות'!$N489='טבלת עזר2'!B$1,'ריכוז הצעות'!$M489,"")</f>
        <v/>
      </c>
      <c r="C488">
        <f t="shared" si="251"/>
        <v>0</v>
      </c>
      <c r="D488" t="str">
        <f t="shared" si="281"/>
        <v/>
      </c>
      <c r="E488">
        <f t="shared" si="282"/>
        <v>0</v>
      </c>
      <c r="F488" t="str">
        <f>IF('ריכוז הצעות'!$N489='טבלת עזר2'!F$1,'ריכוז הצעות'!$M489,"")</f>
        <v/>
      </c>
      <c r="G488">
        <f t="shared" si="252"/>
        <v>0</v>
      </c>
      <c r="H488" t="str">
        <f t="shared" si="283"/>
        <v/>
      </c>
      <c r="I488">
        <f t="shared" si="284"/>
        <v>0</v>
      </c>
      <c r="J488" t="str">
        <f>IF('ריכוז הצעות'!$N489='טבלת עזר2'!J$1,'ריכוז הצעות'!$M489,"")</f>
        <v/>
      </c>
      <c r="K488" t="str">
        <f>IF('ריכוז הצעות'!$N489='טבלת עזר2'!K$1,'ריכוז הצעות'!$M489,"")</f>
        <v/>
      </c>
      <c r="L488" t="str">
        <f>IF('ריכוז הצעות'!$N489='טבלת עזר2'!L$1,'ריכוז הצעות'!$M489,"")</f>
        <v/>
      </c>
      <c r="M488" t="str">
        <f>IF('ריכוז הצעות'!$N489='טבלת עזר2'!M$1,'ריכוז הצעות'!$M489,"")</f>
        <v/>
      </c>
      <c r="O488" t="str">
        <f>IF('ריכוז הצעות'!$N489='טבלת עזר2'!O$1,'ריכוז הצעות'!$M489,"")</f>
        <v/>
      </c>
      <c r="Q488" t="str">
        <f>IF('ריכוז הצעות'!$N489='טבלת עזר2'!Q$1,'ריכוז הצעות'!$M489,"")</f>
        <v/>
      </c>
      <c r="S488" t="str">
        <f>IF('ריכוז הצעות'!$N489='טבלת עזר2'!S$1,'ריכוז הצעות'!$M489,"")</f>
        <v/>
      </c>
      <c r="U488" t="str">
        <f>IF('ריכוז הצעות'!$N489='טבלת עזר2'!U$1,'ריכוז הצעות'!$M489,"")</f>
        <v/>
      </c>
      <c r="W488" t="str">
        <f>IF('ריכוז הצעות'!$N489='טבלת עזר2'!W$1,'ריכוז הצעות'!$M489,"")</f>
        <v/>
      </c>
      <c r="X488" t="str">
        <f>IF('ריכוז הצעות'!$N489='טבלת עזר2'!X$1,'ריכוז הצעות'!$M489,"")</f>
        <v/>
      </c>
      <c r="Y488" t="str">
        <f>IF('ריכוז הצעות'!$N489='טבלת עזר2'!Y$1,'ריכוז הצעות'!$M489,"")</f>
        <v/>
      </c>
      <c r="Z488" t="str">
        <f>IF('ריכוז הצעות'!$N489='טבלת עזר2'!Z$1,'ריכוז הצעות'!$M489,"")</f>
        <v/>
      </c>
      <c r="AA488" t="str">
        <f>IF('ריכוז הצעות'!$N489='טבלת עזר2'!AA$1,'ריכוז הצעות'!$M489,"")</f>
        <v/>
      </c>
      <c r="AB488" t="str">
        <f>IF('ריכוז הצעות'!$N489='טבלת עזר2'!AB$1,'ריכוז הצעות'!$M489,"")</f>
        <v/>
      </c>
      <c r="AC488" t="str">
        <f>IF('ריכוז הצעות'!$N489='טבלת עזר2'!AC$1,'ריכוז הצעות'!$M489,"")</f>
        <v/>
      </c>
      <c r="AD488" t="str">
        <f>IF('ריכוז הצעות'!$N489='טבלת עזר2'!AD$1,'ריכוז הצעות'!$M489,"")</f>
        <v/>
      </c>
      <c r="AE488" t="str">
        <f>IF('ריכוז הצעות'!$N489='טבלת עזר2'!AE$1,'ריכוז הצעות'!$M489,"")</f>
        <v/>
      </c>
      <c r="AF488" t="str">
        <f>IF('ריכוז הצעות'!$N489='טבלת עזר2'!AF$1,'ריכוז הצעות'!$M489,"")</f>
        <v/>
      </c>
      <c r="AG488" t="str">
        <f>IF('ריכוז הצעות'!$N489='טבלת עזר2'!AG$1,'ריכוז הצעות'!$M489,"")</f>
        <v/>
      </c>
      <c r="AH488" t="str">
        <f>IF('ריכוז הצעות'!$N489='טבלת עזר2'!AH$1,'ריכוז הצעות'!$M489,"")</f>
        <v/>
      </c>
      <c r="AI488" t="str">
        <f>IF('ריכוז הצעות'!$N489='טבלת עזר2'!AI$1,'ריכוז הצעות'!$M489,"")</f>
        <v/>
      </c>
      <c r="AJ488" t="str">
        <f>IF('ריכוז הצעות'!$N489='טבלת עזר2'!AJ$1,'ריכוז הצעות'!$M489,"")</f>
        <v/>
      </c>
      <c r="AK488" t="str">
        <f>IF('ריכוז הצעות'!$N489='טבלת עזר2'!AK$1,'ריכוז הצעות'!$M489,"")</f>
        <v/>
      </c>
      <c r="AL488" t="str">
        <f>IF('ריכוז הצעות'!$N489='טבלת עזר2'!AL$1,'ריכוז הצעות'!$M489,"")</f>
        <v/>
      </c>
      <c r="AM488"/>
      <c r="AN488"/>
      <c r="AO488"/>
      <c r="AP488"/>
    </row>
    <row r="489" spans="2:42" x14ac:dyDescent="0.3">
      <c r="B489" t="str">
        <f>IF('ריכוז הצעות'!$N490='טבלת עזר2'!B$1,'ריכוז הצעות'!$M490,"")</f>
        <v/>
      </c>
      <c r="C489">
        <f t="shared" si="251"/>
        <v>0</v>
      </c>
      <c r="D489" t="str">
        <f t="shared" si="281"/>
        <v/>
      </c>
      <c r="E489">
        <f t="shared" si="282"/>
        <v>0</v>
      </c>
      <c r="F489" t="str">
        <f>IF('ריכוז הצעות'!$N490='טבלת עזר2'!F$1,'ריכוז הצעות'!$M490,"")</f>
        <v/>
      </c>
      <c r="G489">
        <f t="shared" si="252"/>
        <v>0</v>
      </c>
      <c r="H489" t="str">
        <f t="shared" si="283"/>
        <v/>
      </c>
      <c r="I489">
        <f t="shared" si="284"/>
        <v>0</v>
      </c>
      <c r="J489" t="str">
        <f>IF('ריכוז הצעות'!$N490='טבלת עזר2'!J$1,'ריכוז הצעות'!$M490,"")</f>
        <v/>
      </c>
      <c r="K489" t="str">
        <f>IF('ריכוז הצעות'!$N490='טבלת עזר2'!K$1,'ריכוז הצעות'!$M490,"")</f>
        <v/>
      </c>
      <c r="L489" t="str">
        <f>IF('ריכוז הצעות'!$N490='טבלת עזר2'!L$1,'ריכוז הצעות'!$M490,"")</f>
        <v/>
      </c>
      <c r="M489" t="str">
        <f>IF('ריכוז הצעות'!$N490='טבלת עזר2'!M$1,'ריכוז הצעות'!$M490,"")</f>
        <v/>
      </c>
      <c r="O489" t="str">
        <f>IF('ריכוז הצעות'!$N490='טבלת עזר2'!O$1,'ריכוז הצעות'!$M490,"")</f>
        <v/>
      </c>
      <c r="Q489" t="str">
        <f>IF('ריכוז הצעות'!$N490='טבלת עזר2'!Q$1,'ריכוז הצעות'!$M490,"")</f>
        <v/>
      </c>
      <c r="S489" t="str">
        <f>IF('ריכוז הצעות'!$N490='טבלת עזר2'!S$1,'ריכוז הצעות'!$M490,"")</f>
        <v/>
      </c>
      <c r="U489" t="str">
        <f>IF('ריכוז הצעות'!$N490='טבלת עזר2'!U$1,'ריכוז הצעות'!$M490,"")</f>
        <v/>
      </c>
      <c r="W489" t="str">
        <f>IF('ריכוז הצעות'!$N490='טבלת עזר2'!W$1,'ריכוז הצעות'!$M490,"")</f>
        <v/>
      </c>
      <c r="X489" t="str">
        <f>IF('ריכוז הצעות'!$N490='טבלת עזר2'!X$1,'ריכוז הצעות'!$M490,"")</f>
        <v/>
      </c>
      <c r="Y489" t="str">
        <f>IF('ריכוז הצעות'!$N490='טבלת עזר2'!Y$1,'ריכוז הצעות'!$M490,"")</f>
        <v/>
      </c>
      <c r="Z489" t="str">
        <f>IF('ריכוז הצעות'!$N490='טבלת עזר2'!Z$1,'ריכוז הצעות'!$M490,"")</f>
        <v/>
      </c>
      <c r="AA489" t="str">
        <f>IF('ריכוז הצעות'!$N490='טבלת עזר2'!AA$1,'ריכוז הצעות'!$M490,"")</f>
        <v/>
      </c>
      <c r="AB489" t="str">
        <f>IF('ריכוז הצעות'!$N490='טבלת עזר2'!AB$1,'ריכוז הצעות'!$M490,"")</f>
        <v/>
      </c>
      <c r="AC489" t="str">
        <f>IF('ריכוז הצעות'!$N490='טבלת עזר2'!AC$1,'ריכוז הצעות'!$M490,"")</f>
        <v/>
      </c>
      <c r="AD489" t="str">
        <f>IF('ריכוז הצעות'!$N490='טבלת עזר2'!AD$1,'ריכוז הצעות'!$M490,"")</f>
        <v/>
      </c>
      <c r="AE489" t="str">
        <f>IF('ריכוז הצעות'!$N490='טבלת עזר2'!AE$1,'ריכוז הצעות'!$M490,"")</f>
        <v/>
      </c>
      <c r="AF489" t="str">
        <f>IF('ריכוז הצעות'!$N490='טבלת עזר2'!AF$1,'ריכוז הצעות'!$M490,"")</f>
        <v/>
      </c>
      <c r="AG489" t="str">
        <f>IF('ריכוז הצעות'!$N490='טבלת עזר2'!AG$1,'ריכוז הצעות'!$M490,"")</f>
        <v/>
      </c>
      <c r="AH489" t="str">
        <f>IF('ריכוז הצעות'!$N490='טבלת עזר2'!AH$1,'ריכוז הצעות'!$M490,"")</f>
        <v/>
      </c>
      <c r="AI489" t="str">
        <f>IF('ריכוז הצעות'!$N490='טבלת עזר2'!AI$1,'ריכוז הצעות'!$M490,"")</f>
        <v/>
      </c>
      <c r="AJ489" t="str">
        <f>IF('ריכוז הצעות'!$N490='טבלת עזר2'!AJ$1,'ריכוז הצעות'!$M490,"")</f>
        <v/>
      </c>
      <c r="AK489" t="str">
        <f>IF('ריכוז הצעות'!$N490='טבלת עזר2'!AK$1,'ריכוז הצעות'!$M490,"")</f>
        <v/>
      </c>
      <c r="AL489" t="str">
        <f>IF('ריכוז הצעות'!$N490='טבלת עזר2'!AL$1,'ריכוז הצעות'!$M490,"")</f>
        <v/>
      </c>
      <c r="AM489"/>
      <c r="AN489"/>
      <c r="AO489"/>
      <c r="AP489"/>
    </row>
    <row r="490" spans="2:42" x14ac:dyDescent="0.3">
      <c r="B490" t="str">
        <f>IF('ריכוז הצעות'!$N491='טבלת עזר2'!B$1,'ריכוז הצעות'!$M491,"")</f>
        <v/>
      </c>
      <c r="C490">
        <f t="shared" si="251"/>
        <v>0</v>
      </c>
      <c r="D490" t="str">
        <f t="shared" si="281"/>
        <v/>
      </c>
      <c r="E490">
        <f t="shared" si="282"/>
        <v>0</v>
      </c>
      <c r="F490" t="str">
        <f>IF('ריכוז הצעות'!$N491='טבלת עזר2'!F$1,'ריכוז הצעות'!$M491,"")</f>
        <v/>
      </c>
      <c r="G490">
        <f t="shared" si="252"/>
        <v>0</v>
      </c>
      <c r="H490" t="str">
        <f t="shared" si="283"/>
        <v/>
      </c>
      <c r="I490">
        <f t="shared" si="284"/>
        <v>0</v>
      </c>
      <c r="J490" t="str">
        <f>IF('ריכוז הצעות'!$N491='טבלת עזר2'!J$1,'ריכוז הצעות'!$M491,"")</f>
        <v/>
      </c>
      <c r="K490" t="str">
        <f>IF('ריכוז הצעות'!$N491='טבלת עזר2'!K$1,'ריכוז הצעות'!$M491,"")</f>
        <v/>
      </c>
      <c r="L490" t="str">
        <f>IF('ריכוז הצעות'!$N491='טבלת עזר2'!L$1,'ריכוז הצעות'!$M491,"")</f>
        <v/>
      </c>
      <c r="M490" t="str">
        <f>IF('ריכוז הצעות'!$N491='טבלת עזר2'!M$1,'ריכוז הצעות'!$M491,"")</f>
        <v/>
      </c>
      <c r="O490" t="str">
        <f>IF('ריכוז הצעות'!$N491='טבלת עזר2'!O$1,'ריכוז הצעות'!$M491,"")</f>
        <v/>
      </c>
      <c r="Q490" t="str">
        <f>IF('ריכוז הצעות'!$N491='טבלת עזר2'!Q$1,'ריכוז הצעות'!$M491,"")</f>
        <v/>
      </c>
      <c r="S490" t="str">
        <f>IF('ריכוז הצעות'!$N491='טבלת עזר2'!S$1,'ריכוז הצעות'!$M491,"")</f>
        <v/>
      </c>
      <c r="U490" t="str">
        <f>IF('ריכוז הצעות'!$N491='טבלת עזר2'!U$1,'ריכוז הצעות'!$M491,"")</f>
        <v/>
      </c>
      <c r="W490" t="str">
        <f>IF('ריכוז הצעות'!$N491='טבלת עזר2'!W$1,'ריכוז הצעות'!$M491,"")</f>
        <v/>
      </c>
      <c r="X490" t="str">
        <f>IF('ריכוז הצעות'!$N491='טבלת עזר2'!X$1,'ריכוז הצעות'!$M491,"")</f>
        <v/>
      </c>
      <c r="Y490" t="str">
        <f>IF('ריכוז הצעות'!$N491='טבלת עזר2'!Y$1,'ריכוז הצעות'!$M491,"")</f>
        <v/>
      </c>
      <c r="Z490" t="str">
        <f>IF('ריכוז הצעות'!$N491='טבלת עזר2'!Z$1,'ריכוז הצעות'!$M491,"")</f>
        <v/>
      </c>
      <c r="AA490" t="str">
        <f>IF('ריכוז הצעות'!$N491='טבלת עזר2'!AA$1,'ריכוז הצעות'!$M491,"")</f>
        <v/>
      </c>
      <c r="AB490" t="str">
        <f>IF('ריכוז הצעות'!$N491='טבלת עזר2'!AB$1,'ריכוז הצעות'!$M491,"")</f>
        <v/>
      </c>
      <c r="AC490" t="str">
        <f>IF('ריכוז הצעות'!$N491='טבלת עזר2'!AC$1,'ריכוז הצעות'!$M491,"")</f>
        <v/>
      </c>
      <c r="AD490" t="str">
        <f>IF('ריכוז הצעות'!$N491='טבלת עזר2'!AD$1,'ריכוז הצעות'!$M491,"")</f>
        <v/>
      </c>
      <c r="AE490" t="str">
        <f>IF('ריכוז הצעות'!$N491='טבלת עזר2'!AE$1,'ריכוז הצעות'!$M491,"")</f>
        <v/>
      </c>
      <c r="AF490" t="str">
        <f>IF('ריכוז הצעות'!$N491='טבלת עזר2'!AF$1,'ריכוז הצעות'!$M491,"")</f>
        <v/>
      </c>
      <c r="AG490" t="str">
        <f>IF('ריכוז הצעות'!$N491='טבלת עזר2'!AG$1,'ריכוז הצעות'!$M491,"")</f>
        <v/>
      </c>
      <c r="AH490" t="str">
        <f>IF('ריכוז הצעות'!$N491='טבלת עזר2'!AH$1,'ריכוז הצעות'!$M491,"")</f>
        <v/>
      </c>
      <c r="AI490" t="str">
        <f>IF('ריכוז הצעות'!$N491='טבלת עזר2'!AI$1,'ריכוז הצעות'!$M491,"")</f>
        <v/>
      </c>
      <c r="AJ490" t="str">
        <f>IF('ריכוז הצעות'!$N491='טבלת עזר2'!AJ$1,'ריכוז הצעות'!$M491,"")</f>
        <v/>
      </c>
      <c r="AK490" t="str">
        <f>IF('ריכוז הצעות'!$N491='טבלת עזר2'!AK$1,'ריכוז הצעות'!$M491,"")</f>
        <v/>
      </c>
      <c r="AL490" t="str">
        <f>IF('ריכוז הצעות'!$N491='טבלת עזר2'!AL$1,'ריכוז הצעות'!$M491,"")</f>
        <v/>
      </c>
      <c r="AM490"/>
      <c r="AN490"/>
      <c r="AO490"/>
      <c r="AP490"/>
    </row>
    <row r="491" spans="2:42" x14ac:dyDescent="0.3">
      <c r="B491" t="str">
        <f>IF('ריכוז הצעות'!$N492='טבלת עזר2'!B$1,'ריכוז הצעות'!$M492,"")</f>
        <v/>
      </c>
      <c r="C491">
        <f t="shared" si="251"/>
        <v>0</v>
      </c>
      <c r="D491" t="str">
        <f t="shared" si="281"/>
        <v/>
      </c>
      <c r="E491">
        <f t="shared" si="282"/>
        <v>0</v>
      </c>
      <c r="F491" t="str">
        <f>IF('ריכוז הצעות'!$N492='טבלת עזר2'!F$1,'ריכוז הצעות'!$M492,"")</f>
        <v/>
      </c>
      <c r="G491">
        <f t="shared" si="252"/>
        <v>0</v>
      </c>
      <c r="H491" t="str">
        <f t="shared" si="283"/>
        <v/>
      </c>
      <c r="I491">
        <f t="shared" si="284"/>
        <v>0</v>
      </c>
      <c r="J491" t="str">
        <f>IF('ריכוז הצעות'!$N492='טבלת עזר2'!J$1,'ריכוז הצעות'!$M492,"")</f>
        <v/>
      </c>
      <c r="K491" t="str">
        <f>IF('ריכוז הצעות'!$N492='טבלת עזר2'!K$1,'ריכוז הצעות'!$M492,"")</f>
        <v/>
      </c>
      <c r="L491" t="str">
        <f>IF('ריכוז הצעות'!$N492='טבלת עזר2'!L$1,'ריכוז הצעות'!$M492,"")</f>
        <v/>
      </c>
      <c r="M491" t="str">
        <f>IF('ריכוז הצעות'!$N492='טבלת עזר2'!M$1,'ריכוז הצעות'!$M492,"")</f>
        <v/>
      </c>
      <c r="O491" t="str">
        <f>IF('ריכוז הצעות'!$N492='טבלת עזר2'!O$1,'ריכוז הצעות'!$M492,"")</f>
        <v/>
      </c>
      <c r="Q491" t="str">
        <f>IF('ריכוז הצעות'!$N492='טבלת עזר2'!Q$1,'ריכוז הצעות'!$M492,"")</f>
        <v/>
      </c>
      <c r="S491" t="str">
        <f>IF('ריכוז הצעות'!$N492='טבלת עזר2'!S$1,'ריכוז הצעות'!$M492,"")</f>
        <v/>
      </c>
      <c r="U491" t="str">
        <f>IF('ריכוז הצעות'!$N492='טבלת עזר2'!U$1,'ריכוז הצעות'!$M492,"")</f>
        <v/>
      </c>
      <c r="W491" t="str">
        <f>IF('ריכוז הצעות'!$N492='טבלת עזר2'!W$1,'ריכוז הצעות'!$M492,"")</f>
        <v/>
      </c>
      <c r="X491" t="str">
        <f>IF('ריכוז הצעות'!$N492='טבלת עזר2'!X$1,'ריכוז הצעות'!$M492,"")</f>
        <v/>
      </c>
      <c r="Y491" t="str">
        <f>IF('ריכוז הצעות'!$N492='טבלת עזר2'!Y$1,'ריכוז הצעות'!$M492,"")</f>
        <v/>
      </c>
      <c r="Z491" t="str">
        <f>IF('ריכוז הצעות'!$N492='טבלת עזר2'!Z$1,'ריכוז הצעות'!$M492,"")</f>
        <v/>
      </c>
      <c r="AA491" t="str">
        <f>IF('ריכוז הצעות'!$N492='טבלת עזר2'!AA$1,'ריכוז הצעות'!$M492,"")</f>
        <v/>
      </c>
      <c r="AB491" t="str">
        <f>IF('ריכוז הצעות'!$N492='טבלת עזר2'!AB$1,'ריכוז הצעות'!$M492,"")</f>
        <v/>
      </c>
      <c r="AC491" t="str">
        <f>IF('ריכוז הצעות'!$N492='טבלת עזר2'!AC$1,'ריכוז הצעות'!$M492,"")</f>
        <v/>
      </c>
      <c r="AD491" t="str">
        <f>IF('ריכוז הצעות'!$N492='טבלת עזר2'!AD$1,'ריכוז הצעות'!$M492,"")</f>
        <v/>
      </c>
      <c r="AE491" t="str">
        <f>IF('ריכוז הצעות'!$N492='טבלת עזר2'!AE$1,'ריכוז הצעות'!$M492,"")</f>
        <v/>
      </c>
      <c r="AF491" t="str">
        <f>IF('ריכוז הצעות'!$N492='טבלת עזר2'!AF$1,'ריכוז הצעות'!$M492,"")</f>
        <v/>
      </c>
      <c r="AG491" t="str">
        <f>IF('ריכוז הצעות'!$N492='טבלת עזר2'!AG$1,'ריכוז הצעות'!$M492,"")</f>
        <v/>
      </c>
      <c r="AH491" t="str">
        <f>IF('ריכוז הצעות'!$N492='טבלת עזר2'!AH$1,'ריכוז הצעות'!$M492,"")</f>
        <v/>
      </c>
      <c r="AI491" t="str">
        <f>IF('ריכוז הצעות'!$N492='טבלת עזר2'!AI$1,'ריכוז הצעות'!$M492,"")</f>
        <v/>
      </c>
      <c r="AJ491" t="str">
        <f>IF('ריכוז הצעות'!$N492='טבלת עזר2'!AJ$1,'ריכוז הצעות'!$M492,"")</f>
        <v/>
      </c>
      <c r="AK491" t="str">
        <f>IF('ריכוז הצעות'!$N492='טבלת עזר2'!AK$1,'ריכוז הצעות'!$M492,"")</f>
        <v/>
      </c>
      <c r="AL491" t="str">
        <f>IF('ריכוז הצעות'!$N492='טבלת עזר2'!AL$1,'ריכוז הצעות'!$M492,"")</f>
        <v/>
      </c>
      <c r="AM491"/>
      <c r="AN491"/>
      <c r="AO491"/>
      <c r="AP491"/>
    </row>
    <row r="492" spans="2:42" x14ac:dyDescent="0.3">
      <c r="B492" t="str">
        <f>IF('ריכוז הצעות'!$N493='טבלת עזר2'!B$1,'ריכוז הצעות'!$M493,"")</f>
        <v/>
      </c>
      <c r="C492">
        <f t="shared" si="251"/>
        <v>0</v>
      </c>
      <c r="D492" t="str">
        <f t="shared" si="281"/>
        <v/>
      </c>
      <c r="E492">
        <f t="shared" si="282"/>
        <v>0</v>
      </c>
      <c r="F492" t="str">
        <f>IF('ריכוז הצעות'!$N493='טבלת עזר2'!F$1,'ריכוז הצעות'!$M493,"")</f>
        <v/>
      </c>
      <c r="G492">
        <f t="shared" si="252"/>
        <v>0</v>
      </c>
      <c r="H492" t="str">
        <f t="shared" si="283"/>
        <v/>
      </c>
      <c r="I492">
        <f t="shared" si="284"/>
        <v>0</v>
      </c>
      <c r="J492" t="str">
        <f>IF('ריכוז הצעות'!$N493='טבלת עזר2'!J$1,'ריכוז הצעות'!$M493,"")</f>
        <v/>
      </c>
      <c r="K492" t="str">
        <f>IF('ריכוז הצעות'!$N493='טבלת עזר2'!K$1,'ריכוז הצעות'!$M493,"")</f>
        <v/>
      </c>
      <c r="L492" t="str">
        <f>IF('ריכוז הצעות'!$N493='טבלת עזר2'!L$1,'ריכוז הצעות'!$M493,"")</f>
        <v/>
      </c>
      <c r="M492" t="str">
        <f>IF('ריכוז הצעות'!$N493='טבלת עזר2'!M$1,'ריכוז הצעות'!$M493,"")</f>
        <v/>
      </c>
      <c r="O492" t="str">
        <f>IF('ריכוז הצעות'!$N493='טבלת עזר2'!O$1,'ריכוז הצעות'!$M493,"")</f>
        <v/>
      </c>
      <c r="Q492" t="str">
        <f>IF('ריכוז הצעות'!$N493='טבלת עזר2'!Q$1,'ריכוז הצעות'!$M493,"")</f>
        <v/>
      </c>
      <c r="S492" t="str">
        <f>IF('ריכוז הצעות'!$N493='טבלת עזר2'!S$1,'ריכוז הצעות'!$M493,"")</f>
        <v/>
      </c>
      <c r="U492" t="str">
        <f>IF('ריכוז הצעות'!$N493='טבלת עזר2'!U$1,'ריכוז הצעות'!$M493,"")</f>
        <v/>
      </c>
      <c r="W492" t="str">
        <f>IF('ריכוז הצעות'!$N493='טבלת עזר2'!W$1,'ריכוז הצעות'!$M493,"")</f>
        <v/>
      </c>
      <c r="X492" t="str">
        <f>IF('ריכוז הצעות'!$N493='טבלת עזר2'!X$1,'ריכוז הצעות'!$M493,"")</f>
        <v/>
      </c>
      <c r="Y492" t="str">
        <f>IF('ריכוז הצעות'!$N493='טבלת עזר2'!Y$1,'ריכוז הצעות'!$M493,"")</f>
        <v/>
      </c>
      <c r="Z492" t="str">
        <f>IF('ריכוז הצעות'!$N493='טבלת עזר2'!Z$1,'ריכוז הצעות'!$M493,"")</f>
        <v/>
      </c>
      <c r="AA492" t="str">
        <f>IF('ריכוז הצעות'!$N493='טבלת עזר2'!AA$1,'ריכוז הצעות'!$M493,"")</f>
        <v/>
      </c>
      <c r="AB492" t="str">
        <f>IF('ריכוז הצעות'!$N493='טבלת עזר2'!AB$1,'ריכוז הצעות'!$M493,"")</f>
        <v/>
      </c>
      <c r="AC492" t="str">
        <f>IF('ריכוז הצעות'!$N493='טבלת עזר2'!AC$1,'ריכוז הצעות'!$M493,"")</f>
        <v/>
      </c>
      <c r="AD492" t="str">
        <f>IF('ריכוז הצעות'!$N493='טבלת עזר2'!AD$1,'ריכוז הצעות'!$M493,"")</f>
        <v/>
      </c>
      <c r="AE492" t="str">
        <f>IF('ריכוז הצעות'!$N493='טבלת עזר2'!AE$1,'ריכוז הצעות'!$M493,"")</f>
        <v/>
      </c>
      <c r="AF492" t="str">
        <f>IF('ריכוז הצעות'!$N493='טבלת עזר2'!AF$1,'ריכוז הצעות'!$M493,"")</f>
        <v/>
      </c>
      <c r="AG492" t="str">
        <f>IF('ריכוז הצעות'!$N493='טבלת עזר2'!AG$1,'ריכוז הצעות'!$M493,"")</f>
        <v/>
      </c>
      <c r="AH492" t="str">
        <f>IF('ריכוז הצעות'!$N493='טבלת עזר2'!AH$1,'ריכוז הצעות'!$M493,"")</f>
        <v/>
      </c>
      <c r="AI492" t="str">
        <f>IF('ריכוז הצעות'!$N493='טבלת עזר2'!AI$1,'ריכוז הצעות'!$M493,"")</f>
        <v/>
      </c>
      <c r="AJ492" t="str">
        <f>IF('ריכוז הצעות'!$N493='טבלת עזר2'!AJ$1,'ריכוז הצעות'!$M493,"")</f>
        <v/>
      </c>
      <c r="AK492" t="str">
        <f>IF('ריכוז הצעות'!$N493='טבלת עזר2'!AK$1,'ריכוז הצעות'!$M493,"")</f>
        <v/>
      </c>
      <c r="AL492" t="str">
        <f>IF('ריכוז הצעות'!$N493='טבלת עזר2'!AL$1,'ריכוז הצעות'!$M493,"")</f>
        <v/>
      </c>
      <c r="AM492"/>
      <c r="AN492"/>
      <c r="AO492"/>
      <c r="AP492"/>
    </row>
    <row r="493" spans="2:42" x14ac:dyDescent="0.3">
      <c r="B493" t="str">
        <f>IF('ריכוז הצעות'!$N494='טבלת עזר2'!B$1,'ריכוז הצעות'!$M494,"")</f>
        <v/>
      </c>
      <c r="C493">
        <f t="shared" si="251"/>
        <v>0</v>
      </c>
      <c r="D493" t="str">
        <f t="shared" si="281"/>
        <v/>
      </c>
      <c r="E493">
        <f t="shared" si="282"/>
        <v>0</v>
      </c>
      <c r="F493" t="str">
        <f>IF('ריכוז הצעות'!$N494='טבלת עזר2'!F$1,'ריכוז הצעות'!$M494,"")</f>
        <v/>
      </c>
      <c r="G493">
        <f t="shared" si="252"/>
        <v>0</v>
      </c>
      <c r="H493" t="str">
        <f t="shared" si="283"/>
        <v/>
      </c>
      <c r="I493">
        <f t="shared" si="284"/>
        <v>0</v>
      </c>
      <c r="J493" t="str">
        <f>IF('ריכוז הצעות'!$N494='טבלת עזר2'!J$1,'ריכוז הצעות'!$M494,"")</f>
        <v/>
      </c>
      <c r="K493" t="str">
        <f>IF('ריכוז הצעות'!$N494='טבלת עזר2'!K$1,'ריכוז הצעות'!$M494,"")</f>
        <v/>
      </c>
      <c r="L493" t="str">
        <f>IF('ריכוז הצעות'!$N494='טבלת עזר2'!L$1,'ריכוז הצעות'!$M494,"")</f>
        <v/>
      </c>
      <c r="M493" t="str">
        <f>IF('ריכוז הצעות'!$N494='טבלת עזר2'!M$1,'ריכוז הצעות'!$M494,"")</f>
        <v/>
      </c>
      <c r="O493" t="str">
        <f>IF('ריכוז הצעות'!$N494='טבלת עזר2'!O$1,'ריכוז הצעות'!$M494,"")</f>
        <v/>
      </c>
      <c r="Q493" t="str">
        <f>IF('ריכוז הצעות'!$N494='טבלת עזר2'!Q$1,'ריכוז הצעות'!$M494,"")</f>
        <v/>
      </c>
      <c r="S493" t="str">
        <f>IF('ריכוז הצעות'!$N494='טבלת עזר2'!S$1,'ריכוז הצעות'!$M494,"")</f>
        <v/>
      </c>
      <c r="U493" t="str">
        <f>IF('ריכוז הצעות'!$N494='טבלת עזר2'!U$1,'ריכוז הצעות'!$M494,"")</f>
        <v/>
      </c>
      <c r="W493" t="str">
        <f>IF('ריכוז הצעות'!$N494='טבלת עזר2'!W$1,'ריכוז הצעות'!$M494,"")</f>
        <v/>
      </c>
      <c r="X493" t="str">
        <f>IF('ריכוז הצעות'!$N494='טבלת עזר2'!X$1,'ריכוז הצעות'!$M494,"")</f>
        <v/>
      </c>
      <c r="Y493" t="str">
        <f>IF('ריכוז הצעות'!$N494='טבלת עזר2'!Y$1,'ריכוז הצעות'!$M494,"")</f>
        <v/>
      </c>
      <c r="Z493" t="str">
        <f>IF('ריכוז הצעות'!$N494='טבלת עזר2'!Z$1,'ריכוז הצעות'!$M494,"")</f>
        <v/>
      </c>
      <c r="AA493" t="str">
        <f>IF('ריכוז הצעות'!$N494='טבלת עזר2'!AA$1,'ריכוז הצעות'!$M494,"")</f>
        <v/>
      </c>
      <c r="AB493" t="str">
        <f>IF('ריכוז הצעות'!$N494='טבלת עזר2'!AB$1,'ריכוז הצעות'!$M494,"")</f>
        <v/>
      </c>
      <c r="AC493" t="str">
        <f>IF('ריכוז הצעות'!$N494='טבלת עזר2'!AC$1,'ריכוז הצעות'!$M494,"")</f>
        <v/>
      </c>
      <c r="AD493" t="str">
        <f>IF('ריכוז הצעות'!$N494='טבלת עזר2'!AD$1,'ריכוז הצעות'!$M494,"")</f>
        <v/>
      </c>
      <c r="AE493" t="str">
        <f>IF('ריכוז הצעות'!$N494='טבלת עזר2'!AE$1,'ריכוז הצעות'!$M494,"")</f>
        <v/>
      </c>
      <c r="AF493" t="str">
        <f>IF('ריכוז הצעות'!$N494='טבלת עזר2'!AF$1,'ריכוז הצעות'!$M494,"")</f>
        <v/>
      </c>
      <c r="AG493" t="str">
        <f>IF('ריכוז הצעות'!$N494='טבלת עזר2'!AG$1,'ריכוז הצעות'!$M494,"")</f>
        <v/>
      </c>
      <c r="AH493" t="str">
        <f>IF('ריכוז הצעות'!$N494='טבלת עזר2'!AH$1,'ריכוז הצעות'!$M494,"")</f>
        <v/>
      </c>
      <c r="AI493" t="str">
        <f>IF('ריכוז הצעות'!$N494='טבלת עזר2'!AI$1,'ריכוז הצעות'!$M494,"")</f>
        <v/>
      </c>
      <c r="AJ493" t="str">
        <f>IF('ריכוז הצעות'!$N494='טבלת עזר2'!AJ$1,'ריכוז הצעות'!$M494,"")</f>
        <v/>
      </c>
      <c r="AK493" t="str">
        <f>IF('ריכוז הצעות'!$N494='טבלת עזר2'!AK$1,'ריכוז הצעות'!$M494,"")</f>
        <v/>
      </c>
      <c r="AL493" t="str">
        <f>IF('ריכוז הצעות'!$N494='טבלת עזר2'!AL$1,'ריכוז הצעות'!$M494,"")</f>
        <v/>
      </c>
      <c r="AM493"/>
      <c r="AN493"/>
      <c r="AO493"/>
      <c r="AP493"/>
    </row>
    <row r="494" spans="2:42" x14ac:dyDescent="0.3">
      <c r="B494" t="str">
        <f>IF('ריכוז הצעות'!$N495='טבלת עזר2'!B$1,'ריכוז הצעות'!$M495,"")</f>
        <v/>
      </c>
      <c r="C494">
        <f t="shared" si="251"/>
        <v>0</v>
      </c>
      <c r="D494" t="str">
        <f t="shared" si="281"/>
        <v/>
      </c>
      <c r="E494">
        <f t="shared" si="282"/>
        <v>0</v>
      </c>
      <c r="F494" t="str">
        <f>IF('ריכוז הצעות'!$N495='טבלת עזר2'!F$1,'ריכוז הצעות'!$M495,"")</f>
        <v/>
      </c>
      <c r="G494">
        <f t="shared" si="252"/>
        <v>0</v>
      </c>
      <c r="H494" t="str">
        <f t="shared" si="283"/>
        <v/>
      </c>
      <c r="I494">
        <f t="shared" si="284"/>
        <v>0</v>
      </c>
      <c r="J494" t="str">
        <f>IF('ריכוז הצעות'!$N495='טבלת עזר2'!J$1,'ריכוז הצעות'!$M495,"")</f>
        <v/>
      </c>
      <c r="K494" t="str">
        <f>IF('ריכוז הצעות'!$N495='טבלת עזר2'!K$1,'ריכוז הצעות'!$M495,"")</f>
        <v/>
      </c>
      <c r="L494" t="str">
        <f>IF('ריכוז הצעות'!$N495='טבלת עזר2'!L$1,'ריכוז הצעות'!$M495,"")</f>
        <v/>
      </c>
      <c r="M494" t="str">
        <f>IF('ריכוז הצעות'!$N495='טבלת עזר2'!M$1,'ריכוז הצעות'!$M495,"")</f>
        <v/>
      </c>
      <c r="O494" t="str">
        <f>IF('ריכוז הצעות'!$N495='טבלת עזר2'!O$1,'ריכוז הצעות'!$M495,"")</f>
        <v/>
      </c>
      <c r="Q494" t="str">
        <f>IF('ריכוז הצעות'!$N495='טבלת עזר2'!Q$1,'ריכוז הצעות'!$M495,"")</f>
        <v/>
      </c>
      <c r="S494" t="str">
        <f>IF('ריכוז הצעות'!$N495='טבלת עזר2'!S$1,'ריכוז הצעות'!$M495,"")</f>
        <v/>
      </c>
      <c r="U494" t="str">
        <f>IF('ריכוז הצעות'!$N495='טבלת עזר2'!U$1,'ריכוז הצעות'!$M495,"")</f>
        <v/>
      </c>
      <c r="W494" t="str">
        <f>IF('ריכוז הצעות'!$N495='טבלת עזר2'!W$1,'ריכוז הצעות'!$M495,"")</f>
        <v/>
      </c>
      <c r="X494" t="str">
        <f>IF('ריכוז הצעות'!$N495='טבלת עזר2'!X$1,'ריכוז הצעות'!$M495,"")</f>
        <v/>
      </c>
      <c r="Y494" t="str">
        <f>IF('ריכוז הצעות'!$N495='טבלת עזר2'!Y$1,'ריכוז הצעות'!$M495,"")</f>
        <v/>
      </c>
      <c r="Z494" t="str">
        <f>IF('ריכוז הצעות'!$N495='טבלת עזר2'!Z$1,'ריכוז הצעות'!$M495,"")</f>
        <v/>
      </c>
      <c r="AA494" t="str">
        <f>IF('ריכוז הצעות'!$N495='טבלת עזר2'!AA$1,'ריכוז הצעות'!$M495,"")</f>
        <v/>
      </c>
      <c r="AB494" t="str">
        <f>IF('ריכוז הצעות'!$N495='טבלת עזר2'!AB$1,'ריכוז הצעות'!$M495,"")</f>
        <v/>
      </c>
      <c r="AC494" t="str">
        <f>IF('ריכוז הצעות'!$N495='טבלת עזר2'!AC$1,'ריכוז הצעות'!$M495,"")</f>
        <v/>
      </c>
      <c r="AD494" t="str">
        <f>IF('ריכוז הצעות'!$N495='טבלת עזר2'!AD$1,'ריכוז הצעות'!$M495,"")</f>
        <v/>
      </c>
      <c r="AE494" t="str">
        <f>IF('ריכוז הצעות'!$N495='טבלת עזר2'!AE$1,'ריכוז הצעות'!$M495,"")</f>
        <v/>
      </c>
      <c r="AF494" t="str">
        <f>IF('ריכוז הצעות'!$N495='טבלת עזר2'!AF$1,'ריכוז הצעות'!$M495,"")</f>
        <v/>
      </c>
      <c r="AG494" t="str">
        <f>IF('ריכוז הצעות'!$N495='טבלת עזר2'!AG$1,'ריכוז הצעות'!$M495,"")</f>
        <v/>
      </c>
      <c r="AH494" t="str">
        <f>IF('ריכוז הצעות'!$N495='טבלת עזר2'!AH$1,'ריכוז הצעות'!$M495,"")</f>
        <v/>
      </c>
      <c r="AI494" t="str">
        <f>IF('ריכוז הצעות'!$N495='טבלת עזר2'!AI$1,'ריכוז הצעות'!$M495,"")</f>
        <v/>
      </c>
      <c r="AJ494" t="str">
        <f>IF('ריכוז הצעות'!$N495='טבלת עזר2'!AJ$1,'ריכוז הצעות'!$M495,"")</f>
        <v/>
      </c>
      <c r="AK494" t="str">
        <f>IF('ריכוז הצעות'!$N495='טבלת עזר2'!AK$1,'ריכוז הצעות'!$M495,"")</f>
        <v/>
      </c>
      <c r="AL494" t="str">
        <f>IF('ריכוז הצעות'!$N495='טבלת עזר2'!AL$1,'ריכוז הצעות'!$M495,"")</f>
        <v/>
      </c>
      <c r="AM494"/>
      <c r="AN494"/>
      <c r="AO494"/>
      <c r="AP494"/>
    </row>
    <row r="495" spans="2:42" x14ac:dyDescent="0.3">
      <c r="B495" t="str">
        <f>IF('ריכוז הצעות'!$N496='טבלת עזר2'!B$1,'ריכוז הצעות'!$M496,"")</f>
        <v/>
      </c>
      <c r="C495">
        <f t="shared" si="251"/>
        <v>0</v>
      </c>
      <c r="D495" t="str">
        <f t="shared" si="281"/>
        <v/>
      </c>
      <c r="E495">
        <f t="shared" si="282"/>
        <v>0</v>
      </c>
      <c r="F495" t="str">
        <f>IF('ריכוז הצעות'!$N496='טבלת עזר2'!F$1,'ריכוז הצעות'!$M496,"")</f>
        <v/>
      </c>
      <c r="G495">
        <f t="shared" si="252"/>
        <v>0</v>
      </c>
      <c r="H495" t="str">
        <f t="shared" si="283"/>
        <v/>
      </c>
      <c r="I495">
        <f t="shared" si="284"/>
        <v>0</v>
      </c>
      <c r="J495" t="str">
        <f>IF('ריכוז הצעות'!$N496='טבלת עזר2'!J$1,'ריכוז הצעות'!$M496,"")</f>
        <v/>
      </c>
      <c r="K495" t="str">
        <f>IF('ריכוז הצעות'!$N496='טבלת עזר2'!K$1,'ריכוז הצעות'!$M496,"")</f>
        <v/>
      </c>
      <c r="L495" t="str">
        <f>IF('ריכוז הצעות'!$N496='טבלת עזר2'!L$1,'ריכוז הצעות'!$M496,"")</f>
        <v/>
      </c>
      <c r="M495" t="str">
        <f>IF('ריכוז הצעות'!$N496='טבלת עזר2'!M$1,'ריכוז הצעות'!$M496,"")</f>
        <v/>
      </c>
      <c r="O495" t="str">
        <f>IF('ריכוז הצעות'!$N496='טבלת עזר2'!O$1,'ריכוז הצעות'!$M496,"")</f>
        <v/>
      </c>
      <c r="Q495" t="str">
        <f>IF('ריכוז הצעות'!$N496='טבלת עזר2'!Q$1,'ריכוז הצעות'!$M496,"")</f>
        <v/>
      </c>
      <c r="S495" t="str">
        <f>IF('ריכוז הצעות'!$N496='טבלת עזר2'!S$1,'ריכוז הצעות'!$M496,"")</f>
        <v/>
      </c>
      <c r="U495" t="str">
        <f>IF('ריכוז הצעות'!$N496='טבלת עזר2'!U$1,'ריכוז הצעות'!$M496,"")</f>
        <v/>
      </c>
      <c r="W495" t="str">
        <f>IF('ריכוז הצעות'!$N496='טבלת עזר2'!W$1,'ריכוז הצעות'!$M496,"")</f>
        <v/>
      </c>
      <c r="X495" t="str">
        <f>IF('ריכוז הצעות'!$N496='טבלת עזר2'!X$1,'ריכוז הצעות'!$M496,"")</f>
        <v/>
      </c>
      <c r="Y495" t="str">
        <f>IF('ריכוז הצעות'!$N496='טבלת עזר2'!Y$1,'ריכוז הצעות'!$M496,"")</f>
        <v/>
      </c>
      <c r="Z495" t="str">
        <f>IF('ריכוז הצעות'!$N496='טבלת עזר2'!Z$1,'ריכוז הצעות'!$M496,"")</f>
        <v/>
      </c>
      <c r="AA495" t="str">
        <f>IF('ריכוז הצעות'!$N496='טבלת עזר2'!AA$1,'ריכוז הצעות'!$M496,"")</f>
        <v/>
      </c>
      <c r="AB495" t="str">
        <f>IF('ריכוז הצעות'!$N496='טבלת עזר2'!AB$1,'ריכוז הצעות'!$M496,"")</f>
        <v/>
      </c>
      <c r="AC495" t="str">
        <f>IF('ריכוז הצעות'!$N496='טבלת עזר2'!AC$1,'ריכוז הצעות'!$M496,"")</f>
        <v/>
      </c>
      <c r="AD495" t="str">
        <f>IF('ריכוז הצעות'!$N496='טבלת עזר2'!AD$1,'ריכוז הצעות'!$M496,"")</f>
        <v/>
      </c>
      <c r="AE495" t="str">
        <f>IF('ריכוז הצעות'!$N496='טבלת עזר2'!AE$1,'ריכוז הצעות'!$M496,"")</f>
        <v/>
      </c>
      <c r="AF495" t="str">
        <f>IF('ריכוז הצעות'!$N496='טבלת עזר2'!AF$1,'ריכוז הצעות'!$M496,"")</f>
        <v/>
      </c>
      <c r="AG495" t="str">
        <f>IF('ריכוז הצעות'!$N496='טבלת עזר2'!AG$1,'ריכוז הצעות'!$M496,"")</f>
        <v/>
      </c>
      <c r="AH495" t="str">
        <f>IF('ריכוז הצעות'!$N496='טבלת עזר2'!AH$1,'ריכוז הצעות'!$M496,"")</f>
        <v/>
      </c>
      <c r="AI495" t="str">
        <f>IF('ריכוז הצעות'!$N496='טבלת עזר2'!AI$1,'ריכוז הצעות'!$M496,"")</f>
        <v/>
      </c>
      <c r="AJ495" t="str">
        <f>IF('ריכוז הצעות'!$N496='טבלת עזר2'!AJ$1,'ריכוז הצעות'!$M496,"")</f>
        <v/>
      </c>
      <c r="AK495" t="str">
        <f>IF('ריכוז הצעות'!$N496='טבלת עזר2'!AK$1,'ריכוז הצעות'!$M496,"")</f>
        <v/>
      </c>
      <c r="AL495" t="str">
        <f>IF('ריכוז הצעות'!$N496='טבלת עזר2'!AL$1,'ריכוז הצעות'!$M496,"")</f>
        <v/>
      </c>
      <c r="AM495"/>
      <c r="AN495"/>
      <c r="AO495"/>
      <c r="AP495"/>
    </row>
    <row r="496" spans="2:42" x14ac:dyDescent="0.3">
      <c r="B496" t="str">
        <f>IF('ריכוז הצעות'!$N497='טבלת עזר2'!B$1,'ריכוז הצעות'!$M497,"")</f>
        <v/>
      </c>
      <c r="C496">
        <f t="shared" si="251"/>
        <v>0</v>
      </c>
      <c r="D496" t="str">
        <f t="shared" si="281"/>
        <v/>
      </c>
      <c r="E496">
        <f t="shared" si="282"/>
        <v>0</v>
      </c>
      <c r="F496" t="str">
        <f>IF('ריכוז הצעות'!$N497='טבלת עזר2'!F$1,'ריכוז הצעות'!$M497,"")</f>
        <v/>
      </c>
      <c r="G496">
        <f t="shared" si="252"/>
        <v>0</v>
      </c>
      <c r="H496" t="str">
        <f t="shared" si="283"/>
        <v/>
      </c>
      <c r="I496">
        <f t="shared" si="284"/>
        <v>0</v>
      </c>
      <c r="J496" t="str">
        <f>IF('ריכוז הצעות'!$N497='טבלת עזר2'!J$1,'ריכוז הצעות'!$M497,"")</f>
        <v/>
      </c>
      <c r="K496" t="str">
        <f>IF('ריכוז הצעות'!$N497='טבלת עזר2'!K$1,'ריכוז הצעות'!$M497,"")</f>
        <v/>
      </c>
      <c r="L496" t="str">
        <f>IF('ריכוז הצעות'!$N497='טבלת עזר2'!L$1,'ריכוז הצעות'!$M497,"")</f>
        <v/>
      </c>
      <c r="M496" t="str">
        <f>IF('ריכוז הצעות'!$N497='טבלת עזר2'!M$1,'ריכוז הצעות'!$M497,"")</f>
        <v/>
      </c>
      <c r="O496" t="str">
        <f>IF('ריכוז הצעות'!$N497='טבלת עזר2'!O$1,'ריכוז הצעות'!$M497,"")</f>
        <v/>
      </c>
      <c r="Q496" t="str">
        <f>IF('ריכוז הצעות'!$N497='טבלת עזר2'!Q$1,'ריכוז הצעות'!$M497,"")</f>
        <v/>
      </c>
      <c r="S496" t="str">
        <f>IF('ריכוז הצעות'!$N497='טבלת עזר2'!S$1,'ריכוז הצעות'!$M497,"")</f>
        <v/>
      </c>
      <c r="U496" t="str">
        <f>IF('ריכוז הצעות'!$N497='טבלת עזר2'!U$1,'ריכוז הצעות'!$M497,"")</f>
        <v/>
      </c>
      <c r="W496" t="str">
        <f>IF('ריכוז הצעות'!$N497='טבלת עזר2'!W$1,'ריכוז הצעות'!$M497,"")</f>
        <v/>
      </c>
      <c r="X496" t="str">
        <f>IF('ריכוז הצעות'!$N497='טבלת עזר2'!X$1,'ריכוז הצעות'!$M497,"")</f>
        <v/>
      </c>
      <c r="Y496" t="str">
        <f>IF('ריכוז הצעות'!$N497='טבלת עזר2'!Y$1,'ריכוז הצעות'!$M497,"")</f>
        <v/>
      </c>
      <c r="Z496" t="str">
        <f>IF('ריכוז הצעות'!$N497='טבלת עזר2'!Z$1,'ריכוז הצעות'!$M497,"")</f>
        <v/>
      </c>
      <c r="AA496" t="str">
        <f>IF('ריכוז הצעות'!$N497='טבלת עזר2'!AA$1,'ריכוז הצעות'!$M497,"")</f>
        <v/>
      </c>
      <c r="AB496" t="str">
        <f>IF('ריכוז הצעות'!$N497='טבלת עזר2'!AB$1,'ריכוז הצעות'!$M497,"")</f>
        <v/>
      </c>
      <c r="AC496" t="str">
        <f>IF('ריכוז הצעות'!$N497='טבלת עזר2'!AC$1,'ריכוז הצעות'!$M497,"")</f>
        <v/>
      </c>
      <c r="AD496" t="str">
        <f>IF('ריכוז הצעות'!$N497='טבלת עזר2'!AD$1,'ריכוז הצעות'!$M497,"")</f>
        <v/>
      </c>
      <c r="AE496" t="str">
        <f>IF('ריכוז הצעות'!$N497='טבלת עזר2'!AE$1,'ריכוז הצעות'!$M497,"")</f>
        <v/>
      </c>
      <c r="AF496" t="str">
        <f>IF('ריכוז הצעות'!$N497='טבלת עזר2'!AF$1,'ריכוז הצעות'!$M497,"")</f>
        <v/>
      </c>
      <c r="AG496" t="str">
        <f>IF('ריכוז הצעות'!$N497='טבלת עזר2'!AG$1,'ריכוז הצעות'!$M497,"")</f>
        <v/>
      </c>
      <c r="AH496" t="str">
        <f>IF('ריכוז הצעות'!$N497='טבלת עזר2'!AH$1,'ריכוז הצעות'!$M497,"")</f>
        <v/>
      </c>
      <c r="AI496" t="str">
        <f>IF('ריכוז הצעות'!$N497='טבלת עזר2'!AI$1,'ריכוז הצעות'!$M497,"")</f>
        <v/>
      </c>
      <c r="AJ496" t="str">
        <f>IF('ריכוז הצעות'!$N497='טבלת עזר2'!AJ$1,'ריכוז הצעות'!$M497,"")</f>
        <v/>
      </c>
      <c r="AK496" t="str">
        <f>IF('ריכוז הצעות'!$N497='טבלת עזר2'!AK$1,'ריכוז הצעות'!$M497,"")</f>
        <v/>
      </c>
      <c r="AL496" t="str">
        <f>IF('ריכוז הצעות'!$N497='טבלת עזר2'!AL$1,'ריכוז הצעות'!$M497,"")</f>
        <v/>
      </c>
      <c r="AM496"/>
      <c r="AN496"/>
      <c r="AO496"/>
      <c r="AP496"/>
    </row>
    <row r="497" spans="2:42" x14ac:dyDescent="0.3">
      <c r="B497" t="str">
        <f>IF('ריכוז הצעות'!$N498='טבלת עזר2'!B$1,'ריכוז הצעות'!$M498,"")</f>
        <v/>
      </c>
      <c r="C497">
        <f t="shared" si="251"/>
        <v>0</v>
      </c>
      <c r="D497" t="str">
        <f t="shared" si="281"/>
        <v/>
      </c>
      <c r="E497">
        <f t="shared" si="282"/>
        <v>0</v>
      </c>
      <c r="F497" t="str">
        <f>IF('ריכוז הצעות'!$N498='טבלת עזר2'!F$1,'ריכוז הצעות'!$M498,"")</f>
        <v/>
      </c>
      <c r="G497">
        <f t="shared" si="252"/>
        <v>0</v>
      </c>
      <c r="H497" t="str">
        <f t="shared" si="283"/>
        <v/>
      </c>
      <c r="I497">
        <f t="shared" si="284"/>
        <v>0</v>
      </c>
      <c r="J497" t="str">
        <f>IF('ריכוז הצעות'!$N498='טבלת עזר2'!J$1,'ריכוז הצעות'!$M498,"")</f>
        <v/>
      </c>
      <c r="K497" t="str">
        <f>IF('ריכוז הצעות'!$N498='טבלת עזר2'!K$1,'ריכוז הצעות'!$M498,"")</f>
        <v/>
      </c>
      <c r="L497" t="str">
        <f>IF('ריכוז הצעות'!$N498='טבלת עזר2'!L$1,'ריכוז הצעות'!$M498,"")</f>
        <v/>
      </c>
      <c r="M497" t="str">
        <f>IF('ריכוז הצעות'!$N498='טבלת עזר2'!M$1,'ריכוז הצעות'!$M498,"")</f>
        <v/>
      </c>
      <c r="O497" t="str">
        <f>IF('ריכוז הצעות'!$N498='טבלת עזר2'!O$1,'ריכוז הצעות'!$M498,"")</f>
        <v/>
      </c>
      <c r="Q497" t="str">
        <f>IF('ריכוז הצעות'!$N498='טבלת עזר2'!Q$1,'ריכוז הצעות'!$M498,"")</f>
        <v/>
      </c>
      <c r="S497" t="str">
        <f>IF('ריכוז הצעות'!$N498='טבלת עזר2'!S$1,'ריכוז הצעות'!$M498,"")</f>
        <v/>
      </c>
      <c r="U497" t="str">
        <f>IF('ריכוז הצעות'!$N498='טבלת עזר2'!U$1,'ריכוז הצעות'!$M498,"")</f>
        <v/>
      </c>
      <c r="W497" t="str">
        <f>IF('ריכוז הצעות'!$N498='טבלת עזר2'!W$1,'ריכוז הצעות'!$M498,"")</f>
        <v/>
      </c>
      <c r="X497" t="str">
        <f>IF('ריכוז הצעות'!$N498='טבלת עזר2'!X$1,'ריכוז הצעות'!$M498,"")</f>
        <v/>
      </c>
      <c r="Y497" t="str">
        <f>IF('ריכוז הצעות'!$N498='טבלת עזר2'!Y$1,'ריכוז הצעות'!$M498,"")</f>
        <v/>
      </c>
      <c r="Z497" t="str">
        <f>IF('ריכוז הצעות'!$N498='טבלת עזר2'!Z$1,'ריכוז הצעות'!$M498,"")</f>
        <v/>
      </c>
      <c r="AA497" t="str">
        <f>IF('ריכוז הצעות'!$N498='טבלת עזר2'!AA$1,'ריכוז הצעות'!$M498,"")</f>
        <v/>
      </c>
      <c r="AB497" t="str">
        <f>IF('ריכוז הצעות'!$N498='טבלת עזר2'!AB$1,'ריכוז הצעות'!$M498,"")</f>
        <v/>
      </c>
      <c r="AC497" t="str">
        <f>IF('ריכוז הצעות'!$N498='טבלת עזר2'!AC$1,'ריכוז הצעות'!$M498,"")</f>
        <v/>
      </c>
      <c r="AD497" t="str">
        <f>IF('ריכוז הצעות'!$N498='טבלת עזר2'!AD$1,'ריכוז הצעות'!$M498,"")</f>
        <v/>
      </c>
      <c r="AE497" t="str">
        <f>IF('ריכוז הצעות'!$N498='טבלת עזר2'!AE$1,'ריכוז הצעות'!$M498,"")</f>
        <v/>
      </c>
      <c r="AF497" t="str">
        <f>IF('ריכוז הצעות'!$N498='טבלת עזר2'!AF$1,'ריכוז הצעות'!$M498,"")</f>
        <v/>
      </c>
      <c r="AG497" t="str">
        <f>IF('ריכוז הצעות'!$N498='טבלת עזר2'!AG$1,'ריכוז הצעות'!$M498,"")</f>
        <v/>
      </c>
      <c r="AH497" t="str">
        <f>IF('ריכוז הצעות'!$N498='טבלת עזר2'!AH$1,'ריכוז הצעות'!$M498,"")</f>
        <v/>
      </c>
      <c r="AI497" t="str">
        <f>IF('ריכוז הצעות'!$N498='טבלת עזר2'!AI$1,'ריכוז הצעות'!$M498,"")</f>
        <v/>
      </c>
      <c r="AJ497" t="str">
        <f>IF('ריכוז הצעות'!$N498='טבלת עזר2'!AJ$1,'ריכוז הצעות'!$M498,"")</f>
        <v/>
      </c>
      <c r="AK497" t="str">
        <f>IF('ריכוז הצעות'!$N498='טבלת עזר2'!AK$1,'ריכוז הצעות'!$M498,"")</f>
        <v/>
      </c>
      <c r="AL497" t="str">
        <f>IF('ריכוז הצעות'!$N498='טבלת עזר2'!AL$1,'ריכוז הצעות'!$M498,"")</f>
        <v/>
      </c>
      <c r="AM497"/>
      <c r="AN497"/>
      <c r="AO497"/>
      <c r="AP497"/>
    </row>
    <row r="498" spans="2:42" x14ac:dyDescent="0.3">
      <c r="B498" t="str">
        <f>IF('ריכוז הצעות'!$N499='טבלת עזר2'!B$1,'ריכוז הצעות'!$M499,"")</f>
        <v/>
      </c>
      <c r="C498">
        <f t="shared" si="251"/>
        <v>0</v>
      </c>
      <c r="D498" t="str">
        <f t="shared" si="281"/>
        <v/>
      </c>
      <c r="E498">
        <f t="shared" si="282"/>
        <v>0</v>
      </c>
      <c r="F498" t="str">
        <f>IF('ריכוז הצעות'!$N499='טבלת עזר2'!F$1,'ריכוז הצעות'!$M499,"")</f>
        <v/>
      </c>
      <c r="G498">
        <f t="shared" si="252"/>
        <v>0</v>
      </c>
      <c r="H498" t="str">
        <f t="shared" si="283"/>
        <v/>
      </c>
      <c r="I498">
        <f t="shared" si="284"/>
        <v>0</v>
      </c>
      <c r="J498" t="str">
        <f>IF('ריכוז הצעות'!$N499='טבלת עזר2'!J$1,'ריכוז הצעות'!$M499,"")</f>
        <v/>
      </c>
      <c r="K498" t="str">
        <f>IF('ריכוז הצעות'!$N499='טבלת עזר2'!K$1,'ריכוז הצעות'!$M499,"")</f>
        <v/>
      </c>
      <c r="L498" t="str">
        <f>IF('ריכוז הצעות'!$N499='טבלת עזר2'!L$1,'ריכוז הצעות'!$M499,"")</f>
        <v/>
      </c>
      <c r="M498" t="str">
        <f>IF('ריכוז הצעות'!$N499='טבלת עזר2'!M$1,'ריכוז הצעות'!$M499,"")</f>
        <v/>
      </c>
      <c r="O498" t="str">
        <f>IF('ריכוז הצעות'!$N499='טבלת עזר2'!O$1,'ריכוז הצעות'!$M499,"")</f>
        <v/>
      </c>
      <c r="Q498" t="str">
        <f>IF('ריכוז הצעות'!$N499='טבלת עזר2'!Q$1,'ריכוז הצעות'!$M499,"")</f>
        <v/>
      </c>
      <c r="S498" t="str">
        <f>IF('ריכוז הצעות'!$N499='טבלת עזר2'!S$1,'ריכוז הצעות'!$M499,"")</f>
        <v/>
      </c>
      <c r="U498" t="str">
        <f>IF('ריכוז הצעות'!$N499='טבלת עזר2'!U$1,'ריכוז הצעות'!$M499,"")</f>
        <v/>
      </c>
      <c r="W498" t="str">
        <f>IF('ריכוז הצעות'!$N499='טבלת עזר2'!W$1,'ריכוז הצעות'!$M499,"")</f>
        <v/>
      </c>
      <c r="X498" t="str">
        <f>IF('ריכוז הצעות'!$N499='טבלת עזר2'!X$1,'ריכוז הצעות'!$M499,"")</f>
        <v/>
      </c>
      <c r="Y498" t="str">
        <f>IF('ריכוז הצעות'!$N499='טבלת עזר2'!Y$1,'ריכוז הצעות'!$M499,"")</f>
        <v/>
      </c>
      <c r="Z498" t="str">
        <f>IF('ריכוז הצעות'!$N499='טבלת עזר2'!Z$1,'ריכוז הצעות'!$M499,"")</f>
        <v/>
      </c>
      <c r="AA498" t="str">
        <f>IF('ריכוז הצעות'!$N499='טבלת עזר2'!AA$1,'ריכוז הצעות'!$M499,"")</f>
        <v/>
      </c>
      <c r="AB498" t="str">
        <f>IF('ריכוז הצעות'!$N499='טבלת עזר2'!AB$1,'ריכוז הצעות'!$M499,"")</f>
        <v/>
      </c>
      <c r="AC498" t="str">
        <f>IF('ריכוז הצעות'!$N499='טבלת עזר2'!AC$1,'ריכוז הצעות'!$M499,"")</f>
        <v/>
      </c>
      <c r="AD498" t="str">
        <f>IF('ריכוז הצעות'!$N499='טבלת עזר2'!AD$1,'ריכוז הצעות'!$M499,"")</f>
        <v/>
      </c>
      <c r="AE498" t="str">
        <f>IF('ריכוז הצעות'!$N499='טבלת עזר2'!AE$1,'ריכוז הצעות'!$M499,"")</f>
        <v/>
      </c>
      <c r="AF498" t="str">
        <f>IF('ריכוז הצעות'!$N499='טבלת עזר2'!AF$1,'ריכוז הצעות'!$M499,"")</f>
        <v/>
      </c>
      <c r="AG498" t="str">
        <f>IF('ריכוז הצעות'!$N499='טבלת עזר2'!AG$1,'ריכוז הצעות'!$M499,"")</f>
        <v/>
      </c>
      <c r="AH498" t="str">
        <f>IF('ריכוז הצעות'!$N499='טבלת עזר2'!AH$1,'ריכוז הצעות'!$M499,"")</f>
        <v/>
      </c>
      <c r="AI498" t="str">
        <f>IF('ריכוז הצעות'!$N499='טבלת עזר2'!AI$1,'ריכוז הצעות'!$M499,"")</f>
        <v/>
      </c>
      <c r="AJ498" t="str">
        <f>IF('ריכוז הצעות'!$N499='טבלת עזר2'!AJ$1,'ריכוז הצעות'!$M499,"")</f>
        <v/>
      </c>
      <c r="AK498" t="str">
        <f>IF('ריכוז הצעות'!$N499='טבלת עזר2'!AK$1,'ריכוז הצעות'!$M499,"")</f>
        <v/>
      </c>
      <c r="AL498" t="str">
        <f>IF('ריכוז הצעות'!$N499='טבלת עזר2'!AL$1,'ריכוז הצעות'!$M499,"")</f>
        <v/>
      </c>
      <c r="AM498"/>
      <c r="AN498"/>
      <c r="AO498"/>
      <c r="AP498"/>
    </row>
    <row r="499" spans="2:42" x14ac:dyDescent="0.3">
      <c r="B499" t="str">
        <f>IF('ריכוז הצעות'!$N500='טבלת עזר2'!B$1,'ריכוז הצעות'!$M500,"")</f>
        <v/>
      </c>
      <c r="C499">
        <f t="shared" si="251"/>
        <v>0</v>
      </c>
      <c r="D499" t="str">
        <f t="shared" si="281"/>
        <v/>
      </c>
      <c r="E499">
        <f t="shared" si="282"/>
        <v>0</v>
      </c>
      <c r="F499" t="str">
        <f>IF('ריכוז הצעות'!$N500='טבלת עזר2'!F$1,'ריכוז הצעות'!$M500,"")</f>
        <v/>
      </c>
      <c r="G499">
        <f t="shared" si="252"/>
        <v>0</v>
      </c>
      <c r="H499" t="str">
        <f t="shared" si="283"/>
        <v/>
      </c>
      <c r="I499">
        <f t="shared" si="284"/>
        <v>0</v>
      </c>
      <c r="J499" t="str">
        <f>IF('ריכוז הצעות'!$N500='טבלת עזר2'!J$1,'ריכוז הצעות'!$M500,"")</f>
        <v/>
      </c>
      <c r="K499" t="str">
        <f>IF('ריכוז הצעות'!$N500='טבלת עזר2'!K$1,'ריכוז הצעות'!$M500,"")</f>
        <v/>
      </c>
      <c r="L499" t="str">
        <f>IF('ריכוז הצעות'!$N500='טבלת עזר2'!L$1,'ריכוז הצעות'!$M500,"")</f>
        <v/>
      </c>
      <c r="M499" t="str">
        <f>IF('ריכוז הצעות'!$N500='טבלת עזר2'!M$1,'ריכוז הצעות'!$M500,"")</f>
        <v/>
      </c>
      <c r="O499" t="str">
        <f>IF('ריכוז הצעות'!$N500='טבלת עזר2'!O$1,'ריכוז הצעות'!$M500,"")</f>
        <v/>
      </c>
      <c r="Q499" t="str">
        <f>IF('ריכוז הצעות'!$N500='טבלת עזר2'!Q$1,'ריכוז הצעות'!$M500,"")</f>
        <v/>
      </c>
      <c r="S499" t="str">
        <f>IF('ריכוז הצעות'!$N500='טבלת עזר2'!S$1,'ריכוז הצעות'!$M500,"")</f>
        <v/>
      </c>
      <c r="U499" t="str">
        <f>IF('ריכוז הצעות'!$N500='טבלת עזר2'!U$1,'ריכוז הצעות'!$M500,"")</f>
        <v/>
      </c>
      <c r="W499" t="str">
        <f>IF('ריכוז הצעות'!$N500='טבלת עזר2'!W$1,'ריכוז הצעות'!$M500,"")</f>
        <v/>
      </c>
      <c r="X499" t="str">
        <f>IF('ריכוז הצעות'!$N500='טבלת עזר2'!X$1,'ריכוז הצעות'!$M500,"")</f>
        <v/>
      </c>
      <c r="Y499" t="str">
        <f>IF('ריכוז הצעות'!$N500='טבלת עזר2'!Y$1,'ריכוז הצעות'!$M500,"")</f>
        <v/>
      </c>
      <c r="Z499" t="str">
        <f>IF('ריכוז הצעות'!$N500='טבלת עזר2'!Z$1,'ריכוז הצעות'!$M500,"")</f>
        <v/>
      </c>
      <c r="AA499" t="str">
        <f>IF('ריכוז הצעות'!$N500='טבלת עזר2'!AA$1,'ריכוז הצעות'!$M500,"")</f>
        <v/>
      </c>
      <c r="AB499" t="str">
        <f>IF('ריכוז הצעות'!$N500='טבלת עזר2'!AB$1,'ריכוז הצעות'!$M500,"")</f>
        <v/>
      </c>
      <c r="AC499" t="str">
        <f>IF('ריכוז הצעות'!$N500='טבלת עזר2'!AC$1,'ריכוז הצעות'!$M500,"")</f>
        <v/>
      </c>
      <c r="AD499" t="str">
        <f>IF('ריכוז הצעות'!$N500='טבלת עזר2'!AD$1,'ריכוז הצעות'!$M500,"")</f>
        <v/>
      </c>
      <c r="AE499" t="str">
        <f>IF('ריכוז הצעות'!$N500='טבלת עזר2'!AE$1,'ריכוז הצעות'!$M500,"")</f>
        <v/>
      </c>
      <c r="AF499" t="str">
        <f>IF('ריכוז הצעות'!$N500='טבלת עזר2'!AF$1,'ריכוז הצעות'!$M500,"")</f>
        <v/>
      </c>
      <c r="AG499" t="str">
        <f>IF('ריכוז הצעות'!$N500='טבלת עזר2'!AG$1,'ריכוז הצעות'!$M500,"")</f>
        <v/>
      </c>
      <c r="AH499" t="str">
        <f>IF('ריכוז הצעות'!$N500='טבלת עזר2'!AH$1,'ריכוז הצעות'!$M500,"")</f>
        <v/>
      </c>
      <c r="AI499" t="str">
        <f>IF('ריכוז הצעות'!$N500='טבלת עזר2'!AI$1,'ריכוז הצעות'!$M500,"")</f>
        <v/>
      </c>
      <c r="AJ499" t="str">
        <f>IF('ריכוז הצעות'!$N500='טבלת עזר2'!AJ$1,'ריכוז הצעות'!$M500,"")</f>
        <v/>
      </c>
      <c r="AK499" t="str">
        <f>IF('ריכוז הצעות'!$N500='טבלת עזר2'!AK$1,'ריכוז הצעות'!$M500,"")</f>
        <v/>
      </c>
      <c r="AL499" t="str">
        <f>IF('ריכוז הצעות'!$N500='טבלת עזר2'!AL$1,'ריכוז הצעות'!$M500,"")</f>
        <v/>
      </c>
      <c r="AM499"/>
      <c r="AN499"/>
      <c r="AO499"/>
      <c r="AP499"/>
    </row>
    <row r="500" spans="2:42" x14ac:dyDescent="0.3">
      <c r="B500" t="str">
        <f>IF('ריכוז הצעות'!$N501='טבלת עזר2'!B$1,'ריכוז הצעות'!$M501,"")</f>
        <v/>
      </c>
      <c r="C500">
        <f t="shared" si="251"/>
        <v>0</v>
      </c>
      <c r="D500" t="str">
        <f t="shared" si="281"/>
        <v/>
      </c>
      <c r="E500">
        <f t="shared" si="282"/>
        <v>0</v>
      </c>
      <c r="F500" t="str">
        <f>IF('ריכוז הצעות'!$N501='טבלת עזר2'!F$1,'ריכוז הצעות'!$M501,"")</f>
        <v/>
      </c>
      <c r="G500">
        <f t="shared" si="252"/>
        <v>0</v>
      </c>
      <c r="H500" t="str">
        <f t="shared" si="283"/>
        <v/>
      </c>
      <c r="I500">
        <f t="shared" si="284"/>
        <v>0</v>
      </c>
      <c r="J500" t="str">
        <f>IF('ריכוז הצעות'!$N501='טבלת עזר2'!J$1,'ריכוז הצעות'!$M501,"")</f>
        <v/>
      </c>
      <c r="K500" t="str">
        <f>IF('ריכוז הצעות'!$N501='טבלת עזר2'!K$1,'ריכוז הצעות'!$M501,"")</f>
        <v/>
      </c>
      <c r="L500" t="str">
        <f>IF('ריכוז הצעות'!$N501='טבלת עזר2'!L$1,'ריכוז הצעות'!$M501,"")</f>
        <v/>
      </c>
      <c r="M500" t="str">
        <f>IF('ריכוז הצעות'!$N501='טבלת עזר2'!M$1,'ריכוז הצעות'!$M501,"")</f>
        <v/>
      </c>
      <c r="O500" t="str">
        <f>IF('ריכוז הצעות'!$N501='טבלת עזר2'!O$1,'ריכוז הצעות'!$M501,"")</f>
        <v/>
      </c>
      <c r="Q500" t="str">
        <f>IF('ריכוז הצעות'!$N501='טבלת עזר2'!Q$1,'ריכוז הצעות'!$M501,"")</f>
        <v/>
      </c>
      <c r="S500" t="str">
        <f>IF('ריכוז הצעות'!$N501='טבלת עזר2'!S$1,'ריכוז הצעות'!$M501,"")</f>
        <v/>
      </c>
      <c r="U500" t="str">
        <f>IF('ריכוז הצעות'!$N501='טבלת עזר2'!U$1,'ריכוז הצעות'!$M501,"")</f>
        <v/>
      </c>
      <c r="W500" t="str">
        <f>IF('ריכוז הצעות'!$N501='טבלת עזר2'!W$1,'ריכוז הצעות'!$M501,"")</f>
        <v/>
      </c>
      <c r="X500" t="str">
        <f>IF('ריכוז הצעות'!$N501='טבלת עזר2'!X$1,'ריכוז הצעות'!$M501,"")</f>
        <v/>
      </c>
      <c r="Y500" t="str">
        <f>IF('ריכוז הצעות'!$N501='טבלת עזר2'!Y$1,'ריכוז הצעות'!$M501,"")</f>
        <v/>
      </c>
      <c r="Z500" t="str">
        <f>IF('ריכוז הצעות'!$N501='טבלת עזר2'!Z$1,'ריכוז הצעות'!$M501,"")</f>
        <v/>
      </c>
      <c r="AA500" t="str">
        <f>IF('ריכוז הצעות'!$N501='טבלת עזר2'!AA$1,'ריכוז הצעות'!$M501,"")</f>
        <v/>
      </c>
      <c r="AB500" t="str">
        <f>IF('ריכוז הצעות'!$N501='טבלת עזר2'!AB$1,'ריכוז הצעות'!$M501,"")</f>
        <v/>
      </c>
      <c r="AC500" t="str">
        <f>IF('ריכוז הצעות'!$N501='טבלת עזר2'!AC$1,'ריכוז הצעות'!$M501,"")</f>
        <v/>
      </c>
      <c r="AD500" t="str">
        <f>IF('ריכוז הצעות'!$N501='טבלת עזר2'!AD$1,'ריכוז הצעות'!$M501,"")</f>
        <v/>
      </c>
      <c r="AE500" t="str">
        <f>IF('ריכוז הצעות'!$N501='טבלת עזר2'!AE$1,'ריכוז הצעות'!$M501,"")</f>
        <v/>
      </c>
      <c r="AF500" t="str">
        <f>IF('ריכוז הצעות'!$N501='טבלת עזר2'!AF$1,'ריכוז הצעות'!$M501,"")</f>
        <v/>
      </c>
      <c r="AG500" t="str">
        <f>IF('ריכוז הצעות'!$N501='טבלת עזר2'!AG$1,'ריכוז הצעות'!$M501,"")</f>
        <v/>
      </c>
      <c r="AH500" t="str">
        <f>IF('ריכוז הצעות'!$N501='טבלת עזר2'!AH$1,'ריכוז הצעות'!$M501,"")</f>
        <v/>
      </c>
      <c r="AI500" t="str">
        <f>IF('ריכוז הצעות'!$N501='טבלת עזר2'!AI$1,'ריכוז הצעות'!$M501,"")</f>
        <v/>
      </c>
      <c r="AJ500" t="str">
        <f>IF('ריכוז הצעות'!$N501='טבלת עזר2'!AJ$1,'ריכוז הצעות'!$M501,"")</f>
        <v/>
      </c>
      <c r="AK500" t="str">
        <f>IF('ריכוז הצעות'!$N501='טבלת עזר2'!AK$1,'ריכוז הצעות'!$M501,"")</f>
        <v/>
      </c>
      <c r="AL500" t="str">
        <f>IF('ריכוז הצעות'!$N501='טבלת עזר2'!AL$1,'ריכוז הצעות'!$M501,"")</f>
        <v/>
      </c>
      <c r="AM500"/>
      <c r="AN500"/>
      <c r="AO500"/>
      <c r="AP500"/>
    </row>
    <row r="501" spans="2:42" x14ac:dyDescent="0.3">
      <c r="B501" t="str">
        <f>IF('ריכוז הצעות'!$N502='טבלת עזר2'!B$1,'ריכוז הצעות'!$M502,"")</f>
        <v/>
      </c>
      <c r="C501">
        <f t="shared" si="251"/>
        <v>0</v>
      </c>
      <c r="D501" t="str">
        <f t="shared" si="281"/>
        <v/>
      </c>
      <c r="E501">
        <f t="shared" si="282"/>
        <v>0</v>
      </c>
      <c r="F501" t="str">
        <f>IF('ריכוז הצעות'!$N502='טבלת עזר2'!F$1,'ריכוז הצעות'!$M502,"")</f>
        <v/>
      </c>
      <c r="G501">
        <f t="shared" si="252"/>
        <v>0</v>
      </c>
      <c r="H501" t="str">
        <f t="shared" si="283"/>
        <v/>
      </c>
      <c r="I501">
        <f t="shared" si="284"/>
        <v>0</v>
      </c>
      <c r="J501" t="str">
        <f>IF('ריכוז הצעות'!$N502='טבלת עזר2'!J$1,'ריכוז הצעות'!$M502,"")</f>
        <v/>
      </c>
      <c r="K501" t="str">
        <f>IF('ריכוז הצעות'!$N502='טבלת עזר2'!K$1,'ריכוז הצעות'!$M502,"")</f>
        <v/>
      </c>
      <c r="L501" t="str">
        <f>IF('ריכוז הצעות'!$N502='טבלת עזר2'!L$1,'ריכוז הצעות'!$M502,"")</f>
        <v/>
      </c>
      <c r="M501" t="str">
        <f>IF('ריכוז הצעות'!$N502='טבלת עזר2'!M$1,'ריכוז הצעות'!$M502,"")</f>
        <v/>
      </c>
      <c r="O501" t="str">
        <f>IF('ריכוז הצעות'!$N502='טבלת עזר2'!O$1,'ריכוז הצעות'!$M502,"")</f>
        <v/>
      </c>
      <c r="Q501" t="str">
        <f>IF('ריכוז הצעות'!$N502='טבלת עזר2'!Q$1,'ריכוז הצעות'!$M502,"")</f>
        <v/>
      </c>
      <c r="S501" t="str">
        <f>IF('ריכוז הצעות'!$N502='טבלת עזר2'!S$1,'ריכוז הצעות'!$M502,"")</f>
        <v/>
      </c>
      <c r="U501" t="str">
        <f>IF('ריכוז הצעות'!$N502='טבלת עזר2'!U$1,'ריכוז הצעות'!$M502,"")</f>
        <v/>
      </c>
      <c r="W501" t="str">
        <f>IF('ריכוז הצעות'!$N502='טבלת עזר2'!W$1,'ריכוז הצעות'!$M502,"")</f>
        <v/>
      </c>
      <c r="X501" t="str">
        <f>IF('ריכוז הצעות'!$N502='טבלת עזר2'!X$1,'ריכוז הצעות'!$M502,"")</f>
        <v/>
      </c>
      <c r="Y501" t="str">
        <f>IF('ריכוז הצעות'!$N502='טבלת עזר2'!Y$1,'ריכוז הצעות'!$M502,"")</f>
        <v/>
      </c>
      <c r="Z501" t="str">
        <f>IF('ריכוז הצעות'!$N502='טבלת עזר2'!Z$1,'ריכוז הצעות'!$M502,"")</f>
        <v/>
      </c>
      <c r="AA501" t="str">
        <f>IF('ריכוז הצעות'!$N502='טבלת עזר2'!AA$1,'ריכוז הצעות'!$M502,"")</f>
        <v/>
      </c>
      <c r="AB501" t="str">
        <f>IF('ריכוז הצעות'!$N502='טבלת עזר2'!AB$1,'ריכוז הצעות'!$M502,"")</f>
        <v/>
      </c>
      <c r="AC501" t="str">
        <f>IF('ריכוז הצעות'!$N502='טבלת עזר2'!AC$1,'ריכוז הצעות'!$M502,"")</f>
        <v/>
      </c>
      <c r="AD501" t="str">
        <f>IF('ריכוז הצעות'!$N502='טבלת עזר2'!AD$1,'ריכוז הצעות'!$M502,"")</f>
        <v/>
      </c>
      <c r="AE501" t="str">
        <f>IF('ריכוז הצעות'!$N502='טבלת עזר2'!AE$1,'ריכוז הצעות'!$M502,"")</f>
        <v/>
      </c>
      <c r="AF501" t="str">
        <f>IF('ריכוז הצעות'!$N502='טבלת עזר2'!AF$1,'ריכוז הצעות'!$M502,"")</f>
        <v/>
      </c>
      <c r="AG501" t="str">
        <f>IF('ריכוז הצעות'!$N502='טבלת עזר2'!AG$1,'ריכוז הצעות'!$M502,"")</f>
        <v/>
      </c>
      <c r="AH501" t="str">
        <f>IF('ריכוז הצעות'!$N502='טבלת עזר2'!AH$1,'ריכוז הצעות'!$M502,"")</f>
        <v/>
      </c>
      <c r="AI501" t="str">
        <f>IF('ריכוז הצעות'!$N502='טבלת עזר2'!AI$1,'ריכוז הצעות'!$M502,"")</f>
        <v/>
      </c>
      <c r="AJ501" t="str">
        <f>IF('ריכוז הצעות'!$N502='טבלת עזר2'!AJ$1,'ריכוז הצעות'!$M502,"")</f>
        <v/>
      </c>
      <c r="AK501" t="str">
        <f>IF('ריכוז הצעות'!$N502='טבלת עזר2'!AK$1,'ריכוז הצעות'!$M502,"")</f>
        <v/>
      </c>
      <c r="AL501" t="str">
        <f>IF('ריכוז הצעות'!$N502='טבלת עזר2'!AL$1,'ריכוז הצעות'!$M502,"")</f>
        <v/>
      </c>
      <c r="AM501"/>
      <c r="AN501"/>
      <c r="AO501"/>
      <c r="AP501"/>
    </row>
    <row r="502" spans="2:42" x14ac:dyDescent="0.3">
      <c r="B502" t="str">
        <f>IF('ריכוז הצעות'!$N503='טבלת עזר2'!B$1,'ריכוז הצעות'!$M503,"")</f>
        <v/>
      </c>
      <c r="C502">
        <f t="shared" si="251"/>
        <v>0</v>
      </c>
      <c r="D502" t="str">
        <f t="shared" si="281"/>
        <v/>
      </c>
      <c r="E502">
        <f t="shared" si="282"/>
        <v>0</v>
      </c>
      <c r="F502" t="str">
        <f>IF('ריכוז הצעות'!$N503='טבלת עזר2'!F$1,'ריכוז הצעות'!$M503,"")</f>
        <v/>
      </c>
      <c r="G502">
        <f t="shared" si="252"/>
        <v>0</v>
      </c>
      <c r="H502" t="str">
        <f t="shared" si="283"/>
        <v/>
      </c>
      <c r="I502">
        <f t="shared" si="284"/>
        <v>0</v>
      </c>
      <c r="J502" t="str">
        <f>IF('ריכוז הצעות'!$N503='טבלת עזר2'!J$1,'ריכוז הצעות'!$M503,"")</f>
        <v/>
      </c>
      <c r="K502" t="str">
        <f>IF('ריכוז הצעות'!$N503='טבלת עזר2'!K$1,'ריכוז הצעות'!$M503,"")</f>
        <v/>
      </c>
      <c r="L502" t="str">
        <f>IF('ריכוז הצעות'!$N503='טבלת עזר2'!L$1,'ריכוז הצעות'!$M503,"")</f>
        <v/>
      </c>
      <c r="M502" t="str">
        <f>IF('ריכוז הצעות'!$N503='טבלת עזר2'!M$1,'ריכוז הצעות'!$M503,"")</f>
        <v/>
      </c>
      <c r="O502" t="str">
        <f>IF('ריכוז הצעות'!$N503='טבלת עזר2'!O$1,'ריכוז הצעות'!$M503,"")</f>
        <v/>
      </c>
      <c r="Q502" t="str">
        <f>IF('ריכוז הצעות'!$N503='טבלת עזר2'!Q$1,'ריכוז הצעות'!$M503,"")</f>
        <v/>
      </c>
      <c r="S502" t="str">
        <f>IF('ריכוז הצעות'!$N503='טבלת עזר2'!S$1,'ריכוז הצעות'!$M503,"")</f>
        <v/>
      </c>
      <c r="U502" t="str">
        <f>IF('ריכוז הצעות'!$N503='טבלת עזר2'!U$1,'ריכוז הצעות'!$M503,"")</f>
        <v/>
      </c>
      <c r="W502" t="str">
        <f>IF('ריכוז הצעות'!$N503='טבלת עזר2'!W$1,'ריכוז הצעות'!$M503,"")</f>
        <v/>
      </c>
      <c r="X502" t="str">
        <f>IF('ריכוז הצעות'!$N503='טבלת עזר2'!X$1,'ריכוז הצעות'!$M503,"")</f>
        <v/>
      </c>
      <c r="Y502" t="str">
        <f>IF('ריכוז הצעות'!$N503='טבלת עזר2'!Y$1,'ריכוז הצעות'!$M503,"")</f>
        <v/>
      </c>
      <c r="Z502" t="str">
        <f>IF('ריכוז הצעות'!$N503='טבלת עזר2'!Z$1,'ריכוז הצעות'!$M503,"")</f>
        <v/>
      </c>
      <c r="AA502" t="str">
        <f>IF('ריכוז הצעות'!$N503='טבלת עזר2'!AA$1,'ריכוז הצעות'!$M503,"")</f>
        <v/>
      </c>
      <c r="AB502" t="str">
        <f>IF('ריכוז הצעות'!$N503='טבלת עזר2'!AB$1,'ריכוז הצעות'!$M503,"")</f>
        <v/>
      </c>
      <c r="AC502" t="str">
        <f>IF('ריכוז הצעות'!$N503='טבלת עזר2'!AC$1,'ריכוז הצעות'!$M503,"")</f>
        <v/>
      </c>
      <c r="AD502" t="str">
        <f>IF('ריכוז הצעות'!$N503='טבלת עזר2'!AD$1,'ריכוז הצעות'!$M503,"")</f>
        <v/>
      </c>
      <c r="AE502" t="str">
        <f>IF('ריכוז הצעות'!$N503='טבלת עזר2'!AE$1,'ריכוז הצעות'!$M503,"")</f>
        <v/>
      </c>
      <c r="AF502" t="str">
        <f>IF('ריכוז הצעות'!$N503='טבלת עזר2'!AF$1,'ריכוז הצעות'!$M503,"")</f>
        <v/>
      </c>
      <c r="AG502" t="str">
        <f>IF('ריכוז הצעות'!$N503='טבלת עזר2'!AG$1,'ריכוז הצעות'!$M503,"")</f>
        <v/>
      </c>
      <c r="AH502" t="str">
        <f>IF('ריכוז הצעות'!$N503='טבלת עזר2'!AH$1,'ריכוז הצעות'!$M503,"")</f>
        <v/>
      </c>
      <c r="AI502" t="str">
        <f>IF('ריכוז הצעות'!$N503='טבלת עזר2'!AI$1,'ריכוז הצעות'!$M503,"")</f>
        <v/>
      </c>
      <c r="AJ502" t="str">
        <f>IF('ריכוז הצעות'!$N503='טבלת עזר2'!AJ$1,'ריכוז הצעות'!$M503,"")</f>
        <v/>
      </c>
      <c r="AK502" t="str">
        <f>IF('ריכוז הצעות'!$N503='טבלת עזר2'!AK$1,'ריכוז הצעות'!$M503,"")</f>
        <v/>
      </c>
      <c r="AL502" t="str">
        <f>IF('ריכוז הצעות'!$N503='טבלת עזר2'!AL$1,'ריכוז הצעות'!$M503,"")</f>
        <v/>
      </c>
      <c r="AM502"/>
      <c r="AN502"/>
      <c r="AO502"/>
      <c r="AP502"/>
    </row>
    <row r="503" spans="2:42" x14ac:dyDescent="0.3">
      <c r="B503" t="str">
        <f>IF('ריכוז הצעות'!$N504='טבלת עזר2'!B$1,'ריכוז הצעות'!$M504,"")</f>
        <v/>
      </c>
      <c r="C503">
        <f t="shared" si="251"/>
        <v>0</v>
      </c>
      <c r="D503" t="str">
        <f t="shared" si="281"/>
        <v/>
      </c>
      <c r="E503">
        <f t="shared" si="282"/>
        <v>0</v>
      </c>
      <c r="F503" t="str">
        <f>IF('ריכוז הצעות'!$N504='טבלת עזר2'!F$1,'ריכוז הצעות'!$M504,"")</f>
        <v/>
      </c>
      <c r="G503">
        <f t="shared" si="252"/>
        <v>0</v>
      </c>
      <c r="H503" t="str">
        <f t="shared" si="283"/>
        <v/>
      </c>
      <c r="I503">
        <f t="shared" si="284"/>
        <v>0</v>
      </c>
      <c r="J503" t="str">
        <f>IF('ריכוז הצעות'!$N504='טבלת עזר2'!J$1,'ריכוז הצעות'!$M504,"")</f>
        <v/>
      </c>
      <c r="K503" t="str">
        <f>IF('ריכוז הצעות'!$N504='טבלת עזר2'!K$1,'ריכוז הצעות'!$M504,"")</f>
        <v/>
      </c>
      <c r="L503" t="str">
        <f>IF('ריכוז הצעות'!$N504='טבלת עזר2'!L$1,'ריכוז הצעות'!$M504,"")</f>
        <v/>
      </c>
      <c r="M503" t="str">
        <f>IF('ריכוז הצעות'!$N504='טבלת עזר2'!M$1,'ריכוז הצעות'!$M504,"")</f>
        <v/>
      </c>
      <c r="O503" t="str">
        <f>IF('ריכוז הצעות'!$N504='טבלת עזר2'!O$1,'ריכוז הצעות'!$M504,"")</f>
        <v/>
      </c>
      <c r="Q503" t="str">
        <f>IF('ריכוז הצעות'!$N504='טבלת עזר2'!Q$1,'ריכוז הצעות'!$M504,"")</f>
        <v/>
      </c>
      <c r="S503" t="str">
        <f>IF('ריכוז הצעות'!$N504='טבלת עזר2'!S$1,'ריכוז הצעות'!$M504,"")</f>
        <v/>
      </c>
      <c r="U503" t="str">
        <f>IF('ריכוז הצעות'!$N504='טבלת עזר2'!U$1,'ריכוז הצעות'!$M504,"")</f>
        <v/>
      </c>
      <c r="W503" t="str">
        <f>IF('ריכוז הצעות'!$N504='טבלת עזר2'!W$1,'ריכוז הצעות'!$M504,"")</f>
        <v/>
      </c>
      <c r="X503" t="str">
        <f>IF('ריכוז הצעות'!$N504='טבלת עזר2'!X$1,'ריכוז הצעות'!$M504,"")</f>
        <v/>
      </c>
      <c r="Y503" t="str">
        <f>IF('ריכוז הצעות'!$N504='טבלת עזר2'!Y$1,'ריכוז הצעות'!$M504,"")</f>
        <v/>
      </c>
      <c r="Z503" t="str">
        <f>IF('ריכוז הצעות'!$N504='טבלת עזר2'!Z$1,'ריכוז הצעות'!$M504,"")</f>
        <v/>
      </c>
      <c r="AA503" t="str">
        <f>IF('ריכוז הצעות'!$N504='טבלת עזר2'!AA$1,'ריכוז הצעות'!$M504,"")</f>
        <v/>
      </c>
      <c r="AB503" t="str">
        <f>IF('ריכוז הצעות'!$N504='טבלת עזר2'!AB$1,'ריכוז הצעות'!$M504,"")</f>
        <v/>
      </c>
      <c r="AC503" t="str">
        <f>IF('ריכוז הצעות'!$N504='טבלת עזר2'!AC$1,'ריכוז הצעות'!$M504,"")</f>
        <v/>
      </c>
      <c r="AD503" t="str">
        <f>IF('ריכוז הצעות'!$N504='טבלת עזר2'!AD$1,'ריכוז הצעות'!$M504,"")</f>
        <v/>
      </c>
      <c r="AE503" t="str">
        <f>IF('ריכוז הצעות'!$N504='טבלת עזר2'!AE$1,'ריכוז הצעות'!$M504,"")</f>
        <v/>
      </c>
      <c r="AF503" t="str">
        <f>IF('ריכוז הצעות'!$N504='טבלת עזר2'!AF$1,'ריכוז הצעות'!$M504,"")</f>
        <v/>
      </c>
      <c r="AG503" t="str">
        <f>IF('ריכוז הצעות'!$N504='טבלת עזר2'!AG$1,'ריכוז הצעות'!$M504,"")</f>
        <v/>
      </c>
      <c r="AH503" t="str">
        <f>IF('ריכוז הצעות'!$N504='טבלת עזר2'!AH$1,'ריכוז הצעות'!$M504,"")</f>
        <v/>
      </c>
      <c r="AI503" t="str">
        <f>IF('ריכוז הצעות'!$N504='טבלת עזר2'!AI$1,'ריכוז הצעות'!$M504,"")</f>
        <v/>
      </c>
      <c r="AJ503" t="str">
        <f>IF('ריכוז הצעות'!$N504='טבלת עזר2'!AJ$1,'ריכוז הצעות'!$M504,"")</f>
        <v/>
      </c>
      <c r="AK503" t="str">
        <f>IF('ריכוז הצעות'!$N504='טבלת עזר2'!AK$1,'ריכוז הצעות'!$M504,"")</f>
        <v/>
      </c>
      <c r="AL503" t="str">
        <f>IF('ריכוז הצעות'!$N504='טבלת עזר2'!AL$1,'ריכוז הצעות'!$M504,"")</f>
        <v/>
      </c>
      <c r="AM503"/>
      <c r="AN503"/>
      <c r="AO503"/>
      <c r="AP503"/>
    </row>
    <row r="504" spans="2:42" x14ac:dyDescent="0.3">
      <c r="B504" t="str">
        <f>IF('ריכוז הצעות'!$N505='טבלת עזר2'!B$1,'ריכוז הצעות'!$M505,"")</f>
        <v/>
      </c>
      <c r="C504">
        <f t="shared" si="251"/>
        <v>0</v>
      </c>
      <c r="D504" t="str">
        <f t="shared" si="281"/>
        <v/>
      </c>
      <c r="E504">
        <f t="shared" si="282"/>
        <v>0</v>
      </c>
      <c r="F504" t="str">
        <f>IF('ריכוז הצעות'!$N505='טבלת עזר2'!F$1,'ריכוז הצעות'!$M505,"")</f>
        <v/>
      </c>
      <c r="G504">
        <f t="shared" si="252"/>
        <v>0</v>
      </c>
      <c r="H504" t="str">
        <f t="shared" si="283"/>
        <v/>
      </c>
      <c r="I504">
        <f t="shared" si="284"/>
        <v>0</v>
      </c>
      <c r="J504" t="str">
        <f>IF('ריכוז הצעות'!$N505='טבלת עזר2'!J$1,'ריכוז הצעות'!$M505,"")</f>
        <v/>
      </c>
      <c r="K504" t="str">
        <f>IF('ריכוז הצעות'!$N505='טבלת עזר2'!K$1,'ריכוז הצעות'!$M505,"")</f>
        <v/>
      </c>
      <c r="L504" t="str">
        <f>IF('ריכוז הצעות'!$N505='טבלת עזר2'!L$1,'ריכוז הצעות'!$M505,"")</f>
        <v/>
      </c>
      <c r="M504" t="str">
        <f>IF('ריכוז הצעות'!$N505='טבלת עזר2'!M$1,'ריכוז הצעות'!$M505,"")</f>
        <v/>
      </c>
      <c r="O504" t="str">
        <f>IF('ריכוז הצעות'!$N505='טבלת עזר2'!O$1,'ריכוז הצעות'!$M505,"")</f>
        <v/>
      </c>
      <c r="Q504" t="str">
        <f>IF('ריכוז הצעות'!$N505='טבלת עזר2'!Q$1,'ריכוז הצעות'!$M505,"")</f>
        <v/>
      </c>
      <c r="S504" t="str">
        <f>IF('ריכוז הצעות'!$N505='טבלת עזר2'!S$1,'ריכוז הצעות'!$M505,"")</f>
        <v/>
      </c>
      <c r="U504" t="str">
        <f>IF('ריכוז הצעות'!$N505='טבלת עזר2'!U$1,'ריכוז הצעות'!$M505,"")</f>
        <v/>
      </c>
      <c r="W504" t="str">
        <f>IF('ריכוז הצעות'!$N505='טבלת עזר2'!W$1,'ריכוז הצעות'!$M505,"")</f>
        <v/>
      </c>
      <c r="X504" t="str">
        <f>IF('ריכוז הצעות'!$N505='טבלת עזר2'!X$1,'ריכוז הצעות'!$M505,"")</f>
        <v/>
      </c>
      <c r="Y504" t="str">
        <f>IF('ריכוז הצעות'!$N505='טבלת עזר2'!Y$1,'ריכוז הצעות'!$M505,"")</f>
        <v/>
      </c>
      <c r="Z504" t="str">
        <f>IF('ריכוז הצעות'!$N505='טבלת עזר2'!Z$1,'ריכוז הצעות'!$M505,"")</f>
        <v/>
      </c>
      <c r="AA504" t="str">
        <f>IF('ריכוז הצעות'!$N505='טבלת עזר2'!AA$1,'ריכוז הצעות'!$M505,"")</f>
        <v/>
      </c>
      <c r="AB504" t="str">
        <f>IF('ריכוז הצעות'!$N505='טבלת עזר2'!AB$1,'ריכוז הצעות'!$M505,"")</f>
        <v/>
      </c>
      <c r="AC504" t="str">
        <f>IF('ריכוז הצעות'!$N505='טבלת עזר2'!AC$1,'ריכוז הצעות'!$M505,"")</f>
        <v/>
      </c>
      <c r="AD504" t="str">
        <f>IF('ריכוז הצעות'!$N505='טבלת עזר2'!AD$1,'ריכוז הצעות'!$M505,"")</f>
        <v/>
      </c>
      <c r="AE504" t="str">
        <f>IF('ריכוז הצעות'!$N505='טבלת עזר2'!AE$1,'ריכוז הצעות'!$M505,"")</f>
        <v/>
      </c>
      <c r="AF504" t="str">
        <f>IF('ריכוז הצעות'!$N505='טבלת עזר2'!AF$1,'ריכוז הצעות'!$M505,"")</f>
        <v/>
      </c>
      <c r="AG504" t="str">
        <f>IF('ריכוז הצעות'!$N505='טבלת עזר2'!AG$1,'ריכוז הצעות'!$M505,"")</f>
        <v/>
      </c>
      <c r="AH504" t="str">
        <f>IF('ריכוז הצעות'!$N505='טבלת עזר2'!AH$1,'ריכוז הצעות'!$M505,"")</f>
        <v/>
      </c>
      <c r="AI504" t="str">
        <f>IF('ריכוז הצעות'!$N505='טבלת עזר2'!AI$1,'ריכוז הצעות'!$M505,"")</f>
        <v/>
      </c>
      <c r="AJ504" t="str">
        <f>IF('ריכוז הצעות'!$N505='טבלת עזר2'!AJ$1,'ריכוז הצעות'!$M505,"")</f>
        <v/>
      </c>
      <c r="AK504" t="str">
        <f>IF('ריכוז הצעות'!$N505='טבלת עזר2'!AK$1,'ריכוז הצעות'!$M505,"")</f>
        <v/>
      </c>
      <c r="AL504" t="str">
        <f>IF('ריכוז הצעות'!$N505='טבלת עזר2'!AL$1,'ריכוז הצעות'!$M505,"")</f>
        <v/>
      </c>
      <c r="AM504"/>
      <c r="AN504"/>
      <c r="AO504"/>
      <c r="AP504"/>
    </row>
    <row r="505" spans="2:42" x14ac:dyDescent="0.3">
      <c r="B505" t="str">
        <f>IF('ריכוז הצעות'!$N506='טבלת עזר2'!B$1,'ריכוז הצעות'!$M506,"")</f>
        <v/>
      </c>
      <c r="C505">
        <f t="shared" si="251"/>
        <v>0</v>
      </c>
      <c r="D505" t="str">
        <f t="shared" si="281"/>
        <v/>
      </c>
      <c r="E505">
        <f t="shared" si="282"/>
        <v>0</v>
      </c>
      <c r="F505" t="str">
        <f>IF('ריכוז הצעות'!$N506='טבלת עזר2'!F$1,'ריכוז הצעות'!$M506,"")</f>
        <v/>
      </c>
      <c r="G505">
        <f t="shared" si="252"/>
        <v>0</v>
      </c>
      <c r="H505" t="str">
        <f t="shared" si="283"/>
        <v/>
      </c>
      <c r="I505">
        <f t="shared" si="284"/>
        <v>0</v>
      </c>
      <c r="J505" t="str">
        <f>IF('ריכוז הצעות'!$N506='טבלת עזר2'!J$1,'ריכוז הצעות'!$M506,"")</f>
        <v/>
      </c>
      <c r="K505" t="str">
        <f>IF('ריכוז הצעות'!$N506='טבלת עזר2'!K$1,'ריכוז הצעות'!$M506,"")</f>
        <v/>
      </c>
      <c r="L505" t="str">
        <f>IF('ריכוז הצעות'!$N506='טבלת עזר2'!L$1,'ריכוז הצעות'!$M506,"")</f>
        <v/>
      </c>
      <c r="M505" t="str">
        <f>IF('ריכוז הצעות'!$N506='טבלת עזר2'!M$1,'ריכוז הצעות'!$M506,"")</f>
        <v/>
      </c>
      <c r="O505" t="str">
        <f>IF('ריכוז הצעות'!$N506='טבלת עזר2'!O$1,'ריכוז הצעות'!$M506,"")</f>
        <v/>
      </c>
      <c r="Q505" t="str">
        <f>IF('ריכוז הצעות'!$N506='טבלת עזר2'!Q$1,'ריכוז הצעות'!$M506,"")</f>
        <v/>
      </c>
      <c r="S505" t="str">
        <f>IF('ריכוז הצעות'!$N506='טבלת עזר2'!S$1,'ריכוז הצעות'!$M506,"")</f>
        <v/>
      </c>
      <c r="U505" t="str">
        <f>IF('ריכוז הצעות'!$N506='טבלת עזר2'!U$1,'ריכוז הצעות'!$M506,"")</f>
        <v/>
      </c>
      <c r="W505" t="str">
        <f>IF('ריכוז הצעות'!$N506='טבלת עזר2'!W$1,'ריכוז הצעות'!$M506,"")</f>
        <v/>
      </c>
      <c r="X505" t="str">
        <f>IF('ריכוז הצעות'!$N506='טבלת עזר2'!X$1,'ריכוז הצעות'!$M506,"")</f>
        <v/>
      </c>
      <c r="Y505" t="str">
        <f>IF('ריכוז הצעות'!$N506='טבלת עזר2'!Y$1,'ריכוז הצעות'!$M506,"")</f>
        <v/>
      </c>
      <c r="Z505" t="str">
        <f>IF('ריכוז הצעות'!$N506='טבלת עזר2'!Z$1,'ריכוז הצעות'!$M506,"")</f>
        <v/>
      </c>
      <c r="AA505" t="str">
        <f>IF('ריכוז הצעות'!$N506='טבלת עזר2'!AA$1,'ריכוז הצעות'!$M506,"")</f>
        <v/>
      </c>
      <c r="AB505" t="str">
        <f>IF('ריכוז הצעות'!$N506='טבלת עזר2'!AB$1,'ריכוז הצעות'!$M506,"")</f>
        <v/>
      </c>
      <c r="AC505" t="str">
        <f>IF('ריכוז הצעות'!$N506='טבלת עזר2'!AC$1,'ריכוז הצעות'!$M506,"")</f>
        <v/>
      </c>
      <c r="AD505" t="str">
        <f>IF('ריכוז הצעות'!$N506='טבלת עזר2'!AD$1,'ריכוז הצעות'!$M506,"")</f>
        <v/>
      </c>
      <c r="AE505" t="str">
        <f>IF('ריכוז הצעות'!$N506='טבלת עזר2'!AE$1,'ריכוז הצעות'!$M506,"")</f>
        <v/>
      </c>
      <c r="AF505" t="str">
        <f>IF('ריכוז הצעות'!$N506='טבלת עזר2'!AF$1,'ריכוז הצעות'!$M506,"")</f>
        <v/>
      </c>
      <c r="AG505" t="str">
        <f>IF('ריכוז הצעות'!$N506='טבלת עזר2'!AG$1,'ריכוז הצעות'!$M506,"")</f>
        <v/>
      </c>
      <c r="AH505" t="str">
        <f>IF('ריכוז הצעות'!$N506='טבלת עזר2'!AH$1,'ריכוז הצעות'!$M506,"")</f>
        <v/>
      </c>
      <c r="AI505" t="str">
        <f>IF('ריכוז הצעות'!$N506='טבלת עזר2'!AI$1,'ריכוז הצעות'!$M506,"")</f>
        <v/>
      </c>
      <c r="AJ505" t="str">
        <f>IF('ריכוז הצעות'!$N506='טבלת עזר2'!AJ$1,'ריכוז הצעות'!$M506,"")</f>
        <v/>
      </c>
      <c r="AK505" t="str">
        <f>IF('ריכוז הצעות'!$N506='טבלת עזר2'!AK$1,'ריכוז הצעות'!$M506,"")</f>
        <v/>
      </c>
      <c r="AL505" t="str">
        <f>IF('ריכוז הצעות'!$N506='טבלת עזר2'!AL$1,'ריכוז הצעות'!$M506,"")</f>
        <v/>
      </c>
      <c r="AM505"/>
      <c r="AN505"/>
      <c r="AO505"/>
      <c r="AP505"/>
    </row>
    <row r="506" spans="2:42" x14ac:dyDescent="0.3">
      <c r="B506" t="str">
        <f>IF('ריכוז הצעות'!$N507='טבלת עזר2'!B$1,'ריכוז הצעות'!$M507,"")</f>
        <v/>
      </c>
      <c r="C506">
        <f t="shared" si="251"/>
        <v>0</v>
      </c>
      <c r="D506" t="str">
        <f t="shared" si="281"/>
        <v/>
      </c>
      <c r="E506">
        <f t="shared" si="282"/>
        <v>0</v>
      </c>
      <c r="F506" t="str">
        <f>IF('ריכוז הצעות'!$N507='טבלת עזר2'!F$1,'ריכוז הצעות'!$M507,"")</f>
        <v/>
      </c>
      <c r="G506">
        <f t="shared" si="252"/>
        <v>0</v>
      </c>
      <c r="H506" t="str">
        <f t="shared" si="283"/>
        <v/>
      </c>
      <c r="I506">
        <f t="shared" si="284"/>
        <v>0</v>
      </c>
      <c r="J506" t="str">
        <f>IF('ריכוז הצעות'!$N507='טבלת עזר2'!J$1,'ריכוז הצעות'!$M507,"")</f>
        <v/>
      </c>
      <c r="K506" t="str">
        <f>IF('ריכוז הצעות'!$N507='טבלת עזר2'!K$1,'ריכוז הצעות'!$M507,"")</f>
        <v/>
      </c>
      <c r="L506" t="str">
        <f>IF('ריכוז הצעות'!$N507='טבלת עזר2'!L$1,'ריכוז הצעות'!$M507,"")</f>
        <v/>
      </c>
      <c r="M506" t="str">
        <f>IF('ריכוז הצעות'!$N507='טבלת עזר2'!M$1,'ריכוז הצעות'!$M507,"")</f>
        <v/>
      </c>
      <c r="O506" t="str">
        <f>IF('ריכוז הצעות'!$N507='טבלת עזר2'!O$1,'ריכוז הצעות'!$M507,"")</f>
        <v/>
      </c>
      <c r="Q506" t="str">
        <f>IF('ריכוז הצעות'!$N507='טבלת עזר2'!Q$1,'ריכוז הצעות'!$M507,"")</f>
        <v/>
      </c>
      <c r="S506" t="str">
        <f>IF('ריכוז הצעות'!$N507='טבלת עזר2'!S$1,'ריכוז הצעות'!$M507,"")</f>
        <v/>
      </c>
      <c r="U506" t="str">
        <f>IF('ריכוז הצעות'!$N507='טבלת עזר2'!U$1,'ריכוז הצעות'!$M507,"")</f>
        <v/>
      </c>
      <c r="W506" t="str">
        <f>IF('ריכוז הצעות'!$N507='טבלת עזר2'!W$1,'ריכוז הצעות'!$M507,"")</f>
        <v/>
      </c>
      <c r="X506" t="str">
        <f>IF('ריכוז הצעות'!$N507='טבלת עזר2'!X$1,'ריכוז הצעות'!$M507,"")</f>
        <v/>
      </c>
      <c r="Y506" t="str">
        <f>IF('ריכוז הצעות'!$N507='טבלת עזר2'!Y$1,'ריכוז הצעות'!$M507,"")</f>
        <v/>
      </c>
      <c r="Z506" t="str">
        <f>IF('ריכוז הצעות'!$N507='טבלת עזר2'!Z$1,'ריכוז הצעות'!$M507,"")</f>
        <v/>
      </c>
      <c r="AA506" t="str">
        <f>IF('ריכוז הצעות'!$N507='טבלת עזר2'!AA$1,'ריכוז הצעות'!$M507,"")</f>
        <v/>
      </c>
      <c r="AB506" t="str">
        <f>IF('ריכוז הצעות'!$N507='טבלת עזר2'!AB$1,'ריכוז הצעות'!$M507,"")</f>
        <v/>
      </c>
      <c r="AC506" t="str">
        <f>IF('ריכוז הצעות'!$N507='טבלת עזר2'!AC$1,'ריכוז הצעות'!$M507,"")</f>
        <v/>
      </c>
      <c r="AD506" t="str">
        <f>IF('ריכוז הצעות'!$N507='טבלת עזר2'!AD$1,'ריכוז הצעות'!$M507,"")</f>
        <v/>
      </c>
      <c r="AE506" t="str">
        <f>IF('ריכוז הצעות'!$N507='טבלת עזר2'!AE$1,'ריכוז הצעות'!$M507,"")</f>
        <v/>
      </c>
      <c r="AF506" t="str">
        <f>IF('ריכוז הצעות'!$N507='טבלת עזר2'!AF$1,'ריכוז הצעות'!$M507,"")</f>
        <v/>
      </c>
      <c r="AG506" t="str">
        <f>IF('ריכוז הצעות'!$N507='טבלת עזר2'!AG$1,'ריכוז הצעות'!$M507,"")</f>
        <v/>
      </c>
      <c r="AH506" t="str">
        <f>IF('ריכוז הצעות'!$N507='טבלת עזר2'!AH$1,'ריכוז הצעות'!$M507,"")</f>
        <v/>
      </c>
      <c r="AI506" t="str">
        <f>IF('ריכוז הצעות'!$N507='טבלת עזר2'!AI$1,'ריכוז הצעות'!$M507,"")</f>
        <v/>
      </c>
      <c r="AJ506" t="str">
        <f>IF('ריכוז הצעות'!$N507='טבלת עזר2'!AJ$1,'ריכוז הצעות'!$M507,"")</f>
        <v/>
      </c>
      <c r="AK506" t="str">
        <f>IF('ריכוז הצעות'!$N507='טבלת עזר2'!AK$1,'ריכוז הצעות'!$M507,"")</f>
        <v/>
      </c>
      <c r="AL506" t="str">
        <f>IF('ריכוז הצעות'!$N507='טבלת עזר2'!AL$1,'ריכוז הצעות'!$M507,"")</f>
        <v/>
      </c>
      <c r="AM506"/>
      <c r="AN506"/>
      <c r="AO506"/>
      <c r="AP506"/>
    </row>
    <row r="507" spans="2:42" x14ac:dyDescent="0.3">
      <c r="B507" t="str">
        <f>IF('ריכוז הצעות'!$N508='טבלת עזר2'!B$1,'ריכוז הצעות'!$M508,"")</f>
        <v/>
      </c>
      <c r="C507">
        <f t="shared" si="251"/>
        <v>0</v>
      </c>
      <c r="D507" t="str">
        <f t="shared" si="281"/>
        <v/>
      </c>
      <c r="E507">
        <f t="shared" si="282"/>
        <v>0</v>
      </c>
      <c r="F507" t="str">
        <f>IF('ריכוז הצעות'!$N508='טבלת עזר2'!F$1,'ריכוז הצעות'!$M508,"")</f>
        <v/>
      </c>
      <c r="G507">
        <f t="shared" si="252"/>
        <v>0</v>
      </c>
      <c r="H507" t="str">
        <f t="shared" si="283"/>
        <v/>
      </c>
      <c r="I507">
        <f t="shared" si="284"/>
        <v>0</v>
      </c>
      <c r="J507" t="str">
        <f>IF('ריכוז הצעות'!$N508='טבלת עזר2'!J$1,'ריכוז הצעות'!$M508,"")</f>
        <v/>
      </c>
      <c r="K507" t="str">
        <f>IF('ריכוז הצעות'!$N508='טבלת עזר2'!K$1,'ריכוז הצעות'!$M508,"")</f>
        <v/>
      </c>
      <c r="L507" t="str">
        <f>IF('ריכוז הצעות'!$N508='טבלת עזר2'!L$1,'ריכוז הצעות'!$M508,"")</f>
        <v/>
      </c>
      <c r="M507" t="str">
        <f>IF('ריכוז הצעות'!$N508='טבלת עזר2'!M$1,'ריכוז הצעות'!$M508,"")</f>
        <v/>
      </c>
      <c r="O507" t="str">
        <f>IF('ריכוז הצעות'!$N508='טבלת עזר2'!O$1,'ריכוז הצעות'!$M508,"")</f>
        <v/>
      </c>
      <c r="Q507" t="str">
        <f>IF('ריכוז הצעות'!$N508='טבלת עזר2'!Q$1,'ריכוז הצעות'!$M508,"")</f>
        <v/>
      </c>
      <c r="S507" t="str">
        <f>IF('ריכוז הצעות'!$N508='טבלת עזר2'!S$1,'ריכוז הצעות'!$M508,"")</f>
        <v/>
      </c>
      <c r="U507" t="str">
        <f>IF('ריכוז הצעות'!$N508='טבלת עזר2'!U$1,'ריכוז הצעות'!$M508,"")</f>
        <v/>
      </c>
      <c r="W507" t="str">
        <f>IF('ריכוז הצעות'!$N508='טבלת עזר2'!W$1,'ריכוז הצעות'!$M508,"")</f>
        <v/>
      </c>
      <c r="X507" t="str">
        <f>IF('ריכוז הצעות'!$N508='טבלת עזר2'!X$1,'ריכוז הצעות'!$M508,"")</f>
        <v/>
      </c>
      <c r="Y507" t="str">
        <f>IF('ריכוז הצעות'!$N508='טבלת עזר2'!Y$1,'ריכוז הצעות'!$M508,"")</f>
        <v/>
      </c>
      <c r="Z507" t="str">
        <f>IF('ריכוז הצעות'!$N508='טבלת עזר2'!Z$1,'ריכוז הצעות'!$M508,"")</f>
        <v/>
      </c>
      <c r="AA507" t="str">
        <f>IF('ריכוז הצעות'!$N508='טבלת עזר2'!AA$1,'ריכוז הצעות'!$M508,"")</f>
        <v/>
      </c>
      <c r="AB507" t="str">
        <f>IF('ריכוז הצעות'!$N508='טבלת עזר2'!AB$1,'ריכוז הצעות'!$M508,"")</f>
        <v/>
      </c>
      <c r="AC507" t="str">
        <f>IF('ריכוז הצעות'!$N508='טבלת עזר2'!AC$1,'ריכוז הצעות'!$M508,"")</f>
        <v/>
      </c>
      <c r="AD507" t="str">
        <f>IF('ריכוז הצעות'!$N508='טבלת עזר2'!AD$1,'ריכוז הצעות'!$M508,"")</f>
        <v/>
      </c>
      <c r="AE507" t="str">
        <f>IF('ריכוז הצעות'!$N508='טבלת עזר2'!AE$1,'ריכוז הצעות'!$M508,"")</f>
        <v/>
      </c>
      <c r="AF507" t="str">
        <f>IF('ריכוז הצעות'!$N508='טבלת עזר2'!AF$1,'ריכוז הצעות'!$M508,"")</f>
        <v/>
      </c>
      <c r="AG507" t="str">
        <f>IF('ריכוז הצעות'!$N508='טבלת עזר2'!AG$1,'ריכוז הצעות'!$M508,"")</f>
        <v/>
      </c>
      <c r="AH507" t="str">
        <f>IF('ריכוז הצעות'!$N508='טבלת עזר2'!AH$1,'ריכוז הצעות'!$M508,"")</f>
        <v/>
      </c>
      <c r="AI507" t="str">
        <f>IF('ריכוז הצעות'!$N508='טבלת עזר2'!AI$1,'ריכוז הצעות'!$M508,"")</f>
        <v/>
      </c>
      <c r="AJ507" t="str">
        <f>IF('ריכוז הצעות'!$N508='טבלת עזר2'!AJ$1,'ריכוז הצעות'!$M508,"")</f>
        <v/>
      </c>
      <c r="AK507" t="str">
        <f>IF('ריכוז הצעות'!$N508='טבלת עזר2'!AK$1,'ריכוז הצעות'!$M508,"")</f>
        <v/>
      </c>
      <c r="AL507" t="str">
        <f>IF('ריכוז הצעות'!$N508='טבלת עזר2'!AL$1,'ריכוז הצעות'!$M508,"")</f>
        <v/>
      </c>
      <c r="AM507"/>
      <c r="AN507"/>
      <c r="AO507"/>
      <c r="AP507"/>
    </row>
    <row r="508" spans="2:42" x14ac:dyDescent="0.3">
      <c r="B508" t="str">
        <f>IF('ריכוז הצעות'!$N509='טבלת עזר2'!B$1,'ריכוז הצעות'!$M509,"")</f>
        <v/>
      </c>
      <c r="C508">
        <f t="shared" si="251"/>
        <v>0</v>
      </c>
      <c r="D508" t="str">
        <f t="shared" si="281"/>
        <v/>
      </c>
      <c r="E508">
        <f t="shared" si="282"/>
        <v>0</v>
      </c>
      <c r="F508" t="str">
        <f>IF('ריכוז הצעות'!$N509='טבלת עזר2'!F$1,'ריכוז הצעות'!$M509,"")</f>
        <v/>
      </c>
      <c r="G508">
        <f t="shared" si="252"/>
        <v>0</v>
      </c>
      <c r="H508" t="str">
        <f t="shared" si="283"/>
        <v/>
      </c>
      <c r="I508">
        <f t="shared" si="284"/>
        <v>0</v>
      </c>
      <c r="J508" t="str">
        <f>IF('ריכוז הצעות'!$N509='טבלת עזר2'!J$1,'ריכוז הצעות'!$M509,"")</f>
        <v/>
      </c>
      <c r="K508" t="str">
        <f>IF('ריכוז הצעות'!$N509='טבלת עזר2'!K$1,'ריכוז הצעות'!$M509,"")</f>
        <v/>
      </c>
      <c r="L508" t="str">
        <f>IF('ריכוז הצעות'!$N509='טבלת עזר2'!L$1,'ריכוז הצעות'!$M509,"")</f>
        <v/>
      </c>
      <c r="M508" t="str">
        <f>IF('ריכוז הצעות'!$N509='טבלת עזר2'!M$1,'ריכוז הצעות'!$M509,"")</f>
        <v/>
      </c>
      <c r="O508" t="str">
        <f>IF('ריכוז הצעות'!$N509='טבלת עזר2'!O$1,'ריכוז הצעות'!$M509,"")</f>
        <v/>
      </c>
      <c r="Q508" t="str">
        <f>IF('ריכוז הצעות'!$N509='טבלת עזר2'!Q$1,'ריכוז הצעות'!$M509,"")</f>
        <v/>
      </c>
      <c r="S508" t="str">
        <f>IF('ריכוז הצעות'!$N509='טבלת עזר2'!S$1,'ריכוז הצעות'!$M509,"")</f>
        <v/>
      </c>
      <c r="U508" t="str">
        <f>IF('ריכוז הצעות'!$N509='טבלת עזר2'!U$1,'ריכוז הצעות'!$M509,"")</f>
        <v/>
      </c>
      <c r="W508" t="str">
        <f>IF('ריכוז הצעות'!$N509='טבלת עזר2'!W$1,'ריכוז הצעות'!$M509,"")</f>
        <v/>
      </c>
      <c r="X508" t="str">
        <f>IF('ריכוז הצעות'!$N509='טבלת עזר2'!X$1,'ריכוז הצעות'!$M509,"")</f>
        <v/>
      </c>
      <c r="Y508" t="str">
        <f>IF('ריכוז הצעות'!$N509='טבלת עזר2'!Y$1,'ריכוז הצעות'!$M509,"")</f>
        <v/>
      </c>
      <c r="Z508" t="str">
        <f>IF('ריכוז הצעות'!$N509='טבלת עזר2'!Z$1,'ריכוז הצעות'!$M509,"")</f>
        <v/>
      </c>
      <c r="AA508" t="str">
        <f>IF('ריכוז הצעות'!$N509='טבלת עזר2'!AA$1,'ריכוז הצעות'!$M509,"")</f>
        <v/>
      </c>
      <c r="AB508" t="str">
        <f>IF('ריכוז הצעות'!$N509='טבלת עזר2'!AB$1,'ריכוז הצעות'!$M509,"")</f>
        <v/>
      </c>
      <c r="AC508" t="str">
        <f>IF('ריכוז הצעות'!$N509='טבלת עזר2'!AC$1,'ריכוז הצעות'!$M509,"")</f>
        <v/>
      </c>
      <c r="AD508" t="str">
        <f>IF('ריכוז הצעות'!$N509='טבלת עזר2'!AD$1,'ריכוז הצעות'!$M509,"")</f>
        <v/>
      </c>
      <c r="AE508" t="str">
        <f>IF('ריכוז הצעות'!$N509='טבלת עזר2'!AE$1,'ריכוז הצעות'!$M509,"")</f>
        <v/>
      </c>
      <c r="AF508" t="str">
        <f>IF('ריכוז הצעות'!$N509='טבלת עזר2'!AF$1,'ריכוז הצעות'!$M509,"")</f>
        <v/>
      </c>
      <c r="AG508" t="str">
        <f>IF('ריכוז הצעות'!$N509='טבלת עזר2'!AG$1,'ריכוז הצעות'!$M509,"")</f>
        <v/>
      </c>
      <c r="AH508" t="str">
        <f>IF('ריכוז הצעות'!$N509='טבלת עזר2'!AH$1,'ריכוז הצעות'!$M509,"")</f>
        <v/>
      </c>
      <c r="AI508" t="str">
        <f>IF('ריכוז הצעות'!$N509='טבלת עזר2'!AI$1,'ריכוז הצעות'!$M509,"")</f>
        <v/>
      </c>
      <c r="AJ508" t="str">
        <f>IF('ריכוז הצעות'!$N509='טבלת עזר2'!AJ$1,'ריכוז הצעות'!$M509,"")</f>
        <v/>
      </c>
      <c r="AK508" t="str">
        <f>IF('ריכוז הצעות'!$N509='טבלת עזר2'!AK$1,'ריכוז הצעות'!$M509,"")</f>
        <v/>
      </c>
      <c r="AL508" t="str">
        <f>IF('ריכוז הצעות'!$N509='טבלת עזר2'!AL$1,'ריכוז הצעות'!$M509,"")</f>
        <v/>
      </c>
      <c r="AM508"/>
      <c r="AN508"/>
      <c r="AO508"/>
      <c r="AP508"/>
    </row>
    <row r="509" spans="2:42" x14ac:dyDescent="0.3">
      <c r="B509" t="str">
        <f>IF('ריכוז הצעות'!$N510='טבלת עזר2'!B$1,'ריכוז הצעות'!$M510,"")</f>
        <v/>
      </c>
      <c r="C509">
        <f t="shared" si="251"/>
        <v>0</v>
      </c>
      <c r="D509" t="str">
        <f t="shared" si="281"/>
        <v/>
      </c>
      <c r="E509">
        <f t="shared" si="282"/>
        <v>0</v>
      </c>
      <c r="F509" t="str">
        <f>IF('ריכוז הצעות'!$N510='טבלת עזר2'!F$1,'ריכוז הצעות'!$M510,"")</f>
        <v/>
      </c>
      <c r="G509">
        <f t="shared" si="252"/>
        <v>0</v>
      </c>
      <c r="H509" t="str">
        <f t="shared" si="283"/>
        <v/>
      </c>
      <c r="I509">
        <f t="shared" si="284"/>
        <v>0</v>
      </c>
      <c r="J509" t="str">
        <f>IF('ריכוז הצעות'!$N510='טבלת עזר2'!J$1,'ריכוז הצעות'!$M510,"")</f>
        <v/>
      </c>
      <c r="K509" t="str">
        <f>IF('ריכוז הצעות'!$N510='טבלת עזר2'!K$1,'ריכוז הצעות'!$M510,"")</f>
        <v/>
      </c>
      <c r="L509" t="str">
        <f>IF('ריכוז הצעות'!$N510='טבלת עזר2'!L$1,'ריכוז הצעות'!$M510,"")</f>
        <v/>
      </c>
      <c r="M509" t="str">
        <f>IF('ריכוז הצעות'!$N510='טבלת עזר2'!M$1,'ריכוז הצעות'!$M510,"")</f>
        <v/>
      </c>
      <c r="O509" t="str">
        <f>IF('ריכוז הצעות'!$N510='טבלת עזר2'!O$1,'ריכוז הצעות'!$M510,"")</f>
        <v/>
      </c>
      <c r="Q509" t="str">
        <f>IF('ריכוז הצעות'!$N510='טבלת עזר2'!Q$1,'ריכוז הצעות'!$M510,"")</f>
        <v/>
      </c>
      <c r="S509" t="str">
        <f>IF('ריכוז הצעות'!$N510='טבלת עזר2'!S$1,'ריכוז הצעות'!$M510,"")</f>
        <v/>
      </c>
      <c r="U509" t="str">
        <f>IF('ריכוז הצעות'!$N510='טבלת עזר2'!U$1,'ריכוז הצעות'!$M510,"")</f>
        <v/>
      </c>
      <c r="W509" t="str">
        <f>IF('ריכוז הצעות'!$N510='טבלת עזר2'!W$1,'ריכוז הצעות'!$M510,"")</f>
        <v/>
      </c>
      <c r="X509" t="str">
        <f>IF('ריכוז הצעות'!$N510='טבלת עזר2'!X$1,'ריכוז הצעות'!$M510,"")</f>
        <v/>
      </c>
      <c r="Y509" t="str">
        <f>IF('ריכוז הצעות'!$N510='טבלת עזר2'!Y$1,'ריכוז הצעות'!$M510,"")</f>
        <v/>
      </c>
      <c r="Z509" t="str">
        <f>IF('ריכוז הצעות'!$N510='טבלת עזר2'!Z$1,'ריכוז הצעות'!$M510,"")</f>
        <v/>
      </c>
      <c r="AA509" t="str">
        <f>IF('ריכוז הצעות'!$N510='טבלת עזר2'!AA$1,'ריכוז הצעות'!$M510,"")</f>
        <v/>
      </c>
      <c r="AB509" t="str">
        <f>IF('ריכוז הצעות'!$N510='טבלת עזר2'!AB$1,'ריכוז הצעות'!$M510,"")</f>
        <v/>
      </c>
      <c r="AC509" t="str">
        <f>IF('ריכוז הצעות'!$N510='טבלת עזר2'!AC$1,'ריכוז הצעות'!$M510,"")</f>
        <v/>
      </c>
      <c r="AD509" t="str">
        <f>IF('ריכוז הצעות'!$N510='טבלת עזר2'!AD$1,'ריכוז הצעות'!$M510,"")</f>
        <v/>
      </c>
      <c r="AE509" t="str">
        <f>IF('ריכוז הצעות'!$N510='טבלת עזר2'!AE$1,'ריכוז הצעות'!$M510,"")</f>
        <v/>
      </c>
      <c r="AF509" t="str">
        <f>IF('ריכוז הצעות'!$N510='טבלת עזר2'!AF$1,'ריכוז הצעות'!$M510,"")</f>
        <v/>
      </c>
      <c r="AG509" t="str">
        <f>IF('ריכוז הצעות'!$N510='טבלת עזר2'!AG$1,'ריכוז הצעות'!$M510,"")</f>
        <v/>
      </c>
      <c r="AH509" t="str">
        <f>IF('ריכוז הצעות'!$N510='טבלת עזר2'!AH$1,'ריכוז הצעות'!$M510,"")</f>
        <v/>
      </c>
      <c r="AI509" t="str">
        <f>IF('ריכוז הצעות'!$N510='טבלת עזר2'!AI$1,'ריכוז הצעות'!$M510,"")</f>
        <v/>
      </c>
      <c r="AJ509" t="str">
        <f>IF('ריכוז הצעות'!$N510='טבלת עזר2'!AJ$1,'ריכוז הצעות'!$M510,"")</f>
        <v/>
      </c>
      <c r="AK509" t="str">
        <f>IF('ריכוז הצעות'!$N510='טבלת עזר2'!AK$1,'ריכוז הצעות'!$M510,"")</f>
        <v/>
      </c>
      <c r="AL509" t="str">
        <f>IF('ריכוז הצעות'!$N510='טבלת עזר2'!AL$1,'ריכוז הצעות'!$M510,"")</f>
        <v/>
      </c>
      <c r="AM509"/>
      <c r="AN509"/>
      <c r="AO509"/>
      <c r="AP509"/>
    </row>
    <row r="510" spans="2:42" x14ac:dyDescent="0.3">
      <c r="B510" t="str">
        <f>IF('ריכוז הצעות'!$N511='טבלת עזר2'!B$1,'ריכוז הצעות'!$M511,"")</f>
        <v/>
      </c>
      <c r="C510">
        <f t="shared" si="251"/>
        <v>0</v>
      </c>
      <c r="D510" t="str">
        <f t="shared" si="281"/>
        <v/>
      </c>
      <c r="E510">
        <f t="shared" si="282"/>
        <v>0</v>
      </c>
      <c r="F510" t="str">
        <f>IF('ריכוז הצעות'!$N511='טבלת עזר2'!F$1,'ריכוז הצעות'!$M511,"")</f>
        <v/>
      </c>
      <c r="G510">
        <f t="shared" si="252"/>
        <v>0</v>
      </c>
      <c r="H510" t="str">
        <f t="shared" si="283"/>
        <v/>
      </c>
      <c r="I510">
        <f t="shared" si="284"/>
        <v>0</v>
      </c>
      <c r="J510" t="str">
        <f>IF('ריכוז הצעות'!$N511='טבלת עזר2'!J$1,'ריכוז הצעות'!$M511,"")</f>
        <v/>
      </c>
      <c r="K510" t="str">
        <f>IF('ריכוז הצעות'!$N511='טבלת עזר2'!K$1,'ריכוז הצעות'!$M511,"")</f>
        <v/>
      </c>
      <c r="L510" t="str">
        <f>IF('ריכוז הצעות'!$N511='טבלת עזר2'!L$1,'ריכוז הצעות'!$M511,"")</f>
        <v/>
      </c>
      <c r="M510" t="str">
        <f>IF('ריכוז הצעות'!$N511='טבלת עזר2'!M$1,'ריכוז הצעות'!$M511,"")</f>
        <v/>
      </c>
      <c r="O510" t="str">
        <f>IF('ריכוז הצעות'!$N511='טבלת עזר2'!O$1,'ריכוז הצעות'!$M511,"")</f>
        <v/>
      </c>
      <c r="Q510" t="str">
        <f>IF('ריכוז הצעות'!$N511='טבלת עזר2'!Q$1,'ריכוז הצעות'!$M511,"")</f>
        <v/>
      </c>
      <c r="S510" t="str">
        <f>IF('ריכוז הצעות'!$N511='טבלת עזר2'!S$1,'ריכוז הצעות'!$M511,"")</f>
        <v/>
      </c>
      <c r="U510" t="str">
        <f>IF('ריכוז הצעות'!$N511='טבלת עזר2'!U$1,'ריכוז הצעות'!$M511,"")</f>
        <v/>
      </c>
      <c r="W510" t="str">
        <f>IF('ריכוז הצעות'!$N511='טבלת עזר2'!W$1,'ריכוז הצעות'!$M511,"")</f>
        <v/>
      </c>
      <c r="X510" t="str">
        <f>IF('ריכוז הצעות'!$N511='טבלת עזר2'!X$1,'ריכוז הצעות'!$M511,"")</f>
        <v/>
      </c>
      <c r="Y510" t="str">
        <f>IF('ריכוז הצעות'!$N511='טבלת עזר2'!Y$1,'ריכוז הצעות'!$M511,"")</f>
        <v/>
      </c>
      <c r="Z510" t="str">
        <f>IF('ריכוז הצעות'!$N511='טבלת עזר2'!Z$1,'ריכוז הצעות'!$M511,"")</f>
        <v/>
      </c>
      <c r="AA510" t="str">
        <f>IF('ריכוז הצעות'!$N511='טבלת עזר2'!AA$1,'ריכוז הצעות'!$M511,"")</f>
        <v/>
      </c>
      <c r="AB510" t="str">
        <f>IF('ריכוז הצעות'!$N511='טבלת עזר2'!AB$1,'ריכוז הצעות'!$M511,"")</f>
        <v/>
      </c>
      <c r="AC510" t="str">
        <f>IF('ריכוז הצעות'!$N511='טבלת עזר2'!AC$1,'ריכוז הצעות'!$M511,"")</f>
        <v/>
      </c>
      <c r="AD510" t="str">
        <f>IF('ריכוז הצעות'!$N511='טבלת עזר2'!AD$1,'ריכוז הצעות'!$M511,"")</f>
        <v/>
      </c>
      <c r="AE510" t="str">
        <f>IF('ריכוז הצעות'!$N511='טבלת עזר2'!AE$1,'ריכוז הצעות'!$M511,"")</f>
        <v/>
      </c>
      <c r="AF510" t="str">
        <f>IF('ריכוז הצעות'!$N511='טבלת עזר2'!AF$1,'ריכוז הצעות'!$M511,"")</f>
        <v/>
      </c>
      <c r="AG510" t="str">
        <f>IF('ריכוז הצעות'!$N511='טבלת עזר2'!AG$1,'ריכוז הצעות'!$M511,"")</f>
        <v/>
      </c>
      <c r="AH510" t="str">
        <f>IF('ריכוז הצעות'!$N511='טבלת עזר2'!AH$1,'ריכוז הצעות'!$M511,"")</f>
        <v/>
      </c>
      <c r="AI510" t="str">
        <f>IF('ריכוז הצעות'!$N511='טבלת עזר2'!AI$1,'ריכוז הצעות'!$M511,"")</f>
        <v/>
      </c>
      <c r="AJ510" t="str">
        <f>IF('ריכוז הצעות'!$N511='טבלת עזר2'!AJ$1,'ריכוז הצעות'!$M511,"")</f>
        <v/>
      </c>
      <c r="AK510" t="str">
        <f>IF('ריכוז הצעות'!$N511='טבלת עזר2'!AK$1,'ריכוז הצעות'!$M511,"")</f>
        <v/>
      </c>
      <c r="AL510" t="str">
        <f>IF('ריכוז הצעות'!$N511='טבלת עזר2'!AL$1,'ריכוז הצעות'!$M511,"")</f>
        <v/>
      </c>
      <c r="AM510"/>
      <c r="AN510"/>
      <c r="AO510"/>
      <c r="AP510"/>
    </row>
    <row r="511" spans="2:42" x14ac:dyDescent="0.3">
      <c r="B511" t="str">
        <f>IF('ריכוז הצעות'!$N512='טבלת עזר2'!B$1,'ריכוז הצעות'!$M512,"")</f>
        <v/>
      </c>
      <c r="C511">
        <f t="shared" si="251"/>
        <v>0</v>
      </c>
      <c r="D511" t="str">
        <f t="shared" si="281"/>
        <v/>
      </c>
      <c r="E511">
        <f t="shared" si="282"/>
        <v>0</v>
      </c>
      <c r="F511" t="str">
        <f>IF('ריכוז הצעות'!$N512='טבלת עזר2'!F$1,'ריכוז הצעות'!$M512,"")</f>
        <v/>
      </c>
      <c r="G511">
        <f t="shared" si="252"/>
        <v>0</v>
      </c>
      <c r="H511" t="str">
        <f t="shared" si="283"/>
        <v/>
      </c>
      <c r="I511">
        <f t="shared" si="284"/>
        <v>0</v>
      </c>
      <c r="J511" t="str">
        <f>IF('ריכוז הצעות'!$N512='טבלת עזר2'!J$1,'ריכוז הצעות'!$M512,"")</f>
        <v/>
      </c>
      <c r="K511" t="str">
        <f>IF('ריכוז הצעות'!$N512='טבלת עזר2'!K$1,'ריכוז הצעות'!$M512,"")</f>
        <v/>
      </c>
      <c r="L511" t="str">
        <f>IF('ריכוז הצעות'!$N512='טבלת עזר2'!L$1,'ריכוז הצעות'!$M512,"")</f>
        <v/>
      </c>
      <c r="M511" t="str">
        <f>IF('ריכוז הצעות'!$N512='טבלת עזר2'!M$1,'ריכוז הצעות'!$M512,"")</f>
        <v/>
      </c>
      <c r="O511" t="str">
        <f>IF('ריכוז הצעות'!$N512='טבלת עזר2'!O$1,'ריכוז הצעות'!$M512,"")</f>
        <v/>
      </c>
      <c r="Q511" t="str">
        <f>IF('ריכוז הצעות'!$N512='טבלת עזר2'!Q$1,'ריכוז הצעות'!$M512,"")</f>
        <v/>
      </c>
      <c r="S511" t="str">
        <f>IF('ריכוז הצעות'!$N512='טבלת עזר2'!S$1,'ריכוז הצעות'!$M512,"")</f>
        <v/>
      </c>
      <c r="U511" t="str">
        <f>IF('ריכוז הצעות'!$N512='טבלת עזר2'!U$1,'ריכוז הצעות'!$M512,"")</f>
        <v/>
      </c>
      <c r="W511" t="str">
        <f>IF('ריכוז הצעות'!$N512='טבלת עזר2'!W$1,'ריכוז הצעות'!$M512,"")</f>
        <v/>
      </c>
      <c r="X511" t="str">
        <f>IF('ריכוז הצעות'!$N512='טבלת עזר2'!X$1,'ריכוז הצעות'!$M512,"")</f>
        <v/>
      </c>
      <c r="Y511" t="str">
        <f>IF('ריכוז הצעות'!$N512='טבלת עזר2'!Y$1,'ריכוז הצעות'!$M512,"")</f>
        <v/>
      </c>
      <c r="Z511" t="str">
        <f>IF('ריכוז הצעות'!$N512='טבלת עזר2'!Z$1,'ריכוז הצעות'!$M512,"")</f>
        <v/>
      </c>
      <c r="AA511" t="str">
        <f>IF('ריכוז הצעות'!$N512='טבלת עזר2'!AA$1,'ריכוז הצעות'!$M512,"")</f>
        <v/>
      </c>
      <c r="AB511" t="str">
        <f>IF('ריכוז הצעות'!$N512='טבלת עזר2'!AB$1,'ריכוז הצעות'!$M512,"")</f>
        <v/>
      </c>
      <c r="AC511" t="str">
        <f>IF('ריכוז הצעות'!$N512='טבלת עזר2'!AC$1,'ריכוז הצעות'!$M512,"")</f>
        <v/>
      </c>
      <c r="AD511" t="str">
        <f>IF('ריכוז הצעות'!$N512='טבלת עזר2'!AD$1,'ריכוז הצעות'!$M512,"")</f>
        <v/>
      </c>
      <c r="AE511" t="str">
        <f>IF('ריכוז הצעות'!$N512='טבלת עזר2'!AE$1,'ריכוז הצעות'!$M512,"")</f>
        <v/>
      </c>
      <c r="AF511" t="str">
        <f>IF('ריכוז הצעות'!$N512='טבלת עזר2'!AF$1,'ריכוז הצעות'!$M512,"")</f>
        <v/>
      </c>
      <c r="AG511" t="str">
        <f>IF('ריכוז הצעות'!$N512='טבלת עזר2'!AG$1,'ריכוז הצעות'!$M512,"")</f>
        <v/>
      </c>
      <c r="AH511" t="str">
        <f>IF('ריכוז הצעות'!$N512='טבלת עזר2'!AH$1,'ריכוז הצעות'!$M512,"")</f>
        <v/>
      </c>
      <c r="AI511" t="str">
        <f>IF('ריכוז הצעות'!$N512='טבלת עזר2'!AI$1,'ריכוז הצעות'!$M512,"")</f>
        <v/>
      </c>
      <c r="AJ511" t="str">
        <f>IF('ריכוז הצעות'!$N512='טבלת עזר2'!AJ$1,'ריכוז הצעות'!$M512,"")</f>
        <v/>
      </c>
      <c r="AK511" t="str">
        <f>IF('ריכוז הצעות'!$N512='טבלת עזר2'!AK$1,'ריכוז הצעות'!$M512,"")</f>
        <v/>
      </c>
      <c r="AL511" t="str">
        <f>IF('ריכוז הצעות'!$N512='טבלת עזר2'!AL$1,'ריכוז הצעות'!$M512,"")</f>
        <v/>
      </c>
      <c r="AM511"/>
      <c r="AN511"/>
      <c r="AO511"/>
      <c r="AP511"/>
    </row>
    <row r="512" spans="2:42" x14ac:dyDescent="0.3">
      <c r="B512" t="str">
        <f>IF('ריכוז הצעות'!$N513='טבלת עזר2'!B$1,'ריכוז הצעות'!$M513,"")</f>
        <v/>
      </c>
      <c r="C512">
        <f t="shared" si="251"/>
        <v>0</v>
      </c>
      <c r="D512" t="str">
        <f t="shared" si="281"/>
        <v/>
      </c>
      <c r="E512">
        <f t="shared" si="282"/>
        <v>0</v>
      </c>
      <c r="F512" t="str">
        <f>IF('ריכוז הצעות'!$N513='טבלת עזר2'!F$1,'ריכוז הצעות'!$M513,"")</f>
        <v/>
      </c>
      <c r="G512">
        <f t="shared" si="252"/>
        <v>0</v>
      </c>
      <c r="H512" t="str">
        <f t="shared" si="283"/>
        <v/>
      </c>
      <c r="I512">
        <f t="shared" si="284"/>
        <v>0</v>
      </c>
      <c r="J512" t="str">
        <f>IF('ריכוז הצעות'!$N513='טבלת עזר2'!J$1,'ריכוז הצעות'!$M513,"")</f>
        <v/>
      </c>
      <c r="K512" t="str">
        <f>IF('ריכוז הצעות'!$N513='טבלת עזר2'!K$1,'ריכוז הצעות'!$M513,"")</f>
        <v/>
      </c>
      <c r="L512" t="str">
        <f>IF('ריכוז הצעות'!$N513='טבלת עזר2'!L$1,'ריכוז הצעות'!$M513,"")</f>
        <v/>
      </c>
      <c r="M512" t="str">
        <f>IF('ריכוז הצעות'!$N513='טבלת עזר2'!M$1,'ריכוז הצעות'!$M513,"")</f>
        <v/>
      </c>
      <c r="O512" t="str">
        <f>IF('ריכוז הצעות'!$N513='טבלת עזר2'!O$1,'ריכוז הצעות'!$M513,"")</f>
        <v/>
      </c>
      <c r="Q512" t="str">
        <f>IF('ריכוז הצעות'!$N513='טבלת עזר2'!Q$1,'ריכוז הצעות'!$M513,"")</f>
        <v/>
      </c>
      <c r="S512" t="str">
        <f>IF('ריכוז הצעות'!$N513='טבלת עזר2'!S$1,'ריכוז הצעות'!$M513,"")</f>
        <v/>
      </c>
      <c r="U512" t="str">
        <f>IF('ריכוז הצעות'!$N513='טבלת עזר2'!U$1,'ריכוז הצעות'!$M513,"")</f>
        <v/>
      </c>
      <c r="W512" t="str">
        <f>IF('ריכוז הצעות'!$N513='טבלת עזר2'!W$1,'ריכוז הצעות'!$M513,"")</f>
        <v/>
      </c>
      <c r="X512" t="str">
        <f>IF('ריכוז הצעות'!$N513='טבלת עזר2'!X$1,'ריכוז הצעות'!$M513,"")</f>
        <v/>
      </c>
      <c r="Y512" t="str">
        <f>IF('ריכוז הצעות'!$N513='טבלת עזר2'!Y$1,'ריכוז הצעות'!$M513,"")</f>
        <v/>
      </c>
      <c r="Z512" t="str">
        <f>IF('ריכוז הצעות'!$N513='טבלת עזר2'!Z$1,'ריכוז הצעות'!$M513,"")</f>
        <v/>
      </c>
      <c r="AA512" t="str">
        <f>IF('ריכוז הצעות'!$N513='טבלת עזר2'!AA$1,'ריכוז הצעות'!$M513,"")</f>
        <v/>
      </c>
      <c r="AB512" t="str">
        <f>IF('ריכוז הצעות'!$N513='טבלת עזר2'!AB$1,'ריכוז הצעות'!$M513,"")</f>
        <v/>
      </c>
      <c r="AC512" t="str">
        <f>IF('ריכוז הצעות'!$N513='טבלת עזר2'!AC$1,'ריכוז הצעות'!$M513,"")</f>
        <v/>
      </c>
      <c r="AD512" t="str">
        <f>IF('ריכוז הצעות'!$N513='טבלת עזר2'!AD$1,'ריכוז הצעות'!$M513,"")</f>
        <v/>
      </c>
      <c r="AE512" t="str">
        <f>IF('ריכוז הצעות'!$N513='טבלת עזר2'!AE$1,'ריכוז הצעות'!$M513,"")</f>
        <v/>
      </c>
      <c r="AF512" t="str">
        <f>IF('ריכוז הצעות'!$N513='טבלת עזר2'!AF$1,'ריכוז הצעות'!$M513,"")</f>
        <v/>
      </c>
      <c r="AG512" t="str">
        <f>IF('ריכוז הצעות'!$N513='טבלת עזר2'!AG$1,'ריכוז הצעות'!$M513,"")</f>
        <v/>
      </c>
      <c r="AH512" t="str">
        <f>IF('ריכוז הצעות'!$N513='טבלת עזר2'!AH$1,'ריכוז הצעות'!$M513,"")</f>
        <v/>
      </c>
      <c r="AI512" t="str">
        <f>IF('ריכוז הצעות'!$N513='טבלת עזר2'!AI$1,'ריכוז הצעות'!$M513,"")</f>
        <v/>
      </c>
      <c r="AJ512" t="str">
        <f>IF('ריכוז הצעות'!$N513='טבלת עזר2'!AJ$1,'ריכוז הצעות'!$M513,"")</f>
        <v/>
      </c>
      <c r="AK512" t="str">
        <f>IF('ריכוז הצעות'!$N513='טבלת עזר2'!AK$1,'ריכוז הצעות'!$M513,"")</f>
        <v/>
      </c>
      <c r="AL512" t="str">
        <f>IF('ריכוז הצעות'!$N513='טבלת עזר2'!AL$1,'ריכוז הצעות'!$M513,"")</f>
        <v/>
      </c>
      <c r="AM512"/>
      <c r="AN512"/>
      <c r="AO512"/>
      <c r="AP512"/>
    </row>
    <row r="513" spans="2:42" x14ac:dyDescent="0.3">
      <c r="B513" t="str">
        <f>IF('ריכוז הצעות'!$N514='טבלת עזר2'!B$1,'ריכוז הצעות'!$M514,"")</f>
        <v/>
      </c>
      <c r="C513">
        <f t="shared" si="251"/>
        <v>0</v>
      </c>
      <c r="D513" t="str">
        <f t="shared" si="281"/>
        <v/>
      </c>
      <c r="E513">
        <f t="shared" si="282"/>
        <v>0</v>
      </c>
      <c r="F513" t="str">
        <f>IF('ריכוז הצעות'!$N514='טבלת עזר2'!F$1,'ריכוז הצעות'!$M514,"")</f>
        <v/>
      </c>
      <c r="G513">
        <f t="shared" si="252"/>
        <v>0</v>
      </c>
      <c r="H513" t="str">
        <f t="shared" si="283"/>
        <v/>
      </c>
      <c r="I513">
        <f t="shared" si="284"/>
        <v>0</v>
      </c>
      <c r="J513" t="str">
        <f>IF('ריכוז הצעות'!$N514='טבלת עזר2'!J$1,'ריכוז הצעות'!$M514,"")</f>
        <v/>
      </c>
      <c r="K513" t="str">
        <f>IF('ריכוז הצעות'!$N514='טבלת עזר2'!K$1,'ריכוז הצעות'!$M514,"")</f>
        <v/>
      </c>
      <c r="L513" t="str">
        <f>IF('ריכוז הצעות'!$N514='טבלת עזר2'!L$1,'ריכוז הצעות'!$M514,"")</f>
        <v/>
      </c>
      <c r="M513" t="str">
        <f>IF('ריכוז הצעות'!$N514='טבלת עזר2'!M$1,'ריכוז הצעות'!$M514,"")</f>
        <v/>
      </c>
      <c r="O513" t="str">
        <f>IF('ריכוז הצעות'!$N514='טבלת עזר2'!O$1,'ריכוז הצעות'!$M514,"")</f>
        <v/>
      </c>
      <c r="Q513" t="str">
        <f>IF('ריכוז הצעות'!$N514='טבלת עזר2'!Q$1,'ריכוז הצעות'!$M514,"")</f>
        <v/>
      </c>
      <c r="S513" t="str">
        <f>IF('ריכוז הצעות'!$N514='טבלת עזר2'!S$1,'ריכוז הצעות'!$M514,"")</f>
        <v/>
      </c>
      <c r="U513" t="str">
        <f>IF('ריכוז הצעות'!$N514='טבלת עזר2'!U$1,'ריכוז הצעות'!$M514,"")</f>
        <v/>
      </c>
      <c r="W513" t="str">
        <f>IF('ריכוז הצעות'!$N514='טבלת עזר2'!W$1,'ריכוז הצעות'!$M514,"")</f>
        <v/>
      </c>
      <c r="X513" t="str">
        <f>IF('ריכוז הצעות'!$N514='טבלת עזר2'!X$1,'ריכוז הצעות'!$M514,"")</f>
        <v/>
      </c>
      <c r="Y513" t="str">
        <f>IF('ריכוז הצעות'!$N514='טבלת עזר2'!Y$1,'ריכוז הצעות'!$M514,"")</f>
        <v/>
      </c>
      <c r="Z513" t="str">
        <f>IF('ריכוז הצעות'!$N514='טבלת עזר2'!Z$1,'ריכוז הצעות'!$M514,"")</f>
        <v/>
      </c>
      <c r="AA513" t="str">
        <f>IF('ריכוז הצעות'!$N514='טבלת עזר2'!AA$1,'ריכוז הצעות'!$M514,"")</f>
        <v/>
      </c>
      <c r="AB513" t="str">
        <f>IF('ריכוז הצעות'!$N514='טבלת עזר2'!AB$1,'ריכוז הצעות'!$M514,"")</f>
        <v/>
      </c>
      <c r="AC513" t="str">
        <f>IF('ריכוז הצעות'!$N514='טבלת עזר2'!AC$1,'ריכוז הצעות'!$M514,"")</f>
        <v/>
      </c>
      <c r="AD513" t="str">
        <f>IF('ריכוז הצעות'!$N514='טבלת עזר2'!AD$1,'ריכוז הצעות'!$M514,"")</f>
        <v/>
      </c>
      <c r="AE513" t="str">
        <f>IF('ריכוז הצעות'!$N514='טבלת עזר2'!AE$1,'ריכוז הצעות'!$M514,"")</f>
        <v/>
      </c>
      <c r="AF513" t="str">
        <f>IF('ריכוז הצעות'!$N514='טבלת עזר2'!AF$1,'ריכוז הצעות'!$M514,"")</f>
        <v/>
      </c>
      <c r="AG513" t="str">
        <f>IF('ריכוז הצעות'!$N514='טבלת עזר2'!AG$1,'ריכוז הצעות'!$M514,"")</f>
        <v/>
      </c>
      <c r="AH513" t="str">
        <f>IF('ריכוז הצעות'!$N514='טבלת עזר2'!AH$1,'ריכוז הצעות'!$M514,"")</f>
        <v/>
      </c>
      <c r="AI513" t="str">
        <f>IF('ריכוז הצעות'!$N514='טבלת עזר2'!AI$1,'ריכוז הצעות'!$M514,"")</f>
        <v/>
      </c>
      <c r="AJ513" t="str">
        <f>IF('ריכוז הצעות'!$N514='טבלת עזר2'!AJ$1,'ריכוז הצעות'!$M514,"")</f>
        <v/>
      </c>
      <c r="AK513" t="str">
        <f>IF('ריכוז הצעות'!$N514='טבלת עזר2'!AK$1,'ריכוז הצעות'!$M514,"")</f>
        <v/>
      </c>
      <c r="AL513" t="str">
        <f>IF('ריכוז הצעות'!$N514='טבלת עזר2'!AL$1,'ריכוז הצעות'!$M514,"")</f>
        <v/>
      </c>
      <c r="AM513"/>
      <c r="AN513"/>
      <c r="AO513"/>
      <c r="AP513"/>
    </row>
    <row r="514" spans="2:42" x14ac:dyDescent="0.3">
      <c r="B514" t="str">
        <f>IF('ריכוז הצעות'!$N515='טבלת עזר2'!B$1,'ריכוז הצעות'!$M515,"")</f>
        <v/>
      </c>
      <c r="C514">
        <f t="shared" si="251"/>
        <v>0</v>
      </c>
      <c r="D514" t="str">
        <f t="shared" si="281"/>
        <v/>
      </c>
      <c r="E514">
        <f t="shared" si="282"/>
        <v>0</v>
      </c>
      <c r="F514" t="str">
        <f>IF('ריכוז הצעות'!$N515='טבלת עזר2'!F$1,'ריכוז הצעות'!$M515,"")</f>
        <v/>
      </c>
      <c r="G514">
        <f t="shared" si="252"/>
        <v>0</v>
      </c>
      <c r="H514" t="str">
        <f t="shared" si="283"/>
        <v/>
      </c>
      <c r="I514">
        <f t="shared" si="284"/>
        <v>0</v>
      </c>
      <c r="J514" t="str">
        <f>IF('ריכוז הצעות'!$N515='טבלת עזר2'!J$1,'ריכוז הצעות'!$M515,"")</f>
        <v/>
      </c>
      <c r="K514" t="str">
        <f>IF('ריכוז הצעות'!$N515='טבלת עזר2'!K$1,'ריכוז הצעות'!$M515,"")</f>
        <v/>
      </c>
      <c r="L514" t="str">
        <f>IF('ריכוז הצעות'!$N515='טבלת עזר2'!L$1,'ריכוז הצעות'!$M515,"")</f>
        <v/>
      </c>
      <c r="M514" t="str">
        <f>IF('ריכוז הצעות'!$N515='טבלת עזר2'!M$1,'ריכוז הצעות'!$M515,"")</f>
        <v/>
      </c>
      <c r="O514" t="str">
        <f>IF('ריכוז הצעות'!$N515='טבלת עזר2'!O$1,'ריכוז הצעות'!$M515,"")</f>
        <v/>
      </c>
      <c r="Q514" t="str">
        <f>IF('ריכוז הצעות'!$N515='טבלת עזר2'!Q$1,'ריכוז הצעות'!$M515,"")</f>
        <v/>
      </c>
      <c r="S514" t="str">
        <f>IF('ריכוז הצעות'!$N515='טבלת עזר2'!S$1,'ריכוז הצעות'!$M515,"")</f>
        <v/>
      </c>
      <c r="U514" t="str">
        <f>IF('ריכוז הצעות'!$N515='טבלת עזר2'!U$1,'ריכוז הצעות'!$M515,"")</f>
        <v/>
      </c>
      <c r="W514" t="str">
        <f>IF('ריכוז הצעות'!$N515='טבלת עזר2'!W$1,'ריכוז הצעות'!$M515,"")</f>
        <v/>
      </c>
      <c r="X514" t="str">
        <f>IF('ריכוז הצעות'!$N515='טבלת עזר2'!X$1,'ריכוז הצעות'!$M515,"")</f>
        <v/>
      </c>
      <c r="Y514" t="str">
        <f>IF('ריכוז הצעות'!$N515='טבלת עזר2'!Y$1,'ריכוז הצעות'!$M515,"")</f>
        <v/>
      </c>
      <c r="Z514" t="str">
        <f>IF('ריכוז הצעות'!$N515='טבלת עזר2'!Z$1,'ריכוז הצעות'!$M515,"")</f>
        <v/>
      </c>
      <c r="AA514" t="str">
        <f>IF('ריכוז הצעות'!$N515='טבלת עזר2'!AA$1,'ריכוז הצעות'!$M515,"")</f>
        <v/>
      </c>
      <c r="AB514" t="str">
        <f>IF('ריכוז הצעות'!$N515='טבלת עזר2'!AB$1,'ריכוז הצעות'!$M515,"")</f>
        <v/>
      </c>
      <c r="AC514" t="str">
        <f>IF('ריכוז הצעות'!$N515='טבלת עזר2'!AC$1,'ריכוז הצעות'!$M515,"")</f>
        <v/>
      </c>
      <c r="AD514" t="str">
        <f>IF('ריכוז הצעות'!$N515='טבלת עזר2'!AD$1,'ריכוז הצעות'!$M515,"")</f>
        <v/>
      </c>
      <c r="AE514" t="str">
        <f>IF('ריכוז הצעות'!$N515='טבלת עזר2'!AE$1,'ריכוז הצעות'!$M515,"")</f>
        <v/>
      </c>
      <c r="AF514" t="str">
        <f>IF('ריכוז הצעות'!$N515='טבלת עזר2'!AF$1,'ריכוז הצעות'!$M515,"")</f>
        <v/>
      </c>
      <c r="AG514" t="str">
        <f>IF('ריכוז הצעות'!$N515='טבלת עזר2'!AG$1,'ריכוז הצעות'!$M515,"")</f>
        <v/>
      </c>
      <c r="AH514" t="str">
        <f>IF('ריכוז הצעות'!$N515='טבלת עזר2'!AH$1,'ריכוז הצעות'!$M515,"")</f>
        <v/>
      </c>
      <c r="AI514" t="str">
        <f>IF('ריכוז הצעות'!$N515='טבלת עזר2'!AI$1,'ריכוז הצעות'!$M515,"")</f>
        <v/>
      </c>
      <c r="AJ514" t="str">
        <f>IF('ריכוז הצעות'!$N515='טבלת עזר2'!AJ$1,'ריכוז הצעות'!$M515,"")</f>
        <v/>
      </c>
      <c r="AK514" t="str">
        <f>IF('ריכוז הצעות'!$N515='טבלת עזר2'!AK$1,'ריכוז הצעות'!$M515,"")</f>
        <v/>
      </c>
      <c r="AL514" t="str">
        <f>IF('ריכוז הצעות'!$N515='טבלת עזר2'!AL$1,'ריכוז הצעות'!$M515,"")</f>
        <v/>
      </c>
      <c r="AM514"/>
      <c r="AN514"/>
      <c r="AO514"/>
      <c r="AP514"/>
    </row>
    <row r="515" spans="2:42" x14ac:dyDescent="0.3">
      <c r="B515" t="str">
        <f>IF('ריכוז הצעות'!$N516='טבלת עזר2'!B$1,'ריכוז הצעות'!$M516,"")</f>
        <v/>
      </c>
      <c r="C515">
        <f t="shared" ref="C515:C578" si="286">IF($B515=$B$2,1,0)</f>
        <v>0</v>
      </c>
      <c r="D515" t="str">
        <f t="shared" si="281"/>
        <v/>
      </c>
      <c r="E515">
        <f t="shared" si="282"/>
        <v>0</v>
      </c>
      <c r="F515" t="str">
        <f>IF('ריכוז הצעות'!$N516='טבלת עזר2'!F$1,'ריכוז הצעות'!$M516,"")</f>
        <v/>
      </c>
      <c r="G515">
        <f t="shared" ref="G515:G578" si="287">IF($F515=$F$2,1,0)</f>
        <v>0</v>
      </c>
      <c r="H515" t="str">
        <f t="shared" si="283"/>
        <v/>
      </c>
      <c r="I515">
        <f t="shared" si="284"/>
        <v>0</v>
      </c>
      <c r="J515" t="str">
        <f>IF('ריכוז הצעות'!$N516='טבלת עזר2'!J$1,'ריכוז הצעות'!$M516,"")</f>
        <v/>
      </c>
      <c r="K515" t="str">
        <f>IF('ריכוז הצעות'!$N516='טבלת עזר2'!K$1,'ריכוז הצעות'!$M516,"")</f>
        <v/>
      </c>
      <c r="L515" t="str">
        <f>IF('ריכוז הצעות'!$N516='טבלת עזר2'!L$1,'ריכוז הצעות'!$M516,"")</f>
        <v/>
      </c>
      <c r="M515" t="str">
        <f>IF('ריכוז הצעות'!$N516='טבלת עזר2'!M$1,'ריכוז הצעות'!$M516,"")</f>
        <v/>
      </c>
      <c r="O515" t="str">
        <f>IF('ריכוז הצעות'!$N516='טבלת עזר2'!O$1,'ריכוז הצעות'!$M516,"")</f>
        <v/>
      </c>
      <c r="Q515" t="str">
        <f>IF('ריכוז הצעות'!$N516='טבלת עזר2'!Q$1,'ריכוז הצעות'!$M516,"")</f>
        <v/>
      </c>
      <c r="S515" t="str">
        <f>IF('ריכוז הצעות'!$N516='טבלת עזר2'!S$1,'ריכוז הצעות'!$M516,"")</f>
        <v/>
      </c>
      <c r="U515" t="str">
        <f>IF('ריכוז הצעות'!$N516='טבלת עזר2'!U$1,'ריכוז הצעות'!$M516,"")</f>
        <v/>
      </c>
      <c r="W515" t="str">
        <f>IF('ריכוז הצעות'!$N516='טבלת עזר2'!W$1,'ריכוז הצעות'!$M516,"")</f>
        <v/>
      </c>
      <c r="X515" t="str">
        <f>IF('ריכוז הצעות'!$N516='טבלת עזר2'!X$1,'ריכוז הצעות'!$M516,"")</f>
        <v/>
      </c>
      <c r="Y515" t="str">
        <f>IF('ריכוז הצעות'!$N516='טבלת עזר2'!Y$1,'ריכוז הצעות'!$M516,"")</f>
        <v/>
      </c>
      <c r="Z515" t="str">
        <f>IF('ריכוז הצעות'!$N516='טבלת עזר2'!Z$1,'ריכוז הצעות'!$M516,"")</f>
        <v/>
      </c>
      <c r="AA515" t="str">
        <f>IF('ריכוז הצעות'!$N516='טבלת עזר2'!AA$1,'ריכוז הצעות'!$M516,"")</f>
        <v/>
      </c>
      <c r="AB515" t="str">
        <f>IF('ריכוז הצעות'!$N516='טבלת עזר2'!AB$1,'ריכוז הצעות'!$M516,"")</f>
        <v/>
      </c>
      <c r="AC515" t="str">
        <f>IF('ריכוז הצעות'!$N516='טבלת עזר2'!AC$1,'ריכוז הצעות'!$M516,"")</f>
        <v/>
      </c>
      <c r="AD515" t="str">
        <f>IF('ריכוז הצעות'!$N516='טבלת עזר2'!AD$1,'ריכוז הצעות'!$M516,"")</f>
        <v/>
      </c>
      <c r="AE515" t="str">
        <f>IF('ריכוז הצעות'!$N516='טבלת עזר2'!AE$1,'ריכוז הצעות'!$M516,"")</f>
        <v/>
      </c>
      <c r="AF515" t="str">
        <f>IF('ריכוז הצעות'!$N516='טבלת עזר2'!AF$1,'ריכוז הצעות'!$M516,"")</f>
        <v/>
      </c>
      <c r="AG515" t="str">
        <f>IF('ריכוז הצעות'!$N516='טבלת עזר2'!AG$1,'ריכוז הצעות'!$M516,"")</f>
        <v/>
      </c>
      <c r="AH515" t="str">
        <f>IF('ריכוז הצעות'!$N516='טבלת עזר2'!AH$1,'ריכוז הצעות'!$M516,"")</f>
        <v/>
      </c>
      <c r="AI515" t="str">
        <f>IF('ריכוז הצעות'!$N516='טבלת עזר2'!AI$1,'ריכוז הצעות'!$M516,"")</f>
        <v/>
      </c>
      <c r="AJ515" t="str">
        <f>IF('ריכוז הצעות'!$N516='טבלת עזר2'!AJ$1,'ריכוז הצעות'!$M516,"")</f>
        <v/>
      </c>
      <c r="AK515" t="str">
        <f>IF('ריכוז הצעות'!$N516='טבלת עזר2'!AK$1,'ריכוז הצעות'!$M516,"")</f>
        <v/>
      </c>
      <c r="AL515" t="str">
        <f>IF('ריכוז הצעות'!$N516='טבלת עזר2'!AL$1,'ריכוז הצעות'!$M516,"")</f>
        <v/>
      </c>
      <c r="AM515"/>
      <c r="AN515"/>
      <c r="AO515"/>
      <c r="AP515"/>
    </row>
    <row r="516" spans="2:42" x14ac:dyDescent="0.3">
      <c r="B516" t="str">
        <f>IF('ריכוז הצעות'!$N517='טבלת עזר2'!B$1,'ריכוז הצעות'!$M517,"")</f>
        <v/>
      </c>
      <c r="C516">
        <f t="shared" si="286"/>
        <v>0</v>
      </c>
      <c r="D516" t="str">
        <f t="shared" ref="D516:D579" si="288">IF($C516=0,$B516,"")</f>
        <v/>
      </c>
      <c r="E516">
        <f t="shared" ref="E516:E579" si="289">IF($D516=$D$2,1,0)</f>
        <v>0</v>
      </c>
      <c r="F516" t="str">
        <f>IF('ריכוז הצעות'!$N517='טבלת עזר2'!F$1,'ריכוז הצעות'!$M517,"")</f>
        <v/>
      </c>
      <c r="G516">
        <f t="shared" si="287"/>
        <v>0</v>
      </c>
      <c r="H516" t="str">
        <f t="shared" ref="H516:H579" si="290">IF($G516=0,$F516,"")</f>
        <v/>
      </c>
      <c r="I516">
        <f t="shared" ref="I516:I579" si="291">IF($H516=$H$2,1,0)</f>
        <v>0</v>
      </c>
      <c r="J516" t="str">
        <f>IF('ריכוז הצעות'!$N517='טבלת עזר2'!J$1,'ריכוז הצעות'!$M517,"")</f>
        <v/>
      </c>
      <c r="K516" t="str">
        <f>IF('ריכוז הצעות'!$N517='טבלת עזר2'!K$1,'ריכוז הצעות'!$M517,"")</f>
        <v/>
      </c>
      <c r="L516" t="str">
        <f>IF('ריכוז הצעות'!$N517='טבלת עזר2'!L$1,'ריכוז הצעות'!$M517,"")</f>
        <v/>
      </c>
      <c r="M516" t="str">
        <f>IF('ריכוז הצעות'!$N517='טבלת עזר2'!M$1,'ריכוז הצעות'!$M517,"")</f>
        <v/>
      </c>
      <c r="O516" t="str">
        <f>IF('ריכוז הצעות'!$N517='טבלת עזר2'!O$1,'ריכוז הצעות'!$M517,"")</f>
        <v/>
      </c>
      <c r="Q516" t="str">
        <f>IF('ריכוז הצעות'!$N517='טבלת עזר2'!Q$1,'ריכוז הצעות'!$M517,"")</f>
        <v/>
      </c>
      <c r="S516" t="str">
        <f>IF('ריכוז הצעות'!$N517='טבלת עזר2'!S$1,'ריכוז הצעות'!$M517,"")</f>
        <v/>
      </c>
      <c r="U516" t="str">
        <f>IF('ריכוז הצעות'!$N517='טבלת עזר2'!U$1,'ריכוז הצעות'!$M517,"")</f>
        <v/>
      </c>
      <c r="W516" t="str">
        <f>IF('ריכוז הצעות'!$N517='טבלת עזר2'!W$1,'ריכוז הצעות'!$M517,"")</f>
        <v/>
      </c>
      <c r="X516" t="str">
        <f>IF('ריכוז הצעות'!$N517='טבלת עזר2'!X$1,'ריכוז הצעות'!$M517,"")</f>
        <v/>
      </c>
      <c r="Y516" t="str">
        <f>IF('ריכוז הצעות'!$N517='טבלת עזר2'!Y$1,'ריכוז הצעות'!$M517,"")</f>
        <v/>
      </c>
      <c r="Z516" t="str">
        <f>IF('ריכוז הצעות'!$N517='טבלת עזר2'!Z$1,'ריכוז הצעות'!$M517,"")</f>
        <v/>
      </c>
      <c r="AA516" t="str">
        <f>IF('ריכוז הצעות'!$N517='טבלת עזר2'!AA$1,'ריכוז הצעות'!$M517,"")</f>
        <v/>
      </c>
      <c r="AB516" t="str">
        <f>IF('ריכוז הצעות'!$N517='טבלת עזר2'!AB$1,'ריכוז הצעות'!$M517,"")</f>
        <v/>
      </c>
      <c r="AC516" t="str">
        <f>IF('ריכוז הצעות'!$N517='טבלת עזר2'!AC$1,'ריכוז הצעות'!$M517,"")</f>
        <v/>
      </c>
      <c r="AD516" t="str">
        <f>IF('ריכוז הצעות'!$N517='טבלת עזר2'!AD$1,'ריכוז הצעות'!$M517,"")</f>
        <v/>
      </c>
      <c r="AE516" t="str">
        <f>IF('ריכוז הצעות'!$N517='טבלת עזר2'!AE$1,'ריכוז הצעות'!$M517,"")</f>
        <v/>
      </c>
      <c r="AF516" t="str">
        <f>IF('ריכוז הצעות'!$N517='טבלת עזר2'!AF$1,'ריכוז הצעות'!$M517,"")</f>
        <v/>
      </c>
      <c r="AG516" t="str">
        <f>IF('ריכוז הצעות'!$N517='טבלת עזר2'!AG$1,'ריכוז הצעות'!$M517,"")</f>
        <v/>
      </c>
      <c r="AH516" t="str">
        <f>IF('ריכוז הצעות'!$N517='טבלת עזר2'!AH$1,'ריכוז הצעות'!$M517,"")</f>
        <v/>
      </c>
      <c r="AI516" t="str">
        <f>IF('ריכוז הצעות'!$N517='טבלת עזר2'!AI$1,'ריכוז הצעות'!$M517,"")</f>
        <v/>
      </c>
      <c r="AJ516" t="str">
        <f>IF('ריכוז הצעות'!$N517='טבלת עזר2'!AJ$1,'ריכוז הצעות'!$M517,"")</f>
        <v/>
      </c>
      <c r="AK516" t="str">
        <f>IF('ריכוז הצעות'!$N517='טבלת עזר2'!AK$1,'ריכוז הצעות'!$M517,"")</f>
        <v/>
      </c>
      <c r="AL516" t="str">
        <f>IF('ריכוז הצעות'!$N517='טבלת עזר2'!AL$1,'ריכוז הצעות'!$M517,"")</f>
        <v/>
      </c>
      <c r="AM516"/>
      <c r="AN516"/>
      <c r="AO516"/>
      <c r="AP516"/>
    </row>
    <row r="517" spans="2:42" x14ac:dyDescent="0.3">
      <c r="B517" t="str">
        <f>IF('ריכוז הצעות'!$N518='טבלת עזר2'!B$1,'ריכוז הצעות'!$M518,"")</f>
        <v/>
      </c>
      <c r="C517">
        <f t="shared" si="286"/>
        <v>0</v>
      </c>
      <c r="D517" t="str">
        <f t="shared" si="288"/>
        <v/>
      </c>
      <c r="E517">
        <f t="shared" si="289"/>
        <v>0</v>
      </c>
      <c r="F517" t="str">
        <f>IF('ריכוז הצעות'!$N518='טבלת עזר2'!F$1,'ריכוז הצעות'!$M518,"")</f>
        <v/>
      </c>
      <c r="G517">
        <f t="shared" si="287"/>
        <v>0</v>
      </c>
      <c r="H517" t="str">
        <f t="shared" si="290"/>
        <v/>
      </c>
      <c r="I517">
        <f t="shared" si="291"/>
        <v>0</v>
      </c>
      <c r="J517" t="str">
        <f>IF('ריכוז הצעות'!$N518='טבלת עזר2'!J$1,'ריכוז הצעות'!$M518,"")</f>
        <v/>
      </c>
      <c r="K517" t="str">
        <f>IF('ריכוז הצעות'!$N518='טבלת עזר2'!K$1,'ריכוז הצעות'!$M518,"")</f>
        <v/>
      </c>
      <c r="L517" t="str">
        <f>IF('ריכוז הצעות'!$N518='טבלת עזר2'!L$1,'ריכוז הצעות'!$M518,"")</f>
        <v/>
      </c>
      <c r="M517" t="str">
        <f>IF('ריכוז הצעות'!$N518='טבלת עזר2'!M$1,'ריכוז הצעות'!$M518,"")</f>
        <v/>
      </c>
      <c r="O517" t="str">
        <f>IF('ריכוז הצעות'!$N518='טבלת עזר2'!O$1,'ריכוז הצעות'!$M518,"")</f>
        <v/>
      </c>
      <c r="Q517" t="str">
        <f>IF('ריכוז הצעות'!$N518='טבלת עזר2'!Q$1,'ריכוז הצעות'!$M518,"")</f>
        <v/>
      </c>
      <c r="S517" t="str">
        <f>IF('ריכוז הצעות'!$N518='טבלת עזר2'!S$1,'ריכוז הצעות'!$M518,"")</f>
        <v/>
      </c>
      <c r="U517" t="str">
        <f>IF('ריכוז הצעות'!$N518='טבלת עזר2'!U$1,'ריכוז הצעות'!$M518,"")</f>
        <v/>
      </c>
      <c r="W517" t="str">
        <f>IF('ריכוז הצעות'!$N518='טבלת עזר2'!W$1,'ריכוז הצעות'!$M518,"")</f>
        <v/>
      </c>
      <c r="X517" t="str">
        <f>IF('ריכוז הצעות'!$N518='טבלת עזר2'!X$1,'ריכוז הצעות'!$M518,"")</f>
        <v/>
      </c>
      <c r="Y517" t="str">
        <f>IF('ריכוז הצעות'!$N518='טבלת עזר2'!Y$1,'ריכוז הצעות'!$M518,"")</f>
        <v/>
      </c>
      <c r="Z517" t="str">
        <f>IF('ריכוז הצעות'!$N518='טבלת עזר2'!Z$1,'ריכוז הצעות'!$M518,"")</f>
        <v/>
      </c>
      <c r="AA517" t="str">
        <f>IF('ריכוז הצעות'!$N518='טבלת עזר2'!AA$1,'ריכוז הצעות'!$M518,"")</f>
        <v/>
      </c>
      <c r="AB517" t="str">
        <f>IF('ריכוז הצעות'!$N518='טבלת עזר2'!AB$1,'ריכוז הצעות'!$M518,"")</f>
        <v/>
      </c>
      <c r="AC517" t="str">
        <f>IF('ריכוז הצעות'!$N518='טבלת עזר2'!AC$1,'ריכוז הצעות'!$M518,"")</f>
        <v/>
      </c>
      <c r="AD517" t="str">
        <f>IF('ריכוז הצעות'!$N518='טבלת עזר2'!AD$1,'ריכוז הצעות'!$M518,"")</f>
        <v/>
      </c>
      <c r="AE517" t="str">
        <f>IF('ריכוז הצעות'!$N518='טבלת עזר2'!AE$1,'ריכוז הצעות'!$M518,"")</f>
        <v/>
      </c>
      <c r="AF517" t="str">
        <f>IF('ריכוז הצעות'!$N518='טבלת עזר2'!AF$1,'ריכוז הצעות'!$M518,"")</f>
        <v/>
      </c>
      <c r="AG517" t="str">
        <f>IF('ריכוז הצעות'!$N518='טבלת עזר2'!AG$1,'ריכוז הצעות'!$M518,"")</f>
        <v/>
      </c>
      <c r="AH517" t="str">
        <f>IF('ריכוז הצעות'!$N518='טבלת עזר2'!AH$1,'ריכוז הצעות'!$M518,"")</f>
        <v/>
      </c>
      <c r="AI517" t="str">
        <f>IF('ריכוז הצעות'!$N518='טבלת עזר2'!AI$1,'ריכוז הצעות'!$M518,"")</f>
        <v/>
      </c>
      <c r="AJ517" t="str">
        <f>IF('ריכוז הצעות'!$N518='טבלת עזר2'!AJ$1,'ריכוז הצעות'!$M518,"")</f>
        <v/>
      </c>
      <c r="AK517" t="str">
        <f>IF('ריכוז הצעות'!$N518='טבלת עזר2'!AK$1,'ריכוז הצעות'!$M518,"")</f>
        <v/>
      </c>
      <c r="AL517" t="str">
        <f>IF('ריכוז הצעות'!$N518='טבלת עזר2'!AL$1,'ריכוז הצעות'!$M518,"")</f>
        <v/>
      </c>
      <c r="AM517"/>
      <c r="AN517"/>
      <c r="AO517"/>
      <c r="AP517"/>
    </row>
    <row r="518" spans="2:42" x14ac:dyDescent="0.3">
      <c r="B518" t="str">
        <f>IF('ריכוז הצעות'!$N519='טבלת עזר2'!B$1,'ריכוז הצעות'!$M519,"")</f>
        <v/>
      </c>
      <c r="C518">
        <f t="shared" si="286"/>
        <v>0</v>
      </c>
      <c r="D518" t="str">
        <f t="shared" si="288"/>
        <v/>
      </c>
      <c r="E518">
        <f t="shared" si="289"/>
        <v>0</v>
      </c>
      <c r="F518" t="str">
        <f>IF('ריכוז הצעות'!$N519='טבלת עזר2'!F$1,'ריכוז הצעות'!$M519,"")</f>
        <v/>
      </c>
      <c r="G518">
        <f t="shared" si="287"/>
        <v>0</v>
      </c>
      <c r="H518" t="str">
        <f t="shared" si="290"/>
        <v/>
      </c>
      <c r="I518">
        <f t="shared" si="291"/>
        <v>0</v>
      </c>
      <c r="J518" t="str">
        <f>IF('ריכוז הצעות'!$N519='טבלת עזר2'!J$1,'ריכוז הצעות'!$M519,"")</f>
        <v/>
      </c>
      <c r="K518" t="str">
        <f>IF('ריכוז הצעות'!$N519='טבלת עזר2'!K$1,'ריכוז הצעות'!$M519,"")</f>
        <v/>
      </c>
      <c r="L518" t="str">
        <f>IF('ריכוז הצעות'!$N519='טבלת עזר2'!L$1,'ריכוז הצעות'!$M519,"")</f>
        <v/>
      </c>
      <c r="M518" t="str">
        <f>IF('ריכוז הצעות'!$N519='טבלת עזר2'!M$1,'ריכוז הצעות'!$M519,"")</f>
        <v/>
      </c>
      <c r="O518" t="str">
        <f>IF('ריכוז הצעות'!$N519='טבלת עזר2'!O$1,'ריכוז הצעות'!$M519,"")</f>
        <v/>
      </c>
      <c r="Q518" t="str">
        <f>IF('ריכוז הצעות'!$N519='טבלת עזר2'!Q$1,'ריכוז הצעות'!$M519,"")</f>
        <v/>
      </c>
      <c r="S518" t="str">
        <f>IF('ריכוז הצעות'!$N519='טבלת עזר2'!S$1,'ריכוז הצעות'!$M519,"")</f>
        <v/>
      </c>
      <c r="U518" t="str">
        <f>IF('ריכוז הצעות'!$N519='טבלת עזר2'!U$1,'ריכוז הצעות'!$M519,"")</f>
        <v/>
      </c>
      <c r="W518" t="str">
        <f>IF('ריכוז הצעות'!$N519='טבלת עזר2'!W$1,'ריכוז הצעות'!$M519,"")</f>
        <v/>
      </c>
      <c r="X518" t="str">
        <f>IF('ריכוז הצעות'!$N519='טבלת עזר2'!X$1,'ריכוז הצעות'!$M519,"")</f>
        <v/>
      </c>
      <c r="Y518" t="str">
        <f>IF('ריכוז הצעות'!$N519='טבלת עזר2'!Y$1,'ריכוז הצעות'!$M519,"")</f>
        <v/>
      </c>
      <c r="Z518" t="str">
        <f>IF('ריכוז הצעות'!$N519='טבלת עזר2'!Z$1,'ריכוז הצעות'!$M519,"")</f>
        <v/>
      </c>
      <c r="AA518" t="str">
        <f>IF('ריכוז הצעות'!$N519='טבלת עזר2'!AA$1,'ריכוז הצעות'!$M519,"")</f>
        <v/>
      </c>
      <c r="AB518" t="str">
        <f>IF('ריכוז הצעות'!$N519='טבלת עזר2'!AB$1,'ריכוז הצעות'!$M519,"")</f>
        <v/>
      </c>
      <c r="AC518" t="str">
        <f>IF('ריכוז הצעות'!$N519='טבלת עזר2'!AC$1,'ריכוז הצעות'!$M519,"")</f>
        <v/>
      </c>
      <c r="AD518" t="str">
        <f>IF('ריכוז הצעות'!$N519='טבלת עזר2'!AD$1,'ריכוז הצעות'!$M519,"")</f>
        <v/>
      </c>
      <c r="AE518" t="str">
        <f>IF('ריכוז הצעות'!$N519='טבלת עזר2'!AE$1,'ריכוז הצעות'!$M519,"")</f>
        <v/>
      </c>
      <c r="AF518" t="str">
        <f>IF('ריכוז הצעות'!$N519='טבלת עזר2'!AF$1,'ריכוז הצעות'!$M519,"")</f>
        <v/>
      </c>
      <c r="AG518" t="str">
        <f>IF('ריכוז הצעות'!$N519='טבלת עזר2'!AG$1,'ריכוז הצעות'!$M519,"")</f>
        <v/>
      </c>
      <c r="AH518" t="str">
        <f>IF('ריכוז הצעות'!$N519='טבלת עזר2'!AH$1,'ריכוז הצעות'!$M519,"")</f>
        <v/>
      </c>
      <c r="AI518" t="str">
        <f>IF('ריכוז הצעות'!$N519='טבלת עזר2'!AI$1,'ריכוז הצעות'!$M519,"")</f>
        <v/>
      </c>
      <c r="AJ518" t="str">
        <f>IF('ריכוז הצעות'!$N519='טבלת עזר2'!AJ$1,'ריכוז הצעות'!$M519,"")</f>
        <v/>
      </c>
      <c r="AK518" t="str">
        <f>IF('ריכוז הצעות'!$N519='טבלת עזר2'!AK$1,'ריכוז הצעות'!$M519,"")</f>
        <v/>
      </c>
      <c r="AL518" t="str">
        <f>IF('ריכוז הצעות'!$N519='טבלת עזר2'!AL$1,'ריכוז הצעות'!$M519,"")</f>
        <v/>
      </c>
      <c r="AM518"/>
      <c r="AN518"/>
      <c r="AO518"/>
      <c r="AP518"/>
    </row>
    <row r="519" spans="2:42" x14ac:dyDescent="0.3">
      <c r="B519" t="str">
        <f>IF('ריכוז הצעות'!$N520='טבלת עזר2'!B$1,'ריכוז הצעות'!$M520,"")</f>
        <v/>
      </c>
      <c r="C519">
        <f t="shared" si="286"/>
        <v>0</v>
      </c>
      <c r="D519" t="str">
        <f t="shared" si="288"/>
        <v/>
      </c>
      <c r="E519">
        <f t="shared" si="289"/>
        <v>0</v>
      </c>
      <c r="F519" t="str">
        <f>IF('ריכוז הצעות'!$N520='טבלת עזר2'!F$1,'ריכוז הצעות'!$M520,"")</f>
        <v/>
      </c>
      <c r="G519">
        <f t="shared" si="287"/>
        <v>0</v>
      </c>
      <c r="H519" t="str">
        <f t="shared" si="290"/>
        <v/>
      </c>
      <c r="I519">
        <f t="shared" si="291"/>
        <v>0</v>
      </c>
      <c r="J519" t="str">
        <f>IF('ריכוז הצעות'!$N520='טבלת עזר2'!J$1,'ריכוז הצעות'!$M520,"")</f>
        <v/>
      </c>
      <c r="K519" t="str">
        <f>IF('ריכוז הצעות'!$N520='טבלת עזר2'!K$1,'ריכוז הצעות'!$M520,"")</f>
        <v/>
      </c>
      <c r="L519" t="str">
        <f>IF('ריכוז הצעות'!$N520='טבלת עזר2'!L$1,'ריכוז הצעות'!$M520,"")</f>
        <v/>
      </c>
      <c r="M519" t="str">
        <f>IF('ריכוז הצעות'!$N520='טבלת עזר2'!M$1,'ריכוז הצעות'!$M520,"")</f>
        <v/>
      </c>
      <c r="O519" t="str">
        <f>IF('ריכוז הצעות'!$N520='טבלת עזר2'!O$1,'ריכוז הצעות'!$M520,"")</f>
        <v/>
      </c>
      <c r="Q519" t="str">
        <f>IF('ריכוז הצעות'!$N520='טבלת עזר2'!Q$1,'ריכוז הצעות'!$M520,"")</f>
        <v/>
      </c>
      <c r="S519" t="str">
        <f>IF('ריכוז הצעות'!$N520='טבלת עזר2'!S$1,'ריכוז הצעות'!$M520,"")</f>
        <v/>
      </c>
      <c r="U519" t="str">
        <f>IF('ריכוז הצעות'!$N520='טבלת עזר2'!U$1,'ריכוז הצעות'!$M520,"")</f>
        <v/>
      </c>
      <c r="W519" t="str">
        <f>IF('ריכוז הצעות'!$N520='טבלת עזר2'!W$1,'ריכוז הצעות'!$M520,"")</f>
        <v/>
      </c>
      <c r="X519" t="str">
        <f>IF('ריכוז הצעות'!$N520='טבלת עזר2'!X$1,'ריכוז הצעות'!$M520,"")</f>
        <v/>
      </c>
      <c r="Y519" t="str">
        <f>IF('ריכוז הצעות'!$N520='טבלת עזר2'!Y$1,'ריכוז הצעות'!$M520,"")</f>
        <v/>
      </c>
      <c r="Z519" t="str">
        <f>IF('ריכוז הצעות'!$N520='טבלת עזר2'!Z$1,'ריכוז הצעות'!$M520,"")</f>
        <v/>
      </c>
      <c r="AA519" t="str">
        <f>IF('ריכוז הצעות'!$N520='טבלת עזר2'!AA$1,'ריכוז הצעות'!$M520,"")</f>
        <v/>
      </c>
      <c r="AB519" t="str">
        <f>IF('ריכוז הצעות'!$N520='טבלת עזר2'!AB$1,'ריכוז הצעות'!$M520,"")</f>
        <v/>
      </c>
      <c r="AC519" t="str">
        <f>IF('ריכוז הצעות'!$N520='טבלת עזר2'!AC$1,'ריכוז הצעות'!$M520,"")</f>
        <v/>
      </c>
      <c r="AD519" t="str">
        <f>IF('ריכוז הצעות'!$N520='טבלת עזר2'!AD$1,'ריכוז הצעות'!$M520,"")</f>
        <v/>
      </c>
      <c r="AE519" t="str">
        <f>IF('ריכוז הצעות'!$N520='טבלת עזר2'!AE$1,'ריכוז הצעות'!$M520,"")</f>
        <v/>
      </c>
      <c r="AF519" t="str">
        <f>IF('ריכוז הצעות'!$N520='טבלת עזר2'!AF$1,'ריכוז הצעות'!$M520,"")</f>
        <v/>
      </c>
      <c r="AG519" t="str">
        <f>IF('ריכוז הצעות'!$N520='טבלת עזר2'!AG$1,'ריכוז הצעות'!$M520,"")</f>
        <v/>
      </c>
      <c r="AH519" t="str">
        <f>IF('ריכוז הצעות'!$N520='טבלת עזר2'!AH$1,'ריכוז הצעות'!$M520,"")</f>
        <v/>
      </c>
      <c r="AI519" t="str">
        <f>IF('ריכוז הצעות'!$N520='טבלת עזר2'!AI$1,'ריכוז הצעות'!$M520,"")</f>
        <v/>
      </c>
      <c r="AJ519" t="str">
        <f>IF('ריכוז הצעות'!$N520='טבלת עזר2'!AJ$1,'ריכוז הצעות'!$M520,"")</f>
        <v/>
      </c>
      <c r="AK519" t="str">
        <f>IF('ריכוז הצעות'!$N520='טבלת עזר2'!AK$1,'ריכוז הצעות'!$M520,"")</f>
        <v/>
      </c>
      <c r="AL519" t="str">
        <f>IF('ריכוז הצעות'!$N520='טבלת עזר2'!AL$1,'ריכוז הצעות'!$M520,"")</f>
        <v/>
      </c>
      <c r="AM519"/>
      <c r="AN519"/>
      <c r="AO519"/>
      <c r="AP519"/>
    </row>
    <row r="520" spans="2:42" x14ac:dyDescent="0.3">
      <c r="B520" t="str">
        <f>IF('ריכוז הצעות'!$N521='טבלת עזר2'!B$1,'ריכוז הצעות'!$M521,"")</f>
        <v/>
      </c>
      <c r="C520">
        <f t="shared" si="286"/>
        <v>0</v>
      </c>
      <c r="D520" t="str">
        <f t="shared" si="288"/>
        <v/>
      </c>
      <c r="E520">
        <f t="shared" si="289"/>
        <v>0</v>
      </c>
      <c r="F520" t="str">
        <f>IF('ריכוז הצעות'!$N521='טבלת עזר2'!F$1,'ריכוז הצעות'!$M521,"")</f>
        <v/>
      </c>
      <c r="G520">
        <f t="shared" si="287"/>
        <v>0</v>
      </c>
      <c r="H520" t="str">
        <f t="shared" si="290"/>
        <v/>
      </c>
      <c r="I520">
        <f t="shared" si="291"/>
        <v>0</v>
      </c>
      <c r="J520" t="str">
        <f>IF('ריכוז הצעות'!$N521='טבלת עזר2'!J$1,'ריכוז הצעות'!$M521,"")</f>
        <v/>
      </c>
      <c r="K520" t="str">
        <f>IF('ריכוז הצעות'!$N521='טבלת עזר2'!K$1,'ריכוז הצעות'!$M521,"")</f>
        <v/>
      </c>
      <c r="L520" t="str">
        <f>IF('ריכוז הצעות'!$N521='טבלת עזר2'!L$1,'ריכוז הצעות'!$M521,"")</f>
        <v/>
      </c>
      <c r="M520" t="str">
        <f>IF('ריכוז הצעות'!$N521='טבלת עזר2'!M$1,'ריכוז הצעות'!$M521,"")</f>
        <v/>
      </c>
      <c r="O520" t="str">
        <f>IF('ריכוז הצעות'!$N521='טבלת עזר2'!O$1,'ריכוז הצעות'!$M521,"")</f>
        <v/>
      </c>
      <c r="Q520" t="str">
        <f>IF('ריכוז הצעות'!$N521='טבלת עזר2'!Q$1,'ריכוז הצעות'!$M521,"")</f>
        <v/>
      </c>
      <c r="S520" t="str">
        <f>IF('ריכוז הצעות'!$N521='טבלת עזר2'!S$1,'ריכוז הצעות'!$M521,"")</f>
        <v/>
      </c>
      <c r="U520" t="str">
        <f>IF('ריכוז הצעות'!$N521='טבלת עזר2'!U$1,'ריכוז הצעות'!$M521,"")</f>
        <v/>
      </c>
      <c r="W520" t="str">
        <f>IF('ריכוז הצעות'!$N521='טבלת עזר2'!W$1,'ריכוז הצעות'!$M521,"")</f>
        <v/>
      </c>
      <c r="X520" t="str">
        <f>IF('ריכוז הצעות'!$N521='טבלת עזר2'!X$1,'ריכוז הצעות'!$M521,"")</f>
        <v/>
      </c>
      <c r="Y520" t="str">
        <f>IF('ריכוז הצעות'!$N521='טבלת עזר2'!Y$1,'ריכוז הצעות'!$M521,"")</f>
        <v/>
      </c>
      <c r="Z520" t="str">
        <f>IF('ריכוז הצעות'!$N521='טבלת עזר2'!Z$1,'ריכוז הצעות'!$M521,"")</f>
        <v/>
      </c>
      <c r="AA520" t="str">
        <f>IF('ריכוז הצעות'!$N521='טבלת עזר2'!AA$1,'ריכוז הצעות'!$M521,"")</f>
        <v/>
      </c>
      <c r="AB520" t="str">
        <f>IF('ריכוז הצעות'!$N521='טבלת עזר2'!AB$1,'ריכוז הצעות'!$M521,"")</f>
        <v/>
      </c>
      <c r="AC520" t="str">
        <f>IF('ריכוז הצעות'!$N521='טבלת עזר2'!AC$1,'ריכוז הצעות'!$M521,"")</f>
        <v/>
      </c>
      <c r="AD520" t="str">
        <f>IF('ריכוז הצעות'!$N521='טבלת עזר2'!AD$1,'ריכוז הצעות'!$M521,"")</f>
        <v/>
      </c>
      <c r="AE520" t="str">
        <f>IF('ריכוז הצעות'!$N521='טבלת עזר2'!AE$1,'ריכוז הצעות'!$M521,"")</f>
        <v/>
      </c>
      <c r="AF520" t="str">
        <f>IF('ריכוז הצעות'!$N521='טבלת עזר2'!AF$1,'ריכוז הצעות'!$M521,"")</f>
        <v/>
      </c>
      <c r="AG520" t="str">
        <f>IF('ריכוז הצעות'!$N521='טבלת עזר2'!AG$1,'ריכוז הצעות'!$M521,"")</f>
        <v/>
      </c>
      <c r="AH520" t="str">
        <f>IF('ריכוז הצעות'!$N521='טבלת עזר2'!AH$1,'ריכוז הצעות'!$M521,"")</f>
        <v/>
      </c>
      <c r="AI520" t="str">
        <f>IF('ריכוז הצעות'!$N521='טבלת עזר2'!AI$1,'ריכוז הצעות'!$M521,"")</f>
        <v/>
      </c>
      <c r="AJ520" t="str">
        <f>IF('ריכוז הצעות'!$N521='טבלת עזר2'!AJ$1,'ריכוז הצעות'!$M521,"")</f>
        <v/>
      </c>
      <c r="AK520" t="str">
        <f>IF('ריכוז הצעות'!$N521='טבלת עזר2'!AK$1,'ריכוז הצעות'!$M521,"")</f>
        <v/>
      </c>
      <c r="AL520" t="str">
        <f>IF('ריכוז הצעות'!$N521='טבלת עזר2'!AL$1,'ריכוז הצעות'!$M521,"")</f>
        <v/>
      </c>
      <c r="AM520"/>
      <c r="AN520"/>
      <c r="AO520"/>
      <c r="AP520"/>
    </row>
    <row r="521" spans="2:42" x14ac:dyDescent="0.3">
      <c r="B521" t="str">
        <f>IF('ריכוז הצעות'!$N522='טבלת עזר2'!B$1,'ריכוז הצעות'!$M522,"")</f>
        <v/>
      </c>
      <c r="C521">
        <f t="shared" si="286"/>
        <v>0</v>
      </c>
      <c r="D521" t="str">
        <f t="shared" si="288"/>
        <v/>
      </c>
      <c r="E521">
        <f t="shared" si="289"/>
        <v>0</v>
      </c>
      <c r="F521" t="str">
        <f>IF('ריכוז הצעות'!$N522='טבלת עזר2'!F$1,'ריכוז הצעות'!$M522,"")</f>
        <v/>
      </c>
      <c r="G521">
        <f t="shared" si="287"/>
        <v>0</v>
      </c>
      <c r="H521" t="str">
        <f t="shared" si="290"/>
        <v/>
      </c>
      <c r="I521">
        <f t="shared" si="291"/>
        <v>0</v>
      </c>
      <c r="J521" t="str">
        <f>IF('ריכוז הצעות'!$N522='טבלת עזר2'!J$1,'ריכוז הצעות'!$M522,"")</f>
        <v/>
      </c>
      <c r="K521" t="str">
        <f>IF('ריכוז הצעות'!$N522='טבלת עזר2'!K$1,'ריכוז הצעות'!$M522,"")</f>
        <v/>
      </c>
      <c r="L521" t="str">
        <f>IF('ריכוז הצעות'!$N522='טבלת עזר2'!L$1,'ריכוז הצעות'!$M522,"")</f>
        <v/>
      </c>
      <c r="M521" t="str">
        <f>IF('ריכוז הצעות'!$N522='טבלת עזר2'!M$1,'ריכוז הצעות'!$M522,"")</f>
        <v/>
      </c>
      <c r="O521" t="str">
        <f>IF('ריכוז הצעות'!$N522='טבלת עזר2'!O$1,'ריכוז הצעות'!$M522,"")</f>
        <v/>
      </c>
      <c r="Q521" t="str">
        <f>IF('ריכוז הצעות'!$N522='טבלת עזר2'!Q$1,'ריכוז הצעות'!$M522,"")</f>
        <v/>
      </c>
      <c r="S521" t="str">
        <f>IF('ריכוז הצעות'!$N522='טבלת עזר2'!S$1,'ריכוז הצעות'!$M522,"")</f>
        <v/>
      </c>
      <c r="U521" t="str">
        <f>IF('ריכוז הצעות'!$N522='טבלת עזר2'!U$1,'ריכוז הצעות'!$M522,"")</f>
        <v/>
      </c>
      <c r="W521" t="str">
        <f>IF('ריכוז הצעות'!$N522='טבלת עזר2'!W$1,'ריכוז הצעות'!$M522,"")</f>
        <v/>
      </c>
      <c r="X521" t="str">
        <f>IF('ריכוז הצעות'!$N522='טבלת עזר2'!X$1,'ריכוז הצעות'!$M522,"")</f>
        <v/>
      </c>
      <c r="Y521" t="str">
        <f>IF('ריכוז הצעות'!$N522='טבלת עזר2'!Y$1,'ריכוז הצעות'!$M522,"")</f>
        <v/>
      </c>
      <c r="Z521" t="str">
        <f>IF('ריכוז הצעות'!$N522='טבלת עזר2'!Z$1,'ריכוז הצעות'!$M522,"")</f>
        <v/>
      </c>
      <c r="AA521" t="str">
        <f>IF('ריכוז הצעות'!$N522='טבלת עזר2'!AA$1,'ריכוז הצעות'!$M522,"")</f>
        <v/>
      </c>
      <c r="AB521" t="str">
        <f>IF('ריכוז הצעות'!$N522='טבלת עזר2'!AB$1,'ריכוז הצעות'!$M522,"")</f>
        <v/>
      </c>
      <c r="AC521" t="str">
        <f>IF('ריכוז הצעות'!$N522='טבלת עזר2'!AC$1,'ריכוז הצעות'!$M522,"")</f>
        <v/>
      </c>
      <c r="AD521" t="str">
        <f>IF('ריכוז הצעות'!$N522='טבלת עזר2'!AD$1,'ריכוז הצעות'!$M522,"")</f>
        <v/>
      </c>
      <c r="AE521" t="str">
        <f>IF('ריכוז הצעות'!$N522='טבלת עזר2'!AE$1,'ריכוז הצעות'!$M522,"")</f>
        <v/>
      </c>
      <c r="AF521" t="str">
        <f>IF('ריכוז הצעות'!$N522='טבלת עזר2'!AF$1,'ריכוז הצעות'!$M522,"")</f>
        <v/>
      </c>
      <c r="AG521" t="str">
        <f>IF('ריכוז הצעות'!$N522='טבלת עזר2'!AG$1,'ריכוז הצעות'!$M522,"")</f>
        <v/>
      </c>
      <c r="AH521" t="str">
        <f>IF('ריכוז הצעות'!$N522='טבלת עזר2'!AH$1,'ריכוז הצעות'!$M522,"")</f>
        <v/>
      </c>
      <c r="AI521" t="str">
        <f>IF('ריכוז הצעות'!$N522='טבלת עזר2'!AI$1,'ריכוז הצעות'!$M522,"")</f>
        <v/>
      </c>
      <c r="AJ521" t="str">
        <f>IF('ריכוז הצעות'!$N522='טבלת עזר2'!AJ$1,'ריכוז הצעות'!$M522,"")</f>
        <v/>
      </c>
      <c r="AK521" t="str">
        <f>IF('ריכוז הצעות'!$N522='טבלת עזר2'!AK$1,'ריכוז הצעות'!$M522,"")</f>
        <v/>
      </c>
      <c r="AL521" t="str">
        <f>IF('ריכוז הצעות'!$N522='טבלת עזר2'!AL$1,'ריכוז הצעות'!$M522,"")</f>
        <v/>
      </c>
      <c r="AM521"/>
      <c r="AN521"/>
      <c r="AO521"/>
      <c r="AP521"/>
    </row>
    <row r="522" spans="2:42" x14ac:dyDescent="0.3">
      <c r="B522" t="str">
        <f>IF('ריכוז הצעות'!$N523='טבלת עזר2'!B$1,'ריכוז הצעות'!$M523,"")</f>
        <v/>
      </c>
      <c r="C522">
        <f t="shared" si="286"/>
        <v>0</v>
      </c>
      <c r="D522" t="str">
        <f t="shared" si="288"/>
        <v/>
      </c>
      <c r="E522">
        <f t="shared" si="289"/>
        <v>0</v>
      </c>
      <c r="F522" t="str">
        <f>IF('ריכוז הצעות'!$N523='טבלת עזר2'!F$1,'ריכוז הצעות'!$M523,"")</f>
        <v/>
      </c>
      <c r="G522">
        <f t="shared" si="287"/>
        <v>0</v>
      </c>
      <c r="H522" t="str">
        <f t="shared" si="290"/>
        <v/>
      </c>
      <c r="I522">
        <f t="shared" si="291"/>
        <v>0</v>
      </c>
      <c r="J522" t="str">
        <f>IF('ריכוז הצעות'!$N523='טבלת עזר2'!J$1,'ריכוז הצעות'!$M523,"")</f>
        <v/>
      </c>
      <c r="K522" t="str">
        <f>IF('ריכוז הצעות'!$N523='טבלת עזר2'!K$1,'ריכוז הצעות'!$M523,"")</f>
        <v/>
      </c>
      <c r="L522" t="str">
        <f>IF('ריכוז הצעות'!$N523='טבלת עזר2'!L$1,'ריכוז הצעות'!$M523,"")</f>
        <v/>
      </c>
      <c r="M522" t="str">
        <f>IF('ריכוז הצעות'!$N523='טבלת עזר2'!M$1,'ריכוז הצעות'!$M523,"")</f>
        <v/>
      </c>
      <c r="O522" t="str">
        <f>IF('ריכוז הצעות'!$N523='טבלת עזר2'!O$1,'ריכוז הצעות'!$M523,"")</f>
        <v/>
      </c>
      <c r="Q522" t="str">
        <f>IF('ריכוז הצעות'!$N523='טבלת עזר2'!Q$1,'ריכוז הצעות'!$M523,"")</f>
        <v/>
      </c>
      <c r="S522" t="str">
        <f>IF('ריכוז הצעות'!$N523='טבלת עזר2'!S$1,'ריכוז הצעות'!$M523,"")</f>
        <v/>
      </c>
      <c r="U522" t="str">
        <f>IF('ריכוז הצעות'!$N523='טבלת עזר2'!U$1,'ריכוז הצעות'!$M523,"")</f>
        <v/>
      </c>
      <c r="W522" t="str">
        <f>IF('ריכוז הצעות'!$N523='טבלת עזר2'!W$1,'ריכוז הצעות'!$M523,"")</f>
        <v/>
      </c>
      <c r="X522" t="str">
        <f>IF('ריכוז הצעות'!$N523='טבלת עזר2'!X$1,'ריכוז הצעות'!$M523,"")</f>
        <v/>
      </c>
      <c r="Y522" t="str">
        <f>IF('ריכוז הצעות'!$N523='טבלת עזר2'!Y$1,'ריכוז הצעות'!$M523,"")</f>
        <v/>
      </c>
      <c r="Z522" t="str">
        <f>IF('ריכוז הצעות'!$N523='טבלת עזר2'!Z$1,'ריכוז הצעות'!$M523,"")</f>
        <v/>
      </c>
      <c r="AA522" t="str">
        <f>IF('ריכוז הצעות'!$N523='טבלת עזר2'!AA$1,'ריכוז הצעות'!$M523,"")</f>
        <v/>
      </c>
      <c r="AB522" t="str">
        <f>IF('ריכוז הצעות'!$N523='טבלת עזר2'!AB$1,'ריכוז הצעות'!$M523,"")</f>
        <v/>
      </c>
      <c r="AC522" t="str">
        <f>IF('ריכוז הצעות'!$N523='טבלת עזר2'!AC$1,'ריכוז הצעות'!$M523,"")</f>
        <v/>
      </c>
      <c r="AD522" t="str">
        <f>IF('ריכוז הצעות'!$N523='טבלת עזר2'!AD$1,'ריכוז הצעות'!$M523,"")</f>
        <v/>
      </c>
      <c r="AE522" t="str">
        <f>IF('ריכוז הצעות'!$N523='טבלת עזר2'!AE$1,'ריכוז הצעות'!$M523,"")</f>
        <v/>
      </c>
      <c r="AF522" t="str">
        <f>IF('ריכוז הצעות'!$N523='טבלת עזר2'!AF$1,'ריכוז הצעות'!$M523,"")</f>
        <v/>
      </c>
      <c r="AG522" t="str">
        <f>IF('ריכוז הצעות'!$N523='טבלת עזר2'!AG$1,'ריכוז הצעות'!$M523,"")</f>
        <v/>
      </c>
      <c r="AH522" t="str">
        <f>IF('ריכוז הצעות'!$N523='טבלת עזר2'!AH$1,'ריכוז הצעות'!$M523,"")</f>
        <v/>
      </c>
      <c r="AI522" t="str">
        <f>IF('ריכוז הצעות'!$N523='טבלת עזר2'!AI$1,'ריכוז הצעות'!$M523,"")</f>
        <v/>
      </c>
      <c r="AJ522" t="str">
        <f>IF('ריכוז הצעות'!$N523='טבלת עזר2'!AJ$1,'ריכוז הצעות'!$M523,"")</f>
        <v/>
      </c>
      <c r="AK522" t="str">
        <f>IF('ריכוז הצעות'!$N523='טבלת עזר2'!AK$1,'ריכוז הצעות'!$M523,"")</f>
        <v/>
      </c>
      <c r="AL522" t="str">
        <f>IF('ריכוז הצעות'!$N523='טבלת עזר2'!AL$1,'ריכוז הצעות'!$M523,"")</f>
        <v/>
      </c>
      <c r="AM522"/>
      <c r="AN522"/>
      <c r="AO522"/>
      <c r="AP522"/>
    </row>
    <row r="523" spans="2:42" x14ac:dyDescent="0.3">
      <c r="B523" t="str">
        <f>IF('ריכוז הצעות'!$N524='טבלת עזר2'!B$1,'ריכוז הצעות'!$M524,"")</f>
        <v/>
      </c>
      <c r="C523">
        <f t="shared" si="286"/>
        <v>0</v>
      </c>
      <c r="D523" t="str">
        <f t="shared" si="288"/>
        <v/>
      </c>
      <c r="E523">
        <f t="shared" si="289"/>
        <v>0</v>
      </c>
      <c r="F523" t="str">
        <f>IF('ריכוז הצעות'!$N524='טבלת עזר2'!F$1,'ריכוז הצעות'!$M524,"")</f>
        <v/>
      </c>
      <c r="G523">
        <f t="shared" si="287"/>
        <v>0</v>
      </c>
      <c r="H523" t="str">
        <f t="shared" si="290"/>
        <v/>
      </c>
      <c r="I523">
        <f t="shared" si="291"/>
        <v>0</v>
      </c>
      <c r="J523" t="str">
        <f>IF('ריכוז הצעות'!$N524='טבלת עזר2'!J$1,'ריכוז הצעות'!$M524,"")</f>
        <v/>
      </c>
      <c r="K523" t="str">
        <f>IF('ריכוז הצעות'!$N524='טבלת עזר2'!K$1,'ריכוז הצעות'!$M524,"")</f>
        <v/>
      </c>
      <c r="L523" t="str">
        <f>IF('ריכוז הצעות'!$N524='טבלת עזר2'!L$1,'ריכוז הצעות'!$M524,"")</f>
        <v/>
      </c>
      <c r="M523" t="str">
        <f>IF('ריכוז הצעות'!$N524='טבלת עזר2'!M$1,'ריכוז הצעות'!$M524,"")</f>
        <v/>
      </c>
      <c r="O523" t="str">
        <f>IF('ריכוז הצעות'!$N524='טבלת עזר2'!O$1,'ריכוז הצעות'!$M524,"")</f>
        <v/>
      </c>
      <c r="Q523" t="str">
        <f>IF('ריכוז הצעות'!$N524='טבלת עזר2'!Q$1,'ריכוז הצעות'!$M524,"")</f>
        <v/>
      </c>
      <c r="S523" t="str">
        <f>IF('ריכוז הצעות'!$N524='טבלת עזר2'!S$1,'ריכוז הצעות'!$M524,"")</f>
        <v/>
      </c>
      <c r="U523" t="str">
        <f>IF('ריכוז הצעות'!$N524='טבלת עזר2'!U$1,'ריכוז הצעות'!$M524,"")</f>
        <v/>
      </c>
      <c r="W523" t="str">
        <f>IF('ריכוז הצעות'!$N524='טבלת עזר2'!W$1,'ריכוז הצעות'!$M524,"")</f>
        <v/>
      </c>
      <c r="X523" t="str">
        <f>IF('ריכוז הצעות'!$N524='טבלת עזר2'!X$1,'ריכוז הצעות'!$M524,"")</f>
        <v/>
      </c>
      <c r="Y523" t="str">
        <f>IF('ריכוז הצעות'!$N524='טבלת עזר2'!Y$1,'ריכוז הצעות'!$M524,"")</f>
        <v/>
      </c>
      <c r="Z523" t="str">
        <f>IF('ריכוז הצעות'!$N524='טבלת עזר2'!Z$1,'ריכוז הצעות'!$M524,"")</f>
        <v/>
      </c>
      <c r="AA523" t="str">
        <f>IF('ריכוז הצעות'!$N524='טבלת עזר2'!AA$1,'ריכוז הצעות'!$M524,"")</f>
        <v/>
      </c>
      <c r="AB523" t="str">
        <f>IF('ריכוז הצעות'!$N524='טבלת עזר2'!AB$1,'ריכוז הצעות'!$M524,"")</f>
        <v/>
      </c>
      <c r="AC523" t="str">
        <f>IF('ריכוז הצעות'!$N524='טבלת עזר2'!AC$1,'ריכוז הצעות'!$M524,"")</f>
        <v/>
      </c>
      <c r="AD523" t="str">
        <f>IF('ריכוז הצעות'!$N524='טבלת עזר2'!AD$1,'ריכוז הצעות'!$M524,"")</f>
        <v/>
      </c>
      <c r="AE523" t="str">
        <f>IF('ריכוז הצעות'!$N524='טבלת עזר2'!AE$1,'ריכוז הצעות'!$M524,"")</f>
        <v/>
      </c>
      <c r="AF523" t="str">
        <f>IF('ריכוז הצעות'!$N524='טבלת עזר2'!AF$1,'ריכוז הצעות'!$M524,"")</f>
        <v/>
      </c>
      <c r="AG523" t="str">
        <f>IF('ריכוז הצעות'!$N524='טבלת עזר2'!AG$1,'ריכוז הצעות'!$M524,"")</f>
        <v/>
      </c>
      <c r="AH523" t="str">
        <f>IF('ריכוז הצעות'!$N524='טבלת עזר2'!AH$1,'ריכוז הצעות'!$M524,"")</f>
        <v/>
      </c>
      <c r="AI523" t="str">
        <f>IF('ריכוז הצעות'!$N524='טבלת עזר2'!AI$1,'ריכוז הצעות'!$M524,"")</f>
        <v/>
      </c>
      <c r="AJ523" t="str">
        <f>IF('ריכוז הצעות'!$N524='טבלת עזר2'!AJ$1,'ריכוז הצעות'!$M524,"")</f>
        <v/>
      </c>
      <c r="AK523" t="str">
        <f>IF('ריכוז הצעות'!$N524='טבלת עזר2'!AK$1,'ריכוז הצעות'!$M524,"")</f>
        <v/>
      </c>
      <c r="AL523" t="str">
        <f>IF('ריכוז הצעות'!$N524='טבלת עזר2'!AL$1,'ריכוז הצעות'!$M524,"")</f>
        <v/>
      </c>
      <c r="AM523"/>
      <c r="AN523"/>
      <c r="AO523"/>
      <c r="AP523"/>
    </row>
    <row r="524" spans="2:42" x14ac:dyDescent="0.3">
      <c r="B524" t="str">
        <f>IF('ריכוז הצעות'!$N525='טבלת עזר2'!B$1,'ריכוז הצעות'!$M525,"")</f>
        <v/>
      </c>
      <c r="C524">
        <f t="shared" si="286"/>
        <v>0</v>
      </c>
      <c r="D524" t="str">
        <f t="shared" si="288"/>
        <v/>
      </c>
      <c r="E524">
        <f t="shared" si="289"/>
        <v>0</v>
      </c>
      <c r="F524" t="str">
        <f>IF('ריכוז הצעות'!$N525='טבלת עזר2'!F$1,'ריכוז הצעות'!$M525,"")</f>
        <v/>
      </c>
      <c r="G524">
        <f t="shared" si="287"/>
        <v>0</v>
      </c>
      <c r="H524" t="str">
        <f t="shared" si="290"/>
        <v/>
      </c>
      <c r="I524">
        <f t="shared" si="291"/>
        <v>0</v>
      </c>
      <c r="J524" t="str">
        <f>IF('ריכוז הצעות'!$N525='טבלת עזר2'!J$1,'ריכוז הצעות'!$M525,"")</f>
        <v/>
      </c>
      <c r="K524" t="str">
        <f>IF('ריכוז הצעות'!$N525='טבלת עזר2'!K$1,'ריכוז הצעות'!$M525,"")</f>
        <v/>
      </c>
      <c r="L524" t="str">
        <f>IF('ריכוז הצעות'!$N525='טבלת עזר2'!L$1,'ריכוז הצעות'!$M525,"")</f>
        <v/>
      </c>
      <c r="M524" t="str">
        <f>IF('ריכוז הצעות'!$N525='טבלת עזר2'!M$1,'ריכוז הצעות'!$M525,"")</f>
        <v/>
      </c>
      <c r="O524" t="str">
        <f>IF('ריכוז הצעות'!$N525='טבלת עזר2'!O$1,'ריכוז הצעות'!$M525,"")</f>
        <v/>
      </c>
      <c r="Q524" t="str">
        <f>IF('ריכוז הצעות'!$N525='טבלת עזר2'!Q$1,'ריכוז הצעות'!$M525,"")</f>
        <v/>
      </c>
      <c r="S524" t="str">
        <f>IF('ריכוז הצעות'!$N525='טבלת עזר2'!S$1,'ריכוז הצעות'!$M525,"")</f>
        <v/>
      </c>
      <c r="U524" t="str">
        <f>IF('ריכוז הצעות'!$N525='טבלת עזר2'!U$1,'ריכוז הצעות'!$M525,"")</f>
        <v/>
      </c>
      <c r="W524" t="str">
        <f>IF('ריכוז הצעות'!$N525='טבלת עזר2'!W$1,'ריכוז הצעות'!$M525,"")</f>
        <v/>
      </c>
      <c r="X524" t="str">
        <f>IF('ריכוז הצעות'!$N525='טבלת עזר2'!X$1,'ריכוז הצעות'!$M525,"")</f>
        <v/>
      </c>
      <c r="Y524" t="str">
        <f>IF('ריכוז הצעות'!$N525='טבלת עזר2'!Y$1,'ריכוז הצעות'!$M525,"")</f>
        <v/>
      </c>
      <c r="Z524" t="str">
        <f>IF('ריכוז הצעות'!$N525='טבלת עזר2'!Z$1,'ריכוז הצעות'!$M525,"")</f>
        <v/>
      </c>
      <c r="AA524" t="str">
        <f>IF('ריכוז הצעות'!$N525='טבלת עזר2'!AA$1,'ריכוז הצעות'!$M525,"")</f>
        <v/>
      </c>
      <c r="AB524" t="str">
        <f>IF('ריכוז הצעות'!$N525='טבלת עזר2'!AB$1,'ריכוז הצעות'!$M525,"")</f>
        <v/>
      </c>
      <c r="AC524" t="str">
        <f>IF('ריכוז הצעות'!$N525='טבלת עזר2'!AC$1,'ריכוז הצעות'!$M525,"")</f>
        <v/>
      </c>
      <c r="AD524" t="str">
        <f>IF('ריכוז הצעות'!$N525='טבלת עזר2'!AD$1,'ריכוז הצעות'!$M525,"")</f>
        <v/>
      </c>
      <c r="AE524" t="str">
        <f>IF('ריכוז הצעות'!$N525='טבלת עזר2'!AE$1,'ריכוז הצעות'!$M525,"")</f>
        <v/>
      </c>
      <c r="AF524" t="str">
        <f>IF('ריכוז הצעות'!$N525='טבלת עזר2'!AF$1,'ריכוז הצעות'!$M525,"")</f>
        <v/>
      </c>
      <c r="AG524" t="str">
        <f>IF('ריכוז הצעות'!$N525='טבלת עזר2'!AG$1,'ריכוז הצעות'!$M525,"")</f>
        <v/>
      </c>
      <c r="AH524" t="str">
        <f>IF('ריכוז הצעות'!$N525='טבלת עזר2'!AH$1,'ריכוז הצעות'!$M525,"")</f>
        <v/>
      </c>
      <c r="AI524" t="str">
        <f>IF('ריכוז הצעות'!$N525='טבלת עזר2'!AI$1,'ריכוז הצעות'!$M525,"")</f>
        <v/>
      </c>
      <c r="AJ524" t="str">
        <f>IF('ריכוז הצעות'!$N525='טבלת עזר2'!AJ$1,'ריכוז הצעות'!$M525,"")</f>
        <v/>
      </c>
      <c r="AK524" t="str">
        <f>IF('ריכוז הצעות'!$N525='טבלת עזר2'!AK$1,'ריכוז הצעות'!$M525,"")</f>
        <v/>
      </c>
      <c r="AL524" t="str">
        <f>IF('ריכוז הצעות'!$N525='טבלת עזר2'!AL$1,'ריכוז הצעות'!$M525,"")</f>
        <v/>
      </c>
      <c r="AM524"/>
      <c r="AN524"/>
      <c r="AO524"/>
      <c r="AP524"/>
    </row>
    <row r="525" spans="2:42" x14ac:dyDescent="0.3">
      <c r="B525" t="str">
        <f>IF('ריכוז הצעות'!$N526='טבלת עזר2'!B$1,'ריכוז הצעות'!$M526,"")</f>
        <v/>
      </c>
      <c r="C525">
        <f t="shared" si="286"/>
        <v>0</v>
      </c>
      <c r="D525" t="str">
        <f t="shared" si="288"/>
        <v/>
      </c>
      <c r="E525">
        <f t="shared" si="289"/>
        <v>0</v>
      </c>
      <c r="F525" t="str">
        <f>IF('ריכוז הצעות'!$N526='טבלת עזר2'!F$1,'ריכוז הצעות'!$M526,"")</f>
        <v/>
      </c>
      <c r="G525">
        <f t="shared" si="287"/>
        <v>0</v>
      </c>
      <c r="H525" t="str">
        <f t="shared" si="290"/>
        <v/>
      </c>
      <c r="I525">
        <f t="shared" si="291"/>
        <v>0</v>
      </c>
      <c r="J525" t="str">
        <f>IF('ריכוז הצעות'!$N526='טבלת עזר2'!J$1,'ריכוז הצעות'!$M526,"")</f>
        <v/>
      </c>
      <c r="K525" t="str">
        <f>IF('ריכוז הצעות'!$N526='טבלת עזר2'!K$1,'ריכוז הצעות'!$M526,"")</f>
        <v/>
      </c>
      <c r="L525" t="str">
        <f>IF('ריכוז הצעות'!$N526='טבלת עזר2'!L$1,'ריכוז הצעות'!$M526,"")</f>
        <v/>
      </c>
      <c r="M525" t="str">
        <f>IF('ריכוז הצעות'!$N526='טבלת עזר2'!M$1,'ריכוז הצעות'!$M526,"")</f>
        <v/>
      </c>
      <c r="O525" t="str">
        <f>IF('ריכוז הצעות'!$N526='טבלת עזר2'!O$1,'ריכוז הצעות'!$M526,"")</f>
        <v/>
      </c>
      <c r="Q525" t="str">
        <f>IF('ריכוז הצעות'!$N526='טבלת עזר2'!Q$1,'ריכוז הצעות'!$M526,"")</f>
        <v/>
      </c>
      <c r="S525" t="str">
        <f>IF('ריכוז הצעות'!$N526='טבלת עזר2'!S$1,'ריכוז הצעות'!$M526,"")</f>
        <v/>
      </c>
      <c r="U525" t="str">
        <f>IF('ריכוז הצעות'!$N526='טבלת עזר2'!U$1,'ריכוז הצעות'!$M526,"")</f>
        <v/>
      </c>
      <c r="W525" t="str">
        <f>IF('ריכוז הצעות'!$N526='טבלת עזר2'!W$1,'ריכוז הצעות'!$M526,"")</f>
        <v/>
      </c>
      <c r="X525" t="str">
        <f>IF('ריכוז הצעות'!$N526='טבלת עזר2'!X$1,'ריכוז הצעות'!$M526,"")</f>
        <v/>
      </c>
      <c r="Y525" t="str">
        <f>IF('ריכוז הצעות'!$N526='טבלת עזר2'!Y$1,'ריכוז הצעות'!$M526,"")</f>
        <v/>
      </c>
      <c r="Z525" t="str">
        <f>IF('ריכוז הצעות'!$N526='טבלת עזר2'!Z$1,'ריכוז הצעות'!$M526,"")</f>
        <v/>
      </c>
      <c r="AA525" t="str">
        <f>IF('ריכוז הצעות'!$N526='טבלת עזר2'!AA$1,'ריכוז הצעות'!$M526,"")</f>
        <v/>
      </c>
      <c r="AB525" t="str">
        <f>IF('ריכוז הצעות'!$N526='טבלת עזר2'!AB$1,'ריכוז הצעות'!$M526,"")</f>
        <v/>
      </c>
      <c r="AC525" t="str">
        <f>IF('ריכוז הצעות'!$N526='טבלת עזר2'!AC$1,'ריכוז הצעות'!$M526,"")</f>
        <v/>
      </c>
      <c r="AD525" t="str">
        <f>IF('ריכוז הצעות'!$N526='טבלת עזר2'!AD$1,'ריכוז הצעות'!$M526,"")</f>
        <v/>
      </c>
      <c r="AE525" t="str">
        <f>IF('ריכוז הצעות'!$N526='טבלת עזר2'!AE$1,'ריכוז הצעות'!$M526,"")</f>
        <v/>
      </c>
      <c r="AF525" t="str">
        <f>IF('ריכוז הצעות'!$N526='טבלת עזר2'!AF$1,'ריכוז הצעות'!$M526,"")</f>
        <v/>
      </c>
      <c r="AG525" t="str">
        <f>IF('ריכוז הצעות'!$N526='טבלת עזר2'!AG$1,'ריכוז הצעות'!$M526,"")</f>
        <v/>
      </c>
      <c r="AH525" t="str">
        <f>IF('ריכוז הצעות'!$N526='טבלת עזר2'!AH$1,'ריכוז הצעות'!$M526,"")</f>
        <v/>
      </c>
      <c r="AI525" t="str">
        <f>IF('ריכוז הצעות'!$N526='טבלת עזר2'!AI$1,'ריכוז הצעות'!$M526,"")</f>
        <v/>
      </c>
      <c r="AJ525" t="str">
        <f>IF('ריכוז הצעות'!$N526='טבלת עזר2'!AJ$1,'ריכוז הצעות'!$M526,"")</f>
        <v/>
      </c>
      <c r="AK525" t="str">
        <f>IF('ריכוז הצעות'!$N526='טבלת עזר2'!AK$1,'ריכוז הצעות'!$M526,"")</f>
        <v/>
      </c>
      <c r="AL525" t="str">
        <f>IF('ריכוז הצעות'!$N526='טבלת עזר2'!AL$1,'ריכוז הצעות'!$M526,"")</f>
        <v/>
      </c>
      <c r="AM525"/>
      <c r="AN525"/>
      <c r="AO525"/>
      <c r="AP525"/>
    </row>
    <row r="526" spans="2:42" x14ac:dyDescent="0.3">
      <c r="B526" t="str">
        <f>IF('ריכוז הצעות'!$N527='טבלת עזר2'!B$1,'ריכוז הצעות'!$M527,"")</f>
        <v/>
      </c>
      <c r="C526">
        <f t="shared" si="286"/>
        <v>0</v>
      </c>
      <c r="D526" t="str">
        <f t="shared" si="288"/>
        <v/>
      </c>
      <c r="E526">
        <f t="shared" si="289"/>
        <v>0</v>
      </c>
      <c r="F526" t="str">
        <f>IF('ריכוז הצעות'!$N527='טבלת עזר2'!F$1,'ריכוז הצעות'!$M527,"")</f>
        <v/>
      </c>
      <c r="G526">
        <f t="shared" si="287"/>
        <v>0</v>
      </c>
      <c r="H526" t="str">
        <f t="shared" si="290"/>
        <v/>
      </c>
      <c r="I526">
        <f t="shared" si="291"/>
        <v>0</v>
      </c>
      <c r="J526" t="str">
        <f>IF('ריכוז הצעות'!$N527='טבלת עזר2'!J$1,'ריכוז הצעות'!$M527,"")</f>
        <v/>
      </c>
      <c r="K526" t="str">
        <f>IF('ריכוז הצעות'!$N527='טבלת עזר2'!K$1,'ריכוז הצעות'!$M527,"")</f>
        <v/>
      </c>
      <c r="L526" t="str">
        <f>IF('ריכוז הצעות'!$N527='טבלת עזר2'!L$1,'ריכוז הצעות'!$M527,"")</f>
        <v/>
      </c>
      <c r="M526" t="str">
        <f>IF('ריכוז הצעות'!$N527='טבלת עזר2'!M$1,'ריכוז הצעות'!$M527,"")</f>
        <v/>
      </c>
      <c r="O526" t="str">
        <f>IF('ריכוז הצעות'!$N527='טבלת עזר2'!O$1,'ריכוז הצעות'!$M527,"")</f>
        <v/>
      </c>
      <c r="Q526" t="str">
        <f>IF('ריכוז הצעות'!$N527='טבלת עזר2'!Q$1,'ריכוז הצעות'!$M527,"")</f>
        <v/>
      </c>
      <c r="S526" t="str">
        <f>IF('ריכוז הצעות'!$N527='טבלת עזר2'!S$1,'ריכוז הצעות'!$M527,"")</f>
        <v/>
      </c>
      <c r="U526" t="str">
        <f>IF('ריכוז הצעות'!$N527='טבלת עזר2'!U$1,'ריכוז הצעות'!$M527,"")</f>
        <v/>
      </c>
      <c r="W526" t="str">
        <f>IF('ריכוז הצעות'!$N527='טבלת עזר2'!W$1,'ריכוז הצעות'!$M527,"")</f>
        <v/>
      </c>
      <c r="X526" t="str">
        <f>IF('ריכוז הצעות'!$N527='טבלת עזר2'!X$1,'ריכוז הצעות'!$M527,"")</f>
        <v/>
      </c>
      <c r="Y526" t="str">
        <f>IF('ריכוז הצעות'!$N527='טבלת עזר2'!Y$1,'ריכוז הצעות'!$M527,"")</f>
        <v/>
      </c>
      <c r="Z526" t="str">
        <f>IF('ריכוז הצעות'!$N527='טבלת עזר2'!Z$1,'ריכוז הצעות'!$M527,"")</f>
        <v/>
      </c>
      <c r="AA526" t="str">
        <f>IF('ריכוז הצעות'!$N527='טבלת עזר2'!AA$1,'ריכוז הצעות'!$M527,"")</f>
        <v/>
      </c>
      <c r="AB526" t="str">
        <f>IF('ריכוז הצעות'!$N527='טבלת עזר2'!AB$1,'ריכוז הצעות'!$M527,"")</f>
        <v/>
      </c>
      <c r="AC526" t="str">
        <f>IF('ריכוז הצעות'!$N527='טבלת עזר2'!AC$1,'ריכוז הצעות'!$M527,"")</f>
        <v/>
      </c>
      <c r="AD526" t="str">
        <f>IF('ריכוז הצעות'!$N527='טבלת עזר2'!AD$1,'ריכוז הצעות'!$M527,"")</f>
        <v/>
      </c>
      <c r="AE526" t="str">
        <f>IF('ריכוז הצעות'!$N527='טבלת עזר2'!AE$1,'ריכוז הצעות'!$M527,"")</f>
        <v/>
      </c>
      <c r="AF526" t="str">
        <f>IF('ריכוז הצעות'!$N527='טבלת עזר2'!AF$1,'ריכוז הצעות'!$M527,"")</f>
        <v/>
      </c>
      <c r="AG526" t="str">
        <f>IF('ריכוז הצעות'!$N527='טבלת עזר2'!AG$1,'ריכוז הצעות'!$M527,"")</f>
        <v/>
      </c>
      <c r="AH526" t="str">
        <f>IF('ריכוז הצעות'!$N527='טבלת עזר2'!AH$1,'ריכוז הצעות'!$M527,"")</f>
        <v/>
      </c>
      <c r="AI526" t="str">
        <f>IF('ריכוז הצעות'!$N527='טבלת עזר2'!AI$1,'ריכוז הצעות'!$M527,"")</f>
        <v/>
      </c>
      <c r="AJ526" t="str">
        <f>IF('ריכוז הצעות'!$N527='טבלת עזר2'!AJ$1,'ריכוז הצעות'!$M527,"")</f>
        <v/>
      </c>
      <c r="AK526" t="str">
        <f>IF('ריכוז הצעות'!$N527='טבלת עזר2'!AK$1,'ריכוז הצעות'!$M527,"")</f>
        <v/>
      </c>
      <c r="AL526" t="str">
        <f>IF('ריכוז הצעות'!$N527='טבלת עזר2'!AL$1,'ריכוז הצעות'!$M527,"")</f>
        <v/>
      </c>
      <c r="AM526"/>
      <c r="AN526"/>
      <c r="AO526"/>
      <c r="AP526"/>
    </row>
    <row r="527" spans="2:42" x14ac:dyDescent="0.3">
      <c r="B527" t="str">
        <f>IF('ריכוז הצעות'!$N528='טבלת עזר2'!B$1,'ריכוז הצעות'!$M528,"")</f>
        <v/>
      </c>
      <c r="C527">
        <f t="shared" si="286"/>
        <v>0</v>
      </c>
      <c r="D527" t="str">
        <f t="shared" si="288"/>
        <v/>
      </c>
      <c r="E527">
        <f t="shared" si="289"/>
        <v>0</v>
      </c>
      <c r="F527" t="str">
        <f>IF('ריכוז הצעות'!$N528='טבלת עזר2'!F$1,'ריכוז הצעות'!$M528,"")</f>
        <v/>
      </c>
      <c r="G527">
        <f t="shared" si="287"/>
        <v>0</v>
      </c>
      <c r="H527" t="str">
        <f t="shared" si="290"/>
        <v/>
      </c>
      <c r="I527">
        <f t="shared" si="291"/>
        <v>0</v>
      </c>
      <c r="J527" t="str">
        <f>IF('ריכוז הצעות'!$N528='טבלת עזר2'!J$1,'ריכוז הצעות'!$M528,"")</f>
        <v/>
      </c>
      <c r="K527" t="str">
        <f>IF('ריכוז הצעות'!$N528='טבלת עזר2'!K$1,'ריכוז הצעות'!$M528,"")</f>
        <v/>
      </c>
      <c r="L527" t="str">
        <f>IF('ריכוז הצעות'!$N528='טבלת עזר2'!L$1,'ריכוז הצעות'!$M528,"")</f>
        <v/>
      </c>
      <c r="M527" t="str">
        <f>IF('ריכוז הצעות'!$N528='טבלת עזר2'!M$1,'ריכוז הצעות'!$M528,"")</f>
        <v/>
      </c>
      <c r="O527" t="str">
        <f>IF('ריכוז הצעות'!$N528='טבלת עזר2'!O$1,'ריכוז הצעות'!$M528,"")</f>
        <v/>
      </c>
      <c r="Q527" t="str">
        <f>IF('ריכוז הצעות'!$N528='טבלת עזר2'!Q$1,'ריכוז הצעות'!$M528,"")</f>
        <v/>
      </c>
      <c r="S527" t="str">
        <f>IF('ריכוז הצעות'!$N528='טבלת עזר2'!S$1,'ריכוז הצעות'!$M528,"")</f>
        <v/>
      </c>
      <c r="U527" t="str">
        <f>IF('ריכוז הצעות'!$N528='טבלת עזר2'!U$1,'ריכוז הצעות'!$M528,"")</f>
        <v/>
      </c>
      <c r="W527" t="str">
        <f>IF('ריכוז הצעות'!$N528='טבלת עזר2'!W$1,'ריכוז הצעות'!$M528,"")</f>
        <v/>
      </c>
      <c r="X527" t="str">
        <f>IF('ריכוז הצעות'!$N528='טבלת עזר2'!X$1,'ריכוז הצעות'!$M528,"")</f>
        <v/>
      </c>
      <c r="Y527" t="str">
        <f>IF('ריכוז הצעות'!$N528='טבלת עזר2'!Y$1,'ריכוז הצעות'!$M528,"")</f>
        <v/>
      </c>
      <c r="Z527" t="str">
        <f>IF('ריכוז הצעות'!$N528='טבלת עזר2'!Z$1,'ריכוז הצעות'!$M528,"")</f>
        <v/>
      </c>
      <c r="AA527" t="str">
        <f>IF('ריכוז הצעות'!$N528='טבלת עזר2'!AA$1,'ריכוז הצעות'!$M528,"")</f>
        <v/>
      </c>
      <c r="AB527" t="str">
        <f>IF('ריכוז הצעות'!$N528='טבלת עזר2'!AB$1,'ריכוז הצעות'!$M528,"")</f>
        <v/>
      </c>
      <c r="AC527" t="str">
        <f>IF('ריכוז הצעות'!$N528='טבלת עזר2'!AC$1,'ריכוז הצעות'!$M528,"")</f>
        <v/>
      </c>
      <c r="AD527" t="str">
        <f>IF('ריכוז הצעות'!$N528='טבלת עזר2'!AD$1,'ריכוז הצעות'!$M528,"")</f>
        <v/>
      </c>
      <c r="AE527" t="str">
        <f>IF('ריכוז הצעות'!$N528='טבלת עזר2'!AE$1,'ריכוז הצעות'!$M528,"")</f>
        <v/>
      </c>
      <c r="AF527" t="str">
        <f>IF('ריכוז הצעות'!$N528='טבלת עזר2'!AF$1,'ריכוז הצעות'!$M528,"")</f>
        <v/>
      </c>
      <c r="AG527" t="str">
        <f>IF('ריכוז הצעות'!$N528='טבלת עזר2'!AG$1,'ריכוז הצעות'!$M528,"")</f>
        <v/>
      </c>
      <c r="AH527" t="str">
        <f>IF('ריכוז הצעות'!$N528='טבלת עזר2'!AH$1,'ריכוז הצעות'!$M528,"")</f>
        <v/>
      </c>
      <c r="AI527" t="str">
        <f>IF('ריכוז הצעות'!$N528='טבלת עזר2'!AI$1,'ריכוז הצעות'!$M528,"")</f>
        <v/>
      </c>
      <c r="AJ527" t="str">
        <f>IF('ריכוז הצעות'!$N528='טבלת עזר2'!AJ$1,'ריכוז הצעות'!$M528,"")</f>
        <v/>
      </c>
      <c r="AK527" t="str">
        <f>IF('ריכוז הצעות'!$N528='טבלת עזר2'!AK$1,'ריכוז הצעות'!$M528,"")</f>
        <v/>
      </c>
      <c r="AL527" t="str">
        <f>IF('ריכוז הצעות'!$N528='טבלת עזר2'!AL$1,'ריכוז הצעות'!$M528,"")</f>
        <v/>
      </c>
      <c r="AM527"/>
      <c r="AN527"/>
      <c r="AO527"/>
      <c r="AP527"/>
    </row>
    <row r="528" spans="2:42" x14ac:dyDescent="0.3">
      <c r="B528" t="str">
        <f>IF('ריכוז הצעות'!$N529='טבלת עזר2'!B$1,'ריכוז הצעות'!$M529,"")</f>
        <v/>
      </c>
      <c r="C528">
        <f t="shared" si="286"/>
        <v>0</v>
      </c>
      <c r="D528" t="str">
        <f t="shared" si="288"/>
        <v/>
      </c>
      <c r="E528">
        <f t="shared" si="289"/>
        <v>0</v>
      </c>
      <c r="F528" t="str">
        <f>IF('ריכוז הצעות'!$N529='טבלת עזר2'!F$1,'ריכוז הצעות'!$M529,"")</f>
        <v/>
      </c>
      <c r="G528">
        <f t="shared" si="287"/>
        <v>0</v>
      </c>
      <c r="H528" t="str">
        <f t="shared" si="290"/>
        <v/>
      </c>
      <c r="I528">
        <f t="shared" si="291"/>
        <v>0</v>
      </c>
      <c r="J528" t="str">
        <f>IF('ריכוז הצעות'!$N529='טבלת עזר2'!J$1,'ריכוז הצעות'!$M529,"")</f>
        <v/>
      </c>
      <c r="K528" t="str">
        <f>IF('ריכוז הצעות'!$N529='טבלת עזר2'!K$1,'ריכוז הצעות'!$M529,"")</f>
        <v/>
      </c>
      <c r="L528" t="str">
        <f>IF('ריכוז הצעות'!$N529='טבלת עזר2'!L$1,'ריכוז הצעות'!$M529,"")</f>
        <v/>
      </c>
      <c r="M528" t="str">
        <f>IF('ריכוז הצעות'!$N529='טבלת עזר2'!M$1,'ריכוז הצעות'!$M529,"")</f>
        <v/>
      </c>
      <c r="O528" t="str">
        <f>IF('ריכוז הצעות'!$N529='טבלת עזר2'!O$1,'ריכוז הצעות'!$M529,"")</f>
        <v/>
      </c>
      <c r="Q528" t="str">
        <f>IF('ריכוז הצעות'!$N529='טבלת עזר2'!Q$1,'ריכוז הצעות'!$M529,"")</f>
        <v/>
      </c>
      <c r="S528" t="str">
        <f>IF('ריכוז הצעות'!$N529='טבלת עזר2'!S$1,'ריכוז הצעות'!$M529,"")</f>
        <v/>
      </c>
      <c r="U528" t="str">
        <f>IF('ריכוז הצעות'!$N529='טבלת עזר2'!U$1,'ריכוז הצעות'!$M529,"")</f>
        <v/>
      </c>
      <c r="W528" t="str">
        <f>IF('ריכוז הצעות'!$N529='טבלת עזר2'!W$1,'ריכוז הצעות'!$M529,"")</f>
        <v/>
      </c>
      <c r="X528" t="str">
        <f>IF('ריכוז הצעות'!$N529='טבלת עזר2'!X$1,'ריכוז הצעות'!$M529,"")</f>
        <v/>
      </c>
      <c r="Y528" t="str">
        <f>IF('ריכוז הצעות'!$N529='טבלת עזר2'!Y$1,'ריכוז הצעות'!$M529,"")</f>
        <v/>
      </c>
      <c r="Z528" t="str">
        <f>IF('ריכוז הצעות'!$N529='טבלת עזר2'!Z$1,'ריכוז הצעות'!$M529,"")</f>
        <v/>
      </c>
      <c r="AA528" t="str">
        <f>IF('ריכוז הצעות'!$N529='טבלת עזר2'!AA$1,'ריכוז הצעות'!$M529,"")</f>
        <v/>
      </c>
      <c r="AB528" t="str">
        <f>IF('ריכוז הצעות'!$N529='טבלת עזר2'!AB$1,'ריכוז הצעות'!$M529,"")</f>
        <v/>
      </c>
      <c r="AC528" t="str">
        <f>IF('ריכוז הצעות'!$N529='טבלת עזר2'!AC$1,'ריכוז הצעות'!$M529,"")</f>
        <v/>
      </c>
      <c r="AD528" t="str">
        <f>IF('ריכוז הצעות'!$N529='טבלת עזר2'!AD$1,'ריכוז הצעות'!$M529,"")</f>
        <v/>
      </c>
      <c r="AE528" t="str">
        <f>IF('ריכוז הצעות'!$N529='טבלת עזר2'!AE$1,'ריכוז הצעות'!$M529,"")</f>
        <v/>
      </c>
      <c r="AF528" t="str">
        <f>IF('ריכוז הצעות'!$N529='טבלת עזר2'!AF$1,'ריכוז הצעות'!$M529,"")</f>
        <v/>
      </c>
      <c r="AG528" t="str">
        <f>IF('ריכוז הצעות'!$N529='טבלת עזר2'!AG$1,'ריכוז הצעות'!$M529,"")</f>
        <v/>
      </c>
      <c r="AH528" t="str">
        <f>IF('ריכוז הצעות'!$N529='טבלת עזר2'!AH$1,'ריכוז הצעות'!$M529,"")</f>
        <v/>
      </c>
      <c r="AI528" t="str">
        <f>IF('ריכוז הצעות'!$N529='טבלת עזר2'!AI$1,'ריכוז הצעות'!$M529,"")</f>
        <v/>
      </c>
      <c r="AJ528" t="str">
        <f>IF('ריכוז הצעות'!$N529='טבלת עזר2'!AJ$1,'ריכוז הצעות'!$M529,"")</f>
        <v/>
      </c>
      <c r="AK528" t="str">
        <f>IF('ריכוז הצעות'!$N529='טבלת עזר2'!AK$1,'ריכוז הצעות'!$M529,"")</f>
        <v/>
      </c>
      <c r="AL528" t="str">
        <f>IF('ריכוז הצעות'!$N529='טבלת עזר2'!AL$1,'ריכוז הצעות'!$M529,"")</f>
        <v/>
      </c>
      <c r="AM528"/>
      <c r="AN528"/>
      <c r="AO528"/>
      <c r="AP528"/>
    </row>
    <row r="529" spans="2:42" x14ac:dyDescent="0.3">
      <c r="B529" t="str">
        <f>IF('ריכוז הצעות'!$N530='טבלת עזר2'!B$1,'ריכוז הצעות'!$M530,"")</f>
        <v/>
      </c>
      <c r="C529">
        <f t="shared" si="286"/>
        <v>0</v>
      </c>
      <c r="D529" t="str">
        <f t="shared" si="288"/>
        <v/>
      </c>
      <c r="E529">
        <f t="shared" si="289"/>
        <v>0</v>
      </c>
      <c r="F529" t="str">
        <f>IF('ריכוז הצעות'!$N530='טבלת עזר2'!F$1,'ריכוז הצעות'!$M530,"")</f>
        <v/>
      </c>
      <c r="G529">
        <f t="shared" si="287"/>
        <v>0</v>
      </c>
      <c r="H529" t="str">
        <f t="shared" si="290"/>
        <v/>
      </c>
      <c r="I529">
        <f t="shared" si="291"/>
        <v>0</v>
      </c>
      <c r="J529" t="str">
        <f>IF('ריכוז הצעות'!$N530='טבלת עזר2'!J$1,'ריכוז הצעות'!$M530,"")</f>
        <v/>
      </c>
      <c r="K529" t="str">
        <f>IF('ריכוז הצעות'!$N530='טבלת עזר2'!K$1,'ריכוז הצעות'!$M530,"")</f>
        <v/>
      </c>
      <c r="L529" t="str">
        <f>IF('ריכוז הצעות'!$N530='טבלת עזר2'!L$1,'ריכוז הצעות'!$M530,"")</f>
        <v/>
      </c>
      <c r="M529" t="str">
        <f>IF('ריכוז הצעות'!$N530='טבלת עזר2'!M$1,'ריכוז הצעות'!$M530,"")</f>
        <v/>
      </c>
      <c r="O529" t="str">
        <f>IF('ריכוז הצעות'!$N530='טבלת עזר2'!O$1,'ריכוז הצעות'!$M530,"")</f>
        <v/>
      </c>
      <c r="Q529" t="str">
        <f>IF('ריכוז הצעות'!$N530='טבלת עזר2'!Q$1,'ריכוז הצעות'!$M530,"")</f>
        <v/>
      </c>
      <c r="S529" t="str">
        <f>IF('ריכוז הצעות'!$N530='טבלת עזר2'!S$1,'ריכוז הצעות'!$M530,"")</f>
        <v/>
      </c>
      <c r="U529" t="str">
        <f>IF('ריכוז הצעות'!$N530='טבלת עזר2'!U$1,'ריכוז הצעות'!$M530,"")</f>
        <v/>
      </c>
      <c r="W529" t="str">
        <f>IF('ריכוז הצעות'!$N530='טבלת עזר2'!W$1,'ריכוז הצעות'!$M530,"")</f>
        <v/>
      </c>
      <c r="X529" t="str">
        <f>IF('ריכוז הצעות'!$N530='טבלת עזר2'!X$1,'ריכוז הצעות'!$M530,"")</f>
        <v/>
      </c>
      <c r="Y529" t="str">
        <f>IF('ריכוז הצעות'!$N530='טבלת עזר2'!Y$1,'ריכוז הצעות'!$M530,"")</f>
        <v/>
      </c>
      <c r="Z529" t="str">
        <f>IF('ריכוז הצעות'!$N530='טבלת עזר2'!Z$1,'ריכוז הצעות'!$M530,"")</f>
        <v/>
      </c>
      <c r="AA529" t="str">
        <f>IF('ריכוז הצעות'!$N530='טבלת עזר2'!AA$1,'ריכוז הצעות'!$M530,"")</f>
        <v/>
      </c>
      <c r="AB529" t="str">
        <f>IF('ריכוז הצעות'!$N530='טבלת עזר2'!AB$1,'ריכוז הצעות'!$M530,"")</f>
        <v/>
      </c>
      <c r="AC529" t="str">
        <f>IF('ריכוז הצעות'!$N530='טבלת עזר2'!AC$1,'ריכוז הצעות'!$M530,"")</f>
        <v/>
      </c>
      <c r="AD529" t="str">
        <f>IF('ריכוז הצעות'!$N530='טבלת עזר2'!AD$1,'ריכוז הצעות'!$M530,"")</f>
        <v/>
      </c>
      <c r="AE529" t="str">
        <f>IF('ריכוז הצעות'!$N530='טבלת עזר2'!AE$1,'ריכוז הצעות'!$M530,"")</f>
        <v/>
      </c>
      <c r="AF529" t="str">
        <f>IF('ריכוז הצעות'!$N530='טבלת עזר2'!AF$1,'ריכוז הצעות'!$M530,"")</f>
        <v/>
      </c>
      <c r="AG529" t="str">
        <f>IF('ריכוז הצעות'!$N530='טבלת עזר2'!AG$1,'ריכוז הצעות'!$M530,"")</f>
        <v/>
      </c>
      <c r="AH529" t="str">
        <f>IF('ריכוז הצעות'!$N530='טבלת עזר2'!AH$1,'ריכוז הצעות'!$M530,"")</f>
        <v/>
      </c>
      <c r="AI529" t="str">
        <f>IF('ריכוז הצעות'!$N530='טבלת עזר2'!AI$1,'ריכוז הצעות'!$M530,"")</f>
        <v/>
      </c>
      <c r="AJ529" t="str">
        <f>IF('ריכוז הצעות'!$N530='טבלת עזר2'!AJ$1,'ריכוז הצעות'!$M530,"")</f>
        <v/>
      </c>
      <c r="AK529" t="str">
        <f>IF('ריכוז הצעות'!$N530='טבלת עזר2'!AK$1,'ריכוז הצעות'!$M530,"")</f>
        <v/>
      </c>
      <c r="AL529" t="str">
        <f>IF('ריכוז הצעות'!$N530='טבלת עזר2'!AL$1,'ריכוז הצעות'!$M530,"")</f>
        <v/>
      </c>
      <c r="AM529"/>
      <c r="AN529"/>
      <c r="AO529"/>
      <c r="AP529"/>
    </row>
    <row r="530" spans="2:42" x14ac:dyDescent="0.3">
      <c r="B530" t="str">
        <f>IF('ריכוז הצעות'!$N531='טבלת עזר2'!B$1,'ריכוז הצעות'!$M531,"")</f>
        <v/>
      </c>
      <c r="C530">
        <f t="shared" si="286"/>
        <v>0</v>
      </c>
      <c r="D530" t="str">
        <f t="shared" si="288"/>
        <v/>
      </c>
      <c r="E530">
        <f t="shared" si="289"/>
        <v>0</v>
      </c>
      <c r="F530" t="str">
        <f>IF('ריכוז הצעות'!$N531='טבלת עזר2'!F$1,'ריכוז הצעות'!$M531,"")</f>
        <v/>
      </c>
      <c r="G530">
        <f t="shared" si="287"/>
        <v>0</v>
      </c>
      <c r="H530" t="str">
        <f t="shared" si="290"/>
        <v/>
      </c>
      <c r="I530">
        <f t="shared" si="291"/>
        <v>0</v>
      </c>
      <c r="J530" t="str">
        <f>IF('ריכוז הצעות'!$N531='טבלת עזר2'!J$1,'ריכוז הצעות'!$M531,"")</f>
        <v/>
      </c>
      <c r="K530" t="str">
        <f>IF('ריכוז הצעות'!$N531='טבלת עזר2'!K$1,'ריכוז הצעות'!$M531,"")</f>
        <v/>
      </c>
      <c r="L530" t="str">
        <f>IF('ריכוז הצעות'!$N531='טבלת עזר2'!L$1,'ריכוז הצעות'!$M531,"")</f>
        <v/>
      </c>
      <c r="M530" t="str">
        <f>IF('ריכוז הצעות'!$N531='טבלת עזר2'!M$1,'ריכוז הצעות'!$M531,"")</f>
        <v/>
      </c>
      <c r="O530" t="str">
        <f>IF('ריכוז הצעות'!$N531='טבלת עזר2'!O$1,'ריכוז הצעות'!$M531,"")</f>
        <v/>
      </c>
      <c r="Q530" t="str">
        <f>IF('ריכוז הצעות'!$N531='טבלת עזר2'!Q$1,'ריכוז הצעות'!$M531,"")</f>
        <v/>
      </c>
      <c r="S530" t="str">
        <f>IF('ריכוז הצעות'!$N531='טבלת עזר2'!S$1,'ריכוז הצעות'!$M531,"")</f>
        <v/>
      </c>
      <c r="U530" t="str">
        <f>IF('ריכוז הצעות'!$N531='טבלת עזר2'!U$1,'ריכוז הצעות'!$M531,"")</f>
        <v/>
      </c>
      <c r="W530" t="str">
        <f>IF('ריכוז הצעות'!$N531='טבלת עזר2'!W$1,'ריכוז הצעות'!$M531,"")</f>
        <v/>
      </c>
      <c r="X530" t="str">
        <f>IF('ריכוז הצעות'!$N531='טבלת עזר2'!X$1,'ריכוז הצעות'!$M531,"")</f>
        <v/>
      </c>
      <c r="Y530" t="str">
        <f>IF('ריכוז הצעות'!$N531='טבלת עזר2'!Y$1,'ריכוז הצעות'!$M531,"")</f>
        <v/>
      </c>
      <c r="Z530" t="str">
        <f>IF('ריכוז הצעות'!$N531='טבלת עזר2'!Z$1,'ריכוז הצעות'!$M531,"")</f>
        <v/>
      </c>
      <c r="AA530" t="str">
        <f>IF('ריכוז הצעות'!$N531='טבלת עזר2'!AA$1,'ריכוז הצעות'!$M531,"")</f>
        <v/>
      </c>
      <c r="AB530" t="str">
        <f>IF('ריכוז הצעות'!$N531='טבלת עזר2'!AB$1,'ריכוז הצעות'!$M531,"")</f>
        <v/>
      </c>
      <c r="AC530" t="str">
        <f>IF('ריכוז הצעות'!$N531='טבלת עזר2'!AC$1,'ריכוז הצעות'!$M531,"")</f>
        <v/>
      </c>
      <c r="AD530" t="str">
        <f>IF('ריכוז הצעות'!$N531='טבלת עזר2'!AD$1,'ריכוז הצעות'!$M531,"")</f>
        <v/>
      </c>
      <c r="AE530" t="str">
        <f>IF('ריכוז הצעות'!$N531='טבלת עזר2'!AE$1,'ריכוז הצעות'!$M531,"")</f>
        <v/>
      </c>
      <c r="AF530" t="str">
        <f>IF('ריכוז הצעות'!$N531='טבלת עזר2'!AF$1,'ריכוז הצעות'!$M531,"")</f>
        <v/>
      </c>
      <c r="AG530" t="str">
        <f>IF('ריכוז הצעות'!$N531='טבלת עזר2'!AG$1,'ריכוז הצעות'!$M531,"")</f>
        <v/>
      </c>
      <c r="AH530" t="str">
        <f>IF('ריכוז הצעות'!$N531='טבלת עזר2'!AH$1,'ריכוז הצעות'!$M531,"")</f>
        <v/>
      </c>
      <c r="AI530" t="str">
        <f>IF('ריכוז הצעות'!$N531='טבלת עזר2'!AI$1,'ריכוז הצעות'!$M531,"")</f>
        <v/>
      </c>
      <c r="AJ530" t="str">
        <f>IF('ריכוז הצעות'!$N531='טבלת עזר2'!AJ$1,'ריכוז הצעות'!$M531,"")</f>
        <v/>
      </c>
      <c r="AK530" t="str">
        <f>IF('ריכוז הצעות'!$N531='טבלת עזר2'!AK$1,'ריכוז הצעות'!$M531,"")</f>
        <v/>
      </c>
      <c r="AL530" t="str">
        <f>IF('ריכוז הצעות'!$N531='טבלת עזר2'!AL$1,'ריכוז הצעות'!$M531,"")</f>
        <v/>
      </c>
      <c r="AM530"/>
      <c r="AN530"/>
      <c r="AO530"/>
      <c r="AP530"/>
    </row>
    <row r="531" spans="2:42" x14ac:dyDescent="0.3">
      <c r="B531" t="str">
        <f>IF('ריכוז הצעות'!$N532='טבלת עזר2'!B$1,'ריכוז הצעות'!$M532,"")</f>
        <v/>
      </c>
      <c r="C531">
        <f t="shared" si="286"/>
        <v>0</v>
      </c>
      <c r="D531" t="str">
        <f t="shared" si="288"/>
        <v/>
      </c>
      <c r="E531">
        <f t="shared" si="289"/>
        <v>0</v>
      </c>
      <c r="F531" t="str">
        <f>IF('ריכוז הצעות'!$N532='טבלת עזר2'!F$1,'ריכוז הצעות'!$M532,"")</f>
        <v/>
      </c>
      <c r="G531">
        <f t="shared" si="287"/>
        <v>0</v>
      </c>
      <c r="H531" t="str">
        <f t="shared" si="290"/>
        <v/>
      </c>
      <c r="I531">
        <f t="shared" si="291"/>
        <v>0</v>
      </c>
      <c r="J531" t="str">
        <f>IF('ריכוז הצעות'!$N532='טבלת עזר2'!J$1,'ריכוז הצעות'!$M532,"")</f>
        <v/>
      </c>
      <c r="K531" t="str">
        <f>IF('ריכוז הצעות'!$N532='טבלת עזר2'!K$1,'ריכוז הצעות'!$M532,"")</f>
        <v/>
      </c>
      <c r="L531" t="str">
        <f>IF('ריכוז הצעות'!$N532='טבלת עזר2'!L$1,'ריכוז הצעות'!$M532,"")</f>
        <v/>
      </c>
      <c r="M531" t="str">
        <f>IF('ריכוז הצעות'!$N532='טבלת עזר2'!M$1,'ריכוז הצעות'!$M532,"")</f>
        <v/>
      </c>
      <c r="O531" t="str">
        <f>IF('ריכוז הצעות'!$N532='טבלת עזר2'!O$1,'ריכוז הצעות'!$M532,"")</f>
        <v/>
      </c>
      <c r="Q531" t="str">
        <f>IF('ריכוז הצעות'!$N532='טבלת עזר2'!Q$1,'ריכוז הצעות'!$M532,"")</f>
        <v/>
      </c>
      <c r="S531" t="str">
        <f>IF('ריכוז הצעות'!$N532='טבלת עזר2'!S$1,'ריכוז הצעות'!$M532,"")</f>
        <v/>
      </c>
      <c r="U531" t="str">
        <f>IF('ריכוז הצעות'!$N532='טבלת עזר2'!U$1,'ריכוז הצעות'!$M532,"")</f>
        <v/>
      </c>
      <c r="W531" t="str">
        <f>IF('ריכוז הצעות'!$N532='טבלת עזר2'!W$1,'ריכוז הצעות'!$M532,"")</f>
        <v/>
      </c>
      <c r="X531" t="str">
        <f>IF('ריכוז הצעות'!$N532='טבלת עזר2'!X$1,'ריכוז הצעות'!$M532,"")</f>
        <v/>
      </c>
      <c r="Y531" t="str">
        <f>IF('ריכוז הצעות'!$N532='טבלת עזר2'!Y$1,'ריכוז הצעות'!$M532,"")</f>
        <v/>
      </c>
      <c r="Z531" t="str">
        <f>IF('ריכוז הצעות'!$N532='טבלת עזר2'!Z$1,'ריכוז הצעות'!$M532,"")</f>
        <v/>
      </c>
      <c r="AA531" t="str">
        <f>IF('ריכוז הצעות'!$N532='טבלת עזר2'!AA$1,'ריכוז הצעות'!$M532,"")</f>
        <v/>
      </c>
      <c r="AB531" t="str">
        <f>IF('ריכוז הצעות'!$N532='טבלת עזר2'!AB$1,'ריכוז הצעות'!$M532,"")</f>
        <v/>
      </c>
      <c r="AC531" t="str">
        <f>IF('ריכוז הצעות'!$N532='טבלת עזר2'!AC$1,'ריכוז הצעות'!$M532,"")</f>
        <v/>
      </c>
      <c r="AD531" t="str">
        <f>IF('ריכוז הצעות'!$N532='טבלת עזר2'!AD$1,'ריכוז הצעות'!$M532,"")</f>
        <v/>
      </c>
      <c r="AE531" t="str">
        <f>IF('ריכוז הצעות'!$N532='טבלת עזר2'!AE$1,'ריכוז הצעות'!$M532,"")</f>
        <v/>
      </c>
      <c r="AF531" t="str">
        <f>IF('ריכוז הצעות'!$N532='טבלת עזר2'!AF$1,'ריכוז הצעות'!$M532,"")</f>
        <v/>
      </c>
      <c r="AG531" t="str">
        <f>IF('ריכוז הצעות'!$N532='טבלת עזר2'!AG$1,'ריכוז הצעות'!$M532,"")</f>
        <v/>
      </c>
      <c r="AH531" t="str">
        <f>IF('ריכוז הצעות'!$N532='טבלת עזר2'!AH$1,'ריכוז הצעות'!$M532,"")</f>
        <v/>
      </c>
      <c r="AI531" t="str">
        <f>IF('ריכוז הצעות'!$N532='טבלת עזר2'!AI$1,'ריכוז הצעות'!$M532,"")</f>
        <v/>
      </c>
      <c r="AJ531" t="str">
        <f>IF('ריכוז הצעות'!$N532='טבלת עזר2'!AJ$1,'ריכוז הצעות'!$M532,"")</f>
        <v/>
      </c>
      <c r="AK531" t="str">
        <f>IF('ריכוז הצעות'!$N532='טבלת עזר2'!AK$1,'ריכוז הצעות'!$M532,"")</f>
        <v/>
      </c>
      <c r="AL531" t="str">
        <f>IF('ריכוז הצעות'!$N532='טבלת עזר2'!AL$1,'ריכוז הצעות'!$M532,"")</f>
        <v/>
      </c>
      <c r="AM531"/>
      <c r="AN531"/>
      <c r="AO531"/>
      <c r="AP531"/>
    </row>
    <row r="532" spans="2:42" x14ac:dyDescent="0.3">
      <c r="B532" t="str">
        <f>IF('ריכוז הצעות'!$N533='טבלת עזר2'!B$1,'ריכוז הצעות'!$M533,"")</f>
        <v/>
      </c>
      <c r="C532">
        <f t="shared" si="286"/>
        <v>0</v>
      </c>
      <c r="D532" t="str">
        <f t="shared" si="288"/>
        <v/>
      </c>
      <c r="E532">
        <f t="shared" si="289"/>
        <v>0</v>
      </c>
      <c r="F532" t="str">
        <f>IF('ריכוז הצעות'!$N533='טבלת עזר2'!F$1,'ריכוז הצעות'!$M533,"")</f>
        <v/>
      </c>
      <c r="G532">
        <f t="shared" si="287"/>
        <v>0</v>
      </c>
      <c r="H532" t="str">
        <f t="shared" si="290"/>
        <v/>
      </c>
      <c r="I532">
        <f t="shared" si="291"/>
        <v>0</v>
      </c>
      <c r="J532" t="str">
        <f>IF('ריכוז הצעות'!$N533='טבלת עזר2'!J$1,'ריכוז הצעות'!$M533,"")</f>
        <v/>
      </c>
      <c r="K532" t="str">
        <f>IF('ריכוז הצעות'!$N533='טבלת עזר2'!K$1,'ריכוז הצעות'!$M533,"")</f>
        <v/>
      </c>
      <c r="L532" t="str">
        <f>IF('ריכוז הצעות'!$N533='טבלת עזר2'!L$1,'ריכוז הצעות'!$M533,"")</f>
        <v/>
      </c>
      <c r="M532" t="str">
        <f>IF('ריכוז הצעות'!$N533='טבלת עזר2'!M$1,'ריכוז הצעות'!$M533,"")</f>
        <v/>
      </c>
      <c r="O532" t="str">
        <f>IF('ריכוז הצעות'!$N533='טבלת עזר2'!O$1,'ריכוז הצעות'!$M533,"")</f>
        <v/>
      </c>
      <c r="Q532" t="str">
        <f>IF('ריכוז הצעות'!$N533='טבלת עזר2'!Q$1,'ריכוז הצעות'!$M533,"")</f>
        <v/>
      </c>
      <c r="S532" t="str">
        <f>IF('ריכוז הצעות'!$N533='טבלת עזר2'!S$1,'ריכוז הצעות'!$M533,"")</f>
        <v/>
      </c>
      <c r="U532" t="str">
        <f>IF('ריכוז הצעות'!$N533='טבלת עזר2'!U$1,'ריכוז הצעות'!$M533,"")</f>
        <v/>
      </c>
      <c r="W532" t="str">
        <f>IF('ריכוז הצעות'!$N533='טבלת עזר2'!W$1,'ריכוז הצעות'!$M533,"")</f>
        <v/>
      </c>
      <c r="X532" t="str">
        <f>IF('ריכוז הצעות'!$N533='טבלת עזר2'!X$1,'ריכוז הצעות'!$M533,"")</f>
        <v/>
      </c>
      <c r="Y532" t="str">
        <f>IF('ריכוז הצעות'!$N533='טבלת עזר2'!Y$1,'ריכוז הצעות'!$M533,"")</f>
        <v/>
      </c>
      <c r="Z532" t="str">
        <f>IF('ריכוז הצעות'!$N533='טבלת עזר2'!Z$1,'ריכוז הצעות'!$M533,"")</f>
        <v/>
      </c>
      <c r="AA532" t="str">
        <f>IF('ריכוז הצעות'!$N533='טבלת עזר2'!AA$1,'ריכוז הצעות'!$M533,"")</f>
        <v/>
      </c>
      <c r="AB532" t="str">
        <f>IF('ריכוז הצעות'!$N533='טבלת עזר2'!AB$1,'ריכוז הצעות'!$M533,"")</f>
        <v/>
      </c>
      <c r="AC532" t="str">
        <f>IF('ריכוז הצעות'!$N533='טבלת עזר2'!AC$1,'ריכוז הצעות'!$M533,"")</f>
        <v/>
      </c>
      <c r="AD532" t="str">
        <f>IF('ריכוז הצעות'!$N533='טבלת עזר2'!AD$1,'ריכוז הצעות'!$M533,"")</f>
        <v/>
      </c>
      <c r="AE532" t="str">
        <f>IF('ריכוז הצעות'!$N533='טבלת עזר2'!AE$1,'ריכוז הצעות'!$M533,"")</f>
        <v/>
      </c>
      <c r="AF532" t="str">
        <f>IF('ריכוז הצעות'!$N533='טבלת עזר2'!AF$1,'ריכוז הצעות'!$M533,"")</f>
        <v/>
      </c>
      <c r="AG532" t="str">
        <f>IF('ריכוז הצעות'!$N533='טבלת עזר2'!AG$1,'ריכוז הצעות'!$M533,"")</f>
        <v/>
      </c>
      <c r="AH532" t="str">
        <f>IF('ריכוז הצעות'!$N533='טבלת עזר2'!AH$1,'ריכוז הצעות'!$M533,"")</f>
        <v/>
      </c>
      <c r="AI532" t="str">
        <f>IF('ריכוז הצעות'!$N533='טבלת עזר2'!AI$1,'ריכוז הצעות'!$M533,"")</f>
        <v/>
      </c>
      <c r="AJ532" t="str">
        <f>IF('ריכוז הצעות'!$N533='טבלת עזר2'!AJ$1,'ריכוז הצעות'!$M533,"")</f>
        <v/>
      </c>
      <c r="AK532" t="str">
        <f>IF('ריכוז הצעות'!$N533='טבלת עזר2'!AK$1,'ריכוז הצעות'!$M533,"")</f>
        <v/>
      </c>
      <c r="AL532" t="str">
        <f>IF('ריכוז הצעות'!$N533='טבלת עזר2'!AL$1,'ריכוז הצעות'!$M533,"")</f>
        <v/>
      </c>
      <c r="AM532"/>
      <c r="AN532"/>
      <c r="AO532"/>
      <c r="AP532"/>
    </row>
    <row r="533" spans="2:42" x14ac:dyDescent="0.3">
      <c r="B533" t="str">
        <f>IF('ריכוז הצעות'!$N534='טבלת עזר2'!B$1,'ריכוז הצעות'!$M534,"")</f>
        <v/>
      </c>
      <c r="C533">
        <f t="shared" si="286"/>
        <v>0</v>
      </c>
      <c r="D533" t="str">
        <f t="shared" si="288"/>
        <v/>
      </c>
      <c r="E533">
        <f t="shared" si="289"/>
        <v>0</v>
      </c>
      <c r="F533" t="str">
        <f>IF('ריכוז הצעות'!$N534='טבלת עזר2'!F$1,'ריכוז הצעות'!$M534,"")</f>
        <v/>
      </c>
      <c r="G533">
        <f t="shared" si="287"/>
        <v>0</v>
      </c>
      <c r="H533" t="str">
        <f t="shared" si="290"/>
        <v/>
      </c>
      <c r="I533">
        <f t="shared" si="291"/>
        <v>0</v>
      </c>
      <c r="J533" t="str">
        <f>IF('ריכוז הצעות'!$N534='טבלת עזר2'!J$1,'ריכוז הצעות'!$M534,"")</f>
        <v/>
      </c>
      <c r="K533" t="str">
        <f>IF('ריכוז הצעות'!$N534='טבלת עזר2'!K$1,'ריכוז הצעות'!$M534,"")</f>
        <v/>
      </c>
      <c r="L533" t="str">
        <f>IF('ריכוז הצעות'!$N534='טבלת עזר2'!L$1,'ריכוז הצעות'!$M534,"")</f>
        <v/>
      </c>
      <c r="M533" t="str">
        <f>IF('ריכוז הצעות'!$N534='טבלת עזר2'!M$1,'ריכוז הצעות'!$M534,"")</f>
        <v/>
      </c>
      <c r="O533" t="str">
        <f>IF('ריכוז הצעות'!$N534='טבלת עזר2'!O$1,'ריכוז הצעות'!$M534,"")</f>
        <v/>
      </c>
      <c r="Q533" t="str">
        <f>IF('ריכוז הצעות'!$N534='טבלת עזר2'!Q$1,'ריכוז הצעות'!$M534,"")</f>
        <v/>
      </c>
      <c r="S533" t="str">
        <f>IF('ריכוז הצעות'!$N534='טבלת עזר2'!S$1,'ריכוז הצעות'!$M534,"")</f>
        <v/>
      </c>
      <c r="U533" t="str">
        <f>IF('ריכוז הצעות'!$N534='טבלת עזר2'!U$1,'ריכוז הצעות'!$M534,"")</f>
        <v/>
      </c>
      <c r="W533" t="str">
        <f>IF('ריכוז הצעות'!$N534='טבלת עזר2'!W$1,'ריכוז הצעות'!$M534,"")</f>
        <v/>
      </c>
      <c r="X533" t="str">
        <f>IF('ריכוז הצעות'!$N534='טבלת עזר2'!X$1,'ריכוז הצעות'!$M534,"")</f>
        <v/>
      </c>
      <c r="Y533" t="str">
        <f>IF('ריכוז הצעות'!$N534='טבלת עזר2'!Y$1,'ריכוז הצעות'!$M534,"")</f>
        <v/>
      </c>
      <c r="Z533" t="str">
        <f>IF('ריכוז הצעות'!$N534='טבלת עזר2'!Z$1,'ריכוז הצעות'!$M534,"")</f>
        <v/>
      </c>
      <c r="AA533" t="str">
        <f>IF('ריכוז הצעות'!$N534='טבלת עזר2'!AA$1,'ריכוז הצעות'!$M534,"")</f>
        <v/>
      </c>
      <c r="AB533" t="str">
        <f>IF('ריכוז הצעות'!$N534='טבלת עזר2'!AB$1,'ריכוז הצעות'!$M534,"")</f>
        <v/>
      </c>
      <c r="AC533" t="str">
        <f>IF('ריכוז הצעות'!$N534='טבלת עזר2'!AC$1,'ריכוז הצעות'!$M534,"")</f>
        <v/>
      </c>
      <c r="AD533" t="str">
        <f>IF('ריכוז הצעות'!$N534='טבלת עזר2'!AD$1,'ריכוז הצעות'!$M534,"")</f>
        <v/>
      </c>
      <c r="AE533" t="str">
        <f>IF('ריכוז הצעות'!$N534='טבלת עזר2'!AE$1,'ריכוז הצעות'!$M534,"")</f>
        <v/>
      </c>
      <c r="AF533" t="str">
        <f>IF('ריכוז הצעות'!$N534='טבלת עזר2'!AF$1,'ריכוז הצעות'!$M534,"")</f>
        <v/>
      </c>
      <c r="AG533" t="str">
        <f>IF('ריכוז הצעות'!$N534='טבלת עזר2'!AG$1,'ריכוז הצעות'!$M534,"")</f>
        <v/>
      </c>
      <c r="AH533" t="str">
        <f>IF('ריכוז הצעות'!$N534='טבלת עזר2'!AH$1,'ריכוז הצעות'!$M534,"")</f>
        <v/>
      </c>
      <c r="AI533" t="str">
        <f>IF('ריכוז הצעות'!$N534='טבלת עזר2'!AI$1,'ריכוז הצעות'!$M534,"")</f>
        <v/>
      </c>
      <c r="AJ533" t="str">
        <f>IF('ריכוז הצעות'!$N534='טבלת עזר2'!AJ$1,'ריכוז הצעות'!$M534,"")</f>
        <v/>
      </c>
      <c r="AK533" t="str">
        <f>IF('ריכוז הצעות'!$N534='טבלת עזר2'!AK$1,'ריכוז הצעות'!$M534,"")</f>
        <v/>
      </c>
      <c r="AL533" t="str">
        <f>IF('ריכוז הצעות'!$N534='טבלת עזר2'!AL$1,'ריכוז הצעות'!$M534,"")</f>
        <v/>
      </c>
      <c r="AM533"/>
      <c r="AN533"/>
      <c r="AO533"/>
      <c r="AP533"/>
    </row>
    <row r="534" spans="2:42" x14ac:dyDescent="0.3">
      <c r="B534" t="str">
        <f>IF('ריכוז הצעות'!$N535='טבלת עזר2'!B$1,'ריכוז הצעות'!$M535,"")</f>
        <v/>
      </c>
      <c r="C534">
        <f t="shared" si="286"/>
        <v>0</v>
      </c>
      <c r="D534" t="str">
        <f t="shared" si="288"/>
        <v/>
      </c>
      <c r="E534">
        <f t="shared" si="289"/>
        <v>0</v>
      </c>
      <c r="F534" t="str">
        <f>IF('ריכוז הצעות'!$N535='טבלת עזר2'!F$1,'ריכוז הצעות'!$M535,"")</f>
        <v/>
      </c>
      <c r="G534">
        <f t="shared" si="287"/>
        <v>0</v>
      </c>
      <c r="H534" t="str">
        <f t="shared" si="290"/>
        <v/>
      </c>
      <c r="I534">
        <f t="shared" si="291"/>
        <v>0</v>
      </c>
      <c r="J534" t="str">
        <f>IF('ריכוז הצעות'!$N535='טבלת עזר2'!J$1,'ריכוז הצעות'!$M535,"")</f>
        <v/>
      </c>
      <c r="K534" t="str">
        <f>IF('ריכוז הצעות'!$N535='טבלת עזר2'!K$1,'ריכוז הצעות'!$M535,"")</f>
        <v/>
      </c>
      <c r="L534" t="str">
        <f>IF('ריכוז הצעות'!$N535='טבלת עזר2'!L$1,'ריכוז הצעות'!$M535,"")</f>
        <v/>
      </c>
      <c r="M534" t="str">
        <f>IF('ריכוז הצעות'!$N535='טבלת עזר2'!M$1,'ריכוז הצעות'!$M535,"")</f>
        <v/>
      </c>
      <c r="O534" t="str">
        <f>IF('ריכוז הצעות'!$N535='טבלת עזר2'!O$1,'ריכוז הצעות'!$M535,"")</f>
        <v/>
      </c>
      <c r="Q534" t="str">
        <f>IF('ריכוז הצעות'!$N535='טבלת עזר2'!Q$1,'ריכוז הצעות'!$M535,"")</f>
        <v/>
      </c>
      <c r="S534" t="str">
        <f>IF('ריכוז הצעות'!$N535='טבלת עזר2'!S$1,'ריכוז הצעות'!$M535,"")</f>
        <v/>
      </c>
      <c r="U534" t="str">
        <f>IF('ריכוז הצעות'!$N535='טבלת עזר2'!U$1,'ריכוז הצעות'!$M535,"")</f>
        <v/>
      </c>
      <c r="W534" t="str">
        <f>IF('ריכוז הצעות'!$N535='טבלת עזר2'!W$1,'ריכוז הצעות'!$M535,"")</f>
        <v/>
      </c>
      <c r="X534" t="str">
        <f>IF('ריכוז הצעות'!$N535='טבלת עזר2'!X$1,'ריכוז הצעות'!$M535,"")</f>
        <v/>
      </c>
      <c r="Y534" t="str">
        <f>IF('ריכוז הצעות'!$N535='טבלת עזר2'!Y$1,'ריכוז הצעות'!$M535,"")</f>
        <v/>
      </c>
      <c r="Z534" t="str">
        <f>IF('ריכוז הצעות'!$N535='טבלת עזר2'!Z$1,'ריכוז הצעות'!$M535,"")</f>
        <v/>
      </c>
      <c r="AA534" t="str">
        <f>IF('ריכוז הצעות'!$N535='טבלת עזר2'!AA$1,'ריכוז הצעות'!$M535,"")</f>
        <v/>
      </c>
      <c r="AB534" t="str">
        <f>IF('ריכוז הצעות'!$N535='טבלת עזר2'!AB$1,'ריכוז הצעות'!$M535,"")</f>
        <v/>
      </c>
      <c r="AC534" t="str">
        <f>IF('ריכוז הצעות'!$N535='טבלת עזר2'!AC$1,'ריכוז הצעות'!$M535,"")</f>
        <v/>
      </c>
      <c r="AD534" t="str">
        <f>IF('ריכוז הצעות'!$N535='טבלת עזר2'!AD$1,'ריכוז הצעות'!$M535,"")</f>
        <v/>
      </c>
      <c r="AE534" t="str">
        <f>IF('ריכוז הצעות'!$N535='טבלת עזר2'!AE$1,'ריכוז הצעות'!$M535,"")</f>
        <v/>
      </c>
      <c r="AF534" t="str">
        <f>IF('ריכוז הצעות'!$N535='טבלת עזר2'!AF$1,'ריכוז הצעות'!$M535,"")</f>
        <v/>
      </c>
      <c r="AG534" t="str">
        <f>IF('ריכוז הצעות'!$N535='טבלת עזר2'!AG$1,'ריכוז הצעות'!$M535,"")</f>
        <v/>
      </c>
      <c r="AH534" t="str">
        <f>IF('ריכוז הצעות'!$N535='טבלת עזר2'!AH$1,'ריכוז הצעות'!$M535,"")</f>
        <v/>
      </c>
      <c r="AI534" t="str">
        <f>IF('ריכוז הצעות'!$N535='טבלת עזר2'!AI$1,'ריכוז הצעות'!$M535,"")</f>
        <v/>
      </c>
      <c r="AJ534" t="str">
        <f>IF('ריכוז הצעות'!$N535='טבלת עזר2'!AJ$1,'ריכוז הצעות'!$M535,"")</f>
        <v/>
      </c>
      <c r="AK534" t="str">
        <f>IF('ריכוז הצעות'!$N535='טבלת עזר2'!AK$1,'ריכוז הצעות'!$M535,"")</f>
        <v/>
      </c>
      <c r="AL534" t="str">
        <f>IF('ריכוז הצעות'!$N535='טבלת עזר2'!AL$1,'ריכוז הצעות'!$M535,"")</f>
        <v/>
      </c>
      <c r="AM534"/>
      <c r="AN534"/>
      <c r="AO534"/>
      <c r="AP534"/>
    </row>
    <row r="535" spans="2:42" x14ac:dyDescent="0.3">
      <c r="B535" t="str">
        <f>IF('ריכוז הצעות'!$N536='טבלת עזר2'!B$1,'ריכוז הצעות'!$M536,"")</f>
        <v/>
      </c>
      <c r="C535">
        <f t="shared" si="286"/>
        <v>0</v>
      </c>
      <c r="D535" t="str">
        <f t="shared" si="288"/>
        <v/>
      </c>
      <c r="E535">
        <f t="shared" si="289"/>
        <v>0</v>
      </c>
      <c r="F535" t="str">
        <f>IF('ריכוז הצעות'!$N536='טבלת עזר2'!F$1,'ריכוז הצעות'!$M536,"")</f>
        <v/>
      </c>
      <c r="G535">
        <f t="shared" si="287"/>
        <v>0</v>
      </c>
      <c r="H535" t="str">
        <f t="shared" si="290"/>
        <v/>
      </c>
      <c r="I535">
        <f t="shared" si="291"/>
        <v>0</v>
      </c>
      <c r="J535" t="str">
        <f>IF('ריכוז הצעות'!$N536='טבלת עזר2'!J$1,'ריכוז הצעות'!$M536,"")</f>
        <v/>
      </c>
      <c r="K535" t="str">
        <f>IF('ריכוז הצעות'!$N536='טבלת עזר2'!K$1,'ריכוז הצעות'!$M536,"")</f>
        <v/>
      </c>
      <c r="L535" t="str">
        <f>IF('ריכוז הצעות'!$N536='טבלת עזר2'!L$1,'ריכוז הצעות'!$M536,"")</f>
        <v/>
      </c>
      <c r="M535" t="str">
        <f>IF('ריכוז הצעות'!$N536='טבלת עזר2'!M$1,'ריכוז הצעות'!$M536,"")</f>
        <v/>
      </c>
      <c r="O535" t="str">
        <f>IF('ריכוז הצעות'!$N536='טבלת עזר2'!O$1,'ריכוז הצעות'!$M536,"")</f>
        <v/>
      </c>
      <c r="Q535" t="str">
        <f>IF('ריכוז הצעות'!$N536='טבלת עזר2'!Q$1,'ריכוז הצעות'!$M536,"")</f>
        <v/>
      </c>
      <c r="S535" t="str">
        <f>IF('ריכוז הצעות'!$N536='טבלת עזר2'!S$1,'ריכוז הצעות'!$M536,"")</f>
        <v/>
      </c>
      <c r="U535" t="str">
        <f>IF('ריכוז הצעות'!$N536='טבלת עזר2'!U$1,'ריכוז הצעות'!$M536,"")</f>
        <v/>
      </c>
      <c r="W535" t="str">
        <f>IF('ריכוז הצעות'!$N536='טבלת עזר2'!W$1,'ריכוז הצעות'!$M536,"")</f>
        <v/>
      </c>
      <c r="X535" t="str">
        <f>IF('ריכוז הצעות'!$N536='טבלת עזר2'!X$1,'ריכוז הצעות'!$M536,"")</f>
        <v/>
      </c>
      <c r="Y535" t="str">
        <f>IF('ריכוז הצעות'!$N536='טבלת עזר2'!Y$1,'ריכוז הצעות'!$M536,"")</f>
        <v/>
      </c>
      <c r="Z535" t="str">
        <f>IF('ריכוז הצעות'!$N536='טבלת עזר2'!Z$1,'ריכוז הצעות'!$M536,"")</f>
        <v/>
      </c>
      <c r="AA535" t="str">
        <f>IF('ריכוז הצעות'!$N536='טבלת עזר2'!AA$1,'ריכוז הצעות'!$M536,"")</f>
        <v/>
      </c>
      <c r="AB535" t="str">
        <f>IF('ריכוז הצעות'!$N536='טבלת עזר2'!AB$1,'ריכוז הצעות'!$M536,"")</f>
        <v/>
      </c>
      <c r="AC535" t="str">
        <f>IF('ריכוז הצעות'!$N536='טבלת עזר2'!AC$1,'ריכוז הצעות'!$M536,"")</f>
        <v/>
      </c>
      <c r="AD535" t="str">
        <f>IF('ריכוז הצעות'!$N536='טבלת עזר2'!AD$1,'ריכוז הצעות'!$M536,"")</f>
        <v/>
      </c>
      <c r="AE535" t="str">
        <f>IF('ריכוז הצעות'!$N536='טבלת עזר2'!AE$1,'ריכוז הצעות'!$M536,"")</f>
        <v/>
      </c>
      <c r="AF535" t="str">
        <f>IF('ריכוז הצעות'!$N536='טבלת עזר2'!AF$1,'ריכוז הצעות'!$M536,"")</f>
        <v/>
      </c>
      <c r="AG535" t="str">
        <f>IF('ריכוז הצעות'!$N536='טבלת עזר2'!AG$1,'ריכוז הצעות'!$M536,"")</f>
        <v/>
      </c>
      <c r="AH535" t="str">
        <f>IF('ריכוז הצעות'!$N536='טבלת עזר2'!AH$1,'ריכוז הצעות'!$M536,"")</f>
        <v/>
      </c>
      <c r="AI535" t="str">
        <f>IF('ריכוז הצעות'!$N536='טבלת עזר2'!AI$1,'ריכוז הצעות'!$M536,"")</f>
        <v/>
      </c>
      <c r="AJ535" t="str">
        <f>IF('ריכוז הצעות'!$N536='טבלת עזר2'!AJ$1,'ריכוז הצעות'!$M536,"")</f>
        <v/>
      </c>
      <c r="AK535" t="str">
        <f>IF('ריכוז הצעות'!$N536='טבלת עזר2'!AK$1,'ריכוז הצעות'!$M536,"")</f>
        <v/>
      </c>
      <c r="AL535" t="str">
        <f>IF('ריכוז הצעות'!$N536='טבלת עזר2'!AL$1,'ריכוז הצעות'!$M536,"")</f>
        <v/>
      </c>
      <c r="AM535"/>
      <c r="AN535"/>
      <c r="AO535"/>
      <c r="AP535"/>
    </row>
    <row r="536" spans="2:42" x14ac:dyDescent="0.3">
      <c r="B536" t="str">
        <f>IF('ריכוז הצעות'!$N537='טבלת עזר2'!B$1,'ריכוז הצעות'!$M537,"")</f>
        <v/>
      </c>
      <c r="C536">
        <f t="shared" si="286"/>
        <v>0</v>
      </c>
      <c r="D536" t="str">
        <f t="shared" si="288"/>
        <v/>
      </c>
      <c r="E536">
        <f t="shared" si="289"/>
        <v>0</v>
      </c>
      <c r="F536" t="str">
        <f>IF('ריכוז הצעות'!$N537='טבלת עזר2'!F$1,'ריכוז הצעות'!$M537,"")</f>
        <v/>
      </c>
      <c r="G536">
        <f t="shared" si="287"/>
        <v>0</v>
      </c>
      <c r="H536" t="str">
        <f t="shared" si="290"/>
        <v/>
      </c>
      <c r="I536">
        <f t="shared" si="291"/>
        <v>0</v>
      </c>
      <c r="J536" t="str">
        <f>IF('ריכוז הצעות'!$N537='טבלת עזר2'!J$1,'ריכוז הצעות'!$M537,"")</f>
        <v/>
      </c>
      <c r="K536" t="str">
        <f>IF('ריכוז הצעות'!$N537='טבלת עזר2'!K$1,'ריכוז הצעות'!$M537,"")</f>
        <v/>
      </c>
      <c r="L536" t="str">
        <f>IF('ריכוז הצעות'!$N537='טבלת עזר2'!L$1,'ריכוז הצעות'!$M537,"")</f>
        <v/>
      </c>
      <c r="M536" t="str">
        <f>IF('ריכוז הצעות'!$N537='טבלת עזר2'!M$1,'ריכוז הצעות'!$M537,"")</f>
        <v/>
      </c>
      <c r="O536" t="str">
        <f>IF('ריכוז הצעות'!$N537='טבלת עזר2'!O$1,'ריכוז הצעות'!$M537,"")</f>
        <v/>
      </c>
      <c r="Q536" t="str">
        <f>IF('ריכוז הצעות'!$N537='טבלת עזר2'!Q$1,'ריכוז הצעות'!$M537,"")</f>
        <v/>
      </c>
      <c r="S536" t="str">
        <f>IF('ריכוז הצעות'!$N537='טבלת עזר2'!S$1,'ריכוז הצעות'!$M537,"")</f>
        <v/>
      </c>
      <c r="U536" t="str">
        <f>IF('ריכוז הצעות'!$N537='טבלת עזר2'!U$1,'ריכוז הצעות'!$M537,"")</f>
        <v/>
      </c>
      <c r="W536" t="str">
        <f>IF('ריכוז הצעות'!$N537='טבלת עזר2'!W$1,'ריכוז הצעות'!$M537,"")</f>
        <v/>
      </c>
      <c r="X536" t="str">
        <f>IF('ריכוז הצעות'!$N537='טבלת עזר2'!X$1,'ריכוז הצעות'!$M537,"")</f>
        <v/>
      </c>
      <c r="Y536" t="str">
        <f>IF('ריכוז הצעות'!$N537='טבלת עזר2'!Y$1,'ריכוז הצעות'!$M537,"")</f>
        <v/>
      </c>
      <c r="Z536" t="str">
        <f>IF('ריכוז הצעות'!$N537='טבלת עזר2'!Z$1,'ריכוז הצעות'!$M537,"")</f>
        <v/>
      </c>
      <c r="AA536" t="str">
        <f>IF('ריכוז הצעות'!$N537='טבלת עזר2'!AA$1,'ריכוז הצעות'!$M537,"")</f>
        <v/>
      </c>
      <c r="AB536" t="str">
        <f>IF('ריכוז הצעות'!$N537='טבלת עזר2'!AB$1,'ריכוז הצעות'!$M537,"")</f>
        <v/>
      </c>
      <c r="AC536" t="str">
        <f>IF('ריכוז הצעות'!$N537='טבלת עזר2'!AC$1,'ריכוז הצעות'!$M537,"")</f>
        <v/>
      </c>
      <c r="AD536" t="str">
        <f>IF('ריכוז הצעות'!$N537='טבלת עזר2'!AD$1,'ריכוז הצעות'!$M537,"")</f>
        <v/>
      </c>
      <c r="AE536" t="str">
        <f>IF('ריכוז הצעות'!$N537='טבלת עזר2'!AE$1,'ריכוז הצעות'!$M537,"")</f>
        <v/>
      </c>
      <c r="AF536" t="str">
        <f>IF('ריכוז הצעות'!$N537='טבלת עזר2'!AF$1,'ריכוז הצעות'!$M537,"")</f>
        <v/>
      </c>
      <c r="AG536" t="str">
        <f>IF('ריכוז הצעות'!$N537='טבלת עזר2'!AG$1,'ריכוז הצעות'!$M537,"")</f>
        <v/>
      </c>
      <c r="AH536" t="str">
        <f>IF('ריכוז הצעות'!$N537='טבלת עזר2'!AH$1,'ריכוז הצעות'!$M537,"")</f>
        <v/>
      </c>
      <c r="AI536" t="str">
        <f>IF('ריכוז הצעות'!$N537='טבלת עזר2'!AI$1,'ריכוז הצעות'!$M537,"")</f>
        <v/>
      </c>
      <c r="AJ536" t="str">
        <f>IF('ריכוז הצעות'!$N537='טבלת עזר2'!AJ$1,'ריכוז הצעות'!$M537,"")</f>
        <v/>
      </c>
      <c r="AK536" t="str">
        <f>IF('ריכוז הצעות'!$N537='טבלת עזר2'!AK$1,'ריכוז הצעות'!$M537,"")</f>
        <v/>
      </c>
      <c r="AL536" t="str">
        <f>IF('ריכוז הצעות'!$N537='טבלת עזר2'!AL$1,'ריכוז הצעות'!$M537,"")</f>
        <v/>
      </c>
      <c r="AM536"/>
      <c r="AN536"/>
      <c r="AO536"/>
      <c r="AP536"/>
    </row>
    <row r="537" spans="2:42" x14ac:dyDescent="0.3">
      <c r="B537" t="str">
        <f>IF('ריכוז הצעות'!$N538='טבלת עזר2'!B$1,'ריכוז הצעות'!$M538,"")</f>
        <v/>
      </c>
      <c r="C537">
        <f t="shared" si="286"/>
        <v>0</v>
      </c>
      <c r="D537" t="str">
        <f t="shared" si="288"/>
        <v/>
      </c>
      <c r="E537">
        <f t="shared" si="289"/>
        <v>0</v>
      </c>
      <c r="F537" t="str">
        <f>IF('ריכוז הצעות'!$N538='טבלת עזר2'!F$1,'ריכוז הצעות'!$M538,"")</f>
        <v/>
      </c>
      <c r="G537">
        <f t="shared" si="287"/>
        <v>0</v>
      </c>
      <c r="H537" t="str">
        <f t="shared" si="290"/>
        <v/>
      </c>
      <c r="I537">
        <f t="shared" si="291"/>
        <v>0</v>
      </c>
      <c r="J537" t="str">
        <f>IF('ריכוז הצעות'!$N538='טבלת עזר2'!J$1,'ריכוז הצעות'!$M538,"")</f>
        <v/>
      </c>
      <c r="K537" t="str">
        <f>IF('ריכוז הצעות'!$N538='טבלת עזר2'!K$1,'ריכוז הצעות'!$M538,"")</f>
        <v/>
      </c>
      <c r="L537" t="str">
        <f>IF('ריכוז הצעות'!$N538='טבלת עזר2'!L$1,'ריכוז הצעות'!$M538,"")</f>
        <v/>
      </c>
      <c r="M537" t="str">
        <f>IF('ריכוז הצעות'!$N538='טבלת עזר2'!M$1,'ריכוז הצעות'!$M538,"")</f>
        <v/>
      </c>
      <c r="O537" t="str">
        <f>IF('ריכוז הצעות'!$N538='טבלת עזר2'!O$1,'ריכוז הצעות'!$M538,"")</f>
        <v/>
      </c>
      <c r="Q537" t="str">
        <f>IF('ריכוז הצעות'!$N538='טבלת עזר2'!Q$1,'ריכוז הצעות'!$M538,"")</f>
        <v/>
      </c>
      <c r="S537" t="str">
        <f>IF('ריכוז הצעות'!$N538='טבלת עזר2'!S$1,'ריכוז הצעות'!$M538,"")</f>
        <v/>
      </c>
      <c r="U537" t="str">
        <f>IF('ריכוז הצעות'!$N538='טבלת עזר2'!U$1,'ריכוז הצעות'!$M538,"")</f>
        <v/>
      </c>
      <c r="W537" t="str">
        <f>IF('ריכוז הצעות'!$N538='טבלת עזר2'!W$1,'ריכוז הצעות'!$M538,"")</f>
        <v/>
      </c>
      <c r="X537" t="str">
        <f>IF('ריכוז הצעות'!$N538='טבלת עזר2'!X$1,'ריכוז הצעות'!$M538,"")</f>
        <v/>
      </c>
      <c r="Y537" t="str">
        <f>IF('ריכוז הצעות'!$N538='טבלת עזר2'!Y$1,'ריכוז הצעות'!$M538,"")</f>
        <v/>
      </c>
      <c r="Z537" t="str">
        <f>IF('ריכוז הצעות'!$N538='טבלת עזר2'!Z$1,'ריכוז הצעות'!$M538,"")</f>
        <v/>
      </c>
      <c r="AA537" t="str">
        <f>IF('ריכוז הצעות'!$N538='טבלת עזר2'!AA$1,'ריכוז הצעות'!$M538,"")</f>
        <v/>
      </c>
      <c r="AB537" t="str">
        <f>IF('ריכוז הצעות'!$N538='טבלת עזר2'!AB$1,'ריכוז הצעות'!$M538,"")</f>
        <v/>
      </c>
      <c r="AC537" t="str">
        <f>IF('ריכוז הצעות'!$N538='טבלת עזר2'!AC$1,'ריכוז הצעות'!$M538,"")</f>
        <v/>
      </c>
      <c r="AD537" t="str">
        <f>IF('ריכוז הצעות'!$N538='טבלת עזר2'!AD$1,'ריכוז הצעות'!$M538,"")</f>
        <v/>
      </c>
      <c r="AE537" t="str">
        <f>IF('ריכוז הצעות'!$N538='טבלת עזר2'!AE$1,'ריכוז הצעות'!$M538,"")</f>
        <v/>
      </c>
      <c r="AF537" t="str">
        <f>IF('ריכוז הצעות'!$N538='טבלת עזר2'!AF$1,'ריכוז הצעות'!$M538,"")</f>
        <v/>
      </c>
      <c r="AG537" t="str">
        <f>IF('ריכוז הצעות'!$N538='טבלת עזר2'!AG$1,'ריכוז הצעות'!$M538,"")</f>
        <v/>
      </c>
      <c r="AH537" t="str">
        <f>IF('ריכוז הצעות'!$N538='טבלת עזר2'!AH$1,'ריכוז הצעות'!$M538,"")</f>
        <v/>
      </c>
      <c r="AI537" t="str">
        <f>IF('ריכוז הצעות'!$N538='טבלת עזר2'!AI$1,'ריכוז הצעות'!$M538,"")</f>
        <v/>
      </c>
      <c r="AJ537" t="str">
        <f>IF('ריכוז הצעות'!$N538='טבלת עזר2'!AJ$1,'ריכוז הצעות'!$M538,"")</f>
        <v/>
      </c>
      <c r="AK537" t="str">
        <f>IF('ריכוז הצעות'!$N538='טבלת עזר2'!AK$1,'ריכוז הצעות'!$M538,"")</f>
        <v/>
      </c>
      <c r="AL537" t="str">
        <f>IF('ריכוז הצעות'!$N538='טבלת עזר2'!AL$1,'ריכוז הצעות'!$M538,"")</f>
        <v/>
      </c>
      <c r="AM537"/>
      <c r="AN537"/>
      <c r="AO537"/>
      <c r="AP537"/>
    </row>
    <row r="538" spans="2:42" x14ac:dyDescent="0.3">
      <c r="B538" t="str">
        <f>IF('ריכוז הצעות'!$N539='טבלת עזר2'!B$1,'ריכוז הצעות'!$M539,"")</f>
        <v/>
      </c>
      <c r="C538">
        <f t="shared" si="286"/>
        <v>0</v>
      </c>
      <c r="D538" t="str">
        <f t="shared" si="288"/>
        <v/>
      </c>
      <c r="E538">
        <f t="shared" si="289"/>
        <v>0</v>
      </c>
      <c r="F538" t="str">
        <f>IF('ריכוז הצעות'!$N539='טבלת עזר2'!F$1,'ריכוז הצעות'!$M539,"")</f>
        <v/>
      </c>
      <c r="G538">
        <f t="shared" si="287"/>
        <v>0</v>
      </c>
      <c r="H538" t="str">
        <f t="shared" si="290"/>
        <v/>
      </c>
      <c r="I538">
        <f t="shared" si="291"/>
        <v>0</v>
      </c>
      <c r="J538" t="str">
        <f>IF('ריכוז הצעות'!$N539='טבלת עזר2'!J$1,'ריכוז הצעות'!$M539,"")</f>
        <v/>
      </c>
      <c r="K538" t="str">
        <f>IF('ריכוז הצעות'!$N539='טבלת עזר2'!K$1,'ריכוז הצעות'!$M539,"")</f>
        <v/>
      </c>
      <c r="L538" t="str">
        <f>IF('ריכוז הצעות'!$N539='טבלת עזר2'!L$1,'ריכוז הצעות'!$M539,"")</f>
        <v/>
      </c>
      <c r="M538" t="str">
        <f>IF('ריכוז הצעות'!$N539='טבלת עזר2'!M$1,'ריכוז הצעות'!$M539,"")</f>
        <v/>
      </c>
      <c r="O538" t="str">
        <f>IF('ריכוז הצעות'!$N539='טבלת עזר2'!O$1,'ריכוז הצעות'!$M539,"")</f>
        <v/>
      </c>
      <c r="Q538" t="str">
        <f>IF('ריכוז הצעות'!$N539='טבלת עזר2'!Q$1,'ריכוז הצעות'!$M539,"")</f>
        <v/>
      </c>
      <c r="S538" t="str">
        <f>IF('ריכוז הצעות'!$N539='טבלת עזר2'!S$1,'ריכוז הצעות'!$M539,"")</f>
        <v/>
      </c>
      <c r="U538" t="str">
        <f>IF('ריכוז הצעות'!$N539='טבלת עזר2'!U$1,'ריכוז הצעות'!$M539,"")</f>
        <v/>
      </c>
      <c r="W538" t="str">
        <f>IF('ריכוז הצעות'!$N539='טבלת עזר2'!W$1,'ריכוז הצעות'!$M539,"")</f>
        <v/>
      </c>
      <c r="X538" t="str">
        <f>IF('ריכוז הצעות'!$N539='טבלת עזר2'!X$1,'ריכוז הצעות'!$M539,"")</f>
        <v/>
      </c>
      <c r="Y538" t="str">
        <f>IF('ריכוז הצעות'!$N539='טבלת עזר2'!Y$1,'ריכוז הצעות'!$M539,"")</f>
        <v/>
      </c>
      <c r="Z538" t="str">
        <f>IF('ריכוז הצעות'!$N539='טבלת עזר2'!Z$1,'ריכוז הצעות'!$M539,"")</f>
        <v/>
      </c>
      <c r="AA538" t="str">
        <f>IF('ריכוז הצעות'!$N539='טבלת עזר2'!AA$1,'ריכוז הצעות'!$M539,"")</f>
        <v/>
      </c>
      <c r="AB538" t="str">
        <f>IF('ריכוז הצעות'!$N539='טבלת עזר2'!AB$1,'ריכוז הצעות'!$M539,"")</f>
        <v/>
      </c>
      <c r="AC538" t="str">
        <f>IF('ריכוז הצעות'!$N539='טבלת עזר2'!AC$1,'ריכוז הצעות'!$M539,"")</f>
        <v/>
      </c>
      <c r="AD538" t="str">
        <f>IF('ריכוז הצעות'!$N539='טבלת עזר2'!AD$1,'ריכוז הצעות'!$M539,"")</f>
        <v/>
      </c>
      <c r="AE538" t="str">
        <f>IF('ריכוז הצעות'!$N539='טבלת עזר2'!AE$1,'ריכוז הצעות'!$M539,"")</f>
        <v/>
      </c>
      <c r="AF538" t="str">
        <f>IF('ריכוז הצעות'!$N539='טבלת עזר2'!AF$1,'ריכוז הצעות'!$M539,"")</f>
        <v/>
      </c>
      <c r="AG538" t="str">
        <f>IF('ריכוז הצעות'!$N539='טבלת עזר2'!AG$1,'ריכוז הצעות'!$M539,"")</f>
        <v/>
      </c>
      <c r="AH538" t="str">
        <f>IF('ריכוז הצעות'!$N539='טבלת עזר2'!AH$1,'ריכוז הצעות'!$M539,"")</f>
        <v/>
      </c>
      <c r="AI538" t="str">
        <f>IF('ריכוז הצעות'!$N539='טבלת עזר2'!AI$1,'ריכוז הצעות'!$M539,"")</f>
        <v/>
      </c>
      <c r="AJ538" t="str">
        <f>IF('ריכוז הצעות'!$N539='טבלת עזר2'!AJ$1,'ריכוז הצעות'!$M539,"")</f>
        <v/>
      </c>
      <c r="AK538" t="str">
        <f>IF('ריכוז הצעות'!$N539='טבלת עזר2'!AK$1,'ריכוז הצעות'!$M539,"")</f>
        <v/>
      </c>
      <c r="AL538" t="str">
        <f>IF('ריכוז הצעות'!$N539='טבלת עזר2'!AL$1,'ריכוז הצעות'!$M539,"")</f>
        <v/>
      </c>
      <c r="AM538"/>
      <c r="AN538"/>
      <c r="AO538"/>
      <c r="AP538"/>
    </row>
    <row r="539" spans="2:42" x14ac:dyDescent="0.3">
      <c r="B539" t="str">
        <f>IF('ריכוז הצעות'!$N540='טבלת עזר2'!B$1,'ריכוז הצעות'!$M540,"")</f>
        <v/>
      </c>
      <c r="C539">
        <f t="shared" si="286"/>
        <v>0</v>
      </c>
      <c r="D539" t="str">
        <f t="shared" si="288"/>
        <v/>
      </c>
      <c r="E539">
        <f t="shared" si="289"/>
        <v>0</v>
      </c>
      <c r="F539" t="str">
        <f>IF('ריכוז הצעות'!$N540='טבלת עזר2'!F$1,'ריכוז הצעות'!$M540,"")</f>
        <v/>
      </c>
      <c r="G539">
        <f t="shared" si="287"/>
        <v>0</v>
      </c>
      <c r="H539" t="str">
        <f t="shared" si="290"/>
        <v/>
      </c>
      <c r="I539">
        <f t="shared" si="291"/>
        <v>0</v>
      </c>
      <c r="J539" t="str">
        <f>IF('ריכוז הצעות'!$N540='טבלת עזר2'!J$1,'ריכוז הצעות'!$M540,"")</f>
        <v/>
      </c>
      <c r="K539" t="str">
        <f>IF('ריכוז הצעות'!$N540='טבלת עזר2'!K$1,'ריכוז הצעות'!$M540,"")</f>
        <v/>
      </c>
      <c r="L539" t="str">
        <f>IF('ריכוז הצעות'!$N540='טבלת עזר2'!L$1,'ריכוז הצעות'!$M540,"")</f>
        <v/>
      </c>
      <c r="M539" t="str">
        <f>IF('ריכוז הצעות'!$N540='טבלת עזר2'!M$1,'ריכוז הצעות'!$M540,"")</f>
        <v/>
      </c>
      <c r="O539" t="str">
        <f>IF('ריכוז הצעות'!$N540='טבלת עזר2'!O$1,'ריכוז הצעות'!$M540,"")</f>
        <v/>
      </c>
      <c r="Q539" t="str">
        <f>IF('ריכוז הצעות'!$N540='טבלת עזר2'!Q$1,'ריכוז הצעות'!$M540,"")</f>
        <v/>
      </c>
      <c r="S539" t="str">
        <f>IF('ריכוז הצעות'!$N540='טבלת עזר2'!S$1,'ריכוז הצעות'!$M540,"")</f>
        <v/>
      </c>
      <c r="U539" t="str">
        <f>IF('ריכוז הצעות'!$N540='טבלת עזר2'!U$1,'ריכוז הצעות'!$M540,"")</f>
        <v/>
      </c>
      <c r="W539" t="str">
        <f>IF('ריכוז הצעות'!$N540='טבלת עזר2'!W$1,'ריכוז הצעות'!$M540,"")</f>
        <v/>
      </c>
      <c r="X539" t="str">
        <f>IF('ריכוז הצעות'!$N540='טבלת עזר2'!X$1,'ריכוז הצעות'!$M540,"")</f>
        <v/>
      </c>
      <c r="Y539" t="str">
        <f>IF('ריכוז הצעות'!$N540='טבלת עזר2'!Y$1,'ריכוז הצעות'!$M540,"")</f>
        <v/>
      </c>
      <c r="Z539" t="str">
        <f>IF('ריכוז הצעות'!$N540='טבלת עזר2'!Z$1,'ריכוז הצעות'!$M540,"")</f>
        <v/>
      </c>
      <c r="AA539" t="str">
        <f>IF('ריכוז הצעות'!$N540='טבלת עזר2'!AA$1,'ריכוז הצעות'!$M540,"")</f>
        <v/>
      </c>
      <c r="AB539" t="str">
        <f>IF('ריכוז הצעות'!$N540='טבלת עזר2'!AB$1,'ריכוז הצעות'!$M540,"")</f>
        <v/>
      </c>
      <c r="AC539" t="str">
        <f>IF('ריכוז הצעות'!$N540='טבלת עזר2'!AC$1,'ריכוז הצעות'!$M540,"")</f>
        <v/>
      </c>
      <c r="AD539" t="str">
        <f>IF('ריכוז הצעות'!$N540='טבלת עזר2'!AD$1,'ריכוז הצעות'!$M540,"")</f>
        <v/>
      </c>
      <c r="AE539" t="str">
        <f>IF('ריכוז הצעות'!$N540='טבלת עזר2'!AE$1,'ריכוז הצעות'!$M540,"")</f>
        <v/>
      </c>
      <c r="AF539" t="str">
        <f>IF('ריכוז הצעות'!$N540='טבלת עזר2'!AF$1,'ריכוז הצעות'!$M540,"")</f>
        <v/>
      </c>
      <c r="AG539" t="str">
        <f>IF('ריכוז הצעות'!$N540='טבלת עזר2'!AG$1,'ריכוז הצעות'!$M540,"")</f>
        <v/>
      </c>
      <c r="AH539" t="str">
        <f>IF('ריכוז הצעות'!$N540='טבלת עזר2'!AH$1,'ריכוז הצעות'!$M540,"")</f>
        <v/>
      </c>
      <c r="AI539" t="str">
        <f>IF('ריכוז הצעות'!$N540='טבלת עזר2'!AI$1,'ריכוז הצעות'!$M540,"")</f>
        <v/>
      </c>
      <c r="AJ539" t="str">
        <f>IF('ריכוז הצעות'!$N540='טבלת עזר2'!AJ$1,'ריכוז הצעות'!$M540,"")</f>
        <v/>
      </c>
      <c r="AK539" t="str">
        <f>IF('ריכוז הצעות'!$N540='טבלת עזר2'!AK$1,'ריכוז הצעות'!$M540,"")</f>
        <v/>
      </c>
      <c r="AL539" t="str">
        <f>IF('ריכוז הצעות'!$N540='טבלת עזר2'!AL$1,'ריכוז הצעות'!$M540,"")</f>
        <v/>
      </c>
      <c r="AM539"/>
      <c r="AN539"/>
      <c r="AO539"/>
      <c r="AP539"/>
    </row>
    <row r="540" spans="2:42" x14ac:dyDescent="0.3">
      <c r="B540" t="str">
        <f>IF('ריכוז הצעות'!$N541='טבלת עזר2'!B$1,'ריכוז הצעות'!$M541,"")</f>
        <v/>
      </c>
      <c r="C540">
        <f t="shared" si="286"/>
        <v>0</v>
      </c>
      <c r="D540" t="str">
        <f t="shared" si="288"/>
        <v/>
      </c>
      <c r="E540">
        <f t="shared" si="289"/>
        <v>0</v>
      </c>
      <c r="F540" t="str">
        <f>IF('ריכוז הצעות'!$N541='טבלת עזר2'!F$1,'ריכוז הצעות'!$M541,"")</f>
        <v/>
      </c>
      <c r="G540">
        <f t="shared" si="287"/>
        <v>0</v>
      </c>
      <c r="H540" t="str">
        <f t="shared" si="290"/>
        <v/>
      </c>
      <c r="I540">
        <f t="shared" si="291"/>
        <v>0</v>
      </c>
      <c r="J540" t="str">
        <f>IF('ריכוז הצעות'!$N541='טבלת עזר2'!J$1,'ריכוז הצעות'!$M541,"")</f>
        <v/>
      </c>
      <c r="K540" t="str">
        <f>IF('ריכוז הצעות'!$N541='טבלת עזר2'!K$1,'ריכוז הצעות'!$M541,"")</f>
        <v/>
      </c>
      <c r="L540" t="str">
        <f>IF('ריכוז הצעות'!$N541='טבלת עזר2'!L$1,'ריכוז הצעות'!$M541,"")</f>
        <v/>
      </c>
      <c r="M540" t="str">
        <f>IF('ריכוז הצעות'!$N541='טבלת עזר2'!M$1,'ריכוז הצעות'!$M541,"")</f>
        <v/>
      </c>
      <c r="O540" t="str">
        <f>IF('ריכוז הצעות'!$N541='טבלת עזר2'!O$1,'ריכוז הצעות'!$M541,"")</f>
        <v/>
      </c>
      <c r="Q540" t="str">
        <f>IF('ריכוז הצעות'!$N541='טבלת עזר2'!Q$1,'ריכוז הצעות'!$M541,"")</f>
        <v/>
      </c>
      <c r="S540" t="str">
        <f>IF('ריכוז הצעות'!$N541='טבלת עזר2'!S$1,'ריכוז הצעות'!$M541,"")</f>
        <v/>
      </c>
      <c r="U540" t="str">
        <f>IF('ריכוז הצעות'!$N541='טבלת עזר2'!U$1,'ריכוז הצעות'!$M541,"")</f>
        <v/>
      </c>
      <c r="W540" t="str">
        <f>IF('ריכוז הצעות'!$N541='טבלת עזר2'!W$1,'ריכוז הצעות'!$M541,"")</f>
        <v/>
      </c>
      <c r="X540" t="str">
        <f>IF('ריכוז הצעות'!$N541='טבלת עזר2'!X$1,'ריכוז הצעות'!$M541,"")</f>
        <v/>
      </c>
      <c r="Y540" t="str">
        <f>IF('ריכוז הצעות'!$N541='טבלת עזר2'!Y$1,'ריכוז הצעות'!$M541,"")</f>
        <v/>
      </c>
      <c r="Z540" t="str">
        <f>IF('ריכוז הצעות'!$N541='טבלת עזר2'!Z$1,'ריכוז הצעות'!$M541,"")</f>
        <v/>
      </c>
      <c r="AA540" t="str">
        <f>IF('ריכוז הצעות'!$N541='טבלת עזר2'!AA$1,'ריכוז הצעות'!$M541,"")</f>
        <v/>
      </c>
      <c r="AB540" t="str">
        <f>IF('ריכוז הצעות'!$N541='טבלת עזר2'!AB$1,'ריכוז הצעות'!$M541,"")</f>
        <v/>
      </c>
      <c r="AC540" t="str">
        <f>IF('ריכוז הצעות'!$N541='טבלת עזר2'!AC$1,'ריכוז הצעות'!$M541,"")</f>
        <v/>
      </c>
      <c r="AD540" t="str">
        <f>IF('ריכוז הצעות'!$N541='טבלת עזר2'!AD$1,'ריכוז הצעות'!$M541,"")</f>
        <v/>
      </c>
      <c r="AE540" t="str">
        <f>IF('ריכוז הצעות'!$N541='טבלת עזר2'!AE$1,'ריכוז הצעות'!$M541,"")</f>
        <v/>
      </c>
      <c r="AF540" t="str">
        <f>IF('ריכוז הצעות'!$N541='טבלת עזר2'!AF$1,'ריכוז הצעות'!$M541,"")</f>
        <v/>
      </c>
      <c r="AG540" t="str">
        <f>IF('ריכוז הצעות'!$N541='טבלת עזר2'!AG$1,'ריכוז הצעות'!$M541,"")</f>
        <v/>
      </c>
      <c r="AH540" t="str">
        <f>IF('ריכוז הצעות'!$N541='טבלת עזר2'!AH$1,'ריכוז הצעות'!$M541,"")</f>
        <v/>
      </c>
      <c r="AI540" t="str">
        <f>IF('ריכוז הצעות'!$N541='טבלת עזר2'!AI$1,'ריכוז הצעות'!$M541,"")</f>
        <v/>
      </c>
      <c r="AJ540" t="str">
        <f>IF('ריכוז הצעות'!$N541='טבלת עזר2'!AJ$1,'ריכוז הצעות'!$M541,"")</f>
        <v/>
      </c>
      <c r="AK540" t="str">
        <f>IF('ריכוז הצעות'!$N541='טבלת עזר2'!AK$1,'ריכוז הצעות'!$M541,"")</f>
        <v/>
      </c>
      <c r="AL540" t="str">
        <f>IF('ריכוז הצעות'!$N541='טבלת עזר2'!AL$1,'ריכוז הצעות'!$M541,"")</f>
        <v/>
      </c>
      <c r="AM540"/>
      <c r="AN540"/>
      <c r="AO540"/>
      <c r="AP540"/>
    </row>
    <row r="541" spans="2:42" x14ac:dyDescent="0.3">
      <c r="B541" t="str">
        <f>IF('ריכוז הצעות'!$N542='טבלת עזר2'!B$1,'ריכוז הצעות'!$M542,"")</f>
        <v/>
      </c>
      <c r="C541">
        <f t="shared" si="286"/>
        <v>0</v>
      </c>
      <c r="D541" t="str">
        <f t="shared" si="288"/>
        <v/>
      </c>
      <c r="E541">
        <f t="shared" si="289"/>
        <v>0</v>
      </c>
      <c r="F541" t="str">
        <f>IF('ריכוז הצעות'!$N542='טבלת עזר2'!F$1,'ריכוז הצעות'!$M542,"")</f>
        <v/>
      </c>
      <c r="G541">
        <f t="shared" si="287"/>
        <v>0</v>
      </c>
      <c r="H541" t="str">
        <f t="shared" si="290"/>
        <v/>
      </c>
      <c r="I541">
        <f t="shared" si="291"/>
        <v>0</v>
      </c>
      <c r="J541" t="str">
        <f>IF('ריכוז הצעות'!$N542='טבלת עזר2'!J$1,'ריכוז הצעות'!$M542,"")</f>
        <v/>
      </c>
      <c r="K541" t="str">
        <f>IF('ריכוז הצעות'!$N542='טבלת עזר2'!K$1,'ריכוז הצעות'!$M542,"")</f>
        <v/>
      </c>
      <c r="L541" t="str">
        <f>IF('ריכוז הצעות'!$N542='טבלת עזר2'!L$1,'ריכוז הצעות'!$M542,"")</f>
        <v/>
      </c>
      <c r="M541" t="str">
        <f>IF('ריכוז הצעות'!$N542='טבלת עזר2'!M$1,'ריכוז הצעות'!$M542,"")</f>
        <v/>
      </c>
      <c r="O541" t="str">
        <f>IF('ריכוז הצעות'!$N542='טבלת עזר2'!O$1,'ריכוז הצעות'!$M542,"")</f>
        <v/>
      </c>
      <c r="Q541" t="str">
        <f>IF('ריכוז הצעות'!$N542='טבלת עזר2'!Q$1,'ריכוז הצעות'!$M542,"")</f>
        <v/>
      </c>
      <c r="S541" t="str">
        <f>IF('ריכוז הצעות'!$N542='טבלת עזר2'!S$1,'ריכוז הצעות'!$M542,"")</f>
        <v/>
      </c>
      <c r="U541" t="str">
        <f>IF('ריכוז הצעות'!$N542='טבלת עזר2'!U$1,'ריכוז הצעות'!$M542,"")</f>
        <v/>
      </c>
      <c r="W541" t="str">
        <f>IF('ריכוז הצעות'!$N542='טבלת עזר2'!W$1,'ריכוז הצעות'!$M542,"")</f>
        <v/>
      </c>
      <c r="X541" t="str">
        <f>IF('ריכוז הצעות'!$N542='טבלת עזר2'!X$1,'ריכוז הצעות'!$M542,"")</f>
        <v/>
      </c>
      <c r="Y541" t="str">
        <f>IF('ריכוז הצעות'!$N542='טבלת עזר2'!Y$1,'ריכוז הצעות'!$M542,"")</f>
        <v/>
      </c>
      <c r="Z541" t="str">
        <f>IF('ריכוז הצעות'!$N542='טבלת עזר2'!Z$1,'ריכוז הצעות'!$M542,"")</f>
        <v/>
      </c>
      <c r="AA541" t="str">
        <f>IF('ריכוז הצעות'!$N542='טבלת עזר2'!AA$1,'ריכוז הצעות'!$M542,"")</f>
        <v/>
      </c>
      <c r="AB541" t="str">
        <f>IF('ריכוז הצעות'!$N542='טבלת עזר2'!AB$1,'ריכוז הצעות'!$M542,"")</f>
        <v/>
      </c>
      <c r="AC541" t="str">
        <f>IF('ריכוז הצעות'!$N542='טבלת עזר2'!AC$1,'ריכוז הצעות'!$M542,"")</f>
        <v/>
      </c>
      <c r="AD541" t="str">
        <f>IF('ריכוז הצעות'!$N542='טבלת עזר2'!AD$1,'ריכוז הצעות'!$M542,"")</f>
        <v/>
      </c>
      <c r="AE541" t="str">
        <f>IF('ריכוז הצעות'!$N542='טבלת עזר2'!AE$1,'ריכוז הצעות'!$M542,"")</f>
        <v/>
      </c>
      <c r="AF541" t="str">
        <f>IF('ריכוז הצעות'!$N542='טבלת עזר2'!AF$1,'ריכוז הצעות'!$M542,"")</f>
        <v/>
      </c>
      <c r="AG541" t="str">
        <f>IF('ריכוז הצעות'!$N542='טבלת עזר2'!AG$1,'ריכוז הצעות'!$M542,"")</f>
        <v/>
      </c>
      <c r="AH541" t="str">
        <f>IF('ריכוז הצעות'!$N542='טבלת עזר2'!AH$1,'ריכוז הצעות'!$M542,"")</f>
        <v/>
      </c>
      <c r="AI541" t="str">
        <f>IF('ריכוז הצעות'!$N542='טבלת עזר2'!AI$1,'ריכוז הצעות'!$M542,"")</f>
        <v/>
      </c>
      <c r="AJ541" t="str">
        <f>IF('ריכוז הצעות'!$N542='טבלת עזר2'!AJ$1,'ריכוז הצעות'!$M542,"")</f>
        <v/>
      </c>
      <c r="AK541" t="str">
        <f>IF('ריכוז הצעות'!$N542='טבלת עזר2'!AK$1,'ריכוז הצעות'!$M542,"")</f>
        <v/>
      </c>
      <c r="AL541" t="str">
        <f>IF('ריכוז הצעות'!$N542='טבלת עזר2'!AL$1,'ריכוז הצעות'!$M542,"")</f>
        <v/>
      </c>
      <c r="AM541"/>
      <c r="AN541"/>
      <c r="AO541"/>
      <c r="AP541"/>
    </row>
    <row r="542" spans="2:42" x14ac:dyDescent="0.3">
      <c r="B542" t="str">
        <f>IF('ריכוז הצעות'!$N543='טבלת עזר2'!B$1,'ריכוז הצעות'!$M543,"")</f>
        <v/>
      </c>
      <c r="C542">
        <f t="shared" si="286"/>
        <v>0</v>
      </c>
      <c r="D542" t="str">
        <f t="shared" si="288"/>
        <v/>
      </c>
      <c r="E542">
        <f t="shared" si="289"/>
        <v>0</v>
      </c>
      <c r="F542" t="str">
        <f>IF('ריכוז הצעות'!$N543='טבלת עזר2'!F$1,'ריכוז הצעות'!$M543,"")</f>
        <v/>
      </c>
      <c r="G542">
        <f t="shared" si="287"/>
        <v>0</v>
      </c>
      <c r="H542" t="str">
        <f t="shared" si="290"/>
        <v/>
      </c>
      <c r="I542">
        <f t="shared" si="291"/>
        <v>0</v>
      </c>
      <c r="J542" t="str">
        <f>IF('ריכוז הצעות'!$N543='טבלת עזר2'!J$1,'ריכוז הצעות'!$M543,"")</f>
        <v/>
      </c>
      <c r="K542" t="str">
        <f>IF('ריכוז הצעות'!$N543='טבלת עזר2'!K$1,'ריכוז הצעות'!$M543,"")</f>
        <v/>
      </c>
      <c r="L542" t="str">
        <f>IF('ריכוז הצעות'!$N543='טבלת עזר2'!L$1,'ריכוז הצעות'!$M543,"")</f>
        <v/>
      </c>
      <c r="M542" t="str">
        <f>IF('ריכוז הצעות'!$N543='טבלת עזר2'!M$1,'ריכוז הצעות'!$M543,"")</f>
        <v/>
      </c>
      <c r="O542" t="str">
        <f>IF('ריכוז הצעות'!$N543='טבלת עזר2'!O$1,'ריכוז הצעות'!$M543,"")</f>
        <v/>
      </c>
      <c r="Q542" t="str">
        <f>IF('ריכוז הצעות'!$N543='טבלת עזר2'!Q$1,'ריכוז הצעות'!$M543,"")</f>
        <v/>
      </c>
      <c r="S542" t="str">
        <f>IF('ריכוז הצעות'!$N543='טבלת עזר2'!S$1,'ריכוז הצעות'!$M543,"")</f>
        <v/>
      </c>
      <c r="U542" t="str">
        <f>IF('ריכוז הצעות'!$N543='טבלת עזר2'!U$1,'ריכוז הצעות'!$M543,"")</f>
        <v/>
      </c>
      <c r="W542" t="str">
        <f>IF('ריכוז הצעות'!$N543='טבלת עזר2'!W$1,'ריכוז הצעות'!$M543,"")</f>
        <v/>
      </c>
      <c r="X542" t="str">
        <f>IF('ריכוז הצעות'!$N543='טבלת עזר2'!X$1,'ריכוז הצעות'!$M543,"")</f>
        <v/>
      </c>
      <c r="Y542" t="str">
        <f>IF('ריכוז הצעות'!$N543='טבלת עזר2'!Y$1,'ריכוז הצעות'!$M543,"")</f>
        <v/>
      </c>
      <c r="Z542" t="str">
        <f>IF('ריכוז הצעות'!$N543='טבלת עזר2'!Z$1,'ריכוז הצעות'!$M543,"")</f>
        <v/>
      </c>
      <c r="AA542" t="str">
        <f>IF('ריכוז הצעות'!$N543='טבלת עזר2'!AA$1,'ריכוז הצעות'!$M543,"")</f>
        <v/>
      </c>
      <c r="AB542" t="str">
        <f>IF('ריכוז הצעות'!$N543='טבלת עזר2'!AB$1,'ריכוז הצעות'!$M543,"")</f>
        <v/>
      </c>
      <c r="AC542" t="str">
        <f>IF('ריכוז הצעות'!$N543='טבלת עזר2'!AC$1,'ריכוז הצעות'!$M543,"")</f>
        <v/>
      </c>
      <c r="AD542" t="str">
        <f>IF('ריכוז הצעות'!$N543='טבלת עזר2'!AD$1,'ריכוז הצעות'!$M543,"")</f>
        <v/>
      </c>
      <c r="AE542" t="str">
        <f>IF('ריכוז הצעות'!$N543='טבלת עזר2'!AE$1,'ריכוז הצעות'!$M543,"")</f>
        <v/>
      </c>
      <c r="AF542" t="str">
        <f>IF('ריכוז הצעות'!$N543='טבלת עזר2'!AF$1,'ריכוז הצעות'!$M543,"")</f>
        <v/>
      </c>
      <c r="AG542" t="str">
        <f>IF('ריכוז הצעות'!$N543='טבלת עזר2'!AG$1,'ריכוז הצעות'!$M543,"")</f>
        <v/>
      </c>
      <c r="AH542" t="str">
        <f>IF('ריכוז הצעות'!$N543='טבלת עזר2'!AH$1,'ריכוז הצעות'!$M543,"")</f>
        <v/>
      </c>
      <c r="AI542" t="str">
        <f>IF('ריכוז הצעות'!$N543='טבלת עזר2'!AI$1,'ריכוז הצעות'!$M543,"")</f>
        <v/>
      </c>
      <c r="AJ542" t="str">
        <f>IF('ריכוז הצעות'!$N543='טבלת עזר2'!AJ$1,'ריכוז הצעות'!$M543,"")</f>
        <v/>
      </c>
      <c r="AK542" t="str">
        <f>IF('ריכוז הצעות'!$N543='טבלת עזר2'!AK$1,'ריכוז הצעות'!$M543,"")</f>
        <v/>
      </c>
      <c r="AL542" t="str">
        <f>IF('ריכוז הצעות'!$N543='טבלת עזר2'!AL$1,'ריכוז הצעות'!$M543,"")</f>
        <v/>
      </c>
      <c r="AM542"/>
      <c r="AN542"/>
      <c r="AO542"/>
      <c r="AP542"/>
    </row>
    <row r="543" spans="2:42" x14ac:dyDescent="0.3">
      <c r="B543" t="str">
        <f>IF('ריכוז הצעות'!$N544='טבלת עזר2'!B$1,'ריכוז הצעות'!$M544,"")</f>
        <v/>
      </c>
      <c r="C543">
        <f t="shared" si="286"/>
        <v>0</v>
      </c>
      <c r="D543" t="str">
        <f t="shared" si="288"/>
        <v/>
      </c>
      <c r="E543">
        <f t="shared" si="289"/>
        <v>0</v>
      </c>
      <c r="F543" t="str">
        <f>IF('ריכוז הצעות'!$N544='טבלת עזר2'!F$1,'ריכוז הצעות'!$M544,"")</f>
        <v/>
      </c>
      <c r="G543">
        <f t="shared" si="287"/>
        <v>0</v>
      </c>
      <c r="H543" t="str">
        <f t="shared" si="290"/>
        <v/>
      </c>
      <c r="I543">
        <f t="shared" si="291"/>
        <v>0</v>
      </c>
      <c r="J543" t="str">
        <f>IF('ריכוז הצעות'!$N544='טבלת עזר2'!J$1,'ריכוז הצעות'!$M544,"")</f>
        <v/>
      </c>
      <c r="K543" t="str">
        <f>IF('ריכוז הצעות'!$N544='טבלת עזר2'!K$1,'ריכוז הצעות'!$M544,"")</f>
        <v/>
      </c>
      <c r="L543" t="str">
        <f>IF('ריכוז הצעות'!$N544='טבלת עזר2'!L$1,'ריכוז הצעות'!$M544,"")</f>
        <v/>
      </c>
      <c r="M543" t="str">
        <f>IF('ריכוז הצעות'!$N544='טבלת עזר2'!M$1,'ריכוז הצעות'!$M544,"")</f>
        <v/>
      </c>
      <c r="O543" t="str">
        <f>IF('ריכוז הצעות'!$N544='טבלת עזר2'!O$1,'ריכוז הצעות'!$M544,"")</f>
        <v/>
      </c>
      <c r="Q543" t="str">
        <f>IF('ריכוז הצעות'!$N544='טבלת עזר2'!Q$1,'ריכוז הצעות'!$M544,"")</f>
        <v/>
      </c>
      <c r="S543" t="str">
        <f>IF('ריכוז הצעות'!$N544='טבלת עזר2'!S$1,'ריכוז הצעות'!$M544,"")</f>
        <v/>
      </c>
      <c r="U543" t="str">
        <f>IF('ריכוז הצעות'!$N544='טבלת עזר2'!U$1,'ריכוז הצעות'!$M544,"")</f>
        <v/>
      </c>
      <c r="W543" t="str">
        <f>IF('ריכוז הצעות'!$N544='טבלת עזר2'!W$1,'ריכוז הצעות'!$M544,"")</f>
        <v/>
      </c>
      <c r="X543" t="str">
        <f>IF('ריכוז הצעות'!$N544='טבלת עזר2'!X$1,'ריכוז הצעות'!$M544,"")</f>
        <v/>
      </c>
      <c r="Y543" t="str">
        <f>IF('ריכוז הצעות'!$N544='טבלת עזר2'!Y$1,'ריכוז הצעות'!$M544,"")</f>
        <v/>
      </c>
      <c r="Z543" t="str">
        <f>IF('ריכוז הצעות'!$N544='טבלת עזר2'!Z$1,'ריכוז הצעות'!$M544,"")</f>
        <v/>
      </c>
      <c r="AA543" t="str">
        <f>IF('ריכוז הצעות'!$N544='טבלת עזר2'!AA$1,'ריכוז הצעות'!$M544,"")</f>
        <v/>
      </c>
      <c r="AB543" t="str">
        <f>IF('ריכוז הצעות'!$N544='טבלת עזר2'!AB$1,'ריכוז הצעות'!$M544,"")</f>
        <v/>
      </c>
      <c r="AC543" t="str">
        <f>IF('ריכוז הצעות'!$N544='טבלת עזר2'!AC$1,'ריכוז הצעות'!$M544,"")</f>
        <v/>
      </c>
      <c r="AD543" t="str">
        <f>IF('ריכוז הצעות'!$N544='טבלת עזר2'!AD$1,'ריכוז הצעות'!$M544,"")</f>
        <v/>
      </c>
      <c r="AE543" t="str">
        <f>IF('ריכוז הצעות'!$N544='טבלת עזר2'!AE$1,'ריכוז הצעות'!$M544,"")</f>
        <v/>
      </c>
      <c r="AF543" t="str">
        <f>IF('ריכוז הצעות'!$N544='טבלת עזר2'!AF$1,'ריכוז הצעות'!$M544,"")</f>
        <v/>
      </c>
      <c r="AG543" t="str">
        <f>IF('ריכוז הצעות'!$N544='טבלת עזר2'!AG$1,'ריכוז הצעות'!$M544,"")</f>
        <v/>
      </c>
      <c r="AH543" t="str">
        <f>IF('ריכוז הצעות'!$N544='טבלת עזר2'!AH$1,'ריכוז הצעות'!$M544,"")</f>
        <v/>
      </c>
      <c r="AI543" t="str">
        <f>IF('ריכוז הצעות'!$N544='טבלת עזר2'!AI$1,'ריכוז הצעות'!$M544,"")</f>
        <v/>
      </c>
      <c r="AJ543" t="str">
        <f>IF('ריכוז הצעות'!$N544='טבלת עזר2'!AJ$1,'ריכוז הצעות'!$M544,"")</f>
        <v/>
      </c>
      <c r="AK543" t="str">
        <f>IF('ריכוז הצעות'!$N544='טבלת עזר2'!AK$1,'ריכוז הצעות'!$M544,"")</f>
        <v/>
      </c>
      <c r="AL543" t="str">
        <f>IF('ריכוז הצעות'!$N544='טבלת עזר2'!AL$1,'ריכוז הצעות'!$M544,"")</f>
        <v/>
      </c>
      <c r="AM543"/>
      <c r="AN543"/>
      <c r="AO543"/>
      <c r="AP543"/>
    </row>
    <row r="544" spans="2:42" x14ac:dyDescent="0.3">
      <c r="B544" t="str">
        <f>IF('ריכוז הצעות'!$N545='טבלת עזר2'!B$1,'ריכוז הצעות'!$M545,"")</f>
        <v/>
      </c>
      <c r="C544">
        <f t="shared" si="286"/>
        <v>0</v>
      </c>
      <c r="D544" t="str">
        <f t="shared" si="288"/>
        <v/>
      </c>
      <c r="E544">
        <f t="shared" si="289"/>
        <v>0</v>
      </c>
      <c r="F544" t="str">
        <f>IF('ריכוז הצעות'!$N545='טבלת עזר2'!F$1,'ריכוז הצעות'!$M545,"")</f>
        <v/>
      </c>
      <c r="G544">
        <f t="shared" si="287"/>
        <v>0</v>
      </c>
      <c r="H544" t="str">
        <f t="shared" si="290"/>
        <v/>
      </c>
      <c r="I544">
        <f t="shared" si="291"/>
        <v>0</v>
      </c>
      <c r="J544" t="str">
        <f>IF('ריכוז הצעות'!$N545='טבלת עזר2'!J$1,'ריכוז הצעות'!$M545,"")</f>
        <v/>
      </c>
      <c r="K544" t="str">
        <f>IF('ריכוז הצעות'!$N545='טבלת עזר2'!K$1,'ריכוז הצעות'!$M545,"")</f>
        <v/>
      </c>
      <c r="L544" t="str">
        <f>IF('ריכוז הצעות'!$N545='טבלת עזר2'!L$1,'ריכוז הצעות'!$M545,"")</f>
        <v/>
      </c>
      <c r="M544" t="str">
        <f>IF('ריכוז הצעות'!$N545='טבלת עזר2'!M$1,'ריכוז הצעות'!$M545,"")</f>
        <v/>
      </c>
      <c r="O544" t="str">
        <f>IF('ריכוז הצעות'!$N545='טבלת עזר2'!O$1,'ריכוז הצעות'!$M545,"")</f>
        <v/>
      </c>
      <c r="Q544" t="str">
        <f>IF('ריכוז הצעות'!$N545='טבלת עזר2'!Q$1,'ריכוז הצעות'!$M545,"")</f>
        <v/>
      </c>
      <c r="S544" t="str">
        <f>IF('ריכוז הצעות'!$N545='טבלת עזר2'!S$1,'ריכוז הצעות'!$M545,"")</f>
        <v/>
      </c>
      <c r="U544" t="str">
        <f>IF('ריכוז הצעות'!$N545='טבלת עזר2'!U$1,'ריכוז הצעות'!$M545,"")</f>
        <v/>
      </c>
      <c r="W544" t="str">
        <f>IF('ריכוז הצעות'!$N545='טבלת עזר2'!W$1,'ריכוז הצעות'!$M545,"")</f>
        <v/>
      </c>
      <c r="X544" t="str">
        <f>IF('ריכוז הצעות'!$N545='טבלת עזר2'!X$1,'ריכוז הצעות'!$M545,"")</f>
        <v/>
      </c>
      <c r="Y544" t="str">
        <f>IF('ריכוז הצעות'!$N545='טבלת עזר2'!Y$1,'ריכוז הצעות'!$M545,"")</f>
        <v/>
      </c>
      <c r="Z544" t="str">
        <f>IF('ריכוז הצעות'!$N545='טבלת עזר2'!Z$1,'ריכוז הצעות'!$M545,"")</f>
        <v/>
      </c>
      <c r="AA544" t="str">
        <f>IF('ריכוז הצעות'!$N545='טבלת עזר2'!AA$1,'ריכוז הצעות'!$M545,"")</f>
        <v/>
      </c>
      <c r="AB544" t="str">
        <f>IF('ריכוז הצעות'!$N545='טבלת עזר2'!AB$1,'ריכוז הצעות'!$M545,"")</f>
        <v/>
      </c>
      <c r="AC544" t="str">
        <f>IF('ריכוז הצעות'!$N545='טבלת עזר2'!AC$1,'ריכוז הצעות'!$M545,"")</f>
        <v/>
      </c>
      <c r="AD544" t="str">
        <f>IF('ריכוז הצעות'!$N545='טבלת עזר2'!AD$1,'ריכוז הצעות'!$M545,"")</f>
        <v/>
      </c>
      <c r="AE544" t="str">
        <f>IF('ריכוז הצעות'!$N545='טבלת עזר2'!AE$1,'ריכוז הצעות'!$M545,"")</f>
        <v/>
      </c>
      <c r="AF544" t="str">
        <f>IF('ריכוז הצעות'!$N545='טבלת עזר2'!AF$1,'ריכוז הצעות'!$M545,"")</f>
        <v/>
      </c>
      <c r="AG544" t="str">
        <f>IF('ריכוז הצעות'!$N545='טבלת עזר2'!AG$1,'ריכוז הצעות'!$M545,"")</f>
        <v/>
      </c>
      <c r="AH544" t="str">
        <f>IF('ריכוז הצעות'!$N545='טבלת עזר2'!AH$1,'ריכוז הצעות'!$M545,"")</f>
        <v/>
      </c>
      <c r="AI544" t="str">
        <f>IF('ריכוז הצעות'!$N545='טבלת עזר2'!AI$1,'ריכוז הצעות'!$M545,"")</f>
        <v/>
      </c>
      <c r="AJ544" t="str">
        <f>IF('ריכוז הצעות'!$N545='טבלת עזר2'!AJ$1,'ריכוז הצעות'!$M545,"")</f>
        <v/>
      </c>
      <c r="AK544" t="str">
        <f>IF('ריכוז הצעות'!$N545='טבלת עזר2'!AK$1,'ריכוז הצעות'!$M545,"")</f>
        <v/>
      </c>
      <c r="AL544" t="str">
        <f>IF('ריכוז הצעות'!$N545='טבלת עזר2'!AL$1,'ריכוז הצעות'!$M545,"")</f>
        <v/>
      </c>
      <c r="AM544"/>
      <c r="AN544"/>
      <c r="AO544"/>
      <c r="AP544"/>
    </row>
    <row r="545" spans="2:42" x14ac:dyDescent="0.3">
      <c r="B545" t="str">
        <f>IF('ריכוז הצעות'!$N546='טבלת עזר2'!B$1,'ריכוז הצעות'!$M546,"")</f>
        <v/>
      </c>
      <c r="C545">
        <f t="shared" si="286"/>
        <v>0</v>
      </c>
      <c r="D545" t="str">
        <f t="shared" si="288"/>
        <v/>
      </c>
      <c r="E545">
        <f t="shared" si="289"/>
        <v>0</v>
      </c>
      <c r="F545" t="str">
        <f>IF('ריכוז הצעות'!$N546='טבלת עזר2'!F$1,'ריכוז הצעות'!$M546,"")</f>
        <v/>
      </c>
      <c r="G545">
        <f t="shared" si="287"/>
        <v>0</v>
      </c>
      <c r="H545" t="str">
        <f t="shared" si="290"/>
        <v/>
      </c>
      <c r="I545">
        <f t="shared" si="291"/>
        <v>0</v>
      </c>
      <c r="J545" t="str">
        <f>IF('ריכוז הצעות'!$N546='טבלת עזר2'!J$1,'ריכוז הצעות'!$M546,"")</f>
        <v/>
      </c>
      <c r="K545" t="str">
        <f>IF('ריכוז הצעות'!$N546='טבלת עזר2'!K$1,'ריכוז הצעות'!$M546,"")</f>
        <v/>
      </c>
      <c r="L545" t="str">
        <f>IF('ריכוז הצעות'!$N546='טבלת עזר2'!L$1,'ריכוז הצעות'!$M546,"")</f>
        <v/>
      </c>
      <c r="M545" t="str">
        <f>IF('ריכוז הצעות'!$N546='טבלת עזר2'!M$1,'ריכוז הצעות'!$M546,"")</f>
        <v/>
      </c>
      <c r="O545" t="str">
        <f>IF('ריכוז הצעות'!$N546='טבלת עזר2'!O$1,'ריכוז הצעות'!$M546,"")</f>
        <v/>
      </c>
      <c r="Q545" t="str">
        <f>IF('ריכוז הצעות'!$N546='טבלת עזר2'!Q$1,'ריכוז הצעות'!$M546,"")</f>
        <v/>
      </c>
      <c r="S545" t="str">
        <f>IF('ריכוז הצעות'!$N546='טבלת עזר2'!S$1,'ריכוז הצעות'!$M546,"")</f>
        <v/>
      </c>
      <c r="U545" t="str">
        <f>IF('ריכוז הצעות'!$N546='טבלת עזר2'!U$1,'ריכוז הצעות'!$M546,"")</f>
        <v/>
      </c>
      <c r="W545" t="str">
        <f>IF('ריכוז הצעות'!$N546='טבלת עזר2'!W$1,'ריכוז הצעות'!$M546,"")</f>
        <v/>
      </c>
      <c r="X545" t="str">
        <f>IF('ריכוז הצעות'!$N546='טבלת עזר2'!X$1,'ריכוז הצעות'!$M546,"")</f>
        <v/>
      </c>
      <c r="Y545" t="str">
        <f>IF('ריכוז הצעות'!$N546='טבלת עזר2'!Y$1,'ריכוז הצעות'!$M546,"")</f>
        <v/>
      </c>
      <c r="Z545" t="str">
        <f>IF('ריכוז הצעות'!$N546='טבלת עזר2'!Z$1,'ריכוז הצעות'!$M546,"")</f>
        <v/>
      </c>
      <c r="AA545" t="str">
        <f>IF('ריכוז הצעות'!$N546='טבלת עזר2'!AA$1,'ריכוז הצעות'!$M546,"")</f>
        <v/>
      </c>
      <c r="AB545" t="str">
        <f>IF('ריכוז הצעות'!$N546='טבלת עזר2'!AB$1,'ריכוז הצעות'!$M546,"")</f>
        <v/>
      </c>
      <c r="AC545" t="str">
        <f>IF('ריכוז הצעות'!$N546='טבלת עזר2'!AC$1,'ריכוז הצעות'!$M546,"")</f>
        <v/>
      </c>
      <c r="AD545" t="str">
        <f>IF('ריכוז הצעות'!$N546='טבלת עזר2'!AD$1,'ריכוז הצעות'!$M546,"")</f>
        <v/>
      </c>
      <c r="AE545" t="str">
        <f>IF('ריכוז הצעות'!$N546='טבלת עזר2'!AE$1,'ריכוז הצעות'!$M546,"")</f>
        <v/>
      </c>
      <c r="AF545" t="str">
        <f>IF('ריכוז הצעות'!$N546='טבלת עזר2'!AF$1,'ריכוז הצעות'!$M546,"")</f>
        <v/>
      </c>
      <c r="AG545" t="str">
        <f>IF('ריכוז הצעות'!$N546='טבלת עזר2'!AG$1,'ריכוז הצעות'!$M546,"")</f>
        <v/>
      </c>
      <c r="AH545" t="str">
        <f>IF('ריכוז הצעות'!$N546='טבלת עזר2'!AH$1,'ריכוז הצעות'!$M546,"")</f>
        <v/>
      </c>
      <c r="AI545" t="str">
        <f>IF('ריכוז הצעות'!$N546='טבלת עזר2'!AI$1,'ריכוז הצעות'!$M546,"")</f>
        <v/>
      </c>
      <c r="AJ545" t="str">
        <f>IF('ריכוז הצעות'!$N546='טבלת עזר2'!AJ$1,'ריכוז הצעות'!$M546,"")</f>
        <v/>
      </c>
      <c r="AK545" t="str">
        <f>IF('ריכוז הצעות'!$N546='טבלת עזר2'!AK$1,'ריכוז הצעות'!$M546,"")</f>
        <v/>
      </c>
      <c r="AL545" t="str">
        <f>IF('ריכוז הצעות'!$N546='טבלת עזר2'!AL$1,'ריכוז הצעות'!$M546,"")</f>
        <v/>
      </c>
      <c r="AM545"/>
      <c r="AN545"/>
      <c r="AO545"/>
      <c r="AP545"/>
    </row>
    <row r="546" spans="2:42" x14ac:dyDescent="0.3">
      <c r="B546" t="str">
        <f>IF('ריכוז הצעות'!$N547='טבלת עזר2'!B$1,'ריכוז הצעות'!$M547,"")</f>
        <v/>
      </c>
      <c r="C546">
        <f t="shared" si="286"/>
        <v>0</v>
      </c>
      <c r="D546" t="str">
        <f t="shared" si="288"/>
        <v/>
      </c>
      <c r="E546">
        <f t="shared" si="289"/>
        <v>0</v>
      </c>
      <c r="F546" t="str">
        <f>IF('ריכוז הצעות'!$N547='טבלת עזר2'!F$1,'ריכוז הצעות'!$M547,"")</f>
        <v/>
      </c>
      <c r="G546">
        <f t="shared" si="287"/>
        <v>0</v>
      </c>
      <c r="H546" t="str">
        <f t="shared" si="290"/>
        <v/>
      </c>
      <c r="I546">
        <f t="shared" si="291"/>
        <v>0</v>
      </c>
      <c r="J546" t="str">
        <f>IF('ריכוז הצעות'!$N547='טבלת עזר2'!J$1,'ריכוז הצעות'!$M547,"")</f>
        <v/>
      </c>
      <c r="K546" t="str">
        <f>IF('ריכוז הצעות'!$N547='טבלת עזר2'!K$1,'ריכוז הצעות'!$M547,"")</f>
        <v/>
      </c>
      <c r="L546" t="str">
        <f>IF('ריכוז הצעות'!$N547='טבלת עזר2'!L$1,'ריכוז הצעות'!$M547,"")</f>
        <v/>
      </c>
      <c r="M546" t="str">
        <f>IF('ריכוז הצעות'!$N547='טבלת עזר2'!M$1,'ריכוז הצעות'!$M547,"")</f>
        <v/>
      </c>
      <c r="O546" t="str">
        <f>IF('ריכוז הצעות'!$N547='טבלת עזר2'!O$1,'ריכוז הצעות'!$M547,"")</f>
        <v/>
      </c>
      <c r="Q546" t="str">
        <f>IF('ריכוז הצעות'!$N547='טבלת עזר2'!Q$1,'ריכוז הצעות'!$M547,"")</f>
        <v/>
      </c>
      <c r="S546" t="str">
        <f>IF('ריכוז הצעות'!$N547='טבלת עזר2'!S$1,'ריכוז הצעות'!$M547,"")</f>
        <v/>
      </c>
      <c r="U546" t="str">
        <f>IF('ריכוז הצעות'!$N547='טבלת עזר2'!U$1,'ריכוז הצעות'!$M547,"")</f>
        <v/>
      </c>
      <c r="W546" t="str">
        <f>IF('ריכוז הצעות'!$N547='טבלת עזר2'!W$1,'ריכוז הצעות'!$M547,"")</f>
        <v/>
      </c>
      <c r="X546" t="str">
        <f>IF('ריכוז הצעות'!$N547='טבלת עזר2'!X$1,'ריכוז הצעות'!$M547,"")</f>
        <v/>
      </c>
      <c r="Y546" t="str">
        <f>IF('ריכוז הצעות'!$N547='טבלת עזר2'!Y$1,'ריכוז הצעות'!$M547,"")</f>
        <v/>
      </c>
      <c r="Z546" t="str">
        <f>IF('ריכוז הצעות'!$N547='טבלת עזר2'!Z$1,'ריכוז הצעות'!$M547,"")</f>
        <v/>
      </c>
      <c r="AA546" t="str">
        <f>IF('ריכוז הצעות'!$N547='טבלת עזר2'!AA$1,'ריכוז הצעות'!$M547,"")</f>
        <v/>
      </c>
      <c r="AB546" t="str">
        <f>IF('ריכוז הצעות'!$N547='טבלת עזר2'!AB$1,'ריכוז הצעות'!$M547,"")</f>
        <v/>
      </c>
      <c r="AC546" t="str">
        <f>IF('ריכוז הצעות'!$N547='טבלת עזר2'!AC$1,'ריכוז הצעות'!$M547,"")</f>
        <v/>
      </c>
      <c r="AD546" t="str">
        <f>IF('ריכוז הצעות'!$N547='טבלת עזר2'!AD$1,'ריכוז הצעות'!$M547,"")</f>
        <v/>
      </c>
      <c r="AE546" t="str">
        <f>IF('ריכוז הצעות'!$N547='טבלת עזר2'!AE$1,'ריכוז הצעות'!$M547,"")</f>
        <v/>
      </c>
      <c r="AF546" t="str">
        <f>IF('ריכוז הצעות'!$N547='טבלת עזר2'!AF$1,'ריכוז הצעות'!$M547,"")</f>
        <v/>
      </c>
      <c r="AG546" t="str">
        <f>IF('ריכוז הצעות'!$N547='טבלת עזר2'!AG$1,'ריכוז הצעות'!$M547,"")</f>
        <v/>
      </c>
      <c r="AH546" t="str">
        <f>IF('ריכוז הצעות'!$N547='טבלת עזר2'!AH$1,'ריכוז הצעות'!$M547,"")</f>
        <v/>
      </c>
      <c r="AI546" t="str">
        <f>IF('ריכוז הצעות'!$N547='טבלת עזר2'!AI$1,'ריכוז הצעות'!$M547,"")</f>
        <v/>
      </c>
      <c r="AJ546" t="str">
        <f>IF('ריכוז הצעות'!$N547='טבלת עזר2'!AJ$1,'ריכוז הצעות'!$M547,"")</f>
        <v/>
      </c>
      <c r="AK546" t="str">
        <f>IF('ריכוז הצעות'!$N547='טבלת עזר2'!AK$1,'ריכוז הצעות'!$M547,"")</f>
        <v/>
      </c>
      <c r="AL546" t="str">
        <f>IF('ריכוז הצעות'!$N547='טבלת עזר2'!AL$1,'ריכוז הצעות'!$M547,"")</f>
        <v/>
      </c>
      <c r="AM546"/>
      <c r="AN546"/>
      <c r="AO546"/>
      <c r="AP546"/>
    </row>
    <row r="547" spans="2:42" x14ac:dyDescent="0.3">
      <c r="B547" t="str">
        <f>IF('ריכוז הצעות'!$N548='טבלת עזר2'!B$1,'ריכוז הצעות'!$M548,"")</f>
        <v/>
      </c>
      <c r="C547">
        <f t="shared" si="286"/>
        <v>0</v>
      </c>
      <c r="D547" t="str">
        <f t="shared" si="288"/>
        <v/>
      </c>
      <c r="E547">
        <f t="shared" si="289"/>
        <v>0</v>
      </c>
      <c r="F547" t="str">
        <f>IF('ריכוז הצעות'!$N548='טבלת עזר2'!F$1,'ריכוז הצעות'!$M548,"")</f>
        <v/>
      </c>
      <c r="G547">
        <f t="shared" si="287"/>
        <v>0</v>
      </c>
      <c r="H547" t="str">
        <f t="shared" si="290"/>
        <v/>
      </c>
      <c r="I547">
        <f t="shared" si="291"/>
        <v>0</v>
      </c>
      <c r="J547" t="str">
        <f>IF('ריכוז הצעות'!$N548='טבלת עזר2'!J$1,'ריכוז הצעות'!$M548,"")</f>
        <v/>
      </c>
      <c r="K547" t="str">
        <f>IF('ריכוז הצעות'!$N548='טבלת עזר2'!K$1,'ריכוז הצעות'!$M548,"")</f>
        <v/>
      </c>
      <c r="L547" t="str">
        <f>IF('ריכוז הצעות'!$N548='טבלת עזר2'!L$1,'ריכוז הצעות'!$M548,"")</f>
        <v/>
      </c>
      <c r="M547" t="str">
        <f>IF('ריכוז הצעות'!$N548='טבלת עזר2'!M$1,'ריכוז הצעות'!$M548,"")</f>
        <v/>
      </c>
      <c r="O547" t="str">
        <f>IF('ריכוז הצעות'!$N548='טבלת עזר2'!O$1,'ריכוז הצעות'!$M548,"")</f>
        <v/>
      </c>
      <c r="Q547" t="str">
        <f>IF('ריכוז הצעות'!$N548='טבלת עזר2'!Q$1,'ריכוז הצעות'!$M548,"")</f>
        <v/>
      </c>
      <c r="S547" t="str">
        <f>IF('ריכוז הצעות'!$N548='טבלת עזר2'!S$1,'ריכוז הצעות'!$M548,"")</f>
        <v/>
      </c>
      <c r="U547" t="str">
        <f>IF('ריכוז הצעות'!$N548='טבלת עזר2'!U$1,'ריכוז הצעות'!$M548,"")</f>
        <v/>
      </c>
      <c r="W547" t="str">
        <f>IF('ריכוז הצעות'!$N548='טבלת עזר2'!W$1,'ריכוז הצעות'!$M548,"")</f>
        <v/>
      </c>
      <c r="X547" t="str">
        <f>IF('ריכוז הצעות'!$N548='טבלת עזר2'!X$1,'ריכוז הצעות'!$M548,"")</f>
        <v/>
      </c>
      <c r="Y547" t="str">
        <f>IF('ריכוז הצעות'!$N548='טבלת עזר2'!Y$1,'ריכוז הצעות'!$M548,"")</f>
        <v/>
      </c>
      <c r="Z547" t="str">
        <f>IF('ריכוז הצעות'!$N548='טבלת עזר2'!Z$1,'ריכוז הצעות'!$M548,"")</f>
        <v/>
      </c>
      <c r="AA547" t="str">
        <f>IF('ריכוז הצעות'!$N548='טבלת עזר2'!AA$1,'ריכוז הצעות'!$M548,"")</f>
        <v/>
      </c>
      <c r="AB547" t="str">
        <f>IF('ריכוז הצעות'!$N548='טבלת עזר2'!AB$1,'ריכוז הצעות'!$M548,"")</f>
        <v/>
      </c>
      <c r="AC547" t="str">
        <f>IF('ריכוז הצעות'!$N548='טבלת עזר2'!AC$1,'ריכוז הצעות'!$M548,"")</f>
        <v/>
      </c>
      <c r="AD547" t="str">
        <f>IF('ריכוז הצעות'!$N548='טבלת עזר2'!AD$1,'ריכוז הצעות'!$M548,"")</f>
        <v/>
      </c>
      <c r="AE547" t="str">
        <f>IF('ריכוז הצעות'!$N548='טבלת עזר2'!AE$1,'ריכוז הצעות'!$M548,"")</f>
        <v/>
      </c>
      <c r="AF547" t="str">
        <f>IF('ריכוז הצעות'!$N548='טבלת עזר2'!AF$1,'ריכוז הצעות'!$M548,"")</f>
        <v/>
      </c>
      <c r="AG547" t="str">
        <f>IF('ריכוז הצעות'!$N548='טבלת עזר2'!AG$1,'ריכוז הצעות'!$M548,"")</f>
        <v/>
      </c>
      <c r="AH547" t="str">
        <f>IF('ריכוז הצעות'!$N548='טבלת עזר2'!AH$1,'ריכוז הצעות'!$M548,"")</f>
        <v/>
      </c>
      <c r="AI547" t="str">
        <f>IF('ריכוז הצעות'!$N548='טבלת עזר2'!AI$1,'ריכוז הצעות'!$M548,"")</f>
        <v/>
      </c>
      <c r="AJ547" t="str">
        <f>IF('ריכוז הצעות'!$N548='טבלת עזר2'!AJ$1,'ריכוז הצעות'!$M548,"")</f>
        <v/>
      </c>
      <c r="AK547" t="str">
        <f>IF('ריכוז הצעות'!$N548='טבלת עזר2'!AK$1,'ריכוז הצעות'!$M548,"")</f>
        <v/>
      </c>
      <c r="AL547" t="str">
        <f>IF('ריכוז הצעות'!$N548='טבלת עזר2'!AL$1,'ריכוז הצעות'!$M548,"")</f>
        <v/>
      </c>
      <c r="AM547"/>
      <c r="AN547"/>
      <c r="AO547"/>
      <c r="AP547"/>
    </row>
    <row r="548" spans="2:42" x14ac:dyDescent="0.3">
      <c r="B548" t="str">
        <f>IF('ריכוז הצעות'!$N549='טבלת עזר2'!B$1,'ריכוז הצעות'!$M549,"")</f>
        <v/>
      </c>
      <c r="C548">
        <f t="shared" si="286"/>
        <v>0</v>
      </c>
      <c r="D548" t="str">
        <f t="shared" si="288"/>
        <v/>
      </c>
      <c r="E548">
        <f t="shared" si="289"/>
        <v>0</v>
      </c>
      <c r="F548" t="str">
        <f>IF('ריכוז הצעות'!$N549='טבלת עזר2'!F$1,'ריכוז הצעות'!$M549,"")</f>
        <v/>
      </c>
      <c r="G548">
        <f t="shared" si="287"/>
        <v>0</v>
      </c>
      <c r="H548" t="str">
        <f t="shared" si="290"/>
        <v/>
      </c>
      <c r="I548">
        <f t="shared" si="291"/>
        <v>0</v>
      </c>
      <c r="J548" t="str">
        <f>IF('ריכוז הצעות'!$N549='טבלת עזר2'!J$1,'ריכוז הצעות'!$M549,"")</f>
        <v/>
      </c>
      <c r="K548" t="str">
        <f>IF('ריכוז הצעות'!$N549='טבלת עזר2'!K$1,'ריכוז הצעות'!$M549,"")</f>
        <v/>
      </c>
      <c r="L548" t="str">
        <f>IF('ריכוז הצעות'!$N549='טבלת עזר2'!L$1,'ריכוז הצעות'!$M549,"")</f>
        <v/>
      </c>
      <c r="M548" t="str">
        <f>IF('ריכוז הצעות'!$N549='טבלת עזר2'!M$1,'ריכוז הצעות'!$M549,"")</f>
        <v/>
      </c>
      <c r="O548" t="str">
        <f>IF('ריכוז הצעות'!$N549='טבלת עזר2'!O$1,'ריכוז הצעות'!$M549,"")</f>
        <v/>
      </c>
      <c r="Q548" t="str">
        <f>IF('ריכוז הצעות'!$N549='טבלת עזר2'!Q$1,'ריכוז הצעות'!$M549,"")</f>
        <v/>
      </c>
      <c r="S548" t="str">
        <f>IF('ריכוז הצעות'!$N549='טבלת עזר2'!S$1,'ריכוז הצעות'!$M549,"")</f>
        <v/>
      </c>
      <c r="U548" t="str">
        <f>IF('ריכוז הצעות'!$N549='טבלת עזר2'!U$1,'ריכוז הצעות'!$M549,"")</f>
        <v/>
      </c>
      <c r="W548" t="str">
        <f>IF('ריכוז הצעות'!$N549='טבלת עזר2'!W$1,'ריכוז הצעות'!$M549,"")</f>
        <v/>
      </c>
      <c r="X548" t="str">
        <f>IF('ריכוז הצעות'!$N549='טבלת עזר2'!X$1,'ריכוז הצעות'!$M549,"")</f>
        <v/>
      </c>
      <c r="Y548" t="str">
        <f>IF('ריכוז הצעות'!$N549='טבלת עזר2'!Y$1,'ריכוז הצעות'!$M549,"")</f>
        <v/>
      </c>
      <c r="Z548" t="str">
        <f>IF('ריכוז הצעות'!$N549='טבלת עזר2'!Z$1,'ריכוז הצעות'!$M549,"")</f>
        <v/>
      </c>
      <c r="AA548" t="str">
        <f>IF('ריכוז הצעות'!$N549='טבלת עזר2'!AA$1,'ריכוז הצעות'!$M549,"")</f>
        <v/>
      </c>
      <c r="AB548" t="str">
        <f>IF('ריכוז הצעות'!$N549='טבלת עזר2'!AB$1,'ריכוז הצעות'!$M549,"")</f>
        <v/>
      </c>
      <c r="AC548" t="str">
        <f>IF('ריכוז הצעות'!$N549='טבלת עזר2'!AC$1,'ריכוז הצעות'!$M549,"")</f>
        <v/>
      </c>
      <c r="AD548" t="str">
        <f>IF('ריכוז הצעות'!$N549='טבלת עזר2'!AD$1,'ריכוז הצעות'!$M549,"")</f>
        <v/>
      </c>
      <c r="AE548" t="str">
        <f>IF('ריכוז הצעות'!$N549='טבלת עזר2'!AE$1,'ריכוז הצעות'!$M549,"")</f>
        <v/>
      </c>
      <c r="AF548" t="str">
        <f>IF('ריכוז הצעות'!$N549='טבלת עזר2'!AF$1,'ריכוז הצעות'!$M549,"")</f>
        <v/>
      </c>
      <c r="AG548" t="str">
        <f>IF('ריכוז הצעות'!$N549='טבלת עזר2'!AG$1,'ריכוז הצעות'!$M549,"")</f>
        <v/>
      </c>
      <c r="AH548" t="str">
        <f>IF('ריכוז הצעות'!$N549='טבלת עזר2'!AH$1,'ריכוז הצעות'!$M549,"")</f>
        <v/>
      </c>
      <c r="AI548" t="str">
        <f>IF('ריכוז הצעות'!$N549='טבלת עזר2'!AI$1,'ריכוז הצעות'!$M549,"")</f>
        <v/>
      </c>
      <c r="AJ548" t="str">
        <f>IF('ריכוז הצעות'!$N549='טבלת עזר2'!AJ$1,'ריכוז הצעות'!$M549,"")</f>
        <v/>
      </c>
      <c r="AK548" t="str">
        <f>IF('ריכוז הצעות'!$N549='טבלת עזר2'!AK$1,'ריכוז הצעות'!$M549,"")</f>
        <v/>
      </c>
      <c r="AL548" t="str">
        <f>IF('ריכוז הצעות'!$N549='טבלת עזר2'!AL$1,'ריכוז הצעות'!$M549,"")</f>
        <v/>
      </c>
      <c r="AM548"/>
      <c r="AN548"/>
      <c r="AO548"/>
      <c r="AP548"/>
    </row>
    <row r="549" spans="2:42" x14ac:dyDescent="0.3">
      <c r="B549" t="str">
        <f>IF('ריכוז הצעות'!$N550='טבלת עזר2'!B$1,'ריכוז הצעות'!$M550,"")</f>
        <v/>
      </c>
      <c r="C549">
        <f t="shared" si="286"/>
        <v>0</v>
      </c>
      <c r="D549" t="str">
        <f t="shared" si="288"/>
        <v/>
      </c>
      <c r="E549">
        <f t="shared" si="289"/>
        <v>0</v>
      </c>
      <c r="F549" t="str">
        <f>IF('ריכוז הצעות'!$N550='טבלת עזר2'!F$1,'ריכוז הצעות'!$M550,"")</f>
        <v/>
      </c>
      <c r="G549">
        <f t="shared" si="287"/>
        <v>0</v>
      </c>
      <c r="H549" t="str">
        <f t="shared" si="290"/>
        <v/>
      </c>
      <c r="I549">
        <f t="shared" si="291"/>
        <v>0</v>
      </c>
      <c r="J549" t="str">
        <f>IF('ריכוז הצעות'!$N550='טבלת עזר2'!J$1,'ריכוז הצעות'!$M550,"")</f>
        <v/>
      </c>
      <c r="K549" t="str">
        <f>IF('ריכוז הצעות'!$N550='טבלת עזר2'!K$1,'ריכוז הצעות'!$M550,"")</f>
        <v/>
      </c>
      <c r="L549" t="str">
        <f>IF('ריכוז הצעות'!$N550='טבלת עזר2'!L$1,'ריכוז הצעות'!$M550,"")</f>
        <v/>
      </c>
      <c r="M549" t="str">
        <f>IF('ריכוז הצעות'!$N550='טבלת עזר2'!M$1,'ריכוז הצעות'!$M550,"")</f>
        <v/>
      </c>
      <c r="O549" t="str">
        <f>IF('ריכוז הצעות'!$N550='טבלת עזר2'!O$1,'ריכוז הצעות'!$M550,"")</f>
        <v/>
      </c>
      <c r="Q549" t="str">
        <f>IF('ריכוז הצעות'!$N550='טבלת עזר2'!Q$1,'ריכוז הצעות'!$M550,"")</f>
        <v/>
      </c>
      <c r="S549" t="str">
        <f>IF('ריכוז הצעות'!$N550='טבלת עזר2'!S$1,'ריכוז הצעות'!$M550,"")</f>
        <v/>
      </c>
      <c r="U549" t="str">
        <f>IF('ריכוז הצעות'!$N550='טבלת עזר2'!U$1,'ריכוז הצעות'!$M550,"")</f>
        <v/>
      </c>
      <c r="W549" t="str">
        <f>IF('ריכוז הצעות'!$N550='טבלת עזר2'!W$1,'ריכוז הצעות'!$M550,"")</f>
        <v/>
      </c>
      <c r="X549" t="str">
        <f>IF('ריכוז הצעות'!$N550='טבלת עזר2'!X$1,'ריכוז הצעות'!$M550,"")</f>
        <v/>
      </c>
      <c r="Y549" t="str">
        <f>IF('ריכוז הצעות'!$N550='טבלת עזר2'!Y$1,'ריכוז הצעות'!$M550,"")</f>
        <v/>
      </c>
      <c r="Z549" t="str">
        <f>IF('ריכוז הצעות'!$N550='טבלת עזר2'!Z$1,'ריכוז הצעות'!$M550,"")</f>
        <v/>
      </c>
      <c r="AA549" t="str">
        <f>IF('ריכוז הצעות'!$N550='טבלת עזר2'!AA$1,'ריכוז הצעות'!$M550,"")</f>
        <v/>
      </c>
      <c r="AB549" t="str">
        <f>IF('ריכוז הצעות'!$N550='טבלת עזר2'!AB$1,'ריכוז הצעות'!$M550,"")</f>
        <v/>
      </c>
      <c r="AC549" t="str">
        <f>IF('ריכוז הצעות'!$N550='טבלת עזר2'!AC$1,'ריכוז הצעות'!$M550,"")</f>
        <v/>
      </c>
      <c r="AD549" t="str">
        <f>IF('ריכוז הצעות'!$N550='טבלת עזר2'!AD$1,'ריכוז הצעות'!$M550,"")</f>
        <v/>
      </c>
      <c r="AE549" t="str">
        <f>IF('ריכוז הצעות'!$N550='טבלת עזר2'!AE$1,'ריכוז הצעות'!$M550,"")</f>
        <v/>
      </c>
      <c r="AF549" t="str">
        <f>IF('ריכוז הצעות'!$N550='טבלת עזר2'!AF$1,'ריכוז הצעות'!$M550,"")</f>
        <v/>
      </c>
      <c r="AG549" t="str">
        <f>IF('ריכוז הצעות'!$N550='טבלת עזר2'!AG$1,'ריכוז הצעות'!$M550,"")</f>
        <v/>
      </c>
      <c r="AH549" t="str">
        <f>IF('ריכוז הצעות'!$N550='טבלת עזר2'!AH$1,'ריכוז הצעות'!$M550,"")</f>
        <v/>
      </c>
      <c r="AI549" t="str">
        <f>IF('ריכוז הצעות'!$N550='טבלת עזר2'!AI$1,'ריכוז הצעות'!$M550,"")</f>
        <v/>
      </c>
      <c r="AJ549" t="str">
        <f>IF('ריכוז הצעות'!$N550='טבלת עזר2'!AJ$1,'ריכוז הצעות'!$M550,"")</f>
        <v/>
      </c>
      <c r="AK549" t="str">
        <f>IF('ריכוז הצעות'!$N550='טבלת עזר2'!AK$1,'ריכוז הצעות'!$M550,"")</f>
        <v/>
      </c>
      <c r="AL549" t="str">
        <f>IF('ריכוז הצעות'!$N550='טבלת עזר2'!AL$1,'ריכוז הצעות'!$M550,"")</f>
        <v/>
      </c>
      <c r="AM549"/>
      <c r="AN549"/>
      <c r="AO549"/>
      <c r="AP549"/>
    </row>
    <row r="550" spans="2:42" x14ac:dyDescent="0.3">
      <c r="B550" t="str">
        <f>IF('ריכוז הצעות'!$N551='טבלת עזר2'!B$1,'ריכוז הצעות'!$M551,"")</f>
        <v/>
      </c>
      <c r="C550">
        <f t="shared" si="286"/>
        <v>0</v>
      </c>
      <c r="D550" t="str">
        <f t="shared" si="288"/>
        <v/>
      </c>
      <c r="E550">
        <f t="shared" si="289"/>
        <v>0</v>
      </c>
      <c r="F550" t="str">
        <f>IF('ריכוז הצעות'!$N551='טבלת עזר2'!F$1,'ריכוז הצעות'!$M551,"")</f>
        <v/>
      </c>
      <c r="G550">
        <f t="shared" si="287"/>
        <v>0</v>
      </c>
      <c r="H550" t="str">
        <f t="shared" si="290"/>
        <v/>
      </c>
      <c r="I550">
        <f t="shared" si="291"/>
        <v>0</v>
      </c>
      <c r="J550" t="str">
        <f>IF('ריכוז הצעות'!$N551='טבלת עזר2'!J$1,'ריכוז הצעות'!$M551,"")</f>
        <v/>
      </c>
      <c r="K550" t="str">
        <f>IF('ריכוז הצעות'!$N551='טבלת עזר2'!K$1,'ריכוז הצעות'!$M551,"")</f>
        <v/>
      </c>
      <c r="L550" t="str">
        <f>IF('ריכוז הצעות'!$N551='טבלת עזר2'!L$1,'ריכוז הצעות'!$M551,"")</f>
        <v/>
      </c>
      <c r="M550" t="str">
        <f>IF('ריכוז הצעות'!$N551='טבלת עזר2'!M$1,'ריכוז הצעות'!$M551,"")</f>
        <v/>
      </c>
      <c r="O550" t="str">
        <f>IF('ריכוז הצעות'!$N551='טבלת עזר2'!O$1,'ריכוז הצעות'!$M551,"")</f>
        <v/>
      </c>
      <c r="Q550" t="str">
        <f>IF('ריכוז הצעות'!$N551='טבלת עזר2'!Q$1,'ריכוז הצעות'!$M551,"")</f>
        <v/>
      </c>
      <c r="S550" t="str">
        <f>IF('ריכוז הצעות'!$N551='טבלת עזר2'!S$1,'ריכוז הצעות'!$M551,"")</f>
        <v/>
      </c>
      <c r="U550" t="str">
        <f>IF('ריכוז הצעות'!$N551='טבלת עזר2'!U$1,'ריכוז הצעות'!$M551,"")</f>
        <v/>
      </c>
      <c r="W550" t="str">
        <f>IF('ריכוז הצעות'!$N551='טבלת עזר2'!W$1,'ריכוז הצעות'!$M551,"")</f>
        <v/>
      </c>
      <c r="X550" t="str">
        <f>IF('ריכוז הצעות'!$N551='טבלת עזר2'!X$1,'ריכוז הצעות'!$M551,"")</f>
        <v/>
      </c>
      <c r="Y550" t="str">
        <f>IF('ריכוז הצעות'!$N551='טבלת עזר2'!Y$1,'ריכוז הצעות'!$M551,"")</f>
        <v/>
      </c>
      <c r="Z550" t="str">
        <f>IF('ריכוז הצעות'!$N551='טבלת עזר2'!Z$1,'ריכוז הצעות'!$M551,"")</f>
        <v/>
      </c>
      <c r="AA550" t="str">
        <f>IF('ריכוז הצעות'!$N551='טבלת עזר2'!AA$1,'ריכוז הצעות'!$M551,"")</f>
        <v/>
      </c>
      <c r="AB550" t="str">
        <f>IF('ריכוז הצעות'!$N551='טבלת עזר2'!AB$1,'ריכוז הצעות'!$M551,"")</f>
        <v/>
      </c>
      <c r="AC550" t="str">
        <f>IF('ריכוז הצעות'!$N551='טבלת עזר2'!AC$1,'ריכוז הצעות'!$M551,"")</f>
        <v/>
      </c>
      <c r="AD550" t="str">
        <f>IF('ריכוז הצעות'!$N551='טבלת עזר2'!AD$1,'ריכוז הצעות'!$M551,"")</f>
        <v/>
      </c>
      <c r="AE550" t="str">
        <f>IF('ריכוז הצעות'!$N551='טבלת עזר2'!AE$1,'ריכוז הצעות'!$M551,"")</f>
        <v/>
      </c>
      <c r="AF550" t="str">
        <f>IF('ריכוז הצעות'!$N551='טבלת עזר2'!AF$1,'ריכוז הצעות'!$M551,"")</f>
        <v/>
      </c>
      <c r="AG550" t="str">
        <f>IF('ריכוז הצעות'!$N551='טבלת עזר2'!AG$1,'ריכוז הצעות'!$M551,"")</f>
        <v/>
      </c>
      <c r="AH550" t="str">
        <f>IF('ריכוז הצעות'!$N551='טבלת עזר2'!AH$1,'ריכוז הצעות'!$M551,"")</f>
        <v/>
      </c>
      <c r="AI550" t="str">
        <f>IF('ריכוז הצעות'!$N551='טבלת עזר2'!AI$1,'ריכוז הצעות'!$M551,"")</f>
        <v/>
      </c>
      <c r="AJ550" t="str">
        <f>IF('ריכוז הצעות'!$N551='טבלת עזר2'!AJ$1,'ריכוז הצעות'!$M551,"")</f>
        <v/>
      </c>
      <c r="AK550" t="str">
        <f>IF('ריכוז הצעות'!$N551='טבלת עזר2'!AK$1,'ריכוז הצעות'!$M551,"")</f>
        <v/>
      </c>
      <c r="AL550" t="str">
        <f>IF('ריכוז הצעות'!$N551='טבלת עזר2'!AL$1,'ריכוז הצעות'!$M551,"")</f>
        <v/>
      </c>
      <c r="AM550"/>
      <c r="AN550"/>
      <c r="AO550"/>
      <c r="AP550"/>
    </row>
    <row r="551" spans="2:42" x14ac:dyDescent="0.3">
      <c r="B551" t="str">
        <f>IF('ריכוז הצעות'!$N552='טבלת עזר2'!B$1,'ריכוז הצעות'!$M552,"")</f>
        <v/>
      </c>
      <c r="C551">
        <f t="shared" si="286"/>
        <v>0</v>
      </c>
      <c r="D551" t="str">
        <f t="shared" si="288"/>
        <v/>
      </c>
      <c r="E551">
        <f t="shared" si="289"/>
        <v>0</v>
      </c>
      <c r="F551" t="str">
        <f>IF('ריכוז הצעות'!$N552='טבלת עזר2'!F$1,'ריכוז הצעות'!$M552,"")</f>
        <v/>
      </c>
      <c r="G551">
        <f t="shared" si="287"/>
        <v>0</v>
      </c>
      <c r="H551" t="str">
        <f t="shared" si="290"/>
        <v/>
      </c>
      <c r="I551">
        <f t="shared" si="291"/>
        <v>0</v>
      </c>
      <c r="J551" t="str">
        <f>IF('ריכוז הצעות'!$N552='טבלת עזר2'!J$1,'ריכוז הצעות'!$M552,"")</f>
        <v/>
      </c>
      <c r="K551" t="str">
        <f>IF('ריכוז הצעות'!$N552='טבלת עזר2'!K$1,'ריכוז הצעות'!$M552,"")</f>
        <v/>
      </c>
      <c r="L551" t="str">
        <f>IF('ריכוז הצעות'!$N552='טבלת עזר2'!L$1,'ריכוז הצעות'!$M552,"")</f>
        <v/>
      </c>
      <c r="M551" t="str">
        <f>IF('ריכוז הצעות'!$N552='טבלת עזר2'!M$1,'ריכוז הצעות'!$M552,"")</f>
        <v/>
      </c>
      <c r="O551" t="str">
        <f>IF('ריכוז הצעות'!$N552='טבלת עזר2'!O$1,'ריכוז הצעות'!$M552,"")</f>
        <v/>
      </c>
      <c r="Q551" t="str">
        <f>IF('ריכוז הצעות'!$N552='טבלת עזר2'!Q$1,'ריכוז הצעות'!$M552,"")</f>
        <v/>
      </c>
      <c r="S551" t="str">
        <f>IF('ריכוז הצעות'!$N552='טבלת עזר2'!S$1,'ריכוז הצעות'!$M552,"")</f>
        <v/>
      </c>
      <c r="U551" t="str">
        <f>IF('ריכוז הצעות'!$N552='טבלת עזר2'!U$1,'ריכוז הצעות'!$M552,"")</f>
        <v/>
      </c>
      <c r="W551" t="str">
        <f>IF('ריכוז הצעות'!$N552='טבלת עזר2'!W$1,'ריכוז הצעות'!$M552,"")</f>
        <v/>
      </c>
      <c r="X551" t="str">
        <f>IF('ריכוז הצעות'!$N552='טבלת עזר2'!X$1,'ריכוז הצעות'!$M552,"")</f>
        <v/>
      </c>
      <c r="Y551" t="str">
        <f>IF('ריכוז הצעות'!$N552='טבלת עזר2'!Y$1,'ריכוז הצעות'!$M552,"")</f>
        <v/>
      </c>
      <c r="Z551" t="str">
        <f>IF('ריכוז הצעות'!$N552='טבלת עזר2'!Z$1,'ריכוז הצעות'!$M552,"")</f>
        <v/>
      </c>
      <c r="AA551" t="str">
        <f>IF('ריכוז הצעות'!$N552='טבלת עזר2'!AA$1,'ריכוז הצעות'!$M552,"")</f>
        <v/>
      </c>
      <c r="AB551" t="str">
        <f>IF('ריכוז הצעות'!$N552='טבלת עזר2'!AB$1,'ריכוז הצעות'!$M552,"")</f>
        <v/>
      </c>
      <c r="AC551" t="str">
        <f>IF('ריכוז הצעות'!$N552='טבלת עזר2'!AC$1,'ריכוז הצעות'!$M552,"")</f>
        <v/>
      </c>
      <c r="AD551" t="str">
        <f>IF('ריכוז הצעות'!$N552='טבלת עזר2'!AD$1,'ריכוז הצעות'!$M552,"")</f>
        <v/>
      </c>
      <c r="AE551" t="str">
        <f>IF('ריכוז הצעות'!$N552='טבלת עזר2'!AE$1,'ריכוז הצעות'!$M552,"")</f>
        <v/>
      </c>
      <c r="AF551" t="str">
        <f>IF('ריכוז הצעות'!$N552='טבלת עזר2'!AF$1,'ריכוז הצעות'!$M552,"")</f>
        <v/>
      </c>
      <c r="AG551" t="str">
        <f>IF('ריכוז הצעות'!$N552='טבלת עזר2'!AG$1,'ריכוז הצעות'!$M552,"")</f>
        <v/>
      </c>
      <c r="AH551" t="str">
        <f>IF('ריכוז הצעות'!$N552='טבלת עזר2'!AH$1,'ריכוז הצעות'!$M552,"")</f>
        <v/>
      </c>
      <c r="AI551" t="str">
        <f>IF('ריכוז הצעות'!$N552='טבלת עזר2'!AI$1,'ריכוז הצעות'!$M552,"")</f>
        <v/>
      </c>
      <c r="AJ551" t="str">
        <f>IF('ריכוז הצעות'!$N552='טבלת עזר2'!AJ$1,'ריכוז הצעות'!$M552,"")</f>
        <v/>
      </c>
      <c r="AK551" t="str">
        <f>IF('ריכוז הצעות'!$N552='טבלת עזר2'!AK$1,'ריכוז הצעות'!$M552,"")</f>
        <v/>
      </c>
      <c r="AL551" t="str">
        <f>IF('ריכוז הצעות'!$N552='טבלת עזר2'!AL$1,'ריכוז הצעות'!$M552,"")</f>
        <v/>
      </c>
      <c r="AM551"/>
      <c r="AN551"/>
      <c r="AO551"/>
      <c r="AP551"/>
    </row>
    <row r="552" spans="2:42" x14ac:dyDescent="0.3">
      <c r="B552" t="str">
        <f>IF('ריכוז הצעות'!$N553='טבלת עזר2'!B$1,'ריכוז הצעות'!$M553,"")</f>
        <v/>
      </c>
      <c r="C552">
        <f t="shared" si="286"/>
        <v>0</v>
      </c>
      <c r="D552" t="str">
        <f t="shared" si="288"/>
        <v/>
      </c>
      <c r="E552">
        <f t="shared" si="289"/>
        <v>0</v>
      </c>
      <c r="F552" t="str">
        <f>IF('ריכוז הצעות'!$N553='טבלת עזר2'!F$1,'ריכוז הצעות'!$M553,"")</f>
        <v/>
      </c>
      <c r="G552">
        <f t="shared" si="287"/>
        <v>0</v>
      </c>
      <c r="H552" t="str">
        <f t="shared" si="290"/>
        <v/>
      </c>
      <c r="I552">
        <f t="shared" si="291"/>
        <v>0</v>
      </c>
      <c r="J552" t="str">
        <f>IF('ריכוז הצעות'!$N553='טבלת עזר2'!J$1,'ריכוז הצעות'!$M553,"")</f>
        <v/>
      </c>
      <c r="K552" t="str">
        <f>IF('ריכוז הצעות'!$N553='טבלת עזר2'!K$1,'ריכוז הצעות'!$M553,"")</f>
        <v/>
      </c>
      <c r="L552" t="str">
        <f>IF('ריכוז הצעות'!$N553='טבלת עזר2'!L$1,'ריכוז הצעות'!$M553,"")</f>
        <v/>
      </c>
      <c r="M552" t="str">
        <f>IF('ריכוז הצעות'!$N553='טבלת עזר2'!M$1,'ריכוז הצעות'!$M553,"")</f>
        <v/>
      </c>
      <c r="O552" t="str">
        <f>IF('ריכוז הצעות'!$N553='טבלת עזר2'!O$1,'ריכוז הצעות'!$M553,"")</f>
        <v/>
      </c>
      <c r="Q552" t="str">
        <f>IF('ריכוז הצעות'!$N553='טבלת עזר2'!Q$1,'ריכוז הצעות'!$M553,"")</f>
        <v/>
      </c>
      <c r="S552" t="str">
        <f>IF('ריכוז הצעות'!$N553='טבלת עזר2'!S$1,'ריכוז הצעות'!$M553,"")</f>
        <v/>
      </c>
      <c r="U552" t="str">
        <f>IF('ריכוז הצעות'!$N553='טבלת עזר2'!U$1,'ריכוז הצעות'!$M553,"")</f>
        <v/>
      </c>
      <c r="W552" t="str">
        <f>IF('ריכוז הצעות'!$N553='טבלת עזר2'!W$1,'ריכוז הצעות'!$M553,"")</f>
        <v/>
      </c>
      <c r="X552" t="str">
        <f>IF('ריכוז הצעות'!$N553='טבלת עזר2'!X$1,'ריכוז הצעות'!$M553,"")</f>
        <v/>
      </c>
      <c r="Y552" t="str">
        <f>IF('ריכוז הצעות'!$N553='טבלת עזר2'!Y$1,'ריכוז הצעות'!$M553,"")</f>
        <v/>
      </c>
      <c r="Z552" t="str">
        <f>IF('ריכוז הצעות'!$N553='טבלת עזר2'!Z$1,'ריכוז הצעות'!$M553,"")</f>
        <v/>
      </c>
      <c r="AA552" t="str">
        <f>IF('ריכוז הצעות'!$N553='טבלת עזר2'!AA$1,'ריכוז הצעות'!$M553,"")</f>
        <v/>
      </c>
      <c r="AB552" t="str">
        <f>IF('ריכוז הצעות'!$N553='טבלת עזר2'!AB$1,'ריכוז הצעות'!$M553,"")</f>
        <v/>
      </c>
      <c r="AC552" t="str">
        <f>IF('ריכוז הצעות'!$N553='טבלת עזר2'!AC$1,'ריכוז הצעות'!$M553,"")</f>
        <v/>
      </c>
      <c r="AD552" t="str">
        <f>IF('ריכוז הצעות'!$N553='טבלת עזר2'!AD$1,'ריכוז הצעות'!$M553,"")</f>
        <v/>
      </c>
      <c r="AE552" t="str">
        <f>IF('ריכוז הצעות'!$N553='טבלת עזר2'!AE$1,'ריכוז הצעות'!$M553,"")</f>
        <v/>
      </c>
      <c r="AF552" t="str">
        <f>IF('ריכוז הצעות'!$N553='טבלת עזר2'!AF$1,'ריכוז הצעות'!$M553,"")</f>
        <v/>
      </c>
      <c r="AG552" t="str">
        <f>IF('ריכוז הצעות'!$N553='טבלת עזר2'!AG$1,'ריכוז הצעות'!$M553,"")</f>
        <v/>
      </c>
      <c r="AH552" t="str">
        <f>IF('ריכוז הצעות'!$N553='טבלת עזר2'!AH$1,'ריכוז הצעות'!$M553,"")</f>
        <v/>
      </c>
      <c r="AI552" t="str">
        <f>IF('ריכוז הצעות'!$N553='טבלת עזר2'!AI$1,'ריכוז הצעות'!$M553,"")</f>
        <v/>
      </c>
      <c r="AJ552" t="str">
        <f>IF('ריכוז הצעות'!$N553='טבלת עזר2'!AJ$1,'ריכוז הצעות'!$M553,"")</f>
        <v/>
      </c>
      <c r="AK552" t="str">
        <f>IF('ריכוז הצעות'!$N553='טבלת עזר2'!AK$1,'ריכוז הצעות'!$M553,"")</f>
        <v/>
      </c>
      <c r="AL552" t="str">
        <f>IF('ריכוז הצעות'!$N553='טבלת עזר2'!AL$1,'ריכוז הצעות'!$M553,"")</f>
        <v/>
      </c>
      <c r="AM552"/>
      <c r="AN552"/>
      <c r="AO552"/>
      <c r="AP552"/>
    </row>
    <row r="553" spans="2:42" x14ac:dyDescent="0.3">
      <c r="B553" t="str">
        <f>IF('ריכוז הצעות'!$N554='טבלת עזר2'!B$1,'ריכוז הצעות'!$M554,"")</f>
        <v/>
      </c>
      <c r="C553">
        <f t="shared" si="286"/>
        <v>0</v>
      </c>
      <c r="D553" t="str">
        <f t="shared" si="288"/>
        <v/>
      </c>
      <c r="E553">
        <f t="shared" si="289"/>
        <v>0</v>
      </c>
      <c r="F553" t="str">
        <f>IF('ריכוז הצעות'!$N554='טבלת עזר2'!F$1,'ריכוז הצעות'!$M554,"")</f>
        <v/>
      </c>
      <c r="G553">
        <f t="shared" si="287"/>
        <v>0</v>
      </c>
      <c r="H553" t="str">
        <f t="shared" si="290"/>
        <v/>
      </c>
      <c r="I553">
        <f t="shared" si="291"/>
        <v>0</v>
      </c>
      <c r="J553" t="str">
        <f>IF('ריכוז הצעות'!$N554='טבלת עזר2'!J$1,'ריכוז הצעות'!$M554,"")</f>
        <v/>
      </c>
      <c r="K553" t="str">
        <f>IF('ריכוז הצעות'!$N554='טבלת עזר2'!K$1,'ריכוז הצעות'!$M554,"")</f>
        <v/>
      </c>
      <c r="L553" t="str">
        <f>IF('ריכוז הצעות'!$N554='טבלת עזר2'!L$1,'ריכוז הצעות'!$M554,"")</f>
        <v/>
      </c>
      <c r="M553" t="str">
        <f>IF('ריכוז הצעות'!$N554='טבלת עזר2'!M$1,'ריכוז הצעות'!$M554,"")</f>
        <v/>
      </c>
      <c r="O553" t="str">
        <f>IF('ריכוז הצעות'!$N554='טבלת עזר2'!O$1,'ריכוז הצעות'!$M554,"")</f>
        <v/>
      </c>
      <c r="Q553" t="str">
        <f>IF('ריכוז הצעות'!$N554='טבלת עזר2'!Q$1,'ריכוז הצעות'!$M554,"")</f>
        <v/>
      </c>
      <c r="S553" t="str">
        <f>IF('ריכוז הצעות'!$N554='טבלת עזר2'!S$1,'ריכוז הצעות'!$M554,"")</f>
        <v/>
      </c>
      <c r="U553" t="str">
        <f>IF('ריכוז הצעות'!$N554='טבלת עזר2'!U$1,'ריכוז הצעות'!$M554,"")</f>
        <v/>
      </c>
      <c r="W553" t="str">
        <f>IF('ריכוז הצעות'!$N554='טבלת עזר2'!W$1,'ריכוז הצעות'!$M554,"")</f>
        <v/>
      </c>
      <c r="X553" t="str">
        <f>IF('ריכוז הצעות'!$N554='טבלת עזר2'!X$1,'ריכוז הצעות'!$M554,"")</f>
        <v/>
      </c>
      <c r="Y553" t="str">
        <f>IF('ריכוז הצעות'!$N554='טבלת עזר2'!Y$1,'ריכוז הצעות'!$M554,"")</f>
        <v/>
      </c>
      <c r="Z553" t="str">
        <f>IF('ריכוז הצעות'!$N554='טבלת עזר2'!Z$1,'ריכוז הצעות'!$M554,"")</f>
        <v/>
      </c>
      <c r="AA553" t="str">
        <f>IF('ריכוז הצעות'!$N554='טבלת עזר2'!AA$1,'ריכוז הצעות'!$M554,"")</f>
        <v/>
      </c>
      <c r="AB553" t="str">
        <f>IF('ריכוז הצעות'!$N554='טבלת עזר2'!AB$1,'ריכוז הצעות'!$M554,"")</f>
        <v/>
      </c>
      <c r="AC553" t="str">
        <f>IF('ריכוז הצעות'!$N554='טבלת עזר2'!AC$1,'ריכוז הצעות'!$M554,"")</f>
        <v/>
      </c>
      <c r="AD553" t="str">
        <f>IF('ריכוז הצעות'!$N554='טבלת עזר2'!AD$1,'ריכוז הצעות'!$M554,"")</f>
        <v/>
      </c>
      <c r="AE553" t="str">
        <f>IF('ריכוז הצעות'!$N554='טבלת עזר2'!AE$1,'ריכוז הצעות'!$M554,"")</f>
        <v/>
      </c>
      <c r="AF553" t="str">
        <f>IF('ריכוז הצעות'!$N554='טבלת עזר2'!AF$1,'ריכוז הצעות'!$M554,"")</f>
        <v/>
      </c>
      <c r="AG553" t="str">
        <f>IF('ריכוז הצעות'!$N554='טבלת עזר2'!AG$1,'ריכוז הצעות'!$M554,"")</f>
        <v/>
      </c>
      <c r="AH553" t="str">
        <f>IF('ריכוז הצעות'!$N554='טבלת עזר2'!AH$1,'ריכוז הצעות'!$M554,"")</f>
        <v/>
      </c>
      <c r="AI553" t="str">
        <f>IF('ריכוז הצעות'!$N554='טבלת עזר2'!AI$1,'ריכוז הצעות'!$M554,"")</f>
        <v/>
      </c>
      <c r="AJ553" t="str">
        <f>IF('ריכוז הצעות'!$N554='טבלת עזר2'!AJ$1,'ריכוז הצעות'!$M554,"")</f>
        <v/>
      </c>
      <c r="AK553" t="str">
        <f>IF('ריכוז הצעות'!$N554='טבלת עזר2'!AK$1,'ריכוז הצעות'!$M554,"")</f>
        <v/>
      </c>
      <c r="AL553" t="str">
        <f>IF('ריכוז הצעות'!$N554='טבלת עזר2'!AL$1,'ריכוז הצעות'!$M554,"")</f>
        <v/>
      </c>
      <c r="AM553"/>
      <c r="AN553"/>
      <c r="AO553"/>
      <c r="AP553"/>
    </row>
    <row r="554" spans="2:42" x14ac:dyDescent="0.3">
      <c r="B554" t="str">
        <f>IF('ריכוז הצעות'!$N555='טבלת עזר2'!B$1,'ריכוז הצעות'!$M555,"")</f>
        <v/>
      </c>
      <c r="C554">
        <f t="shared" si="286"/>
        <v>0</v>
      </c>
      <c r="D554" t="str">
        <f t="shared" si="288"/>
        <v/>
      </c>
      <c r="E554">
        <f t="shared" si="289"/>
        <v>0</v>
      </c>
      <c r="F554" t="str">
        <f>IF('ריכוז הצעות'!$N555='טבלת עזר2'!F$1,'ריכוז הצעות'!$M555,"")</f>
        <v/>
      </c>
      <c r="G554">
        <f t="shared" si="287"/>
        <v>0</v>
      </c>
      <c r="H554" t="str">
        <f t="shared" si="290"/>
        <v/>
      </c>
      <c r="I554">
        <f t="shared" si="291"/>
        <v>0</v>
      </c>
      <c r="J554" t="str">
        <f>IF('ריכוז הצעות'!$N555='טבלת עזר2'!J$1,'ריכוז הצעות'!$M555,"")</f>
        <v/>
      </c>
      <c r="K554" t="str">
        <f>IF('ריכוז הצעות'!$N555='טבלת עזר2'!K$1,'ריכוז הצעות'!$M555,"")</f>
        <v/>
      </c>
      <c r="L554" t="str">
        <f>IF('ריכוז הצעות'!$N555='טבלת עזר2'!L$1,'ריכוז הצעות'!$M555,"")</f>
        <v/>
      </c>
      <c r="M554" t="str">
        <f>IF('ריכוז הצעות'!$N555='טבלת עזר2'!M$1,'ריכוז הצעות'!$M555,"")</f>
        <v/>
      </c>
      <c r="O554" t="str">
        <f>IF('ריכוז הצעות'!$N555='טבלת עזר2'!O$1,'ריכוז הצעות'!$M555,"")</f>
        <v/>
      </c>
      <c r="Q554" t="str">
        <f>IF('ריכוז הצעות'!$N555='טבלת עזר2'!Q$1,'ריכוז הצעות'!$M555,"")</f>
        <v/>
      </c>
      <c r="S554" t="str">
        <f>IF('ריכוז הצעות'!$N555='טבלת עזר2'!S$1,'ריכוז הצעות'!$M555,"")</f>
        <v/>
      </c>
      <c r="U554" t="str">
        <f>IF('ריכוז הצעות'!$N555='טבלת עזר2'!U$1,'ריכוז הצעות'!$M555,"")</f>
        <v/>
      </c>
      <c r="W554" t="str">
        <f>IF('ריכוז הצעות'!$N555='טבלת עזר2'!W$1,'ריכוז הצעות'!$M555,"")</f>
        <v/>
      </c>
      <c r="X554" t="str">
        <f>IF('ריכוז הצעות'!$N555='טבלת עזר2'!X$1,'ריכוז הצעות'!$M555,"")</f>
        <v/>
      </c>
      <c r="Y554" t="str">
        <f>IF('ריכוז הצעות'!$N555='טבלת עזר2'!Y$1,'ריכוז הצעות'!$M555,"")</f>
        <v/>
      </c>
      <c r="Z554" t="str">
        <f>IF('ריכוז הצעות'!$N555='טבלת עזר2'!Z$1,'ריכוז הצעות'!$M555,"")</f>
        <v/>
      </c>
      <c r="AA554" t="str">
        <f>IF('ריכוז הצעות'!$N555='טבלת עזר2'!AA$1,'ריכוז הצעות'!$M555,"")</f>
        <v/>
      </c>
      <c r="AB554" t="str">
        <f>IF('ריכוז הצעות'!$N555='טבלת עזר2'!AB$1,'ריכוז הצעות'!$M555,"")</f>
        <v/>
      </c>
      <c r="AC554" t="str">
        <f>IF('ריכוז הצעות'!$N555='טבלת עזר2'!AC$1,'ריכוז הצעות'!$M555,"")</f>
        <v/>
      </c>
      <c r="AD554" t="str">
        <f>IF('ריכוז הצעות'!$N555='טבלת עזר2'!AD$1,'ריכוז הצעות'!$M555,"")</f>
        <v/>
      </c>
      <c r="AE554" t="str">
        <f>IF('ריכוז הצעות'!$N555='טבלת עזר2'!AE$1,'ריכוז הצעות'!$M555,"")</f>
        <v/>
      </c>
      <c r="AF554" t="str">
        <f>IF('ריכוז הצעות'!$N555='טבלת עזר2'!AF$1,'ריכוז הצעות'!$M555,"")</f>
        <v/>
      </c>
      <c r="AG554" t="str">
        <f>IF('ריכוז הצעות'!$N555='טבלת עזר2'!AG$1,'ריכוז הצעות'!$M555,"")</f>
        <v/>
      </c>
      <c r="AH554" t="str">
        <f>IF('ריכוז הצעות'!$N555='טבלת עזר2'!AH$1,'ריכוז הצעות'!$M555,"")</f>
        <v/>
      </c>
      <c r="AI554" t="str">
        <f>IF('ריכוז הצעות'!$N555='טבלת עזר2'!AI$1,'ריכוז הצעות'!$M555,"")</f>
        <v/>
      </c>
      <c r="AJ554" t="str">
        <f>IF('ריכוז הצעות'!$N555='טבלת עזר2'!AJ$1,'ריכוז הצעות'!$M555,"")</f>
        <v/>
      </c>
      <c r="AK554" t="str">
        <f>IF('ריכוז הצעות'!$N555='טבלת עזר2'!AK$1,'ריכוז הצעות'!$M555,"")</f>
        <v/>
      </c>
      <c r="AL554" t="str">
        <f>IF('ריכוז הצעות'!$N555='טבלת עזר2'!AL$1,'ריכוז הצעות'!$M555,"")</f>
        <v/>
      </c>
      <c r="AM554"/>
      <c r="AN554"/>
      <c r="AO554"/>
      <c r="AP554"/>
    </row>
    <row r="555" spans="2:42" x14ac:dyDescent="0.3">
      <c r="B555" t="str">
        <f>IF('ריכוז הצעות'!$N556='טבלת עזר2'!B$1,'ריכוז הצעות'!$M556,"")</f>
        <v/>
      </c>
      <c r="C555">
        <f t="shared" si="286"/>
        <v>0</v>
      </c>
      <c r="D555" t="str">
        <f t="shared" si="288"/>
        <v/>
      </c>
      <c r="E555">
        <f t="shared" si="289"/>
        <v>0</v>
      </c>
      <c r="F555" t="str">
        <f>IF('ריכוז הצעות'!$N556='טבלת עזר2'!F$1,'ריכוז הצעות'!$M556,"")</f>
        <v/>
      </c>
      <c r="G555">
        <f t="shared" si="287"/>
        <v>0</v>
      </c>
      <c r="H555" t="str">
        <f t="shared" si="290"/>
        <v/>
      </c>
      <c r="I555">
        <f t="shared" si="291"/>
        <v>0</v>
      </c>
      <c r="J555" t="str">
        <f>IF('ריכוז הצעות'!$N556='טבלת עזר2'!J$1,'ריכוז הצעות'!$M556,"")</f>
        <v/>
      </c>
      <c r="K555" t="str">
        <f>IF('ריכוז הצעות'!$N556='טבלת עזר2'!K$1,'ריכוז הצעות'!$M556,"")</f>
        <v/>
      </c>
      <c r="L555" t="str">
        <f>IF('ריכוז הצעות'!$N556='טבלת עזר2'!L$1,'ריכוז הצעות'!$M556,"")</f>
        <v/>
      </c>
      <c r="M555" t="str">
        <f>IF('ריכוז הצעות'!$N556='טבלת עזר2'!M$1,'ריכוז הצעות'!$M556,"")</f>
        <v/>
      </c>
      <c r="O555" t="str">
        <f>IF('ריכוז הצעות'!$N556='טבלת עזר2'!O$1,'ריכוז הצעות'!$M556,"")</f>
        <v/>
      </c>
      <c r="Q555" t="str">
        <f>IF('ריכוז הצעות'!$N556='טבלת עזר2'!Q$1,'ריכוז הצעות'!$M556,"")</f>
        <v/>
      </c>
      <c r="S555" t="str">
        <f>IF('ריכוז הצעות'!$N556='טבלת עזר2'!S$1,'ריכוז הצעות'!$M556,"")</f>
        <v/>
      </c>
      <c r="U555" t="str">
        <f>IF('ריכוז הצעות'!$N556='טבלת עזר2'!U$1,'ריכוז הצעות'!$M556,"")</f>
        <v/>
      </c>
      <c r="W555" t="str">
        <f>IF('ריכוז הצעות'!$N556='טבלת עזר2'!W$1,'ריכוז הצעות'!$M556,"")</f>
        <v/>
      </c>
      <c r="X555" t="str">
        <f>IF('ריכוז הצעות'!$N556='טבלת עזר2'!X$1,'ריכוז הצעות'!$M556,"")</f>
        <v/>
      </c>
      <c r="Y555" t="str">
        <f>IF('ריכוז הצעות'!$N556='טבלת עזר2'!Y$1,'ריכוז הצעות'!$M556,"")</f>
        <v/>
      </c>
      <c r="Z555" t="str">
        <f>IF('ריכוז הצעות'!$N556='טבלת עזר2'!Z$1,'ריכוז הצעות'!$M556,"")</f>
        <v/>
      </c>
      <c r="AA555" t="str">
        <f>IF('ריכוז הצעות'!$N556='טבלת עזר2'!AA$1,'ריכוז הצעות'!$M556,"")</f>
        <v/>
      </c>
      <c r="AB555" t="str">
        <f>IF('ריכוז הצעות'!$N556='טבלת עזר2'!AB$1,'ריכוז הצעות'!$M556,"")</f>
        <v/>
      </c>
      <c r="AC555" t="str">
        <f>IF('ריכוז הצעות'!$N556='טבלת עזר2'!AC$1,'ריכוז הצעות'!$M556,"")</f>
        <v/>
      </c>
      <c r="AD555" t="str">
        <f>IF('ריכוז הצעות'!$N556='טבלת עזר2'!AD$1,'ריכוז הצעות'!$M556,"")</f>
        <v/>
      </c>
      <c r="AE555" t="str">
        <f>IF('ריכוז הצעות'!$N556='טבלת עזר2'!AE$1,'ריכוז הצעות'!$M556,"")</f>
        <v/>
      </c>
      <c r="AF555" t="str">
        <f>IF('ריכוז הצעות'!$N556='טבלת עזר2'!AF$1,'ריכוז הצעות'!$M556,"")</f>
        <v/>
      </c>
      <c r="AG555" t="str">
        <f>IF('ריכוז הצעות'!$N556='טבלת עזר2'!AG$1,'ריכוז הצעות'!$M556,"")</f>
        <v/>
      </c>
      <c r="AH555" t="str">
        <f>IF('ריכוז הצעות'!$N556='טבלת עזר2'!AH$1,'ריכוז הצעות'!$M556,"")</f>
        <v/>
      </c>
      <c r="AI555" t="str">
        <f>IF('ריכוז הצעות'!$N556='טבלת עזר2'!AI$1,'ריכוז הצעות'!$M556,"")</f>
        <v/>
      </c>
      <c r="AJ555" t="str">
        <f>IF('ריכוז הצעות'!$N556='טבלת עזר2'!AJ$1,'ריכוז הצעות'!$M556,"")</f>
        <v/>
      </c>
      <c r="AK555" t="str">
        <f>IF('ריכוז הצעות'!$N556='טבלת עזר2'!AK$1,'ריכוז הצעות'!$M556,"")</f>
        <v/>
      </c>
      <c r="AL555" t="str">
        <f>IF('ריכוז הצעות'!$N556='טבלת עזר2'!AL$1,'ריכוז הצעות'!$M556,"")</f>
        <v/>
      </c>
      <c r="AM555"/>
      <c r="AN555"/>
      <c r="AO555"/>
      <c r="AP555"/>
    </row>
    <row r="556" spans="2:42" x14ac:dyDescent="0.3">
      <c r="B556" t="str">
        <f>IF('ריכוז הצעות'!$N557='טבלת עזר2'!B$1,'ריכוז הצעות'!$M557,"")</f>
        <v/>
      </c>
      <c r="C556">
        <f t="shared" si="286"/>
        <v>0</v>
      </c>
      <c r="D556" t="str">
        <f t="shared" si="288"/>
        <v/>
      </c>
      <c r="E556">
        <f t="shared" si="289"/>
        <v>0</v>
      </c>
      <c r="F556" t="str">
        <f>IF('ריכוז הצעות'!$N557='טבלת עזר2'!F$1,'ריכוז הצעות'!$M557,"")</f>
        <v/>
      </c>
      <c r="G556">
        <f t="shared" si="287"/>
        <v>0</v>
      </c>
      <c r="H556" t="str">
        <f t="shared" si="290"/>
        <v/>
      </c>
      <c r="I556">
        <f t="shared" si="291"/>
        <v>0</v>
      </c>
      <c r="J556" t="str">
        <f>IF('ריכוז הצעות'!$N557='טבלת עזר2'!J$1,'ריכוז הצעות'!$M557,"")</f>
        <v/>
      </c>
      <c r="K556" t="str">
        <f>IF('ריכוז הצעות'!$N557='טבלת עזר2'!K$1,'ריכוז הצעות'!$M557,"")</f>
        <v/>
      </c>
      <c r="L556" t="str">
        <f>IF('ריכוז הצעות'!$N557='טבלת עזר2'!L$1,'ריכוז הצעות'!$M557,"")</f>
        <v/>
      </c>
      <c r="M556" t="str">
        <f>IF('ריכוז הצעות'!$N557='טבלת עזר2'!M$1,'ריכוז הצעות'!$M557,"")</f>
        <v/>
      </c>
      <c r="O556" t="str">
        <f>IF('ריכוז הצעות'!$N557='טבלת עזר2'!O$1,'ריכוז הצעות'!$M557,"")</f>
        <v/>
      </c>
      <c r="Q556" t="str">
        <f>IF('ריכוז הצעות'!$N557='טבלת עזר2'!Q$1,'ריכוז הצעות'!$M557,"")</f>
        <v/>
      </c>
      <c r="S556" t="str">
        <f>IF('ריכוז הצעות'!$N557='טבלת עזר2'!S$1,'ריכוז הצעות'!$M557,"")</f>
        <v/>
      </c>
      <c r="U556" t="str">
        <f>IF('ריכוז הצעות'!$N557='טבלת עזר2'!U$1,'ריכוז הצעות'!$M557,"")</f>
        <v/>
      </c>
      <c r="W556" t="str">
        <f>IF('ריכוז הצעות'!$N557='טבלת עזר2'!W$1,'ריכוז הצעות'!$M557,"")</f>
        <v/>
      </c>
      <c r="X556" t="str">
        <f>IF('ריכוז הצעות'!$N557='טבלת עזר2'!X$1,'ריכוז הצעות'!$M557,"")</f>
        <v/>
      </c>
      <c r="Y556" t="str">
        <f>IF('ריכוז הצעות'!$N557='טבלת עזר2'!Y$1,'ריכוז הצעות'!$M557,"")</f>
        <v/>
      </c>
      <c r="Z556" t="str">
        <f>IF('ריכוז הצעות'!$N557='טבלת עזר2'!Z$1,'ריכוז הצעות'!$M557,"")</f>
        <v/>
      </c>
      <c r="AA556" t="str">
        <f>IF('ריכוז הצעות'!$N557='טבלת עזר2'!AA$1,'ריכוז הצעות'!$M557,"")</f>
        <v/>
      </c>
      <c r="AB556" t="str">
        <f>IF('ריכוז הצעות'!$N557='טבלת עזר2'!AB$1,'ריכוז הצעות'!$M557,"")</f>
        <v/>
      </c>
      <c r="AC556" t="str">
        <f>IF('ריכוז הצעות'!$N557='טבלת עזר2'!AC$1,'ריכוז הצעות'!$M557,"")</f>
        <v/>
      </c>
      <c r="AD556" t="str">
        <f>IF('ריכוז הצעות'!$N557='טבלת עזר2'!AD$1,'ריכוז הצעות'!$M557,"")</f>
        <v/>
      </c>
      <c r="AE556" t="str">
        <f>IF('ריכוז הצעות'!$N557='טבלת עזר2'!AE$1,'ריכוז הצעות'!$M557,"")</f>
        <v/>
      </c>
      <c r="AF556" t="str">
        <f>IF('ריכוז הצעות'!$N557='טבלת עזר2'!AF$1,'ריכוז הצעות'!$M557,"")</f>
        <v/>
      </c>
      <c r="AG556" t="str">
        <f>IF('ריכוז הצעות'!$N557='טבלת עזר2'!AG$1,'ריכוז הצעות'!$M557,"")</f>
        <v/>
      </c>
      <c r="AH556" t="str">
        <f>IF('ריכוז הצעות'!$N557='טבלת עזר2'!AH$1,'ריכוז הצעות'!$M557,"")</f>
        <v/>
      </c>
      <c r="AI556" t="str">
        <f>IF('ריכוז הצעות'!$N557='טבלת עזר2'!AI$1,'ריכוז הצעות'!$M557,"")</f>
        <v/>
      </c>
      <c r="AJ556" t="str">
        <f>IF('ריכוז הצעות'!$N557='טבלת עזר2'!AJ$1,'ריכוז הצעות'!$M557,"")</f>
        <v/>
      </c>
      <c r="AK556" t="str">
        <f>IF('ריכוז הצעות'!$N557='טבלת עזר2'!AK$1,'ריכוז הצעות'!$M557,"")</f>
        <v/>
      </c>
      <c r="AL556" t="str">
        <f>IF('ריכוז הצעות'!$N557='טבלת עזר2'!AL$1,'ריכוז הצעות'!$M557,"")</f>
        <v/>
      </c>
      <c r="AM556"/>
      <c r="AN556"/>
      <c r="AO556"/>
      <c r="AP556"/>
    </row>
    <row r="557" spans="2:42" x14ac:dyDescent="0.3">
      <c r="B557" t="str">
        <f>IF('ריכוז הצעות'!$N558='טבלת עזר2'!B$1,'ריכוז הצעות'!$M558,"")</f>
        <v/>
      </c>
      <c r="C557">
        <f t="shared" si="286"/>
        <v>0</v>
      </c>
      <c r="D557" t="str">
        <f t="shared" si="288"/>
        <v/>
      </c>
      <c r="E557">
        <f t="shared" si="289"/>
        <v>0</v>
      </c>
      <c r="F557" t="str">
        <f>IF('ריכוז הצעות'!$N558='טבלת עזר2'!F$1,'ריכוז הצעות'!$M558,"")</f>
        <v/>
      </c>
      <c r="G557">
        <f t="shared" si="287"/>
        <v>0</v>
      </c>
      <c r="H557" t="str">
        <f t="shared" si="290"/>
        <v/>
      </c>
      <c r="I557">
        <f t="shared" si="291"/>
        <v>0</v>
      </c>
      <c r="J557" t="str">
        <f>IF('ריכוז הצעות'!$N558='טבלת עזר2'!J$1,'ריכוז הצעות'!$M558,"")</f>
        <v/>
      </c>
      <c r="K557" t="str">
        <f>IF('ריכוז הצעות'!$N558='טבלת עזר2'!K$1,'ריכוז הצעות'!$M558,"")</f>
        <v/>
      </c>
      <c r="L557" t="str">
        <f>IF('ריכוז הצעות'!$N558='טבלת עזר2'!L$1,'ריכוז הצעות'!$M558,"")</f>
        <v/>
      </c>
      <c r="M557" t="str">
        <f>IF('ריכוז הצעות'!$N558='טבלת עזר2'!M$1,'ריכוז הצעות'!$M558,"")</f>
        <v/>
      </c>
      <c r="O557" t="str">
        <f>IF('ריכוז הצעות'!$N558='טבלת עזר2'!O$1,'ריכוז הצעות'!$M558,"")</f>
        <v/>
      </c>
      <c r="Q557" t="str">
        <f>IF('ריכוז הצעות'!$N558='טבלת עזר2'!Q$1,'ריכוז הצעות'!$M558,"")</f>
        <v/>
      </c>
      <c r="S557" t="str">
        <f>IF('ריכוז הצעות'!$N558='טבלת עזר2'!S$1,'ריכוז הצעות'!$M558,"")</f>
        <v/>
      </c>
      <c r="U557" t="str">
        <f>IF('ריכוז הצעות'!$N558='טבלת עזר2'!U$1,'ריכוז הצעות'!$M558,"")</f>
        <v/>
      </c>
      <c r="W557" t="str">
        <f>IF('ריכוז הצעות'!$N558='טבלת עזר2'!W$1,'ריכוז הצעות'!$M558,"")</f>
        <v/>
      </c>
      <c r="X557" t="str">
        <f>IF('ריכוז הצעות'!$N558='טבלת עזר2'!X$1,'ריכוז הצעות'!$M558,"")</f>
        <v/>
      </c>
      <c r="Y557" t="str">
        <f>IF('ריכוז הצעות'!$N558='טבלת עזר2'!Y$1,'ריכוז הצעות'!$M558,"")</f>
        <v/>
      </c>
      <c r="Z557" t="str">
        <f>IF('ריכוז הצעות'!$N558='טבלת עזר2'!Z$1,'ריכוז הצעות'!$M558,"")</f>
        <v/>
      </c>
      <c r="AA557" t="str">
        <f>IF('ריכוז הצעות'!$N558='טבלת עזר2'!AA$1,'ריכוז הצעות'!$M558,"")</f>
        <v/>
      </c>
      <c r="AB557" t="str">
        <f>IF('ריכוז הצעות'!$N558='טבלת עזר2'!AB$1,'ריכוז הצעות'!$M558,"")</f>
        <v/>
      </c>
      <c r="AC557" t="str">
        <f>IF('ריכוז הצעות'!$N558='טבלת עזר2'!AC$1,'ריכוז הצעות'!$M558,"")</f>
        <v/>
      </c>
      <c r="AD557" t="str">
        <f>IF('ריכוז הצעות'!$N558='טבלת עזר2'!AD$1,'ריכוז הצעות'!$M558,"")</f>
        <v/>
      </c>
      <c r="AE557" t="str">
        <f>IF('ריכוז הצעות'!$N558='טבלת עזר2'!AE$1,'ריכוז הצעות'!$M558,"")</f>
        <v/>
      </c>
      <c r="AF557" t="str">
        <f>IF('ריכוז הצעות'!$N558='טבלת עזר2'!AF$1,'ריכוז הצעות'!$M558,"")</f>
        <v/>
      </c>
      <c r="AG557" t="str">
        <f>IF('ריכוז הצעות'!$N558='טבלת עזר2'!AG$1,'ריכוז הצעות'!$M558,"")</f>
        <v/>
      </c>
      <c r="AH557" t="str">
        <f>IF('ריכוז הצעות'!$N558='טבלת עזר2'!AH$1,'ריכוז הצעות'!$M558,"")</f>
        <v/>
      </c>
      <c r="AI557" t="str">
        <f>IF('ריכוז הצעות'!$N558='טבלת עזר2'!AI$1,'ריכוז הצעות'!$M558,"")</f>
        <v/>
      </c>
      <c r="AJ557" t="str">
        <f>IF('ריכוז הצעות'!$N558='טבלת עזר2'!AJ$1,'ריכוז הצעות'!$M558,"")</f>
        <v/>
      </c>
      <c r="AK557" t="str">
        <f>IF('ריכוז הצעות'!$N558='טבלת עזר2'!AK$1,'ריכוז הצעות'!$M558,"")</f>
        <v/>
      </c>
      <c r="AL557" t="str">
        <f>IF('ריכוז הצעות'!$N558='טבלת עזר2'!AL$1,'ריכוז הצעות'!$M558,"")</f>
        <v/>
      </c>
      <c r="AM557"/>
      <c r="AN557"/>
      <c r="AO557"/>
      <c r="AP557"/>
    </row>
    <row r="558" spans="2:42" x14ac:dyDescent="0.3">
      <c r="B558" t="str">
        <f>IF('ריכוז הצעות'!$N559='טבלת עזר2'!B$1,'ריכוז הצעות'!$M559,"")</f>
        <v/>
      </c>
      <c r="C558">
        <f t="shared" si="286"/>
        <v>0</v>
      </c>
      <c r="D558" t="str">
        <f t="shared" si="288"/>
        <v/>
      </c>
      <c r="E558">
        <f t="shared" si="289"/>
        <v>0</v>
      </c>
      <c r="F558" t="str">
        <f>IF('ריכוז הצעות'!$N559='טבלת עזר2'!F$1,'ריכוז הצעות'!$M559,"")</f>
        <v/>
      </c>
      <c r="G558">
        <f t="shared" si="287"/>
        <v>0</v>
      </c>
      <c r="H558" t="str">
        <f t="shared" si="290"/>
        <v/>
      </c>
      <c r="I558">
        <f t="shared" si="291"/>
        <v>0</v>
      </c>
      <c r="J558" t="str">
        <f>IF('ריכוז הצעות'!$N559='טבלת עזר2'!J$1,'ריכוז הצעות'!$M559,"")</f>
        <v/>
      </c>
      <c r="K558" t="str">
        <f>IF('ריכוז הצעות'!$N559='טבלת עזר2'!K$1,'ריכוז הצעות'!$M559,"")</f>
        <v/>
      </c>
      <c r="L558" t="str">
        <f>IF('ריכוז הצעות'!$N559='טבלת עזר2'!L$1,'ריכוז הצעות'!$M559,"")</f>
        <v/>
      </c>
      <c r="M558" t="str">
        <f>IF('ריכוז הצעות'!$N559='טבלת עזר2'!M$1,'ריכוז הצעות'!$M559,"")</f>
        <v/>
      </c>
      <c r="O558" t="str">
        <f>IF('ריכוז הצעות'!$N559='טבלת עזר2'!O$1,'ריכוז הצעות'!$M559,"")</f>
        <v/>
      </c>
      <c r="Q558" t="str">
        <f>IF('ריכוז הצעות'!$N559='טבלת עזר2'!Q$1,'ריכוז הצעות'!$M559,"")</f>
        <v/>
      </c>
      <c r="S558" t="str">
        <f>IF('ריכוז הצעות'!$N559='טבלת עזר2'!S$1,'ריכוז הצעות'!$M559,"")</f>
        <v/>
      </c>
      <c r="U558" t="str">
        <f>IF('ריכוז הצעות'!$N559='טבלת עזר2'!U$1,'ריכוז הצעות'!$M559,"")</f>
        <v/>
      </c>
      <c r="W558" t="str">
        <f>IF('ריכוז הצעות'!$N559='טבלת עזר2'!W$1,'ריכוז הצעות'!$M559,"")</f>
        <v/>
      </c>
      <c r="X558" t="str">
        <f>IF('ריכוז הצעות'!$N559='טבלת עזר2'!X$1,'ריכוז הצעות'!$M559,"")</f>
        <v/>
      </c>
      <c r="Y558" t="str">
        <f>IF('ריכוז הצעות'!$N559='טבלת עזר2'!Y$1,'ריכוז הצעות'!$M559,"")</f>
        <v/>
      </c>
      <c r="Z558" t="str">
        <f>IF('ריכוז הצעות'!$N559='טבלת עזר2'!Z$1,'ריכוז הצעות'!$M559,"")</f>
        <v/>
      </c>
      <c r="AA558" t="str">
        <f>IF('ריכוז הצעות'!$N559='טבלת עזר2'!AA$1,'ריכוז הצעות'!$M559,"")</f>
        <v/>
      </c>
      <c r="AB558" t="str">
        <f>IF('ריכוז הצעות'!$N559='טבלת עזר2'!AB$1,'ריכוז הצעות'!$M559,"")</f>
        <v/>
      </c>
      <c r="AC558" t="str">
        <f>IF('ריכוז הצעות'!$N559='טבלת עזר2'!AC$1,'ריכוז הצעות'!$M559,"")</f>
        <v/>
      </c>
      <c r="AD558" t="str">
        <f>IF('ריכוז הצעות'!$N559='טבלת עזר2'!AD$1,'ריכוז הצעות'!$M559,"")</f>
        <v/>
      </c>
      <c r="AE558" t="str">
        <f>IF('ריכוז הצעות'!$N559='טבלת עזר2'!AE$1,'ריכוז הצעות'!$M559,"")</f>
        <v/>
      </c>
      <c r="AF558" t="str">
        <f>IF('ריכוז הצעות'!$N559='טבלת עזר2'!AF$1,'ריכוז הצעות'!$M559,"")</f>
        <v/>
      </c>
      <c r="AG558" t="str">
        <f>IF('ריכוז הצעות'!$N559='טבלת עזר2'!AG$1,'ריכוז הצעות'!$M559,"")</f>
        <v/>
      </c>
      <c r="AH558" t="str">
        <f>IF('ריכוז הצעות'!$N559='טבלת עזר2'!AH$1,'ריכוז הצעות'!$M559,"")</f>
        <v/>
      </c>
      <c r="AI558" t="str">
        <f>IF('ריכוז הצעות'!$N559='טבלת עזר2'!AI$1,'ריכוז הצעות'!$M559,"")</f>
        <v/>
      </c>
      <c r="AJ558" t="str">
        <f>IF('ריכוז הצעות'!$N559='טבלת עזר2'!AJ$1,'ריכוז הצעות'!$M559,"")</f>
        <v/>
      </c>
      <c r="AK558" t="str">
        <f>IF('ריכוז הצעות'!$N559='טבלת עזר2'!AK$1,'ריכוז הצעות'!$M559,"")</f>
        <v/>
      </c>
      <c r="AL558" t="str">
        <f>IF('ריכוז הצעות'!$N559='טבלת עזר2'!AL$1,'ריכוז הצעות'!$M559,"")</f>
        <v/>
      </c>
      <c r="AM558"/>
      <c r="AN558"/>
      <c r="AO558"/>
      <c r="AP558"/>
    </row>
    <row r="559" spans="2:42" x14ac:dyDescent="0.3">
      <c r="B559" t="str">
        <f>IF('ריכוז הצעות'!$N560='טבלת עזר2'!B$1,'ריכוז הצעות'!$M560,"")</f>
        <v/>
      </c>
      <c r="C559">
        <f t="shared" si="286"/>
        <v>0</v>
      </c>
      <c r="D559" t="str">
        <f t="shared" si="288"/>
        <v/>
      </c>
      <c r="E559">
        <f t="shared" si="289"/>
        <v>0</v>
      </c>
      <c r="F559" t="str">
        <f>IF('ריכוז הצעות'!$N560='טבלת עזר2'!F$1,'ריכוז הצעות'!$M560,"")</f>
        <v/>
      </c>
      <c r="G559">
        <f t="shared" si="287"/>
        <v>0</v>
      </c>
      <c r="H559" t="str">
        <f t="shared" si="290"/>
        <v/>
      </c>
      <c r="I559">
        <f t="shared" si="291"/>
        <v>0</v>
      </c>
      <c r="J559" t="str">
        <f>IF('ריכוז הצעות'!$N560='טבלת עזר2'!J$1,'ריכוז הצעות'!$M560,"")</f>
        <v/>
      </c>
      <c r="K559" t="str">
        <f>IF('ריכוז הצעות'!$N560='טבלת עזר2'!K$1,'ריכוז הצעות'!$M560,"")</f>
        <v/>
      </c>
      <c r="L559" t="str">
        <f>IF('ריכוז הצעות'!$N560='טבלת עזר2'!L$1,'ריכוז הצעות'!$M560,"")</f>
        <v/>
      </c>
      <c r="M559" t="str">
        <f>IF('ריכוז הצעות'!$N560='טבלת עזר2'!M$1,'ריכוז הצעות'!$M560,"")</f>
        <v/>
      </c>
      <c r="O559" t="str">
        <f>IF('ריכוז הצעות'!$N560='טבלת עזר2'!O$1,'ריכוז הצעות'!$M560,"")</f>
        <v/>
      </c>
      <c r="Q559" t="str">
        <f>IF('ריכוז הצעות'!$N560='טבלת עזר2'!Q$1,'ריכוז הצעות'!$M560,"")</f>
        <v/>
      </c>
      <c r="S559" t="str">
        <f>IF('ריכוז הצעות'!$N560='טבלת עזר2'!S$1,'ריכוז הצעות'!$M560,"")</f>
        <v/>
      </c>
      <c r="U559" t="str">
        <f>IF('ריכוז הצעות'!$N560='טבלת עזר2'!U$1,'ריכוז הצעות'!$M560,"")</f>
        <v/>
      </c>
      <c r="W559" t="str">
        <f>IF('ריכוז הצעות'!$N560='טבלת עזר2'!W$1,'ריכוז הצעות'!$M560,"")</f>
        <v/>
      </c>
      <c r="X559" t="str">
        <f>IF('ריכוז הצעות'!$N560='טבלת עזר2'!X$1,'ריכוז הצעות'!$M560,"")</f>
        <v/>
      </c>
      <c r="Y559" t="str">
        <f>IF('ריכוז הצעות'!$N560='טבלת עזר2'!Y$1,'ריכוז הצעות'!$M560,"")</f>
        <v/>
      </c>
      <c r="Z559" t="str">
        <f>IF('ריכוז הצעות'!$N560='טבלת עזר2'!Z$1,'ריכוז הצעות'!$M560,"")</f>
        <v/>
      </c>
      <c r="AA559" t="str">
        <f>IF('ריכוז הצעות'!$N560='טבלת עזר2'!AA$1,'ריכוז הצעות'!$M560,"")</f>
        <v/>
      </c>
      <c r="AB559" t="str">
        <f>IF('ריכוז הצעות'!$N560='טבלת עזר2'!AB$1,'ריכוז הצעות'!$M560,"")</f>
        <v/>
      </c>
      <c r="AC559" t="str">
        <f>IF('ריכוז הצעות'!$N560='טבלת עזר2'!AC$1,'ריכוז הצעות'!$M560,"")</f>
        <v/>
      </c>
      <c r="AD559" t="str">
        <f>IF('ריכוז הצעות'!$N560='טבלת עזר2'!AD$1,'ריכוז הצעות'!$M560,"")</f>
        <v/>
      </c>
      <c r="AE559" t="str">
        <f>IF('ריכוז הצעות'!$N560='טבלת עזר2'!AE$1,'ריכוז הצעות'!$M560,"")</f>
        <v/>
      </c>
      <c r="AF559" t="str">
        <f>IF('ריכוז הצעות'!$N560='טבלת עזר2'!AF$1,'ריכוז הצעות'!$M560,"")</f>
        <v/>
      </c>
      <c r="AG559" t="str">
        <f>IF('ריכוז הצעות'!$N560='טבלת עזר2'!AG$1,'ריכוז הצעות'!$M560,"")</f>
        <v/>
      </c>
      <c r="AH559" t="str">
        <f>IF('ריכוז הצעות'!$N560='טבלת עזר2'!AH$1,'ריכוז הצעות'!$M560,"")</f>
        <v/>
      </c>
      <c r="AI559" t="str">
        <f>IF('ריכוז הצעות'!$N560='טבלת עזר2'!AI$1,'ריכוז הצעות'!$M560,"")</f>
        <v/>
      </c>
      <c r="AJ559" t="str">
        <f>IF('ריכוז הצעות'!$N560='טבלת עזר2'!AJ$1,'ריכוז הצעות'!$M560,"")</f>
        <v/>
      </c>
      <c r="AK559" t="str">
        <f>IF('ריכוז הצעות'!$N560='טבלת עזר2'!AK$1,'ריכוז הצעות'!$M560,"")</f>
        <v/>
      </c>
      <c r="AL559" t="str">
        <f>IF('ריכוז הצעות'!$N560='טבלת עזר2'!AL$1,'ריכוז הצעות'!$M560,"")</f>
        <v/>
      </c>
      <c r="AM559"/>
      <c r="AN559"/>
      <c r="AO559"/>
      <c r="AP559"/>
    </row>
    <row r="560" spans="2:42" x14ac:dyDescent="0.3">
      <c r="B560" t="str">
        <f>IF('ריכוז הצעות'!$N561='טבלת עזר2'!B$1,'ריכוז הצעות'!$M561,"")</f>
        <v/>
      </c>
      <c r="C560">
        <f t="shared" si="286"/>
        <v>0</v>
      </c>
      <c r="D560" t="str">
        <f t="shared" si="288"/>
        <v/>
      </c>
      <c r="E560">
        <f t="shared" si="289"/>
        <v>0</v>
      </c>
      <c r="F560" t="str">
        <f>IF('ריכוז הצעות'!$N561='טבלת עזר2'!F$1,'ריכוז הצעות'!$M561,"")</f>
        <v/>
      </c>
      <c r="G560">
        <f t="shared" si="287"/>
        <v>0</v>
      </c>
      <c r="H560" t="str">
        <f t="shared" si="290"/>
        <v/>
      </c>
      <c r="I560">
        <f t="shared" si="291"/>
        <v>0</v>
      </c>
      <c r="J560" t="str">
        <f>IF('ריכוז הצעות'!$N561='טבלת עזר2'!J$1,'ריכוז הצעות'!$M561,"")</f>
        <v/>
      </c>
      <c r="K560" t="str">
        <f>IF('ריכוז הצעות'!$N561='טבלת עזר2'!K$1,'ריכוז הצעות'!$M561,"")</f>
        <v/>
      </c>
      <c r="L560" t="str">
        <f>IF('ריכוז הצעות'!$N561='טבלת עזר2'!L$1,'ריכוז הצעות'!$M561,"")</f>
        <v/>
      </c>
      <c r="M560" t="str">
        <f>IF('ריכוז הצעות'!$N561='טבלת עזר2'!M$1,'ריכוז הצעות'!$M561,"")</f>
        <v/>
      </c>
      <c r="O560" t="str">
        <f>IF('ריכוז הצעות'!$N561='טבלת עזר2'!O$1,'ריכוז הצעות'!$M561,"")</f>
        <v/>
      </c>
      <c r="Q560" t="str">
        <f>IF('ריכוז הצעות'!$N561='טבלת עזר2'!Q$1,'ריכוז הצעות'!$M561,"")</f>
        <v/>
      </c>
      <c r="S560" t="str">
        <f>IF('ריכוז הצעות'!$N561='טבלת עזר2'!S$1,'ריכוז הצעות'!$M561,"")</f>
        <v/>
      </c>
      <c r="U560" t="str">
        <f>IF('ריכוז הצעות'!$N561='טבלת עזר2'!U$1,'ריכוז הצעות'!$M561,"")</f>
        <v/>
      </c>
      <c r="W560" t="str">
        <f>IF('ריכוז הצעות'!$N561='טבלת עזר2'!W$1,'ריכוז הצעות'!$M561,"")</f>
        <v/>
      </c>
      <c r="X560" t="str">
        <f>IF('ריכוז הצעות'!$N561='טבלת עזר2'!X$1,'ריכוז הצעות'!$M561,"")</f>
        <v/>
      </c>
      <c r="Y560" t="str">
        <f>IF('ריכוז הצעות'!$N561='טבלת עזר2'!Y$1,'ריכוז הצעות'!$M561,"")</f>
        <v/>
      </c>
      <c r="Z560" t="str">
        <f>IF('ריכוז הצעות'!$N561='טבלת עזר2'!Z$1,'ריכוז הצעות'!$M561,"")</f>
        <v/>
      </c>
      <c r="AA560" t="str">
        <f>IF('ריכוז הצעות'!$N561='טבלת עזר2'!AA$1,'ריכוז הצעות'!$M561,"")</f>
        <v/>
      </c>
      <c r="AB560" t="str">
        <f>IF('ריכוז הצעות'!$N561='טבלת עזר2'!AB$1,'ריכוז הצעות'!$M561,"")</f>
        <v/>
      </c>
      <c r="AC560" t="str">
        <f>IF('ריכוז הצעות'!$N561='טבלת עזר2'!AC$1,'ריכוז הצעות'!$M561,"")</f>
        <v/>
      </c>
      <c r="AD560" t="str">
        <f>IF('ריכוז הצעות'!$N561='טבלת עזר2'!AD$1,'ריכוז הצעות'!$M561,"")</f>
        <v/>
      </c>
      <c r="AE560" t="str">
        <f>IF('ריכוז הצעות'!$N561='טבלת עזר2'!AE$1,'ריכוז הצעות'!$M561,"")</f>
        <v/>
      </c>
      <c r="AF560" t="str">
        <f>IF('ריכוז הצעות'!$N561='טבלת עזר2'!AF$1,'ריכוז הצעות'!$M561,"")</f>
        <v/>
      </c>
      <c r="AG560" t="str">
        <f>IF('ריכוז הצעות'!$N561='טבלת עזר2'!AG$1,'ריכוז הצעות'!$M561,"")</f>
        <v/>
      </c>
      <c r="AH560" t="str">
        <f>IF('ריכוז הצעות'!$N561='טבלת עזר2'!AH$1,'ריכוז הצעות'!$M561,"")</f>
        <v/>
      </c>
      <c r="AI560" t="str">
        <f>IF('ריכוז הצעות'!$N561='טבלת עזר2'!AI$1,'ריכוז הצעות'!$M561,"")</f>
        <v/>
      </c>
      <c r="AJ560" t="str">
        <f>IF('ריכוז הצעות'!$N561='טבלת עזר2'!AJ$1,'ריכוז הצעות'!$M561,"")</f>
        <v/>
      </c>
      <c r="AK560" t="str">
        <f>IF('ריכוז הצעות'!$N561='טבלת עזר2'!AK$1,'ריכוז הצעות'!$M561,"")</f>
        <v/>
      </c>
      <c r="AL560" t="str">
        <f>IF('ריכוז הצעות'!$N561='טבלת עזר2'!AL$1,'ריכוז הצעות'!$M561,"")</f>
        <v/>
      </c>
      <c r="AM560"/>
      <c r="AN560"/>
      <c r="AO560"/>
      <c r="AP560"/>
    </row>
    <row r="561" spans="2:42" x14ac:dyDescent="0.3">
      <c r="B561" t="str">
        <f>IF('ריכוז הצעות'!$N562='טבלת עזר2'!B$1,'ריכוז הצעות'!$M562,"")</f>
        <v/>
      </c>
      <c r="C561">
        <f t="shared" si="286"/>
        <v>0</v>
      </c>
      <c r="D561" t="str">
        <f t="shared" si="288"/>
        <v/>
      </c>
      <c r="E561">
        <f t="shared" si="289"/>
        <v>0</v>
      </c>
      <c r="F561" t="str">
        <f>IF('ריכוז הצעות'!$N562='טבלת עזר2'!F$1,'ריכוז הצעות'!$M562,"")</f>
        <v/>
      </c>
      <c r="G561">
        <f t="shared" si="287"/>
        <v>0</v>
      </c>
      <c r="H561" t="str">
        <f t="shared" si="290"/>
        <v/>
      </c>
      <c r="I561">
        <f t="shared" si="291"/>
        <v>0</v>
      </c>
      <c r="J561" t="str">
        <f>IF('ריכוז הצעות'!$N562='טבלת עזר2'!J$1,'ריכוז הצעות'!$M562,"")</f>
        <v/>
      </c>
      <c r="K561" t="str">
        <f>IF('ריכוז הצעות'!$N562='טבלת עזר2'!K$1,'ריכוז הצעות'!$M562,"")</f>
        <v/>
      </c>
      <c r="L561" t="str">
        <f>IF('ריכוז הצעות'!$N562='טבלת עזר2'!L$1,'ריכוז הצעות'!$M562,"")</f>
        <v/>
      </c>
      <c r="M561" t="str">
        <f>IF('ריכוז הצעות'!$N562='טבלת עזר2'!M$1,'ריכוז הצעות'!$M562,"")</f>
        <v/>
      </c>
      <c r="O561" t="str">
        <f>IF('ריכוז הצעות'!$N562='טבלת עזר2'!O$1,'ריכוז הצעות'!$M562,"")</f>
        <v/>
      </c>
      <c r="Q561" t="str">
        <f>IF('ריכוז הצעות'!$N562='טבלת עזר2'!Q$1,'ריכוז הצעות'!$M562,"")</f>
        <v/>
      </c>
      <c r="S561" t="str">
        <f>IF('ריכוז הצעות'!$N562='טבלת עזר2'!S$1,'ריכוז הצעות'!$M562,"")</f>
        <v/>
      </c>
      <c r="U561" t="str">
        <f>IF('ריכוז הצעות'!$N562='טבלת עזר2'!U$1,'ריכוז הצעות'!$M562,"")</f>
        <v/>
      </c>
      <c r="W561" t="str">
        <f>IF('ריכוז הצעות'!$N562='טבלת עזר2'!W$1,'ריכוז הצעות'!$M562,"")</f>
        <v/>
      </c>
      <c r="X561" t="str">
        <f>IF('ריכוז הצעות'!$N562='טבלת עזר2'!X$1,'ריכוז הצעות'!$M562,"")</f>
        <v/>
      </c>
      <c r="Y561" t="str">
        <f>IF('ריכוז הצעות'!$N562='טבלת עזר2'!Y$1,'ריכוז הצעות'!$M562,"")</f>
        <v/>
      </c>
      <c r="Z561" t="str">
        <f>IF('ריכוז הצעות'!$N562='טבלת עזר2'!Z$1,'ריכוז הצעות'!$M562,"")</f>
        <v/>
      </c>
      <c r="AA561" t="str">
        <f>IF('ריכוז הצעות'!$N562='טבלת עזר2'!AA$1,'ריכוז הצעות'!$M562,"")</f>
        <v/>
      </c>
      <c r="AB561" t="str">
        <f>IF('ריכוז הצעות'!$N562='טבלת עזר2'!AB$1,'ריכוז הצעות'!$M562,"")</f>
        <v/>
      </c>
      <c r="AC561" t="str">
        <f>IF('ריכוז הצעות'!$N562='טבלת עזר2'!AC$1,'ריכוז הצעות'!$M562,"")</f>
        <v/>
      </c>
      <c r="AD561" t="str">
        <f>IF('ריכוז הצעות'!$N562='טבלת עזר2'!AD$1,'ריכוז הצעות'!$M562,"")</f>
        <v/>
      </c>
      <c r="AE561" t="str">
        <f>IF('ריכוז הצעות'!$N562='טבלת עזר2'!AE$1,'ריכוז הצעות'!$M562,"")</f>
        <v/>
      </c>
      <c r="AF561" t="str">
        <f>IF('ריכוז הצעות'!$N562='טבלת עזר2'!AF$1,'ריכוז הצעות'!$M562,"")</f>
        <v/>
      </c>
      <c r="AG561" t="str">
        <f>IF('ריכוז הצעות'!$N562='טבלת עזר2'!AG$1,'ריכוז הצעות'!$M562,"")</f>
        <v/>
      </c>
      <c r="AH561" t="str">
        <f>IF('ריכוז הצעות'!$N562='טבלת עזר2'!AH$1,'ריכוז הצעות'!$M562,"")</f>
        <v/>
      </c>
      <c r="AI561" t="str">
        <f>IF('ריכוז הצעות'!$N562='טבלת עזר2'!AI$1,'ריכוז הצעות'!$M562,"")</f>
        <v/>
      </c>
      <c r="AJ561" t="str">
        <f>IF('ריכוז הצעות'!$N562='טבלת עזר2'!AJ$1,'ריכוז הצעות'!$M562,"")</f>
        <v/>
      </c>
      <c r="AK561" t="str">
        <f>IF('ריכוז הצעות'!$N562='טבלת עזר2'!AK$1,'ריכוז הצעות'!$M562,"")</f>
        <v/>
      </c>
      <c r="AL561" t="str">
        <f>IF('ריכוז הצעות'!$N562='טבלת עזר2'!AL$1,'ריכוז הצעות'!$M562,"")</f>
        <v/>
      </c>
      <c r="AM561"/>
      <c r="AN561"/>
      <c r="AO561"/>
      <c r="AP561"/>
    </row>
    <row r="562" spans="2:42" x14ac:dyDescent="0.3">
      <c r="B562" t="str">
        <f>IF('ריכוז הצעות'!$N563='טבלת עזר2'!B$1,'ריכוז הצעות'!$M563,"")</f>
        <v/>
      </c>
      <c r="C562">
        <f t="shared" si="286"/>
        <v>0</v>
      </c>
      <c r="D562" t="str">
        <f t="shared" si="288"/>
        <v/>
      </c>
      <c r="E562">
        <f t="shared" si="289"/>
        <v>0</v>
      </c>
      <c r="F562" t="str">
        <f>IF('ריכוז הצעות'!$N563='טבלת עזר2'!F$1,'ריכוז הצעות'!$M563,"")</f>
        <v/>
      </c>
      <c r="G562">
        <f t="shared" si="287"/>
        <v>0</v>
      </c>
      <c r="H562" t="str">
        <f t="shared" si="290"/>
        <v/>
      </c>
      <c r="I562">
        <f t="shared" si="291"/>
        <v>0</v>
      </c>
      <c r="J562" t="str">
        <f>IF('ריכוז הצעות'!$N563='טבלת עזר2'!J$1,'ריכוז הצעות'!$M563,"")</f>
        <v/>
      </c>
      <c r="K562" t="str">
        <f>IF('ריכוז הצעות'!$N563='טבלת עזר2'!K$1,'ריכוז הצעות'!$M563,"")</f>
        <v/>
      </c>
      <c r="L562" t="str">
        <f>IF('ריכוז הצעות'!$N563='טבלת עזר2'!L$1,'ריכוז הצעות'!$M563,"")</f>
        <v/>
      </c>
      <c r="M562" t="str">
        <f>IF('ריכוז הצעות'!$N563='טבלת עזר2'!M$1,'ריכוז הצעות'!$M563,"")</f>
        <v/>
      </c>
      <c r="O562" t="str">
        <f>IF('ריכוז הצעות'!$N563='טבלת עזר2'!O$1,'ריכוז הצעות'!$M563,"")</f>
        <v/>
      </c>
      <c r="Q562" t="str">
        <f>IF('ריכוז הצעות'!$N563='טבלת עזר2'!Q$1,'ריכוז הצעות'!$M563,"")</f>
        <v/>
      </c>
      <c r="S562" t="str">
        <f>IF('ריכוז הצעות'!$N563='טבלת עזר2'!S$1,'ריכוז הצעות'!$M563,"")</f>
        <v/>
      </c>
      <c r="U562" t="str">
        <f>IF('ריכוז הצעות'!$N563='טבלת עזר2'!U$1,'ריכוז הצעות'!$M563,"")</f>
        <v/>
      </c>
      <c r="W562" t="str">
        <f>IF('ריכוז הצעות'!$N563='טבלת עזר2'!W$1,'ריכוז הצעות'!$M563,"")</f>
        <v/>
      </c>
      <c r="X562" t="str">
        <f>IF('ריכוז הצעות'!$N563='טבלת עזר2'!X$1,'ריכוז הצעות'!$M563,"")</f>
        <v/>
      </c>
      <c r="Y562" t="str">
        <f>IF('ריכוז הצעות'!$N563='טבלת עזר2'!Y$1,'ריכוז הצעות'!$M563,"")</f>
        <v/>
      </c>
      <c r="Z562" t="str">
        <f>IF('ריכוז הצעות'!$N563='טבלת עזר2'!Z$1,'ריכוז הצעות'!$M563,"")</f>
        <v/>
      </c>
      <c r="AA562" t="str">
        <f>IF('ריכוז הצעות'!$N563='טבלת עזר2'!AA$1,'ריכוז הצעות'!$M563,"")</f>
        <v/>
      </c>
      <c r="AB562" t="str">
        <f>IF('ריכוז הצעות'!$N563='טבלת עזר2'!AB$1,'ריכוז הצעות'!$M563,"")</f>
        <v/>
      </c>
      <c r="AC562" t="str">
        <f>IF('ריכוז הצעות'!$N563='טבלת עזר2'!AC$1,'ריכוז הצעות'!$M563,"")</f>
        <v/>
      </c>
      <c r="AD562" t="str">
        <f>IF('ריכוז הצעות'!$N563='טבלת עזר2'!AD$1,'ריכוז הצעות'!$M563,"")</f>
        <v/>
      </c>
      <c r="AE562" t="str">
        <f>IF('ריכוז הצעות'!$N563='טבלת עזר2'!AE$1,'ריכוז הצעות'!$M563,"")</f>
        <v/>
      </c>
      <c r="AF562" t="str">
        <f>IF('ריכוז הצעות'!$N563='טבלת עזר2'!AF$1,'ריכוז הצעות'!$M563,"")</f>
        <v/>
      </c>
      <c r="AG562" t="str">
        <f>IF('ריכוז הצעות'!$N563='טבלת עזר2'!AG$1,'ריכוז הצעות'!$M563,"")</f>
        <v/>
      </c>
      <c r="AH562" t="str">
        <f>IF('ריכוז הצעות'!$N563='טבלת עזר2'!AH$1,'ריכוז הצעות'!$M563,"")</f>
        <v/>
      </c>
      <c r="AI562" t="str">
        <f>IF('ריכוז הצעות'!$N563='טבלת עזר2'!AI$1,'ריכוז הצעות'!$M563,"")</f>
        <v/>
      </c>
      <c r="AJ562" t="str">
        <f>IF('ריכוז הצעות'!$N563='טבלת עזר2'!AJ$1,'ריכוז הצעות'!$M563,"")</f>
        <v/>
      </c>
      <c r="AK562" t="str">
        <f>IF('ריכוז הצעות'!$N563='טבלת עזר2'!AK$1,'ריכוז הצעות'!$M563,"")</f>
        <v/>
      </c>
      <c r="AL562" t="str">
        <f>IF('ריכוז הצעות'!$N563='טבלת עזר2'!AL$1,'ריכוז הצעות'!$M563,"")</f>
        <v/>
      </c>
      <c r="AM562"/>
      <c r="AN562"/>
      <c r="AO562"/>
      <c r="AP562"/>
    </row>
    <row r="563" spans="2:42" x14ac:dyDescent="0.3">
      <c r="B563" t="str">
        <f>IF('ריכוז הצעות'!$N564='טבלת עזר2'!B$1,'ריכוז הצעות'!$M564,"")</f>
        <v/>
      </c>
      <c r="C563">
        <f t="shared" si="286"/>
        <v>0</v>
      </c>
      <c r="D563" t="str">
        <f t="shared" si="288"/>
        <v/>
      </c>
      <c r="E563">
        <f t="shared" si="289"/>
        <v>0</v>
      </c>
      <c r="F563" t="str">
        <f>IF('ריכוז הצעות'!$N564='טבלת עזר2'!F$1,'ריכוז הצעות'!$M564,"")</f>
        <v/>
      </c>
      <c r="G563">
        <f t="shared" si="287"/>
        <v>0</v>
      </c>
      <c r="H563" t="str">
        <f t="shared" si="290"/>
        <v/>
      </c>
      <c r="I563">
        <f t="shared" si="291"/>
        <v>0</v>
      </c>
      <c r="J563" t="str">
        <f>IF('ריכוז הצעות'!$N564='טבלת עזר2'!J$1,'ריכוז הצעות'!$M564,"")</f>
        <v/>
      </c>
      <c r="K563" t="str">
        <f>IF('ריכוז הצעות'!$N564='טבלת עזר2'!K$1,'ריכוז הצעות'!$M564,"")</f>
        <v/>
      </c>
      <c r="L563" t="str">
        <f>IF('ריכוז הצעות'!$N564='טבלת עזר2'!L$1,'ריכוז הצעות'!$M564,"")</f>
        <v/>
      </c>
      <c r="M563" t="str">
        <f>IF('ריכוז הצעות'!$N564='טבלת עזר2'!M$1,'ריכוז הצעות'!$M564,"")</f>
        <v/>
      </c>
      <c r="O563" t="str">
        <f>IF('ריכוז הצעות'!$N564='טבלת עזר2'!O$1,'ריכוז הצעות'!$M564,"")</f>
        <v/>
      </c>
      <c r="Q563" t="str">
        <f>IF('ריכוז הצעות'!$N564='טבלת עזר2'!Q$1,'ריכוז הצעות'!$M564,"")</f>
        <v/>
      </c>
      <c r="S563" t="str">
        <f>IF('ריכוז הצעות'!$N564='טבלת עזר2'!S$1,'ריכוז הצעות'!$M564,"")</f>
        <v/>
      </c>
      <c r="U563" t="str">
        <f>IF('ריכוז הצעות'!$N564='טבלת עזר2'!U$1,'ריכוז הצעות'!$M564,"")</f>
        <v/>
      </c>
      <c r="W563" t="str">
        <f>IF('ריכוז הצעות'!$N564='טבלת עזר2'!W$1,'ריכוז הצעות'!$M564,"")</f>
        <v/>
      </c>
      <c r="X563" t="str">
        <f>IF('ריכוז הצעות'!$N564='טבלת עזר2'!X$1,'ריכוז הצעות'!$M564,"")</f>
        <v/>
      </c>
      <c r="Y563" t="str">
        <f>IF('ריכוז הצעות'!$N564='טבלת עזר2'!Y$1,'ריכוז הצעות'!$M564,"")</f>
        <v/>
      </c>
      <c r="Z563" t="str">
        <f>IF('ריכוז הצעות'!$N564='טבלת עזר2'!Z$1,'ריכוז הצעות'!$M564,"")</f>
        <v/>
      </c>
      <c r="AA563" t="str">
        <f>IF('ריכוז הצעות'!$N564='טבלת עזר2'!AA$1,'ריכוז הצעות'!$M564,"")</f>
        <v/>
      </c>
      <c r="AB563" t="str">
        <f>IF('ריכוז הצעות'!$N564='טבלת עזר2'!AB$1,'ריכוז הצעות'!$M564,"")</f>
        <v/>
      </c>
      <c r="AC563" t="str">
        <f>IF('ריכוז הצעות'!$N564='טבלת עזר2'!AC$1,'ריכוז הצעות'!$M564,"")</f>
        <v/>
      </c>
      <c r="AD563" t="str">
        <f>IF('ריכוז הצעות'!$N564='טבלת עזר2'!AD$1,'ריכוז הצעות'!$M564,"")</f>
        <v/>
      </c>
      <c r="AE563" t="str">
        <f>IF('ריכוז הצעות'!$N564='טבלת עזר2'!AE$1,'ריכוז הצעות'!$M564,"")</f>
        <v/>
      </c>
      <c r="AF563" t="str">
        <f>IF('ריכוז הצעות'!$N564='טבלת עזר2'!AF$1,'ריכוז הצעות'!$M564,"")</f>
        <v/>
      </c>
      <c r="AG563" t="str">
        <f>IF('ריכוז הצעות'!$N564='טבלת עזר2'!AG$1,'ריכוז הצעות'!$M564,"")</f>
        <v/>
      </c>
      <c r="AH563" t="str">
        <f>IF('ריכוז הצעות'!$N564='טבלת עזר2'!AH$1,'ריכוז הצעות'!$M564,"")</f>
        <v/>
      </c>
      <c r="AI563" t="str">
        <f>IF('ריכוז הצעות'!$N564='טבלת עזר2'!AI$1,'ריכוז הצעות'!$M564,"")</f>
        <v/>
      </c>
      <c r="AJ563" t="str">
        <f>IF('ריכוז הצעות'!$N564='טבלת עזר2'!AJ$1,'ריכוז הצעות'!$M564,"")</f>
        <v/>
      </c>
      <c r="AK563" t="str">
        <f>IF('ריכוז הצעות'!$N564='טבלת עזר2'!AK$1,'ריכוז הצעות'!$M564,"")</f>
        <v/>
      </c>
      <c r="AL563" t="str">
        <f>IF('ריכוז הצעות'!$N564='טבלת עזר2'!AL$1,'ריכוז הצעות'!$M564,"")</f>
        <v/>
      </c>
      <c r="AM563"/>
      <c r="AN563"/>
      <c r="AO563"/>
      <c r="AP563"/>
    </row>
    <row r="564" spans="2:42" x14ac:dyDescent="0.3">
      <c r="B564" t="str">
        <f>IF('ריכוז הצעות'!$N565='טבלת עזר2'!B$1,'ריכוז הצעות'!$M565,"")</f>
        <v/>
      </c>
      <c r="C564">
        <f t="shared" si="286"/>
        <v>0</v>
      </c>
      <c r="D564" t="str">
        <f t="shared" si="288"/>
        <v/>
      </c>
      <c r="E564">
        <f t="shared" si="289"/>
        <v>0</v>
      </c>
      <c r="F564" t="str">
        <f>IF('ריכוז הצעות'!$N565='טבלת עזר2'!F$1,'ריכוז הצעות'!$M565,"")</f>
        <v/>
      </c>
      <c r="G564">
        <f t="shared" si="287"/>
        <v>0</v>
      </c>
      <c r="H564" t="str">
        <f t="shared" si="290"/>
        <v/>
      </c>
      <c r="I564">
        <f t="shared" si="291"/>
        <v>0</v>
      </c>
      <c r="J564" t="str">
        <f>IF('ריכוז הצעות'!$N565='טבלת עזר2'!J$1,'ריכוז הצעות'!$M565,"")</f>
        <v/>
      </c>
      <c r="K564" t="str">
        <f>IF('ריכוז הצעות'!$N565='טבלת עזר2'!K$1,'ריכוז הצעות'!$M565,"")</f>
        <v/>
      </c>
      <c r="L564" t="str">
        <f>IF('ריכוז הצעות'!$N565='טבלת עזר2'!L$1,'ריכוז הצעות'!$M565,"")</f>
        <v/>
      </c>
      <c r="M564" t="str">
        <f>IF('ריכוז הצעות'!$N565='טבלת עזר2'!M$1,'ריכוז הצעות'!$M565,"")</f>
        <v/>
      </c>
      <c r="O564" t="str">
        <f>IF('ריכוז הצעות'!$N565='טבלת עזר2'!O$1,'ריכוז הצעות'!$M565,"")</f>
        <v/>
      </c>
      <c r="Q564" t="str">
        <f>IF('ריכוז הצעות'!$N565='טבלת עזר2'!Q$1,'ריכוז הצעות'!$M565,"")</f>
        <v/>
      </c>
      <c r="S564" t="str">
        <f>IF('ריכוז הצעות'!$N565='טבלת עזר2'!S$1,'ריכוז הצעות'!$M565,"")</f>
        <v/>
      </c>
      <c r="U564" t="str">
        <f>IF('ריכוז הצעות'!$N565='טבלת עזר2'!U$1,'ריכוז הצעות'!$M565,"")</f>
        <v/>
      </c>
      <c r="W564" t="str">
        <f>IF('ריכוז הצעות'!$N565='טבלת עזר2'!W$1,'ריכוז הצעות'!$M565,"")</f>
        <v/>
      </c>
      <c r="X564" t="str">
        <f>IF('ריכוז הצעות'!$N565='טבלת עזר2'!X$1,'ריכוז הצעות'!$M565,"")</f>
        <v/>
      </c>
      <c r="Y564" t="str">
        <f>IF('ריכוז הצעות'!$N565='טבלת עזר2'!Y$1,'ריכוז הצעות'!$M565,"")</f>
        <v/>
      </c>
      <c r="Z564" t="str">
        <f>IF('ריכוז הצעות'!$N565='טבלת עזר2'!Z$1,'ריכוז הצעות'!$M565,"")</f>
        <v/>
      </c>
      <c r="AA564" t="str">
        <f>IF('ריכוז הצעות'!$N565='טבלת עזר2'!AA$1,'ריכוז הצעות'!$M565,"")</f>
        <v/>
      </c>
      <c r="AB564" t="str">
        <f>IF('ריכוז הצעות'!$N565='טבלת עזר2'!AB$1,'ריכוז הצעות'!$M565,"")</f>
        <v/>
      </c>
      <c r="AC564" t="str">
        <f>IF('ריכוז הצעות'!$N565='טבלת עזר2'!AC$1,'ריכוז הצעות'!$M565,"")</f>
        <v/>
      </c>
      <c r="AD564" t="str">
        <f>IF('ריכוז הצעות'!$N565='טבלת עזר2'!AD$1,'ריכוז הצעות'!$M565,"")</f>
        <v/>
      </c>
      <c r="AE564" t="str">
        <f>IF('ריכוז הצעות'!$N565='טבלת עזר2'!AE$1,'ריכוז הצעות'!$M565,"")</f>
        <v/>
      </c>
      <c r="AF564" t="str">
        <f>IF('ריכוז הצעות'!$N565='טבלת עזר2'!AF$1,'ריכוז הצעות'!$M565,"")</f>
        <v/>
      </c>
      <c r="AG564" t="str">
        <f>IF('ריכוז הצעות'!$N565='טבלת עזר2'!AG$1,'ריכוז הצעות'!$M565,"")</f>
        <v/>
      </c>
      <c r="AH564" t="str">
        <f>IF('ריכוז הצעות'!$N565='טבלת עזר2'!AH$1,'ריכוז הצעות'!$M565,"")</f>
        <v/>
      </c>
      <c r="AI564" t="str">
        <f>IF('ריכוז הצעות'!$N565='טבלת עזר2'!AI$1,'ריכוז הצעות'!$M565,"")</f>
        <v/>
      </c>
      <c r="AJ564" t="str">
        <f>IF('ריכוז הצעות'!$N565='טבלת עזר2'!AJ$1,'ריכוז הצעות'!$M565,"")</f>
        <v/>
      </c>
      <c r="AK564" t="str">
        <f>IF('ריכוז הצעות'!$N565='טבלת עזר2'!AK$1,'ריכוז הצעות'!$M565,"")</f>
        <v/>
      </c>
      <c r="AL564" t="str">
        <f>IF('ריכוז הצעות'!$N565='טבלת עזר2'!AL$1,'ריכוז הצעות'!$M565,"")</f>
        <v/>
      </c>
      <c r="AM564"/>
      <c r="AN564"/>
      <c r="AO564"/>
      <c r="AP564"/>
    </row>
    <row r="565" spans="2:42" x14ac:dyDescent="0.3">
      <c r="B565" t="str">
        <f>IF('ריכוז הצעות'!$N566='טבלת עזר2'!B$1,'ריכוז הצעות'!$M566,"")</f>
        <v/>
      </c>
      <c r="C565">
        <f t="shared" si="286"/>
        <v>0</v>
      </c>
      <c r="D565" t="str">
        <f t="shared" si="288"/>
        <v/>
      </c>
      <c r="E565">
        <f t="shared" si="289"/>
        <v>0</v>
      </c>
      <c r="F565" t="str">
        <f>IF('ריכוז הצעות'!$N566='טבלת עזר2'!F$1,'ריכוז הצעות'!$M566,"")</f>
        <v/>
      </c>
      <c r="G565">
        <f t="shared" si="287"/>
        <v>0</v>
      </c>
      <c r="H565" t="str">
        <f t="shared" si="290"/>
        <v/>
      </c>
      <c r="I565">
        <f t="shared" si="291"/>
        <v>0</v>
      </c>
      <c r="J565" t="str">
        <f>IF('ריכוז הצעות'!$N566='טבלת עזר2'!J$1,'ריכוז הצעות'!$M566,"")</f>
        <v/>
      </c>
      <c r="K565" t="str">
        <f>IF('ריכוז הצעות'!$N566='טבלת עזר2'!K$1,'ריכוז הצעות'!$M566,"")</f>
        <v/>
      </c>
      <c r="L565" t="str">
        <f>IF('ריכוז הצעות'!$N566='טבלת עזר2'!L$1,'ריכוז הצעות'!$M566,"")</f>
        <v/>
      </c>
      <c r="M565" t="str">
        <f>IF('ריכוז הצעות'!$N566='טבלת עזר2'!M$1,'ריכוז הצעות'!$M566,"")</f>
        <v/>
      </c>
      <c r="O565" t="str">
        <f>IF('ריכוז הצעות'!$N566='טבלת עזר2'!O$1,'ריכוז הצעות'!$M566,"")</f>
        <v/>
      </c>
      <c r="Q565" t="str">
        <f>IF('ריכוז הצעות'!$N566='טבלת עזר2'!Q$1,'ריכוז הצעות'!$M566,"")</f>
        <v/>
      </c>
      <c r="S565" t="str">
        <f>IF('ריכוז הצעות'!$N566='טבלת עזר2'!S$1,'ריכוז הצעות'!$M566,"")</f>
        <v/>
      </c>
      <c r="U565" t="str">
        <f>IF('ריכוז הצעות'!$N566='טבלת עזר2'!U$1,'ריכוז הצעות'!$M566,"")</f>
        <v/>
      </c>
      <c r="W565" t="str">
        <f>IF('ריכוז הצעות'!$N566='טבלת עזר2'!W$1,'ריכוז הצעות'!$M566,"")</f>
        <v/>
      </c>
      <c r="X565" t="str">
        <f>IF('ריכוז הצעות'!$N566='טבלת עזר2'!X$1,'ריכוז הצעות'!$M566,"")</f>
        <v/>
      </c>
      <c r="Y565" t="str">
        <f>IF('ריכוז הצעות'!$N566='טבלת עזר2'!Y$1,'ריכוז הצעות'!$M566,"")</f>
        <v/>
      </c>
      <c r="Z565" t="str">
        <f>IF('ריכוז הצעות'!$N566='טבלת עזר2'!Z$1,'ריכוז הצעות'!$M566,"")</f>
        <v/>
      </c>
      <c r="AA565" t="str">
        <f>IF('ריכוז הצעות'!$N566='טבלת עזר2'!AA$1,'ריכוז הצעות'!$M566,"")</f>
        <v/>
      </c>
      <c r="AB565" t="str">
        <f>IF('ריכוז הצעות'!$N566='טבלת עזר2'!AB$1,'ריכוז הצעות'!$M566,"")</f>
        <v/>
      </c>
      <c r="AC565" t="str">
        <f>IF('ריכוז הצעות'!$N566='טבלת עזר2'!AC$1,'ריכוז הצעות'!$M566,"")</f>
        <v/>
      </c>
      <c r="AD565" t="str">
        <f>IF('ריכוז הצעות'!$N566='טבלת עזר2'!AD$1,'ריכוז הצעות'!$M566,"")</f>
        <v/>
      </c>
      <c r="AE565" t="str">
        <f>IF('ריכוז הצעות'!$N566='טבלת עזר2'!AE$1,'ריכוז הצעות'!$M566,"")</f>
        <v/>
      </c>
      <c r="AF565" t="str">
        <f>IF('ריכוז הצעות'!$N566='טבלת עזר2'!AF$1,'ריכוז הצעות'!$M566,"")</f>
        <v/>
      </c>
      <c r="AG565" t="str">
        <f>IF('ריכוז הצעות'!$N566='טבלת עזר2'!AG$1,'ריכוז הצעות'!$M566,"")</f>
        <v/>
      </c>
      <c r="AH565" t="str">
        <f>IF('ריכוז הצעות'!$N566='טבלת עזר2'!AH$1,'ריכוז הצעות'!$M566,"")</f>
        <v/>
      </c>
      <c r="AI565" t="str">
        <f>IF('ריכוז הצעות'!$N566='טבלת עזר2'!AI$1,'ריכוז הצעות'!$M566,"")</f>
        <v/>
      </c>
      <c r="AJ565" t="str">
        <f>IF('ריכוז הצעות'!$N566='טבלת עזר2'!AJ$1,'ריכוז הצעות'!$M566,"")</f>
        <v/>
      </c>
      <c r="AK565" t="str">
        <f>IF('ריכוז הצעות'!$N566='טבלת עזר2'!AK$1,'ריכוז הצעות'!$M566,"")</f>
        <v/>
      </c>
      <c r="AL565" t="str">
        <f>IF('ריכוז הצעות'!$N566='טבלת עזר2'!AL$1,'ריכוז הצעות'!$M566,"")</f>
        <v/>
      </c>
      <c r="AM565"/>
      <c r="AN565"/>
      <c r="AO565"/>
      <c r="AP565"/>
    </row>
    <row r="566" spans="2:42" x14ac:dyDescent="0.3">
      <c r="B566" t="str">
        <f>IF('ריכוז הצעות'!$N567='טבלת עזר2'!B$1,'ריכוז הצעות'!$M567,"")</f>
        <v/>
      </c>
      <c r="C566">
        <f t="shared" si="286"/>
        <v>0</v>
      </c>
      <c r="D566" t="str">
        <f t="shared" si="288"/>
        <v/>
      </c>
      <c r="E566">
        <f t="shared" si="289"/>
        <v>0</v>
      </c>
      <c r="F566" t="str">
        <f>IF('ריכוז הצעות'!$N567='טבלת עזר2'!F$1,'ריכוז הצעות'!$M567,"")</f>
        <v/>
      </c>
      <c r="G566">
        <f t="shared" si="287"/>
        <v>0</v>
      </c>
      <c r="H566" t="str">
        <f t="shared" si="290"/>
        <v/>
      </c>
      <c r="I566">
        <f t="shared" si="291"/>
        <v>0</v>
      </c>
      <c r="J566" t="str">
        <f>IF('ריכוז הצעות'!$N567='טבלת עזר2'!J$1,'ריכוז הצעות'!$M567,"")</f>
        <v/>
      </c>
      <c r="K566" t="str">
        <f>IF('ריכוז הצעות'!$N567='טבלת עזר2'!K$1,'ריכוז הצעות'!$M567,"")</f>
        <v/>
      </c>
      <c r="L566" t="str">
        <f>IF('ריכוז הצעות'!$N567='טבלת עזר2'!L$1,'ריכוז הצעות'!$M567,"")</f>
        <v/>
      </c>
      <c r="M566" t="str">
        <f>IF('ריכוז הצעות'!$N567='טבלת עזר2'!M$1,'ריכוז הצעות'!$M567,"")</f>
        <v/>
      </c>
      <c r="O566" t="str">
        <f>IF('ריכוז הצעות'!$N567='טבלת עזר2'!O$1,'ריכוז הצעות'!$M567,"")</f>
        <v/>
      </c>
      <c r="Q566" t="str">
        <f>IF('ריכוז הצעות'!$N567='טבלת עזר2'!Q$1,'ריכוז הצעות'!$M567,"")</f>
        <v/>
      </c>
      <c r="S566" t="str">
        <f>IF('ריכוז הצעות'!$N567='טבלת עזר2'!S$1,'ריכוז הצעות'!$M567,"")</f>
        <v/>
      </c>
      <c r="U566" t="str">
        <f>IF('ריכוז הצעות'!$N567='טבלת עזר2'!U$1,'ריכוז הצעות'!$M567,"")</f>
        <v/>
      </c>
      <c r="W566" t="str">
        <f>IF('ריכוז הצעות'!$N567='טבלת עזר2'!W$1,'ריכוז הצעות'!$M567,"")</f>
        <v/>
      </c>
      <c r="X566" t="str">
        <f>IF('ריכוז הצעות'!$N567='טבלת עזר2'!X$1,'ריכוז הצעות'!$M567,"")</f>
        <v/>
      </c>
      <c r="Y566" t="str">
        <f>IF('ריכוז הצעות'!$N567='טבלת עזר2'!Y$1,'ריכוז הצעות'!$M567,"")</f>
        <v/>
      </c>
      <c r="Z566" t="str">
        <f>IF('ריכוז הצעות'!$N567='טבלת עזר2'!Z$1,'ריכוז הצעות'!$M567,"")</f>
        <v/>
      </c>
      <c r="AA566" t="str">
        <f>IF('ריכוז הצעות'!$N567='טבלת עזר2'!AA$1,'ריכוז הצעות'!$M567,"")</f>
        <v/>
      </c>
      <c r="AB566" t="str">
        <f>IF('ריכוז הצעות'!$N567='טבלת עזר2'!AB$1,'ריכוז הצעות'!$M567,"")</f>
        <v/>
      </c>
      <c r="AC566" t="str">
        <f>IF('ריכוז הצעות'!$N567='טבלת עזר2'!AC$1,'ריכוז הצעות'!$M567,"")</f>
        <v/>
      </c>
      <c r="AD566" t="str">
        <f>IF('ריכוז הצעות'!$N567='טבלת עזר2'!AD$1,'ריכוז הצעות'!$M567,"")</f>
        <v/>
      </c>
      <c r="AE566" t="str">
        <f>IF('ריכוז הצעות'!$N567='טבלת עזר2'!AE$1,'ריכוז הצעות'!$M567,"")</f>
        <v/>
      </c>
      <c r="AF566" t="str">
        <f>IF('ריכוז הצעות'!$N567='טבלת עזר2'!AF$1,'ריכוז הצעות'!$M567,"")</f>
        <v/>
      </c>
      <c r="AG566" t="str">
        <f>IF('ריכוז הצעות'!$N567='טבלת עזר2'!AG$1,'ריכוז הצעות'!$M567,"")</f>
        <v/>
      </c>
      <c r="AH566" t="str">
        <f>IF('ריכוז הצעות'!$N567='טבלת עזר2'!AH$1,'ריכוז הצעות'!$M567,"")</f>
        <v/>
      </c>
      <c r="AI566" t="str">
        <f>IF('ריכוז הצעות'!$N567='טבלת עזר2'!AI$1,'ריכוז הצעות'!$M567,"")</f>
        <v/>
      </c>
      <c r="AJ566" t="str">
        <f>IF('ריכוז הצעות'!$N567='טבלת עזר2'!AJ$1,'ריכוז הצעות'!$M567,"")</f>
        <v/>
      </c>
      <c r="AK566" t="str">
        <f>IF('ריכוז הצעות'!$N567='טבלת עזר2'!AK$1,'ריכוז הצעות'!$M567,"")</f>
        <v/>
      </c>
      <c r="AL566" t="str">
        <f>IF('ריכוז הצעות'!$N567='טבלת עזר2'!AL$1,'ריכוז הצעות'!$M567,"")</f>
        <v/>
      </c>
      <c r="AM566"/>
      <c r="AN566"/>
      <c r="AO566"/>
      <c r="AP566"/>
    </row>
    <row r="567" spans="2:42" x14ac:dyDescent="0.3">
      <c r="B567" t="str">
        <f>IF('ריכוז הצעות'!$N568='טבלת עזר2'!B$1,'ריכוז הצעות'!$M568,"")</f>
        <v/>
      </c>
      <c r="C567">
        <f t="shared" si="286"/>
        <v>0</v>
      </c>
      <c r="D567" t="str">
        <f t="shared" si="288"/>
        <v/>
      </c>
      <c r="E567">
        <f t="shared" si="289"/>
        <v>0</v>
      </c>
      <c r="F567" t="str">
        <f>IF('ריכוז הצעות'!$N568='טבלת עזר2'!F$1,'ריכוז הצעות'!$M568,"")</f>
        <v/>
      </c>
      <c r="G567">
        <f t="shared" si="287"/>
        <v>0</v>
      </c>
      <c r="H567" t="str">
        <f t="shared" si="290"/>
        <v/>
      </c>
      <c r="I567">
        <f t="shared" si="291"/>
        <v>0</v>
      </c>
      <c r="J567" t="str">
        <f>IF('ריכוז הצעות'!$N568='טבלת עזר2'!J$1,'ריכוז הצעות'!$M568,"")</f>
        <v/>
      </c>
      <c r="K567" t="str">
        <f>IF('ריכוז הצעות'!$N568='טבלת עזר2'!K$1,'ריכוז הצעות'!$M568,"")</f>
        <v/>
      </c>
      <c r="L567" t="str">
        <f>IF('ריכוז הצעות'!$N568='טבלת עזר2'!L$1,'ריכוז הצעות'!$M568,"")</f>
        <v/>
      </c>
      <c r="M567" t="str">
        <f>IF('ריכוז הצעות'!$N568='טבלת עזר2'!M$1,'ריכוז הצעות'!$M568,"")</f>
        <v/>
      </c>
      <c r="O567" t="str">
        <f>IF('ריכוז הצעות'!$N568='טבלת עזר2'!O$1,'ריכוז הצעות'!$M568,"")</f>
        <v/>
      </c>
      <c r="Q567" t="str">
        <f>IF('ריכוז הצעות'!$N568='טבלת עזר2'!Q$1,'ריכוז הצעות'!$M568,"")</f>
        <v/>
      </c>
      <c r="S567" t="str">
        <f>IF('ריכוז הצעות'!$N568='טבלת עזר2'!S$1,'ריכוז הצעות'!$M568,"")</f>
        <v/>
      </c>
      <c r="U567" t="str">
        <f>IF('ריכוז הצעות'!$N568='טבלת עזר2'!U$1,'ריכוז הצעות'!$M568,"")</f>
        <v/>
      </c>
      <c r="W567" t="str">
        <f>IF('ריכוז הצעות'!$N568='טבלת עזר2'!W$1,'ריכוז הצעות'!$M568,"")</f>
        <v/>
      </c>
      <c r="X567" t="str">
        <f>IF('ריכוז הצעות'!$N568='טבלת עזר2'!X$1,'ריכוז הצעות'!$M568,"")</f>
        <v/>
      </c>
      <c r="Y567" t="str">
        <f>IF('ריכוז הצעות'!$N568='טבלת עזר2'!Y$1,'ריכוז הצעות'!$M568,"")</f>
        <v/>
      </c>
      <c r="Z567" t="str">
        <f>IF('ריכוז הצעות'!$N568='טבלת עזר2'!Z$1,'ריכוז הצעות'!$M568,"")</f>
        <v/>
      </c>
      <c r="AA567" t="str">
        <f>IF('ריכוז הצעות'!$N568='טבלת עזר2'!AA$1,'ריכוז הצעות'!$M568,"")</f>
        <v/>
      </c>
      <c r="AB567" t="str">
        <f>IF('ריכוז הצעות'!$N568='טבלת עזר2'!AB$1,'ריכוז הצעות'!$M568,"")</f>
        <v/>
      </c>
      <c r="AC567" t="str">
        <f>IF('ריכוז הצעות'!$N568='טבלת עזר2'!AC$1,'ריכוז הצעות'!$M568,"")</f>
        <v/>
      </c>
      <c r="AD567" t="str">
        <f>IF('ריכוז הצעות'!$N568='טבלת עזר2'!AD$1,'ריכוז הצעות'!$M568,"")</f>
        <v/>
      </c>
      <c r="AE567" t="str">
        <f>IF('ריכוז הצעות'!$N568='טבלת עזר2'!AE$1,'ריכוז הצעות'!$M568,"")</f>
        <v/>
      </c>
      <c r="AF567" t="str">
        <f>IF('ריכוז הצעות'!$N568='טבלת עזר2'!AF$1,'ריכוז הצעות'!$M568,"")</f>
        <v/>
      </c>
      <c r="AG567" t="str">
        <f>IF('ריכוז הצעות'!$N568='טבלת עזר2'!AG$1,'ריכוז הצעות'!$M568,"")</f>
        <v/>
      </c>
      <c r="AH567" t="str">
        <f>IF('ריכוז הצעות'!$N568='טבלת עזר2'!AH$1,'ריכוז הצעות'!$M568,"")</f>
        <v/>
      </c>
      <c r="AI567" t="str">
        <f>IF('ריכוז הצעות'!$N568='טבלת עזר2'!AI$1,'ריכוז הצעות'!$M568,"")</f>
        <v/>
      </c>
      <c r="AJ567" t="str">
        <f>IF('ריכוז הצעות'!$N568='טבלת עזר2'!AJ$1,'ריכוז הצעות'!$M568,"")</f>
        <v/>
      </c>
      <c r="AK567" t="str">
        <f>IF('ריכוז הצעות'!$N568='טבלת עזר2'!AK$1,'ריכוז הצעות'!$M568,"")</f>
        <v/>
      </c>
      <c r="AL567" t="str">
        <f>IF('ריכוז הצעות'!$N568='טבלת עזר2'!AL$1,'ריכוז הצעות'!$M568,"")</f>
        <v/>
      </c>
      <c r="AM567"/>
      <c r="AN567"/>
      <c r="AO567"/>
      <c r="AP567"/>
    </row>
    <row r="568" spans="2:42" x14ac:dyDescent="0.3">
      <c r="B568" t="str">
        <f>IF('ריכוז הצעות'!$N569='טבלת עזר2'!B$1,'ריכוז הצעות'!$M569,"")</f>
        <v/>
      </c>
      <c r="C568">
        <f t="shared" si="286"/>
        <v>0</v>
      </c>
      <c r="D568" t="str">
        <f t="shared" si="288"/>
        <v/>
      </c>
      <c r="E568">
        <f t="shared" si="289"/>
        <v>0</v>
      </c>
      <c r="F568" t="str">
        <f>IF('ריכוז הצעות'!$N569='טבלת עזר2'!F$1,'ריכוז הצעות'!$M569,"")</f>
        <v/>
      </c>
      <c r="G568">
        <f t="shared" si="287"/>
        <v>0</v>
      </c>
      <c r="H568" t="str">
        <f t="shared" si="290"/>
        <v/>
      </c>
      <c r="I568">
        <f t="shared" si="291"/>
        <v>0</v>
      </c>
      <c r="J568" t="str">
        <f>IF('ריכוז הצעות'!$N569='טבלת עזר2'!J$1,'ריכוז הצעות'!$M569,"")</f>
        <v/>
      </c>
      <c r="K568" t="str">
        <f>IF('ריכוז הצעות'!$N569='טבלת עזר2'!K$1,'ריכוז הצעות'!$M569,"")</f>
        <v/>
      </c>
      <c r="L568" t="str">
        <f>IF('ריכוז הצעות'!$N569='טבלת עזר2'!L$1,'ריכוז הצעות'!$M569,"")</f>
        <v/>
      </c>
      <c r="M568" t="str">
        <f>IF('ריכוז הצעות'!$N569='טבלת עזר2'!M$1,'ריכוז הצעות'!$M569,"")</f>
        <v/>
      </c>
      <c r="O568" t="str">
        <f>IF('ריכוז הצעות'!$N569='טבלת עזר2'!O$1,'ריכוז הצעות'!$M569,"")</f>
        <v/>
      </c>
      <c r="Q568" t="str">
        <f>IF('ריכוז הצעות'!$N569='טבלת עזר2'!Q$1,'ריכוז הצעות'!$M569,"")</f>
        <v/>
      </c>
      <c r="S568" t="str">
        <f>IF('ריכוז הצעות'!$N569='טבלת עזר2'!S$1,'ריכוז הצעות'!$M569,"")</f>
        <v/>
      </c>
      <c r="U568" t="str">
        <f>IF('ריכוז הצעות'!$N569='טבלת עזר2'!U$1,'ריכוז הצעות'!$M569,"")</f>
        <v/>
      </c>
      <c r="W568" t="str">
        <f>IF('ריכוז הצעות'!$N569='טבלת עזר2'!W$1,'ריכוז הצעות'!$M569,"")</f>
        <v/>
      </c>
      <c r="X568" t="str">
        <f>IF('ריכוז הצעות'!$N569='טבלת עזר2'!X$1,'ריכוז הצעות'!$M569,"")</f>
        <v/>
      </c>
      <c r="Y568" t="str">
        <f>IF('ריכוז הצעות'!$N569='טבלת עזר2'!Y$1,'ריכוז הצעות'!$M569,"")</f>
        <v/>
      </c>
      <c r="Z568" t="str">
        <f>IF('ריכוז הצעות'!$N569='טבלת עזר2'!Z$1,'ריכוז הצעות'!$M569,"")</f>
        <v/>
      </c>
      <c r="AA568" t="str">
        <f>IF('ריכוז הצעות'!$N569='טבלת עזר2'!AA$1,'ריכוז הצעות'!$M569,"")</f>
        <v/>
      </c>
      <c r="AB568" t="str">
        <f>IF('ריכוז הצעות'!$N569='טבלת עזר2'!AB$1,'ריכוז הצעות'!$M569,"")</f>
        <v/>
      </c>
      <c r="AC568" t="str">
        <f>IF('ריכוז הצעות'!$N569='טבלת עזר2'!AC$1,'ריכוז הצעות'!$M569,"")</f>
        <v/>
      </c>
      <c r="AD568" t="str">
        <f>IF('ריכוז הצעות'!$N569='טבלת עזר2'!AD$1,'ריכוז הצעות'!$M569,"")</f>
        <v/>
      </c>
      <c r="AE568" t="str">
        <f>IF('ריכוז הצעות'!$N569='טבלת עזר2'!AE$1,'ריכוז הצעות'!$M569,"")</f>
        <v/>
      </c>
      <c r="AF568" t="str">
        <f>IF('ריכוז הצעות'!$N569='טבלת עזר2'!AF$1,'ריכוז הצעות'!$M569,"")</f>
        <v/>
      </c>
      <c r="AG568" t="str">
        <f>IF('ריכוז הצעות'!$N569='טבלת עזר2'!AG$1,'ריכוז הצעות'!$M569,"")</f>
        <v/>
      </c>
      <c r="AH568" t="str">
        <f>IF('ריכוז הצעות'!$N569='טבלת עזר2'!AH$1,'ריכוז הצעות'!$M569,"")</f>
        <v/>
      </c>
      <c r="AI568" t="str">
        <f>IF('ריכוז הצעות'!$N569='טבלת עזר2'!AI$1,'ריכוז הצעות'!$M569,"")</f>
        <v/>
      </c>
      <c r="AJ568" t="str">
        <f>IF('ריכוז הצעות'!$N569='טבלת עזר2'!AJ$1,'ריכוז הצעות'!$M569,"")</f>
        <v/>
      </c>
      <c r="AK568" t="str">
        <f>IF('ריכוז הצעות'!$N569='טבלת עזר2'!AK$1,'ריכוז הצעות'!$M569,"")</f>
        <v/>
      </c>
      <c r="AL568" t="str">
        <f>IF('ריכוז הצעות'!$N569='טבלת עזר2'!AL$1,'ריכוז הצעות'!$M569,"")</f>
        <v/>
      </c>
      <c r="AM568"/>
      <c r="AN568"/>
      <c r="AO568"/>
      <c r="AP568"/>
    </row>
    <row r="569" spans="2:42" x14ac:dyDescent="0.3">
      <c r="B569" t="str">
        <f>IF('ריכוז הצעות'!$N570='טבלת עזר2'!B$1,'ריכוז הצעות'!$M570,"")</f>
        <v/>
      </c>
      <c r="C569">
        <f t="shared" si="286"/>
        <v>0</v>
      </c>
      <c r="D569" t="str">
        <f t="shared" si="288"/>
        <v/>
      </c>
      <c r="E569">
        <f t="shared" si="289"/>
        <v>0</v>
      </c>
      <c r="F569" t="str">
        <f>IF('ריכוז הצעות'!$N570='טבלת עזר2'!F$1,'ריכוז הצעות'!$M570,"")</f>
        <v/>
      </c>
      <c r="G569">
        <f t="shared" si="287"/>
        <v>0</v>
      </c>
      <c r="H569" t="str">
        <f t="shared" si="290"/>
        <v/>
      </c>
      <c r="I569">
        <f t="shared" si="291"/>
        <v>0</v>
      </c>
      <c r="J569" t="str">
        <f>IF('ריכוז הצעות'!$N570='טבלת עזר2'!J$1,'ריכוז הצעות'!$M570,"")</f>
        <v/>
      </c>
      <c r="K569" t="str">
        <f>IF('ריכוז הצעות'!$N570='טבלת עזר2'!K$1,'ריכוז הצעות'!$M570,"")</f>
        <v/>
      </c>
      <c r="L569" t="str">
        <f>IF('ריכוז הצעות'!$N570='טבלת עזר2'!L$1,'ריכוז הצעות'!$M570,"")</f>
        <v/>
      </c>
      <c r="M569" t="str">
        <f>IF('ריכוז הצעות'!$N570='טבלת עזר2'!M$1,'ריכוז הצעות'!$M570,"")</f>
        <v/>
      </c>
      <c r="O569" t="str">
        <f>IF('ריכוז הצעות'!$N570='טבלת עזר2'!O$1,'ריכוז הצעות'!$M570,"")</f>
        <v/>
      </c>
      <c r="Q569" t="str">
        <f>IF('ריכוז הצעות'!$N570='טבלת עזר2'!Q$1,'ריכוז הצעות'!$M570,"")</f>
        <v/>
      </c>
      <c r="S569" t="str">
        <f>IF('ריכוז הצעות'!$N570='טבלת עזר2'!S$1,'ריכוז הצעות'!$M570,"")</f>
        <v/>
      </c>
      <c r="U569" t="str">
        <f>IF('ריכוז הצעות'!$N570='טבלת עזר2'!U$1,'ריכוז הצעות'!$M570,"")</f>
        <v/>
      </c>
      <c r="W569" t="str">
        <f>IF('ריכוז הצעות'!$N570='טבלת עזר2'!W$1,'ריכוז הצעות'!$M570,"")</f>
        <v/>
      </c>
      <c r="X569" t="str">
        <f>IF('ריכוז הצעות'!$N570='טבלת עזר2'!X$1,'ריכוז הצעות'!$M570,"")</f>
        <v/>
      </c>
      <c r="Y569" t="str">
        <f>IF('ריכוז הצעות'!$N570='טבלת עזר2'!Y$1,'ריכוז הצעות'!$M570,"")</f>
        <v/>
      </c>
      <c r="Z569" t="str">
        <f>IF('ריכוז הצעות'!$N570='טבלת עזר2'!Z$1,'ריכוז הצעות'!$M570,"")</f>
        <v/>
      </c>
      <c r="AA569" t="str">
        <f>IF('ריכוז הצעות'!$N570='טבלת עזר2'!AA$1,'ריכוז הצעות'!$M570,"")</f>
        <v/>
      </c>
      <c r="AB569" t="str">
        <f>IF('ריכוז הצעות'!$N570='טבלת עזר2'!AB$1,'ריכוז הצעות'!$M570,"")</f>
        <v/>
      </c>
      <c r="AC569" t="str">
        <f>IF('ריכוז הצעות'!$N570='טבלת עזר2'!AC$1,'ריכוז הצעות'!$M570,"")</f>
        <v/>
      </c>
      <c r="AD569" t="str">
        <f>IF('ריכוז הצעות'!$N570='טבלת עזר2'!AD$1,'ריכוז הצעות'!$M570,"")</f>
        <v/>
      </c>
      <c r="AE569" t="str">
        <f>IF('ריכוז הצעות'!$N570='טבלת עזר2'!AE$1,'ריכוז הצעות'!$M570,"")</f>
        <v/>
      </c>
      <c r="AF569" t="str">
        <f>IF('ריכוז הצעות'!$N570='טבלת עזר2'!AF$1,'ריכוז הצעות'!$M570,"")</f>
        <v/>
      </c>
      <c r="AG569" t="str">
        <f>IF('ריכוז הצעות'!$N570='טבלת עזר2'!AG$1,'ריכוז הצעות'!$M570,"")</f>
        <v/>
      </c>
      <c r="AH569" t="str">
        <f>IF('ריכוז הצעות'!$N570='טבלת עזר2'!AH$1,'ריכוז הצעות'!$M570,"")</f>
        <v/>
      </c>
      <c r="AI569" t="str">
        <f>IF('ריכוז הצעות'!$N570='טבלת עזר2'!AI$1,'ריכוז הצעות'!$M570,"")</f>
        <v/>
      </c>
      <c r="AJ569" t="str">
        <f>IF('ריכוז הצעות'!$N570='טבלת עזר2'!AJ$1,'ריכוז הצעות'!$M570,"")</f>
        <v/>
      </c>
      <c r="AK569" t="str">
        <f>IF('ריכוז הצעות'!$N570='טבלת עזר2'!AK$1,'ריכוז הצעות'!$M570,"")</f>
        <v/>
      </c>
      <c r="AL569" t="str">
        <f>IF('ריכוז הצעות'!$N570='טבלת עזר2'!AL$1,'ריכוז הצעות'!$M570,"")</f>
        <v/>
      </c>
      <c r="AM569"/>
      <c r="AN569"/>
      <c r="AO569"/>
      <c r="AP569"/>
    </row>
    <row r="570" spans="2:42" x14ac:dyDescent="0.3">
      <c r="B570" t="str">
        <f>IF('ריכוז הצעות'!$N571='טבלת עזר2'!B$1,'ריכוז הצעות'!$M571,"")</f>
        <v/>
      </c>
      <c r="C570">
        <f t="shared" si="286"/>
        <v>0</v>
      </c>
      <c r="D570" t="str">
        <f t="shared" si="288"/>
        <v/>
      </c>
      <c r="E570">
        <f t="shared" si="289"/>
        <v>0</v>
      </c>
      <c r="F570" t="str">
        <f>IF('ריכוז הצעות'!$N571='טבלת עזר2'!F$1,'ריכוז הצעות'!$M571,"")</f>
        <v/>
      </c>
      <c r="G570">
        <f t="shared" si="287"/>
        <v>0</v>
      </c>
      <c r="H570" t="str">
        <f t="shared" si="290"/>
        <v/>
      </c>
      <c r="I570">
        <f t="shared" si="291"/>
        <v>0</v>
      </c>
      <c r="J570" t="str">
        <f>IF('ריכוז הצעות'!$N571='טבלת עזר2'!J$1,'ריכוז הצעות'!$M571,"")</f>
        <v/>
      </c>
      <c r="K570" t="str">
        <f>IF('ריכוז הצעות'!$N571='טבלת עזר2'!K$1,'ריכוז הצעות'!$M571,"")</f>
        <v/>
      </c>
      <c r="L570" t="str">
        <f>IF('ריכוז הצעות'!$N571='טבלת עזר2'!L$1,'ריכוז הצעות'!$M571,"")</f>
        <v/>
      </c>
      <c r="M570" t="str">
        <f>IF('ריכוז הצעות'!$N571='טבלת עזר2'!M$1,'ריכוז הצעות'!$M571,"")</f>
        <v/>
      </c>
      <c r="O570" t="str">
        <f>IF('ריכוז הצעות'!$N571='טבלת עזר2'!O$1,'ריכוז הצעות'!$M571,"")</f>
        <v/>
      </c>
      <c r="Q570" t="str">
        <f>IF('ריכוז הצעות'!$N571='טבלת עזר2'!Q$1,'ריכוז הצעות'!$M571,"")</f>
        <v/>
      </c>
      <c r="S570" t="str">
        <f>IF('ריכוז הצעות'!$N571='טבלת עזר2'!S$1,'ריכוז הצעות'!$M571,"")</f>
        <v/>
      </c>
      <c r="U570" t="str">
        <f>IF('ריכוז הצעות'!$N571='טבלת עזר2'!U$1,'ריכוז הצעות'!$M571,"")</f>
        <v/>
      </c>
      <c r="W570" t="str">
        <f>IF('ריכוז הצעות'!$N571='טבלת עזר2'!W$1,'ריכוז הצעות'!$M571,"")</f>
        <v/>
      </c>
      <c r="X570" t="str">
        <f>IF('ריכוז הצעות'!$N571='טבלת עזר2'!X$1,'ריכוז הצעות'!$M571,"")</f>
        <v/>
      </c>
      <c r="Y570" t="str">
        <f>IF('ריכוז הצעות'!$N571='טבלת עזר2'!Y$1,'ריכוז הצעות'!$M571,"")</f>
        <v/>
      </c>
      <c r="Z570" t="str">
        <f>IF('ריכוז הצעות'!$N571='טבלת עזר2'!Z$1,'ריכוז הצעות'!$M571,"")</f>
        <v/>
      </c>
      <c r="AA570" t="str">
        <f>IF('ריכוז הצעות'!$N571='טבלת עזר2'!AA$1,'ריכוז הצעות'!$M571,"")</f>
        <v/>
      </c>
      <c r="AB570" t="str">
        <f>IF('ריכוז הצעות'!$N571='טבלת עזר2'!AB$1,'ריכוז הצעות'!$M571,"")</f>
        <v/>
      </c>
      <c r="AC570" t="str">
        <f>IF('ריכוז הצעות'!$N571='טבלת עזר2'!AC$1,'ריכוז הצעות'!$M571,"")</f>
        <v/>
      </c>
      <c r="AD570" t="str">
        <f>IF('ריכוז הצעות'!$N571='טבלת עזר2'!AD$1,'ריכוז הצעות'!$M571,"")</f>
        <v/>
      </c>
      <c r="AE570" t="str">
        <f>IF('ריכוז הצעות'!$N571='טבלת עזר2'!AE$1,'ריכוז הצעות'!$M571,"")</f>
        <v/>
      </c>
      <c r="AF570" t="str">
        <f>IF('ריכוז הצעות'!$N571='טבלת עזר2'!AF$1,'ריכוז הצעות'!$M571,"")</f>
        <v/>
      </c>
      <c r="AG570" t="str">
        <f>IF('ריכוז הצעות'!$N571='טבלת עזר2'!AG$1,'ריכוז הצעות'!$M571,"")</f>
        <v/>
      </c>
      <c r="AH570" t="str">
        <f>IF('ריכוז הצעות'!$N571='טבלת עזר2'!AH$1,'ריכוז הצעות'!$M571,"")</f>
        <v/>
      </c>
      <c r="AI570" t="str">
        <f>IF('ריכוז הצעות'!$N571='טבלת עזר2'!AI$1,'ריכוז הצעות'!$M571,"")</f>
        <v/>
      </c>
      <c r="AJ570" t="str">
        <f>IF('ריכוז הצעות'!$N571='טבלת עזר2'!AJ$1,'ריכוז הצעות'!$M571,"")</f>
        <v/>
      </c>
      <c r="AK570" t="str">
        <f>IF('ריכוז הצעות'!$N571='טבלת עזר2'!AK$1,'ריכוז הצעות'!$M571,"")</f>
        <v/>
      </c>
      <c r="AL570" t="str">
        <f>IF('ריכוז הצעות'!$N571='טבלת עזר2'!AL$1,'ריכוז הצעות'!$M571,"")</f>
        <v/>
      </c>
      <c r="AM570"/>
      <c r="AN570"/>
      <c r="AO570"/>
      <c r="AP570"/>
    </row>
    <row r="571" spans="2:42" x14ac:dyDescent="0.3">
      <c r="B571" t="str">
        <f>IF('ריכוז הצעות'!$N572='טבלת עזר2'!B$1,'ריכוז הצעות'!$M572,"")</f>
        <v/>
      </c>
      <c r="C571">
        <f t="shared" si="286"/>
        <v>0</v>
      </c>
      <c r="D571" t="str">
        <f t="shared" si="288"/>
        <v/>
      </c>
      <c r="E571">
        <f t="shared" si="289"/>
        <v>0</v>
      </c>
      <c r="F571" t="str">
        <f>IF('ריכוז הצעות'!$N572='טבלת עזר2'!F$1,'ריכוז הצעות'!$M572,"")</f>
        <v/>
      </c>
      <c r="G571">
        <f t="shared" si="287"/>
        <v>0</v>
      </c>
      <c r="H571" t="str">
        <f t="shared" si="290"/>
        <v/>
      </c>
      <c r="I571">
        <f t="shared" si="291"/>
        <v>0</v>
      </c>
      <c r="J571" t="str">
        <f>IF('ריכוז הצעות'!$N572='טבלת עזר2'!J$1,'ריכוז הצעות'!$M572,"")</f>
        <v/>
      </c>
      <c r="K571" t="str">
        <f>IF('ריכוז הצעות'!$N572='טבלת עזר2'!K$1,'ריכוז הצעות'!$M572,"")</f>
        <v/>
      </c>
      <c r="L571" t="str">
        <f>IF('ריכוז הצעות'!$N572='טבלת עזר2'!L$1,'ריכוז הצעות'!$M572,"")</f>
        <v/>
      </c>
      <c r="M571" t="str">
        <f>IF('ריכוז הצעות'!$N572='טבלת עזר2'!M$1,'ריכוז הצעות'!$M572,"")</f>
        <v/>
      </c>
      <c r="O571" t="str">
        <f>IF('ריכוז הצעות'!$N572='טבלת עזר2'!O$1,'ריכוז הצעות'!$M572,"")</f>
        <v/>
      </c>
      <c r="Q571" t="str">
        <f>IF('ריכוז הצעות'!$N572='טבלת עזר2'!Q$1,'ריכוז הצעות'!$M572,"")</f>
        <v/>
      </c>
      <c r="S571" t="str">
        <f>IF('ריכוז הצעות'!$N572='טבלת עזר2'!S$1,'ריכוז הצעות'!$M572,"")</f>
        <v/>
      </c>
      <c r="U571" t="str">
        <f>IF('ריכוז הצעות'!$N572='טבלת עזר2'!U$1,'ריכוז הצעות'!$M572,"")</f>
        <v/>
      </c>
      <c r="W571" t="str">
        <f>IF('ריכוז הצעות'!$N572='טבלת עזר2'!W$1,'ריכוז הצעות'!$M572,"")</f>
        <v/>
      </c>
      <c r="X571" t="str">
        <f>IF('ריכוז הצעות'!$N572='טבלת עזר2'!X$1,'ריכוז הצעות'!$M572,"")</f>
        <v/>
      </c>
      <c r="Y571" t="str">
        <f>IF('ריכוז הצעות'!$N572='טבלת עזר2'!Y$1,'ריכוז הצעות'!$M572,"")</f>
        <v/>
      </c>
      <c r="Z571" t="str">
        <f>IF('ריכוז הצעות'!$N572='טבלת עזר2'!Z$1,'ריכוז הצעות'!$M572,"")</f>
        <v/>
      </c>
      <c r="AA571" t="str">
        <f>IF('ריכוז הצעות'!$N572='טבלת עזר2'!AA$1,'ריכוז הצעות'!$M572,"")</f>
        <v/>
      </c>
      <c r="AB571" t="str">
        <f>IF('ריכוז הצעות'!$N572='טבלת עזר2'!AB$1,'ריכוז הצעות'!$M572,"")</f>
        <v/>
      </c>
      <c r="AC571" t="str">
        <f>IF('ריכוז הצעות'!$N572='טבלת עזר2'!AC$1,'ריכוז הצעות'!$M572,"")</f>
        <v/>
      </c>
      <c r="AD571" t="str">
        <f>IF('ריכוז הצעות'!$N572='טבלת עזר2'!AD$1,'ריכוז הצעות'!$M572,"")</f>
        <v/>
      </c>
      <c r="AE571" t="str">
        <f>IF('ריכוז הצעות'!$N572='טבלת עזר2'!AE$1,'ריכוז הצעות'!$M572,"")</f>
        <v/>
      </c>
      <c r="AF571" t="str">
        <f>IF('ריכוז הצעות'!$N572='טבלת עזר2'!AF$1,'ריכוז הצעות'!$M572,"")</f>
        <v/>
      </c>
      <c r="AG571" t="str">
        <f>IF('ריכוז הצעות'!$N572='טבלת עזר2'!AG$1,'ריכוז הצעות'!$M572,"")</f>
        <v/>
      </c>
      <c r="AH571" t="str">
        <f>IF('ריכוז הצעות'!$N572='טבלת עזר2'!AH$1,'ריכוז הצעות'!$M572,"")</f>
        <v/>
      </c>
      <c r="AI571" t="str">
        <f>IF('ריכוז הצעות'!$N572='טבלת עזר2'!AI$1,'ריכוז הצעות'!$M572,"")</f>
        <v/>
      </c>
      <c r="AJ571" t="str">
        <f>IF('ריכוז הצעות'!$N572='טבלת עזר2'!AJ$1,'ריכוז הצעות'!$M572,"")</f>
        <v/>
      </c>
      <c r="AK571" t="str">
        <f>IF('ריכוז הצעות'!$N572='טבלת עזר2'!AK$1,'ריכוז הצעות'!$M572,"")</f>
        <v/>
      </c>
      <c r="AL571" t="str">
        <f>IF('ריכוז הצעות'!$N572='טבלת עזר2'!AL$1,'ריכוז הצעות'!$M572,"")</f>
        <v/>
      </c>
      <c r="AM571"/>
      <c r="AN571"/>
      <c r="AO571"/>
      <c r="AP571"/>
    </row>
    <row r="572" spans="2:42" x14ac:dyDescent="0.3">
      <c r="B572" t="str">
        <f>IF('ריכוז הצעות'!$N573='טבלת עזר2'!B$1,'ריכוז הצעות'!$M573,"")</f>
        <v/>
      </c>
      <c r="C572">
        <f t="shared" si="286"/>
        <v>0</v>
      </c>
      <c r="D572" t="str">
        <f t="shared" si="288"/>
        <v/>
      </c>
      <c r="E572">
        <f t="shared" si="289"/>
        <v>0</v>
      </c>
      <c r="F572" t="str">
        <f>IF('ריכוז הצעות'!$N573='טבלת עזר2'!F$1,'ריכוז הצעות'!$M573,"")</f>
        <v/>
      </c>
      <c r="G572">
        <f t="shared" si="287"/>
        <v>0</v>
      </c>
      <c r="H572" t="str">
        <f t="shared" si="290"/>
        <v/>
      </c>
      <c r="I572">
        <f t="shared" si="291"/>
        <v>0</v>
      </c>
      <c r="J572" t="str">
        <f>IF('ריכוז הצעות'!$N573='טבלת עזר2'!J$1,'ריכוז הצעות'!$M573,"")</f>
        <v/>
      </c>
      <c r="K572" t="str">
        <f>IF('ריכוז הצעות'!$N573='טבלת עזר2'!K$1,'ריכוז הצעות'!$M573,"")</f>
        <v/>
      </c>
      <c r="L572" t="str">
        <f>IF('ריכוז הצעות'!$N573='טבלת עזר2'!L$1,'ריכוז הצעות'!$M573,"")</f>
        <v/>
      </c>
      <c r="M572" t="str">
        <f>IF('ריכוז הצעות'!$N573='טבלת עזר2'!M$1,'ריכוז הצעות'!$M573,"")</f>
        <v/>
      </c>
      <c r="O572" t="str">
        <f>IF('ריכוז הצעות'!$N573='טבלת עזר2'!O$1,'ריכוז הצעות'!$M573,"")</f>
        <v/>
      </c>
      <c r="Q572" t="str">
        <f>IF('ריכוז הצעות'!$N573='טבלת עזר2'!Q$1,'ריכוז הצעות'!$M573,"")</f>
        <v/>
      </c>
      <c r="S572" t="str">
        <f>IF('ריכוז הצעות'!$N573='טבלת עזר2'!S$1,'ריכוז הצעות'!$M573,"")</f>
        <v/>
      </c>
      <c r="U572" t="str">
        <f>IF('ריכוז הצעות'!$N573='טבלת עזר2'!U$1,'ריכוז הצעות'!$M573,"")</f>
        <v/>
      </c>
      <c r="W572" t="str">
        <f>IF('ריכוז הצעות'!$N573='טבלת עזר2'!W$1,'ריכוז הצעות'!$M573,"")</f>
        <v/>
      </c>
      <c r="X572" t="str">
        <f>IF('ריכוז הצעות'!$N573='טבלת עזר2'!X$1,'ריכוז הצעות'!$M573,"")</f>
        <v/>
      </c>
      <c r="Y572" t="str">
        <f>IF('ריכוז הצעות'!$N573='טבלת עזר2'!Y$1,'ריכוז הצעות'!$M573,"")</f>
        <v/>
      </c>
      <c r="Z572" t="str">
        <f>IF('ריכוז הצעות'!$N573='טבלת עזר2'!Z$1,'ריכוז הצעות'!$M573,"")</f>
        <v/>
      </c>
      <c r="AA572" t="str">
        <f>IF('ריכוז הצעות'!$N573='טבלת עזר2'!AA$1,'ריכוז הצעות'!$M573,"")</f>
        <v/>
      </c>
      <c r="AB572" t="str">
        <f>IF('ריכוז הצעות'!$N573='טבלת עזר2'!AB$1,'ריכוז הצעות'!$M573,"")</f>
        <v/>
      </c>
      <c r="AC572" t="str">
        <f>IF('ריכוז הצעות'!$N573='טבלת עזר2'!AC$1,'ריכוז הצעות'!$M573,"")</f>
        <v/>
      </c>
      <c r="AD572" t="str">
        <f>IF('ריכוז הצעות'!$N573='טבלת עזר2'!AD$1,'ריכוז הצעות'!$M573,"")</f>
        <v/>
      </c>
      <c r="AE572" t="str">
        <f>IF('ריכוז הצעות'!$N573='טבלת עזר2'!AE$1,'ריכוז הצעות'!$M573,"")</f>
        <v/>
      </c>
      <c r="AF572" t="str">
        <f>IF('ריכוז הצעות'!$N573='טבלת עזר2'!AF$1,'ריכוז הצעות'!$M573,"")</f>
        <v/>
      </c>
      <c r="AG572" t="str">
        <f>IF('ריכוז הצעות'!$N573='טבלת עזר2'!AG$1,'ריכוז הצעות'!$M573,"")</f>
        <v/>
      </c>
      <c r="AH572" t="str">
        <f>IF('ריכוז הצעות'!$N573='טבלת עזר2'!AH$1,'ריכוז הצעות'!$M573,"")</f>
        <v/>
      </c>
      <c r="AI572" t="str">
        <f>IF('ריכוז הצעות'!$N573='טבלת עזר2'!AI$1,'ריכוז הצעות'!$M573,"")</f>
        <v/>
      </c>
      <c r="AJ572" t="str">
        <f>IF('ריכוז הצעות'!$N573='טבלת עזר2'!AJ$1,'ריכוז הצעות'!$M573,"")</f>
        <v/>
      </c>
      <c r="AK572" t="str">
        <f>IF('ריכוז הצעות'!$N573='טבלת עזר2'!AK$1,'ריכוז הצעות'!$M573,"")</f>
        <v/>
      </c>
      <c r="AL572" t="str">
        <f>IF('ריכוז הצעות'!$N573='טבלת עזר2'!AL$1,'ריכוז הצעות'!$M573,"")</f>
        <v/>
      </c>
      <c r="AM572"/>
      <c r="AN572"/>
      <c r="AO572"/>
      <c r="AP572"/>
    </row>
    <row r="573" spans="2:42" x14ac:dyDescent="0.3">
      <c r="B573" t="str">
        <f>IF('ריכוז הצעות'!$N574='טבלת עזר2'!B$1,'ריכוז הצעות'!$M574,"")</f>
        <v/>
      </c>
      <c r="C573">
        <f t="shared" si="286"/>
        <v>0</v>
      </c>
      <c r="D573" t="str">
        <f t="shared" si="288"/>
        <v/>
      </c>
      <c r="E573">
        <f t="shared" si="289"/>
        <v>0</v>
      </c>
      <c r="F573" t="str">
        <f>IF('ריכוז הצעות'!$N574='טבלת עזר2'!F$1,'ריכוז הצעות'!$M574,"")</f>
        <v/>
      </c>
      <c r="G573">
        <f t="shared" si="287"/>
        <v>0</v>
      </c>
      <c r="H573" t="str">
        <f t="shared" si="290"/>
        <v/>
      </c>
      <c r="I573">
        <f t="shared" si="291"/>
        <v>0</v>
      </c>
      <c r="J573" t="str">
        <f>IF('ריכוז הצעות'!$N574='טבלת עזר2'!J$1,'ריכוז הצעות'!$M574,"")</f>
        <v/>
      </c>
      <c r="K573" t="str">
        <f>IF('ריכוז הצעות'!$N574='טבלת עזר2'!K$1,'ריכוז הצעות'!$M574,"")</f>
        <v/>
      </c>
      <c r="L573" t="str">
        <f>IF('ריכוז הצעות'!$N574='טבלת עזר2'!L$1,'ריכוז הצעות'!$M574,"")</f>
        <v/>
      </c>
      <c r="M573" t="str">
        <f>IF('ריכוז הצעות'!$N574='טבלת עזר2'!M$1,'ריכוז הצעות'!$M574,"")</f>
        <v/>
      </c>
      <c r="O573" t="str">
        <f>IF('ריכוז הצעות'!$N574='טבלת עזר2'!O$1,'ריכוז הצעות'!$M574,"")</f>
        <v/>
      </c>
      <c r="Q573" t="str">
        <f>IF('ריכוז הצעות'!$N574='טבלת עזר2'!Q$1,'ריכוז הצעות'!$M574,"")</f>
        <v/>
      </c>
      <c r="S573" t="str">
        <f>IF('ריכוז הצעות'!$N574='טבלת עזר2'!S$1,'ריכוז הצעות'!$M574,"")</f>
        <v/>
      </c>
      <c r="U573" t="str">
        <f>IF('ריכוז הצעות'!$N574='טבלת עזר2'!U$1,'ריכוז הצעות'!$M574,"")</f>
        <v/>
      </c>
      <c r="W573" t="str">
        <f>IF('ריכוז הצעות'!$N574='טבלת עזר2'!W$1,'ריכוז הצעות'!$M574,"")</f>
        <v/>
      </c>
      <c r="X573" t="str">
        <f>IF('ריכוז הצעות'!$N574='טבלת עזר2'!X$1,'ריכוז הצעות'!$M574,"")</f>
        <v/>
      </c>
      <c r="Y573" t="str">
        <f>IF('ריכוז הצעות'!$N574='טבלת עזר2'!Y$1,'ריכוז הצעות'!$M574,"")</f>
        <v/>
      </c>
      <c r="Z573" t="str">
        <f>IF('ריכוז הצעות'!$N574='טבלת עזר2'!Z$1,'ריכוז הצעות'!$M574,"")</f>
        <v/>
      </c>
      <c r="AA573" t="str">
        <f>IF('ריכוז הצעות'!$N574='טבלת עזר2'!AA$1,'ריכוז הצעות'!$M574,"")</f>
        <v/>
      </c>
      <c r="AB573" t="str">
        <f>IF('ריכוז הצעות'!$N574='טבלת עזר2'!AB$1,'ריכוז הצעות'!$M574,"")</f>
        <v/>
      </c>
      <c r="AC573" t="str">
        <f>IF('ריכוז הצעות'!$N574='טבלת עזר2'!AC$1,'ריכוז הצעות'!$M574,"")</f>
        <v/>
      </c>
      <c r="AD573" t="str">
        <f>IF('ריכוז הצעות'!$N574='טבלת עזר2'!AD$1,'ריכוז הצעות'!$M574,"")</f>
        <v/>
      </c>
      <c r="AE573" t="str">
        <f>IF('ריכוז הצעות'!$N574='טבלת עזר2'!AE$1,'ריכוז הצעות'!$M574,"")</f>
        <v/>
      </c>
      <c r="AF573" t="str">
        <f>IF('ריכוז הצעות'!$N574='טבלת עזר2'!AF$1,'ריכוז הצעות'!$M574,"")</f>
        <v/>
      </c>
      <c r="AG573" t="str">
        <f>IF('ריכוז הצעות'!$N574='טבלת עזר2'!AG$1,'ריכוז הצעות'!$M574,"")</f>
        <v/>
      </c>
      <c r="AH573" t="str">
        <f>IF('ריכוז הצעות'!$N574='טבלת עזר2'!AH$1,'ריכוז הצעות'!$M574,"")</f>
        <v/>
      </c>
      <c r="AI573" t="str">
        <f>IF('ריכוז הצעות'!$N574='טבלת עזר2'!AI$1,'ריכוז הצעות'!$M574,"")</f>
        <v/>
      </c>
      <c r="AJ573" t="str">
        <f>IF('ריכוז הצעות'!$N574='טבלת עזר2'!AJ$1,'ריכוז הצעות'!$M574,"")</f>
        <v/>
      </c>
      <c r="AK573" t="str">
        <f>IF('ריכוז הצעות'!$N574='טבלת עזר2'!AK$1,'ריכוז הצעות'!$M574,"")</f>
        <v/>
      </c>
      <c r="AL573" t="str">
        <f>IF('ריכוז הצעות'!$N574='טבלת עזר2'!AL$1,'ריכוז הצעות'!$M574,"")</f>
        <v/>
      </c>
      <c r="AM573"/>
      <c r="AN573"/>
      <c r="AO573"/>
      <c r="AP573"/>
    </row>
    <row r="574" spans="2:42" x14ac:dyDescent="0.3">
      <c r="B574" t="str">
        <f>IF('ריכוז הצעות'!$N575='טבלת עזר2'!B$1,'ריכוז הצעות'!$M575,"")</f>
        <v/>
      </c>
      <c r="C574">
        <f t="shared" si="286"/>
        <v>0</v>
      </c>
      <c r="D574" t="str">
        <f t="shared" si="288"/>
        <v/>
      </c>
      <c r="E574">
        <f t="shared" si="289"/>
        <v>0</v>
      </c>
      <c r="F574" t="str">
        <f>IF('ריכוז הצעות'!$N575='טבלת עזר2'!F$1,'ריכוז הצעות'!$M575,"")</f>
        <v/>
      </c>
      <c r="G574">
        <f t="shared" si="287"/>
        <v>0</v>
      </c>
      <c r="H574" t="str">
        <f t="shared" si="290"/>
        <v/>
      </c>
      <c r="I574">
        <f t="shared" si="291"/>
        <v>0</v>
      </c>
      <c r="J574" t="str">
        <f>IF('ריכוז הצעות'!$N575='טבלת עזר2'!J$1,'ריכוז הצעות'!$M575,"")</f>
        <v/>
      </c>
      <c r="K574" t="str">
        <f>IF('ריכוז הצעות'!$N575='טבלת עזר2'!K$1,'ריכוז הצעות'!$M575,"")</f>
        <v/>
      </c>
      <c r="L574" t="str">
        <f>IF('ריכוז הצעות'!$N575='טבלת עזר2'!L$1,'ריכוז הצעות'!$M575,"")</f>
        <v/>
      </c>
      <c r="M574" t="str">
        <f>IF('ריכוז הצעות'!$N575='טבלת עזר2'!M$1,'ריכוז הצעות'!$M575,"")</f>
        <v/>
      </c>
      <c r="O574" t="str">
        <f>IF('ריכוז הצעות'!$N575='טבלת עזר2'!O$1,'ריכוז הצעות'!$M575,"")</f>
        <v/>
      </c>
      <c r="Q574" t="str">
        <f>IF('ריכוז הצעות'!$N575='טבלת עזר2'!Q$1,'ריכוז הצעות'!$M575,"")</f>
        <v/>
      </c>
      <c r="S574" t="str">
        <f>IF('ריכוז הצעות'!$N575='טבלת עזר2'!S$1,'ריכוז הצעות'!$M575,"")</f>
        <v/>
      </c>
      <c r="U574" t="str">
        <f>IF('ריכוז הצעות'!$N575='טבלת עזר2'!U$1,'ריכוז הצעות'!$M575,"")</f>
        <v/>
      </c>
      <c r="W574" t="str">
        <f>IF('ריכוז הצעות'!$N575='טבלת עזר2'!W$1,'ריכוז הצעות'!$M575,"")</f>
        <v/>
      </c>
      <c r="X574" t="str">
        <f>IF('ריכוז הצעות'!$N575='טבלת עזר2'!X$1,'ריכוז הצעות'!$M575,"")</f>
        <v/>
      </c>
      <c r="Y574" t="str">
        <f>IF('ריכוז הצעות'!$N575='טבלת עזר2'!Y$1,'ריכוז הצעות'!$M575,"")</f>
        <v/>
      </c>
      <c r="Z574" t="str">
        <f>IF('ריכוז הצעות'!$N575='טבלת עזר2'!Z$1,'ריכוז הצעות'!$M575,"")</f>
        <v/>
      </c>
      <c r="AA574" t="str">
        <f>IF('ריכוז הצעות'!$N575='טבלת עזר2'!AA$1,'ריכוז הצעות'!$M575,"")</f>
        <v/>
      </c>
      <c r="AB574" t="str">
        <f>IF('ריכוז הצעות'!$N575='טבלת עזר2'!AB$1,'ריכוז הצעות'!$M575,"")</f>
        <v/>
      </c>
      <c r="AC574" t="str">
        <f>IF('ריכוז הצעות'!$N575='טבלת עזר2'!AC$1,'ריכוז הצעות'!$M575,"")</f>
        <v/>
      </c>
      <c r="AD574" t="str">
        <f>IF('ריכוז הצעות'!$N575='טבלת עזר2'!AD$1,'ריכוז הצעות'!$M575,"")</f>
        <v/>
      </c>
      <c r="AE574" t="str">
        <f>IF('ריכוז הצעות'!$N575='טבלת עזר2'!AE$1,'ריכוז הצעות'!$M575,"")</f>
        <v/>
      </c>
      <c r="AF574" t="str">
        <f>IF('ריכוז הצעות'!$N575='טבלת עזר2'!AF$1,'ריכוז הצעות'!$M575,"")</f>
        <v/>
      </c>
      <c r="AG574" t="str">
        <f>IF('ריכוז הצעות'!$N575='טבלת עזר2'!AG$1,'ריכוז הצעות'!$M575,"")</f>
        <v/>
      </c>
      <c r="AH574" t="str">
        <f>IF('ריכוז הצעות'!$N575='טבלת עזר2'!AH$1,'ריכוז הצעות'!$M575,"")</f>
        <v/>
      </c>
      <c r="AI574" t="str">
        <f>IF('ריכוז הצעות'!$N575='טבלת עזר2'!AI$1,'ריכוז הצעות'!$M575,"")</f>
        <v/>
      </c>
      <c r="AJ574" t="str">
        <f>IF('ריכוז הצעות'!$N575='טבלת עזר2'!AJ$1,'ריכוז הצעות'!$M575,"")</f>
        <v/>
      </c>
      <c r="AK574" t="str">
        <f>IF('ריכוז הצעות'!$N575='טבלת עזר2'!AK$1,'ריכוז הצעות'!$M575,"")</f>
        <v/>
      </c>
      <c r="AL574" t="str">
        <f>IF('ריכוז הצעות'!$N575='טבלת עזר2'!AL$1,'ריכוז הצעות'!$M575,"")</f>
        <v/>
      </c>
      <c r="AM574"/>
      <c r="AN574"/>
      <c r="AO574"/>
      <c r="AP574"/>
    </row>
    <row r="575" spans="2:42" x14ac:dyDescent="0.3">
      <c r="B575" t="str">
        <f>IF('ריכוז הצעות'!$N576='טבלת עזר2'!B$1,'ריכוז הצעות'!$M576,"")</f>
        <v/>
      </c>
      <c r="C575">
        <f t="shared" si="286"/>
        <v>0</v>
      </c>
      <c r="D575" t="str">
        <f t="shared" si="288"/>
        <v/>
      </c>
      <c r="E575">
        <f t="shared" si="289"/>
        <v>0</v>
      </c>
      <c r="F575" t="str">
        <f>IF('ריכוז הצעות'!$N576='טבלת עזר2'!F$1,'ריכוז הצעות'!$M576,"")</f>
        <v/>
      </c>
      <c r="G575">
        <f t="shared" si="287"/>
        <v>0</v>
      </c>
      <c r="H575" t="str">
        <f t="shared" si="290"/>
        <v/>
      </c>
      <c r="I575">
        <f t="shared" si="291"/>
        <v>0</v>
      </c>
      <c r="J575" t="str">
        <f>IF('ריכוז הצעות'!$N576='טבלת עזר2'!J$1,'ריכוז הצעות'!$M576,"")</f>
        <v/>
      </c>
      <c r="K575" t="str">
        <f>IF('ריכוז הצעות'!$N576='טבלת עזר2'!K$1,'ריכוז הצעות'!$M576,"")</f>
        <v/>
      </c>
      <c r="L575" t="str">
        <f>IF('ריכוז הצעות'!$N576='טבלת עזר2'!L$1,'ריכוז הצעות'!$M576,"")</f>
        <v/>
      </c>
      <c r="M575" t="str">
        <f>IF('ריכוז הצעות'!$N576='טבלת עזר2'!M$1,'ריכוז הצעות'!$M576,"")</f>
        <v/>
      </c>
      <c r="O575" t="str">
        <f>IF('ריכוז הצעות'!$N576='טבלת עזר2'!O$1,'ריכוז הצעות'!$M576,"")</f>
        <v/>
      </c>
      <c r="Q575" t="str">
        <f>IF('ריכוז הצעות'!$N576='טבלת עזר2'!Q$1,'ריכוז הצעות'!$M576,"")</f>
        <v/>
      </c>
      <c r="S575" t="str">
        <f>IF('ריכוז הצעות'!$N576='טבלת עזר2'!S$1,'ריכוז הצעות'!$M576,"")</f>
        <v/>
      </c>
      <c r="U575" t="str">
        <f>IF('ריכוז הצעות'!$N576='טבלת עזר2'!U$1,'ריכוז הצעות'!$M576,"")</f>
        <v/>
      </c>
      <c r="W575" t="str">
        <f>IF('ריכוז הצעות'!$N576='טבלת עזר2'!W$1,'ריכוז הצעות'!$M576,"")</f>
        <v/>
      </c>
      <c r="X575" t="str">
        <f>IF('ריכוז הצעות'!$N576='טבלת עזר2'!X$1,'ריכוז הצעות'!$M576,"")</f>
        <v/>
      </c>
      <c r="Y575" t="str">
        <f>IF('ריכוז הצעות'!$N576='טבלת עזר2'!Y$1,'ריכוז הצעות'!$M576,"")</f>
        <v/>
      </c>
      <c r="Z575" t="str">
        <f>IF('ריכוז הצעות'!$N576='טבלת עזר2'!Z$1,'ריכוז הצעות'!$M576,"")</f>
        <v/>
      </c>
      <c r="AA575" t="str">
        <f>IF('ריכוז הצעות'!$N576='טבלת עזר2'!AA$1,'ריכוז הצעות'!$M576,"")</f>
        <v/>
      </c>
      <c r="AB575" t="str">
        <f>IF('ריכוז הצעות'!$N576='טבלת עזר2'!AB$1,'ריכוז הצעות'!$M576,"")</f>
        <v/>
      </c>
      <c r="AC575" t="str">
        <f>IF('ריכוז הצעות'!$N576='טבלת עזר2'!AC$1,'ריכוז הצעות'!$M576,"")</f>
        <v/>
      </c>
      <c r="AD575" t="str">
        <f>IF('ריכוז הצעות'!$N576='טבלת עזר2'!AD$1,'ריכוז הצעות'!$M576,"")</f>
        <v/>
      </c>
      <c r="AE575" t="str">
        <f>IF('ריכוז הצעות'!$N576='טבלת עזר2'!AE$1,'ריכוז הצעות'!$M576,"")</f>
        <v/>
      </c>
      <c r="AF575" t="str">
        <f>IF('ריכוז הצעות'!$N576='טבלת עזר2'!AF$1,'ריכוז הצעות'!$M576,"")</f>
        <v/>
      </c>
      <c r="AG575" t="str">
        <f>IF('ריכוז הצעות'!$N576='טבלת עזר2'!AG$1,'ריכוז הצעות'!$M576,"")</f>
        <v/>
      </c>
      <c r="AH575" t="str">
        <f>IF('ריכוז הצעות'!$N576='טבלת עזר2'!AH$1,'ריכוז הצעות'!$M576,"")</f>
        <v/>
      </c>
      <c r="AI575" t="str">
        <f>IF('ריכוז הצעות'!$N576='טבלת עזר2'!AI$1,'ריכוז הצעות'!$M576,"")</f>
        <v/>
      </c>
      <c r="AJ575" t="str">
        <f>IF('ריכוז הצעות'!$N576='טבלת עזר2'!AJ$1,'ריכוז הצעות'!$M576,"")</f>
        <v/>
      </c>
      <c r="AK575" t="str">
        <f>IF('ריכוז הצעות'!$N576='טבלת עזר2'!AK$1,'ריכוז הצעות'!$M576,"")</f>
        <v/>
      </c>
      <c r="AL575" t="str">
        <f>IF('ריכוז הצעות'!$N576='טבלת עזר2'!AL$1,'ריכוז הצעות'!$M576,"")</f>
        <v/>
      </c>
      <c r="AM575"/>
      <c r="AN575"/>
      <c r="AO575"/>
      <c r="AP575"/>
    </row>
    <row r="576" spans="2:42" x14ac:dyDescent="0.3">
      <c r="B576" t="str">
        <f>IF('ריכוז הצעות'!$N577='טבלת עזר2'!B$1,'ריכוז הצעות'!$M577,"")</f>
        <v/>
      </c>
      <c r="C576">
        <f t="shared" si="286"/>
        <v>0</v>
      </c>
      <c r="D576" t="str">
        <f t="shared" si="288"/>
        <v/>
      </c>
      <c r="E576">
        <f t="shared" si="289"/>
        <v>0</v>
      </c>
      <c r="F576" t="str">
        <f>IF('ריכוז הצעות'!$N577='טבלת עזר2'!F$1,'ריכוז הצעות'!$M577,"")</f>
        <v/>
      </c>
      <c r="G576">
        <f t="shared" si="287"/>
        <v>0</v>
      </c>
      <c r="H576" t="str">
        <f t="shared" si="290"/>
        <v/>
      </c>
      <c r="I576">
        <f t="shared" si="291"/>
        <v>0</v>
      </c>
      <c r="J576" t="str">
        <f>IF('ריכוז הצעות'!$N577='טבלת עזר2'!J$1,'ריכוז הצעות'!$M577,"")</f>
        <v/>
      </c>
      <c r="K576" t="str">
        <f>IF('ריכוז הצעות'!$N577='טבלת עזר2'!K$1,'ריכוז הצעות'!$M577,"")</f>
        <v/>
      </c>
      <c r="L576" t="str">
        <f>IF('ריכוז הצעות'!$N577='טבלת עזר2'!L$1,'ריכוז הצעות'!$M577,"")</f>
        <v/>
      </c>
      <c r="M576" t="str">
        <f>IF('ריכוז הצעות'!$N577='טבלת עזר2'!M$1,'ריכוז הצעות'!$M577,"")</f>
        <v/>
      </c>
      <c r="O576" t="str">
        <f>IF('ריכוז הצעות'!$N577='טבלת עזר2'!O$1,'ריכוז הצעות'!$M577,"")</f>
        <v/>
      </c>
      <c r="Q576" t="str">
        <f>IF('ריכוז הצעות'!$N577='טבלת עזר2'!Q$1,'ריכוז הצעות'!$M577,"")</f>
        <v/>
      </c>
      <c r="S576" t="str">
        <f>IF('ריכוז הצעות'!$N577='טבלת עזר2'!S$1,'ריכוז הצעות'!$M577,"")</f>
        <v/>
      </c>
      <c r="U576" t="str">
        <f>IF('ריכוז הצעות'!$N577='טבלת עזר2'!U$1,'ריכוז הצעות'!$M577,"")</f>
        <v/>
      </c>
      <c r="W576" t="str">
        <f>IF('ריכוז הצעות'!$N577='טבלת עזר2'!W$1,'ריכוז הצעות'!$M577,"")</f>
        <v/>
      </c>
      <c r="X576" t="str">
        <f>IF('ריכוז הצעות'!$N577='טבלת עזר2'!X$1,'ריכוז הצעות'!$M577,"")</f>
        <v/>
      </c>
      <c r="Y576" t="str">
        <f>IF('ריכוז הצעות'!$N577='טבלת עזר2'!Y$1,'ריכוז הצעות'!$M577,"")</f>
        <v/>
      </c>
      <c r="Z576" t="str">
        <f>IF('ריכוז הצעות'!$N577='טבלת עזר2'!Z$1,'ריכוז הצעות'!$M577,"")</f>
        <v/>
      </c>
      <c r="AA576" t="str">
        <f>IF('ריכוז הצעות'!$N577='טבלת עזר2'!AA$1,'ריכוז הצעות'!$M577,"")</f>
        <v/>
      </c>
      <c r="AB576" t="str">
        <f>IF('ריכוז הצעות'!$N577='טבלת עזר2'!AB$1,'ריכוז הצעות'!$M577,"")</f>
        <v/>
      </c>
      <c r="AC576" t="str">
        <f>IF('ריכוז הצעות'!$N577='טבלת עזר2'!AC$1,'ריכוז הצעות'!$M577,"")</f>
        <v/>
      </c>
      <c r="AD576" t="str">
        <f>IF('ריכוז הצעות'!$N577='טבלת עזר2'!AD$1,'ריכוז הצעות'!$M577,"")</f>
        <v/>
      </c>
      <c r="AE576" t="str">
        <f>IF('ריכוז הצעות'!$N577='טבלת עזר2'!AE$1,'ריכוז הצעות'!$M577,"")</f>
        <v/>
      </c>
      <c r="AF576" t="str">
        <f>IF('ריכוז הצעות'!$N577='טבלת עזר2'!AF$1,'ריכוז הצעות'!$M577,"")</f>
        <v/>
      </c>
      <c r="AG576" t="str">
        <f>IF('ריכוז הצעות'!$N577='טבלת עזר2'!AG$1,'ריכוז הצעות'!$M577,"")</f>
        <v/>
      </c>
      <c r="AH576" t="str">
        <f>IF('ריכוז הצעות'!$N577='טבלת עזר2'!AH$1,'ריכוז הצעות'!$M577,"")</f>
        <v/>
      </c>
      <c r="AI576" t="str">
        <f>IF('ריכוז הצעות'!$N577='טבלת עזר2'!AI$1,'ריכוז הצעות'!$M577,"")</f>
        <v/>
      </c>
      <c r="AJ576" t="str">
        <f>IF('ריכוז הצעות'!$N577='טבלת עזר2'!AJ$1,'ריכוז הצעות'!$M577,"")</f>
        <v/>
      </c>
      <c r="AK576" t="str">
        <f>IF('ריכוז הצעות'!$N577='טבלת עזר2'!AK$1,'ריכוז הצעות'!$M577,"")</f>
        <v/>
      </c>
      <c r="AL576" t="str">
        <f>IF('ריכוז הצעות'!$N577='טבלת עזר2'!AL$1,'ריכוז הצעות'!$M577,"")</f>
        <v/>
      </c>
      <c r="AM576"/>
      <c r="AN576"/>
      <c r="AO576"/>
      <c r="AP576"/>
    </row>
    <row r="577" spans="2:42" x14ac:dyDescent="0.3">
      <c r="B577" t="str">
        <f>IF('ריכוז הצעות'!$N578='טבלת עזר2'!B$1,'ריכוז הצעות'!$M578,"")</f>
        <v/>
      </c>
      <c r="C577">
        <f t="shared" si="286"/>
        <v>0</v>
      </c>
      <c r="D577" t="str">
        <f t="shared" si="288"/>
        <v/>
      </c>
      <c r="E577">
        <f t="shared" si="289"/>
        <v>0</v>
      </c>
      <c r="F577" t="str">
        <f>IF('ריכוז הצעות'!$N578='טבלת עזר2'!F$1,'ריכוז הצעות'!$M578,"")</f>
        <v/>
      </c>
      <c r="G577">
        <f t="shared" si="287"/>
        <v>0</v>
      </c>
      <c r="H577" t="str">
        <f t="shared" si="290"/>
        <v/>
      </c>
      <c r="I577">
        <f t="shared" si="291"/>
        <v>0</v>
      </c>
      <c r="J577" t="str">
        <f>IF('ריכוז הצעות'!$N578='טבלת עזר2'!J$1,'ריכוז הצעות'!$M578,"")</f>
        <v/>
      </c>
      <c r="K577" t="str">
        <f>IF('ריכוז הצעות'!$N578='טבלת עזר2'!K$1,'ריכוז הצעות'!$M578,"")</f>
        <v/>
      </c>
      <c r="L577" t="str">
        <f>IF('ריכוז הצעות'!$N578='טבלת עזר2'!L$1,'ריכוז הצעות'!$M578,"")</f>
        <v/>
      </c>
      <c r="M577" t="str">
        <f>IF('ריכוז הצעות'!$N578='טבלת עזר2'!M$1,'ריכוז הצעות'!$M578,"")</f>
        <v/>
      </c>
      <c r="O577" t="str">
        <f>IF('ריכוז הצעות'!$N578='טבלת עזר2'!O$1,'ריכוז הצעות'!$M578,"")</f>
        <v/>
      </c>
      <c r="Q577" t="str">
        <f>IF('ריכוז הצעות'!$N578='טבלת עזר2'!Q$1,'ריכוז הצעות'!$M578,"")</f>
        <v/>
      </c>
      <c r="S577" t="str">
        <f>IF('ריכוז הצעות'!$N578='טבלת עזר2'!S$1,'ריכוז הצעות'!$M578,"")</f>
        <v/>
      </c>
      <c r="U577" t="str">
        <f>IF('ריכוז הצעות'!$N578='טבלת עזר2'!U$1,'ריכוז הצעות'!$M578,"")</f>
        <v/>
      </c>
      <c r="W577" t="str">
        <f>IF('ריכוז הצעות'!$N578='טבלת עזר2'!W$1,'ריכוז הצעות'!$M578,"")</f>
        <v/>
      </c>
      <c r="X577" t="str">
        <f>IF('ריכוז הצעות'!$N578='טבלת עזר2'!X$1,'ריכוז הצעות'!$M578,"")</f>
        <v/>
      </c>
      <c r="Y577" t="str">
        <f>IF('ריכוז הצעות'!$N578='טבלת עזר2'!Y$1,'ריכוז הצעות'!$M578,"")</f>
        <v/>
      </c>
      <c r="Z577" t="str">
        <f>IF('ריכוז הצעות'!$N578='טבלת עזר2'!Z$1,'ריכוז הצעות'!$M578,"")</f>
        <v/>
      </c>
      <c r="AA577" t="str">
        <f>IF('ריכוז הצעות'!$N578='טבלת עזר2'!AA$1,'ריכוז הצעות'!$M578,"")</f>
        <v/>
      </c>
      <c r="AB577" t="str">
        <f>IF('ריכוז הצעות'!$N578='טבלת עזר2'!AB$1,'ריכוז הצעות'!$M578,"")</f>
        <v/>
      </c>
      <c r="AC577" t="str">
        <f>IF('ריכוז הצעות'!$N578='טבלת עזר2'!AC$1,'ריכוז הצעות'!$M578,"")</f>
        <v/>
      </c>
      <c r="AD577" t="str">
        <f>IF('ריכוז הצעות'!$N578='טבלת עזר2'!AD$1,'ריכוז הצעות'!$M578,"")</f>
        <v/>
      </c>
      <c r="AE577" t="str">
        <f>IF('ריכוז הצעות'!$N578='טבלת עזר2'!AE$1,'ריכוז הצעות'!$M578,"")</f>
        <v/>
      </c>
      <c r="AF577" t="str">
        <f>IF('ריכוז הצעות'!$N578='טבלת עזר2'!AF$1,'ריכוז הצעות'!$M578,"")</f>
        <v/>
      </c>
      <c r="AG577" t="str">
        <f>IF('ריכוז הצעות'!$N578='טבלת עזר2'!AG$1,'ריכוז הצעות'!$M578,"")</f>
        <v/>
      </c>
      <c r="AH577" t="str">
        <f>IF('ריכוז הצעות'!$N578='טבלת עזר2'!AH$1,'ריכוז הצעות'!$M578,"")</f>
        <v/>
      </c>
      <c r="AI577" t="str">
        <f>IF('ריכוז הצעות'!$N578='טבלת עזר2'!AI$1,'ריכוז הצעות'!$M578,"")</f>
        <v/>
      </c>
      <c r="AJ577" t="str">
        <f>IF('ריכוז הצעות'!$N578='טבלת עזר2'!AJ$1,'ריכוז הצעות'!$M578,"")</f>
        <v/>
      </c>
      <c r="AK577" t="str">
        <f>IF('ריכוז הצעות'!$N578='טבלת עזר2'!AK$1,'ריכוז הצעות'!$M578,"")</f>
        <v/>
      </c>
      <c r="AL577" t="str">
        <f>IF('ריכוז הצעות'!$N578='טבלת עזר2'!AL$1,'ריכוז הצעות'!$M578,"")</f>
        <v/>
      </c>
      <c r="AM577"/>
      <c r="AN577"/>
      <c r="AO577"/>
      <c r="AP577"/>
    </row>
    <row r="578" spans="2:42" x14ac:dyDescent="0.3">
      <c r="B578" t="str">
        <f>IF('ריכוז הצעות'!$N579='טבלת עזר2'!B$1,'ריכוז הצעות'!$M579,"")</f>
        <v/>
      </c>
      <c r="C578">
        <f t="shared" si="286"/>
        <v>0</v>
      </c>
      <c r="D578" t="str">
        <f t="shared" si="288"/>
        <v/>
      </c>
      <c r="E578">
        <f t="shared" si="289"/>
        <v>0</v>
      </c>
      <c r="F578" t="str">
        <f>IF('ריכוז הצעות'!$N579='טבלת עזר2'!F$1,'ריכוז הצעות'!$M579,"")</f>
        <v/>
      </c>
      <c r="G578">
        <f t="shared" si="287"/>
        <v>0</v>
      </c>
      <c r="H578" t="str">
        <f t="shared" si="290"/>
        <v/>
      </c>
      <c r="I578">
        <f t="shared" si="291"/>
        <v>0</v>
      </c>
      <c r="J578" t="str">
        <f>IF('ריכוז הצעות'!$N579='טבלת עזר2'!J$1,'ריכוז הצעות'!$M579,"")</f>
        <v/>
      </c>
      <c r="K578" t="str">
        <f>IF('ריכוז הצעות'!$N579='טבלת עזר2'!K$1,'ריכוז הצעות'!$M579,"")</f>
        <v/>
      </c>
      <c r="L578" t="str">
        <f>IF('ריכוז הצעות'!$N579='טבלת עזר2'!L$1,'ריכוז הצעות'!$M579,"")</f>
        <v/>
      </c>
      <c r="M578" t="str">
        <f>IF('ריכוז הצעות'!$N579='טבלת עזר2'!M$1,'ריכוז הצעות'!$M579,"")</f>
        <v/>
      </c>
      <c r="O578" t="str">
        <f>IF('ריכוז הצעות'!$N579='טבלת עזר2'!O$1,'ריכוז הצעות'!$M579,"")</f>
        <v/>
      </c>
      <c r="Q578" t="str">
        <f>IF('ריכוז הצעות'!$N579='טבלת עזר2'!Q$1,'ריכוז הצעות'!$M579,"")</f>
        <v/>
      </c>
      <c r="S578" t="str">
        <f>IF('ריכוז הצעות'!$N579='טבלת עזר2'!S$1,'ריכוז הצעות'!$M579,"")</f>
        <v/>
      </c>
      <c r="U578" t="str">
        <f>IF('ריכוז הצעות'!$N579='טבלת עזר2'!U$1,'ריכוז הצעות'!$M579,"")</f>
        <v/>
      </c>
      <c r="W578" t="str">
        <f>IF('ריכוז הצעות'!$N579='טבלת עזר2'!W$1,'ריכוז הצעות'!$M579,"")</f>
        <v/>
      </c>
      <c r="X578" t="str">
        <f>IF('ריכוז הצעות'!$N579='טבלת עזר2'!X$1,'ריכוז הצעות'!$M579,"")</f>
        <v/>
      </c>
      <c r="Y578" t="str">
        <f>IF('ריכוז הצעות'!$N579='טבלת עזר2'!Y$1,'ריכוז הצעות'!$M579,"")</f>
        <v/>
      </c>
      <c r="Z578" t="str">
        <f>IF('ריכוז הצעות'!$N579='טבלת עזר2'!Z$1,'ריכוז הצעות'!$M579,"")</f>
        <v/>
      </c>
      <c r="AA578" t="str">
        <f>IF('ריכוז הצעות'!$N579='טבלת עזר2'!AA$1,'ריכוז הצעות'!$M579,"")</f>
        <v/>
      </c>
      <c r="AB578" t="str">
        <f>IF('ריכוז הצעות'!$N579='טבלת עזר2'!AB$1,'ריכוז הצעות'!$M579,"")</f>
        <v/>
      </c>
      <c r="AC578" t="str">
        <f>IF('ריכוז הצעות'!$N579='טבלת עזר2'!AC$1,'ריכוז הצעות'!$M579,"")</f>
        <v/>
      </c>
      <c r="AD578" t="str">
        <f>IF('ריכוז הצעות'!$N579='טבלת עזר2'!AD$1,'ריכוז הצעות'!$M579,"")</f>
        <v/>
      </c>
      <c r="AE578" t="str">
        <f>IF('ריכוז הצעות'!$N579='טבלת עזר2'!AE$1,'ריכוז הצעות'!$M579,"")</f>
        <v/>
      </c>
      <c r="AF578" t="str">
        <f>IF('ריכוז הצעות'!$N579='טבלת עזר2'!AF$1,'ריכוז הצעות'!$M579,"")</f>
        <v/>
      </c>
      <c r="AG578" t="str">
        <f>IF('ריכוז הצעות'!$N579='טבלת עזר2'!AG$1,'ריכוז הצעות'!$M579,"")</f>
        <v/>
      </c>
      <c r="AH578" t="str">
        <f>IF('ריכוז הצעות'!$N579='טבלת עזר2'!AH$1,'ריכוז הצעות'!$M579,"")</f>
        <v/>
      </c>
      <c r="AI578" t="str">
        <f>IF('ריכוז הצעות'!$N579='טבלת עזר2'!AI$1,'ריכוז הצעות'!$M579,"")</f>
        <v/>
      </c>
      <c r="AJ578" t="str">
        <f>IF('ריכוז הצעות'!$N579='טבלת עזר2'!AJ$1,'ריכוז הצעות'!$M579,"")</f>
        <v/>
      </c>
      <c r="AK578" t="str">
        <f>IF('ריכוז הצעות'!$N579='טבלת עזר2'!AK$1,'ריכוז הצעות'!$M579,"")</f>
        <v/>
      </c>
      <c r="AL578" t="str">
        <f>IF('ריכוז הצעות'!$N579='טבלת עזר2'!AL$1,'ריכוז הצעות'!$M579,"")</f>
        <v/>
      </c>
      <c r="AM578"/>
      <c r="AN578"/>
      <c r="AO578"/>
      <c r="AP578"/>
    </row>
    <row r="579" spans="2:42" x14ac:dyDescent="0.3">
      <c r="B579" t="str">
        <f>IF('ריכוז הצעות'!$N580='טבלת עזר2'!B$1,'ריכוז הצעות'!$M580,"")</f>
        <v/>
      </c>
      <c r="C579">
        <f t="shared" ref="C579:C642" si="292">IF($B579=$B$2,1,0)</f>
        <v>0</v>
      </c>
      <c r="D579" t="str">
        <f t="shared" si="288"/>
        <v/>
      </c>
      <c r="E579">
        <f t="shared" si="289"/>
        <v>0</v>
      </c>
      <c r="F579" t="str">
        <f>IF('ריכוז הצעות'!$N580='טבלת עזר2'!F$1,'ריכוז הצעות'!$M580,"")</f>
        <v/>
      </c>
      <c r="G579">
        <f t="shared" ref="G579:G642" si="293">IF($F579=$F$2,1,0)</f>
        <v>0</v>
      </c>
      <c r="H579" t="str">
        <f t="shared" si="290"/>
        <v/>
      </c>
      <c r="I579">
        <f t="shared" si="291"/>
        <v>0</v>
      </c>
      <c r="J579" t="str">
        <f>IF('ריכוז הצעות'!$N580='טבלת עזר2'!J$1,'ריכוז הצעות'!$M580,"")</f>
        <v/>
      </c>
      <c r="K579" t="str">
        <f>IF('ריכוז הצעות'!$N580='טבלת עזר2'!K$1,'ריכוז הצעות'!$M580,"")</f>
        <v/>
      </c>
      <c r="L579" t="str">
        <f>IF('ריכוז הצעות'!$N580='טבלת עזר2'!L$1,'ריכוז הצעות'!$M580,"")</f>
        <v/>
      </c>
      <c r="M579" t="str">
        <f>IF('ריכוז הצעות'!$N580='טבלת עזר2'!M$1,'ריכוז הצעות'!$M580,"")</f>
        <v/>
      </c>
      <c r="O579" t="str">
        <f>IF('ריכוז הצעות'!$N580='טבלת עזר2'!O$1,'ריכוז הצעות'!$M580,"")</f>
        <v/>
      </c>
      <c r="Q579" t="str">
        <f>IF('ריכוז הצעות'!$N580='טבלת עזר2'!Q$1,'ריכוז הצעות'!$M580,"")</f>
        <v/>
      </c>
      <c r="S579" t="str">
        <f>IF('ריכוז הצעות'!$N580='טבלת עזר2'!S$1,'ריכוז הצעות'!$M580,"")</f>
        <v/>
      </c>
      <c r="U579" t="str">
        <f>IF('ריכוז הצעות'!$N580='טבלת עזר2'!U$1,'ריכוז הצעות'!$M580,"")</f>
        <v/>
      </c>
      <c r="W579" t="str">
        <f>IF('ריכוז הצעות'!$N580='טבלת עזר2'!W$1,'ריכוז הצעות'!$M580,"")</f>
        <v/>
      </c>
      <c r="X579" t="str">
        <f>IF('ריכוז הצעות'!$N580='טבלת עזר2'!X$1,'ריכוז הצעות'!$M580,"")</f>
        <v/>
      </c>
      <c r="Y579" t="str">
        <f>IF('ריכוז הצעות'!$N580='טבלת עזר2'!Y$1,'ריכוז הצעות'!$M580,"")</f>
        <v/>
      </c>
      <c r="Z579" t="str">
        <f>IF('ריכוז הצעות'!$N580='טבלת עזר2'!Z$1,'ריכוז הצעות'!$M580,"")</f>
        <v/>
      </c>
      <c r="AA579" t="str">
        <f>IF('ריכוז הצעות'!$N580='טבלת עזר2'!AA$1,'ריכוז הצעות'!$M580,"")</f>
        <v/>
      </c>
      <c r="AB579" t="str">
        <f>IF('ריכוז הצעות'!$N580='טבלת עזר2'!AB$1,'ריכוז הצעות'!$M580,"")</f>
        <v/>
      </c>
      <c r="AC579" t="str">
        <f>IF('ריכוז הצעות'!$N580='טבלת עזר2'!AC$1,'ריכוז הצעות'!$M580,"")</f>
        <v/>
      </c>
      <c r="AD579" t="str">
        <f>IF('ריכוז הצעות'!$N580='טבלת עזר2'!AD$1,'ריכוז הצעות'!$M580,"")</f>
        <v/>
      </c>
      <c r="AE579" t="str">
        <f>IF('ריכוז הצעות'!$N580='טבלת עזר2'!AE$1,'ריכוז הצעות'!$M580,"")</f>
        <v/>
      </c>
      <c r="AF579" t="str">
        <f>IF('ריכוז הצעות'!$N580='טבלת עזר2'!AF$1,'ריכוז הצעות'!$M580,"")</f>
        <v/>
      </c>
      <c r="AG579" t="str">
        <f>IF('ריכוז הצעות'!$N580='טבלת עזר2'!AG$1,'ריכוז הצעות'!$M580,"")</f>
        <v/>
      </c>
      <c r="AH579" t="str">
        <f>IF('ריכוז הצעות'!$N580='טבלת עזר2'!AH$1,'ריכוז הצעות'!$M580,"")</f>
        <v/>
      </c>
      <c r="AI579" t="str">
        <f>IF('ריכוז הצעות'!$N580='טבלת עזר2'!AI$1,'ריכוז הצעות'!$M580,"")</f>
        <v/>
      </c>
      <c r="AJ579" t="str">
        <f>IF('ריכוז הצעות'!$N580='טבלת עזר2'!AJ$1,'ריכוז הצעות'!$M580,"")</f>
        <v/>
      </c>
      <c r="AK579" t="str">
        <f>IF('ריכוז הצעות'!$N580='טבלת עזר2'!AK$1,'ריכוז הצעות'!$M580,"")</f>
        <v/>
      </c>
      <c r="AL579" t="str">
        <f>IF('ריכוז הצעות'!$N580='טבלת עזר2'!AL$1,'ריכוז הצעות'!$M580,"")</f>
        <v/>
      </c>
      <c r="AM579"/>
      <c r="AN579"/>
      <c r="AO579"/>
      <c r="AP579"/>
    </row>
    <row r="580" spans="2:42" x14ac:dyDescent="0.3">
      <c r="B580" t="str">
        <f>IF('ריכוז הצעות'!$N581='טבלת עזר2'!B$1,'ריכוז הצעות'!$M581,"")</f>
        <v/>
      </c>
      <c r="C580">
        <f t="shared" si="292"/>
        <v>0</v>
      </c>
      <c r="D580" t="str">
        <f t="shared" ref="D580:D643" si="294">IF($C580=0,$B580,"")</f>
        <v/>
      </c>
      <c r="E580">
        <f t="shared" ref="E580:E643" si="295">IF($D580=$D$2,1,0)</f>
        <v>0</v>
      </c>
      <c r="F580" t="str">
        <f>IF('ריכוז הצעות'!$N581='טבלת עזר2'!F$1,'ריכוז הצעות'!$M581,"")</f>
        <v/>
      </c>
      <c r="G580">
        <f t="shared" si="293"/>
        <v>0</v>
      </c>
      <c r="H580" t="str">
        <f t="shared" ref="H580:H643" si="296">IF($G580=0,$F580,"")</f>
        <v/>
      </c>
      <c r="I580">
        <f t="shared" ref="I580:I643" si="297">IF($H580=$H$2,1,0)</f>
        <v>0</v>
      </c>
      <c r="J580" t="str">
        <f>IF('ריכוז הצעות'!$N581='טבלת עזר2'!J$1,'ריכוז הצעות'!$M581,"")</f>
        <v/>
      </c>
      <c r="K580" t="str">
        <f>IF('ריכוז הצעות'!$N581='טבלת עזר2'!K$1,'ריכוז הצעות'!$M581,"")</f>
        <v/>
      </c>
      <c r="L580" t="str">
        <f>IF('ריכוז הצעות'!$N581='טבלת עזר2'!L$1,'ריכוז הצעות'!$M581,"")</f>
        <v/>
      </c>
      <c r="M580" t="str">
        <f>IF('ריכוז הצעות'!$N581='טבלת עזר2'!M$1,'ריכוז הצעות'!$M581,"")</f>
        <v/>
      </c>
      <c r="O580" t="str">
        <f>IF('ריכוז הצעות'!$N581='טבלת עזר2'!O$1,'ריכוז הצעות'!$M581,"")</f>
        <v/>
      </c>
      <c r="Q580" t="str">
        <f>IF('ריכוז הצעות'!$N581='טבלת עזר2'!Q$1,'ריכוז הצעות'!$M581,"")</f>
        <v/>
      </c>
      <c r="S580" t="str">
        <f>IF('ריכוז הצעות'!$N581='טבלת עזר2'!S$1,'ריכוז הצעות'!$M581,"")</f>
        <v/>
      </c>
      <c r="U580" t="str">
        <f>IF('ריכוז הצעות'!$N581='טבלת עזר2'!U$1,'ריכוז הצעות'!$M581,"")</f>
        <v/>
      </c>
      <c r="W580" t="str">
        <f>IF('ריכוז הצעות'!$N581='טבלת עזר2'!W$1,'ריכוז הצעות'!$M581,"")</f>
        <v/>
      </c>
      <c r="X580" t="str">
        <f>IF('ריכוז הצעות'!$N581='טבלת עזר2'!X$1,'ריכוז הצעות'!$M581,"")</f>
        <v/>
      </c>
      <c r="Y580" t="str">
        <f>IF('ריכוז הצעות'!$N581='טבלת עזר2'!Y$1,'ריכוז הצעות'!$M581,"")</f>
        <v/>
      </c>
      <c r="Z580" t="str">
        <f>IF('ריכוז הצעות'!$N581='טבלת עזר2'!Z$1,'ריכוז הצעות'!$M581,"")</f>
        <v/>
      </c>
      <c r="AA580" t="str">
        <f>IF('ריכוז הצעות'!$N581='טבלת עזר2'!AA$1,'ריכוז הצעות'!$M581,"")</f>
        <v/>
      </c>
      <c r="AB580" t="str">
        <f>IF('ריכוז הצעות'!$N581='טבלת עזר2'!AB$1,'ריכוז הצעות'!$M581,"")</f>
        <v/>
      </c>
      <c r="AC580" t="str">
        <f>IF('ריכוז הצעות'!$N581='טבלת עזר2'!AC$1,'ריכוז הצעות'!$M581,"")</f>
        <v/>
      </c>
      <c r="AD580" t="str">
        <f>IF('ריכוז הצעות'!$N581='טבלת עזר2'!AD$1,'ריכוז הצעות'!$M581,"")</f>
        <v/>
      </c>
      <c r="AE580" t="str">
        <f>IF('ריכוז הצעות'!$N581='טבלת עזר2'!AE$1,'ריכוז הצעות'!$M581,"")</f>
        <v/>
      </c>
      <c r="AF580" t="str">
        <f>IF('ריכוז הצעות'!$N581='טבלת עזר2'!AF$1,'ריכוז הצעות'!$M581,"")</f>
        <v/>
      </c>
      <c r="AG580" t="str">
        <f>IF('ריכוז הצעות'!$N581='טבלת עזר2'!AG$1,'ריכוז הצעות'!$M581,"")</f>
        <v/>
      </c>
      <c r="AH580" t="str">
        <f>IF('ריכוז הצעות'!$N581='טבלת עזר2'!AH$1,'ריכוז הצעות'!$M581,"")</f>
        <v/>
      </c>
      <c r="AI580" t="str">
        <f>IF('ריכוז הצעות'!$N581='טבלת עזר2'!AI$1,'ריכוז הצעות'!$M581,"")</f>
        <v/>
      </c>
      <c r="AJ580" t="str">
        <f>IF('ריכוז הצעות'!$N581='טבלת עזר2'!AJ$1,'ריכוז הצעות'!$M581,"")</f>
        <v/>
      </c>
      <c r="AK580" t="str">
        <f>IF('ריכוז הצעות'!$N581='טבלת עזר2'!AK$1,'ריכוז הצעות'!$M581,"")</f>
        <v/>
      </c>
      <c r="AL580" t="str">
        <f>IF('ריכוז הצעות'!$N581='טבלת עזר2'!AL$1,'ריכוז הצעות'!$M581,"")</f>
        <v/>
      </c>
      <c r="AM580"/>
      <c r="AN580"/>
      <c r="AO580"/>
      <c r="AP580"/>
    </row>
    <row r="581" spans="2:42" x14ac:dyDescent="0.3">
      <c r="B581" t="str">
        <f>IF('ריכוז הצעות'!$N582='טבלת עזר2'!B$1,'ריכוז הצעות'!$M582,"")</f>
        <v/>
      </c>
      <c r="C581">
        <f t="shared" si="292"/>
        <v>0</v>
      </c>
      <c r="D581" t="str">
        <f t="shared" si="294"/>
        <v/>
      </c>
      <c r="E581">
        <f t="shared" si="295"/>
        <v>0</v>
      </c>
      <c r="F581" t="str">
        <f>IF('ריכוז הצעות'!$N582='טבלת עזר2'!F$1,'ריכוז הצעות'!$M582,"")</f>
        <v/>
      </c>
      <c r="G581">
        <f t="shared" si="293"/>
        <v>0</v>
      </c>
      <c r="H581" t="str">
        <f t="shared" si="296"/>
        <v/>
      </c>
      <c r="I581">
        <f t="shared" si="297"/>
        <v>0</v>
      </c>
      <c r="J581" t="str">
        <f>IF('ריכוז הצעות'!$N582='טבלת עזר2'!J$1,'ריכוז הצעות'!$M582,"")</f>
        <v/>
      </c>
      <c r="K581" t="str">
        <f>IF('ריכוז הצעות'!$N582='טבלת עזר2'!K$1,'ריכוז הצעות'!$M582,"")</f>
        <v/>
      </c>
      <c r="L581" t="str">
        <f>IF('ריכוז הצעות'!$N582='טבלת עזר2'!L$1,'ריכוז הצעות'!$M582,"")</f>
        <v/>
      </c>
      <c r="M581" t="str">
        <f>IF('ריכוז הצעות'!$N582='טבלת עזר2'!M$1,'ריכוז הצעות'!$M582,"")</f>
        <v/>
      </c>
      <c r="O581" t="str">
        <f>IF('ריכוז הצעות'!$N582='טבלת עזר2'!O$1,'ריכוז הצעות'!$M582,"")</f>
        <v/>
      </c>
      <c r="Q581" t="str">
        <f>IF('ריכוז הצעות'!$N582='טבלת עזר2'!Q$1,'ריכוז הצעות'!$M582,"")</f>
        <v/>
      </c>
      <c r="S581" t="str">
        <f>IF('ריכוז הצעות'!$N582='טבלת עזר2'!S$1,'ריכוז הצעות'!$M582,"")</f>
        <v/>
      </c>
      <c r="U581" t="str">
        <f>IF('ריכוז הצעות'!$N582='טבלת עזר2'!U$1,'ריכוז הצעות'!$M582,"")</f>
        <v/>
      </c>
      <c r="W581" t="str">
        <f>IF('ריכוז הצעות'!$N582='טבלת עזר2'!W$1,'ריכוז הצעות'!$M582,"")</f>
        <v/>
      </c>
      <c r="X581" t="str">
        <f>IF('ריכוז הצעות'!$N582='טבלת עזר2'!X$1,'ריכוז הצעות'!$M582,"")</f>
        <v/>
      </c>
      <c r="Y581" t="str">
        <f>IF('ריכוז הצעות'!$N582='טבלת עזר2'!Y$1,'ריכוז הצעות'!$M582,"")</f>
        <v/>
      </c>
      <c r="Z581" t="str">
        <f>IF('ריכוז הצעות'!$N582='טבלת עזר2'!Z$1,'ריכוז הצעות'!$M582,"")</f>
        <v/>
      </c>
      <c r="AA581" t="str">
        <f>IF('ריכוז הצעות'!$N582='טבלת עזר2'!AA$1,'ריכוז הצעות'!$M582,"")</f>
        <v/>
      </c>
      <c r="AB581" t="str">
        <f>IF('ריכוז הצעות'!$N582='טבלת עזר2'!AB$1,'ריכוז הצעות'!$M582,"")</f>
        <v/>
      </c>
      <c r="AC581" t="str">
        <f>IF('ריכוז הצעות'!$N582='טבלת עזר2'!AC$1,'ריכוז הצעות'!$M582,"")</f>
        <v/>
      </c>
      <c r="AD581" t="str">
        <f>IF('ריכוז הצעות'!$N582='טבלת עזר2'!AD$1,'ריכוז הצעות'!$M582,"")</f>
        <v/>
      </c>
      <c r="AE581" t="str">
        <f>IF('ריכוז הצעות'!$N582='טבלת עזר2'!AE$1,'ריכוז הצעות'!$M582,"")</f>
        <v/>
      </c>
      <c r="AF581" t="str">
        <f>IF('ריכוז הצעות'!$N582='טבלת עזר2'!AF$1,'ריכוז הצעות'!$M582,"")</f>
        <v/>
      </c>
      <c r="AG581" t="str">
        <f>IF('ריכוז הצעות'!$N582='טבלת עזר2'!AG$1,'ריכוז הצעות'!$M582,"")</f>
        <v/>
      </c>
      <c r="AH581" t="str">
        <f>IF('ריכוז הצעות'!$N582='טבלת עזר2'!AH$1,'ריכוז הצעות'!$M582,"")</f>
        <v/>
      </c>
      <c r="AI581" t="str">
        <f>IF('ריכוז הצעות'!$N582='טבלת עזר2'!AI$1,'ריכוז הצעות'!$M582,"")</f>
        <v/>
      </c>
      <c r="AJ581" t="str">
        <f>IF('ריכוז הצעות'!$N582='טבלת עזר2'!AJ$1,'ריכוז הצעות'!$M582,"")</f>
        <v/>
      </c>
      <c r="AK581" t="str">
        <f>IF('ריכוז הצעות'!$N582='טבלת עזר2'!AK$1,'ריכוז הצעות'!$M582,"")</f>
        <v/>
      </c>
      <c r="AL581" t="str">
        <f>IF('ריכוז הצעות'!$N582='טבלת עזר2'!AL$1,'ריכוז הצעות'!$M582,"")</f>
        <v/>
      </c>
      <c r="AM581"/>
      <c r="AN581"/>
      <c r="AO581"/>
      <c r="AP581"/>
    </row>
    <row r="582" spans="2:42" x14ac:dyDescent="0.3">
      <c r="B582" t="str">
        <f>IF('ריכוז הצעות'!$N583='טבלת עזר2'!B$1,'ריכוז הצעות'!$M583,"")</f>
        <v/>
      </c>
      <c r="C582">
        <f t="shared" si="292"/>
        <v>0</v>
      </c>
      <c r="D582" t="str">
        <f t="shared" si="294"/>
        <v/>
      </c>
      <c r="E582">
        <f t="shared" si="295"/>
        <v>0</v>
      </c>
      <c r="F582" t="str">
        <f>IF('ריכוז הצעות'!$N583='טבלת עזר2'!F$1,'ריכוז הצעות'!$M583,"")</f>
        <v/>
      </c>
      <c r="G582">
        <f t="shared" si="293"/>
        <v>0</v>
      </c>
      <c r="H582" t="str">
        <f t="shared" si="296"/>
        <v/>
      </c>
      <c r="I582">
        <f t="shared" si="297"/>
        <v>0</v>
      </c>
      <c r="J582" t="str">
        <f>IF('ריכוז הצעות'!$N583='טבלת עזר2'!J$1,'ריכוז הצעות'!$M583,"")</f>
        <v/>
      </c>
      <c r="K582" t="str">
        <f>IF('ריכוז הצעות'!$N583='טבלת עזר2'!K$1,'ריכוז הצעות'!$M583,"")</f>
        <v/>
      </c>
      <c r="L582" t="str">
        <f>IF('ריכוז הצעות'!$N583='טבלת עזר2'!L$1,'ריכוז הצעות'!$M583,"")</f>
        <v/>
      </c>
      <c r="M582" t="str">
        <f>IF('ריכוז הצעות'!$N583='טבלת עזר2'!M$1,'ריכוז הצעות'!$M583,"")</f>
        <v/>
      </c>
      <c r="O582" t="str">
        <f>IF('ריכוז הצעות'!$N583='טבלת עזר2'!O$1,'ריכוז הצעות'!$M583,"")</f>
        <v/>
      </c>
      <c r="Q582" t="str">
        <f>IF('ריכוז הצעות'!$N583='טבלת עזר2'!Q$1,'ריכוז הצעות'!$M583,"")</f>
        <v/>
      </c>
      <c r="S582" t="str">
        <f>IF('ריכוז הצעות'!$N583='טבלת עזר2'!S$1,'ריכוז הצעות'!$M583,"")</f>
        <v/>
      </c>
      <c r="U582" t="str">
        <f>IF('ריכוז הצעות'!$N583='טבלת עזר2'!U$1,'ריכוז הצעות'!$M583,"")</f>
        <v/>
      </c>
      <c r="W582" t="str">
        <f>IF('ריכוז הצעות'!$N583='טבלת עזר2'!W$1,'ריכוז הצעות'!$M583,"")</f>
        <v/>
      </c>
      <c r="X582" t="str">
        <f>IF('ריכוז הצעות'!$N583='טבלת עזר2'!X$1,'ריכוז הצעות'!$M583,"")</f>
        <v/>
      </c>
      <c r="Y582" t="str">
        <f>IF('ריכוז הצעות'!$N583='טבלת עזר2'!Y$1,'ריכוז הצעות'!$M583,"")</f>
        <v/>
      </c>
      <c r="Z582" t="str">
        <f>IF('ריכוז הצעות'!$N583='טבלת עזר2'!Z$1,'ריכוז הצעות'!$M583,"")</f>
        <v/>
      </c>
      <c r="AA582" t="str">
        <f>IF('ריכוז הצעות'!$N583='טבלת עזר2'!AA$1,'ריכוז הצעות'!$M583,"")</f>
        <v/>
      </c>
      <c r="AB582" t="str">
        <f>IF('ריכוז הצעות'!$N583='טבלת עזר2'!AB$1,'ריכוז הצעות'!$M583,"")</f>
        <v/>
      </c>
      <c r="AC582" t="str">
        <f>IF('ריכוז הצעות'!$N583='טבלת עזר2'!AC$1,'ריכוז הצעות'!$M583,"")</f>
        <v/>
      </c>
      <c r="AD582" t="str">
        <f>IF('ריכוז הצעות'!$N583='טבלת עזר2'!AD$1,'ריכוז הצעות'!$M583,"")</f>
        <v/>
      </c>
      <c r="AE582" t="str">
        <f>IF('ריכוז הצעות'!$N583='טבלת עזר2'!AE$1,'ריכוז הצעות'!$M583,"")</f>
        <v/>
      </c>
      <c r="AF582" t="str">
        <f>IF('ריכוז הצעות'!$N583='טבלת עזר2'!AF$1,'ריכוז הצעות'!$M583,"")</f>
        <v/>
      </c>
      <c r="AG582" t="str">
        <f>IF('ריכוז הצעות'!$N583='טבלת עזר2'!AG$1,'ריכוז הצעות'!$M583,"")</f>
        <v/>
      </c>
      <c r="AH582" t="str">
        <f>IF('ריכוז הצעות'!$N583='טבלת עזר2'!AH$1,'ריכוז הצעות'!$M583,"")</f>
        <v/>
      </c>
      <c r="AI582" t="str">
        <f>IF('ריכוז הצעות'!$N583='טבלת עזר2'!AI$1,'ריכוז הצעות'!$M583,"")</f>
        <v/>
      </c>
      <c r="AJ582" t="str">
        <f>IF('ריכוז הצעות'!$N583='טבלת עזר2'!AJ$1,'ריכוז הצעות'!$M583,"")</f>
        <v/>
      </c>
      <c r="AK582" t="str">
        <f>IF('ריכוז הצעות'!$N583='טבלת עזר2'!AK$1,'ריכוז הצעות'!$M583,"")</f>
        <v/>
      </c>
      <c r="AL582" t="str">
        <f>IF('ריכוז הצעות'!$N583='טבלת עזר2'!AL$1,'ריכוז הצעות'!$M583,"")</f>
        <v/>
      </c>
      <c r="AM582"/>
      <c r="AN582"/>
      <c r="AO582"/>
      <c r="AP582"/>
    </row>
    <row r="583" spans="2:42" x14ac:dyDescent="0.3">
      <c r="B583" t="str">
        <f>IF('ריכוז הצעות'!$N584='טבלת עזר2'!B$1,'ריכוז הצעות'!$M584,"")</f>
        <v/>
      </c>
      <c r="C583">
        <f t="shared" si="292"/>
        <v>0</v>
      </c>
      <c r="D583" t="str">
        <f t="shared" si="294"/>
        <v/>
      </c>
      <c r="E583">
        <f t="shared" si="295"/>
        <v>0</v>
      </c>
      <c r="F583" t="str">
        <f>IF('ריכוז הצעות'!$N584='טבלת עזר2'!F$1,'ריכוז הצעות'!$M584,"")</f>
        <v/>
      </c>
      <c r="G583">
        <f t="shared" si="293"/>
        <v>0</v>
      </c>
      <c r="H583" t="str">
        <f t="shared" si="296"/>
        <v/>
      </c>
      <c r="I583">
        <f t="shared" si="297"/>
        <v>0</v>
      </c>
      <c r="J583" t="str">
        <f>IF('ריכוז הצעות'!$N584='טבלת עזר2'!J$1,'ריכוז הצעות'!$M584,"")</f>
        <v/>
      </c>
      <c r="K583" t="str">
        <f>IF('ריכוז הצעות'!$N584='טבלת עזר2'!K$1,'ריכוז הצעות'!$M584,"")</f>
        <v/>
      </c>
      <c r="L583" t="str">
        <f>IF('ריכוז הצעות'!$N584='טבלת עזר2'!L$1,'ריכוז הצעות'!$M584,"")</f>
        <v/>
      </c>
      <c r="M583" t="str">
        <f>IF('ריכוז הצעות'!$N584='טבלת עזר2'!M$1,'ריכוז הצעות'!$M584,"")</f>
        <v/>
      </c>
      <c r="O583" t="str">
        <f>IF('ריכוז הצעות'!$N584='טבלת עזר2'!O$1,'ריכוז הצעות'!$M584,"")</f>
        <v/>
      </c>
      <c r="Q583" t="str">
        <f>IF('ריכוז הצעות'!$N584='טבלת עזר2'!Q$1,'ריכוז הצעות'!$M584,"")</f>
        <v/>
      </c>
      <c r="S583" t="str">
        <f>IF('ריכוז הצעות'!$N584='טבלת עזר2'!S$1,'ריכוז הצעות'!$M584,"")</f>
        <v/>
      </c>
      <c r="U583" t="str">
        <f>IF('ריכוז הצעות'!$N584='טבלת עזר2'!U$1,'ריכוז הצעות'!$M584,"")</f>
        <v/>
      </c>
      <c r="W583" t="str">
        <f>IF('ריכוז הצעות'!$N584='טבלת עזר2'!W$1,'ריכוז הצעות'!$M584,"")</f>
        <v/>
      </c>
      <c r="X583" t="str">
        <f>IF('ריכוז הצעות'!$N584='טבלת עזר2'!X$1,'ריכוז הצעות'!$M584,"")</f>
        <v/>
      </c>
      <c r="Y583" t="str">
        <f>IF('ריכוז הצעות'!$N584='טבלת עזר2'!Y$1,'ריכוז הצעות'!$M584,"")</f>
        <v/>
      </c>
      <c r="Z583" t="str">
        <f>IF('ריכוז הצעות'!$N584='טבלת עזר2'!Z$1,'ריכוז הצעות'!$M584,"")</f>
        <v/>
      </c>
      <c r="AA583" t="str">
        <f>IF('ריכוז הצעות'!$N584='טבלת עזר2'!AA$1,'ריכוז הצעות'!$M584,"")</f>
        <v/>
      </c>
      <c r="AB583" t="str">
        <f>IF('ריכוז הצעות'!$N584='טבלת עזר2'!AB$1,'ריכוז הצעות'!$M584,"")</f>
        <v/>
      </c>
      <c r="AC583" t="str">
        <f>IF('ריכוז הצעות'!$N584='טבלת עזר2'!AC$1,'ריכוז הצעות'!$M584,"")</f>
        <v/>
      </c>
      <c r="AD583" t="str">
        <f>IF('ריכוז הצעות'!$N584='טבלת עזר2'!AD$1,'ריכוז הצעות'!$M584,"")</f>
        <v/>
      </c>
      <c r="AE583" t="str">
        <f>IF('ריכוז הצעות'!$N584='טבלת עזר2'!AE$1,'ריכוז הצעות'!$M584,"")</f>
        <v/>
      </c>
      <c r="AF583" t="str">
        <f>IF('ריכוז הצעות'!$N584='טבלת עזר2'!AF$1,'ריכוז הצעות'!$M584,"")</f>
        <v/>
      </c>
      <c r="AG583" t="str">
        <f>IF('ריכוז הצעות'!$N584='טבלת עזר2'!AG$1,'ריכוז הצעות'!$M584,"")</f>
        <v/>
      </c>
      <c r="AH583" t="str">
        <f>IF('ריכוז הצעות'!$N584='טבלת עזר2'!AH$1,'ריכוז הצעות'!$M584,"")</f>
        <v/>
      </c>
      <c r="AI583" t="str">
        <f>IF('ריכוז הצעות'!$N584='טבלת עזר2'!AI$1,'ריכוז הצעות'!$M584,"")</f>
        <v/>
      </c>
      <c r="AJ583" t="str">
        <f>IF('ריכוז הצעות'!$N584='טבלת עזר2'!AJ$1,'ריכוז הצעות'!$M584,"")</f>
        <v/>
      </c>
      <c r="AK583" t="str">
        <f>IF('ריכוז הצעות'!$N584='טבלת עזר2'!AK$1,'ריכוז הצעות'!$M584,"")</f>
        <v/>
      </c>
      <c r="AL583" t="str">
        <f>IF('ריכוז הצעות'!$N584='טבלת עזר2'!AL$1,'ריכוז הצעות'!$M584,"")</f>
        <v/>
      </c>
      <c r="AM583"/>
      <c r="AN583"/>
      <c r="AO583"/>
      <c r="AP583"/>
    </row>
    <row r="584" spans="2:42" x14ac:dyDescent="0.3">
      <c r="B584" t="str">
        <f>IF('ריכוז הצעות'!$N585='טבלת עזר2'!B$1,'ריכוז הצעות'!$M585,"")</f>
        <v/>
      </c>
      <c r="C584">
        <f t="shared" si="292"/>
        <v>0</v>
      </c>
      <c r="D584" t="str">
        <f t="shared" si="294"/>
        <v/>
      </c>
      <c r="E584">
        <f t="shared" si="295"/>
        <v>0</v>
      </c>
      <c r="F584" t="str">
        <f>IF('ריכוז הצעות'!$N585='טבלת עזר2'!F$1,'ריכוז הצעות'!$M585,"")</f>
        <v/>
      </c>
      <c r="G584">
        <f t="shared" si="293"/>
        <v>0</v>
      </c>
      <c r="H584" t="str">
        <f t="shared" si="296"/>
        <v/>
      </c>
      <c r="I584">
        <f t="shared" si="297"/>
        <v>0</v>
      </c>
      <c r="J584" t="str">
        <f>IF('ריכוז הצעות'!$N585='טבלת עזר2'!J$1,'ריכוז הצעות'!$M585,"")</f>
        <v/>
      </c>
      <c r="K584" t="str">
        <f>IF('ריכוז הצעות'!$N585='טבלת עזר2'!K$1,'ריכוז הצעות'!$M585,"")</f>
        <v/>
      </c>
      <c r="L584" t="str">
        <f>IF('ריכוז הצעות'!$N585='טבלת עזר2'!L$1,'ריכוז הצעות'!$M585,"")</f>
        <v/>
      </c>
      <c r="M584" t="str">
        <f>IF('ריכוז הצעות'!$N585='טבלת עזר2'!M$1,'ריכוז הצעות'!$M585,"")</f>
        <v/>
      </c>
      <c r="O584" t="str">
        <f>IF('ריכוז הצעות'!$N585='טבלת עזר2'!O$1,'ריכוז הצעות'!$M585,"")</f>
        <v/>
      </c>
      <c r="Q584" t="str">
        <f>IF('ריכוז הצעות'!$N585='טבלת עזר2'!Q$1,'ריכוז הצעות'!$M585,"")</f>
        <v/>
      </c>
      <c r="S584" t="str">
        <f>IF('ריכוז הצעות'!$N585='טבלת עזר2'!S$1,'ריכוז הצעות'!$M585,"")</f>
        <v/>
      </c>
      <c r="U584" t="str">
        <f>IF('ריכוז הצעות'!$N585='טבלת עזר2'!U$1,'ריכוז הצעות'!$M585,"")</f>
        <v/>
      </c>
      <c r="W584" t="str">
        <f>IF('ריכוז הצעות'!$N585='טבלת עזר2'!W$1,'ריכוז הצעות'!$M585,"")</f>
        <v/>
      </c>
      <c r="X584" t="str">
        <f>IF('ריכוז הצעות'!$N585='טבלת עזר2'!X$1,'ריכוז הצעות'!$M585,"")</f>
        <v/>
      </c>
      <c r="Y584" t="str">
        <f>IF('ריכוז הצעות'!$N585='טבלת עזר2'!Y$1,'ריכוז הצעות'!$M585,"")</f>
        <v/>
      </c>
      <c r="Z584" t="str">
        <f>IF('ריכוז הצעות'!$N585='טבלת עזר2'!Z$1,'ריכוז הצעות'!$M585,"")</f>
        <v/>
      </c>
      <c r="AA584" t="str">
        <f>IF('ריכוז הצעות'!$N585='טבלת עזר2'!AA$1,'ריכוז הצעות'!$M585,"")</f>
        <v/>
      </c>
      <c r="AB584" t="str">
        <f>IF('ריכוז הצעות'!$N585='טבלת עזר2'!AB$1,'ריכוז הצעות'!$M585,"")</f>
        <v/>
      </c>
      <c r="AC584" t="str">
        <f>IF('ריכוז הצעות'!$N585='טבלת עזר2'!AC$1,'ריכוז הצעות'!$M585,"")</f>
        <v/>
      </c>
      <c r="AD584" t="str">
        <f>IF('ריכוז הצעות'!$N585='טבלת עזר2'!AD$1,'ריכוז הצעות'!$M585,"")</f>
        <v/>
      </c>
      <c r="AE584" t="str">
        <f>IF('ריכוז הצעות'!$N585='טבלת עזר2'!AE$1,'ריכוז הצעות'!$M585,"")</f>
        <v/>
      </c>
      <c r="AF584" t="str">
        <f>IF('ריכוז הצעות'!$N585='טבלת עזר2'!AF$1,'ריכוז הצעות'!$M585,"")</f>
        <v/>
      </c>
      <c r="AG584" t="str">
        <f>IF('ריכוז הצעות'!$N585='טבלת עזר2'!AG$1,'ריכוז הצעות'!$M585,"")</f>
        <v/>
      </c>
      <c r="AH584" t="str">
        <f>IF('ריכוז הצעות'!$N585='טבלת עזר2'!AH$1,'ריכוז הצעות'!$M585,"")</f>
        <v/>
      </c>
      <c r="AI584" t="str">
        <f>IF('ריכוז הצעות'!$N585='טבלת עזר2'!AI$1,'ריכוז הצעות'!$M585,"")</f>
        <v/>
      </c>
      <c r="AJ584" t="str">
        <f>IF('ריכוז הצעות'!$N585='טבלת עזר2'!AJ$1,'ריכוז הצעות'!$M585,"")</f>
        <v/>
      </c>
      <c r="AK584" t="str">
        <f>IF('ריכוז הצעות'!$N585='טבלת עזר2'!AK$1,'ריכוז הצעות'!$M585,"")</f>
        <v/>
      </c>
      <c r="AL584" t="str">
        <f>IF('ריכוז הצעות'!$N585='טבלת עזר2'!AL$1,'ריכוז הצעות'!$M585,"")</f>
        <v/>
      </c>
      <c r="AM584"/>
      <c r="AN584"/>
      <c r="AO584"/>
      <c r="AP584"/>
    </row>
    <row r="585" spans="2:42" x14ac:dyDescent="0.3">
      <c r="B585" t="str">
        <f>IF('ריכוז הצעות'!$N586='טבלת עזר2'!B$1,'ריכוז הצעות'!$M586,"")</f>
        <v/>
      </c>
      <c r="C585">
        <f t="shared" si="292"/>
        <v>0</v>
      </c>
      <c r="D585" t="str">
        <f t="shared" si="294"/>
        <v/>
      </c>
      <c r="E585">
        <f t="shared" si="295"/>
        <v>0</v>
      </c>
      <c r="F585" t="str">
        <f>IF('ריכוז הצעות'!$N586='טבלת עזר2'!F$1,'ריכוז הצעות'!$M586,"")</f>
        <v/>
      </c>
      <c r="G585">
        <f t="shared" si="293"/>
        <v>0</v>
      </c>
      <c r="H585" t="str">
        <f t="shared" si="296"/>
        <v/>
      </c>
      <c r="I585">
        <f t="shared" si="297"/>
        <v>0</v>
      </c>
      <c r="J585" t="str">
        <f>IF('ריכוז הצעות'!$N586='טבלת עזר2'!J$1,'ריכוז הצעות'!$M586,"")</f>
        <v/>
      </c>
      <c r="K585" t="str">
        <f>IF('ריכוז הצעות'!$N586='טבלת עזר2'!K$1,'ריכוז הצעות'!$M586,"")</f>
        <v/>
      </c>
      <c r="L585" t="str">
        <f>IF('ריכוז הצעות'!$N586='טבלת עזר2'!L$1,'ריכוז הצעות'!$M586,"")</f>
        <v/>
      </c>
      <c r="M585" t="str">
        <f>IF('ריכוז הצעות'!$N586='טבלת עזר2'!M$1,'ריכוז הצעות'!$M586,"")</f>
        <v/>
      </c>
      <c r="O585" t="str">
        <f>IF('ריכוז הצעות'!$N586='טבלת עזר2'!O$1,'ריכוז הצעות'!$M586,"")</f>
        <v/>
      </c>
      <c r="Q585" t="str">
        <f>IF('ריכוז הצעות'!$N586='טבלת עזר2'!Q$1,'ריכוז הצעות'!$M586,"")</f>
        <v/>
      </c>
      <c r="S585" t="str">
        <f>IF('ריכוז הצעות'!$N586='טבלת עזר2'!S$1,'ריכוז הצעות'!$M586,"")</f>
        <v/>
      </c>
      <c r="U585" t="str">
        <f>IF('ריכוז הצעות'!$N586='טבלת עזר2'!U$1,'ריכוז הצעות'!$M586,"")</f>
        <v/>
      </c>
      <c r="W585" t="str">
        <f>IF('ריכוז הצעות'!$N586='טבלת עזר2'!W$1,'ריכוז הצעות'!$M586,"")</f>
        <v/>
      </c>
      <c r="X585" t="str">
        <f>IF('ריכוז הצעות'!$N586='טבלת עזר2'!X$1,'ריכוז הצעות'!$M586,"")</f>
        <v/>
      </c>
      <c r="Y585" t="str">
        <f>IF('ריכוז הצעות'!$N586='טבלת עזר2'!Y$1,'ריכוז הצעות'!$M586,"")</f>
        <v/>
      </c>
      <c r="Z585" t="str">
        <f>IF('ריכוז הצעות'!$N586='טבלת עזר2'!Z$1,'ריכוז הצעות'!$M586,"")</f>
        <v/>
      </c>
      <c r="AA585" t="str">
        <f>IF('ריכוז הצעות'!$N586='טבלת עזר2'!AA$1,'ריכוז הצעות'!$M586,"")</f>
        <v/>
      </c>
      <c r="AB585" t="str">
        <f>IF('ריכוז הצעות'!$N586='טבלת עזר2'!AB$1,'ריכוז הצעות'!$M586,"")</f>
        <v/>
      </c>
      <c r="AC585" t="str">
        <f>IF('ריכוז הצעות'!$N586='טבלת עזר2'!AC$1,'ריכוז הצעות'!$M586,"")</f>
        <v/>
      </c>
      <c r="AD585" t="str">
        <f>IF('ריכוז הצעות'!$N586='טבלת עזר2'!AD$1,'ריכוז הצעות'!$M586,"")</f>
        <v/>
      </c>
      <c r="AE585" t="str">
        <f>IF('ריכוז הצעות'!$N586='טבלת עזר2'!AE$1,'ריכוז הצעות'!$M586,"")</f>
        <v/>
      </c>
      <c r="AF585" t="str">
        <f>IF('ריכוז הצעות'!$N586='טבלת עזר2'!AF$1,'ריכוז הצעות'!$M586,"")</f>
        <v/>
      </c>
      <c r="AG585" t="str">
        <f>IF('ריכוז הצעות'!$N586='טבלת עזר2'!AG$1,'ריכוז הצעות'!$M586,"")</f>
        <v/>
      </c>
      <c r="AH585" t="str">
        <f>IF('ריכוז הצעות'!$N586='טבלת עזר2'!AH$1,'ריכוז הצעות'!$M586,"")</f>
        <v/>
      </c>
      <c r="AI585" t="str">
        <f>IF('ריכוז הצעות'!$N586='טבלת עזר2'!AI$1,'ריכוז הצעות'!$M586,"")</f>
        <v/>
      </c>
      <c r="AJ585" t="str">
        <f>IF('ריכוז הצעות'!$N586='טבלת עזר2'!AJ$1,'ריכוז הצעות'!$M586,"")</f>
        <v/>
      </c>
      <c r="AK585" t="str">
        <f>IF('ריכוז הצעות'!$N586='טבלת עזר2'!AK$1,'ריכוז הצעות'!$M586,"")</f>
        <v/>
      </c>
      <c r="AL585" t="str">
        <f>IF('ריכוז הצעות'!$N586='טבלת עזר2'!AL$1,'ריכוז הצעות'!$M586,"")</f>
        <v/>
      </c>
      <c r="AM585"/>
      <c r="AN585"/>
      <c r="AO585"/>
      <c r="AP585"/>
    </row>
    <row r="586" spans="2:42" x14ac:dyDescent="0.3">
      <c r="B586" t="str">
        <f>IF('ריכוז הצעות'!$N587='טבלת עזר2'!B$1,'ריכוז הצעות'!$M587,"")</f>
        <v/>
      </c>
      <c r="C586">
        <f t="shared" si="292"/>
        <v>0</v>
      </c>
      <c r="D586" t="str">
        <f t="shared" si="294"/>
        <v/>
      </c>
      <c r="E586">
        <f t="shared" si="295"/>
        <v>0</v>
      </c>
      <c r="F586" t="str">
        <f>IF('ריכוז הצעות'!$N587='טבלת עזר2'!F$1,'ריכוז הצעות'!$M587,"")</f>
        <v/>
      </c>
      <c r="G586">
        <f t="shared" si="293"/>
        <v>0</v>
      </c>
      <c r="H586" t="str">
        <f t="shared" si="296"/>
        <v/>
      </c>
      <c r="I586">
        <f t="shared" si="297"/>
        <v>0</v>
      </c>
      <c r="J586" t="str">
        <f>IF('ריכוז הצעות'!$N587='טבלת עזר2'!J$1,'ריכוז הצעות'!$M587,"")</f>
        <v/>
      </c>
      <c r="K586" t="str">
        <f>IF('ריכוז הצעות'!$N587='טבלת עזר2'!K$1,'ריכוז הצעות'!$M587,"")</f>
        <v/>
      </c>
      <c r="L586" t="str">
        <f>IF('ריכוז הצעות'!$N587='טבלת עזר2'!L$1,'ריכוז הצעות'!$M587,"")</f>
        <v/>
      </c>
      <c r="M586" t="str">
        <f>IF('ריכוז הצעות'!$N587='טבלת עזר2'!M$1,'ריכוז הצעות'!$M587,"")</f>
        <v/>
      </c>
      <c r="O586" t="str">
        <f>IF('ריכוז הצעות'!$N587='טבלת עזר2'!O$1,'ריכוז הצעות'!$M587,"")</f>
        <v/>
      </c>
      <c r="Q586" t="str">
        <f>IF('ריכוז הצעות'!$N587='טבלת עזר2'!Q$1,'ריכוז הצעות'!$M587,"")</f>
        <v/>
      </c>
      <c r="S586" t="str">
        <f>IF('ריכוז הצעות'!$N587='טבלת עזר2'!S$1,'ריכוז הצעות'!$M587,"")</f>
        <v/>
      </c>
      <c r="U586" t="str">
        <f>IF('ריכוז הצעות'!$N587='טבלת עזר2'!U$1,'ריכוז הצעות'!$M587,"")</f>
        <v/>
      </c>
      <c r="W586" t="str">
        <f>IF('ריכוז הצעות'!$N587='טבלת עזר2'!W$1,'ריכוז הצעות'!$M587,"")</f>
        <v/>
      </c>
      <c r="X586" t="str">
        <f>IF('ריכוז הצעות'!$N587='טבלת עזר2'!X$1,'ריכוז הצעות'!$M587,"")</f>
        <v/>
      </c>
      <c r="Y586" t="str">
        <f>IF('ריכוז הצעות'!$N587='טבלת עזר2'!Y$1,'ריכוז הצעות'!$M587,"")</f>
        <v/>
      </c>
      <c r="Z586" t="str">
        <f>IF('ריכוז הצעות'!$N587='טבלת עזר2'!Z$1,'ריכוז הצעות'!$M587,"")</f>
        <v/>
      </c>
      <c r="AA586" t="str">
        <f>IF('ריכוז הצעות'!$N587='טבלת עזר2'!AA$1,'ריכוז הצעות'!$M587,"")</f>
        <v/>
      </c>
      <c r="AB586" t="str">
        <f>IF('ריכוז הצעות'!$N587='טבלת עזר2'!AB$1,'ריכוז הצעות'!$M587,"")</f>
        <v/>
      </c>
      <c r="AC586" t="str">
        <f>IF('ריכוז הצעות'!$N587='טבלת עזר2'!AC$1,'ריכוז הצעות'!$M587,"")</f>
        <v/>
      </c>
      <c r="AD586" t="str">
        <f>IF('ריכוז הצעות'!$N587='טבלת עזר2'!AD$1,'ריכוז הצעות'!$M587,"")</f>
        <v/>
      </c>
      <c r="AE586" t="str">
        <f>IF('ריכוז הצעות'!$N587='טבלת עזר2'!AE$1,'ריכוז הצעות'!$M587,"")</f>
        <v/>
      </c>
      <c r="AF586" t="str">
        <f>IF('ריכוז הצעות'!$N587='טבלת עזר2'!AF$1,'ריכוז הצעות'!$M587,"")</f>
        <v/>
      </c>
      <c r="AG586" t="str">
        <f>IF('ריכוז הצעות'!$N587='טבלת עזר2'!AG$1,'ריכוז הצעות'!$M587,"")</f>
        <v/>
      </c>
      <c r="AH586" t="str">
        <f>IF('ריכוז הצעות'!$N587='טבלת עזר2'!AH$1,'ריכוז הצעות'!$M587,"")</f>
        <v/>
      </c>
      <c r="AI586" t="str">
        <f>IF('ריכוז הצעות'!$N587='טבלת עזר2'!AI$1,'ריכוז הצעות'!$M587,"")</f>
        <v/>
      </c>
      <c r="AJ586" t="str">
        <f>IF('ריכוז הצעות'!$N587='טבלת עזר2'!AJ$1,'ריכוז הצעות'!$M587,"")</f>
        <v/>
      </c>
      <c r="AK586" t="str">
        <f>IF('ריכוז הצעות'!$N587='טבלת עזר2'!AK$1,'ריכוז הצעות'!$M587,"")</f>
        <v/>
      </c>
      <c r="AL586" t="str">
        <f>IF('ריכוז הצעות'!$N587='טבלת עזר2'!AL$1,'ריכוז הצעות'!$M587,"")</f>
        <v/>
      </c>
      <c r="AM586"/>
      <c r="AN586"/>
      <c r="AO586"/>
      <c r="AP586"/>
    </row>
    <row r="587" spans="2:42" x14ac:dyDescent="0.3">
      <c r="B587" t="str">
        <f>IF('ריכוז הצעות'!$N588='טבלת עזר2'!B$1,'ריכוז הצעות'!$M588,"")</f>
        <v/>
      </c>
      <c r="C587">
        <f t="shared" si="292"/>
        <v>0</v>
      </c>
      <c r="D587" t="str">
        <f t="shared" si="294"/>
        <v/>
      </c>
      <c r="E587">
        <f t="shared" si="295"/>
        <v>0</v>
      </c>
      <c r="F587" t="str">
        <f>IF('ריכוז הצעות'!$N588='טבלת עזר2'!F$1,'ריכוז הצעות'!$M588,"")</f>
        <v/>
      </c>
      <c r="G587">
        <f t="shared" si="293"/>
        <v>0</v>
      </c>
      <c r="H587" t="str">
        <f t="shared" si="296"/>
        <v/>
      </c>
      <c r="I587">
        <f t="shared" si="297"/>
        <v>0</v>
      </c>
      <c r="J587" t="str">
        <f>IF('ריכוז הצעות'!$N588='טבלת עזר2'!J$1,'ריכוז הצעות'!$M588,"")</f>
        <v/>
      </c>
      <c r="K587" t="str">
        <f>IF('ריכוז הצעות'!$N588='טבלת עזר2'!K$1,'ריכוז הצעות'!$M588,"")</f>
        <v/>
      </c>
      <c r="L587" t="str">
        <f>IF('ריכוז הצעות'!$N588='טבלת עזר2'!L$1,'ריכוז הצעות'!$M588,"")</f>
        <v/>
      </c>
      <c r="M587" t="str">
        <f>IF('ריכוז הצעות'!$N588='טבלת עזר2'!M$1,'ריכוז הצעות'!$M588,"")</f>
        <v/>
      </c>
      <c r="O587" t="str">
        <f>IF('ריכוז הצעות'!$N588='טבלת עזר2'!O$1,'ריכוז הצעות'!$M588,"")</f>
        <v/>
      </c>
      <c r="Q587" t="str">
        <f>IF('ריכוז הצעות'!$N588='טבלת עזר2'!Q$1,'ריכוז הצעות'!$M588,"")</f>
        <v/>
      </c>
      <c r="S587" t="str">
        <f>IF('ריכוז הצעות'!$N588='טבלת עזר2'!S$1,'ריכוז הצעות'!$M588,"")</f>
        <v/>
      </c>
      <c r="U587" t="str">
        <f>IF('ריכוז הצעות'!$N588='טבלת עזר2'!U$1,'ריכוז הצעות'!$M588,"")</f>
        <v/>
      </c>
      <c r="W587" t="str">
        <f>IF('ריכוז הצעות'!$N588='טבלת עזר2'!W$1,'ריכוז הצעות'!$M588,"")</f>
        <v/>
      </c>
      <c r="X587" t="str">
        <f>IF('ריכוז הצעות'!$N588='טבלת עזר2'!X$1,'ריכוז הצעות'!$M588,"")</f>
        <v/>
      </c>
      <c r="Y587" t="str">
        <f>IF('ריכוז הצעות'!$N588='טבלת עזר2'!Y$1,'ריכוז הצעות'!$M588,"")</f>
        <v/>
      </c>
      <c r="Z587" t="str">
        <f>IF('ריכוז הצעות'!$N588='טבלת עזר2'!Z$1,'ריכוז הצעות'!$M588,"")</f>
        <v/>
      </c>
      <c r="AA587" t="str">
        <f>IF('ריכוז הצעות'!$N588='טבלת עזר2'!AA$1,'ריכוז הצעות'!$M588,"")</f>
        <v/>
      </c>
      <c r="AB587" t="str">
        <f>IF('ריכוז הצעות'!$N588='טבלת עזר2'!AB$1,'ריכוז הצעות'!$M588,"")</f>
        <v/>
      </c>
      <c r="AC587" t="str">
        <f>IF('ריכוז הצעות'!$N588='טבלת עזר2'!AC$1,'ריכוז הצעות'!$M588,"")</f>
        <v/>
      </c>
      <c r="AD587" t="str">
        <f>IF('ריכוז הצעות'!$N588='טבלת עזר2'!AD$1,'ריכוז הצעות'!$M588,"")</f>
        <v/>
      </c>
      <c r="AE587" t="str">
        <f>IF('ריכוז הצעות'!$N588='טבלת עזר2'!AE$1,'ריכוז הצעות'!$M588,"")</f>
        <v/>
      </c>
      <c r="AF587" t="str">
        <f>IF('ריכוז הצעות'!$N588='טבלת עזר2'!AF$1,'ריכוז הצעות'!$M588,"")</f>
        <v/>
      </c>
      <c r="AG587" t="str">
        <f>IF('ריכוז הצעות'!$N588='טבלת עזר2'!AG$1,'ריכוז הצעות'!$M588,"")</f>
        <v/>
      </c>
      <c r="AH587" t="str">
        <f>IF('ריכוז הצעות'!$N588='טבלת עזר2'!AH$1,'ריכוז הצעות'!$M588,"")</f>
        <v/>
      </c>
      <c r="AI587" t="str">
        <f>IF('ריכוז הצעות'!$N588='טבלת עזר2'!AI$1,'ריכוז הצעות'!$M588,"")</f>
        <v/>
      </c>
      <c r="AJ587" t="str">
        <f>IF('ריכוז הצעות'!$N588='טבלת עזר2'!AJ$1,'ריכוז הצעות'!$M588,"")</f>
        <v/>
      </c>
      <c r="AK587" t="str">
        <f>IF('ריכוז הצעות'!$N588='טבלת עזר2'!AK$1,'ריכוז הצעות'!$M588,"")</f>
        <v/>
      </c>
      <c r="AL587" t="str">
        <f>IF('ריכוז הצעות'!$N588='טבלת עזר2'!AL$1,'ריכוז הצעות'!$M588,"")</f>
        <v/>
      </c>
      <c r="AM587"/>
      <c r="AN587"/>
      <c r="AO587"/>
      <c r="AP587"/>
    </row>
    <row r="588" spans="2:42" x14ac:dyDescent="0.3">
      <c r="B588" t="str">
        <f>IF('ריכוז הצעות'!$N589='טבלת עזר2'!B$1,'ריכוז הצעות'!$M589,"")</f>
        <v/>
      </c>
      <c r="C588">
        <f t="shared" si="292"/>
        <v>0</v>
      </c>
      <c r="D588" t="str">
        <f t="shared" si="294"/>
        <v/>
      </c>
      <c r="E588">
        <f t="shared" si="295"/>
        <v>0</v>
      </c>
      <c r="F588" t="str">
        <f>IF('ריכוז הצעות'!$N589='טבלת עזר2'!F$1,'ריכוז הצעות'!$M589,"")</f>
        <v/>
      </c>
      <c r="G588">
        <f t="shared" si="293"/>
        <v>0</v>
      </c>
      <c r="H588" t="str">
        <f t="shared" si="296"/>
        <v/>
      </c>
      <c r="I588">
        <f t="shared" si="297"/>
        <v>0</v>
      </c>
      <c r="J588" t="str">
        <f>IF('ריכוז הצעות'!$N589='טבלת עזר2'!J$1,'ריכוז הצעות'!$M589,"")</f>
        <v/>
      </c>
      <c r="K588" t="str">
        <f>IF('ריכוז הצעות'!$N589='טבלת עזר2'!K$1,'ריכוז הצעות'!$M589,"")</f>
        <v/>
      </c>
      <c r="L588" t="str">
        <f>IF('ריכוז הצעות'!$N589='טבלת עזר2'!L$1,'ריכוז הצעות'!$M589,"")</f>
        <v/>
      </c>
      <c r="M588" t="str">
        <f>IF('ריכוז הצעות'!$N589='טבלת עזר2'!M$1,'ריכוז הצעות'!$M589,"")</f>
        <v/>
      </c>
      <c r="O588" t="str">
        <f>IF('ריכוז הצעות'!$N589='טבלת עזר2'!O$1,'ריכוז הצעות'!$M589,"")</f>
        <v/>
      </c>
      <c r="Q588" t="str">
        <f>IF('ריכוז הצעות'!$N589='טבלת עזר2'!Q$1,'ריכוז הצעות'!$M589,"")</f>
        <v/>
      </c>
      <c r="S588" t="str">
        <f>IF('ריכוז הצעות'!$N589='טבלת עזר2'!S$1,'ריכוז הצעות'!$M589,"")</f>
        <v/>
      </c>
      <c r="U588" t="str">
        <f>IF('ריכוז הצעות'!$N589='טבלת עזר2'!U$1,'ריכוז הצעות'!$M589,"")</f>
        <v/>
      </c>
      <c r="W588" t="str">
        <f>IF('ריכוז הצעות'!$N589='טבלת עזר2'!W$1,'ריכוז הצעות'!$M589,"")</f>
        <v/>
      </c>
      <c r="X588" t="str">
        <f>IF('ריכוז הצעות'!$N589='טבלת עזר2'!X$1,'ריכוז הצעות'!$M589,"")</f>
        <v/>
      </c>
      <c r="Y588" t="str">
        <f>IF('ריכוז הצעות'!$N589='טבלת עזר2'!Y$1,'ריכוז הצעות'!$M589,"")</f>
        <v/>
      </c>
      <c r="Z588" t="str">
        <f>IF('ריכוז הצעות'!$N589='טבלת עזר2'!Z$1,'ריכוז הצעות'!$M589,"")</f>
        <v/>
      </c>
      <c r="AA588" t="str">
        <f>IF('ריכוז הצעות'!$N589='טבלת עזר2'!AA$1,'ריכוז הצעות'!$M589,"")</f>
        <v/>
      </c>
      <c r="AB588" t="str">
        <f>IF('ריכוז הצעות'!$N589='טבלת עזר2'!AB$1,'ריכוז הצעות'!$M589,"")</f>
        <v/>
      </c>
      <c r="AC588" t="str">
        <f>IF('ריכוז הצעות'!$N589='טבלת עזר2'!AC$1,'ריכוז הצעות'!$M589,"")</f>
        <v/>
      </c>
      <c r="AD588" t="str">
        <f>IF('ריכוז הצעות'!$N589='טבלת עזר2'!AD$1,'ריכוז הצעות'!$M589,"")</f>
        <v/>
      </c>
      <c r="AE588" t="str">
        <f>IF('ריכוז הצעות'!$N589='טבלת עזר2'!AE$1,'ריכוז הצעות'!$M589,"")</f>
        <v/>
      </c>
      <c r="AF588" t="str">
        <f>IF('ריכוז הצעות'!$N589='טבלת עזר2'!AF$1,'ריכוז הצעות'!$M589,"")</f>
        <v/>
      </c>
      <c r="AG588" t="str">
        <f>IF('ריכוז הצעות'!$N589='טבלת עזר2'!AG$1,'ריכוז הצעות'!$M589,"")</f>
        <v/>
      </c>
      <c r="AH588" t="str">
        <f>IF('ריכוז הצעות'!$N589='טבלת עזר2'!AH$1,'ריכוז הצעות'!$M589,"")</f>
        <v/>
      </c>
      <c r="AI588" t="str">
        <f>IF('ריכוז הצעות'!$N589='טבלת עזר2'!AI$1,'ריכוז הצעות'!$M589,"")</f>
        <v/>
      </c>
      <c r="AJ588" t="str">
        <f>IF('ריכוז הצעות'!$N589='טבלת עזר2'!AJ$1,'ריכוז הצעות'!$M589,"")</f>
        <v/>
      </c>
      <c r="AK588" t="str">
        <f>IF('ריכוז הצעות'!$N589='טבלת עזר2'!AK$1,'ריכוז הצעות'!$M589,"")</f>
        <v/>
      </c>
      <c r="AL588" t="str">
        <f>IF('ריכוז הצעות'!$N589='טבלת עזר2'!AL$1,'ריכוז הצעות'!$M589,"")</f>
        <v/>
      </c>
      <c r="AM588"/>
      <c r="AN588"/>
      <c r="AO588"/>
      <c r="AP588"/>
    </row>
    <row r="589" spans="2:42" x14ac:dyDescent="0.3">
      <c r="B589" t="str">
        <f>IF('ריכוז הצעות'!$N590='טבלת עזר2'!B$1,'ריכוז הצעות'!$M590,"")</f>
        <v/>
      </c>
      <c r="C589">
        <f t="shared" si="292"/>
        <v>0</v>
      </c>
      <c r="D589" t="str">
        <f t="shared" si="294"/>
        <v/>
      </c>
      <c r="E589">
        <f t="shared" si="295"/>
        <v>0</v>
      </c>
      <c r="F589" t="str">
        <f>IF('ריכוז הצעות'!$N590='טבלת עזר2'!F$1,'ריכוז הצעות'!$M590,"")</f>
        <v/>
      </c>
      <c r="G589">
        <f t="shared" si="293"/>
        <v>0</v>
      </c>
      <c r="H589" t="str">
        <f t="shared" si="296"/>
        <v/>
      </c>
      <c r="I589">
        <f t="shared" si="297"/>
        <v>0</v>
      </c>
      <c r="J589" t="str">
        <f>IF('ריכוז הצעות'!$N590='טבלת עזר2'!J$1,'ריכוז הצעות'!$M590,"")</f>
        <v/>
      </c>
      <c r="K589" t="str">
        <f>IF('ריכוז הצעות'!$N590='טבלת עזר2'!K$1,'ריכוז הצעות'!$M590,"")</f>
        <v/>
      </c>
      <c r="L589" t="str">
        <f>IF('ריכוז הצעות'!$N590='טבלת עזר2'!L$1,'ריכוז הצעות'!$M590,"")</f>
        <v/>
      </c>
      <c r="M589" t="str">
        <f>IF('ריכוז הצעות'!$N590='טבלת עזר2'!M$1,'ריכוז הצעות'!$M590,"")</f>
        <v/>
      </c>
      <c r="O589" t="str">
        <f>IF('ריכוז הצעות'!$N590='טבלת עזר2'!O$1,'ריכוז הצעות'!$M590,"")</f>
        <v/>
      </c>
      <c r="Q589" t="str">
        <f>IF('ריכוז הצעות'!$N590='טבלת עזר2'!Q$1,'ריכוז הצעות'!$M590,"")</f>
        <v/>
      </c>
      <c r="S589" t="str">
        <f>IF('ריכוז הצעות'!$N590='טבלת עזר2'!S$1,'ריכוז הצעות'!$M590,"")</f>
        <v/>
      </c>
      <c r="U589" t="str">
        <f>IF('ריכוז הצעות'!$N590='טבלת עזר2'!U$1,'ריכוז הצעות'!$M590,"")</f>
        <v/>
      </c>
      <c r="W589" t="str">
        <f>IF('ריכוז הצעות'!$N590='טבלת עזר2'!W$1,'ריכוז הצעות'!$M590,"")</f>
        <v/>
      </c>
      <c r="X589" t="str">
        <f>IF('ריכוז הצעות'!$N590='טבלת עזר2'!X$1,'ריכוז הצעות'!$M590,"")</f>
        <v/>
      </c>
      <c r="Y589" t="str">
        <f>IF('ריכוז הצעות'!$N590='טבלת עזר2'!Y$1,'ריכוז הצעות'!$M590,"")</f>
        <v/>
      </c>
      <c r="Z589" t="str">
        <f>IF('ריכוז הצעות'!$N590='טבלת עזר2'!Z$1,'ריכוז הצעות'!$M590,"")</f>
        <v/>
      </c>
      <c r="AA589" t="str">
        <f>IF('ריכוז הצעות'!$N590='טבלת עזר2'!AA$1,'ריכוז הצעות'!$M590,"")</f>
        <v/>
      </c>
      <c r="AB589" t="str">
        <f>IF('ריכוז הצעות'!$N590='טבלת עזר2'!AB$1,'ריכוז הצעות'!$M590,"")</f>
        <v/>
      </c>
      <c r="AC589" t="str">
        <f>IF('ריכוז הצעות'!$N590='טבלת עזר2'!AC$1,'ריכוז הצעות'!$M590,"")</f>
        <v/>
      </c>
      <c r="AD589" t="str">
        <f>IF('ריכוז הצעות'!$N590='טבלת עזר2'!AD$1,'ריכוז הצעות'!$M590,"")</f>
        <v/>
      </c>
      <c r="AE589" t="str">
        <f>IF('ריכוז הצעות'!$N590='טבלת עזר2'!AE$1,'ריכוז הצעות'!$M590,"")</f>
        <v/>
      </c>
      <c r="AF589" t="str">
        <f>IF('ריכוז הצעות'!$N590='טבלת עזר2'!AF$1,'ריכוז הצעות'!$M590,"")</f>
        <v/>
      </c>
      <c r="AG589" t="str">
        <f>IF('ריכוז הצעות'!$N590='טבלת עזר2'!AG$1,'ריכוז הצעות'!$M590,"")</f>
        <v/>
      </c>
      <c r="AH589" t="str">
        <f>IF('ריכוז הצעות'!$N590='טבלת עזר2'!AH$1,'ריכוז הצעות'!$M590,"")</f>
        <v/>
      </c>
      <c r="AI589" t="str">
        <f>IF('ריכוז הצעות'!$N590='טבלת עזר2'!AI$1,'ריכוז הצעות'!$M590,"")</f>
        <v/>
      </c>
      <c r="AJ589" t="str">
        <f>IF('ריכוז הצעות'!$N590='טבלת עזר2'!AJ$1,'ריכוז הצעות'!$M590,"")</f>
        <v/>
      </c>
      <c r="AK589" t="str">
        <f>IF('ריכוז הצעות'!$N590='טבלת עזר2'!AK$1,'ריכוז הצעות'!$M590,"")</f>
        <v/>
      </c>
      <c r="AL589" t="str">
        <f>IF('ריכוז הצעות'!$N590='טבלת עזר2'!AL$1,'ריכוז הצעות'!$M590,"")</f>
        <v/>
      </c>
      <c r="AM589"/>
      <c r="AN589"/>
      <c r="AO589"/>
      <c r="AP589"/>
    </row>
    <row r="590" spans="2:42" x14ac:dyDescent="0.3">
      <c r="B590" t="str">
        <f>IF('ריכוז הצעות'!$N591='טבלת עזר2'!B$1,'ריכוז הצעות'!$M591,"")</f>
        <v/>
      </c>
      <c r="C590">
        <f t="shared" si="292"/>
        <v>0</v>
      </c>
      <c r="D590" t="str">
        <f t="shared" si="294"/>
        <v/>
      </c>
      <c r="E590">
        <f t="shared" si="295"/>
        <v>0</v>
      </c>
      <c r="F590" t="str">
        <f>IF('ריכוז הצעות'!$N591='טבלת עזר2'!F$1,'ריכוז הצעות'!$M591,"")</f>
        <v/>
      </c>
      <c r="G590">
        <f t="shared" si="293"/>
        <v>0</v>
      </c>
      <c r="H590" t="str">
        <f t="shared" si="296"/>
        <v/>
      </c>
      <c r="I590">
        <f t="shared" si="297"/>
        <v>0</v>
      </c>
      <c r="J590" t="str">
        <f>IF('ריכוז הצעות'!$N591='טבלת עזר2'!J$1,'ריכוז הצעות'!$M591,"")</f>
        <v/>
      </c>
      <c r="K590" t="str">
        <f>IF('ריכוז הצעות'!$N591='טבלת עזר2'!K$1,'ריכוז הצעות'!$M591,"")</f>
        <v/>
      </c>
      <c r="L590" t="str">
        <f>IF('ריכוז הצעות'!$N591='טבלת עזר2'!L$1,'ריכוז הצעות'!$M591,"")</f>
        <v/>
      </c>
      <c r="M590" t="str">
        <f>IF('ריכוז הצעות'!$N591='טבלת עזר2'!M$1,'ריכוז הצעות'!$M591,"")</f>
        <v/>
      </c>
      <c r="O590" t="str">
        <f>IF('ריכוז הצעות'!$N591='טבלת עזר2'!O$1,'ריכוז הצעות'!$M591,"")</f>
        <v/>
      </c>
      <c r="Q590" t="str">
        <f>IF('ריכוז הצעות'!$N591='טבלת עזר2'!Q$1,'ריכוז הצעות'!$M591,"")</f>
        <v/>
      </c>
      <c r="S590" t="str">
        <f>IF('ריכוז הצעות'!$N591='טבלת עזר2'!S$1,'ריכוז הצעות'!$M591,"")</f>
        <v/>
      </c>
      <c r="U590" t="str">
        <f>IF('ריכוז הצעות'!$N591='טבלת עזר2'!U$1,'ריכוז הצעות'!$M591,"")</f>
        <v/>
      </c>
      <c r="W590" t="str">
        <f>IF('ריכוז הצעות'!$N591='טבלת עזר2'!W$1,'ריכוז הצעות'!$M591,"")</f>
        <v/>
      </c>
      <c r="X590" t="str">
        <f>IF('ריכוז הצעות'!$N591='טבלת עזר2'!X$1,'ריכוז הצעות'!$M591,"")</f>
        <v/>
      </c>
      <c r="Y590" t="str">
        <f>IF('ריכוז הצעות'!$N591='טבלת עזר2'!Y$1,'ריכוז הצעות'!$M591,"")</f>
        <v/>
      </c>
      <c r="Z590" t="str">
        <f>IF('ריכוז הצעות'!$N591='טבלת עזר2'!Z$1,'ריכוז הצעות'!$M591,"")</f>
        <v/>
      </c>
      <c r="AA590" t="str">
        <f>IF('ריכוז הצעות'!$N591='טבלת עזר2'!AA$1,'ריכוז הצעות'!$M591,"")</f>
        <v/>
      </c>
      <c r="AB590" t="str">
        <f>IF('ריכוז הצעות'!$N591='טבלת עזר2'!AB$1,'ריכוז הצעות'!$M591,"")</f>
        <v/>
      </c>
      <c r="AC590" t="str">
        <f>IF('ריכוז הצעות'!$N591='טבלת עזר2'!AC$1,'ריכוז הצעות'!$M591,"")</f>
        <v/>
      </c>
      <c r="AD590" t="str">
        <f>IF('ריכוז הצעות'!$N591='טבלת עזר2'!AD$1,'ריכוז הצעות'!$M591,"")</f>
        <v/>
      </c>
      <c r="AE590" t="str">
        <f>IF('ריכוז הצעות'!$N591='טבלת עזר2'!AE$1,'ריכוז הצעות'!$M591,"")</f>
        <v/>
      </c>
      <c r="AF590" t="str">
        <f>IF('ריכוז הצעות'!$N591='טבלת עזר2'!AF$1,'ריכוז הצעות'!$M591,"")</f>
        <v/>
      </c>
      <c r="AG590" t="str">
        <f>IF('ריכוז הצעות'!$N591='טבלת עזר2'!AG$1,'ריכוז הצעות'!$M591,"")</f>
        <v/>
      </c>
      <c r="AH590" t="str">
        <f>IF('ריכוז הצעות'!$N591='טבלת עזר2'!AH$1,'ריכוז הצעות'!$M591,"")</f>
        <v/>
      </c>
      <c r="AI590" t="str">
        <f>IF('ריכוז הצעות'!$N591='טבלת עזר2'!AI$1,'ריכוז הצעות'!$M591,"")</f>
        <v/>
      </c>
      <c r="AJ590" t="str">
        <f>IF('ריכוז הצעות'!$N591='טבלת עזר2'!AJ$1,'ריכוז הצעות'!$M591,"")</f>
        <v/>
      </c>
      <c r="AK590" t="str">
        <f>IF('ריכוז הצעות'!$N591='טבלת עזר2'!AK$1,'ריכוז הצעות'!$M591,"")</f>
        <v/>
      </c>
      <c r="AL590" t="str">
        <f>IF('ריכוז הצעות'!$N591='טבלת עזר2'!AL$1,'ריכוז הצעות'!$M591,"")</f>
        <v/>
      </c>
      <c r="AM590"/>
      <c r="AN590"/>
      <c r="AO590"/>
      <c r="AP590"/>
    </row>
    <row r="591" spans="2:42" x14ac:dyDescent="0.3">
      <c r="B591" t="str">
        <f>IF('ריכוז הצעות'!$N592='טבלת עזר2'!B$1,'ריכוז הצעות'!$M592,"")</f>
        <v/>
      </c>
      <c r="C591">
        <f t="shared" si="292"/>
        <v>0</v>
      </c>
      <c r="D591" t="str">
        <f t="shared" si="294"/>
        <v/>
      </c>
      <c r="E591">
        <f t="shared" si="295"/>
        <v>0</v>
      </c>
      <c r="F591" t="str">
        <f>IF('ריכוז הצעות'!$N592='טבלת עזר2'!F$1,'ריכוז הצעות'!$M592,"")</f>
        <v/>
      </c>
      <c r="G591">
        <f t="shared" si="293"/>
        <v>0</v>
      </c>
      <c r="H591" t="str">
        <f t="shared" si="296"/>
        <v/>
      </c>
      <c r="I591">
        <f t="shared" si="297"/>
        <v>0</v>
      </c>
      <c r="J591" t="str">
        <f>IF('ריכוז הצעות'!$N592='טבלת עזר2'!J$1,'ריכוז הצעות'!$M592,"")</f>
        <v/>
      </c>
      <c r="K591" t="str">
        <f>IF('ריכוז הצעות'!$N592='טבלת עזר2'!K$1,'ריכוז הצעות'!$M592,"")</f>
        <v/>
      </c>
      <c r="L591" t="str">
        <f>IF('ריכוז הצעות'!$N592='טבלת עזר2'!L$1,'ריכוז הצעות'!$M592,"")</f>
        <v/>
      </c>
      <c r="M591" t="str">
        <f>IF('ריכוז הצעות'!$N592='טבלת עזר2'!M$1,'ריכוז הצעות'!$M592,"")</f>
        <v/>
      </c>
      <c r="O591" t="str">
        <f>IF('ריכוז הצעות'!$N592='טבלת עזר2'!O$1,'ריכוז הצעות'!$M592,"")</f>
        <v/>
      </c>
      <c r="Q591" t="str">
        <f>IF('ריכוז הצעות'!$N592='טבלת עזר2'!Q$1,'ריכוז הצעות'!$M592,"")</f>
        <v/>
      </c>
      <c r="S591" t="str">
        <f>IF('ריכוז הצעות'!$N592='טבלת עזר2'!S$1,'ריכוז הצעות'!$M592,"")</f>
        <v/>
      </c>
      <c r="U591" t="str">
        <f>IF('ריכוז הצעות'!$N592='טבלת עזר2'!U$1,'ריכוז הצעות'!$M592,"")</f>
        <v/>
      </c>
      <c r="W591" t="str">
        <f>IF('ריכוז הצעות'!$N592='טבלת עזר2'!W$1,'ריכוז הצעות'!$M592,"")</f>
        <v/>
      </c>
      <c r="X591" t="str">
        <f>IF('ריכוז הצעות'!$N592='טבלת עזר2'!X$1,'ריכוז הצעות'!$M592,"")</f>
        <v/>
      </c>
      <c r="Y591" t="str">
        <f>IF('ריכוז הצעות'!$N592='טבלת עזר2'!Y$1,'ריכוז הצעות'!$M592,"")</f>
        <v/>
      </c>
      <c r="Z591" t="str">
        <f>IF('ריכוז הצעות'!$N592='טבלת עזר2'!Z$1,'ריכוז הצעות'!$M592,"")</f>
        <v/>
      </c>
      <c r="AA591" t="str">
        <f>IF('ריכוז הצעות'!$N592='טבלת עזר2'!AA$1,'ריכוז הצעות'!$M592,"")</f>
        <v/>
      </c>
      <c r="AB591" t="str">
        <f>IF('ריכוז הצעות'!$N592='טבלת עזר2'!AB$1,'ריכוז הצעות'!$M592,"")</f>
        <v/>
      </c>
      <c r="AC591" t="str">
        <f>IF('ריכוז הצעות'!$N592='טבלת עזר2'!AC$1,'ריכוז הצעות'!$M592,"")</f>
        <v/>
      </c>
      <c r="AD591" t="str">
        <f>IF('ריכוז הצעות'!$N592='טבלת עזר2'!AD$1,'ריכוז הצעות'!$M592,"")</f>
        <v/>
      </c>
      <c r="AE591" t="str">
        <f>IF('ריכוז הצעות'!$N592='טבלת עזר2'!AE$1,'ריכוז הצעות'!$M592,"")</f>
        <v/>
      </c>
      <c r="AF591" t="str">
        <f>IF('ריכוז הצעות'!$N592='טבלת עזר2'!AF$1,'ריכוז הצעות'!$M592,"")</f>
        <v/>
      </c>
      <c r="AG591" t="str">
        <f>IF('ריכוז הצעות'!$N592='טבלת עזר2'!AG$1,'ריכוז הצעות'!$M592,"")</f>
        <v/>
      </c>
      <c r="AH591" t="str">
        <f>IF('ריכוז הצעות'!$N592='טבלת עזר2'!AH$1,'ריכוז הצעות'!$M592,"")</f>
        <v/>
      </c>
      <c r="AI591" t="str">
        <f>IF('ריכוז הצעות'!$N592='טבלת עזר2'!AI$1,'ריכוז הצעות'!$M592,"")</f>
        <v/>
      </c>
      <c r="AJ591" t="str">
        <f>IF('ריכוז הצעות'!$N592='טבלת עזר2'!AJ$1,'ריכוז הצעות'!$M592,"")</f>
        <v/>
      </c>
      <c r="AK591" t="str">
        <f>IF('ריכוז הצעות'!$N592='טבלת עזר2'!AK$1,'ריכוז הצעות'!$M592,"")</f>
        <v/>
      </c>
      <c r="AL591" t="str">
        <f>IF('ריכוז הצעות'!$N592='טבלת עזר2'!AL$1,'ריכוז הצעות'!$M592,"")</f>
        <v/>
      </c>
      <c r="AM591"/>
      <c r="AN591"/>
      <c r="AO591"/>
      <c r="AP591"/>
    </row>
    <row r="592" spans="2:42" x14ac:dyDescent="0.3">
      <c r="B592" t="str">
        <f>IF('ריכוז הצעות'!$N593='טבלת עזר2'!B$1,'ריכוז הצעות'!$M593,"")</f>
        <v/>
      </c>
      <c r="C592">
        <f t="shared" si="292"/>
        <v>0</v>
      </c>
      <c r="D592" t="str">
        <f t="shared" si="294"/>
        <v/>
      </c>
      <c r="E592">
        <f t="shared" si="295"/>
        <v>0</v>
      </c>
      <c r="F592" t="str">
        <f>IF('ריכוז הצעות'!$N593='טבלת עזר2'!F$1,'ריכוז הצעות'!$M593,"")</f>
        <v/>
      </c>
      <c r="G592">
        <f t="shared" si="293"/>
        <v>0</v>
      </c>
      <c r="H592" t="str">
        <f t="shared" si="296"/>
        <v/>
      </c>
      <c r="I592">
        <f t="shared" si="297"/>
        <v>0</v>
      </c>
      <c r="J592" t="str">
        <f>IF('ריכוז הצעות'!$N593='טבלת עזר2'!J$1,'ריכוז הצעות'!$M593,"")</f>
        <v/>
      </c>
      <c r="K592" t="str">
        <f>IF('ריכוז הצעות'!$N593='טבלת עזר2'!K$1,'ריכוז הצעות'!$M593,"")</f>
        <v/>
      </c>
      <c r="L592" t="str">
        <f>IF('ריכוז הצעות'!$N593='טבלת עזר2'!L$1,'ריכוז הצעות'!$M593,"")</f>
        <v/>
      </c>
      <c r="M592" t="str">
        <f>IF('ריכוז הצעות'!$N593='טבלת עזר2'!M$1,'ריכוז הצעות'!$M593,"")</f>
        <v/>
      </c>
      <c r="O592" t="str">
        <f>IF('ריכוז הצעות'!$N593='טבלת עזר2'!O$1,'ריכוז הצעות'!$M593,"")</f>
        <v/>
      </c>
      <c r="Q592" t="str">
        <f>IF('ריכוז הצעות'!$N593='טבלת עזר2'!Q$1,'ריכוז הצעות'!$M593,"")</f>
        <v/>
      </c>
      <c r="S592" t="str">
        <f>IF('ריכוז הצעות'!$N593='טבלת עזר2'!S$1,'ריכוז הצעות'!$M593,"")</f>
        <v/>
      </c>
      <c r="U592" t="str">
        <f>IF('ריכוז הצעות'!$N593='טבלת עזר2'!U$1,'ריכוז הצעות'!$M593,"")</f>
        <v/>
      </c>
      <c r="W592" t="str">
        <f>IF('ריכוז הצעות'!$N593='טבלת עזר2'!W$1,'ריכוז הצעות'!$M593,"")</f>
        <v/>
      </c>
      <c r="X592" t="str">
        <f>IF('ריכוז הצעות'!$N593='טבלת עזר2'!X$1,'ריכוז הצעות'!$M593,"")</f>
        <v/>
      </c>
      <c r="Y592" t="str">
        <f>IF('ריכוז הצעות'!$N593='טבלת עזר2'!Y$1,'ריכוז הצעות'!$M593,"")</f>
        <v/>
      </c>
      <c r="Z592" t="str">
        <f>IF('ריכוז הצעות'!$N593='טבלת עזר2'!Z$1,'ריכוז הצעות'!$M593,"")</f>
        <v/>
      </c>
      <c r="AA592" t="str">
        <f>IF('ריכוז הצעות'!$N593='טבלת עזר2'!AA$1,'ריכוז הצעות'!$M593,"")</f>
        <v/>
      </c>
      <c r="AB592" t="str">
        <f>IF('ריכוז הצעות'!$N593='טבלת עזר2'!AB$1,'ריכוז הצעות'!$M593,"")</f>
        <v/>
      </c>
      <c r="AC592" t="str">
        <f>IF('ריכוז הצעות'!$N593='טבלת עזר2'!AC$1,'ריכוז הצעות'!$M593,"")</f>
        <v/>
      </c>
      <c r="AD592" t="str">
        <f>IF('ריכוז הצעות'!$N593='טבלת עזר2'!AD$1,'ריכוז הצעות'!$M593,"")</f>
        <v/>
      </c>
      <c r="AE592" t="str">
        <f>IF('ריכוז הצעות'!$N593='טבלת עזר2'!AE$1,'ריכוז הצעות'!$M593,"")</f>
        <v/>
      </c>
      <c r="AF592" t="str">
        <f>IF('ריכוז הצעות'!$N593='טבלת עזר2'!AF$1,'ריכוז הצעות'!$M593,"")</f>
        <v/>
      </c>
      <c r="AG592" t="str">
        <f>IF('ריכוז הצעות'!$N593='טבלת עזר2'!AG$1,'ריכוז הצעות'!$M593,"")</f>
        <v/>
      </c>
      <c r="AH592" t="str">
        <f>IF('ריכוז הצעות'!$N593='טבלת עזר2'!AH$1,'ריכוז הצעות'!$M593,"")</f>
        <v/>
      </c>
      <c r="AI592" t="str">
        <f>IF('ריכוז הצעות'!$N593='טבלת עזר2'!AI$1,'ריכוז הצעות'!$M593,"")</f>
        <v/>
      </c>
      <c r="AJ592" t="str">
        <f>IF('ריכוז הצעות'!$N593='טבלת עזר2'!AJ$1,'ריכוז הצעות'!$M593,"")</f>
        <v/>
      </c>
      <c r="AK592" t="str">
        <f>IF('ריכוז הצעות'!$N593='טבלת עזר2'!AK$1,'ריכוז הצעות'!$M593,"")</f>
        <v/>
      </c>
      <c r="AL592" t="str">
        <f>IF('ריכוז הצעות'!$N593='טבלת עזר2'!AL$1,'ריכוז הצעות'!$M593,"")</f>
        <v/>
      </c>
      <c r="AM592"/>
      <c r="AN592"/>
      <c r="AO592"/>
      <c r="AP592"/>
    </row>
    <row r="593" spans="2:42" x14ac:dyDescent="0.3">
      <c r="B593" t="str">
        <f>IF('ריכוז הצעות'!$N594='טבלת עזר2'!B$1,'ריכוז הצעות'!$M594,"")</f>
        <v/>
      </c>
      <c r="C593">
        <f t="shared" si="292"/>
        <v>0</v>
      </c>
      <c r="D593" t="str">
        <f t="shared" si="294"/>
        <v/>
      </c>
      <c r="E593">
        <f t="shared" si="295"/>
        <v>0</v>
      </c>
      <c r="F593" t="str">
        <f>IF('ריכוז הצעות'!$N594='טבלת עזר2'!F$1,'ריכוז הצעות'!$M594,"")</f>
        <v/>
      </c>
      <c r="G593">
        <f t="shared" si="293"/>
        <v>0</v>
      </c>
      <c r="H593" t="str">
        <f t="shared" si="296"/>
        <v/>
      </c>
      <c r="I593">
        <f t="shared" si="297"/>
        <v>0</v>
      </c>
      <c r="J593" t="str">
        <f>IF('ריכוז הצעות'!$N594='טבלת עזר2'!J$1,'ריכוז הצעות'!$M594,"")</f>
        <v/>
      </c>
      <c r="K593" t="str">
        <f>IF('ריכוז הצעות'!$N594='טבלת עזר2'!K$1,'ריכוז הצעות'!$M594,"")</f>
        <v/>
      </c>
      <c r="L593" t="str">
        <f>IF('ריכוז הצעות'!$N594='טבלת עזר2'!L$1,'ריכוז הצעות'!$M594,"")</f>
        <v/>
      </c>
      <c r="M593" t="str">
        <f>IF('ריכוז הצעות'!$N594='טבלת עזר2'!M$1,'ריכוז הצעות'!$M594,"")</f>
        <v/>
      </c>
      <c r="O593" t="str">
        <f>IF('ריכוז הצעות'!$N594='טבלת עזר2'!O$1,'ריכוז הצעות'!$M594,"")</f>
        <v/>
      </c>
      <c r="Q593" t="str">
        <f>IF('ריכוז הצעות'!$N594='טבלת עזר2'!Q$1,'ריכוז הצעות'!$M594,"")</f>
        <v/>
      </c>
      <c r="S593" t="str">
        <f>IF('ריכוז הצעות'!$N594='טבלת עזר2'!S$1,'ריכוז הצעות'!$M594,"")</f>
        <v/>
      </c>
      <c r="U593" t="str">
        <f>IF('ריכוז הצעות'!$N594='טבלת עזר2'!U$1,'ריכוז הצעות'!$M594,"")</f>
        <v/>
      </c>
      <c r="W593" t="str">
        <f>IF('ריכוז הצעות'!$N594='טבלת עזר2'!W$1,'ריכוז הצעות'!$M594,"")</f>
        <v/>
      </c>
      <c r="X593" t="str">
        <f>IF('ריכוז הצעות'!$N594='טבלת עזר2'!X$1,'ריכוז הצעות'!$M594,"")</f>
        <v/>
      </c>
      <c r="Y593" t="str">
        <f>IF('ריכוז הצעות'!$N594='טבלת עזר2'!Y$1,'ריכוז הצעות'!$M594,"")</f>
        <v/>
      </c>
      <c r="Z593" t="str">
        <f>IF('ריכוז הצעות'!$N594='טבלת עזר2'!Z$1,'ריכוז הצעות'!$M594,"")</f>
        <v/>
      </c>
      <c r="AA593" t="str">
        <f>IF('ריכוז הצעות'!$N594='טבלת עזר2'!AA$1,'ריכוז הצעות'!$M594,"")</f>
        <v/>
      </c>
      <c r="AB593" t="str">
        <f>IF('ריכוז הצעות'!$N594='טבלת עזר2'!AB$1,'ריכוז הצעות'!$M594,"")</f>
        <v/>
      </c>
      <c r="AC593" t="str">
        <f>IF('ריכוז הצעות'!$N594='טבלת עזר2'!AC$1,'ריכוז הצעות'!$M594,"")</f>
        <v/>
      </c>
      <c r="AD593" t="str">
        <f>IF('ריכוז הצעות'!$N594='טבלת עזר2'!AD$1,'ריכוז הצעות'!$M594,"")</f>
        <v/>
      </c>
      <c r="AE593" t="str">
        <f>IF('ריכוז הצעות'!$N594='טבלת עזר2'!AE$1,'ריכוז הצעות'!$M594,"")</f>
        <v/>
      </c>
      <c r="AF593" t="str">
        <f>IF('ריכוז הצעות'!$N594='טבלת עזר2'!AF$1,'ריכוז הצעות'!$M594,"")</f>
        <v/>
      </c>
      <c r="AG593" t="str">
        <f>IF('ריכוז הצעות'!$N594='טבלת עזר2'!AG$1,'ריכוז הצעות'!$M594,"")</f>
        <v/>
      </c>
      <c r="AH593" t="str">
        <f>IF('ריכוז הצעות'!$N594='טבלת עזר2'!AH$1,'ריכוז הצעות'!$M594,"")</f>
        <v/>
      </c>
      <c r="AI593" t="str">
        <f>IF('ריכוז הצעות'!$N594='טבלת עזר2'!AI$1,'ריכוז הצעות'!$M594,"")</f>
        <v/>
      </c>
      <c r="AJ593" t="str">
        <f>IF('ריכוז הצעות'!$N594='טבלת עזר2'!AJ$1,'ריכוז הצעות'!$M594,"")</f>
        <v/>
      </c>
      <c r="AK593" t="str">
        <f>IF('ריכוז הצעות'!$N594='טבלת עזר2'!AK$1,'ריכוז הצעות'!$M594,"")</f>
        <v/>
      </c>
      <c r="AL593" t="str">
        <f>IF('ריכוז הצעות'!$N594='טבלת עזר2'!AL$1,'ריכוז הצעות'!$M594,"")</f>
        <v/>
      </c>
      <c r="AM593"/>
      <c r="AN593"/>
      <c r="AO593"/>
      <c r="AP593"/>
    </row>
    <row r="594" spans="2:42" x14ac:dyDescent="0.3">
      <c r="B594" t="str">
        <f>IF('ריכוז הצעות'!$N595='טבלת עזר2'!B$1,'ריכוז הצעות'!$M595,"")</f>
        <v/>
      </c>
      <c r="C594">
        <f t="shared" si="292"/>
        <v>0</v>
      </c>
      <c r="D594" t="str">
        <f t="shared" si="294"/>
        <v/>
      </c>
      <c r="E594">
        <f t="shared" si="295"/>
        <v>0</v>
      </c>
      <c r="F594" t="str">
        <f>IF('ריכוז הצעות'!$N595='טבלת עזר2'!F$1,'ריכוז הצעות'!$M595,"")</f>
        <v/>
      </c>
      <c r="G594">
        <f t="shared" si="293"/>
        <v>0</v>
      </c>
      <c r="H594" t="str">
        <f t="shared" si="296"/>
        <v/>
      </c>
      <c r="I594">
        <f t="shared" si="297"/>
        <v>0</v>
      </c>
      <c r="J594" t="str">
        <f>IF('ריכוז הצעות'!$N595='טבלת עזר2'!J$1,'ריכוז הצעות'!$M595,"")</f>
        <v/>
      </c>
      <c r="K594" t="str">
        <f>IF('ריכוז הצעות'!$N595='טבלת עזר2'!K$1,'ריכוז הצעות'!$M595,"")</f>
        <v/>
      </c>
      <c r="L594" t="str">
        <f>IF('ריכוז הצעות'!$N595='טבלת עזר2'!L$1,'ריכוז הצעות'!$M595,"")</f>
        <v/>
      </c>
      <c r="M594" t="str">
        <f>IF('ריכוז הצעות'!$N595='טבלת עזר2'!M$1,'ריכוז הצעות'!$M595,"")</f>
        <v/>
      </c>
      <c r="O594" t="str">
        <f>IF('ריכוז הצעות'!$N595='טבלת עזר2'!O$1,'ריכוז הצעות'!$M595,"")</f>
        <v/>
      </c>
      <c r="Q594" t="str">
        <f>IF('ריכוז הצעות'!$N595='טבלת עזר2'!Q$1,'ריכוז הצעות'!$M595,"")</f>
        <v/>
      </c>
      <c r="S594" t="str">
        <f>IF('ריכוז הצעות'!$N595='טבלת עזר2'!S$1,'ריכוז הצעות'!$M595,"")</f>
        <v/>
      </c>
      <c r="U594" t="str">
        <f>IF('ריכוז הצעות'!$N595='טבלת עזר2'!U$1,'ריכוז הצעות'!$M595,"")</f>
        <v/>
      </c>
      <c r="W594" t="str">
        <f>IF('ריכוז הצעות'!$N595='טבלת עזר2'!W$1,'ריכוז הצעות'!$M595,"")</f>
        <v/>
      </c>
      <c r="X594" t="str">
        <f>IF('ריכוז הצעות'!$N595='טבלת עזר2'!X$1,'ריכוז הצעות'!$M595,"")</f>
        <v/>
      </c>
      <c r="Y594" t="str">
        <f>IF('ריכוז הצעות'!$N595='טבלת עזר2'!Y$1,'ריכוז הצעות'!$M595,"")</f>
        <v/>
      </c>
      <c r="Z594" t="str">
        <f>IF('ריכוז הצעות'!$N595='טבלת עזר2'!Z$1,'ריכוז הצעות'!$M595,"")</f>
        <v/>
      </c>
      <c r="AA594" t="str">
        <f>IF('ריכוז הצעות'!$N595='טבלת עזר2'!AA$1,'ריכוז הצעות'!$M595,"")</f>
        <v/>
      </c>
      <c r="AB594" t="str">
        <f>IF('ריכוז הצעות'!$N595='טבלת עזר2'!AB$1,'ריכוז הצעות'!$M595,"")</f>
        <v/>
      </c>
      <c r="AC594" t="str">
        <f>IF('ריכוז הצעות'!$N595='טבלת עזר2'!AC$1,'ריכוז הצעות'!$M595,"")</f>
        <v/>
      </c>
      <c r="AD594" t="str">
        <f>IF('ריכוז הצעות'!$N595='טבלת עזר2'!AD$1,'ריכוז הצעות'!$M595,"")</f>
        <v/>
      </c>
      <c r="AE594" t="str">
        <f>IF('ריכוז הצעות'!$N595='טבלת עזר2'!AE$1,'ריכוז הצעות'!$M595,"")</f>
        <v/>
      </c>
      <c r="AF594" t="str">
        <f>IF('ריכוז הצעות'!$N595='טבלת עזר2'!AF$1,'ריכוז הצעות'!$M595,"")</f>
        <v/>
      </c>
      <c r="AG594" t="str">
        <f>IF('ריכוז הצעות'!$N595='טבלת עזר2'!AG$1,'ריכוז הצעות'!$M595,"")</f>
        <v/>
      </c>
      <c r="AH594" t="str">
        <f>IF('ריכוז הצעות'!$N595='טבלת עזר2'!AH$1,'ריכוז הצעות'!$M595,"")</f>
        <v/>
      </c>
      <c r="AI594" t="str">
        <f>IF('ריכוז הצעות'!$N595='טבלת עזר2'!AI$1,'ריכוז הצעות'!$M595,"")</f>
        <v/>
      </c>
      <c r="AJ594" t="str">
        <f>IF('ריכוז הצעות'!$N595='טבלת עזר2'!AJ$1,'ריכוז הצעות'!$M595,"")</f>
        <v/>
      </c>
      <c r="AK594" t="str">
        <f>IF('ריכוז הצעות'!$N595='טבלת עזר2'!AK$1,'ריכוז הצעות'!$M595,"")</f>
        <v/>
      </c>
      <c r="AL594" t="str">
        <f>IF('ריכוז הצעות'!$N595='טבלת עזר2'!AL$1,'ריכוז הצעות'!$M595,"")</f>
        <v/>
      </c>
      <c r="AM594"/>
      <c r="AN594"/>
      <c r="AO594"/>
      <c r="AP594"/>
    </row>
    <row r="595" spans="2:42" x14ac:dyDescent="0.3">
      <c r="B595" t="str">
        <f>IF('ריכוז הצעות'!$N596='טבלת עזר2'!B$1,'ריכוז הצעות'!$M596,"")</f>
        <v/>
      </c>
      <c r="C595">
        <f t="shared" si="292"/>
        <v>0</v>
      </c>
      <c r="D595" t="str">
        <f t="shared" si="294"/>
        <v/>
      </c>
      <c r="E595">
        <f t="shared" si="295"/>
        <v>0</v>
      </c>
      <c r="F595" t="str">
        <f>IF('ריכוז הצעות'!$N596='טבלת עזר2'!F$1,'ריכוז הצעות'!$M596,"")</f>
        <v/>
      </c>
      <c r="G595">
        <f t="shared" si="293"/>
        <v>0</v>
      </c>
      <c r="H595" t="str">
        <f t="shared" si="296"/>
        <v/>
      </c>
      <c r="I595">
        <f t="shared" si="297"/>
        <v>0</v>
      </c>
      <c r="J595" t="str">
        <f>IF('ריכוז הצעות'!$N596='טבלת עזר2'!J$1,'ריכוז הצעות'!$M596,"")</f>
        <v/>
      </c>
      <c r="K595" t="str">
        <f>IF('ריכוז הצעות'!$N596='טבלת עזר2'!K$1,'ריכוז הצעות'!$M596,"")</f>
        <v/>
      </c>
      <c r="L595" t="str">
        <f>IF('ריכוז הצעות'!$N596='טבלת עזר2'!L$1,'ריכוז הצעות'!$M596,"")</f>
        <v/>
      </c>
      <c r="M595" t="str">
        <f>IF('ריכוז הצעות'!$N596='טבלת עזר2'!M$1,'ריכוז הצעות'!$M596,"")</f>
        <v/>
      </c>
      <c r="O595" t="str">
        <f>IF('ריכוז הצעות'!$N596='טבלת עזר2'!O$1,'ריכוז הצעות'!$M596,"")</f>
        <v/>
      </c>
      <c r="Q595" t="str">
        <f>IF('ריכוז הצעות'!$N596='טבלת עזר2'!Q$1,'ריכוז הצעות'!$M596,"")</f>
        <v/>
      </c>
      <c r="S595" t="str">
        <f>IF('ריכוז הצעות'!$N596='טבלת עזר2'!S$1,'ריכוז הצעות'!$M596,"")</f>
        <v/>
      </c>
      <c r="U595" t="str">
        <f>IF('ריכוז הצעות'!$N596='טבלת עזר2'!U$1,'ריכוז הצעות'!$M596,"")</f>
        <v/>
      </c>
      <c r="W595" t="str">
        <f>IF('ריכוז הצעות'!$N596='טבלת עזר2'!W$1,'ריכוז הצעות'!$M596,"")</f>
        <v/>
      </c>
      <c r="X595" t="str">
        <f>IF('ריכוז הצעות'!$N596='טבלת עזר2'!X$1,'ריכוז הצעות'!$M596,"")</f>
        <v/>
      </c>
      <c r="Y595" t="str">
        <f>IF('ריכוז הצעות'!$N596='טבלת עזר2'!Y$1,'ריכוז הצעות'!$M596,"")</f>
        <v/>
      </c>
      <c r="Z595" t="str">
        <f>IF('ריכוז הצעות'!$N596='טבלת עזר2'!Z$1,'ריכוז הצעות'!$M596,"")</f>
        <v/>
      </c>
      <c r="AA595" t="str">
        <f>IF('ריכוז הצעות'!$N596='טבלת עזר2'!AA$1,'ריכוז הצעות'!$M596,"")</f>
        <v/>
      </c>
      <c r="AB595" t="str">
        <f>IF('ריכוז הצעות'!$N596='טבלת עזר2'!AB$1,'ריכוז הצעות'!$M596,"")</f>
        <v/>
      </c>
      <c r="AC595" t="str">
        <f>IF('ריכוז הצעות'!$N596='טבלת עזר2'!AC$1,'ריכוז הצעות'!$M596,"")</f>
        <v/>
      </c>
      <c r="AD595" t="str">
        <f>IF('ריכוז הצעות'!$N596='טבלת עזר2'!AD$1,'ריכוז הצעות'!$M596,"")</f>
        <v/>
      </c>
      <c r="AE595" t="str">
        <f>IF('ריכוז הצעות'!$N596='טבלת עזר2'!AE$1,'ריכוז הצעות'!$M596,"")</f>
        <v/>
      </c>
      <c r="AF595" t="str">
        <f>IF('ריכוז הצעות'!$N596='טבלת עזר2'!AF$1,'ריכוז הצעות'!$M596,"")</f>
        <v/>
      </c>
      <c r="AG595" t="str">
        <f>IF('ריכוז הצעות'!$N596='טבלת עזר2'!AG$1,'ריכוז הצעות'!$M596,"")</f>
        <v/>
      </c>
      <c r="AH595" t="str">
        <f>IF('ריכוז הצעות'!$N596='טבלת עזר2'!AH$1,'ריכוז הצעות'!$M596,"")</f>
        <v/>
      </c>
      <c r="AI595" t="str">
        <f>IF('ריכוז הצעות'!$N596='טבלת עזר2'!AI$1,'ריכוז הצעות'!$M596,"")</f>
        <v/>
      </c>
      <c r="AJ595" t="str">
        <f>IF('ריכוז הצעות'!$N596='טבלת עזר2'!AJ$1,'ריכוז הצעות'!$M596,"")</f>
        <v/>
      </c>
      <c r="AK595" t="str">
        <f>IF('ריכוז הצעות'!$N596='טבלת עזר2'!AK$1,'ריכוז הצעות'!$M596,"")</f>
        <v/>
      </c>
      <c r="AL595" t="str">
        <f>IF('ריכוז הצעות'!$N596='טבלת עזר2'!AL$1,'ריכוז הצעות'!$M596,"")</f>
        <v/>
      </c>
      <c r="AM595"/>
      <c r="AN595"/>
      <c r="AO595"/>
      <c r="AP595"/>
    </row>
    <row r="596" spans="2:42" x14ac:dyDescent="0.3">
      <c r="B596" t="str">
        <f>IF('ריכוז הצעות'!$N597='טבלת עזר2'!B$1,'ריכוז הצעות'!$M597,"")</f>
        <v/>
      </c>
      <c r="C596">
        <f t="shared" si="292"/>
        <v>0</v>
      </c>
      <c r="D596" t="str">
        <f t="shared" si="294"/>
        <v/>
      </c>
      <c r="E596">
        <f t="shared" si="295"/>
        <v>0</v>
      </c>
      <c r="F596" t="str">
        <f>IF('ריכוז הצעות'!$N597='טבלת עזר2'!F$1,'ריכוז הצעות'!$M597,"")</f>
        <v/>
      </c>
      <c r="G596">
        <f t="shared" si="293"/>
        <v>0</v>
      </c>
      <c r="H596" t="str">
        <f t="shared" si="296"/>
        <v/>
      </c>
      <c r="I596">
        <f t="shared" si="297"/>
        <v>0</v>
      </c>
      <c r="J596" t="str">
        <f>IF('ריכוז הצעות'!$N597='טבלת עזר2'!J$1,'ריכוז הצעות'!$M597,"")</f>
        <v/>
      </c>
      <c r="K596" t="str">
        <f>IF('ריכוז הצעות'!$N597='טבלת עזר2'!K$1,'ריכוז הצעות'!$M597,"")</f>
        <v/>
      </c>
      <c r="L596" t="str">
        <f>IF('ריכוז הצעות'!$N597='טבלת עזר2'!L$1,'ריכוז הצעות'!$M597,"")</f>
        <v/>
      </c>
      <c r="M596" t="str">
        <f>IF('ריכוז הצעות'!$N597='טבלת עזר2'!M$1,'ריכוז הצעות'!$M597,"")</f>
        <v/>
      </c>
      <c r="O596" t="str">
        <f>IF('ריכוז הצעות'!$N597='טבלת עזר2'!O$1,'ריכוז הצעות'!$M597,"")</f>
        <v/>
      </c>
      <c r="Q596" t="str">
        <f>IF('ריכוז הצעות'!$N597='טבלת עזר2'!Q$1,'ריכוז הצעות'!$M597,"")</f>
        <v/>
      </c>
      <c r="S596" t="str">
        <f>IF('ריכוז הצעות'!$N597='טבלת עזר2'!S$1,'ריכוז הצעות'!$M597,"")</f>
        <v/>
      </c>
      <c r="U596" t="str">
        <f>IF('ריכוז הצעות'!$N597='טבלת עזר2'!U$1,'ריכוז הצעות'!$M597,"")</f>
        <v/>
      </c>
      <c r="W596" t="str">
        <f>IF('ריכוז הצעות'!$N597='טבלת עזר2'!W$1,'ריכוז הצעות'!$M597,"")</f>
        <v/>
      </c>
      <c r="X596" t="str">
        <f>IF('ריכוז הצעות'!$N597='טבלת עזר2'!X$1,'ריכוז הצעות'!$M597,"")</f>
        <v/>
      </c>
      <c r="Y596" t="str">
        <f>IF('ריכוז הצעות'!$N597='טבלת עזר2'!Y$1,'ריכוז הצעות'!$M597,"")</f>
        <v/>
      </c>
      <c r="Z596" t="str">
        <f>IF('ריכוז הצעות'!$N597='טבלת עזר2'!Z$1,'ריכוז הצעות'!$M597,"")</f>
        <v/>
      </c>
      <c r="AA596" t="str">
        <f>IF('ריכוז הצעות'!$N597='טבלת עזר2'!AA$1,'ריכוז הצעות'!$M597,"")</f>
        <v/>
      </c>
      <c r="AB596" t="str">
        <f>IF('ריכוז הצעות'!$N597='טבלת עזר2'!AB$1,'ריכוז הצעות'!$M597,"")</f>
        <v/>
      </c>
      <c r="AC596" t="str">
        <f>IF('ריכוז הצעות'!$N597='טבלת עזר2'!AC$1,'ריכוז הצעות'!$M597,"")</f>
        <v/>
      </c>
      <c r="AD596" t="str">
        <f>IF('ריכוז הצעות'!$N597='טבלת עזר2'!AD$1,'ריכוז הצעות'!$M597,"")</f>
        <v/>
      </c>
      <c r="AE596" t="str">
        <f>IF('ריכוז הצעות'!$N597='טבלת עזר2'!AE$1,'ריכוז הצעות'!$M597,"")</f>
        <v/>
      </c>
      <c r="AF596" t="str">
        <f>IF('ריכוז הצעות'!$N597='טבלת עזר2'!AF$1,'ריכוז הצעות'!$M597,"")</f>
        <v/>
      </c>
      <c r="AG596" t="str">
        <f>IF('ריכוז הצעות'!$N597='טבלת עזר2'!AG$1,'ריכוז הצעות'!$M597,"")</f>
        <v/>
      </c>
      <c r="AH596" t="str">
        <f>IF('ריכוז הצעות'!$N597='טבלת עזר2'!AH$1,'ריכוז הצעות'!$M597,"")</f>
        <v/>
      </c>
      <c r="AI596" t="str">
        <f>IF('ריכוז הצעות'!$N597='טבלת עזר2'!AI$1,'ריכוז הצעות'!$M597,"")</f>
        <v/>
      </c>
      <c r="AJ596" t="str">
        <f>IF('ריכוז הצעות'!$N597='טבלת עזר2'!AJ$1,'ריכוז הצעות'!$M597,"")</f>
        <v/>
      </c>
      <c r="AK596" t="str">
        <f>IF('ריכוז הצעות'!$N597='טבלת עזר2'!AK$1,'ריכוז הצעות'!$M597,"")</f>
        <v/>
      </c>
      <c r="AL596" t="str">
        <f>IF('ריכוז הצעות'!$N597='טבלת עזר2'!AL$1,'ריכוז הצעות'!$M597,"")</f>
        <v/>
      </c>
      <c r="AM596"/>
      <c r="AN596"/>
      <c r="AO596"/>
      <c r="AP596"/>
    </row>
    <row r="597" spans="2:42" x14ac:dyDescent="0.3">
      <c r="B597" t="str">
        <f>IF('ריכוז הצעות'!$N598='טבלת עזר2'!B$1,'ריכוז הצעות'!$M598,"")</f>
        <v/>
      </c>
      <c r="C597">
        <f t="shared" si="292"/>
        <v>0</v>
      </c>
      <c r="D597" t="str">
        <f t="shared" si="294"/>
        <v/>
      </c>
      <c r="E597">
        <f t="shared" si="295"/>
        <v>0</v>
      </c>
      <c r="F597" t="str">
        <f>IF('ריכוז הצעות'!$N598='טבלת עזר2'!F$1,'ריכוז הצעות'!$M598,"")</f>
        <v/>
      </c>
      <c r="G597">
        <f t="shared" si="293"/>
        <v>0</v>
      </c>
      <c r="H597" t="str">
        <f t="shared" si="296"/>
        <v/>
      </c>
      <c r="I597">
        <f t="shared" si="297"/>
        <v>0</v>
      </c>
      <c r="J597" t="str">
        <f>IF('ריכוז הצעות'!$N598='טבלת עזר2'!J$1,'ריכוז הצעות'!$M598,"")</f>
        <v/>
      </c>
      <c r="K597" t="str">
        <f>IF('ריכוז הצעות'!$N598='טבלת עזר2'!K$1,'ריכוז הצעות'!$M598,"")</f>
        <v/>
      </c>
      <c r="L597" t="str">
        <f>IF('ריכוז הצעות'!$N598='טבלת עזר2'!L$1,'ריכוז הצעות'!$M598,"")</f>
        <v/>
      </c>
      <c r="M597" t="str">
        <f>IF('ריכוז הצעות'!$N598='טבלת עזר2'!M$1,'ריכוז הצעות'!$M598,"")</f>
        <v/>
      </c>
      <c r="O597" t="str">
        <f>IF('ריכוז הצעות'!$N598='טבלת עזר2'!O$1,'ריכוז הצעות'!$M598,"")</f>
        <v/>
      </c>
      <c r="Q597" t="str">
        <f>IF('ריכוז הצעות'!$N598='טבלת עזר2'!Q$1,'ריכוז הצעות'!$M598,"")</f>
        <v/>
      </c>
      <c r="S597" t="str">
        <f>IF('ריכוז הצעות'!$N598='טבלת עזר2'!S$1,'ריכוז הצעות'!$M598,"")</f>
        <v/>
      </c>
      <c r="U597" t="str">
        <f>IF('ריכוז הצעות'!$N598='טבלת עזר2'!U$1,'ריכוז הצעות'!$M598,"")</f>
        <v/>
      </c>
      <c r="W597" t="str">
        <f>IF('ריכוז הצעות'!$N598='טבלת עזר2'!W$1,'ריכוז הצעות'!$M598,"")</f>
        <v/>
      </c>
      <c r="X597" t="str">
        <f>IF('ריכוז הצעות'!$N598='טבלת עזר2'!X$1,'ריכוז הצעות'!$M598,"")</f>
        <v/>
      </c>
      <c r="Y597" t="str">
        <f>IF('ריכוז הצעות'!$N598='טבלת עזר2'!Y$1,'ריכוז הצעות'!$M598,"")</f>
        <v/>
      </c>
      <c r="Z597" t="str">
        <f>IF('ריכוז הצעות'!$N598='טבלת עזר2'!Z$1,'ריכוז הצעות'!$M598,"")</f>
        <v/>
      </c>
      <c r="AA597" t="str">
        <f>IF('ריכוז הצעות'!$N598='טבלת עזר2'!AA$1,'ריכוז הצעות'!$M598,"")</f>
        <v/>
      </c>
      <c r="AB597" t="str">
        <f>IF('ריכוז הצעות'!$N598='טבלת עזר2'!AB$1,'ריכוז הצעות'!$M598,"")</f>
        <v/>
      </c>
      <c r="AC597" t="str">
        <f>IF('ריכוז הצעות'!$N598='טבלת עזר2'!AC$1,'ריכוז הצעות'!$M598,"")</f>
        <v/>
      </c>
      <c r="AD597" t="str">
        <f>IF('ריכוז הצעות'!$N598='טבלת עזר2'!AD$1,'ריכוז הצעות'!$M598,"")</f>
        <v/>
      </c>
      <c r="AE597" t="str">
        <f>IF('ריכוז הצעות'!$N598='טבלת עזר2'!AE$1,'ריכוז הצעות'!$M598,"")</f>
        <v/>
      </c>
      <c r="AF597" t="str">
        <f>IF('ריכוז הצעות'!$N598='טבלת עזר2'!AF$1,'ריכוז הצעות'!$M598,"")</f>
        <v/>
      </c>
      <c r="AG597" t="str">
        <f>IF('ריכוז הצעות'!$N598='טבלת עזר2'!AG$1,'ריכוז הצעות'!$M598,"")</f>
        <v/>
      </c>
      <c r="AH597" t="str">
        <f>IF('ריכוז הצעות'!$N598='טבלת עזר2'!AH$1,'ריכוז הצעות'!$M598,"")</f>
        <v/>
      </c>
      <c r="AI597" t="str">
        <f>IF('ריכוז הצעות'!$N598='טבלת עזר2'!AI$1,'ריכוז הצעות'!$M598,"")</f>
        <v/>
      </c>
      <c r="AJ597" t="str">
        <f>IF('ריכוז הצעות'!$N598='טבלת עזר2'!AJ$1,'ריכוז הצעות'!$M598,"")</f>
        <v/>
      </c>
      <c r="AK597" t="str">
        <f>IF('ריכוז הצעות'!$N598='טבלת עזר2'!AK$1,'ריכוז הצעות'!$M598,"")</f>
        <v/>
      </c>
      <c r="AL597" t="str">
        <f>IF('ריכוז הצעות'!$N598='טבלת עזר2'!AL$1,'ריכוז הצעות'!$M598,"")</f>
        <v/>
      </c>
      <c r="AM597"/>
      <c r="AN597"/>
      <c r="AO597"/>
      <c r="AP597"/>
    </row>
    <row r="598" spans="2:42" x14ac:dyDescent="0.3">
      <c r="B598" t="str">
        <f>IF('ריכוז הצעות'!$N599='טבלת עזר2'!B$1,'ריכוז הצעות'!$M599,"")</f>
        <v/>
      </c>
      <c r="C598">
        <f t="shared" si="292"/>
        <v>0</v>
      </c>
      <c r="D598" t="str">
        <f t="shared" si="294"/>
        <v/>
      </c>
      <c r="E598">
        <f t="shared" si="295"/>
        <v>0</v>
      </c>
      <c r="F598" t="str">
        <f>IF('ריכוז הצעות'!$N599='טבלת עזר2'!F$1,'ריכוז הצעות'!$M599,"")</f>
        <v/>
      </c>
      <c r="G598">
        <f t="shared" si="293"/>
        <v>0</v>
      </c>
      <c r="H598" t="str">
        <f t="shared" si="296"/>
        <v/>
      </c>
      <c r="I598">
        <f t="shared" si="297"/>
        <v>0</v>
      </c>
      <c r="J598" t="str">
        <f>IF('ריכוז הצעות'!$N599='טבלת עזר2'!J$1,'ריכוז הצעות'!$M599,"")</f>
        <v/>
      </c>
      <c r="K598" t="str">
        <f>IF('ריכוז הצעות'!$N599='טבלת עזר2'!K$1,'ריכוז הצעות'!$M599,"")</f>
        <v/>
      </c>
      <c r="L598" t="str">
        <f>IF('ריכוז הצעות'!$N599='טבלת עזר2'!L$1,'ריכוז הצעות'!$M599,"")</f>
        <v/>
      </c>
      <c r="M598" t="str">
        <f>IF('ריכוז הצעות'!$N599='טבלת עזר2'!M$1,'ריכוז הצעות'!$M599,"")</f>
        <v/>
      </c>
      <c r="O598" t="str">
        <f>IF('ריכוז הצעות'!$N599='טבלת עזר2'!O$1,'ריכוז הצעות'!$M599,"")</f>
        <v/>
      </c>
      <c r="Q598" t="str">
        <f>IF('ריכוז הצעות'!$N599='טבלת עזר2'!Q$1,'ריכוז הצעות'!$M599,"")</f>
        <v/>
      </c>
      <c r="S598" t="str">
        <f>IF('ריכוז הצעות'!$N599='טבלת עזר2'!S$1,'ריכוז הצעות'!$M599,"")</f>
        <v/>
      </c>
      <c r="U598" t="str">
        <f>IF('ריכוז הצעות'!$N599='טבלת עזר2'!U$1,'ריכוז הצעות'!$M599,"")</f>
        <v/>
      </c>
      <c r="W598" t="str">
        <f>IF('ריכוז הצעות'!$N599='טבלת עזר2'!W$1,'ריכוז הצעות'!$M599,"")</f>
        <v/>
      </c>
      <c r="X598" t="str">
        <f>IF('ריכוז הצעות'!$N599='טבלת עזר2'!X$1,'ריכוז הצעות'!$M599,"")</f>
        <v/>
      </c>
      <c r="Y598" t="str">
        <f>IF('ריכוז הצעות'!$N599='טבלת עזר2'!Y$1,'ריכוז הצעות'!$M599,"")</f>
        <v/>
      </c>
      <c r="Z598" t="str">
        <f>IF('ריכוז הצעות'!$N599='טבלת עזר2'!Z$1,'ריכוז הצעות'!$M599,"")</f>
        <v/>
      </c>
      <c r="AA598" t="str">
        <f>IF('ריכוז הצעות'!$N599='טבלת עזר2'!AA$1,'ריכוז הצעות'!$M599,"")</f>
        <v/>
      </c>
      <c r="AB598" t="str">
        <f>IF('ריכוז הצעות'!$N599='טבלת עזר2'!AB$1,'ריכוז הצעות'!$M599,"")</f>
        <v/>
      </c>
      <c r="AC598" t="str">
        <f>IF('ריכוז הצעות'!$N599='טבלת עזר2'!AC$1,'ריכוז הצעות'!$M599,"")</f>
        <v/>
      </c>
      <c r="AD598" t="str">
        <f>IF('ריכוז הצעות'!$N599='טבלת עזר2'!AD$1,'ריכוז הצעות'!$M599,"")</f>
        <v/>
      </c>
      <c r="AE598" t="str">
        <f>IF('ריכוז הצעות'!$N599='טבלת עזר2'!AE$1,'ריכוז הצעות'!$M599,"")</f>
        <v/>
      </c>
      <c r="AF598" t="str">
        <f>IF('ריכוז הצעות'!$N599='טבלת עזר2'!AF$1,'ריכוז הצעות'!$M599,"")</f>
        <v/>
      </c>
      <c r="AG598" t="str">
        <f>IF('ריכוז הצעות'!$N599='טבלת עזר2'!AG$1,'ריכוז הצעות'!$M599,"")</f>
        <v/>
      </c>
      <c r="AH598" t="str">
        <f>IF('ריכוז הצעות'!$N599='טבלת עזר2'!AH$1,'ריכוז הצעות'!$M599,"")</f>
        <v/>
      </c>
      <c r="AI598" t="str">
        <f>IF('ריכוז הצעות'!$N599='טבלת עזר2'!AI$1,'ריכוז הצעות'!$M599,"")</f>
        <v/>
      </c>
      <c r="AJ598" t="str">
        <f>IF('ריכוז הצעות'!$N599='טבלת עזר2'!AJ$1,'ריכוז הצעות'!$M599,"")</f>
        <v/>
      </c>
      <c r="AK598" t="str">
        <f>IF('ריכוז הצעות'!$N599='טבלת עזר2'!AK$1,'ריכוז הצעות'!$M599,"")</f>
        <v/>
      </c>
      <c r="AL598" t="str">
        <f>IF('ריכוז הצעות'!$N599='טבלת עזר2'!AL$1,'ריכוז הצעות'!$M599,"")</f>
        <v/>
      </c>
      <c r="AM598"/>
      <c r="AN598"/>
      <c r="AO598"/>
      <c r="AP598"/>
    </row>
    <row r="599" spans="2:42" x14ac:dyDescent="0.3">
      <c r="B599" t="str">
        <f>IF('ריכוז הצעות'!$N600='טבלת עזר2'!B$1,'ריכוז הצעות'!$M600,"")</f>
        <v/>
      </c>
      <c r="C599">
        <f t="shared" si="292"/>
        <v>0</v>
      </c>
      <c r="D599" t="str">
        <f t="shared" si="294"/>
        <v/>
      </c>
      <c r="E599">
        <f t="shared" si="295"/>
        <v>0</v>
      </c>
      <c r="F599" t="str">
        <f>IF('ריכוז הצעות'!$N600='טבלת עזר2'!F$1,'ריכוז הצעות'!$M600,"")</f>
        <v/>
      </c>
      <c r="G599">
        <f t="shared" si="293"/>
        <v>0</v>
      </c>
      <c r="H599" t="str">
        <f t="shared" si="296"/>
        <v/>
      </c>
      <c r="I599">
        <f t="shared" si="297"/>
        <v>0</v>
      </c>
      <c r="J599" t="str">
        <f>IF('ריכוז הצעות'!$N600='טבלת עזר2'!J$1,'ריכוז הצעות'!$M600,"")</f>
        <v/>
      </c>
      <c r="K599" t="str">
        <f>IF('ריכוז הצעות'!$N600='טבלת עזר2'!K$1,'ריכוז הצעות'!$M600,"")</f>
        <v/>
      </c>
      <c r="L599" t="str">
        <f>IF('ריכוז הצעות'!$N600='טבלת עזר2'!L$1,'ריכוז הצעות'!$M600,"")</f>
        <v/>
      </c>
      <c r="M599" t="str">
        <f>IF('ריכוז הצעות'!$N600='טבלת עזר2'!M$1,'ריכוז הצעות'!$M600,"")</f>
        <v/>
      </c>
      <c r="O599" t="str">
        <f>IF('ריכוז הצעות'!$N600='טבלת עזר2'!O$1,'ריכוז הצעות'!$M600,"")</f>
        <v/>
      </c>
      <c r="Q599" t="str">
        <f>IF('ריכוז הצעות'!$N600='טבלת עזר2'!Q$1,'ריכוז הצעות'!$M600,"")</f>
        <v/>
      </c>
      <c r="S599" t="str">
        <f>IF('ריכוז הצעות'!$N600='טבלת עזר2'!S$1,'ריכוז הצעות'!$M600,"")</f>
        <v/>
      </c>
      <c r="U599" t="str">
        <f>IF('ריכוז הצעות'!$N600='טבלת עזר2'!U$1,'ריכוז הצעות'!$M600,"")</f>
        <v/>
      </c>
      <c r="W599" t="str">
        <f>IF('ריכוז הצעות'!$N600='טבלת עזר2'!W$1,'ריכוז הצעות'!$M600,"")</f>
        <v/>
      </c>
      <c r="X599" t="str">
        <f>IF('ריכוז הצעות'!$N600='טבלת עזר2'!X$1,'ריכוז הצעות'!$M600,"")</f>
        <v/>
      </c>
      <c r="Y599" t="str">
        <f>IF('ריכוז הצעות'!$N600='טבלת עזר2'!Y$1,'ריכוז הצעות'!$M600,"")</f>
        <v/>
      </c>
      <c r="Z599" t="str">
        <f>IF('ריכוז הצעות'!$N600='טבלת עזר2'!Z$1,'ריכוז הצעות'!$M600,"")</f>
        <v/>
      </c>
      <c r="AA599" t="str">
        <f>IF('ריכוז הצעות'!$N600='טבלת עזר2'!AA$1,'ריכוז הצעות'!$M600,"")</f>
        <v/>
      </c>
      <c r="AB599" t="str">
        <f>IF('ריכוז הצעות'!$N600='טבלת עזר2'!AB$1,'ריכוז הצעות'!$M600,"")</f>
        <v/>
      </c>
      <c r="AC599" t="str">
        <f>IF('ריכוז הצעות'!$N600='טבלת עזר2'!AC$1,'ריכוז הצעות'!$M600,"")</f>
        <v/>
      </c>
      <c r="AD599" t="str">
        <f>IF('ריכוז הצעות'!$N600='טבלת עזר2'!AD$1,'ריכוז הצעות'!$M600,"")</f>
        <v/>
      </c>
      <c r="AE599" t="str">
        <f>IF('ריכוז הצעות'!$N600='טבלת עזר2'!AE$1,'ריכוז הצעות'!$M600,"")</f>
        <v/>
      </c>
      <c r="AF599" t="str">
        <f>IF('ריכוז הצעות'!$N600='טבלת עזר2'!AF$1,'ריכוז הצעות'!$M600,"")</f>
        <v/>
      </c>
      <c r="AG599" t="str">
        <f>IF('ריכוז הצעות'!$N600='טבלת עזר2'!AG$1,'ריכוז הצעות'!$M600,"")</f>
        <v/>
      </c>
      <c r="AH599" t="str">
        <f>IF('ריכוז הצעות'!$N600='טבלת עזר2'!AH$1,'ריכוז הצעות'!$M600,"")</f>
        <v/>
      </c>
      <c r="AI599" t="str">
        <f>IF('ריכוז הצעות'!$N600='טבלת עזר2'!AI$1,'ריכוז הצעות'!$M600,"")</f>
        <v/>
      </c>
      <c r="AJ599" t="str">
        <f>IF('ריכוז הצעות'!$N600='טבלת עזר2'!AJ$1,'ריכוז הצעות'!$M600,"")</f>
        <v/>
      </c>
      <c r="AK599" t="str">
        <f>IF('ריכוז הצעות'!$N600='טבלת עזר2'!AK$1,'ריכוז הצעות'!$M600,"")</f>
        <v/>
      </c>
      <c r="AL599" t="str">
        <f>IF('ריכוז הצעות'!$N600='טבלת עזר2'!AL$1,'ריכוז הצעות'!$M600,"")</f>
        <v/>
      </c>
      <c r="AM599"/>
      <c r="AN599"/>
      <c r="AO599"/>
      <c r="AP599"/>
    </row>
    <row r="600" spans="2:42" x14ac:dyDescent="0.3">
      <c r="B600" t="str">
        <f>IF('ריכוז הצעות'!$N601='טבלת עזר2'!B$1,'ריכוז הצעות'!$M601,"")</f>
        <v/>
      </c>
      <c r="C600">
        <f t="shared" si="292"/>
        <v>0</v>
      </c>
      <c r="D600" t="str">
        <f t="shared" si="294"/>
        <v/>
      </c>
      <c r="E600">
        <f t="shared" si="295"/>
        <v>0</v>
      </c>
      <c r="F600" t="str">
        <f>IF('ריכוז הצעות'!$N601='טבלת עזר2'!F$1,'ריכוז הצעות'!$M601,"")</f>
        <v/>
      </c>
      <c r="G600">
        <f t="shared" si="293"/>
        <v>0</v>
      </c>
      <c r="H600" t="str">
        <f t="shared" si="296"/>
        <v/>
      </c>
      <c r="I600">
        <f t="shared" si="297"/>
        <v>0</v>
      </c>
      <c r="J600" t="str">
        <f>IF('ריכוז הצעות'!$N601='טבלת עזר2'!J$1,'ריכוז הצעות'!$M601,"")</f>
        <v/>
      </c>
      <c r="K600" t="str">
        <f>IF('ריכוז הצעות'!$N601='טבלת עזר2'!K$1,'ריכוז הצעות'!$M601,"")</f>
        <v/>
      </c>
      <c r="L600" t="str">
        <f>IF('ריכוז הצעות'!$N601='טבלת עזר2'!L$1,'ריכוז הצעות'!$M601,"")</f>
        <v/>
      </c>
      <c r="M600" t="str">
        <f>IF('ריכוז הצעות'!$N601='טבלת עזר2'!M$1,'ריכוז הצעות'!$M601,"")</f>
        <v/>
      </c>
      <c r="O600" t="str">
        <f>IF('ריכוז הצעות'!$N601='טבלת עזר2'!O$1,'ריכוז הצעות'!$M601,"")</f>
        <v/>
      </c>
      <c r="Q600" t="str">
        <f>IF('ריכוז הצעות'!$N601='טבלת עזר2'!Q$1,'ריכוז הצעות'!$M601,"")</f>
        <v/>
      </c>
      <c r="S600" t="str">
        <f>IF('ריכוז הצעות'!$N601='טבלת עזר2'!S$1,'ריכוז הצעות'!$M601,"")</f>
        <v/>
      </c>
      <c r="U600" t="str">
        <f>IF('ריכוז הצעות'!$N601='טבלת עזר2'!U$1,'ריכוז הצעות'!$M601,"")</f>
        <v/>
      </c>
      <c r="W600" t="str">
        <f>IF('ריכוז הצעות'!$N601='טבלת עזר2'!W$1,'ריכוז הצעות'!$M601,"")</f>
        <v/>
      </c>
      <c r="X600" t="str">
        <f>IF('ריכוז הצעות'!$N601='טבלת עזר2'!X$1,'ריכוז הצעות'!$M601,"")</f>
        <v/>
      </c>
      <c r="Y600" t="str">
        <f>IF('ריכוז הצעות'!$N601='טבלת עזר2'!Y$1,'ריכוז הצעות'!$M601,"")</f>
        <v/>
      </c>
      <c r="Z600" t="str">
        <f>IF('ריכוז הצעות'!$N601='טבלת עזר2'!Z$1,'ריכוז הצעות'!$M601,"")</f>
        <v/>
      </c>
      <c r="AA600" t="str">
        <f>IF('ריכוז הצעות'!$N601='טבלת עזר2'!AA$1,'ריכוז הצעות'!$M601,"")</f>
        <v/>
      </c>
      <c r="AB600" t="str">
        <f>IF('ריכוז הצעות'!$N601='טבלת עזר2'!AB$1,'ריכוז הצעות'!$M601,"")</f>
        <v/>
      </c>
      <c r="AC600" t="str">
        <f>IF('ריכוז הצעות'!$N601='טבלת עזר2'!AC$1,'ריכוז הצעות'!$M601,"")</f>
        <v/>
      </c>
      <c r="AD600" t="str">
        <f>IF('ריכוז הצעות'!$N601='טבלת עזר2'!AD$1,'ריכוז הצעות'!$M601,"")</f>
        <v/>
      </c>
      <c r="AE600" t="str">
        <f>IF('ריכוז הצעות'!$N601='טבלת עזר2'!AE$1,'ריכוז הצעות'!$M601,"")</f>
        <v/>
      </c>
      <c r="AF600" t="str">
        <f>IF('ריכוז הצעות'!$N601='טבלת עזר2'!AF$1,'ריכוז הצעות'!$M601,"")</f>
        <v/>
      </c>
      <c r="AG600" t="str">
        <f>IF('ריכוז הצעות'!$N601='טבלת עזר2'!AG$1,'ריכוז הצעות'!$M601,"")</f>
        <v/>
      </c>
      <c r="AH600" t="str">
        <f>IF('ריכוז הצעות'!$N601='טבלת עזר2'!AH$1,'ריכוז הצעות'!$M601,"")</f>
        <v/>
      </c>
      <c r="AI600" t="str">
        <f>IF('ריכוז הצעות'!$N601='טבלת עזר2'!AI$1,'ריכוז הצעות'!$M601,"")</f>
        <v/>
      </c>
      <c r="AJ600" t="str">
        <f>IF('ריכוז הצעות'!$N601='טבלת עזר2'!AJ$1,'ריכוז הצעות'!$M601,"")</f>
        <v/>
      </c>
      <c r="AK600" t="str">
        <f>IF('ריכוז הצעות'!$N601='טבלת עזר2'!AK$1,'ריכוז הצעות'!$M601,"")</f>
        <v/>
      </c>
      <c r="AL600" t="str">
        <f>IF('ריכוז הצעות'!$N601='טבלת עזר2'!AL$1,'ריכוז הצעות'!$M601,"")</f>
        <v/>
      </c>
      <c r="AM600"/>
      <c r="AN600"/>
      <c r="AO600"/>
      <c r="AP600"/>
    </row>
    <row r="601" spans="2:42" x14ac:dyDescent="0.3">
      <c r="B601" t="str">
        <f>IF('ריכוז הצעות'!$N602='טבלת עזר2'!B$1,'ריכוז הצעות'!$M602,"")</f>
        <v/>
      </c>
      <c r="C601">
        <f t="shared" si="292"/>
        <v>0</v>
      </c>
      <c r="D601" t="str">
        <f t="shared" si="294"/>
        <v/>
      </c>
      <c r="E601">
        <f t="shared" si="295"/>
        <v>0</v>
      </c>
      <c r="F601" t="str">
        <f>IF('ריכוז הצעות'!$N602='טבלת עזר2'!F$1,'ריכוז הצעות'!$M602,"")</f>
        <v/>
      </c>
      <c r="G601">
        <f t="shared" si="293"/>
        <v>0</v>
      </c>
      <c r="H601" t="str">
        <f t="shared" si="296"/>
        <v/>
      </c>
      <c r="I601">
        <f t="shared" si="297"/>
        <v>0</v>
      </c>
      <c r="J601" t="str">
        <f>IF('ריכוז הצעות'!$N602='טבלת עזר2'!J$1,'ריכוז הצעות'!$M602,"")</f>
        <v/>
      </c>
      <c r="K601" t="str">
        <f>IF('ריכוז הצעות'!$N602='טבלת עזר2'!K$1,'ריכוז הצעות'!$M602,"")</f>
        <v/>
      </c>
      <c r="L601" t="str">
        <f>IF('ריכוז הצעות'!$N602='טבלת עזר2'!L$1,'ריכוז הצעות'!$M602,"")</f>
        <v/>
      </c>
      <c r="M601" t="str">
        <f>IF('ריכוז הצעות'!$N602='טבלת עזר2'!M$1,'ריכוז הצעות'!$M602,"")</f>
        <v/>
      </c>
      <c r="O601" t="str">
        <f>IF('ריכוז הצעות'!$N602='טבלת עזר2'!O$1,'ריכוז הצעות'!$M602,"")</f>
        <v/>
      </c>
      <c r="Q601" t="str">
        <f>IF('ריכוז הצעות'!$N602='טבלת עזר2'!Q$1,'ריכוז הצעות'!$M602,"")</f>
        <v/>
      </c>
      <c r="S601" t="str">
        <f>IF('ריכוז הצעות'!$N602='טבלת עזר2'!S$1,'ריכוז הצעות'!$M602,"")</f>
        <v/>
      </c>
      <c r="U601" t="str">
        <f>IF('ריכוז הצעות'!$N602='טבלת עזר2'!U$1,'ריכוז הצעות'!$M602,"")</f>
        <v/>
      </c>
      <c r="W601" t="str">
        <f>IF('ריכוז הצעות'!$N602='טבלת עזר2'!W$1,'ריכוז הצעות'!$M602,"")</f>
        <v/>
      </c>
      <c r="X601" t="str">
        <f>IF('ריכוז הצעות'!$N602='טבלת עזר2'!X$1,'ריכוז הצעות'!$M602,"")</f>
        <v/>
      </c>
      <c r="Y601" t="str">
        <f>IF('ריכוז הצעות'!$N602='טבלת עזר2'!Y$1,'ריכוז הצעות'!$M602,"")</f>
        <v/>
      </c>
      <c r="Z601" t="str">
        <f>IF('ריכוז הצעות'!$N602='טבלת עזר2'!Z$1,'ריכוז הצעות'!$M602,"")</f>
        <v/>
      </c>
      <c r="AA601" t="str">
        <f>IF('ריכוז הצעות'!$N602='טבלת עזר2'!AA$1,'ריכוז הצעות'!$M602,"")</f>
        <v/>
      </c>
      <c r="AB601" t="str">
        <f>IF('ריכוז הצעות'!$N602='טבלת עזר2'!AB$1,'ריכוז הצעות'!$M602,"")</f>
        <v/>
      </c>
      <c r="AC601" t="str">
        <f>IF('ריכוז הצעות'!$N602='טבלת עזר2'!AC$1,'ריכוז הצעות'!$M602,"")</f>
        <v/>
      </c>
      <c r="AD601" t="str">
        <f>IF('ריכוז הצעות'!$N602='טבלת עזר2'!AD$1,'ריכוז הצעות'!$M602,"")</f>
        <v/>
      </c>
      <c r="AE601" t="str">
        <f>IF('ריכוז הצעות'!$N602='טבלת עזר2'!AE$1,'ריכוז הצעות'!$M602,"")</f>
        <v/>
      </c>
      <c r="AF601" t="str">
        <f>IF('ריכוז הצעות'!$N602='טבלת עזר2'!AF$1,'ריכוז הצעות'!$M602,"")</f>
        <v/>
      </c>
      <c r="AG601" t="str">
        <f>IF('ריכוז הצעות'!$N602='טבלת עזר2'!AG$1,'ריכוז הצעות'!$M602,"")</f>
        <v/>
      </c>
      <c r="AH601" t="str">
        <f>IF('ריכוז הצעות'!$N602='טבלת עזר2'!AH$1,'ריכוז הצעות'!$M602,"")</f>
        <v/>
      </c>
      <c r="AI601" t="str">
        <f>IF('ריכוז הצעות'!$N602='טבלת עזר2'!AI$1,'ריכוז הצעות'!$M602,"")</f>
        <v/>
      </c>
      <c r="AJ601" t="str">
        <f>IF('ריכוז הצעות'!$N602='טבלת עזר2'!AJ$1,'ריכוז הצעות'!$M602,"")</f>
        <v/>
      </c>
      <c r="AK601" t="str">
        <f>IF('ריכוז הצעות'!$N602='טבלת עזר2'!AK$1,'ריכוז הצעות'!$M602,"")</f>
        <v/>
      </c>
      <c r="AL601" t="str">
        <f>IF('ריכוז הצעות'!$N602='טבלת עזר2'!AL$1,'ריכוז הצעות'!$M602,"")</f>
        <v/>
      </c>
      <c r="AM601"/>
      <c r="AN601"/>
      <c r="AO601"/>
      <c r="AP601"/>
    </row>
    <row r="602" spans="2:42" x14ac:dyDescent="0.3">
      <c r="B602" t="str">
        <f>IF('ריכוז הצעות'!$N603='טבלת עזר2'!B$1,'ריכוז הצעות'!$M603,"")</f>
        <v/>
      </c>
      <c r="C602">
        <f t="shared" si="292"/>
        <v>0</v>
      </c>
      <c r="D602" t="str">
        <f t="shared" si="294"/>
        <v/>
      </c>
      <c r="E602">
        <f t="shared" si="295"/>
        <v>0</v>
      </c>
      <c r="F602" t="str">
        <f>IF('ריכוז הצעות'!$N603='טבלת עזר2'!F$1,'ריכוז הצעות'!$M603,"")</f>
        <v/>
      </c>
      <c r="G602">
        <f t="shared" si="293"/>
        <v>0</v>
      </c>
      <c r="H602" t="str">
        <f t="shared" si="296"/>
        <v/>
      </c>
      <c r="I602">
        <f t="shared" si="297"/>
        <v>0</v>
      </c>
      <c r="J602" t="str">
        <f>IF('ריכוז הצעות'!$N603='טבלת עזר2'!J$1,'ריכוז הצעות'!$M603,"")</f>
        <v/>
      </c>
      <c r="K602" t="str">
        <f>IF('ריכוז הצעות'!$N603='טבלת עזר2'!K$1,'ריכוז הצעות'!$M603,"")</f>
        <v/>
      </c>
      <c r="L602" t="str">
        <f>IF('ריכוז הצעות'!$N603='טבלת עזר2'!L$1,'ריכוז הצעות'!$M603,"")</f>
        <v/>
      </c>
      <c r="M602" t="str">
        <f>IF('ריכוז הצעות'!$N603='טבלת עזר2'!M$1,'ריכוז הצעות'!$M603,"")</f>
        <v/>
      </c>
      <c r="O602" t="str">
        <f>IF('ריכוז הצעות'!$N603='טבלת עזר2'!O$1,'ריכוז הצעות'!$M603,"")</f>
        <v/>
      </c>
      <c r="Q602" t="str">
        <f>IF('ריכוז הצעות'!$N603='טבלת עזר2'!Q$1,'ריכוז הצעות'!$M603,"")</f>
        <v/>
      </c>
      <c r="S602" t="str">
        <f>IF('ריכוז הצעות'!$N603='טבלת עזר2'!S$1,'ריכוז הצעות'!$M603,"")</f>
        <v/>
      </c>
      <c r="U602" t="str">
        <f>IF('ריכוז הצעות'!$N603='טבלת עזר2'!U$1,'ריכוז הצעות'!$M603,"")</f>
        <v/>
      </c>
      <c r="W602" t="str">
        <f>IF('ריכוז הצעות'!$N603='טבלת עזר2'!W$1,'ריכוז הצעות'!$M603,"")</f>
        <v/>
      </c>
      <c r="X602" t="str">
        <f>IF('ריכוז הצעות'!$N603='טבלת עזר2'!X$1,'ריכוז הצעות'!$M603,"")</f>
        <v/>
      </c>
      <c r="Y602" t="str">
        <f>IF('ריכוז הצעות'!$N603='טבלת עזר2'!Y$1,'ריכוז הצעות'!$M603,"")</f>
        <v/>
      </c>
      <c r="Z602" t="str">
        <f>IF('ריכוז הצעות'!$N603='טבלת עזר2'!Z$1,'ריכוז הצעות'!$M603,"")</f>
        <v/>
      </c>
      <c r="AA602" t="str">
        <f>IF('ריכוז הצעות'!$N603='טבלת עזר2'!AA$1,'ריכוז הצעות'!$M603,"")</f>
        <v/>
      </c>
      <c r="AB602" t="str">
        <f>IF('ריכוז הצעות'!$N603='טבלת עזר2'!AB$1,'ריכוז הצעות'!$M603,"")</f>
        <v/>
      </c>
      <c r="AC602" t="str">
        <f>IF('ריכוז הצעות'!$N603='טבלת עזר2'!AC$1,'ריכוז הצעות'!$M603,"")</f>
        <v/>
      </c>
      <c r="AD602" t="str">
        <f>IF('ריכוז הצעות'!$N603='טבלת עזר2'!AD$1,'ריכוז הצעות'!$M603,"")</f>
        <v/>
      </c>
      <c r="AE602" t="str">
        <f>IF('ריכוז הצעות'!$N603='טבלת עזר2'!AE$1,'ריכוז הצעות'!$M603,"")</f>
        <v/>
      </c>
      <c r="AF602" t="str">
        <f>IF('ריכוז הצעות'!$N603='טבלת עזר2'!AF$1,'ריכוז הצעות'!$M603,"")</f>
        <v/>
      </c>
      <c r="AG602" t="str">
        <f>IF('ריכוז הצעות'!$N603='טבלת עזר2'!AG$1,'ריכוז הצעות'!$M603,"")</f>
        <v/>
      </c>
      <c r="AH602" t="str">
        <f>IF('ריכוז הצעות'!$N603='טבלת עזר2'!AH$1,'ריכוז הצעות'!$M603,"")</f>
        <v/>
      </c>
      <c r="AI602" t="str">
        <f>IF('ריכוז הצעות'!$N603='טבלת עזר2'!AI$1,'ריכוז הצעות'!$M603,"")</f>
        <v/>
      </c>
      <c r="AJ602" t="str">
        <f>IF('ריכוז הצעות'!$N603='טבלת עזר2'!AJ$1,'ריכוז הצעות'!$M603,"")</f>
        <v/>
      </c>
      <c r="AK602" t="str">
        <f>IF('ריכוז הצעות'!$N603='טבלת עזר2'!AK$1,'ריכוז הצעות'!$M603,"")</f>
        <v/>
      </c>
      <c r="AL602" t="str">
        <f>IF('ריכוז הצעות'!$N603='טבלת עזר2'!AL$1,'ריכוז הצעות'!$M603,"")</f>
        <v/>
      </c>
      <c r="AM602"/>
      <c r="AN602"/>
      <c r="AO602"/>
      <c r="AP602"/>
    </row>
    <row r="603" spans="2:42" x14ac:dyDescent="0.3">
      <c r="B603" t="str">
        <f>IF('ריכוז הצעות'!$N604='טבלת עזר2'!B$1,'ריכוז הצעות'!$M604,"")</f>
        <v/>
      </c>
      <c r="C603">
        <f t="shared" si="292"/>
        <v>0</v>
      </c>
      <c r="D603" t="str">
        <f t="shared" si="294"/>
        <v/>
      </c>
      <c r="E603">
        <f t="shared" si="295"/>
        <v>0</v>
      </c>
      <c r="F603" t="str">
        <f>IF('ריכוז הצעות'!$N604='טבלת עזר2'!F$1,'ריכוז הצעות'!$M604,"")</f>
        <v/>
      </c>
      <c r="G603">
        <f t="shared" si="293"/>
        <v>0</v>
      </c>
      <c r="H603" t="str">
        <f t="shared" si="296"/>
        <v/>
      </c>
      <c r="I603">
        <f t="shared" si="297"/>
        <v>0</v>
      </c>
      <c r="J603" t="str">
        <f>IF('ריכוז הצעות'!$N604='טבלת עזר2'!J$1,'ריכוז הצעות'!$M604,"")</f>
        <v/>
      </c>
      <c r="K603" t="str">
        <f>IF('ריכוז הצעות'!$N604='טבלת עזר2'!K$1,'ריכוז הצעות'!$M604,"")</f>
        <v/>
      </c>
      <c r="L603" t="str">
        <f>IF('ריכוז הצעות'!$N604='טבלת עזר2'!L$1,'ריכוז הצעות'!$M604,"")</f>
        <v/>
      </c>
      <c r="M603" t="str">
        <f>IF('ריכוז הצעות'!$N604='טבלת עזר2'!M$1,'ריכוז הצעות'!$M604,"")</f>
        <v/>
      </c>
      <c r="O603" t="str">
        <f>IF('ריכוז הצעות'!$N604='טבלת עזר2'!O$1,'ריכוז הצעות'!$M604,"")</f>
        <v/>
      </c>
      <c r="Q603" t="str">
        <f>IF('ריכוז הצעות'!$N604='טבלת עזר2'!Q$1,'ריכוז הצעות'!$M604,"")</f>
        <v/>
      </c>
      <c r="S603" t="str">
        <f>IF('ריכוז הצעות'!$N604='טבלת עזר2'!S$1,'ריכוז הצעות'!$M604,"")</f>
        <v/>
      </c>
      <c r="U603" t="str">
        <f>IF('ריכוז הצעות'!$N604='טבלת עזר2'!U$1,'ריכוז הצעות'!$M604,"")</f>
        <v/>
      </c>
      <c r="W603" t="str">
        <f>IF('ריכוז הצעות'!$N604='טבלת עזר2'!W$1,'ריכוז הצעות'!$M604,"")</f>
        <v/>
      </c>
      <c r="X603" t="str">
        <f>IF('ריכוז הצעות'!$N604='טבלת עזר2'!X$1,'ריכוז הצעות'!$M604,"")</f>
        <v/>
      </c>
      <c r="Y603" t="str">
        <f>IF('ריכוז הצעות'!$N604='טבלת עזר2'!Y$1,'ריכוז הצעות'!$M604,"")</f>
        <v/>
      </c>
      <c r="Z603" t="str">
        <f>IF('ריכוז הצעות'!$N604='טבלת עזר2'!Z$1,'ריכוז הצעות'!$M604,"")</f>
        <v/>
      </c>
      <c r="AA603" t="str">
        <f>IF('ריכוז הצעות'!$N604='טבלת עזר2'!AA$1,'ריכוז הצעות'!$M604,"")</f>
        <v/>
      </c>
      <c r="AB603" t="str">
        <f>IF('ריכוז הצעות'!$N604='טבלת עזר2'!AB$1,'ריכוז הצעות'!$M604,"")</f>
        <v/>
      </c>
      <c r="AC603" t="str">
        <f>IF('ריכוז הצעות'!$N604='טבלת עזר2'!AC$1,'ריכוז הצעות'!$M604,"")</f>
        <v/>
      </c>
      <c r="AD603" t="str">
        <f>IF('ריכוז הצעות'!$N604='טבלת עזר2'!AD$1,'ריכוז הצעות'!$M604,"")</f>
        <v/>
      </c>
      <c r="AE603" t="str">
        <f>IF('ריכוז הצעות'!$N604='טבלת עזר2'!AE$1,'ריכוז הצעות'!$M604,"")</f>
        <v/>
      </c>
      <c r="AF603" t="str">
        <f>IF('ריכוז הצעות'!$N604='טבלת עזר2'!AF$1,'ריכוז הצעות'!$M604,"")</f>
        <v/>
      </c>
      <c r="AG603" t="str">
        <f>IF('ריכוז הצעות'!$N604='טבלת עזר2'!AG$1,'ריכוז הצעות'!$M604,"")</f>
        <v/>
      </c>
      <c r="AH603" t="str">
        <f>IF('ריכוז הצעות'!$N604='טבלת עזר2'!AH$1,'ריכוז הצעות'!$M604,"")</f>
        <v/>
      </c>
      <c r="AI603" t="str">
        <f>IF('ריכוז הצעות'!$N604='טבלת עזר2'!AI$1,'ריכוז הצעות'!$M604,"")</f>
        <v/>
      </c>
      <c r="AJ603" t="str">
        <f>IF('ריכוז הצעות'!$N604='טבלת עזר2'!AJ$1,'ריכוז הצעות'!$M604,"")</f>
        <v/>
      </c>
      <c r="AK603" t="str">
        <f>IF('ריכוז הצעות'!$N604='טבלת עזר2'!AK$1,'ריכוז הצעות'!$M604,"")</f>
        <v/>
      </c>
      <c r="AL603" t="str">
        <f>IF('ריכוז הצעות'!$N604='טבלת עזר2'!AL$1,'ריכוז הצעות'!$M604,"")</f>
        <v/>
      </c>
      <c r="AM603"/>
      <c r="AN603"/>
      <c r="AO603"/>
      <c r="AP603"/>
    </row>
    <row r="604" spans="2:42" x14ac:dyDescent="0.3">
      <c r="B604" t="str">
        <f>IF('ריכוז הצעות'!$N605='טבלת עזר2'!B$1,'ריכוז הצעות'!$M605,"")</f>
        <v/>
      </c>
      <c r="C604">
        <f t="shared" si="292"/>
        <v>0</v>
      </c>
      <c r="D604" t="str">
        <f t="shared" si="294"/>
        <v/>
      </c>
      <c r="E604">
        <f t="shared" si="295"/>
        <v>0</v>
      </c>
      <c r="F604" t="str">
        <f>IF('ריכוז הצעות'!$N605='טבלת עזר2'!F$1,'ריכוז הצעות'!$M605,"")</f>
        <v/>
      </c>
      <c r="G604">
        <f t="shared" si="293"/>
        <v>0</v>
      </c>
      <c r="H604" t="str">
        <f t="shared" si="296"/>
        <v/>
      </c>
      <c r="I604">
        <f t="shared" si="297"/>
        <v>0</v>
      </c>
      <c r="J604" t="str">
        <f>IF('ריכוז הצעות'!$N605='טבלת עזר2'!J$1,'ריכוז הצעות'!$M605,"")</f>
        <v/>
      </c>
      <c r="K604" t="str">
        <f>IF('ריכוז הצעות'!$N605='טבלת עזר2'!K$1,'ריכוז הצעות'!$M605,"")</f>
        <v/>
      </c>
      <c r="L604" t="str">
        <f>IF('ריכוז הצעות'!$N605='טבלת עזר2'!L$1,'ריכוז הצעות'!$M605,"")</f>
        <v/>
      </c>
      <c r="M604" t="str">
        <f>IF('ריכוז הצעות'!$N605='טבלת עזר2'!M$1,'ריכוז הצעות'!$M605,"")</f>
        <v/>
      </c>
      <c r="O604" t="str">
        <f>IF('ריכוז הצעות'!$N605='טבלת עזר2'!O$1,'ריכוז הצעות'!$M605,"")</f>
        <v/>
      </c>
      <c r="Q604" t="str">
        <f>IF('ריכוז הצעות'!$N605='טבלת עזר2'!Q$1,'ריכוז הצעות'!$M605,"")</f>
        <v/>
      </c>
      <c r="S604" t="str">
        <f>IF('ריכוז הצעות'!$N605='טבלת עזר2'!S$1,'ריכוז הצעות'!$M605,"")</f>
        <v/>
      </c>
      <c r="U604" t="str">
        <f>IF('ריכוז הצעות'!$N605='טבלת עזר2'!U$1,'ריכוז הצעות'!$M605,"")</f>
        <v/>
      </c>
      <c r="W604" t="str">
        <f>IF('ריכוז הצעות'!$N605='טבלת עזר2'!W$1,'ריכוז הצעות'!$M605,"")</f>
        <v/>
      </c>
      <c r="X604" t="str">
        <f>IF('ריכוז הצעות'!$N605='טבלת עזר2'!X$1,'ריכוז הצעות'!$M605,"")</f>
        <v/>
      </c>
      <c r="Y604" t="str">
        <f>IF('ריכוז הצעות'!$N605='טבלת עזר2'!Y$1,'ריכוז הצעות'!$M605,"")</f>
        <v/>
      </c>
      <c r="Z604" t="str">
        <f>IF('ריכוז הצעות'!$N605='טבלת עזר2'!Z$1,'ריכוז הצעות'!$M605,"")</f>
        <v/>
      </c>
      <c r="AA604" t="str">
        <f>IF('ריכוז הצעות'!$N605='טבלת עזר2'!AA$1,'ריכוז הצעות'!$M605,"")</f>
        <v/>
      </c>
      <c r="AB604" t="str">
        <f>IF('ריכוז הצעות'!$N605='טבלת עזר2'!AB$1,'ריכוז הצעות'!$M605,"")</f>
        <v/>
      </c>
      <c r="AC604" t="str">
        <f>IF('ריכוז הצעות'!$N605='טבלת עזר2'!AC$1,'ריכוז הצעות'!$M605,"")</f>
        <v/>
      </c>
      <c r="AD604" t="str">
        <f>IF('ריכוז הצעות'!$N605='טבלת עזר2'!AD$1,'ריכוז הצעות'!$M605,"")</f>
        <v/>
      </c>
      <c r="AE604" t="str">
        <f>IF('ריכוז הצעות'!$N605='טבלת עזר2'!AE$1,'ריכוז הצעות'!$M605,"")</f>
        <v/>
      </c>
      <c r="AF604" t="str">
        <f>IF('ריכוז הצעות'!$N605='טבלת עזר2'!AF$1,'ריכוז הצעות'!$M605,"")</f>
        <v/>
      </c>
      <c r="AG604" t="str">
        <f>IF('ריכוז הצעות'!$N605='טבלת עזר2'!AG$1,'ריכוז הצעות'!$M605,"")</f>
        <v/>
      </c>
      <c r="AH604" t="str">
        <f>IF('ריכוז הצעות'!$N605='טבלת עזר2'!AH$1,'ריכוז הצעות'!$M605,"")</f>
        <v/>
      </c>
      <c r="AI604" t="str">
        <f>IF('ריכוז הצעות'!$N605='טבלת עזר2'!AI$1,'ריכוז הצעות'!$M605,"")</f>
        <v/>
      </c>
      <c r="AJ604" t="str">
        <f>IF('ריכוז הצעות'!$N605='טבלת עזר2'!AJ$1,'ריכוז הצעות'!$M605,"")</f>
        <v/>
      </c>
      <c r="AK604" t="str">
        <f>IF('ריכוז הצעות'!$N605='טבלת עזר2'!AK$1,'ריכוז הצעות'!$M605,"")</f>
        <v/>
      </c>
      <c r="AL604" t="str">
        <f>IF('ריכוז הצעות'!$N605='טבלת עזר2'!AL$1,'ריכוז הצעות'!$M605,"")</f>
        <v/>
      </c>
      <c r="AM604"/>
      <c r="AN604"/>
      <c r="AO604"/>
      <c r="AP604"/>
    </row>
    <row r="605" spans="2:42" x14ac:dyDescent="0.3">
      <c r="B605" t="str">
        <f>IF('ריכוז הצעות'!$N606='טבלת עזר2'!B$1,'ריכוז הצעות'!$M606,"")</f>
        <v/>
      </c>
      <c r="C605">
        <f t="shared" si="292"/>
        <v>0</v>
      </c>
      <c r="D605" t="str">
        <f t="shared" si="294"/>
        <v/>
      </c>
      <c r="E605">
        <f t="shared" si="295"/>
        <v>0</v>
      </c>
      <c r="F605" t="str">
        <f>IF('ריכוז הצעות'!$N606='טבלת עזר2'!F$1,'ריכוז הצעות'!$M606,"")</f>
        <v/>
      </c>
      <c r="G605">
        <f t="shared" si="293"/>
        <v>0</v>
      </c>
      <c r="H605" t="str">
        <f t="shared" si="296"/>
        <v/>
      </c>
      <c r="I605">
        <f t="shared" si="297"/>
        <v>0</v>
      </c>
      <c r="J605" t="str">
        <f>IF('ריכוז הצעות'!$N606='טבלת עזר2'!J$1,'ריכוז הצעות'!$M606,"")</f>
        <v/>
      </c>
      <c r="K605" t="str">
        <f>IF('ריכוז הצעות'!$N606='טבלת עזר2'!K$1,'ריכוז הצעות'!$M606,"")</f>
        <v/>
      </c>
      <c r="L605" t="str">
        <f>IF('ריכוז הצעות'!$N606='טבלת עזר2'!L$1,'ריכוז הצעות'!$M606,"")</f>
        <v/>
      </c>
      <c r="M605" t="str">
        <f>IF('ריכוז הצעות'!$N606='טבלת עזר2'!M$1,'ריכוז הצעות'!$M606,"")</f>
        <v/>
      </c>
      <c r="O605" t="str">
        <f>IF('ריכוז הצעות'!$N606='טבלת עזר2'!O$1,'ריכוז הצעות'!$M606,"")</f>
        <v/>
      </c>
      <c r="Q605" t="str">
        <f>IF('ריכוז הצעות'!$N606='טבלת עזר2'!Q$1,'ריכוז הצעות'!$M606,"")</f>
        <v/>
      </c>
      <c r="S605" t="str">
        <f>IF('ריכוז הצעות'!$N606='טבלת עזר2'!S$1,'ריכוז הצעות'!$M606,"")</f>
        <v/>
      </c>
      <c r="U605" t="str">
        <f>IF('ריכוז הצעות'!$N606='טבלת עזר2'!U$1,'ריכוז הצעות'!$M606,"")</f>
        <v/>
      </c>
      <c r="W605" t="str">
        <f>IF('ריכוז הצעות'!$N606='טבלת עזר2'!W$1,'ריכוז הצעות'!$M606,"")</f>
        <v/>
      </c>
      <c r="X605" t="str">
        <f>IF('ריכוז הצעות'!$N606='טבלת עזר2'!X$1,'ריכוז הצעות'!$M606,"")</f>
        <v/>
      </c>
      <c r="Y605" t="str">
        <f>IF('ריכוז הצעות'!$N606='טבלת עזר2'!Y$1,'ריכוז הצעות'!$M606,"")</f>
        <v/>
      </c>
      <c r="Z605" t="str">
        <f>IF('ריכוז הצעות'!$N606='טבלת עזר2'!Z$1,'ריכוז הצעות'!$M606,"")</f>
        <v/>
      </c>
      <c r="AA605" t="str">
        <f>IF('ריכוז הצעות'!$N606='טבלת עזר2'!AA$1,'ריכוז הצעות'!$M606,"")</f>
        <v/>
      </c>
      <c r="AB605" t="str">
        <f>IF('ריכוז הצעות'!$N606='טבלת עזר2'!AB$1,'ריכוז הצעות'!$M606,"")</f>
        <v/>
      </c>
      <c r="AC605" t="str">
        <f>IF('ריכוז הצעות'!$N606='טבלת עזר2'!AC$1,'ריכוז הצעות'!$M606,"")</f>
        <v/>
      </c>
      <c r="AD605" t="str">
        <f>IF('ריכוז הצעות'!$N606='טבלת עזר2'!AD$1,'ריכוז הצעות'!$M606,"")</f>
        <v/>
      </c>
      <c r="AE605" t="str">
        <f>IF('ריכוז הצעות'!$N606='טבלת עזר2'!AE$1,'ריכוז הצעות'!$M606,"")</f>
        <v/>
      </c>
      <c r="AF605" t="str">
        <f>IF('ריכוז הצעות'!$N606='טבלת עזר2'!AF$1,'ריכוז הצעות'!$M606,"")</f>
        <v/>
      </c>
      <c r="AG605" t="str">
        <f>IF('ריכוז הצעות'!$N606='טבלת עזר2'!AG$1,'ריכוז הצעות'!$M606,"")</f>
        <v/>
      </c>
      <c r="AH605" t="str">
        <f>IF('ריכוז הצעות'!$N606='טבלת עזר2'!AH$1,'ריכוז הצעות'!$M606,"")</f>
        <v/>
      </c>
      <c r="AI605" t="str">
        <f>IF('ריכוז הצעות'!$N606='טבלת עזר2'!AI$1,'ריכוז הצעות'!$M606,"")</f>
        <v/>
      </c>
      <c r="AJ605" t="str">
        <f>IF('ריכוז הצעות'!$N606='טבלת עזר2'!AJ$1,'ריכוז הצעות'!$M606,"")</f>
        <v/>
      </c>
      <c r="AK605" t="str">
        <f>IF('ריכוז הצעות'!$N606='טבלת עזר2'!AK$1,'ריכוז הצעות'!$M606,"")</f>
        <v/>
      </c>
      <c r="AL605" t="str">
        <f>IF('ריכוז הצעות'!$N606='טבלת עזר2'!AL$1,'ריכוז הצעות'!$M606,"")</f>
        <v/>
      </c>
      <c r="AM605"/>
      <c r="AN605"/>
      <c r="AO605"/>
      <c r="AP605"/>
    </row>
    <row r="606" spans="2:42" x14ac:dyDescent="0.3">
      <c r="B606" t="str">
        <f>IF('ריכוז הצעות'!$N607='טבלת עזר2'!B$1,'ריכוז הצעות'!$M607,"")</f>
        <v/>
      </c>
      <c r="C606">
        <f t="shared" si="292"/>
        <v>0</v>
      </c>
      <c r="D606" t="str">
        <f t="shared" si="294"/>
        <v/>
      </c>
      <c r="E606">
        <f t="shared" si="295"/>
        <v>0</v>
      </c>
      <c r="F606" t="str">
        <f>IF('ריכוז הצעות'!$N607='טבלת עזר2'!F$1,'ריכוז הצעות'!$M607,"")</f>
        <v/>
      </c>
      <c r="G606">
        <f t="shared" si="293"/>
        <v>0</v>
      </c>
      <c r="H606" t="str">
        <f t="shared" si="296"/>
        <v/>
      </c>
      <c r="I606">
        <f t="shared" si="297"/>
        <v>0</v>
      </c>
      <c r="J606" t="str">
        <f>IF('ריכוז הצעות'!$N607='טבלת עזר2'!J$1,'ריכוז הצעות'!$M607,"")</f>
        <v/>
      </c>
      <c r="K606" t="str">
        <f>IF('ריכוז הצעות'!$N607='טבלת עזר2'!K$1,'ריכוז הצעות'!$M607,"")</f>
        <v/>
      </c>
      <c r="L606" t="str">
        <f>IF('ריכוז הצעות'!$N607='טבלת עזר2'!L$1,'ריכוז הצעות'!$M607,"")</f>
        <v/>
      </c>
      <c r="M606" t="str">
        <f>IF('ריכוז הצעות'!$N607='טבלת עזר2'!M$1,'ריכוז הצעות'!$M607,"")</f>
        <v/>
      </c>
      <c r="O606" t="str">
        <f>IF('ריכוז הצעות'!$N607='טבלת עזר2'!O$1,'ריכוז הצעות'!$M607,"")</f>
        <v/>
      </c>
      <c r="Q606" t="str">
        <f>IF('ריכוז הצעות'!$N607='טבלת עזר2'!Q$1,'ריכוז הצעות'!$M607,"")</f>
        <v/>
      </c>
      <c r="S606" t="str">
        <f>IF('ריכוז הצעות'!$N607='טבלת עזר2'!S$1,'ריכוז הצעות'!$M607,"")</f>
        <v/>
      </c>
      <c r="U606" t="str">
        <f>IF('ריכוז הצעות'!$N607='טבלת עזר2'!U$1,'ריכוז הצעות'!$M607,"")</f>
        <v/>
      </c>
      <c r="W606" t="str">
        <f>IF('ריכוז הצעות'!$N607='טבלת עזר2'!W$1,'ריכוז הצעות'!$M607,"")</f>
        <v/>
      </c>
      <c r="X606" t="str">
        <f>IF('ריכוז הצעות'!$N607='טבלת עזר2'!X$1,'ריכוז הצעות'!$M607,"")</f>
        <v/>
      </c>
      <c r="Y606" t="str">
        <f>IF('ריכוז הצעות'!$N607='טבלת עזר2'!Y$1,'ריכוז הצעות'!$M607,"")</f>
        <v/>
      </c>
      <c r="Z606" t="str">
        <f>IF('ריכוז הצעות'!$N607='טבלת עזר2'!Z$1,'ריכוז הצעות'!$M607,"")</f>
        <v/>
      </c>
      <c r="AA606" t="str">
        <f>IF('ריכוז הצעות'!$N607='טבלת עזר2'!AA$1,'ריכוז הצעות'!$M607,"")</f>
        <v/>
      </c>
      <c r="AB606" t="str">
        <f>IF('ריכוז הצעות'!$N607='טבלת עזר2'!AB$1,'ריכוז הצעות'!$M607,"")</f>
        <v/>
      </c>
      <c r="AC606" t="str">
        <f>IF('ריכוז הצעות'!$N607='טבלת עזר2'!AC$1,'ריכוז הצעות'!$M607,"")</f>
        <v/>
      </c>
      <c r="AD606" t="str">
        <f>IF('ריכוז הצעות'!$N607='טבלת עזר2'!AD$1,'ריכוז הצעות'!$M607,"")</f>
        <v/>
      </c>
      <c r="AE606" t="str">
        <f>IF('ריכוז הצעות'!$N607='טבלת עזר2'!AE$1,'ריכוז הצעות'!$M607,"")</f>
        <v/>
      </c>
      <c r="AF606" t="str">
        <f>IF('ריכוז הצעות'!$N607='טבלת עזר2'!AF$1,'ריכוז הצעות'!$M607,"")</f>
        <v/>
      </c>
      <c r="AG606" t="str">
        <f>IF('ריכוז הצעות'!$N607='טבלת עזר2'!AG$1,'ריכוז הצעות'!$M607,"")</f>
        <v/>
      </c>
      <c r="AH606" t="str">
        <f>IF('ריכוז הצעות'!$N607='טבלת עזר2'!AH$1,'ריכוז הצעות'!$M607,"")</f>
        <v/>
      </c>
      <c r="AI606" t="str">
        <f>IF('ריכוז הצעות'!$N607='טבלת עזר2'!AI$1,'ריכוז הצעות'!$M607,"")</f>
        <v/>
      </c>
      <c r="AJ606" t="str">
        <f>IF('ריכוז הצעות'!$N607='טבלת עזר2'!AJ$1,'ריכוז הצעות'!$M607,"")</f>
        <v/>
      </c>
      <c r="AK606" t="str">
        <f>IF('ריכוז הצעות'!$N607='טבלת עזר2'!AK$1,'ריכוז הצעות'!$M607,"")</f>
        <v/>
      </c>
      <c r="AL606" t="str">
        <f>IF('ריכוז הצעות'!$N607='טבלת עזר2'!AL$1,'ריכוז הצעות'!$M607,"")</f>
        <v/>
      </c>
      <c r="AM606"/>
      <c r="AN606"/>
      <c r="AO606"/>
      <c r="AP606"/>
    </row>
    <row r="607" spans="2:42" x14ac:dyDescent="0.3">
      <c r="B607" t="str">
        <f>IF('ריכוז הצעות'!$N608='טבלת עזר2'!B$1,'ריכוז הצעות'!$M608,"")</f>
        <v/>
      </c>
      <c r="C607">
        <f t="shared" si="292"/>
        <v>0</v>
      </c>
      <c r="D607" t="str">
        <f t="shared" si="294"/>
        <v/>
      </c>
      <c r="E607">
        <f t="shared" si="295"/>
        <v>0</v>
      </c>
      <c r="F607" t="str">
        <f>IF('ריכוז הצעות'!$N608='טבלת עזר2'!F$1,'ריכוז הצעות'!$M608,"")</f>
        <v/>
      </c>
      <c r="G607">
        <f t="shared" si="293"/>
        <v>0</v>
      </c>
      <c r="H607" t="str">
        <f t="shared" si="296"/>
        <v/>
      </c>
      <c r="I607">
        <f t="shared" si="297"/>
        <v>0</v>
      </c>
      <c r="J607" t="str">
        <f>IF('ריכוז הצעות'!$N608='טבלת עזר2'!J$1,'ריכוז הצעות'!$M608,"")</f>
        <v/>
      </c>
      <c r="K607" t="str">
        <f>IF('ריכוז הצעות'!$N608='טבלת עזר2'!K$1,'ריכוז הצעות'!$M608,"")</f>
        <v/>
      </c>
      <c r="L607" t="str">
        <f>IF('ריכוז הצעות'!$N608='טבלת עזר2'!L$1,'ריכוז הצעות'!$M608,"")</f>
        <v/>
      </c>
      <c r="M607" t="str">
        <f>IF('ריכוז הצעות'!$N608='טבלת עזר2'!M$1,'ריכוז הצעות'!$M608,"")</f>
        <v/>
      </c>
      <c r="O607" t="str">
        <f>IF('ריכוז הצעות'!$N608='טבלת עזר2'!O$1,'ריכוז הצעות'!$M608,"")</f>
        <v/>
      </c>
      <c r="Q607" t="str">
        <f>IF('ריכוז הצעות'!$N608='טבלת עזר2'!Q$1,'ריכוז הצעות'!$M608,"")</f>
        <v/>
      </c>
      <c r="S607" t="str">
        <f>IF('ריכוז הצעות'!$N608='טבלת עזר2'!S$1,'ריכוז הצעות'!$M608,"")</f>
        <v/>
      </c>
      <c r="U607" t="str">
        <f>IF('ריכוז הצעות'!$N608='טבלת עזר2'!U$1,'ריכוז הצעות'!$M608,"")</f>
        <v/>
      </c>
      <c r="W607" t="str">
        <f>IF('ריכוז הצעות'!$N608='טבלת עזר2'!W$1,'ריכוז הצעות'!$M608,"")</f>
        <v/>
      </c>
      <c r="X607" t="str">
        <f>IF('ריכוז הצעות'!$N608='טבלת עזר2'!X$1,'ריכוז הצעות'!$M608,"")</f>
        <v/>
      </c>
      <c r="Y607" t="str">
        <f>IF('ריכוז הצעות'!$N608='טבלת עזר2'!Y$1,'ריכוז הצעות'!$M608,"")</f>
        <v/>
      </c>
      <c r="Z607" t="str">
        <f>IF('ריכוז הצעות'!$N608='טבלת עזר2'!Z$1,'ריכוז הצעות'!$M608,"")</f>
        <v/>
      </c>
      <c r="AA607" t="str">
        <f>IF('ריכוז הצעות'!$N608='טבלת עזר2'!AA$1,'ריכוז הצעות'!$M608,"")</f>
        <v/>
      </c>
      <c r="AB607" t="str">
        <f>IF('ריכוז הצעות'!$N608='טבלת עזר2'!AB$1,'ריכוז הצעות'!$M608,"")</f>
        <v/>
      </c>
      <c r="AC607" t="str">
        <f>IF('ריכוז הצעות'!$N608='טבלת עזר2'!AC$1,'ריכוז הצעות'!$M608,"")</f>
        <v/>
      </c>
      <c r="AD607" t="str">
        <f>IF('ריכוז הצעות'!$N608='טבלת עזר2'!AD$1,'ריכוז הצעות'!$M608,"")</f>
        <v/>
      </c>
      <c r="AE607" t="str">
        <f>IF('ריכוז הצעות'!$N608='טבלת עזר2'!AE$1,'ריכוז הצעות'!$M608,"")</f>
        <v/>
      </c>
      <c r="AF607" t="str">
        <f>IF('ריכוז הצעות'!$N608='טבלת עזר2'!AF$1,'ריכוז הצעות'!$M608,"")</f>
        <v/>
      </c>
      <c r="AG607" t="str">
        <f>IF('ריכוז הצעות'!$N608='טבלת עזר2'!AG$1,'ריכוז הצעות'!$M608,"")</f>
        <v/>
      </c>
      <c r="AH607" t="str">
        <f>IF('ריכוז הצעות'!$N608='טבלת עזר2'!AH$1,'ריכוז הצעות'!$M608,"")</f>
        <v/>
      </c>
      <c r="AI607" t="str">
        <f>IF('ריכוז הצעות'!$N608='טבלת עזר2'!AI$1,'ריכוז הצעות'!$M608,"")</f>
        <v/>
      </c>
      <c r="AJ607" t="str">
        <f>IF('ריכוז הצעות'!$N608='טבלת עזר2'!AJ$1,'ריכוז הצעות'!$M608,"")</f>
        <v/>
      </c>
      <c r="AK607" t="str">
        <f>IF('ריכוז הצעות'!$N608='טבלת עזר2'!AK$1,'ריכוז הצעות'!$M608,"")</f>
        <v/>
      </c>
      <c r="AL607" t="str">
        <f>IF('ריכוז הצעות'!$N608='טבלת עזר2'!AL$1,'ריכוז הצעות'!$M608,"")</f>
        <v/>
      </c>
      <c r="AM607"/>
      <c r="AN607"/>
      <c r="AO607"/>
      <c r="AP607"/>
    </row>
    <row r="608" spans="2:42" x14ac:dyDescent="0.3">
      <c r="B608" t="str">
        <f>IF('ריכוז הצעות'!$N609='טבלת עזר2'!B$1,'ריכוז הצעות'!$M609,"")</f>
        <v/>
      </c>
      <c r="C608">
        <f t="shared" si="292"/>
        <v>0</v>
      </c>
      <c r="D608" t="str">
        <f t="shared" si="294"/>
        <v/>
      </c>
      <c r="E608">
        <f t="shared" si="295"/>
        <v>0</v>
      </c>
      <c r="F608" t="str">
        <f>IF('ריכוז הצעות'!$N609='טבלת עזר2'!F$1,'ריכוז הצעות'!$M609,"")</f>
        <v/>
      </c>
      <c r="G608">
        <f t="shared" si="293"/>
        <v>0</v>
      </c>
      <c r="H608" t="str">
        <f t="shared" si="296"/>
        <v/>
      </c>
      <c r="I608">
        <f t="shared" si="297"/>
        <v>0</v>
      </c>
      <c r="J608" t="str">
        <f>IF('ריכוז הצעות'!$N609='טבלת עזר2'!J$1,'ריכוז הצעות'!$M609,"")</f>
        <v/>
      </c>
      <c r="K608" t="str">
        <f>IF('ריכוז הצעות'!$N609='טבלת עזר2'!K$1,'ריכוז הצעות'!$M609,"")</f>
        <v/>
      </c>
      <c r="L608" t="str">
        <f>IF('ריכוז הצעות'!$N609='טבלת עזר2'!L$1,'ריכוז הצעות'!$M609,"")</f>
        <v/>
      </c>
      <c r="M608" t="str">
        <f>IF('ריכוז הצעות'!$N609='טבלת עזר2'!M$1,'ריכוז הצעות'!$M609,"")</f>
        <v/>
      </c>
      <c r="O608" t="str">
        <f>IF('ריכוז הצעות'!$N609='טבלת עזר2'!O$1,'ריכוז הצעות'!$M609,"")</f>
        <v/>
      </c>
      <c r="Q608" t="str">
        <f>IF('ריכוז הצעות'!$N609='טבלת עזר2'!Q$1,'ריכוז הצעות'!$M609,"")</f>
        <v/>
      </c>
      <c r="S608" t="str">
        <f>IF('ריכוז הצעות'!$N609='טבלת עזר2'!S$1,'ריכוז הצעות'!$M609,"")</f>
        <v/>
      </c>
      <c r="U608" t="str">
        <f>IF('ריכוז הצעות'!$N609='טבלת עזר2'!U$1,'ריכוז הצעות'!$M609,"")</f>
        <v/>
      </c>
      <c r="W608" t="str">
        <f>IF('ריכוז הצעות'!$N609='טבלת עזר2'!W$1,'ריכוז הצעות'!$M609,"")</f>
        <v/>
      </c>
      <c r="X608" t="str">
        <f>IF('ריכוז הצעות'!$N609='טבלת עזר2'!X$1,'ריכוז הצעות'!$M609,"")</f>
        <v/>
      </c>
      <c r="Y608" t="str">
        <f>IF('ריכוז הצעות'!$N609='טבלת עזר2'!Y$1,'ריכוז הצעות'!$M609,"")</f>
        <v/>
      </c>
      <c r="Z608" t="str">
        <f>IF('ריכוז הצעות'!$N609='טבלת עזר2'!Z$1,'ריכוז הצעות'!$M609,"")</f>
        <v/>
      </c>
      <c r="AA608" t="str">
        <f>IF('ריכוז הצעות'!$N609='טבלת עזר2'!AA$1,'ריכוז הצעות'!$M609,"")</f>
        <v/>
      </c>
      <c r="AB608" t="str">
        <f>IF('ריכוז הצעות'!$N609='טבלת עזר2'!AB$1,'ריכוז הצעות'!$M609,"")</f>
        <v/>
      </c>
      <c r="AC608" t="str">
        <f>IF('ריכוז הצעות'!$N609='טבלת עזר2'!AC$1,'ריכוז הצעות'!$M609,"")</f>
        <v/>
      </c>
      <c r="AD608" t="str">
        <f>IF('ריכוז הצעות'!$N609='טבלת עזר2'!AD$1,'ריכוז הצעות'!$M609,"")</f>
        <v/>
      </c>
      <c r="AE608" t="str">
        <f>IF('ריכוז הצעות'!$N609='טבלת עזר2'!AE$1,'ריכוז הצעות'!$M609,"")</f>
        <v/>
      </c>
      <c r="AF608" t="str">
        <f>IF('ריכוז הצעות'!$N609='טבלת עזר2'!AF$1,'ריכוז הצעות'!$M609,"")</f>
        <v/>
      </c>
      <c r="AG608" t="str">
        <f>IF('ריכוז הצעות'!$N609='טבלת עזר2'!AG$1,'ריכוז הצעות'!$M609,"")</f>
        <v/>
      </c>
      <c r="AH608" t="str">
        <f>IF('ריכוז הצעות'!$N609='טבלת עזר2'!AH$1,'ריכוז הצעות'!$M609,"")</f>
        <v/>
      </c>
      <c r="AI608" t="str">
        <f>IF('ריכוז הצעות'!$N609='טבלת עזר2'!AI$1,'ריכוז הצעות'!$M609,"")</f>
        <v/>
      </c>
      <c r="AJ608" t="str">
        <f>IF('ריכוז הצעות'!$N609='טבלת עזר2'!AJ$1,'ריכוז הצעות'!$M609,"")</f>
        <v/>
      </c>
      <c r="AK608" t="str">
        <f>IF('ריכוז הצעות'!$N609='טבלת עזר2'!AK$1,'ריכוז הצעות'!$M609,"")</f>
        <v/>
      </c>
      <c r="AL608" t="str">
        <f>IF('ריכוז הצעות'!$N609='טבלת עזר2'!AL$1,'ריכוז הצעות'!$M609,"")</f>
        <v/>
      </c>
      <c r="AM608"/>
      <c r="AN608"/>
      <c r="AO608"/>
      <c r="AP608"/>
    </row>
    <row r="609" spans="2:42" x14ac:dyDescent="0.3">
      <c r="B609" t="str">
        <f>IF('ריכוז הצעות'!$N610='טבלת עזר2'!B$1,'ריכוז הצעות'!$M610,"")</f>
        <v/>
      </c>
      <c r="C609">
        <f t="shared" si="292"/>
        <v>0</v>
      </c>
      <c r="D609" t="str">
        <f t="shared" si="294"/>
        <v/>
      </c>
      <c r="E609">
        <f t="shared" si="295"/>
        <v>0</v>
      </c>
      <c r="F609" t="str">
        <f>IF('ריכוז הצעות'!$N610='טבלת עזר2'!F$1,'ריכוז הצעות'!$M610,"")</f>
        <v/>
      </c>
      <c r="G609">
        <f t="shared" si="293"/>
        <v>0</v>
      </c>
      <c r="H609" t="str">
        <f t="shared" si="296"/>
        <v/>
      </c>
      <c r="I609">
        <f t="shared" si="297"/>
        <v>0</v>
      </c>
      <c r="J609" t="str">
        <f>IF('ריכוז הצעות'!$N610='טבלת עזר2'!J$1,'ריכוז הצעות'!$M610,"")</f>
        <v/>
      </c>
      <c r="K609" t="str">
        <f>IF('ריכוז הצעות'!$N610='טבלת עזר2'!K$1,'ריכוז הצעות'!$M610,"")</f>
        <v/>
      </c>
      <c r="L609" t="str">
        <f>IF('ריכוז הצעות'!$N610='טבלת עזר2'!L$1,'ריכוז הצעות'!$M610,"")</f>
        <v/>
      </c>
      <c r="M609" t="str">
        <f>IF('ריכוז הצעות'!$N610='טבלת עזר2'!M$1,'ריכוז הצעות'!$M610,"")</f>
        <v/>
      </c>
      <c r="O609" t="str">
        <f>IF('ריכוז הצעות'!$N610='טבלת עזר2'!O$1,'ריכוז הצעות'!$M610,"")</f>
        <v/>
      </c>
      <c r="Q609" t="str">
        <f>IF('ריכוז הצעות'!$N610='טבלת עזר2'!Q$1,'ריכוז הצעות'!$M610,"")</f>
        <v/>
      </c>
      <c r="S609" t="str">
        <f>IF('ריכוז הצעות'!$N610='טבלת עזר2'!S$1,'ריכוז הצעות'!$M610,"")</f>
        <v/>
      </c>
      <c r="U609" t="str">
        <f>IF('ריכוז הצעות'!$N610='טבלת עזר2'!U$1,'ריכוז הצעות'!$M610,"")</f>
        <v/>
      </c>
      <c r="W609" t="str">
        <f>IF('ריכוז הצעות'!$N610='טבלת עזר2'!W$1,'ריכוז הצעות'!$M610,"")</f>
        <v/>
      </c>
      <c r="X609" t="str">
        <f>IF('ריכוז הצעות'!$N610='טבלת עזר2'!X$1,'ריכוז הצעות'!$M610,"")</f>
        <v/>
      </c>
      <c r="Y609" t="str">
        <f>IF('ריכוז הצעות'!$N610='טבלת עזר2'!Y$1,'ריכוז הצעות'!$M610,"")</f>
        <v/>
      </c>
      <c r="Z609" t="str">
        <f>IF('ריכוז הצעות'!$N610='טבלת עזר2'!Z$1,'ריכוז הצעות'!$M610,"")</f>
        <v/>
      </c>
      <c r="AA609" t="str">
        <f>IF('ריכוז הצעות'!$N610='טבלת עזר2'!AA$1,'ריכוז הצעות'!$M610,"")</f>
        <v/>
      </c>
      <c r="AB609" t="str">
        <f>IF('ריכוז הצעות'!$N610='טבלת עזר2'!AB$1,'ריכוז הצעות'!$M610,"")</f>
        <v/>
      </c>
      <c r="AC609" t="str">
        <f>IF('ריכוז הצעות'!$N610='טבלת עזר2'!AC$1,'ריכוז הצעות'!$M610,"")</f>
        <v/>
      </c>
      <c r="AD609" t="str">
        <f>IF('ריכוז הצעות'!$N610='טבלת עזר2'!AD$1,'ריכוז הצעות'!$M610,"")</f>
        <v/>
      </c>
      <c r="AE609" t="str">
        <f>IF('ריכוז הצעות'!$N610='טבלת עזר2'!AE$1,'ריכוז הצעות'!$M610,"")</f>
        <v/>
      </c>
      <c r="AF609" t="str">
        <f>IF('ריכוז הצעות'!$N610='טבלת עזר2'!AF$1,'ריכוז הצעות'!$M610,"")</f>
        <v/>
      </c>
      <c r="AG609" t="str">
        <f>IF('ריכוז הצעות'!$N610='טבלת עזר2'!AG$1,'ריכוז הצעות'!$M610,"")</f>
        <v/>
      </c>
      <c r="AH609" t="str">
        <f>IF('ריכוז הצעות'!$N610='טבלת עזר2'!AH$1,'ריכוז הצעות'!$M610,"")</f>
        <v/>
      </c>
      <c r="AI609" t="str">
        <f>IF('ריכוז הצעות'!$N610='טבלת עזר2'!AI$1,'ריכוז הצעות'!$M610,"")</f>
        <v/>
      </c>
      <c r="AJ609" t="str">
        <f>IF('ריכוז הצעות'!$N610='טבלת עזר2'!AJ$1,'ריכוז הצעות'!$M610,"")</f>
        <v/>
      </c>
      <c r="AK609" t="str">
        <f>IF('ריכוז הצעות'!$N610='טבלת עזר2'!AK$1,'ריכוז הצעות'!$M610,"")</f>
        <v/>
      </c>
      <c r="AL609" t="str">
        <f>IF('ריכוז הצעות'!$N610='טבלת עזר2'!AL$1,'ריכוז הצעות'!$M610,"")</f>
        <v/>
      </c>
      <c r="AM609"/>
      <c r="AN609"/>
      <c r="AO609"/>
      <c r="AP609"/>
    </row>
    <row r="610" spans="2:42" x14ac:dyDescent="0.3">
      <c r="B610" t="str">
        <f>IF('ריכוז הצעות'!$N611='טבלת עזר2'!B$1,'ריכוז הצעות'!$M611,"")</f>
        <v/>
      </c>
      <c r="C610">
        <f t="shared" si="292"/>
        <v>0</v>
      </c>
      <c r="D610" t="str">
        <f t="shared" si="294"/>
        <v/>
      </c>
      <c r="E610">
        <f t="shared" si="295"/>
        <v>0</v>
      </c>
      <c r="F610" t="str">
        <f>IF('ריכוז הצעות'!$N611='טבלת עזר2'!F$1,'ריכוז הצעות'!$M611,"")</f>
        <v/>
      </c>
      <c r="G610">
        <f t="shared" si="293"/>
        <v>0</v>
      </c>
      <c r="H610" t="str">
        <f t="shared" si="296"/>
        <v/>
      </c>
      <c r="I610">
        <f t="shared" si="297"/>
        <v>0</v>
      </c>
      <c r="J610" t="str">
        <f>IF('ריכוז הצעות'!$N611='טבלת עזר2'!J$1,'ריכוז הצעות'!$M611,"")</f>
        <v/>
      </c>
      <c r="K610" t="str">
        <f>IF('ריכוז הצעות'!$N611='טבלת עזר2'!K$1,'ריכוז הצעות'!$M611,"")</f>
        <v/>
      </c>
      <c r="L610" t="str">
        <f>IF('ריכוז הצעות'!$N611='טבלת עזר2'!L$1,'ריכוז הצעות'!$M611,"")</f>
        <v/>
      </c>
      <c r="M610" t="str">
        <f>IF('ריכוז הצעות'!$N611='טבלת עזר2'!M$1,'ריכוז הצעות'!$M611,"")</f>
        <v/>
      </c>
      <c r="O610" t="str">
        <f>IF('ריכוז הצעות'!$N611='טבלת עזר2'!O$1,'ריכוז הצעות'!$M611,"")</f>
        <v/>
      </c>
      <c r="Q610" t="str">
        <f>IF('ריכוז הצעות'!$N611='טבלת עזר2'!Q$1,'ריכוז הצעות'!$M611,"")</f>
        <v/>
      </c>
      <c r="S610" t="str">
        <f>IF('ריכוז הצעות'!$N611='טבלת עזר2'!S$1,'ריכוז הצעות'!$M611,"")</f>
        <v/>
      </c>
      <c r="U610" t="str">
        <f>IF('ריכוז הצעות'!$N611='טבלת עזר2'!U$1,'ריכוז הצעות'!$M611,"")</f>
        <v/>
      </c>
      <c r="W610" t="str">
        <f>IF('ריכוז הצעות'!$N611='טבלת עזר2'!W$1,'ריכוז הצעות'!$M611,"")</f>
        <v/>
      </c>
      <c r="X610" t="str">
        <f>IF('ריכוז הצעות'!$N611='טבלת עזר2'!X$1,'ריכוז הצעות'!$M611,"")</f>
        <v/>
      </c>
      <c r="Y610" t="str">
        <f>IF('ריכוז הצעות'!$N611='טבלת עזר2'!Y$1,'ריכוז הצעות'!$M611,"")</f>
        <v/>
      </c>
      <c r="Z610" t="str">
        <f>IF('ריכוז הצעות'!$N611='טבלת עזר2'!Z$1,'ריכוז הצעות'!$M611,"")</f>
        <v/>
      </c>
      <c r="AA610" t="str">
        <f>IF('ריכוז הצעות'!$N611='טבלת עזר2'!AA$1,'ריכוז הצעות'!$M611,"")</f>
        <v/>
      </c>
      <c r="AB610" t="str">
        <f>IF('ריכוז הצעות'!$N611='טבלת עזר2'!AB$1,'ריכוז הצעות'!$M611,"")</f>
        <v/>
      </c>
      <c r="AC610" t="str">
        <f>IF('ריכוז הצעות'!$N611='טבלת עזר2'!AC$1,'ריכוז הצעות'!$M611,"")</f>
        <v/>
      </c>
      <c r="AD610" t="str">
        <f>IF('ריכוז הצעות'!$N611='טבלת עזר2'!AD$1,'ריכוז הצעות'!$M611,"")</f>
        <v/>
      </c>
      <c r="AE610" t="str">
        <f>IF('ריכוז הצעות'!$N611='טבלת עזר2'!AE$1,'ריכוז הצעות'!$M611,"")</f>
        <v/>
      </c>
      <c r="AF610" t="str">
        <f>IF('ריכוז הצעות'!$N611='טבלת עזר2'!AF$1,'ריכוז הצעות'!$M611,"")</f>
        <v/>
      </c>
      <c r="AG610" t="str">
        <f>IF('ריכוז הצעות'!$N611='טבלת עזר2'!AG$1,'ריכוז הצעות'!$M611,"")</f>
        <v/>
      </c>
      <c r="AH610" t="str">
        <f>IF('ריכוז הצעות'!$N611='טבלת עזר2'!AH$1,'ריכוז הצעות'!$M611,"")</f>
        <v/>
      </c>
      <c r="AI610" t="str">
        <f>IF('ריכוז הצעות'!$N611='טבלת עזר2'!AI$1,'ריכוז הצעות'!$M611,"")</f>
        <v/>
      </c>
      <c r="AJ610" t="str">
        <f>IF('ריכוז הצעות'!$N611='טבלת עזר2'!AJ$1,'ריכוז הצעות'!$M611,"")</f>
        <v/>
      </c>
      <c r="AK610" t="str">
        <f>IF('ריכוז הצעות'!$N611='טבלת עזר2'!AK$1,'ריכוז הצעות'!$M611,"")</f>
        <v/>
      </c>
      <c r="AL610" t="str">
        <f>IF('ריכוז הצעות'!$N611='טבלת עזר2'!AL$1,'ריכוז הצעות'!$M611,"")</f>
        <v/>
      </c>
      <c r="AM610"/>
      <c r="AN610"/>
      <c r="AO610"/>
      <c r="AP610"/>
    </row>
    <row r="611" spans="2:42" x14ac:dyDescent="0.3">
      <c r="B611" t="str">
        <f>IF('ריכוז הצעות'!$N612='טבלת עזר2'!B$1,'ריכוז הצעות'!$M612,"")</f>
        <v/>
      </c>
      <c r="C611">
        <f t="shared" si="292"/>
        <v>0</v>
      </c>
      <c r="D611" t="str">
        <f t="shared" si="294"/>
        <v/>
      </c>
      <c r="E611">
        <f t="shared" si="295"/>
        <v>0</v>
      </c>
      <c r="F611" t="str">
        <f>IF('ריכוז הצעות'!$N612='טבלת עזר2'!F$1,'ריכוז הצעות'!$M612,"")</f>
        <v/>
      </c>
      <c r="G611">
        <f t="shared" si="293"/>
        <v>0</v>
      </c>
      <c r="H611" t="str">
        <f t="shared" si="296"/>
        <v/>
      </c>
      <c r="I611">
        <f t="shared" si="297"/>
        <v>0</v>
      </c>
      <c r="J611" t="str">
        <f>IF('ריכוז הצעות'!$N612='טבלת עזר2'!J$1,'ריכוז הצעות'!$M612,"")</f>
        <v/>
      </c>
      <c r="K611" t="str">
        <f>IF('ריכוז הצעות'!$N612='טבלת עזר2'!K$1,'ריכוז הצעות'!$M612,"")</f>
        <v/>
      </c>
      <c r="L611" t="str">
        <f>IF('ריכוז הצעות'!$N612='טבלת עזר2'!L$1,'ריכוז הצעות'!$M612,"")</f>
        <v/>
      </c>
      <c r="M611" t="str">
        <f>IF('ריכוז הצעות'!$N612='טבלת עזר2'!M$1,'ריכוז הצעות'!$M612,"")</f>
        <v/>
      </c>
      <c r="O611" t="str">
        <f>IF('ריכוז הצעות'!$N612='טבלת עזר2'!O$1,'ריכוז הצעות'!$M612,"")</f>
        <v/>
      </c>
      <c r="Q611" t="str">
        <f>IF('ריכוז הצעות'!$N612='טבלת עזר2'!Q$1,'ריכוז הצעות'!$M612,"")</f>
        <v/>
      </c>
      <c r="S611" t="str">
        <f>IF('ריכוז הצעות'!$N612='טבלת עזר2'!S$1,'ריכוז הצעות'!$M612,"")</f>
        <v/>
      </c>
      <c r="U611" t="str">
        <f>IF('ריכוז הצעות'!$N612='טבלת עזר2'!U$1,'ריכוז הצעות'!$M612,"")</f>
        <v/>
      </c>
      <c r="W611" t="str">
        <f>IF('ריכוז הצעות'!$N612='טבלת עזר2'!W$1,'ריכוז הצעות'!$M612,"")</f>
        <v/>
      </c>
      <c r="X611" t="str">
        <f>IF('ריכוז הצעות'!$N612='טבלת עזר2'!X$1,'ריכוז הצעות'!$M612,"")</f>
        <v/>
      </c>
      <c r="Y611" t="str">
        <f>IF('ריכוז הצעות'!$N612='טבלת עזר2'!Y$1,'ריכוז הצעות'!$M612,"")</f>
        <v/>
      </c>
      <c r="Z611" t="str">
        <f>IF('ריכוז הצעות'!$N612='טבלת עזר2'!Z$1,'ריכוז הצעות'!$M612,"")</f>
        <v/>
      </c>
      <c r="AA611" t="str">
        <f>IF('ריכוז הצעות'!$N612='טבלת עזר2'!AA$1,'ריכוז הצעות'!$M612,"")</f>
        <v/>
      </c>
      <c r="AB611" t="str">
        <f>IF('ריכוז הצעות'!$N612='טבלת עזר2'!AB$1,'ריכוז הצעות'!$M612,"")</f>
        <v/>
      </c>
      <c r="AC611" t="str">
        <f>IF('ריכוז הצעות'!$N612='טבלת עזר2'!AC$1,'ריכוז הצעות'!$M612,"")</f>
        <v/>
      </c>
      <c r="AD611" t="str">
        <f>IF('ריכוז הצעות'!$N612='טבלת עזר2'!AD$1,'ריכוז הצעות'!$M612,"")</f>
        <v/>
      </c>
      <c r="AE611" t="str">
        <f>IF('ריכוז הצעות'!$N612='טבלת עזר2'!AE$1,'ריכוז הצעות'!$M612,"")</f>
        <v/>
      </c>
      <c r="AF611" t="str">
        <f>IF('ריכוז הצעות'!$N612='טבלת עזר2'!AF$1,'ריכוז הצעות'!$M612,"")</f>
        <v/>
      </c>
      <c r="AG611" t="str">
        <f>IF('ריכוז הצעות'!$N612='טבלת עזר2'!AG$1,'ריכוז הצעות'!$M612,"")</f>
        <v/>
      </c>
      <c r="AH611" t="str">
        <f>IF('ריכוז הצעות'!$N612='טבלת עזר2'!AH$1,'ריכוז הצעות'!$M612,"")</f>
        <v/>
      </c>
      <c r="AI611" t="str">
        <f>IF('ריכוז הצעות'!$N612='טבלת עזר2'!AI$1,'ריכוז הצעות'!$M612,"")</f>
        <v/>
      </c>
      <c r="AJ611" t="str">
        <f>IF('ריכוז הצעות'!$N612='טבלת עזר2'!AJ$1,'ריכוז הצעות'!$M612,"")</f>
        <v/>
      </c>
      <c r="AK611" t="str">
        <f>IF('ריכוז הצעות'!$N612='טבלת עזר2'!AK$1,'ריכוז הצעות'!$M612,"")</f>
        <v/>
      </c>
      <c r="AL611" t="str">
        <f>IF('ריכוז הצעות'!$N612='טבלת עזר2'!AL$1,'ריכוז הצעות'!$M612,"")</f>
        <v/>
      </c>
      <c r="AM611"/>
      <c r="AN611"/>
      <c r="AO611"/>
      <c r="AP611"/>
    </row>
    <row r="612" spans="2:42" x14ac:dyDescent="0.3">
      <c r="B612" t="str">
        <f>IF('ריכוז הצעות'!$N613='טבלת עזר2'!B$1,'ריכוז הצעות'!$M613,"")</f>
        <v/>
      </c>
      <c r="C612">
        <f t="shared" si="292"/>
        <v>0</v>
      </c>
      <c r="D612" t="str">
        <f t="shared" si="294"/>
        <v/>
      </c>
      <c r="E612">
        <f t="shared" si="295"/>
        <v>0</v>
      </c>
      <c r="F612" t="str">
        <f>IF('ריכוז הצעות'!$N613='טבלת עזר2'!F$1,'ריכוז הצעות'!$M613,"")</f>
        <v/>
      </c>
      <c r="G612">
        <f t="shared" si="293"/>
        <v>0</v>
      </c>
      <c r="H612" t="str">
        <f t="shared" si="296"/>
        <v/>
      </c>
      <c r="I612">
        <f t="shared" si="297"/>
        <v>0</v>
      </c>
      <c r="J612" t="str">
        <f>IF('ריכוז הצעות'!$N613='טבלת עזר2'!J$1,'ריכוז הצעות'!$M613,"")</f>
        <v/>
      </c>
      <c r="K612" t="str">
        <f>IF('ריכוז הצעות'!$N613='טבלת עזר2'!K$1,'ריכוז הצעות'!$M613,"")</f>
        <v/>
      </c>
      <c r="L612" t="str">
        <f>IF('ריכוז הצעות'!$N613='טבלת עזר2'!L$1,'ריכוז הצעות'!$M613,"")</f>
        <v/>
      </c>
      <c r="M612" t="str">
        <f>IF('ריכוז הצעות'!$N613='טבלת עזר2'!M$1,'ריכוז הצעות'!$M613,"")</f>
        <v/>
      </c>
      <c r="O612" t="str">
        <f>IF('ריכוז הצעות'!$N613='טבלת עזר2'!O$1,'ריכוז הצעות'!$M613,"")</f>
        <v/>
      </c>
      <c r="Q612" t="str">
        <f>IF('ריכוז הצעות'!$N613='טבלת עזר2'!Q$1,'ריכוז הצעות'!$M613,"")</f>
        <v/>
      </c>
      <c r="S612" t="str">
        <f>IF('ריכוז הצעות'!$N613='טבלת עזר2'!S$1,'ריכוז הצעות'!$M613,"")</f>
        <v/>
      </c>
      <c r="U612" t="str">
        <f>IF('ריכוז הצעות'!$N613='טבלת עזר2'!U$1,'ריכוז הצעות'!$M613,"")</f>
        <v/>
      </c>
      <c r="W612" t="str">
        <f>IF('ריכוז הצעות'!$N613='טבלת עזר2'!W$1,'ריכוז הצעות'!$M613,"")</f>
        <v/>
      </c>
      <c r="X612" t="str">
        <f>IF('ריכוז הצעות'!$N613='טבלת עזר2'!X$1,'ריכוז הצעות'!$M613,"")</f>
        <v/>
      </c>
      <c r="Y612" t="str">
        <f>IF('ריכוז הצעות'!$N613='טבלת עזר2'!Y$1,'ריכוז הצעות'!$M613,"")</f>
        <v/>
      </c>
      <c r="Z612" t="str">
        <f>IF('ריכוז הצעות'!$N613='טבלת עזר2'!Z$1,'ריכוז הצעות'!$M613,"")</f>
        <v/>
      </c>
      <c r="AA612" t="str">
        <f>IF('ריכוז הצעות'!$N613='טבלת עזר2'!AA$1,'ריכוז הצעות'!$M613,"")</f>
        <v/>
      </c>
      <c r="AB612" t="str">
        <f>IF('ריכוז הצעות'!$N613='טבלת עזר2'!AB$1,'ריכוז הצעות'!$M613,"")</f>
        <v/>
      </c>
      <c r="AC612" t="str">
        <f>IF('ריכוז הצעות'!$N613='טבלת עזר2'!AC$1,'ריכוז הצעות'!$M613,"")</f>
        <v/>
      </c>
      <c r="AD612" t="str">
        <f>IF('ריכוז הצעות'!$N613='טבלת עזר2'!AD$1,'ריכוז הצעות'!$M613,"")</f>
        <v/>
      </c>
      <c r="AE612" t="str">
        <f>IF('ריכוז הצעות'!$N613='טבלת עזר2'!AE$1,'ריכוז הצעות'!$M613,"")</f>
        <v/>
      </c>
      <c r="AF612" t="str">
        <f>IF('ריכוז הצעות'!$N613='טבלת עזר2'!AF$1,'ריכוז הצעות'!$M613,"")</f>
        <v/>
      </c>
      <c r="AG612" t="str">
        <f>IF('ריכוז הצעות'!$N613='טבלת עזר2'!AG$1,'ריכוז הצעות'!$M613,"")</f>
        <v/>
      </c>
      <c r="AH612" t="str">
        <f>IF('ריכוז הצעות'!$N613='טבלת עזר2'!AH$1,'ריכוז הצעות'!$M613,"")</f>
        <v/>
      </c>
      <c r="AI612" t="str">
        <f>IF('ריכוז הצעות'!$N613='טבלת עזר2'!AI$1,'ריכוז הצעות'!$M613,"")</f>
        <v/>
      </c>
      <c r="AJ612" t="str">
        <f>IF('ריכוז הצעות'!$N613='טבלת עזר2'!AJ$1,'ריכוז הצעות'!$M613,"")</f>
        <v/>
      </c>
      <c r="AK612" t="str">
        <f>IF('ריכוז הצעות'!$N613='טבלת עזר2'!AK$1,'ריכוז הצעות'!$M613,"")</f>
        <v/>
      </c>
      <c r="AL612" t="str">
        <f>IF('ריכוז הצעות'!$N613='טבלת עזר2'!AL$1,'ריכוז הצעות'!$M613,"")</f>
        <v/>
      </c>
      <c r="AM612"/>
      <c r="AN612"/>
      <c r="AO612"/>
      <c r="AP612"/>
    </row>
    <row r="613" spans="2:42" x14ac:dyDescent="0.3">
      <c r="B613" t="str">
        <f>IF('ריכוז הצעות'!$N614='טבלת עזר2'!B$1,'ריכוז הצעות'!$M614,"")</f>
        <v/>
      </c>
      <c r="C613">
        <f t="shared" si="292"/>
        <v>0</v>
      </c>
      <c r="D613" t="str">
        <f t="shared" si="294"/>
        <v/>
      </c>
      <c r="E613">
        <f t="shared" si="295"/>
        <v>0</v>
      </c>
      <c r="F613" t="str">
        <f>IF('ריכוז הצעות'!$N614='טבלת עזר2'!F$1,'ריכוז הצעות'!$M614,"")</f>
        <v/>
      </c>
      <c r="G613">
        <f t="shared" si="293"/>
        <v>0</v>
      </c>
      <c r="H613" t="str">
        <f t="shared" si="296"/>
        <v/>
      </c>
      <c r="I613">
        <f t="shared" si="297"/>
        <v>0</v>
      </c>
      <c r="J613" t="str">
        <f>IF('ריכוז הצעות'!$N614='טבלת עזר2'!J$1,'ריכוז הצעות'!$M614,"")</f>
        <v/>
      </c>
      <c r="K613" t="str">
        <f>IF('ריכוז הצעות'!$N614='טבלת עזר2'!K$1,'ריכוז הצעות'!$M614,"")</f>
        <v/>
      </c>
      <c r="L613" t="str">
        <f>IF('ריכוז הצעות'!$N614='טבלת עזר2'!L$1,'ריכוז הצעות'!$M614,"")</f>
        <v/>
      </c>
      <c r="M613" t="str">
        <f>IF('ריכוז הצעות'!$N614='טבלת עזר2'!M$1,'ריכוז הצעות'!$M614,"")</f>
        <v/>
      </c>
      <c r="O613" t="str">
        <f>IF('ריכוז הצעות'!$N614='טבלת עזר2'!O$1,'ריכוז הצעות'!$M614,"")</f>
        <v/>
      </c>
      <c r="Q613" t="str">
        <f>IF('ריכוז הצעות'!$N614='טבלת עזר2'!Q$1,'ריכוז הצעות'!$M614,"")</f>
        <v/>
      </c>
      <c r="S613" t="str">
        <f>IF('ריכוז הצעות'!$N614='טבלת עזר2'!S$1,'ריכוז הצעות'!$M614,"")</f>
        <v/>
      </c>
      <c r="U613" t="str">
        <f>IF('ריכוז הצעות'!$N614='טבלת עזר2'!U$1,'ריכוז הצעות'!$M614,"")</f>
        <v/>
      </c>
      <c r="W613" t="str">
        <f>IF('ריכוז הצעות'!$N614='טבלת עזר2'!W$1,'ריכוז הצעות'!$M614,"")</f>
        <v/>
      </c>
      <c r="X613" t="str">
        <f>IF('ריכוז הצעות'!$N614='טבלת עזר2'!X$1,'ריכוז הצעות'!$M614,"")</f>
        <v/>
      </c>
      <c r="Y613" t="str">
        <f>IF('ריכוז הצעות'!$N614='טבלת עזר2'!Y$1,'ריכוז הצעות'!$M614,"")</f>
        <v/>
      </c>
      <c r="Z613" t="str">
        <f>IF('ריכוז הצעות'!$N614='טבלת עזר2'!Z$1,'ריכוז הצעות'!$M614,"")</f>
        <v/>
      </c>
      <c r="AA613" t="str">
        <f>IF('ריכוז הצעות'!$N614='טבלת עזר2'!AA$1,'ריכוז הצעות'!$M614,"")</f>
        <v/>
      </c>
      <c r="AB613" t="str">
        <f>IF('ריכוז הצעות'!$N614='טבלת עזר2'!AB$1,'ריכוז הצעות'!$M614,"")</f>
        <v/>
      </c>
      <c r="AC613" t="str">
        <f>IF('ריכוז הצעות'!$N614='טבלת עזר2'!AC$1,'ריכוז הצעות'!$M614,"")</f>
        <v/>
      </c>
      <c r="AD613" t="str">
        <f>IF('ריכוז הצעות'!$N614='טבלת עזר2'!AD$1,'ריכוז הצעות'!$M614,"")</f>
        <v/>
      </c>
      <c r="AE613" t="str">
        <f>IF('ריכוז הצעות'!$N614='טבלת עזר2'!AE$1,'ריכוז הצעות'!$M614,"")</f>
        <v/>
      </c>
      <c r="AF613" t="str">
        <f>IF('ריכוז הצעות'!$N614='טבלת עזר2'!AF$1,'ריכוז הצעות'!$M614,"")</f>
        <v/>
      </c>
      <c r="AG613" t="str">
        <f>IF('ריכוז הצעות'!$N614='טבלת עזר2'!AG$1,'ריכוז הצעות'!$M614,"")</f>
        <v/>
      </c>
      <c r="AH613" t="str">
        <f>IF('ריכוז הצעות'!$N614='טבלת עזר2'!AH$1,'ריכוז הצעות'!$M614,"")</f>
        <v/>
      </c>
      <c r="AI613" t="str">
        <f>IF('ריכוז הצעות'!$N614='טבלת עזר2'!AI$1,'ריכוז הצעות'!$M614,"")</f>
        <v/>
      </c>
      <c r="AJ613" t="str">
        <f>IF('ריכוז הצעות'!$N614='טבלת עזר2'!AJ$1,'ריכוז הצעות'!$M614,"")</f>
        <v/>
      </c>
      <c r="AK613" t="str">
        <f>IF('ריכוז הצעות'!$N614='טבלת עזר2'!AK$1,'ריכוז הצעות'!$M614,"")</f>
        <v/>
      </c>
      <c r="AL613" t="str">
        <f>IF('ריכוז הצעות'!$N614='טבלת עזר2'!AL$1,'ריכוז הצעות'!$M614,"")</f>
        <v/>
      </c>
      <c r="AM613"/>
      <c r="AN613"/>
      <c r="AO613"/>
      <c r="AP613"/>
    </row>
    <row r="614" spans="2:42" x14ac:dyDescent="0.3">
      <c r="B614" t="str">
        <f>IF('ריכוז הצעות'!$N615='טבלת עזר2'!B$1,'ריכוז הצעות'!$M615,"")</f>
        <v/>
      </c>
      <c r="C614">
        <f t="shared" si="292"/>
        <v>0</v>
      </c>
      <c r="D614" t="str">
        <f t="shared" si="294"/>
        <v/>
      </c>
      <c r="E614">
        <f t="shared" si="295"/>
        <v>0</v>
      </c>
      <c r="F614" t="str">
        <f>IF('ריכוז הצעות'!$N615='טבלת עזר2'!F$1,'ריכוז הצעות'!$M615,"")</f>
        <v/>
      </c>
      <c r="G614">
        <f t="shared" si="293"/>
        <v>0</v>
      </c>
      <c r="H614" t="str">
        <f t="shared" si="296"/>
        <v/>
      </c>
      <c r="I614">
        <f t="shared" si="297"/>
        <v>0</v>
      </c>
      <c r="J614" t="str">
        <f>IF('ריכוז הצעות'!$N615='טבלת עזר2'!J$1,'ריכוז הצעות'!$M615,"")</f>
        <v/>
      </c>
      <c r="K614" t="str">
        <f>IF('ריכוז הצעות'!$N615='טבלת עזר2'!K$1,'ריכוז הצעות'!$M615,"")</f>
        <v/>
      </c>
      <c r="L614" t="str">
        <f>IF('ריכוז הצעות'!$N615='טבלת עזר2'!L$1,'ריכוז הצעות'!$M615,"")</f>
        <v/>
      </c>
      <c r="M614" t="str">
        <f>IF('ריכוז הצעות'!$N615='טבלת עזר2'!M$1,'ריכוז הצעות'!$M615,"")</f>
        <v/>
      </c>
      <c r="O614" t="str">
        <f>IF('ריכוז הצעות'!$N615='טבלת עזר2'!O$1,'ריכוז הצעות'!$M615,"")</f>
        <v/>
      </c>
      <c r="Q614" t="str">
        <f>IF('ריכוז הצעות'!$N615='טבלת עזר2'!Q$1,'ריכוז הצעות'!$M615,"")</f>
        <v/>
      </c>
      <c r="S614" t="str">
        <f>IF('ריכוז הצעות'!$N615='טבלת עזר2'!S$1,'ריכוז הצעות'!$M615,"")</f>
        <v/>
      </c>
      <c r="U614" t="str">
        <f>IF('ריכוז הצעות'!$N615='טבלת עזר2'!U$1,'ריכוז הצעות'!$M615,"")</f>
        <v/>
      </c>
      <c r="W614" t="str">
        <f>IF('ריכוז הצעות'!$N615='טבלת עזר2'!W$1,'ריכוז הצעות'!$M615,"")</f>
        <v/>
      </c>
      <c r="X614" t="str">
        <f>IF('ריכוז הצעות'!$N615='טבלת עזר2'!X$1,'ריכוז הצעות'!$M615,"")</f>
        <v/>
      </c>
      <c r="Y614" t="str">
        <f>IF('ריכוז הצעות'!$N615='טבלת עזר2'!Y$1,'ריכוז הצעות'!$M615,"")</f>
        <v/>
      </c>
      <c r="Z614" t="str">
        <f>IF('ריכוז הצעות'!$N615='טבלת עזר2'!Z$1,'ריכוז הצעות'!$M615,"")</f>
        <v/>
      </c>
      <c r="AA614" t="str">
        <f>IF('ריכוז הצעות'!$N615='טבלת עזר2'!AA$1,'ריכוז הצעות'!$M615,"")</f>
        <v/>
      </c>
      <c r="AB614" t="str">
        <f>IF('ריכוז הצעות'!$N615='טבלת עזר2'!AB$1,'ריכוז הצעות'!$M615,"")</f>
        <v/>
      </c>
      <c r="AC614" t="str">
        <f>IF('ריכוז הצעות'!$N615='טבלת עזר2'!AC$1,'ריכוז הצעות'!$M615,"")</f>
        <v/>
      </c>
      <c r="AD614" t="str">
        <f>IF('ריכוז הצעות'!$N615='טבלת עזר2'!AD$1,'ריכוז הצעות'!$M615,"")</f>
        <v/>
      </c>
      <c r="AE614" t="str">
        <f>IF('ריכוז הצעות'!$N615='טבלת עזר2'!AE$1,'ריכוז הצעות'!$M615,"")</f>
        <v/>
      </c>
      <c r="AF614" t="str">
        <f>IF('ריכוז הצעות'!$N615='טבלת עזר2'!AF$1,'ריכוז הצעות'!$M615,"")</f>
        <v/>
      </c>
      <c r="AG614" t="str">
        <f>IF('ריכוז הצעות'!$N615='טבלת עזר2'!AG$1,'ריכוז הצעות'!$M615,"")</f>
        <v/>
      </c>
      <c r="AH614" t="str">
        <f>IF('ריכוז הצעות'!$N615='טבלת עזר2'!AH$1,'ריכוז הצעות'!$M615,"")</f>
        <v/>
      </c>
      <c r="AI614" t="str">
        <f>IF('ריכוז הצעות'!$N615='טבלת עזר2'!AI$1,'ריכוז הצעות'!$M615,"")</f>
        <v/>
      </c>
      <c r="AJ614" t="str">
        <f>IF('ריכוז הצעות'!$N615='טבלת עזר2'!AJ$1,'ריכוז הצעות'!$M615,"")</f>
        <v/>
      </c>
      <c r="AK614" t="str">
        <f>IF('ריכוז הצעות'!$N615='טבלת עזר2'!AK$1,'ריכוז הצעות'!$M615,"")</f>
        <v/>
      </c>
      <c r="AL614" t="str">
        <f>IF('ריכוז הצעות'!$N615='טבלת עזר2'!AL$1,'ריכוז הצעות'!$M615,"")</f>
        <v/>
      </c>
      <c r="AM614"/>
      <c r="AN614"/>
      <c r="AO614"/>
      <c r="AP614"/>
    </row>
    <row r="615" spans="2:42" x14ac:dyDescent="0.3">
      <c r="B615" t="str">
        <f>IF('ריכוז הצעות'!$N616='טבלת עזר2'!B$1,'ריכוז הצעות'!$M616,"")</f>
        <v/>
      </c>
      <c r="C615">
        <f t="shared" si="292"/>
        <v>0</v>
      </c>
      <c r="D615" t="str">
        <f t="shared" si="294"/>
        <v/>
      </c>
      <c r="E615">
        <f t="shared" si="295"/>
        <v>0</v>
      </c>
      <c r="F615" t="str">
        <f>IF('ריכוז הצעות'!$N616='טבלת עזר2'!F$1,'ריכוז הצעות'!$M616,"")</f>
        <v/>
      </c>
      <c r="G615">
        <f t="shared" si="293"/>
        <v>0</v>
      </c>
      <c r="H615" t="str">
        <f t="shared" si="296"/>
        <v/>
      </c>
      <c r="I615">
        <f t="shared" si="297"/>
        <v>0</v>
      </c>
      <c r="J615" t="str">
        <f>IF('ריכוז הצעות'!$N616='טבלת עזר2'!J$1,'ריכוז הצעות'!$M616,"")</f>
        <v/>
      </c>
      <c r="K615" t="str">
        <f>IF('ריכוז הצעות'!$N616='טבלת עזר2'!K$1,'ריכוז הצעות'!$M616,"")</f>
        <v/>
      </c>
      <c r="L615" t="str">
        <f>IF('ריכוז הצעות'!$N616='טבלת עזר2'!L$1,'ריכוז הצעות'!$M616,"")</f>
        <v/>
      </c>
      <c r="M615" t="str">
        <f>IF('ריכוז הצעות'!$N616='טבלת עזר2'!M$1,'ריכוז הצעות'!$M616,"")</f>
        <v/>
      </c>
      <c r="O615" t="str">
        <f>IF('ריכוז הצעות'!$N616='טבלת עזר2'!O$1,'ריכוז הצעות'!$M616,"")</f>
        <v/>
      </c>
      <c r="Q615" t="str">
        <f>IF('ריכוז הצעות'!$N616='טבלת עזר2'!Q$1,'ריכוז הצעות'!$M616,"")</f>
        <v/>
      </c>
      <c r="S615" t="str">
        <f>IF('ריכוז הצעות'!$N616='טבלת עזר2'!S$1,'ריכוז הצעות'!$M616,"")</f>
        <v/>
      </c>
      <c r="U615" t="str">
        <f>IF('ריכוז הצעות'!$N616='טבלת עזר2'!U$1,'ריכוז הצעות'!$M616,"")</f>
        <v/>
      </c>
      <c r="W615" t="str">
        <f>IF('ריכוז הצעות'!$N616='טבלת עזר2'!W$1,'ריכוז הצעות'!$M616,"")</f>
        <v/>
      </c>
      <c r="X615" t="str">
        <f>IF('ריכוז הצעות'!$N616='טבלת עזר2'!X$1,'ריכוז הצעות'!$M616,"")</f>
        <v/>
      </c>
      <c r="Y615" t="str">
        <f>IF('ריכוז הצעות'!$N616='טבלת עזר2'!Y$1,'ריכוז הצעות'!$M616,"")</f>
        <v/>
      </c>
      <c r="Z615" t="str">
        <f>IF('ריכוז הצעות'!$N616='טבלת עזר2'!Z$1,'ריכוז הצעות'!$M616,"")</f>
        <v/>
      </c>
      <c r="AA615" t="str">
        <f>IF('ריכוז הצעות'!$N616='טבלת עזר2'!AA$1,'ריכוז הצעות'!$M616,"")</f>
        <v/>
      </c>
      <c r="AB615" t="str">
        <f>IF('ריכוז הצעות'!$N616='טבלת עזר2'!AB$1,'ריכוז הצעות'!$M616,"")</f>
        <v/>
      </c>
      <c r="AC615" t="str">
        <f>IF('ריכוז הצעות'!$N616='טבלת עזר2'!AC$1,'ריכוז הצעות'!$M616,"")</f>
        <v/>
      </c>
      <c r="AD615" t="str">
        <f>IF('ריכוז הצעות'!$N616='טבלת עזר2'!AD$1,'ריכוז הצעות'!$M616,"")</f>
        <v/>
      </c>
      <c r="AE615" t="str">
        <f>IF('ריכוז הצעות'!$N616='טבלת עזר2'!AE$1,'ריכוז הצעות'!$M616,"")</f>
        <v/>
      </c>
      <c r="AF615" t="str">
        <f>IF('ריכוז הצעות'!$N616='טבלת עזר2'!AF$1,'ריכוז הצעות'!$M616,"")</f>
        <v/>
      </c>
      <c r="AG615" t="str">
        <f>IF('ריכוז הצעות'!$N616='טבלת עזר2'!AG$1,'ריכוז הצעות'!$M616,"")</f>
        <v/>
      </c>
      <c r="AH615" t="str">
        <f>IF('ריכוז הצעות'!$N616='טבלת עזר2'!AH$1,'ריכוז הצעות'!$M616,"")</f>
        <v/>
      </c>
      <c r="AI615" t="str">
        <f>IF('ריכוז הצעות'!$N616='טבלת עזר2'!AI$1,'ריכוז הצעות'!$M616,"")</f>
        <v/>
      </c>
      <c r="AJ615" t="str">
        <f>IF('ריכוז הצעות'!$N616='טבלת עזר2'!AJ$1,'ריכוז הצעות'!$M616,"")</f>
        <v/>
      </c>
      <c r="AK615" t="str">
        <f>IF('ריכוז הצעות'!$N616='טבלת עזר2'!AK$1,'ריכוז הצעות'!$M616,"")</f>
        <v/>
      </c>
      <c r="AL615" t="str">
        <f>IF('ריכוז הצעות'!$N616='טבלת עזר2'!AL$1,'ריכוז הצעות'!$M616,"")</f>
        <v/>
      </c>
      <c r="AM615"/>
      <c r="AN615"/>
      <c r="AO615"/>
      <c r="AP615"/>
    </row>
    <row r="616" spans="2:42" x14ac:dyDescent="0.3">
      <c r="B616" t="str">
        <f>IF('ריכוז הצעות'!$N617='טבלת עזר2'!B$1,'ריכוז הצעות'!$M617,"")</f>
        <v/>
      </c>
      <c r="C616">
        <f t="shared" si="292"/>
        <v>0</v>
      </c>
      <c r="D616" t="str">
        <f t="shared" si="294"/>
        <v/>
      </c>
      <c r="E616">
        <f t="shared" si="295"/>
        <v>0</v>
      </c>
      <c r="F616" t="str">
        <f>IF('ריכוז הצעות'!$N617='טבלת עזר2'!F$1,'ריכוז הצעות'!$M617,"")</f>
        <v/>
      </c>
      <c r="G616">
        <f t="shared" si="293"/>
        <v>0</v>
      </c>
      <c r="H616" t="str">
        <f t="shared" si="296"/>
        <v/>
      </c>
      <c r="I616">
        <f t="shared" si="297"/>
        <v>0</v>
      </c>
      <c r="J616" t="str">
        <f>IF('ריכוז הצעות'!$N617='טבלת עזר2'!J$1,'ריכוז הצעות'!$M617,"")</f>
        <v/>
      </c>
      <c r="K616" t="str">
        <f>IF('ריכוז הצעות'!$N617='טבלת עזר2'!K$1,'ריכוז הצעות'!$M617,"")</f>
        <v/>
      </c>
      <c r="L616" t="str">
        <f>IF('ריכוז הצעות'!$N617='טבלת עזר2'!L$1,'ריכוז הצעות'!$M617,"")</f>
        <v/>
      </c>
      <c r="M616" t="str">
        <f>IF('ריכוז הצעות'!$N617='טבלת עזר2'!M$1,'ריכוז הצעות'!$M617,"")</f>
        <v/>
      </c>
      <c r="O616" t="str">
        <f>IF('ריכוז הצעות'!$N617='טבלת עזר2'!O$1,'ריכוז הצעות'!$M617,"")</f>
        <v/>
      </c>
      <c r="Q616" t="str">
        <f>IF('ריכוז הצעות'!$N617='טבלת עזר2'!Q$1,'ריכוז הצעות'!$M617,"")</f>
        <v/>
      </c>
      <c r="S616" t="str">
        <f>IF('ריכוז הצעות'!$N617='טבלת עזר2'!S$1,'ריכוז הצעות'!$M617,"")</f>
        <v/>
      </c>
      <c r="U616" t="str">
        <f>IF('ריכוז הצעות'!$N617='טבלת עזר2'!U$1,'ריכוז הצעות'!$M617,"")</f>
        <v/>
      </c>
      <c r="W616" t="str">
        <f>IF('ריכוז הצעות'!$N617='טבלת עזר2'!W$1,'ריכוז הצעות'!$M617,"")</f>
        <v/>
      </c>
      <c r="X616" t="str">
        <f>IF('ריכוז הצעות'!$N617='טבלת עזר2'!X$1,'ריכוז הצעות'!$M617,"")</f>
        <v/>
      </c>
      <c r="Y616" t="str">
        <f>IF('ריכוז הצעות'!$N617='טבלת עזר2'!Y$1,'ריכוז הצעות'!$M617,"")</f>
        <v/>
      </c>
      <c r="Z616" t="str">
        <f>IF('ריכוז הצעות'!$N617='טבלת עזר2'!Z$1,'ריכוז הצעות'!$M617,"")</f>
        <v/>
      </c>
      <c r="AA616" t="str">
        <f>IF('ריכוז הצעות'!$N617='טבלת עזר2'!AA$1,'ריכוז הצעות'!$M617,"")</f>
        <v/>
      </c>
      <c r="AB616" t="str">
        <f>IF('ריכוז הצעות'!$N617='טבלת עזר2'!AB$1,'ריכוז הצעות'!$M617,"")</f>
        <v/>
      </c>
      <c r="AC616" t="str">
        <f>IF('ריכוז הצעות'!$N617='טבלת עזר2'!AC$1,'ריכוז הצעות'!$M617,"")</f>
        <v/>
      </c>
      <c r="AD616" t="str">
        <f>IF('ריכוז הצעות'!$N617='טבלת עזר2'!AD$1,'ריכוז הצעות'!$M617,"")</f>
        <v/>
      </c>
      <c r="AE616" t="str">
        <f>IF('ריכוז הצעות'!$N617='טבלת עזר2'!AE$1,'ריכוז הצעות'!$M617,"")</f>
        <v/>
      </c>
      <c r="AF616" t="str">
        <f>IF('ריכוז הצעות'!$N617='טבלת עזר2'!AF$1,'ריכוז הצעות'!$M617,"")</f>
        <v/>
      </c>
      <c r="AG616" t="str">
        <f>IF('ריכוז הצעות'!$N617='טבלת עזר2'!AG$1,'ריכוז הצעות'!$M617,"")</f>
        <v/>
      </c>
      <c r="AH616" t="str">
        <f>IF('ריכוז הצעות'!$N617='טבלת עזר2'!AH$1,'ריכוז הצעות'!$M617,"")</f>
        <v/>
      </c>
      <c r="AI616" t="str">
        <f>IF('ריכוז הצעות'!$N617='טבלת עזר2'!AI$1,'ריכוז הצעות'!$M617,"")</f>
        <v/>
      </c>
      <c r="AJ616" t="str">
        <f>IF('ריכוז הצעות'!$N617='טבלת עזר2'!AJ$1,'ריכוז הצעות'!$M617,"")</f>
        <v/>
      </c>
      <c r="AK616" t="str">
        <f>IF('ריכוז הצעות'!$N617='טבלת עזר2'!AK$1,'ריכוז הצעות'!$M617,"")</f>
        <v/>
      </c>
      <c r="AL616" t="str">
        <f>IF('ריכוז הצעות'!$N617='טבלת עזר2'!AL$1,'ריכוז הצעות'!$M617,"")</f>
        <v/>
      </c>
      <c r="AM616"/>
      <c r="AN616"/>
      <c r="AO616"/>
      <c r="AP616"/>
    </row>
    <row r="617" spans="2:42" x14ac:dyDescent="0.3">
      <c r="B617" t="str">
        <f>IF('ריכוז הצעות'!$N618='טבלת עזר2'!B$1,'ריכוז הצעות'!$M618,"")</f>
        <v/>
      </c>
      <c r="C617">
        <f t="shared" si="292"/>
        <v>0</v>
      </c>
      <c r="D617" t="str">
        <f t="shared" si="294"/>
        <v/>
      </c>
      <c r="E617">
        <f t="shared" si="295"/>
        <v>0</v>
      </c>
      <c r="F617" t="str">
        <f>IF('ריכוז הצעות'!$N618='טבלת עזר2'!F$1,'ריכוז הצעות'!$M618,"")</f>
        <v/>
      </c>
      <c r="G617">
        <f t="shared" si="293"/>
        <v>0</v>
      </c>
      <c r="H617" t="str">
        <f t="shared" si="296"/>
        <v/>
      </c>
      <c r="I617">
        <f t="shared" si="297"/>
        <v>0</v>
      </c>
      <c r="J617" t="str">
        <f>IF('ריכוז הצעות'!$N618='טבלת עזר2'!J$1,'ריכוז הצעות'!$M618,"")</f>
        <v/>
      </c>
      <c r="K617" t="str">
        <f>IF('ריכוז הצעות'!$N618='טבלת עזר2'!K$1,'ריכוז הצעות'!$M618,"")</f>
        <v/>
      </c>
      <c r="L617" t="str">
        <f>IF('ריכוז הצעות'!$N618='טבלת עזר2'!L$1,'ריכוז הצעות'!$M618,"")</f>
        <v/>
      </c>
      <c r="M617" t="str">
        <f>IF('ריכוז הצעות'!$N618='טבלת עזר2'!M$1,'ריכוז הצעות'!$M618,"")</f>
        <v/>
      </c>
      <c r="O617" t="str">
        <f>IF('ריכוז הצעות'!$N618='טבלת עזר2'!O$1,'ריכוז הצעות'!$M618,"")</f>
        <v/>
      </c>
      <c r="Q617" t="str">
        <f>IF('ריכוז הצעות'!$N618='טבלת עזר2'!Q$1,'ריכוז הצעות'!$M618,"")</f>
        <v/>
      </c>
      <c r="S617" t="str">
        <f>IF('ריכוז הצעות'!$N618='טבלת עזר2'!S$1,'ריכוז הצעות'!$M618,"")</f>
        <v/>
      </c>
      <c r="U617" t="str">
        <f>IF('ריכוז הצעות'!$N618='טבלת עזר2'!U$1,'ריכוז הצעות'!$M618,"")</f>
        <v/>
      </c>
      <c r="W617" t="str">
        <f>IF('ריכוז הצעות'!$N618='טבלת עזר2'!W$1,'ריכוז הצעות'!$M618,"")</f>
        <v/>
      </c>
      <c r="X617" t="str">
        <f>IF('ריכוז הצעות'!$N618='טבלת עזר2'!X$1,'ריכוז הצעות'!$M618,"")</f>
        <v/>
      </c>
      <c r="Y617" t="str">
        <f>IF('ריכוז הצעות'!$N618='טבלת עזר2'!Y$1,'ריכוז הצעות'!$M618,"")</f>
        <v/>
      </c>
      <c r="Z617" t="str">
        <f>IF('ריכוז הצעות'!$N618='טבלת עזר2'!Z$1,'ריכוז הצעות'!$M618,"")</f>
        <v/>
      </c>
      <c r="AA617" t="str">
        <f>IF('ריכוז הצעות'!$N618='טבלת עזר2'!AA$1,'ריכוז הצעות'!$M618,"")</f>
        <v/>
      </c>
      <c r="AB617" t="str">
        <f>IF('ריכוז הצעות'!$N618='טבלת עזר2'!AB$1,'ריכוז הצעות'!$M618,"")</f>
        <v/>
      </c>
      <c r="AC617" t="str">
        <f>IF('ריכוז הצעות'!$N618='טבלת עזר2'!AC$1,'ריכוז הצעות'!$M618,"")</f>
        <v/>
      </c>
      <c r="AD617" t="str">
        <f>IF('ריכוז הצעות'!$N618='טבלת עזר2'!AD$1,'ריכוז הצעות'!$M618,"")</f>
        <v/>
      </c>
      <c r="AE617" t="str">
        <f>IF('ריכוז הצעות'!$N618='טבלת עזר2'!AE$1,'ריכוז הצעות'!$M618,"")</f>
        <v/>
      </c>
      <c r="AF617" t="str">
        <f>IF('ריכוז הצעות'!$N618='טבלת עזר2'!AF$1,'ריכוז הצעות'!$M618,"")</f>
        <v/>
      </c>
      <c r="AG617" t="str">
        <f>IF('ריכוז הצעות'!$N618='טבלת עזר2'!AG$1,'ריכוז הצעות'!$M618,"")</f>
        <v/>
      </c>
      <c r="AH617" t="str">
        <f>IF('ריכוז הצעות'!$N618='טבלת עזר2'!AH$1,'ריכוז הצעות'!$M618,"")</f>
        <v/>
      </c>
      <c r="AI617" t="str">
        <f>IF('ריכוז הצעות'!$N618='טבלת עזר2'!AI$1,'ריכוז הצעות'!$M618,"")</f>
        <v/>
      </c>
      <c r="AJ617" t="str">
        <f>IF('ריכוז הצעות'!$N618='טבלת עזר2'!AJ$1,'ריכוז הצעות'!$M618,"")</f>
        <v/>
      </c>
      <c r="AK617" t="str">
        <f>IF('ריכוז הצעות'!$N618='טבלת עזר2'!AK$1,'ריכוז הצעות'!$M618,"")</f>
        <v/>
      </c>
      <c r="AL617" t="str">
        <f>IF('ריכוז הצעות'!$N618='טבלת עזר2'!AL$1,'ריכוז הצעות'!$M618,"")</f>
        <v/>
      </c>
      <c r="AM617"/>
      <c r="AN617"/>
      <c r="AO617"/>
      <c r="AP617"/>
    </row>
    <row r="618" spans="2:42" x14ac:dyDescent="0.3">
      <c r="B618" t="str">
        <f>IF('ריכוז הצעות'!$N619='טבלת עזר2'!B$1,'ריכוז הצעות'!$M619,"")</f>
        <v/>
      </c>
      <c r="C618">
        <f t="shared" si="292"/>
        <v>0</v>
      </c>
      <c r="D618" t="str">
        <f t="shared" si="294"/>
        <v/>
      </c>
      <c r="E618">
        <f t="shared" si="295"/>
        <v>0</v>
      </c>
      <c r="F618" t="str">
        <f>IF('ריכוז הצעות'!$N619='טבלת עזר2'!F$1,'ריכוז הצעות'!$M619,"")</f>
        <v/>
      </c>
      <c r="G618">
        <f t="shared" si="293"/>
        <v>0</v>
      </c>
      <c r="H618" t="str">
        <f t="shared" si="296"/>
        <v/>
      </c>
      <c r="I618">
        <f t="shared" si="297"/>
        <v>0</v>
      </c>
      <c r="J618" t="str">
        <f>IF('ריכוז הצעות'!$N619='טבלת עזר2'!J$1,'ריכוז הצעות'!$M619,"")</f>
        <v/>
      </c>
      <c r="K618" t="str">
        <f>IF('ריכוז הצעות'!$N619='טבלת עזר2'!K$1,'ריכוז הצעות'!$M619,"")</f>
        <v/>
      </c>
      <c r="L618" t="str">
        <f>IF('ריכוז הצעות'!$N619='טבלת עזר2'!L$1,'ריכוז הצעות'!$M619,"")</f>
        <v/>
      </c>
      <c r="M618" t="str">
        <f>IF('ריכוז הצעות'!$N619='טבלת עזר2'!M$1,'ריכוז הצעות'!$M619,"")</f>
        <v/>
      </c>
      <c r="O618" t="str">
        <f>IF('ריכוז הצעות'!$N619='טבלת עזר2'!O$1,'ריכוז הצעות'!$M619,"")</f>
        <v/>
      </c>
      <c r="Q618" t="str">
        <f>IF('ריכוז הצעות'!$N619='טבלת עזר2'!Q$1,'ריכוז הצעות'!$M619,"")</f>
        <v/>
      </c>
      <c r="S618" t="str">
        <f>IF('ריכוז הצעות'!$N619='טבלת עזר2'!S$1,'ריכוז הצעות'!$M619,"")</f>
        <v/>
      </c>
      <c r="U618" t="str">
        <f>IF('ריכוז הצעות'!$N619='טבלת עזר2'!U$1,'ריכוז הצעות'!$M619,"")</f>
        <v/>
      </c>
      <c r="W618" t="str">
        <f>IF('ריכוז הצעות'!$N619='טבלת עזר2'!W$1,'ריכוז הצעות'!$M619,"")</f>
        <v/>
      </c>
      <c r="X618" t="str">
        <f>IF('ריכוז הצעות'!$N619='טבלת עזר2'!X$1,'ריכוז הצעות'!$M619,"")</f>
        <v/>
      </c>
      <c r="Y618" t="str">
        <f>IF('ריכוז הצעות'!$N619='טבלת עזר2'!Y$1,'ריכוז הצעות'!$M619,"")</f>
        <v/>
      </c>
      <c r="Z618" t="str">
        <f>IF('ריכוז הצעות'!$N619='טבלת עזר2'!Z$1,'ריכוז הצעות'!$M619,"")</f>
        <v/>
      </c>
      <c r="AA618" t="str">
        <f>IF('ריכוז הצעות'!$N619='טבלת עזר2'!AA$1,'ריכוז הצעות'!$M619,"")</f>
        <v/>
      </c>
      <c r="AB618" t="str">
        <f>IF('ריכוז הצעות'!$N619='טבלת עזר2'!AB$1,'ריכוז הצעות'!$M619,"")</f>
        <v/>
      </c>
      <c r="AC618" t="str">
        <f>IF('ריכוז הצעות'!$N619='טבלת עזר2'!AC$1,'ריכוז הצעות'!$M619,"")</f>
        <v/>
      </c>
      <c r="AD618" t="str">
        <f>IF('ריכוז הצעות'!$N619='טבלת עזר2'!AD$1,'ריכוז הצעות'!$M619,"")</f>
        <v/>
      </c>
      <c r="AE618" t="str">
        <f>IF('ריכוז הצעות'!$N619='טבלת עזר2'!AE$1,'ריכוז הצעות'!$M619,"")</f>
        <v/>
      </c>
      <c r="AF618" t="str">
        <f>IF('ריכוז הצעות'!$N619='טבלת עזר2'!AF$1,'ריכוז הצעות'!$M619,"")</f>
        <v/>
      </c>
      <c r="AG618" t="str">
        <f>IF('ריכוז הצעות'!$N619='טבלת עזר2'!AG$1,'ריכוז הצעות'!$M619,"")</f>
        <v/>
      </c>
      <c r="AH618" t="str">
        <f>IF('ריכוז הצעות'!$N619='טבלת עזר2'!AH$1,'ריכוז הצעות'!$M619,"")</f>
        <v/>
      </c>
      <c r="AI618" t="str">
        <f>IF('ריכוז הצעות'!$N619='טבלת עזר2'!AI$1,'ריכוז הצעות'!$M619,"")</f>
        <v/>
      </c>
      <c r="AJ618" t="str">
        <f>IF('ריכוז הצעות'!$N619='טבלת עזר2'!AJ$1,'ריכוז הצעות'!$M619,"")</f>
        <v/>
      </c>
      <c r="AK618" t="str">
        <f>IF('ריכוז הצעות'!$N619='טבלת עזר2'!AK$1,'ריכוז הצעות'!$M619,"")</f>
        <v/>
      </c>
      <c r="AL618" t="str">
        <f>IF('ריכוז הצעות'!$N619='טבלת עזר2'!AL$1,'ריכוז הצעות'!$M619,"")</f>
        <v/>
      </c>
      <c r="AM618"/>
      <c r="AN618"/>
      <c r="AO618"/>
      <c r="AP618"/>
    </row>
    <row r="619" spans="2:42" x14ac:dyDescent="0.3">
      <c r="B619" t="str">
        <f>IF('ריכוז הצעות'!$N620='טבלת עזר2'!B$1,'ריכוז הצעות'!$M620,"")</f>
        <v/>
      </c>
      <c r="C619">
        <f t="shared" si="292"/>
        <v>0</v>
      </c>
      <c r="D619" t="str">
        <f t="shared" si="294"/>
        <v/>
      </c>
      <c r="E619">
        <f t="shared" si="295"/>
        <v>0</v>
      </c>
      <c r="F619" t="str">
        <f>IF('ריכוז הצעות'!$N620='טבלת עזר2'!F$1,'ריכוז הצעות'!$M620,"")</f>
        <v/>
      </c>
      <c r="G619">
        <f t="shared" si="293"/>
        <v>0</v>
      </c>
      <c r="H619" t="str">
        <f t="shared" si="296"/>
        <v/>
      </c>
      <c r="I619">
        <f t="shared" si="297"/>
        <v>0</v>
      </c>
      <c r="J619" t="str">
        <f>IF('ריכוז הצעות'!$N620='טבלת עזר2'!J$1,'ריכוז הצעות'!$M620,"")</f>
        <v/>
      </c>
      <c r="K619" t="str">
        <f>IF('ריכוז הצעות'!$N620='טבלת עזר2'!K$1,'ריכוז הצעות'!$M620,"")</f>
        <v/>
      </c>
      <c r="L619" t="str">
        <f>IF('ריכוז הצעות'!$N620='טבלת עזר2'!L$1,'ריכוז הצעות'!$M620,"")</f>
        <v/>
      </c>
      <c r="M619" t="str">
        <f>IF('ריכוז הצעות'!$N620='טבלת עזר2'!M$1,'ריכוז הצעות'!$M620,"")</f>
        <v/>
      </c>
      <c r="O619" t="str">
        <f>IF('ריכוז הצעות'!$N620='טבלת עזר2'!O$1,'ריכוז הצעות'!$M620,"")</f>
        <v/>
      </c>
      <c r="Q619" t="str">
        <f>IF('ריכוז הצעות'!$N620='טבלת עזר2'!Q$1,'ריכוז הצעות'!$M620,"")</f>
        <v/>
      </c>
      <c r="S619" t="str">
        <f>IF('ריכוז הצעות'!$N620='טבלת עזר2'!S$1,'ריכוז הצעות'!$M620,"")</f>
        <v/>
      </c>
      <c r="U619" t="str">
        <f>IF('ריכוז הצעות'!$N620='טבלת עזר2'!U$1,'ריכוז הצעות'!$M620,"")</f>
        <v/>
      </c>
      <c r="W619" t="str">
        <f>IF('ריכוז הצעות'!$N620='טבלת עזר2'!W$1,'ריכוז הצעות'!$M620,"")</f>
        <v/>
      </c>
      <c r="X619" t="str">
        <f>IF('ריכוז הצעות'!$N620='טבלת עזר2'!X$1,'ריכוז הצעות'!$M620,"")</f>
        <v/>
      </c>
      <c r="Y619" t="str">
        <f>IF('ריכוז הצעות'!$N620='טבלת עזר2'!Y$1,'ריכוז הצעות'!$M620,"")</f>
        <v/>
      </c>
      <c r="Z619" t="str">
        <f>IF('ריכוז הצעות'!$N620='טבלת עזר2'!Z$1,'ריכוז הצעות'!$M620,"")</f>
        <v/>
      </c>
      <c r="AA619" t="str">
        <f>IF('ריכוז הצעות'!$N620='טבלת עזר2'!AA$1,'ריכוז הצעות'!$M620,"")</f>
        <v/>
      </c>
      <c r="AB619" t="str">
        <f>IF('ריכוז הצעות'!$N620='טבלת עזר2'!AB$1,'ריכוז הצעות'!$M620,"")</f>
        <v/>
      </c>
      <c r="AC619" t="str">
        <f>IF('ריכוז הצעות'!$N620='טבלת עזר2'!AC$1,'ריכוז הצעות'!$M620,"")</f>
        <v/>
      </c>
      <c r="AD619" t="str">
        <f>IF('ריכוז הצעות'!$N620='טבלת עזר2'!AD$1,'ריכוז הצעות'!$M620,"")</f>
        <v/>
      </c>
      <c r="AE619" t="str">
        <f>IF('ריכוז הצעות'!$N620='טבלת עזר2'!AE$1,'ריכוז הצעות'!$M620,"")</f>
        <v/>
      </c>
      <c r="AF619" t="str">
        <f>IF('ריכוז הצעות'!$N620='טבלת עזר2'!AF$1,'ריכוז הצעות'!$M620,"")</f>
        <v/>
      </c>
      <c r="AG619" t="str">
        <f>IF('ריכוז הצעות'!$N620='טבלת עזר2'!AG$1,'ריכוז הצעות'!$M620,"")</f>
        <v/>
      </c>
      <c r="AH619" t="str">
        <f>IF('ריכוז הצעות'!$N620='טבלת עזר2'!AH$1,'ריכוז הצעות'!$M620,"")</f>
        <v/>
      </c>
      <c r="AI619" t="str">
        <f>IF('ריכוז הצעות'!$N620='טבלת עזר2'!AI$1,'ריכוז הצעות'!$M620,"")</f>
        <v/>
      </c>
      <c r="AJ619" t="str">
        <f>IF('ריכוז הצעות'!$N620='טבלת עזר2'!AJ$1,'ריכוז הצעות'!$M620,"")</f>
        <v/>
      </c>
      <c r="AK619" t="str">
        <f>IF('ריכוז הצעות'!$N620='טבלת עזר2'!AK$1,'ריכוז הצעות'!$M620,"")</f>
        <v/>
      </c>
      <c r="AL619" t="str">
        <f>IF('ריכוז הצעות'!$N620='טבלת עזר2'!AL$1,'ריכוז הצעות'!$M620,"")</f>
        <v/>
      </c>
      <c r="AM619"/>
      <c r="AN619"/>
      <c r="AO619"/>
      <c r="AP619"/>
    </row>
    <row r="620" spans="2:42" x14ac:dyDescent="0.3">
      <c r="B620" t="str">
        <f>IF('ריכוז הצעות'!$N621='טבלת עזר2'!B$1,'ריכוז הצעות'!$M621,"")</f>
        <v/>
      </c>
      <c r="C620">
        <f t="shared" si="292"/>
        <v>0</v>
      </c>
      <c r="D620" t="str">
        <f t="shared" si="294"/>
        <v/>
      </c>
      <c r="E620">
        <f t="shared" si="295"/>
        <v>0</v>
      </c>
      <c r="F620" t="str">
        <f>IF('ריכוז הצעות'!$N621='טבלת עזר2'!F$1,'ריכוז הצעות'!$M621,"")</f>
        <v/>
      </c>
      <c r="G620">
        <f t="shared" si="293"/>
        <v>0</v>
      </c>
      <c r="H620" t="str">
        <f t="shared" si="296"/>
        <v/>
      </c>
      <c r="I620">
        <f t="shared" si="297"/>
        <v>0</v>
      </c>
      <c r="J620" t="str">
        <f>IF('ריכוז הצעות'!$N621='טבלת עזר2'!J$1,'ריכוז הצעות'!$M621,"")</f>
        <v/>
      </c>
      <c r="K620" t="str">
        <f>IF('ריכוז הצעות'!$N621='טבלת עזר2'!K$1,'ריכוז הצעות'!$M621,"")</f>
        <v/>
      </c>
      <c r="L620" t="str">
        <f>IF('ריכוז הצעות'!$N621='טבלת עזר2'!L$1,'ריכוז הצעות'!$M621,"")</f>
        <v/>
      </c>
      <c r="M620" t="str">
        <f>IF('ריכוז הצעות'!$N621='טבלת עזר2'!M$1,'ריכוז הצעות'!$M621,"")</f>
        <v/>
      </c>
      <c r="O620" t="str">
        <f>IF('ריכוז הצעות'!$N621='טבלת עזר2'!O$1,'ריכוז הצעות'!$M621,"")</f>
        <v/>
      </c>
      <c r="Q620" t="str">
        <f>IF('ריכוז הצעות'!$N621='טבלת עזר2'!Q$1,'ריכוז הצעות'!$M621,"")</f>
        <v/>
      </c>
      <c r="S620" t="str">
        <f>IF('ריכוז הצעות'!$N621='טבלת עזר2'!S$1,'ריכוז הצעות'!$M621,"")</f>
        <v/>
      </c>
      <c r="U620" t="str">
        <f>IF('ריכוז הצעות'!$N621='טבלת עזר2'!U$1,'ריכוז הצעות'!$M621,"")</f>
        <v/>
      </c>
      <c r="W620" t="str">
        <f>IF('ריכוז הצעות'!$N621='טבלת עזר2'!W$1,'ריכוז הצעות'!$M621,"")</f>
        <v/>
      </c>
      <c r="X620" t="str">
        <f>IF('ריכוז הצעות'!$N621='טבלת עזר2'!X$1,'ריכוז הצעות'!$M621,"")</f>
        <v/>
      </c>
      <c r="Y620" t="str">
        <f>IF('ריכוז הצעות'!$N621='טבלת עזר2'!Y$1,'ריכוז הצעות'!$M621,"")</f>
        <v/>
      </c>
      <c r="Z620" t="str">
        <f>IF('ריכוז הצעות'!$N621='טבלת עזר2'!Z$1,'ריכוז הצעות'!$M621,"")</f>
        <v/>
      </c>
      <c r="AA620" t="str">
        <f>IF('ריכוז הצעות'!$N621='טבלת עזר2'!AA$1,'ריכוז הצעות'!$M621,"")</f>
        <v/>
      </c>
      <c r="AB620" t="str">
        <f>IF('ריכוז הצעות'!$N621='טבלת עזר2'!AB$1,'ריכוז הצעות'!$M621,"")</f>
        <v/>
      </c>
      <c r="AC620" t="str">
        <f>IF('ריכוז הצעות'!$N621='טבלת עזר2'!AC$1,'ריכוז הצעות'!$M621,"")</f>
        <v/>
      </c>
      <c r="AD620" t="str">
        <f>IF('ריכוז הצעות'!$N621='טבלת עזר2'!AD$1,'ריכוז הצעות'!$M621,"")</f>
        <v/>
      </c>
      <c r="AE620" t="str">
        <f>IF('ריכוז הצעות'!$N621='טבלת עזר2'!AE$1,'ריכוז הצעות'!$M621,"")</f>
        <v/>
      </c>
      <c r="AF620" t="str">
        <f>IF('ריכוז הצעות'!$N621='טבלת עזר2'!AF$1,'ריכוז הצעות'!$M621,"")</f>
        <v/>
      </c>
      <c r="AG620" t="str">
        <f>IF('ריכוז הצעות'!$N621='טבלת עזר2'!AG$1,'ריכוז הצעות'!$M621,"")</f>
        <v/>
      </c>
      <c r="AH620" t="str">
        <f>IF('ריכוז הצעות'!$N621='טבלת עזר2'!AH$1,'ריכוז הצעות'!$M621,"")</f>
        <v/>
      </c>
      <c r="AI620" t="str">
        <f>IF('ריכוז הצעות'!$N621='טבלת עזר2'!AI$1,'ריכוז הצעות'!$M621,"")</f>
        <v/>
      </c>
      <c r="AJ620" t="str">
        <f>IF('ריכוז הצעות'!$N621='טבלת עזר2'!AJ$1,'ריכוז הצעות'!$M621,"")</f>
        <v/>
      </c>
      <c r="AK620" t="str">
        <f>IF('ריכוז הצעות'!$N621='טבלת עזר2'!AK$1,'ריכוז הצעות'!$M621,"")</f>
        <v/>
      </c>
      <c r="AL620" t="str">
        <f>IF('ריכוז הצעות'!$N621='טבלת עזר2'!AL$1,'ריכוז הצעות'!$M621,"")</f>
        <v/>
      </c>
      <c r="AM620"/>
      <c r="AN620"/>
      <c r="AO620"/>
      <c r="AP620"/>
    </row>
    <row r="621" spans="2:42" x14ac:dyDescent="0.3">
      <c r="B621" t="str">
        <f>IF('ריכוז הצעות'!$N622='טבלת עזר2'!B$1,'ריכוז הצעות'!$M622,"")</f>
        <v/>
      </c>
      <c r="C621">
        <f t="shared" si="292"/>
        <v>0</v>
      </c>
      <c r="D621" t="str">
        <f t="shared" si="294"/>
        <v/>
      </c>
      <c r="E621">
        <f t="shared" si="295"/>
        <v>0</v>
      </c>
      <c r="F621" t="str">
        <f>IF('ריכוז הצעות'!$N622='טבלת עזר2'!F$1,'ריכוז הצעות'!$M622,"")</f>
        <v/>
      </c>
      <c r="G621">
        <f t="shared" si="293"/>
        <v>0</v>
      </c>
      <c r="H621" t="str">
        <f t="shared" si="296"/>
        <v/>
      </c>
      <c r="I621">
        <f t="shared" si="297"/>
        <v>0</v>
      </c>
      <c r="J621" t="str">
        <f>IF('ריכוז הצעות'!$N622='טבלת עזר2'!J$1,'ריכוז הצעות'!$M622,"")</f>
        <v/>
      </c>
      <c r="K621" t="str">
        <f>IF('ריכוז הצעות'!$N622='טבלת עזר2'!K$1,'ריכוז הצעות'!$M622,"")</f>
        <v/>
      </c>
      <c r="L621" t="str">
        <f>IF('ריכוז הצעות'!$N622='טבלת עזר2'!L$1,'ריכוז הצעות'!$M622,"")</f>
        <v/>
      </c>
      <c r="M621" t="str">
        <f>IF('ריכוז הצעות'!$N622='טבלת עזר2'!M$1,'ריכוז הצעות'!$M622,"")</f>
        <v/>
      </c>
      <c r="O621" t="str">
        <f>IF('ריכוז הצעות'!$N622='טבלת עזר2'!O$1,'ריכוז הצעות'!$M622,"")</f>
        <v/>
      </c>
      <c r="Q621" t="str">
        <f>IF('ריכוז הצעות'!$N622='טבלת עזר2'!Q$1,'ריכוז הצעות'!$M622,"")</f>
        <v/>
      </c>
      <c r="S621" t="str">
        <f>IF('ריכוז הצעות'!$N622='טבלת עזר2'!S$1,'ריכוז הצעות'!$M622,"")</f>
        <v/>
      </c>
      <c r="U621" t="str">
        <f>IF('ריכוז הצעות'!$N622='טבלת עזר2'!U$1,'ריכוז הצעות'!$M622,"")</f>
        <v/>
      </c>
      <c r="W621" t="str">
        <f>IF('ריכוז הצעות'!$N622='טבלת עזר2'!W$1,'ריכוז הצעות'!$M622,"")</f>
        <v/>
      </c>
      <c r="X621" t="str">
        <f>IF('ריכוז הצעות'!$N622='טבלת עזר2'!X$1,'ריכוז הצעות'!$M622,"")</f>
        <v/>
      </c>
      <c r="Y621" t="str">
        <f>IF('ריכוז הצעות'!$N622='טבלת עזר2'!Y$1,'ריכוז הצעות'!$M622,"")</f>
        <v/>
      </c>
      <c r="Z621" t="str">
        <f>IF('ריכוז הצעות'!$N622='טבלת עזר2'!Z$1,'ריכוז הצעות'!$M622,"")</f>
        <v/>
      </c>
      <c r="AA621" t="str">
        <f>IF('ריכוז הצעות'!$N622='טבלת עזר2'!AA$1,'ריכוז הצעות'!$M622,"")</f>
        <v/>
      </c>
      <c r="AB621" t="str">
        <f>IF('ריכוז הצעות'!$N622='טבלת עזר2'!AB$1,'ריכוז הצעות'!$M622,"")</f>
        <v/>
      </c>
      <c r="AC621" t="str">
        <f>IF('ריכוז הצעות'!$N622='טבלת עזר2'!AC$1,'ריכוז הצעות'!$M622,"")</f>
        <v/>
      </c>
      <c r="AD621" t="str">
        <f>IF('ריכוז הצעות'!$N622='טבלת עזר2'!AD$1,'ריכוז הצעות'!$M622,"")</f>
        <v/>
      </c>
      <c r="AE621" t="str">
        <f>IF('ריכוז הצעות'!$N622='טבלת עזר2'!AE$1,'ריכוז הצעות'!$M622,"")</f>
        <v/>
      </c>
      <c r="AF621" t="str">
        <f>IF('ריכוז הצעות'!$N622='טבלת עזר2'!AF$1,'ריכוז הצעות'!$M622,"")</f>
        <v/>
      </c>
      <c r="AG621" t="str">
        <f>IF('ריכוז הצעות'!$N622='טבלת עזר2'!AG$1,'ריכוז הצעות'!$M622,"")</f>
        <v/>
      </c>
      <c r="AH621" t="str">
        <f>IF('ריכוז הצעות'!$N622='טבלת עזר2'!AH$1,'ריכוז הצעות'!$M622,"")</f>
        <v/>
      </c>
      <c r="AI621" t="str">
        <f>IF('ריכוז הצעות'!$N622='טבלת עזר2'!AI$1,'ריכוז הצעות'!$M622,"")</f>
        <v/>
      </c>
      <c r="AJ621" t="str">
        <f>IF('ריכוז הצעות'!$N622='טבלת עזר2'!AJ$1,'ריכוז הצעות'!$M622,"")</f>
        <v/>
      </c>
      <c r="AK621" t="str">
        <f>IF('ריכוז הצעות'!$N622='טבלת עזר2'!AK$1,'ריכוז הצעות'!$M622,"")</f>
        <v/>
      </c>
      <c r="AL621" t="str">
        <f>IF('ריכוז הצעות'!$N622='טבלת עזר2'!AL$1,'ריכוז הצעות'!$M622,"")</f>
        <v/>
      </c>
      <c r="AM621"/>
      <c r="AN621"/>
      <c r="AO621"/>
      <c r="AP621"/>
    </row>
    <row r="622" spans="2:42" x14ac:dyDescent="0.3">
      <c r="B622" t="str">
        <f>IF('ריכוז הצעות'!$N623='טבלת עזר2'!B$1,'ריכוז הצעות'!$M623,"")</f>
        <v/>
      </c>
      <c r="C622">
        <f t="shared" si="292"/>
        <v>0</v>
      </c>
      <c r="D622" t="str">
        <f t="shared" si="294"/>
        <v/>
      </c>
      <c r="E622">
        <f t="shared" si="295"/>
        <v>0</v>
      </c>
      <c r="F622" t="str">
        <f>IF('ריכוז הצעות'!$N623='טבלת עזר2'!F$1,'ריכוז הצעות'!$M623,"")</f>
        <v/>
      </c>
      <c r="G622">
        <f t="shared" si="293"/>
        <v>0</v>
      </c>
      <c r="H622" t="str">
        <f t="shared" si="296"/>
        <v/>
      </c>
      <c r="I622">
        <f t="shared" si="297"/>
        <v>0</v>
      </c>
      <c r="J622" t="str">
        <f>IF('ריכוז הצעות'!$N623='טבלת עזר2'!J$1,'ריכוז הצעות'!$M623,"")</f>
        <v/>
      </c>
      <c r="K622" t="str">
        <f>IF('ריכוז הצעות'!$N623='טבלת עזר2'!K$1,'ריכוז הצעות'!$M623,"")</f>
        <v/>
      </c>
      <c r="L622" t="str">
        <f>IF('ריכוז הצעות'!$N623='טבלת עזר2'!L$1,'ריכוז הצעות'!$M623,"")</f>
        <v/>
      </c>
      <c r="M622" t="str">
        <f>IF('ריכוז הצעות'!$N623='טבלת עזר2'!M$1,'ריכוז הצעות'!$M623,"")</f>
        <v/>
      </c>
      <c r="O622" t="str">
        <f>IF('ריכוז הצעות'!$N623='טבלת עזר2'!O$1,'ריכוז הצעות'!$M623,"")</f>
        <v/>
      </c>
      <c r="Q622" t="str">
        <f>IF('ריכוז הצעות'!$N623='טבלת עזר2'!Q$1,'ריכוז הצעות'!$M623,"")</f>
        <v/>
      </c>
      <c r="S622" t="str">
        <f>IF('ריכוז הצעות'!$N623='טבלת עזר2'!S$1,'ריכוז הצעות'!$M623,"")</f>
        <v/>
      </c>
      <c r="U622" t="str">
        <f>IF('ריכוז הצעות'!$N623='טבלת עזר2'!U$1,'ריכוז הצעות'!$M623,"")</f>
        <v/>
      </c>
      <c r="W622" t="str">
        <f>IF('ריכוז הצעות'!$N623='טבלת עזר2'!W$1,'ריכוז הצעות'!$M623,"")</f>
        <v/>
      </c>
      <c r="X622" t="str">
        <f>IF('ריכוז הצעות'!$N623='טבלת עזר2'!X$1,'ריכוז הצעות'!$M623,"")</f>
        <v/>
      </c>
      <c r="Y622" t="str">
        <f>IF('ריכוז הצעות'!$N623='טבלת עזר2'!Y$1,'ריכוז הצעות'!$M623,"")</f>
        <v/>
      </c>
      <c r="Z622" t="str">
        <f>IF('ריכוז הצעות'!$N623='טבלת עזר2'!Z$1,'ריכוז הצעות'!$M623,"")</f>
        <v/>
      </c>
      <c r="AA622" t="str">
        <f>IF('ריכוז הצעות'!$N623='טבלת עזר2'!AA$1,'ריכוז הצעות'!$M623,"")</f>
        <v/>
      </c>
      <c r="AB622" t="str">
        <f>IF('ריכוז הצעות'!$N623='טבלת עזר2'!AB$1,'ריכוז הצעות'!$M623,"")</f>
        <v/>
      </c>
      <c r="AC622" t="str">
        <f>IF('ריכוז הצעות'!$N623='טבלת עזר2'!AC$1,'ריכוז הצעות'!$M623,"")</f>
        <v/>
      </c>
      <c r="AD622" t="str">
        <f>IF('ריכוז הצעות'!$N623='טבלת עזר2'!AD$1,'ריכוז הצעות'!$M623,"")</f>
        <v/>
      </c>
      <c r="AE622" t="str">
        <f>IF('ריכוז הצעות'!$N623='טבלת עזר2'!AE$1,'ריכוז הצעות'!$M623,"")</f>
        <v/>
      </c>
      <c r="AF622" t="str">
        <f>IF('ריכוז הצעות'!$N623='טבלת עזר2'!AF$1,'ריכוז הצעות'!$M623,"")</f>
        <v/>
      </c>
      <c r="AG622" t="str">
        <f>IF('ריכוז הצעות'!$N623='טבלת עזר2'!AG$1,'ריכוז הצעות'!$M623,"")</f>
        <v/>
      </c>
      <c r="AH622" t="str">
        <f>IF('ריכוז הצעות'!$N623='טבלת עזר2'!AH$1,'ריכוז הצעות'!$M623,"")</f>
        <v/>
      </c>
      <c r="AI622" t="str">
        <f>IF('ריכוז הצעות'!$N623='טבלת עזר2'!AI$1,'ריכוז הצעות'!$M623,"")</f>
        <v/>
      </c>
      <c r="AJ622" t="str">
        <f>IF('ריכוז הצעות'!$N623='טבלת עזר2'!AJ$1,'ריכוז הצעות'!$M623,"")</f>
        <v/>
      </c>
      <c r="AK622" t="str">
        <f>IF('ריכוז הצעות'!$N623='טבלת עזר2'!AK$1,'ריכוז הצעות'!$M623,"")</f>
        <v/>
      </c>
      <c r="AL622" t="str">
        <f>IF('ריכוז הצעות'!$N623='טבלת עזר2'!AL$1,'ריכוז הצעות'!$M623,"")</f>
        <v/>
      </c>
      <c r="AM622"/>
      <c r="AN622"/>
      <c r="AO622"/>
      <c r="AP622"/>
    </row>
    <row r="623" spans="2:42" x14ac:dyDescent="0.3">
      <c r="B623" t="str">
        <f>IF('ריכוז הצעות'!$N624='טבלת עזר2'!B$1,'ריכוז הצעות'!$M624,"")</f>
        <v/>
      </c>
      <c r="C623">
        <f t="shared" si="292"/>
        <v>0</v>
      </c>
      <c r="D623" t="str">
        <f t="shared" si="294"/>
        <v/>
      </c>
      <c r="E623">
        <f t="shared" si="295"/>
        <v>0</v>
      </c>
      <c r="F623" t="str">
        <f>IF('ריכוז הצעות'!$N624='טבלת עזר2'!F$1,'ריכוז הצעות'!$M624,"")</f>
        <v/>
      </c>
      <c r="G623">
        <f t="shared" si="293"/>
        <v>0</v>
      </c>
      <c r="H623" t="str">
        <f t="shared" si="296"/>
        <v/>
      </c>
      <c r="I623">
        <f t="shared" si="297"/>
        <v>0</v>
      </c>
      <c r="J623" t="str">
        <f>IF('ריכוז הצעות'!$N624='טבלת עזר2'!J$1,'ריכוז הצעות'!$M624,"")</f>
        <v/>
      </c>
      <c r="K623" t="str">
        <f>IF('ריכוז הצעות'!$N624='טבלת עזר2'!K$1,'ריכוז הצעות'!$M624,"")</f>
        <v/>
      </c>
      <c r="L623" t="str">
        <f>IF('ריכוז הצעות'!$N624='טבלת עזר2'!L$1,'ריכוז הצעות'!$M624,"")</f>
        <v/>
      </c>
      <c r="M623" t="str">
        <f>IF('ריכוז הצעות'!$N624='טבלת עזר2'!M$1,'ריכוז הצעות'!$M624,"")</f>
        <v/>
      </c>
      <c r="O623" t="str">
        <f>IF('ריכוז הצעות'!$N624='טבלת עזר2'!O$1,'ריכוז הצעות'!$M624,"")</f>
        <v/>
      </c>
      <c r="Q623" t="str">
        <f>IF('ריכוז הצעות'!$N624='טבלת עזר2'!Q$1,'ריכוז הצעות'!$M624,"")</f>
        <v/>
      </c>
      <c r="S623" t="str">
        <f>IF('ריכוז הצעות'!$N624='טבלת עזר2'!S$1,'ריכוז הצעות'!$M624,"")</f>
        <v/>
      </c>
      <c r="U623" t="str">
        <f>IF('ריכוז הצעות'!$N624='טבלת עזר2'!U$1,'ריכוז הצעות'!$M624,"")</f>
        <v/>
      </c>
      <c r="W623" t="str">
        <f>IF('ריכוז הצעות'!$N624='טבלת עזר2'!W$1,'ריכוז הצעות'!$M624,"")</f>
        <v/>
      </c>
      <c r="X623" t="str">
        <f>IF('ריכוז הצעות'!$N624='טבלת עזר2'!X$1,'ריכוז הצעות'!$M624,"")</f>
        <v/>
      </c>
      <c r="Y623" t="str">
        <f>IF('ריכוז הצעות'!$N624='טבלת עזר2'!Y$1,'ריכוז הצעות'!$M624,"")</f>
        <v/>
      </c>
      <c r="Z623" t="str">
        <f>IF('ריכוז הצעות'!$N624='טבלת עזר2'!Z$1,'ריכוז הצעות'!$M624,"")</f>
        <v/>
      </c>
      <c r="AA623" t="str">
        <f>IF('ריכוז הצעות'!$N624='טבלת עזר2'!AA$1,'ריכוז הצעות'!$M624,"")</f>
        <v/>
      </c>
      <c r="AB623" t="str">
        <f>IF('ריכוז הצעות'!$N624='טבלת עזר2'!AB$1,'ריכוז הצעות'!$M624,"")</f>
        <v/>
      </c>
      <c r="AC623" t="str">
        <f>IF('ריכוז הצעות'!$N624='טבלת עזר2'!AC$1,'ריכוז הצעות'!$M624,"")</f>
        <v/>
      </c>
      <c r="AD623" t="str">
        <f>IF('ריכוז הצעות'!$N624='טבלת עזר2'!AD$1,'ריכוז הצעות'!$M624,"")</f>
        <v/>
      </c>
      <c r="AE623" t="str">
        <f>IF('ריכוז הצעות'!$N624='טבלת עזר2'!AE$1,'ריכוז הצעות'!$M624,"")</f>
        <v/>
      </c>
      <c r="AF623" t="str">
        <f>IF('ריכוז הצעות'!$N624='טבלת עזר2'!AF$1,'ריכוז הצעות'!$M624,"")</f>
        <v/>
      </c>
      <c r="AG623" t="str">
        <f>IF('ריכוז הצעות'!$N624='טבלת עזר2'!AG$1,'ריכוז הצעות'!$M624,"")</f>
        <v/>
      </c>
      <c r="AH623" t="str">
        <f>IF('ריכוז הצעות'!$N624='טבלת עזר2'!AH$1,'ריכוז הצעות'!$M624,"")</f>
        <v/>
      </c>
      <c r="AI623" t="str">
        <f>IF('ריכוז הצעות'!$N624='טבלת עזר2'!AI$1,'ריכוז הצעות'!$M624,"")</f>
        <v/>
      </c>
      <c r="AJ623" t="str">
        <f>IF('ריכוז הצעות'!$N624='טבלת עזר2'!AJ$1,'ריכוז הצעות'!$M624,"")</f>
        <v/>
      </c>
      <c r="AK623" t="str">
        <f>IF('ריכוז הצעות'!$N624='טבלת עזר2'!AK$1,'ריכוז הצעות'!$M624,"")</f>
        <v/>
      </c>
      <c r="AL623" t="str">
        <f>IF('ריכוז הצעות'!$N624='טבלת עזר2'!AL$1,'ריכוז הצעות'!$M624,"")</f>
        <v/>
      </c>
      <c r="AM623"/>
      <c r="AN623"/>
      <c r="AO623"/>
      <c r="AP623"/>
    </row>
    <row r="624" spans="2:42" x14ac:dyDescent="0.3">
      <c r="B624" t="str">
        <f>IF('ריכוז הצעות'!$N625='טבלת עזר2'!B$1,'ריכוז הצעות'!$M625,"")</f>
        <v/>
      </c>
      <c r="C624">
        <f t="shared" si="292"/>
        <v>0</v>
      </c>
      <c r="D624" t="str">
        <f t="shared" si="294"/>
        <v/>
      </c>
      <c r="E624">
        <f t="shared" si="295"/>
        <v>0</v>
      </c>
      <c r="F624" t="str">
        <f>IF('ריכוז הצעות'!$N625='טבלת עזר2'!F$1,'ריכוז הצעות'!$M625,"")</f>
        <v/>
      </c>
      <c r="G624">
        <f t="shared" si="293"/>
        <v>0</v>
      </c>
      <c r="H624" t="str">
        <f t="shared" si="296"/>
        <v/>
      </c>
      <c r="I624">
        <f t="shared" si="297"/>
        <v>0</v>
      </c>
      <c r="J624" t="str">
        <f>IF('ריכוז הצעות'!$N625='טבלת עזר2'!J$1,'ריכוז הצעות'!$M625,"")</f>
        <v/>
      </c>
      <c r="K624" t="str">
        <f>IF('ריכוז הצעות'!$N625='טבלת עזר2'!K$1,'ריכוז הצעות'!$M625,"")</f>
        <v/>
      </c>
      <c r="L624" t="str">
        <f>IF('ריכוז הצעות'!$N625='טבלת עזר2'!L$1,'ריכוז הצעות'!$M625,"")</f>
        <v/>
      </c>
      <c r="M624" t="str">
        <f>IF('ריכוז הצעות'!$N625='טבלת עזר2'!M$1,'ריכוז הצעות'!$M625,"")</f>
        <v/>
      </c>
      <c r="O624" t="str">
        <f>IF('ריכוז הצעות'!$N625='טבלת עזר2'!O$1,'ריכוז הצעות'!$M625,"")</f>
        <v/>
      </c>
      <c r="Q624" t="str">
        <f>IF('ריכוז הצעות'!$N625='טבלת עזר2'!Q$1,'ריכוז הצעות'!$M625,"")</f>
        <v/>
      </c>
      <c r="S624" t="str">
        <f>IF('ריכוז הצעות'!$N625='טבלת עזר2'!S$1,'ריכוז הצעות'!$M625,"")</f>
        <v/>
      </c>
      <c r="U624" t="str">
        <f>IF('ריכוז הצעות'!$N625='טבלת עזר2'!U$1,'ריכוז הצעות'!$M625,"")</f>
        <v/>
      </c>
      <c r="W624" t="str">
        <f>IF('ריכוז הצעות'!$N625='טבלת עזר2'!W$1,'ריכוז הצעות'!$M625,"")</f>
        <v/>
      </c>
      <c r="X624" t="str">
        <f>IF('ריכוז הצעות'!$N625='טבלת עזר2'!X$1,'ריכוז הצעות'!$M625,"")</f>
        <v/>
      </c>
      <c r="Y624" t="str">
        <f>IF('ריכוז הצעות'!$N625='טבלת עזר2'!Y$1,'ריכוז הצעות'!$M625,"")</f>
        <v/>
      </c>
      <c r="Z624" t="str">
        <f>IF('ריכוז הצעות'!$N625='טבלת עזר2'!Z$1,'ריכוז הצעות'!$M625,"")</f>
        <v/>
      </c>
      <c r="AA624" t="str">
        <f>IF('ריכוז הצעות'!$N625='טבלת עזר2'!AA$1,'ריכוז הצעות'!$M625,"")</f>
        <v/>
      </c>
      <c r="AB624" t="str">
        <f>IF('ריכוז הצעות'!$N625='טבלת עזר2'!AB$1,'ריכוז הצעות'!$M625,"")</f>
        <v/>
      </c>
      <c r="AC624" t="str">
        <f>IF('ריכוז הצעות'!$N625='טבלת עזר2'!AC$1,'ריכוז הצעות'!$M625,"")</f>
        <v/>
      </c>
      <c r="AD624" t="str">
        <f>IF('ריכוז הצעות'!$N625='טבלת עזר2'!AD$1,'ריכוז הצעות'!$M625,"")</f>
        <v/>
      </c>
      <c r="AE624" t="str">
        <f>IF('ריכוז הצעות'!$N625='טבלת עזר2'!AE$1,'ריכוז הצעות'!$M625,"")</f>
        <v/>
      </c>
      <c r="AF624" t="str">
        <f>IF('ריכוז הצעות'!$N625='טבלת עזר2'!AF$1,'ריכוז הצעות'!$M625,"")</f>
        <v/>
      </c>
      <c r="AG624" t="str">
        <f>IF('ריכוז הצעות'!$N625='טבלת עזר2'!AG$1,'ריכוז הצעות'!$M625,"")</f>
        <v/>
      </c>
      <c r="AH624" t="str">
        <f>IF('ריכוז הצעות'!$N625='טבלת עזר2'!AH$1,'ריכוז הצעות'!$M625,"")</f>
        <v/>
      </c>
      <c r="AI624" t="str">
        <f>IF('ריכוז הצעות'!$N625='טבלת עזר2'!AI$1,'ריכוז הצעות'!$M625,"")</f>
        <v/>
      </c>
      <c r="AJ624" t="str">
        <f>IF('ריכוז הצעות'!$N625='טבלת עזר2'!AJ$1,'ריכוז הצעות'!$M625,"")</f>
        <v/>
      </c>
      <c r="AK624" t="str">
        <f>IF('ריכוז הצעות'!$N625='טבלת עזר2'!AK$1,'ריכוז הצעות'!$M625,"")</f>
        <v/>
      </c>
      <c r="AL624" t="str">
        <f>IF('ריכוז הצעות'!$N625='טבלת עזר2'!AL$1,'ריכוז הצעות'!$M625,"")</f>
        <v/>
      </c>
      <c r="AM624"/>
      <c r="AN624"/>
      <c r="AO624"/>
      <c r="AP624"/>
    </row>
    <row r="625" spans="2:42" x14ac:dyDescent="0.3">
      <c r="B625" t="str">
        <f>IF('ריכוז הצעות'!$N626='טבלת עזר2'!B$1,'ריכוז הצעות'!$M626,"")</f>
        <v/>
      </c>
      <c r="C625">
        <f t="shared" si="292"/>
        <v>0</v>
      </c>
      <c r="D625" t="str">
        <f t="shared" si="294"/>
        <v/>
      </c>
      <c r="E625">
        <f t="shared" si="295"/>
        <v>0</v>
      </c>
      <c r="F625" t="str">
        <f>IF('ריכוז הצעות'!$N626='טבלת עזר2'!F$1,'ריכוז הצעות'!$M626,"")</f>
        <v/>
      </c>
      <c r="G625">
        <f t="shared" si="293"/>
        <v>0</v>
      </c>
      <c r="H625" t="str">
        <f t="shared" si="296"/>
        <v/>
      </c>
      <c r="I625">
        <f t="shared" si="297"/>
        <v>0</v>
      </c>
      <c r="J625" t="str">
        <f>IF('ריכוז הצעות'!$N626='טבלת עזר2'!J$1,'ריכוז הצעות'!$M626,"")</f>
        <v/>
      </c>
      <c r="K625" t="str">
        <f>IF('ריכוז הצעות'!$N626='טבלת עזר2'!K$1,'ריכוז הצעות'!$M626,"")</f>
        <v/>
      </c>
      <c r="L625" t="str">
        <f>IF('ריכוז הצעות'!$N626='טבלת עזר2'!L$1,'ריכוז הצעות'!$M626,"")</f>
        <v/>
      </c>
      <c r="M625" t="str">
        <f>IF('ריכוז הצעות'!$N626='טבלת עזר2'!M$1,'ריכוז הצעות'!$M626,"")</f>
        <v/>
      </c>
      <c r="O625" t="str">
        <f>IF('ריכוז הצעות'!$N626='טבלת עזר2'!O$1,'ריכוז הצעות'!$M626,"")</f>
        <v/>
      </c>
      <c r="Q625" t="str">
        <f>IF('ריכוז הצעות'!$N626='טבלת עזר2'!Q$1,'ריכוז הצעות'!$M626,"")</f>
        <v/>
      </c>
      <c r="S625" t="str">
        <f>IF('ריכוז הצעות'!$N626='טבלת עזר2'!S$1,'ריכוז הצעות'!$M626,"")</f>
        <v/>
      </c>
      <c r="U625" t="str">
        <f>IF('ריכוז הצעות'!$N626='טבלת עזר2'!U$1,'ריכוז הצעות'!$M626,"")</f>
        <v/>
      </c>
      <c r="W625" t="str">
        <f>IF('ריכוז הצעות'!$N626='טבלת עזר2'!W$1,'ריכוז הצעות'!$M626,"")</f>
        <v/>
      </c>
      <c r="X625" t="str">
        <f>IF('ריכוז הצעות'!$N626='טבלת עזר2'!X$1,'ריכוז הצעות'!$M626,"")</f>
        <v/>
      </c>
      <c r="Y625" t="str">
        <f>IF('ריכוז הצעות'!$N626='טבלת עזר2'!Y$1,'ריכוז הצעות'!$M626,"")</f>
        <v/>
      </c>
      <c r="Z625" t="str">
        <f>IF('ריכוז הצעות'!$N626='טבלת עזר2'!Z$1,'ריכוז הצעות'!$M626,"")</f>
        <v/>
      </c>
      <c r="AA625" t="str">
        <f>IF('ריכוז הצעות'!$N626='טבלת עזר2'!AA$1,'ריכוז הצעות'!$M626,"")</f>
        <v/>
      </c>
      <c r="AB625" t="str">
        <f>IF('ריכוז הצעות'!$N626='טבלת עזר2'!AB$1,'ריכוז הצעות'!$M626,"")</f>
        <v/>
      </c>
      <c r="AC625" t="str">
        <f>IF('ריכוז הצעות'!$N626='טבלת עזר2'!AC$1,'ריכוז הצעות'!$M626,"")</f>
        <v/>
      </c>
      <c r="AD625" t="str">
        <f>IF('ריכוז הצעות'!$N626='טבלת עזר2'!AD$1,'ריכוז הצעות'!$M626,"")</f>
        <v/>
      </c>
      <c r="AE625" t="str">
        <f>IF('ריכוז הצעות'!$N626='טבלת עזר2'!AE$1,'ריכוז הצעות'!$M626,"")</f>
        <v/>
      </c>
      <c r="AF625" t="str">
        <f>IF('ריכוז הצעות'!$N626='טבלת עזר2'!AF$1,'ריכוז הצעות'!$M626,"")</f>
        <v/>
      </c>
      <c r="AG625" t="str">
        <f>IF('ריכוז הצעות'!$N626='טבלת עזר2'!AG$1,'ריכוז הצעות'!$M626,"")</f>
        <v/>
      </c>
      <c r="AH625" t="str">
        <f>IF('ריכוז הצעות'!$N626='טבלת עזר2'!AH$1,'ריכוז הצעות'!$M626,"")</f>
        <v/>
      </c>
      <c r="AI625" t="str">
        <f>IF('ריכוז הצעות'!$N626='טבלת עזר2'!AI$1,'ריכוז הצעות'!$M626,"")</f>
        <v/>
      </c>
      <c r="AJ625" t="str">
        <f>IF('ריכוז הצעות'!$N626='טבלת עזר2'!AJ$1,'ריכוז הצעות'!$M626,"")</f>
        <v/>
      </c>
      <c r="AK625" t="str">
        <f>IF('ריכוז הצעות'!$N626='טבלת עזר2'!AK$1,'ריכוז הצעות'!$M626,"")</f>
        <v/>
      </c>
      <c r="AL625" t="str">
        <f>IF('ריכוז הצעות'!$N626='טבלת עזר2'!AL$1,'ריכוז הצעות'!$M626,"")</f>
        <v/>
      </c>
      <c r="AM625"/>
      <c r="AN625"/>
      <c r="AO625"/>
      <c r="AP625"/>
    </row>
    <row r="626" spans="2:42" x14ac:dyDescent="0.3">
      <c r="B626" t="str">
        <f>IF('ריכוז הצעות'!$N627='טבלת עזר2'!B$1,'ריכוז הצעות'!$M627,"")</f>
        <v/>
      </c>
      <c r="C626">
        <f t="shared" si="292"/>
        <v>0</v>
      </c>
      <c r="D626" t="str">
        <f t="shared" si="294"/>
        <v/>
      </c>
      <c r="E626">
        <f t="shared" si="295"/>
        <v>0</v>
      </c>
      <c r="F626" t="str">
        <f>IF('ריכוז הצעות'!$N627='טבלת עזר2'!F$1,'ריכוז הצעות'!$M627,"")</f>
        <v/>
      </c>
      <c r="G626">
        <f t="shared" si="293"/>
        <v>0</v>
      </c>
      <c r="H626" t="str">
        <f t="shared" si="296"/>
        <v/>
      </c>
      <c r="I626">
        <f t="shared" si="297"/>
        <v>0</v>
      </c>
      <c r="J626" t="str">
        <f>IF('ריכוז הצעות'!$N627='טבלת עזר2'!J$1,'ריכוז הצעות'!$M627,"")</f>
        <v/>
      </c>
      <c r="K626" t="str">
        <f>IF('ריכוז הצעות'!$N627='טבלת עזר2'!K$1,'ריכוז הצעות'!$M627,"")</f>
        <v/>
      </c>
      <c r="L626" t="str">
        <f>IF('ריכוז הצעות'!$N627='טבלת עזר2'!L$1,'ריכוז הצעות'!$M627,"")</f>
        <v/>
      </c>
      <c r="M626" t="str">
        <f>IF('ריכוז הצעות'!$N627='טבלת עזר2'!M$1,'ריכוז הצעות'!$M627,"")</f>
        <v/>
      </c>
      <c r="O626" t="str">
        <f>IF('ריכוז הצעות'!$N627='טבלת עזר2'!O$1,'ריכוז הצעות'!$M627,"")</f>
        <v/>
      </c>
      <c r="Q626" t="str">
        <f>IF('ריכוז הצעות'!$N627='טבלת עזר2'!Q$1,'ריכוז הצעות'!$M627,"")</f>
        <v/>
      </c>
      <c r="S626" t="str">
        <f>IF('ריכוז הצעות'!$N627='טבלת עזר2'!S$1,'ריכוז הצעות'!$M627,"")</f>
        <v/>
      </c>
      <c r="U626" t="str">
        <f>IF('ריכוז הצעות'!$N627='טבלת עזר2'!U$1,'ריכוז הצעות'!$M627,"")</f>
        <v/>
      </c>
      <c r="W626" t="str">
        <f>IF('ריכוז הצעות'!$N627='טבלת עזר2'!W$1,'ריכוז הצעות'!$M627,"")</f>
        <v/>
      </c>
      <c r="X626" t="str">
        <f>IF('ריכוז הצעות'!$N627='טבלת עזר2'!X$1,'ריכוז הצעות'!$M627,"")</f>
        <v/>
      </c>
      <c r="Y626" t="str">
        <f>IF('ריכוז הצעות'!$N627='טבלת עזר2'!Y$1,'ריכוז הצעות'!$M627,"")</f>
        <v/>
      </c>
      <c r="Z626" t="str">
        <f>IF('ריכוז הצעות'!$N627='טבלת עזר2'!Z$1,'ריכוז הצעות'!$M627,"")</f>
        <v/>
      </c>
      <c r="AA626" t="str">
        <f>IF('ריכוז הצעות'!$N627='טבלת עזר2'!AA$1,'ריכוז הצעות'!$M627,"")</f>
        <v/>
      </c>
      <c r="AB626" t="str">
        <f>IF('ריכוז הצעות'!$N627='טבלת עזר2'!AB$1,'ריכוז הצעות'!$M627,"")</f>
        <v/>
      </c>
      <c r="AC626" t="str">
        <f>IF('ריכוז הצעות'!$N627='טבלת עזר2'!AC$1,'ריכוז הצעות'!$M627,"")</f>
        <v/>
      </c>
      <c r="AD626" t="str">
        <f>IF('ריכוז הצעות'!$N627='טבלת עזר2'!AD$1,'ריכוז הצעות'!$M627,"")</f>
        <v/>
      </c>
      <c r="AE626" t="str">
        <f>IF('ריכוז הצעות'!$N627='טבלת עזר2'!AE$1,'ריכוז הצעות'!$M627,"")</f>
        <v/>
      </c>
      <c r="AF626" t="str">
        <f>IF('ריכוז הצעות'!$N627='טבלת עזר2'!AF$1,'ריכוז הצעות'!$M627,"")</f>
        <v/>
      </c>
      <c r="AG626" t="str">
        <f>IF('ריכוז הצעות'!$N627='טבלת עזר2'!AG$1,'ריכוז הצעות'!$M627,"")</f>
        <v/>
      </c>
      <c r="AH626" t="str">
        <f>IF('ריכוז הצעות'!$N627='טבלת עזר2'!AH$1,'ריכוז הצעות'!$M627,"")</f>
        <v/>
      </c>
      <c r="AI626" t="str">
        <f>IF('ריכוז הצעות'!$N627='טבלת עזר2'!AI$1,'ריכוז הצעות'!$M627,"")</f>
        <v/>
      </c>
      <c r="AJ626" t="str">
        <f>IF('ריכוז הצעות'!$N627='טבלת עזר2'!AJ$1,'ריכוז הצעות'!$M627,"")</f>
        <v/>
      </c>
      <c r="AK626" t="str">
        <f>IF('ריכוז הצעות'!$N627='טבלת עזר2'!AK$1,'ריכוז הצעות'!$M627,"")</f>
        <v/>
      </c>
      <c r="AL626" t="str">
        <f>IF('ריכוז הצעות'!$N627='טבלת עזר2'!AL$1,'ריכוז הצעות'!$M627,"")</f>
        <v/>
      </c>
      <c r="AM626"/>
      <c r="AN626"/>
      <c r="AO626"/>
      <c r="AP626"/>
    </row>
    <row r="627" spans="2:42" x14ac:dyDescent="0.3">
      <c r="B627" t="str">
        <f>IF('ריכוז הצעות'!$N628='טבלת עזר2'!B$1,'ריכוז הצעות'!$M628,"")</f>
        <v/>
      </c>
      <c r="C627">
        <f t="shared" si="292"/>
        <v>0</v>
      </c>
      <c r="D627" t="str">
        <f t="shared" si="294"/>
        <v/>
      </c>
      <c r="E627">
        <f t="shared" si="295"/>
        <v>0</v>
      </c>
      <c r="F627" t="str">
        <f>IF('ריכוז הצעות'!$N628='טבלת עזר2'!F$1,'ריכוז הצעות'!$M628,"")</f>
        <v/>
      </c>
      <c r="G627">
        <f t="shared" si="293"/>
        <v>0</v>
      </c>
      <c r="H627" t="str">
        <f t="shared" si="296"/>
        <v/>
      </c>
      <c r="I627">
        <f t="shared" si="297"/>
        <v>0</v>
      </c>
      <c r="J627" t="str">
        <f>IF('ריכוז הצעות'!$N628='טבלת עזר2'!J$1,'ריכוז הצעות'!$M628,"")</f>
        <v/>
      </c>
      <c r="K627" t="str">
        <f>IF('ריכוז הצעות'!$N628='טבלת עזר2'!K$1,'ריכוז הצעות'!$M628,"")</f>
        <v/>
      </c>
      <c r="L627" t="str">
        <f>IF('ריכוז הצעות'!$N628='טבלת עזר2'!L$1,'ריכוז הצעות'!$M628,"")</f>
        <v/>
      </c>
      <c r="M627" t="str">
        <f>IF('ריכוז הצעות'!$N628='טבלת עזר2'!M$1,'ריכוז הצעות'!$M628,"")</f>
        <v/>
      </c>
      <c r="O627" t="str">
        <f>IF('ריכוז הצעות'!$N628='טבלת עזר2'!O$1,'ריכוז הצעות'!$M628,"")</f>
        <v/>
      </c>
      <c r="Q627" t="str">
        <f>IF('ריכוז הצעות'!$N628='טבלת עזר2'!Q$1,'ריכוז הצעות'!$M628,"")</f>
        <v/>
      </c>
      <c r="S627" t="str">
        <f>IF('ריכוז הצעות'!$N628='טבלת עזר2'!S$1,'ריכוז הצעות'!$M628,"")</f>
        <v/>
      </c>
      <c r="U627" t="str">
        <f>IF('ריכוז הצעות'!$N628='טבלת עזר2'!U$1,'ריכוז הצעות'!$M628,"")</f>
        <v/>
      </c>
      <c r="W627" t="str">
        <f>IF('ריכוז הצעות'!$N628='טבלת עזר2'!W$1,'ריכוז הצעות'!$M628,"")</f>
        <v/>
      </c>
      <c r="X627" t="str">
        <f>IF('ריכוז הצעות'!$N628='טבלת עזר2'!X$1,'ריכוז הצעות'!$M628,"")</f>
        <v/>
      </c>
      <c r="Y627" t="str">
        <f>IF('ריכוז הצעות'!$N628='טבלת עזר2'!Y$1,'ריכוז הצעות'!$M628,"")</f>
        <v/>
      </c>
      <c r="Z627" t="str">
        <f>IF('ריכוז הצעות'!$N628='טבלת עזר2'!Z$1,'ריכוז הצעות'!$M628,"")</f>
        <v/>
      </c>
      <c r="AA627" t="str">
        <f>IF('ריכוז הצעות'!$N628='טבלת עזר2'!AA$1,'ריכוז הצעות'!$M628,"")</f>
        <v/>
      </c>
      <c r="AB627" t="str">
        <f>IF('ריכוז הצעות'!$N628='טבלת עזר2'!AB$1,'ריכוז הצעות'!$M628,"")</f>
        <v/>
      </c>
      <c r="AC627" t="str">
        <f>IF('ריכוז הצעות'!$N628='טבלת עזר2'!AC$1,'ריכוז הצעות'!$M628,"")</f>
        <v/>
      </c>
      <c r="AD627" t="str">
        <f>IF('ריכוז הצעות'!$N628='טבלת עזר2'!AD$1,'ריכוז הצעות'!$M628,"")</f>
        <v/>
      </c>
      <c r="AE627" t="str">
        <f>IF('ריכוז הצעות'!$N628='טבלת עזר2'!AE$1,'ריכוז הצעות'!$M628,"")</f>
        <v/>
      </c>
      <c r="AF627" t="str">
        <f>IF('ריכוז הצעות'!$N628='טבלת עזר2'!AF$1,'ריכוז הצעות'!$M628,"")</f>
        <v/>
      </c>
      <c r="AG627" t="str">
        <f>IF('ריכוז הצעות'!$N628='טבלת עזר2'!AG$1,'ריכוז הצעות'!$M628,"")</f>
        <v/>
      </c>
      <c r="AH627" t="str">
        <f>IF('ריכוז הצעות'!$N628='טבלת עזר2'!AH$1,'ריכוז הצעות'!$M628,"")</f>
        <v/>
      </c>
      <c r="AI627" t="str">
        <f>IF('ריכוז הצעות'!$N628='טבלת עזר2'!AI$1,'ריכוז הצעות'!$M628,"")</f>
        <v/>
      </c>
      <c r="AJ627" t="str">
        <f>IF('ריכוז הצעות'!$N628='טבלת עזר2'!AJ$1,'ריכוז הצעות'!$M628,"")</f>
        <v/>
      </c>
      <c r="AK627" t="str">
        <f>IF('ריכוז הצעות'!$N628='טבלת עזר2'!AK$1,'ריכוז הצעות'!$M628,"")</f>
        <v/>
      </c>
      <c r="AL627" t="str">
        <f>IF('ריכוז הצעות'!$N628='טבלת עזר2'!AL$1,'ריכוז הצעות'!$M628,"")</f>
        <v/>
      </c>
      <c r="AM627"/>
      <c r="AN627"/>
      <c r="AO627"/>
      <c r="AP627"/>
    </row>
    <row r="628" spans="2:42" x14ac:dyDescent="0.3">
      <c r="B628" t="str">
        <f>IF('ריכוז הצעות'!$N629='טבלת עזר2'!B$1,'ריכוז הצעות'!$M629,"")</f>
        <v/>
      </c>
      <c r="C628">
        <f t="shared" si="292"/>
        <v>0</v>
      </c>
      <c r="D628" t="str">
        <f t="shared" si="294"/>
        <v/>
      </c>
      <c r="E628">
        <f t="shared" si="295"/>
        <v>0</v>
      </c>
      <c r="F628" t="str">
        <f>IF('ריכוז הצעות'!$N629='טבלת עזר2'!F$1,'ריכוז הצעות'!$M629,"")</f>
        <v/>
      </c>
      <c r="G628">
        <f t="shared" si="293"/>
        <v>0</v>
      </c>
      <c r="H628" t="str">
        <f t="shared" si="296"/>
        <v/>
      </c>
      <c r="I628">
        <f t="shared" si="297"/>
        <v>0</v>
      </c>
      <c r="J628" t="str">
        <f>IF('ריכוז הצעות'!$N629='טבלת עזר2'!J$1,'ריכוז הצעות'!$M629,"")</f>
        <v/>
      </c>
      <c r="K628" t="str">
        <f>IF('ריכוז הצעות'!$N629='טבלת עזר2'!K$1,'ריכוז הצעות'!$M629,"")</f>
        <v/>
      </c>
      <c r="L628" t="str">
        <f>IF('ריכוז הצעות'!$N629='טבלת עזר2'!L$1,'ריכוז הצעות'!$M629,"")</f>
        <v/>
      </c>
      <c r="M628" t="str">
        <f>IF('ריכוז הצעות'!$N629='טבלת עזר2'!M$1,'ריכוז הצעות'!$M629,"")</f>
        <v/>
      </c>
      <c r="O628" t="str">
        <f>IF('ריכוז הצעות'!$N629='טבלת עזר2'!O$1,'ריכוז הצעות'!$M629,"")</f>
        <v/>
      </c>
      <c r="Q628" t="str">
        <f>IF('ריכוז הצעות'!$N629='טבלת עזר2'!Q$1,'ריכוז הצעות'!$M629,"")</f>
        <v/>
      </c>
      <c r="S628" t="str">
        <f>IF('ריכוז הצעות'!$N629='טבלת עזר2'!S$1,'ריכוז הצעות'!$M629,"")</f>
        <v/>
      </c>
      <c r="U628" t="str">
        <f>IF('ריכוז הצעות'!$N629='טבלת עזר2'!U$1,'ריכוז הצעות'!$M629,"")</f>
        <v/>
      </c>
      <c r="W628" t="str">
        <f>IF('ריכוז הצעות'!$N629='טבלת עזר2'!W$1,'ריכוז הצעות'!$M629,"")</f>
        <v/>
      </c>
      <c r="X628" t="str">
        <f>IF('ריכוז הצעות'!$N629='טבלת עזר2'!X$1,'ריכוז הצעות'!$M629,"")</f>
        <v/>
      </c>
      <c r="Y628" t="str">
        <f>IF('ריכוז הצעות'!$N629='טבלת עזר2'!Y$1,'ריכוז הצעות'!$M629,"")</f>
        <v/>
      </c>
      <c r="Z628" t="str">
        <f>IF('ריכוז הצעות'!$N629='טבלת עזר2'!Z$1,'ריכוז הצעות'!$M629,"")</f>
        <v/>
      </c>
      <c r="AA628" t="str">
        <f>IF('ריכוז הצעות'!$N629='טבלת עזר2'!AA$1,'ריכוז הצעות'!$M629,"")</f>
        <v/>
      </c>
      <c r="AB628" t="str">
        <f>IF('ריכוז הצעות'!$N629='טבלת עזר2'!AB$1,'ריכוז הצעות'!$M629,"")</f>
        <v/>
      </c>
      <c r="AC628" t="str">
        <f>IF('ריכוז הצעות'!$N629='טבלת עזר2'!AC$1,'ריכוז הצעות'!$M629,"")</f>
        <v/>
      </c>
      <c r="AD628" t="str">
        <f>IF('ריכוז הצעות'!$N629='טבלת עזר2'!AD$1,'ריכוז הצעות'!$M629,"")</f>
        <v/>
      </c>
      <c r="AE628" t="str">
        <f>IF('ריכוז הצעות'!$N629='טבלת עזר2'!AE$1,'ריכוז הצעות'!$M629,"")</f>
        <v/>
      </c>
      <c r="AF628" t="str">
        <f>IF('ריכוז הצעות'!$N629='טבלת עזר2'!AF$1,'ריכוז הצעות'!$M629,"")</f>
        <v/>
      </c>
      <c r="AG628" t="str">
        <f>IF('ריכוז הצעות'!$N629='טבלת עזר2'!AG$1,'ריכוז הצעות'!$M629,"")</f>
        <v/>
      </c>
      <c r="AH628" t="str">
        <f>IF('ריכוז הצעות'!$N629='טבלת עזר2'!AH$1,'ריכוז הצעות'!$M629,"")</f>
        <v/>
      </c>
      <c r="AI628" t="str">
        <f>IF('ריכוז הצעות'!$N629='טבלת עזר2'!AI$1,'ריכוז הצעות'!$M629,"")</f>
        <v/>
      </c>
      <c r="AJ628" t="str">
        <f>IF('ריכוז הצעות'!$N629='טבלת עזר2'!AJ$1,'ריכוז הצעות'!$M629,"")</f>
        <v/>
      </c>
      <c r="AK628" t="str">
        <f>IF('ריכוז הצעות'!$N629='טבלת עזר2'!AK$1,'ריכוז הצעות'!$M629,"")</f>
        <v/>
      </c>
      <c r="AL628" t="str">
        <f>IF('ריכוז הצעות'!$N629='טבלת עזר2'!AL$1,'ריכוז הצעות'!$M629,"")</f>
        <v/>
      </c>
      <c r="AM628"/>
      <c r="AN628"/>
      <c r="AO628"/>
      <c r="AP628"/>
    </row>
    <row r="629" spans="2:42" x14ac:dyDescent="0.3">
      <c r="B629" t="str">
        <f>IF('ריכוז הצעות'!$N630='טבלת עזר2'!B$1,'ריכוז הצעות'!$M630,"")</f>
        <v/>
      </c>
      <c r="C629">
        <f t="shared" si="292"/>
        <v>0</v>
      </c>
      <c r="D629" t="str">
        <f t="shared" si="294"/>
        <v/>
      </c>
      <c r="E629">
        <f t="shared" si="295"/>
        <v>0</v>
      </c>
      <c r="F629" t="str">
        <f>IF('ריכוז הצעות'!$N630='טבלת עזר2'!F$1,'ריכוז הצעות'!$M630,"")</f>
        <v/>
      </c>
      <c r="G629">
        <f t="shared" si="293"/>
        <v>0</v>
      </c>
      <c r="H629" t="str">
        <f t="shared" si="296"/>
        <v/>
      </c>
      <c r="I629">
        <f t="shared" si="297"/>
        <v>0</v>
      </c>
      <c r="J629" t="str">
        <f>IF('ריכוז הצעות'!$N630='טבלת עזר2'!J$1,'ריכוז הצעות'!$M630,"")</f>
        <v/>
      </c>
      <c r="K629" t="str">
        <f>IF('ריכוז הצעות'!$N630='טבלת עזר2'!K$1,'ריכוז הצעות'!$M630,"")</f>
        <v/>
      </c>
      <c r="L629" t="str">
        <f>IF('ריכוז הצעות'!$N630='טבלת עזר2'!L$1,'ריכוז הצעות'!$M630,"")</f>
        <v/>
      </c>
      <c r="M629" t="str">
        <f>IF('ריכוז הצעות'!$N630='טבלת עזר2'!M$1,'ריכוז הצעות'!$M630,"")</f>
        <v/>
      </c>
      <c r="O629" t="str">
        <f>IF('ריכוז הצעות'!$N630='טבלת עזר2'!O$1,'ריכוז הצעות'!$M630,"")</f>
        <v/>
      </c>
      <c r="Q629" t="str">
        <f>IF('ריכוז הצעות'!$N630='טבלת עזר2'!Q$1,'ריכוז הצעות'!$M630,"")</f>
        <v/>
      </c>
      <c r="S629" t="str">
        <f>IF('ריכוז הצעות'!$N630='טבלת עזר2'!S$1,'ריכוז הצעות'!$M630,"")</f>
        <v/>
      </c>
      <c r="U629" t="str">
        <f>IF('ריכוז הצעות'!$N630='טבלת עזר2'!U$1,'ריכוז הצעות'!$M630,"")</f>
        <v/>
      </c>
      <c r="W629" t="str">
        <f>IF('ריכוז הצעות'!$N630='טבלת עזר2'!W$1,'ריכוז הצעות'!$M630,"")</f>
        <v/>
      </c>
      <c r="X629" t="str">
        <f>IF('ריכוז הצעות'!$N630='טבלת עזר2'!X$1,'ריכוז הצעות'!$M630,"")</f>
        <v/>
      </c>
      <c r="Y629" t="str">
        <f>IF('ריכוז הצעות'!$N630='טבלת עזר2'!Y$1,'ריכוז הצעות'!$M630,"")</f>
        <v/>
      </c>
      <c r="Z629" t="str">
        <f>IF('ריכוז הצעות'!$N630='טבלת עזר2'!Z$1,'ריכוז הצעות'!$M630,"")</f>
        <v/>
      </c>
      <c r="AA629" t="str">
        <f>IF('ריכוז הצעות'!$N630='טבלת עזר2'!AA$1,'ריכוז הצעות'!$M630,"")</f>
        <v/>
      </c>
      <c r="AB629" t="str">
        <f>IF('ריכוז הצעות'!$N630='טבלת עזר2'!AB$1,'ריכוז הצעות'!$M630,"")</f>
        <v/>
      </c>
      <c r="AC629" t="str">
        <f>IF('ריכוז הצעות'!$N630='טבלת עזר2'!AC$1,'ריכוז הצעות'!$M630,"")</f>
        <v/>
      </c>
      <c r="AD629" t="str">
        <f>IF('ריכוז הצעות'!$N630='טבלת עזר2'!AD$1,'ריכוז הצעות'!$M630,"")</f>
        <v/>
      </c>
      <c r="AE629" t="str">
        <f>IF('ריכוז הצעות'!$N630='טבלת עזר2'!AE$1,'ריכוז הצעות'!$M630,"")</f>
        <v/>
      </c>
      <c r="AF629" t="str">
        <f>IF('ריכוז הצעות'!$N630='טבלת עזר2'!AF$1,'ריכוז הצעות'!$M630,"")</f>
        <v/>
      </c>
      <c r="AG629" t="str">
        <f>IF('ריכוז הצעות'!$N630='טבלת עזר2'!AG$1,'ריכוז הצעות'!$M630,"")</f>
        <v/>
      </c>
      <c r="AH629" t="str">
        <f>IF('ריכוז הצעות'!$N630='טבלת עזר2'!AH$1,'ריכוז הצעות'!$M630,"")</f>
        <v/>
      </c>
      <c r="AI629" t="str">
        <f>IF('ריכוז הצעות'!$N630='טבלת עזר2'!AI$1,'ריכוז הצעות'!$M630,"")</f>
        <v/>
      </c>
      <c r="AJ629" t="str">
        <f>IF('ריכוז הצעות'!$N630='טבלת עזר2'!AJ$1,'ריכוז הצעות'!$M630,"")</f>
        <v/>
      </c>
      <c r="AK629" t="str">
        <f>IF('ריכוז הצעות'!$N630='טבלת עזר2'!AK$1,'ריכוז הצעות'!$M630,"")</f>
        <v/>
      </c>
      <c r="AL629" t="str">
        <f>IF('ריכוז הצעות'!$N630='טבלת עזר2'!AL$1,'ריכוז הצעות'!$M630,"")</f>
        <v/>
      </c>
      <c r="AM629"/>
      <c r="AN629"/>
      <c r="AO629"/>
      <c r="AP629"/>
    </row>
    <row r="630" spans="2:42" x14ac:dyDescent="0.3">
      <c r="B630" t="str">
        <f>IF('ריכוז הצעות'!$N631='טבלת עזר2'!B$1,'ריכוז הצעות'!$M631,"")</f>
        <v/>
      </c>
      <c r="C630">
        <f t="shared" si="292"/>
        <v>0</v>
      </c>
      <c r="D630" t="str">
        <f t="shared" si="294"/>
        <v/>
      </c>
      <c r="E630">
        <f t="shared" si="295"/>
        <v>0</v>
      </c>
      <c r="F630" t="str">
        <f>IF('ריכוז הצעות'!$N631='טבלת עזר2'!F$1,'ריכוז הצעות'!$M631,"")</f>
        <v/>
      </c>
      <c r="G630">
        <f t="shared" si="293"/>
        <v>0</v>
      </c>
      <c r="H630" t="str">
        <f t="shared" si="296"/>
        <v/>
      </c>
      <c r="I630">
        <f t="shared" si="297"/>
        <v>0</v>
      </c>
      <c r="J630" t="str">
        <f>IF('ריכוז הצעות'!$N631='טבלת עזר2'!J$1,'ריכוז הצעות'!$M631,"")</f>
        <v/>
      </c>
      <c r="K630" t="str">
        <f>IF('ריכוז הצעות'!$N631='טבלת עזר2'!K$1,'ריכוז הצעות'!$M631,"")</f>
        <v/>
      </c>
      <c r="L630" t="str">
        <f>IF('ריכוז הצעות'!$N631='טבלת עזר2'!L$1,'ריכוז הצעות'!$M631,"")</f>
        <v/>
      </c>
      <c r="M630" t="str">
        <f>IF('ריכוז הצעות'!$N631='טבלת עזר2'!M$1,'ריכוז הצעות'!$M631,"")</f>
        <v/>
      </c>
      <c r="O630" t="str">
        <f>IF('ריכוז הצעות'!$N631='טבלת עזר2'!O$1,'ריכוז הצעות'!$M631,"")</f>
        <v/>
      </c>
      <c r="Q630" t="str">
        <f>IF('ריכוז הצעות'!$N631='טבלת עזר2'!Q$1,'ריכוז הצעות'!$M631,"")</f>
        <v/>
      </c>
      <c r="S630" t="str">
        <f>IF('ריכוז הצעות'!$N631='טבלת עזר2'!S$1,'ריכוז הצעות'!$M631,"")</f>
        <v/>
      </c>
      <c r="U630" t="str">
        <f>IF('ריכוז הצעות'!$N631='טבלת עזר2'!U$1,'ריכוז הצעות'!$M631,"")</f>
        <v/>
      </c>
      <c r="W630" t="str">
        <f>IF('ריכוז הצעות'!$N631='טבלת עזר2'!W$1,'ריכוז הצעות'!$M631,"")</f>
        <v/>
      </c>
      <c r="X630" t="str">
        <f>IF('ריכוז הצעות'!$N631='טבלת עזר2'!X$1,'ריכוז הצעות'!$M631,"")</f>
        <v/>
      </c>
      <c r="Y630" t="str">
        <f>IF('ריכוז הצעות'!$N631='טבלת עזר2'!Y$1,'ריכוז הצעות'!$M631,"")</f>
        <v/>
      </c>
      <c r="Z630" t="str">
        <f>IF('ריכוז הצעות'!$N631='טבלת עזר2'!Z$1,'ריכוז הצעות'!$M631,"")</f>
        <v/>
      </c>
      <c r="AA630" t="str">
        <f>IF('ריכוז הצעות'!$N631='טבלת עזר2'!AA$1,'ריכוז הצעות'!$M631,"")</f>
        <v/>
      </c>
      <c r="AB630" t="str">
        <f>IF('ריכוז הצעות'!$N631='טבלת עזר2'!AB$1,'ריכוז הצעות'!$M631,"")</f>
        <v/>
      </c>
      <c r="AC630" t="str">
        <f>IF('ריכוז הצעות'!$N631='טבלת עזר2'!AC$1,'ריכוז הצעות'!$M631,"")</f>
        <v/>
      </c>
      <c r="AD630" t="str">
        <f>IF('ריכוז הצעות'!$N631='טבלת עזר2'!AD$1,'ריכוז הצעות'!$M631,"")</f>
        <v/>
      </c>
      <c r="AE630" t="str">
        <f>IF('ריכוז הצעות'!$N631='טבלת עזר2'!AE$1,'ריכוז הצעות'!$M631,"")</f>
        <v/>
      </c>
      <c r="AF630" t="str">
        <f>IF('ריכוז הצעות'!$N631='טבלת עזר2'!AF$1,'ריכוז הצעות'!$M631,"")</f>
        <v/>
      </c>
      <c r="AG630" t="str">
        <f>IF('ריכוז הצעות'!$N631='טבלת עזר2'!AG$1,'ריכוז הצעות'!$M631,"")</f>
        <v/>
      </c>
      <c r="AH630" t="str">
        <f>IF('ריכוז הצעות'!$N631='טבלת עזר2'!AH$1,'ריכוז הצעות'!$M631,"")</f>
        <v/>
      </c>
      <c r="AI630" t="str">
        <f>IF('ריכוז הצעות'!$N631='טבלת עזר2'!AI$1,'ריכוז הצעות'!$M631,"")</f>
        <v/>
      </c>
      <c r="AJ630" t="str">
        <f>IF('ריכוז הצעות'!$N631='טבלת עזר2'!AJ$1,'ריכוז הצעות'!$M631,"")</f>
        <v/>
      </c>
      <c r="AK630" t="str">
        <f>IF('ריכוז הצעות'!$N631='טבלת עזר2'!AK$1,'ריכוז הצעות'!$M631,"")</f>
        <v/>
      </c>
      <c r="AL630" t="str">
        <f>IF('ריכוז הצעות'!$N631='טבלת עזר2'!AL$1,'ריכוז הצעות'!$M631,"")</f>
        <v/>
      </c>
      <c r="AM630"/>
      <c r="AN630"/>
      <c r="AO630"/>
      <c r="AP630"/>
    </row>
    <row r="631" spans="2:42" x14ac:dyDescent="0.3">
      <c r="B631" t="str">
        <f>IF('ריכוז הצעות'!$N632='טבלת עזר2'!B$1,'ריכוז הצעות'!$M632,"")</f>
        <v/>
      </c>
      <c r="C631">
        <f t="shared" si="292"/>
        <v>0</v>
      </c>
      <c r="D631" t="str">
        <f t="shared" si="294"/>
        <v/>
      </c>
      <c r="E631">
        <f t="shared" si="295"/>
        <v>0</v>
      </c>
      <c r="F631" t="str">
        <f>IF('ריכוז הצעות'!$N632='טבלת עזר2'!F$1,'ריכוז הצעות'!$M632,"")</f>
        <v/>
      </c>
      <c r="G631">
        <f t="shared" si="293"/>
        <v>0</v>
      </c>
      <c r="H631" t="str">
        <f t="shared" si="296"/>
        <v/>
      </c>
      <c r="I631">
        <f t="shared" si="297"/>
        <v>0</v>
      </c>
      <c r="J631" t="str">
        <f>IF('ריכוז הצעות'!$N632='טבלת עזר2'!J$1,'ריכוז הצעות'!$M632,"")</f>
        <v/>
      </c>
      <c r="K631" t="str">
        <f>IF('ריכוז הצעות'!$N632='טבלת עזר2'!K$1,'ריכוז הצעות'!$M632,"")</f>
        <v/>
      </c>
      <c r="L631" t="str">
        <f>IF('ריכוז הצעות'!$N632='טבלת עזר2'!L$1,'ריכוז הצעות'!$M632,"")</f>
        <v/>
      </c>
      <c r="M631" t="str">
        <f>IF('ריכוז הצעות'!$N632='טבלת עזר2'!M$1,'ריכוז הצעות'!$M632,"")</f>
        <v/>
      </c>
      <c r="O631" t="str">
        <f>IF('ריכוז הצעות'!$N632='טבלת עזר2'!O$1,'ריכוז הצעות'!$M632,"")</f>
        <v/>
      </c>
      <c r="Q631" t="str">
        <f>IF('ריכוז הצעות'!$N632='טבלת עזר2'!Q$1,'ריכוז הצעות'!$M632,"")</f>
        <v/>
      </c>
      <c r="S631" t="str">
        <f>IF('ריכוז הצעות'!$N632='טבלת עזר2'!S$1,'ריכוז הצעות'!$M632,"")</f>
        <v/>
      </c>
      <c r="U631" t="str">
        <f>IF('ריכוז הצעות'!$N632='טבלת עזר2'!U$1,'ריכוז הצעות'!$M632,"")</f>
        <v/>
      </c>
      <c r="W631" t="str">
        <f>IF('ריכוז הצעות'!$N632='טבלת עזר2'!W$1,'ריכוז הצעות'!$M632,"")</f>
        <v/>
      </c>
      <c r="X631" t="str">
        <f>IF('ריכוז הצעות'!$N632='טבלת עזר2'!X$1,'ריכוז הצעות'!$M632,"")</f>
        <v/>
      </c>
      <c r="Y631" t="str">
        <f>IF('ריכוז הצעות'!$N632='טבלת עזר2'!Y$1,'ריכוז הצעות'!$M632,"")</f>
        <v/>
      </c>
      <c r="Z631" t="str">
        <f>IF('ריכוז הצעות'!$N632='טבלת עזר2'!Z$1,'ריכוז הצעות'!$M632,"")</f>
        <v/>
      </c>
      <c r="AA631" t="str">
        <f>IF('ריכוז הצעות'!$N632='טבלת עזר2'!AA$1,'ריכוז הצעות'!$M632,"")</f>
        <v/>
      </c>
      <c r="AB631" t="str">
        <f>IF('ריכוז הצעות'!$N632='טבלת עזר2'!AB$1,'ריכוז הצעות'!$M632,"")</f>
        <v/>
      </c>
      <c r="AC631" t="str">
        <f>IF('ריכוז הצעות'!$N632='טבלת עזר2'!AC$1,'ריכוז הצעות'!$M632,"")</f>
        <v/>
      </c>
      <c r="AD631" t="str">
        <f>IF('ריכוז הצעות'!$N632='טבלת עזר2'!AD$1,'ריכוז הצעות'!$M632,"")</f>
        <v/>
      </c>
      <c r="AE631" t="str">
        <f>IF('ריכוז הצעות'!$N632='טבלת עזר2'!AE$1,'ריכוז הצעות'!$M632,"")</f>
        <v/>
      </c>
      <c r="AF631" t="str">
        <f>IF('ריכוז הצעות'!$N632='טבלת עזר2'!AF$1,'ריכוז הצעות'!$M632,"")</f>
        <v/>
      </c>
      <c r="AG631" t="str">
        <f>IF('ריכוז הצעות'!$N632='טבלת עזר2'!AG$1,'ריכוז הצעות'!$M632,"")</f>
        <v/>
      </c>
      <c r="AH631" t="str">
        <f>IF('ריכוז הצעות'!$N632='טבלת עזר2'!AH$1,'ריכוז הצעות'!$M632,"")</f>
        <v/>
      </c>
      <c r="AI631" t="str">
        <f>IF('ריכוז הצעות'!$N632='טבלת עזר2'!AI$1,'ריכוז הצעות'!$M632,"")</f>
        <v/>
      </c>
      <c r="AJ631" t="str">
        <f>IF('ריכוז הצעות'!$N632='טבלת עזר2'!AJ$1,'ריכוז הצעות'!$M632,"")</f>
        <v/>
      </c>
      <c r="AK631" t="str">
        <f>IF('ריכוז הצעות'!$N632='טבלת עזר2'!AK$1,'ריכוז הצעות'!$M632,"")</f>
        <v/>
      </c>
      <c r="AL631" t="str">
        <f>IF('ריכוז הצעות'!$N632='טבלת עזר2'!AL$1,'ריכוז הצעות'!$M632,"")</f>
        <v/>
      </c>
      <c r="AM631"/>
      <c r="AN631"/>
      <c r="AO631"/>
      <c r="AP631"/>
    </row>
    <row r="632" spans="2:42" x14ac:dyDescent="0.3">
      <c r="B632" t="str">
        <f>IF('ריכוז הצעות'!$N633='טבלת עזר2'!B$1,'ריכוז הצעות'!$M633,"")</f>
        <v/>
      </c>
      <c r="C632">
        <f t="shared" si="292"/>
        <v>0</v>
      </c>
      <c r="D632" t="str">
        <f t="shared" si="294"/>
        <v/>
      </c>
      <c r="E632">
        <f t="shared" si="295"/>
        <v>0</v>
      </c>
      <c r="F632" t="str">
        <f>IF('ריכוז הצעות'!$N633='טבלת עזר2'!F$1,'ריכוז הצעות'!$M633,"")</f>
        <v/>
      </c>
      <c r="G632">
        <f t="shared" si="293"/>
        <v>0</v>
      </c>
      <c r="H632" t="str">
        <f t="shared" si="296"/>
        <v/>
      </c>
      <c r="I632">
        <f t="shared" si="297"/>
        <v>0</v>
      </c>
      <c r="J632" t="str">
        <f>IF('ריכוז הצעות'!$N633='טבלת עזר2'!J$1,'ריכוז הצעות'!$M633,"")</f>
        <v/>
      </c>
      <c r="K632" t="str">
        <f>IF('ריכוז הצעות'!$N633='טבלת עזר2'!K$1,'ריכוז הצעות'!$M633,"")</f>
        <v/>
      </c>
      <c r="L632" t="str">
        <f>IF('ריכוז הצעות'!$N633='טבלת עזר2'!L$1,'ריכוז הצעות'!$M633,"")</f>
        <v/>
      </c>
      <c r="M632" t="str">
        <f>IF('ריכוז הצעות'!$N633='טבלת עזר2'!M$1,'ריכוז הצעות'!$M633,"")</f>
        <v/>
      </c>
      <c r="O632" t="str">
        <f>IF('ריכוז הצעות'!$N633='טבלת עזר2'!O$1,'ריכוז הצעות'!$M633,"")</f>
        <v/>
      </c>
      <c r="Q632" t="str">
        <f>IF('ריכוז הצעות'!$N633='טבלת עזר2'!Q$1,'ריכוז הצעות'!$M633,"")</f>
        <v/>
      </c>
      <c r="S632" t="str">
        <f>IF('ריכוז הצעות'!$N633='טבלת עזר2'!S$1,'ריכוז הצעות'!$M633,"")</f>
        <v/>
      </c>
      <c r="U632" t="str">
        <f>IF('ריכוז הצעות'!$N633='טבלת עזר2'!U$1,'ריכוז הצעות'!$M633,"")</f>
        <v/>
      </c>
      <c r="W632" t="str">
        <f>IF('ריכוז הצעות'!$N633='טבלת עזר2'!W$1,'ריכוז הצעות'!$M633,"")</f>
        <v/>
      </c>
      <c r="X632" t="str">
        <f>IF('ריכוז הצעות'!$N633='טבלת עזר2'!X$1,'ריכוז הצעות'!$M633,"")</f>
        <v/>
      </c>
      <c r="Y632" t="str">
        <f>IF('ריכוז הצעות'!$N633='טבלת עזר2'!Y$1,'ריכוז הצעות'!$M633,"")</f>
        <v/>
      </c>
      <c r="Z632" t="str">
        <f>IF('ריכוז הצעות'!$N633='טבלת עזר2'!Z$1,'ריכוז הצעות'!$M633,"")</f>
        <v/>
      </c>
      <c r="AA632" t="str">
        <f>IF('ריכוז הצעות'!$N633='טבלת עזר2'!AA$1,'ריכוז הצעות'!$M633,"")</f>
        <v/>
      </c>
      <c r="AB632" t="str">
        <f>IF('ריכוז הצעות'!$N633='טבלת עזר2'!AB$1,'ריכוז הצעות'!$M633,"")</f>
        <v/>
      </c>
      <c r="AC632" t="str">
        <f>IF('ריכוז הצעות'!$N633='טבלת עזר2'!AC$1,'ריכוז הצעות'!$M633,"")</f>
        <v/>
      </c>
      <c r="AD632" t="str">
        <f>IF('ריכוז הצעות'!$N633='טבלת עזר2'!AD$1,'ריכוז הצעות'!$M633,"")</f>
        <v/>
      </c>
      <c r="AE632" t="str">
        <f>IF('ריכוז הצעות'!$N633='טבלת עזר2'!AE$1,'ריכוז הצעות'!$M633,"")</f>
        <v/>
      </c>
      <c r="AF632" t="str">
        <f>IF('ריכוז הצעות'!$N633='טבלת עזר2'!AF$1,'ריכוז הצעות'!$M633,"")</f>
        <v/>
      </c>
      <c r="AG632" t="str">
        <f>IF('ריכוז הצעות'!$N633='טבלת עזר2'!AG$1,'ריכוז הצעות'!$M633,"")</f>
        <v/>
      </c>
      <c r="AH632" t="str">
        <f>IF('ריכוז הצעות'!$N633='טבלת עזר2'!AH$1,'ריכוז הצעות'!$M633,"")</f>
        <v/>
      </c>
      <c r="AI632" t="str">
        <f>IF('ריכוז הצעות'!$N633='טבלת עזר2'!AI$1,'ריכוז הצעות'!$M633,"")</f>
        <v/>
      </c>
      <c r="AJ632" t="str">
        <f>IF('ריכוז הצעות'!$N633='טבלת עזר2'!AJ$1,'ריכוז הצעות'!$M633,"")</f>
        <v/>
      </c>
      <c r="AK632" t="str">
        <f>IF('ריכוז הצעות'!$N633='טבלת עזר2'!AK$1,'ריכוז הצעות'!$M633,"")</f>
        <v/>
      </c>
      <c r="AL632" t="str">
        <f>IF('ריכוז הצעות'!$N633='טבלת עזר2'!AL$1,'ריכוז הצעות'!$M633,"")</f>
        <v/>
      </c>
      <c r="AM632"/>
      <c r="AN632"/>
      <c r="AO632"/>
      <c r="AP632"/>
    </row>
    <row r="633" spans="2:42" x14ac:dyDescent="0.3">
      <c r="B633" t="str">
        <f>IF('ריכוז הצעות'!$N634='טבלת עזר2'!B$1,'ריכוז הצעות'!$M634,"")</f>
        <v/>
      </c>
      <c r="C633">
        <f t="shared" si="292"/>
        <v>0</v>
      </c>
      <c r="D633" t="str">
        <f t="shared" si="294"/>
        <v/>
      </c>
      <c r="E633">
        <f t="shared" si="295"/>
        <v>0</v>
      </c>
      <c r="F633" t="str">
        <f>IF('ריכוז הצעות'!$N634='טבלת עזר2'!F$1,'ריכוז הצעות'!$M634,"")</f>
        <v/>
      </c>
      <c r="G633">
        <f t="shared" si="293"/>
        <v>0</v>
      </c>
      <c r="H633" t="str">
        <f t="shared" si="296"/>
        <v/>
      </c>
      <c r="I633">
        <f t="shared" si="297"/>
        <v>0</v>
      </c>
      <c r="J633" t="str">
        <f>IF('ריכוז הצעות'!$N634='טבלת עזר2'!J$1,'ריכוז הצעות'!$M634,"")</f>
        <v/>
      </c>
      <c r="K633" t="str">
        <f>IF('ריכוז הצעות'!$N634='טבלת עזר2'!K$1,'ריכוז הצעות'!$M634,"")</f>
        <v/>
      </c>
      <c r="L633" t="str">
        <f>IF('ריכוז הצעות'!$N634='טבלת עזר2'!L$1,'ריכוז הצעות'!$M634,"")</f>
        <v/>
      </c>
      <c r="M633" t="str">
        <f>IF('ריכוז הצעות'!$N634='טבלת עזר2'!M$1,'ריכוז הצעות'!$M634,"")</f>
        <v/>
      </c>
      <c r="O633" t="str">
        <f>IF('ריכוז הצעות'!$N634='טבלת עזר2'!O$1,'ריכוז הצעות'!$M634,"")</f>
        <v/>
      </c>
      <c r="Q633" t="str">
        <f>IF('ריכוז הצעות'!$N634='טבלת עזר2'!Q$1,'ריכוז הצעות'!$M634,"")</f>
        <v/>
      </c>
      <c r="S633" t="str">
        <f>IF('ריכוז הצעות'!$N634='טבלת עזר2'!S$1,'ריכוז הצעות'!$M634,"")</f>
        <v/>
      </c>
      <c r="U633" t="str">
        <f>IF('ריכוז הצעות'!$N634='טבלת עזר2'!U$1,'ריכוז הצעות'!$M634,"")</f>
        <v/>
      </c>
      <c r="W633" t="str">
        <f>IF('ריכוז הצעות'!$N634='טבלת עזר2'!W$1,'ריכוז הצעות'!$M634,"")</f>
        <v/>
      </c>
      <c r="X633" t="str">
        <f>IF('ריכוז הצעות'!$N634='טבלת עזר2'!X$1,'ריכוז הצעות'!$M634,"")</f>
        <v/>
      </c>
      <c r="Y633" t="str">
        <f>IF('ריכוז הצעות'!$N634='טבלת עזר2'!Y$1,'ריכוז הצעות'!$M634,"")</f>
        <v/>
      </c>
      <c r="Z633" t="str">
        <f>IF('ריכוז הצעות'!$N634='טבלת עזר2'!Z$1,'ריכוז הצעות'!$M634,"")</f>
        <v/>
      </c>
      <c r="AA633" t="str">
        <f>IF('ריכוז הצעות'!$N634='טבלת עזר2'!AA$1,'ריכוז הצעות'!$M634,"")</f>
        <v/>
      </c>
      <c r="AB633" t="str">
        <f>IF('ריכוז הצעות'!$N634='טבלת עזר2'!AB$1,'ריכוז הצעות'!$M634,"")</f>
        <v/>
      </c>
      <c r="AC633" t="str">
        <f>IF('ריכוז הצעות'!$N634='טבלת עזר2'!AC$1,'ריכוז הצעות'!$M634,"")</f>
        <v/>
      </c>
      <c r="AD633" t="str">
        <f>IF('ריכוז הצעות'!$N634='טבלת עזר2'!AD$1,'ריכוז הצעות'!$M634,"")</f>
        <v/>
      </c>
      <c r="AE633" t="str">
        <f>IF('ריכוז הצעות'!$N634='טבלת עזר2'!AE$1,'ריכוז הצעות'!$M634,"")</f>
        <v/>
      </c>
      <c r="AF633" t="str">
        <f>IF('ריכוז הצעות'!$N634='טבלת עזר2'!AF$1,'ריכוז הצעות'!$M634,"")</f>
        <v/>
      </c>
      <c r="AG633" t="str">
        <f>IF('ריכוז הצעות'!$N634='טבלת עזר2'!AG$1,'ריכוז הצעות'!$M634,"")</f>
        <v/>
      </c>
      <c r="AH633" t="str">
        <f>IF('ריכוז הצעות'!$N634='טבלת עזר2'!AH$1,'ריכוז הצעות'!$M634,"")</f>
        <v/>
      </c>
      <c r="AI633" t="str">
        <f>IF('ריכוז הצעות'!$N634='טבלת עזר2'!AI$1,'ריכוז הצעות'!$M634,"")</f>
        <v/>
      </c>
      <c r="AJ633" t="str">
        <f>IF('ריכוז הצעות'!$N634='טבלת עזר2'!AJ$1,'ריכוז הצעות'!$M634,"")</f>
        <v/>
      </c>
      <c r="AK633" t="str">
        <f>IF('ריכוז הצעות'!$N634='טבלת עזר2'!AK$1,'ריכוז הצעות'!$M634,"")</f>
        <v/>
      </c>
      <c r="AL633" t="str">
        <f>IF('ריכוז הצעות'!$N634='טבלת עזר2'!AL$1,'ריכוז הצעות'!$M634,"")</f>
        <v/>
      </c>
      <c r="AM633"/>
      <c r="AN633"/>
      <c r="AO633"/>
      <c r="AP633"/>
    </row>
    <row r="634" spans="2:42" x14ac:dyDescent="0.3">
      <c r="B634" t="str">
        <f>IF('ריכוז הצעות'!$N635='טבלת עזר2'!B$1,'ריכוז הצעות'!$M635,"")</f>
        <v/>
      </c>
      <c r="C634">
        <f t="shared" si="292"/>
        <v>0</v>
      </c>
      <c r="D634" t="str">
        <f t="shared" si="294"/>
        <v/>
      </c>
      <c r="E634">
        <f t="shared" si="295"/>
        <v>0</v>
      </c>
      <c r="F634" t="str">
        <f>IF('ריכוז הצעות'!$N635='טבלת עזר2'!F$1,'ריכוז הצעות'!$M635,"")</f>
        <v/>
      </c>
      <c r="G634">
        <f t="shared" si="293"/>
        <v>0</v>
      </c>
      <c r="H634" t="str">
        <f t="shared" si="296"/>
        <v/>
      </c>
      <c r="I634">
        <f t="shared" si="297"/>
        <v>0</v>
      </c>
      <c r="J634" t="str">
        <f>IF('ריכוז הצעות'!$N635='טבלת עזר2'!J$1,'ריכוז הצעות'!$M635,"")</f>
        <v/>
      </c>
      <c r="K634" t="str">
        <f>IF('ריכוז הצעות'!$N635='טבלת עזר2'!K$1,'ריכוז הצעות'!$M635,"")</f>
        <v/>
      </c>
      <c r="L634" t="str">
        <f>IF('ריכוז הצעות'!$N635='טבלת עזר2'!L$1,'ריכוז הצעות'!$M635,"")</f>
        <v/>
      </c>
      <c r="M634" t="str">
        <f>IF('ריכוז הצעות'!$N635='טבלת עזר2'!M$1,'ריכוז הצעות'!$M635,"")</f>
        <v/>
      </c>
      <c r="O634" t="str">
        <f>IF('ריכוז הצעות'!$N635='טבלת עזר2'!O$1,'ריכוז הצעות'!$M635,"")</f>
        <v/>
      </c>
      <c r="Q634" t="str">
        <f>IF('ריכוז הצעות'!$N635='טבלת עזר2'!Q$1,'ריכוז הצעות'!$M635,"")</f>
        <v/>
      </c>
      <c r="S634" t="str">
        <f>IF('ריכוז הצעות'!$N635='טבלת עזר2'!S$1,'ריכוז הצעות'!$M635,"")</f>
        <v/>
      </c>
      <c r="U634" t="str">
        <f>IF('ריכוז הצעות'!$N635='טבלת עזר2'!U$1,'ריכוז הצעות'!$M635,"")</f>
        <v/>
      </c>
      <c r="W634" t="str">
        <f>IF('ריכוז הצעות'!$N635='טבלת עזר2'!W$1,'ריכוז הצעות'!$M635,"")</f>
        <v/>
      </c>
      <c r="X634" t="str">
        <f>IF('ריכוז הצעות'!$N635='טבלת עזר2'!X$1,'ריכוז הצעות'!$M635,"")</f>
        <v/>
      </c>
      <c r="Y634" t="str">
        <f>IF('ריכוז הצעות'!$N635='טבלת עזר2'!Y$1,'ריכוז הצעות'!$M635,"")</f>
        <v/>
      </c>
      <c r="Z634" t="str">
        <f>IF('ריכוז הצעות'!$N635='טבלת עזר2'!Z$1,'ריכוז הצעות'!$M635,"")</f>
        <v/>
      </c>
      <c r="AA634" t="str">
        <f>IF('ריכוז הצעות'!$N635='טבלת עזר2'!AA$1,'ריכוז הצעות'!$M635,"")</f>
        <v/>
      </c>
      <c r="AB634" t="str">
        <f>IF('ריכוז הצעות'!$N635='טבלת עזר2'!AB$1,'ריכוז הצעות'!$M635,"")</f>
        <v/>
      </c>
      <c r="AC634" t="str">
        <f>IF('ריכוז הצעות'!$N635='טבלת עזר2'!AC$1,'ריכוז הצעות'!$M635,"")</f>
        <v/>
      </c>
      <c r="AD634" t="str">
        <f>IF('ריכוז הצעות'!$N635='טבלת עזר2'!AD$1,'ריכוז הצעות'!$M635,"")</f>
        <v/>
      </c>
      <c r="AE634" t="str">
        <f>IF('ריכוז הצעות'!$N635='טבלת עזר2'!AE$1,'ריכוז הצעות'!$M635,"")</f>
        <v/>
      </c>
      <c r="AF634" t="str">
        <f>IF('ריכוז הצעות'!$N635='טבלת עזר2'!AF$1,'ריכוז הצעות'!$M635,"")</f>
        <v/>
      </c>
      <c r="AG634" t="str">
        <f>IF('ריכוז הצעות'!$N635='טבלת עזר2'!AG$1,'ריכוז הצעות'!$M635,"")</f>
        <v/>
      </c>
      <c r="AH634" t="str">
        <f>IF('ריכוז הצעות'!$N635='טבלת עזר2'!AH$1,'ריכוז הצעות'!$M635,"")</f>
        <v/>
      </c>
      <c r="AI634" t="str">
        <f>IF('ריכוז הצעות'!$N635='טבלת עזר2'!AI$1,'ריכוז הצעות'!$M635,"")</f>
        <v/>
      </c>
      <c r="AJ634" t="str">
        <f>IF('ריכוז הצעות'!$N635='טבלת עזר2'!AJ$1,'ריכוז הצעות'!$M635,"")</f>
        <v/>
      </c>
      <c r="AK634" t="str">
        <f>IF('ריכוז הצעות'!$N635='טבלת עזר2'!AK$1,'ריכוז הצעות'!$M635,"")</f>
        <v/>
      </c>
      <c r="AL634" t="str">
        <f>IF('ריכוז הצעות'!$N635='טבלת עזר2'!AL$1,'ריכוז הצעות'!$M635,"")</f>
        <v/>
      </c>
      <c r="AM634"/>
      <c r="AN634"/>
      <c r="AO634"/>
      <c r="AP634"/>
    </row>
    <row r="635" spans="2:42" x14ac:dyDescent="0.3">
      <c r="B635" t="str">
        <f>IF('ריכוז הצעות'!$N636='טבלת עזר2'!B$1,'ריכוז הצעות'!$M636,"")</f>
        <v/>
      </c>
      <c r="C635">
        <f t="shared" si="292"/>
        <v>0</v>
      </c>
      <c r="D635" t="str">
        <f t="shared" si="294"/>
        <v/>
      </c>
      <c r="E635">
        <f t="shared" si="295"/>
        <v>0</v>
      </c>
      <c r="F635" t="str">
        <f>IF('ריכוז הצעות'!$N636='טבלת עזר2'!F$1,'ריכוז הצעות'!$M636,"")</f>
        <v/>
      </c>
      <c r="G635">
        <f t="shared" si="293"/>
        <v>0</v>
      </c>
      <c r="H635" t="str">
        <f t="shared" si="296"/>
        <v/>
      </c>
      <c r="I635">
        <f t="shared" si="297"/>
        <v>0</v>
      </c>
      <c r="J635" t="str">
        <f>IF('ריכוז הצעות'!$N636='טבלת עזר2'!J$1,'ריכוז הצעות'!$M636,"")</f>
        <v/>
      </c>
      <c r="K635" t="str">
        <f>IF('ריכוז הצעות'!$N636='טבלת עזר2'!K$1,'ריכוז הצעות'!$M636,"")</f>
        <v/>
      </c>
      <c r="L635" t="str">
        <f>IF('ריכוז הצעות'!$N636='טבלת עזר2'!L$1,'ריכוז הצעות'!$M636,"")</f>
        <v/>
      </c>
      <c r="M635" t="str">
        <f>IF('ריכוז הצעות'!$N636='טבלת עזר2'!M$1,'ריכוז הצעות'!$M636,"")</f>
        <v/>
      </c>
      <c r="O635" t="str">
        <f>IF('ריכוז הצעות'!$N636='טבלת עזר2'!O$1,'ריכוז הצעות'!$M636,"")</f>
        <v/>
      </c>
      <c r="Q635" t="str">
        <f>IF('ריכוז הצעות'!$N636='טבלת עזר2'!Q$1,'ריכוז הצעות'!$M636,"")</f>
        <v/>
      </c>
      <c r="S635" t="str">
        <f>IF('ריכוז הצעות'!$N636='טבלת עזר2'!S$1,'ריכוז הצעות'!$M636,"")</f>
        <v/>
      </c>
      <c r="U635" t="str">
        <f>IF('ריכוז הצעות'!$N636='טבלת עזר2'!U$1,'ריכוז הצעות'!$M636,"")</f>
        <v/>
      </c>
      <c r="W635" t="str">
        <f>IF('ריכוז הצעות'!$N636='טבלת עזר2'!W$1,'ריכוז הצעות'!$M636,"")</f>
        <v/>
      </c>
      <c r="X635" t="str">
        <f>IF('ריכוז הצעות'!$N636='טבלת עזר2'!X$1,'ריכוז הצעות'!$M636,"")</f>
        <v/>
      </c>
      <c r="Y635" t="str">
        <f>IF('ריכוז הצעות'!$N636='טבלת עזר2'!Y$1,'ריכוז הצעות'!$M636,"")</f>
        <v/>
      </c>
      <c r="Z635" t="str">
        <f>IF('ריכוז הצעות'!$N636='טבלת עזר2'!Z$1,'ריכוז הצעות'!$M636,"")</f>
        <v/>
      </c>
      <c r="AA635" t="str">
        <f>IF('ריכוז הצעות'!$N636='טבלת עזר2'!AA$1,'ריכוז הצעות'!$M636,"")</f>
        <v/>
      </c>
      <c r="AB635" t="str">
        <f>IF('ריכוז הצעות'!$N636='טבלת עזר2'!AB$1,'ריכוז הצעות'!$M636,"")</f>
        <v/>
      </c>
      <c r="AC635" t="str">
        <f>IF('ריכוז הצעות'!$N636='טבלת עזר2'!AC$1,'ריכוז הצעות'!$M636,"")</f>
        <v/>
      </c>
      <c r="AD635" t="str">
        <f>IF('ריכוז הצעות'!$N636='טבלת עזר2'!AD$1,'ריכוז הצעות'!$M636,"")</f>
        <v/>
      </c>
      <c r="AE635" t="str">
        <f>IF('ריכוז הצעות'!$N636='טבלת עזר2'!AE$1,'ריכוז הצעות'!$M636,"")</f>
        <v/>
      </c>
      <c r="AF635" t="str">
        <f>IF('ריכוז הצעות'!$N636='טבלת עזר2'!AF$1,'ריכוז הצעות'!$M636,"")</f>
        <v/>
      </c>
      <c r="AG635" t="str">
        <f>IF('ריכוז הצעות'!$N636='טבלת עזר2'!AG$1,'ריכוז הצעות'!$M636,"")</f>
        <v/>
      </c>
      <c r="AH635" t="str">
        <f>IF('ריכוז הצעות'!$N636='טבלת עזר2'!AH$1,'ריכוז הצעות'!$M636,"")</f>
        <v/>
      </c>
      <c r="AI635" t="str">
        <f>IF('ריכוז הצעות'!$N636='טבלת עזר2'!AI$1,'ריכוז הצעות'!$M636,"")</f>
        <v/>
      </c>
      <c r="AJ635" t="str">
        <f>IF('ריכוז הצעות'!$N636='טבלת עזר2'!AJ$1,'ריכוז הצעות'!$M636,"")</f>
        <v/>
      </c>
      <c r="AK635" t="str">
        <f>IF('ריכוז הצעות'!$N636='טבלת עזר2'!AK$1,'ריכוז הצעות'!$M636,"")</f>
        <v/>
      </c>
      <c r="AL635" t="str">
        <f>IF('ריכוז הצעות'!$N636='טבלת עזר2'!AL$1,'ריכוז הצעות'!$M636,"")</f>
        <v/>
      </c>
      <c r="AM635"/>
      <c r="AN635"/>
      <c r="AO635"/>
      <c r="AP635"/>
    </row>
    <row r="636" spans="2:42" x14ac:dyDescent="0.3">
      <c r="B636" t="str">
        <f>IF('ריכוז הצעות'!$N637='טבלת עזר2'!B$1,'ריכוז הצעות'!$M637,"")</f>
        <v/>
      </c>
      <c r="C636">
        <f t="shared" si="292"/>
        <v>0</v>
      </c>
      <c r="D636" t="str">
        <f t="shared" si="294"/>
        <v/>
      </c>
      <c r="E636">
        <f t="shared" si="295"/>
        <v>0</v>
      </c>
      <c r="F636" t="str">
        <f>IF('ריכוז הצעות'!$N637='טבלת עזר2'!F$1,'ריכוז הצעות'!$M637,"")</f>
        <v/>
      </c>
      <c r="G636">
        <f t="shared" si="293"/>
        <v>0</v>
      </c>
      <c r="H636" t="str">
        <f t="shared" si="296"/>
        <v/>
      </c>
      <c r="I636">
        <f t="shared" si="297"/>
        <v>0</v>
      </c>
      <c r="J636" t="str">
        <f>IF('ריכוז הצעות'!$N637='טבלת עזר2'!J$1,'ריכוז הצעות'!$M637,"")</f>
        <v/>
      </c>
      <c r="K636" t="str">
        <f>IF('ריכוז הצעות'!$N637='טבלת עזר2'!K$1,'ריכוז הצעות'!$M637,"")</f>
        <v/>
      </c>
      <c r="L636" t="str">
        <f>IF('ריכוז הצעות'!$N637='טבלת עזר2'!L$1,'ריכוז הצעות'!$M637,"")</f>
        <v/>
      </c>
      <c r="M636" t="str">
        <f>IF('ריכוז הצעות'!$N637='טבלת עזר2'!M$1,'ריכוז הצעות'!$M637,"")</f>
        <v/>
      </c>
      <c r="O636" t="str">
        <f>IF('ריכוז הצעות'!$N637='טבלת עזר2'!O$1,'ריכוז הצעות'!$M637,"")</f>
        <v/>
      </c>
      <c r="Q636" t="str">
        <f>IF('ריכוז הצעות'!$N637='טבלת עזר2'!Q$1,'ריכוז הצעות'!$M637,"")</f>
        <v/>
      </c>
      <c r="S636" t="str">
        <f>IF('ריכוז הצעות'!$N637='טבלת עזר2'!S$1,'ריכוז הצעות'!$M637,"")</f>
        <v/>
      </c>
      <c r="U636" t="str">
        <f>IF('ריכוז הצעות'!$N637='טבלת עזר2'!U$1,'ריכוז הצעות'!$M637,"")</f>
        <v/>
      </c>
      <c r="W636" t="str">
        <f>IF('ריכוז הצעות'!$N637='טבלת עזר2'!W$1,'ריכוז הצעות'!$M637,"")</f>
        <v/>
      </c>
      <c r="X636" t="str">
        <f>IF('ריכוז הצעות'!$N637='טבלת עזר2'!X$1,'ריכוז הצעות'!$M637,"")</f>
        <v/>
      </c>
      <c r="Y636" t="str">
        <f>IF('ריכוז הצעות'!$N637='טבלת עזר2'!Y$1,'ריכוז הצעות'!$M637,"")</f>
        <v/>
      </c>
      <c r="Z636" t="str">
        <f>IF('ריכוז הצעות'!$N637='טבלת עזר2'!Z$1,'ריכוז הצעות'!$M637,"")</f>
        <v/>
      </c>
      <c r="AA636" t="str">
        <f>IF('ריכוז הצעות'!$N637='טבלת עזר2'!AA$1,'ריכוז הצעות'!$M637,"")</f>
        <v/>
      </c>
      <c r="AB636" t="str">
        <f>IF('ריכוז הצעות'!$N637='טבלת עזר2'!AB$1,'ריכוז הצעות'!$M637,"")</f>
        <v/>
      </c>
      <c r="AC636" t="str">
        <f>IF('ריכוז הצעות'!$N637='טבלת עזר2'!AC$1,'ריכוז הצעות'!$M637,"")</f>
        <v/>
      </c>
      <c r="AD636" t="str">
        <f>IF('ריכוז הצעות'!$N637='טבלת עזר2'!AD$1,'ריכוז הצעות'!$M637,"")</f>
        <v/>
      </c>
      <c r="AE636" t="str">
        <f>IF('ריכוז הצעות'!$N637='טבלת עזר2'!AE$1,'ריכוז הצעות'!$M637,"")</f>
        <v/>
      </c>
      <c r="AF636" t="str">
        <f>IF('ריכוז הצעות'!$N637='טבלת עזר2'!AF$1,'ריכוז הצעות'!$M637,"")</f>
        <v/>
      </c>
      <c r="AG636" t="str">
        <f>IF('ריכוז הצעות'!$N637='טבלת עזר2'!AG$1,'ריכוז הצעות'!$M637,"")</f>
        <v/>
      </c>
      <c r="AH636" t="str">
        <f>IF('ריכוז הצעות'!$N637='טבלת עזר2'!AH$1,'ריכוז הצעות'!$M637,"")</f>
        <v/>
      </c>
      <c r="AI636" t="str">
        <f>IF('ריכוז הצעות'!$N637='טבלת עזר2'!AI$1,'ריכוז הצעות'!$M637,"")</f>
        <v/>
      </c>
      <c r="AJ636" t="str">
        <f>IF('ריכוז הצעות'!$N637='טבלת עזר2'!AJ$1,'ריכוז הצעות'!$M637,"")</f>
        <v/>
      </c>
      <c r="AK636" t="str">
        <f>IF('ריכוז הצעות'!$N637='טבלת עזר2'!AK$1,'ריכוז הצעות'!$M637,"")</f>
        <v/>
      </c>
      <c r="AL636" t="str">
        <f>IF('ריכוז הצעות'!$N637='טבלת עזר2'!AL$1,'ריכוז הצעות'!$M637,"")</f>
        <v/>
      </c>
      <c r="AM636"/>
      <c r="AN636"/>
      <c r="AO636"/>
      <c r="AP636"/>
    </row>
    <row r="637" spans="2:42" x14ac:dyDescent="0.3">
      <c r="B637" t="str">
        <f>IF('ריכוז הצעות'!$N638='טבלת עזר2'!B$1,'ריכוז הצעות'!$M638,"")</f>
        <v/>
      </c>
      <c r="C637">
        <f t="shared" si="292"/>
        <v>0</v>
      </c>
      <c r="D637" t="str">
        <f t="shared" si="294"/>
        <v/>
      </c>
      <c r="E637">
        <f t="shared" si="295"/>
        <v>0</v>
      </c>
      <c r="F637" t="str">
        <f>IF('ריכוז הצעות'!$N638='טבלת עזר2'!F$1,'ריכוז הצעות'!$M638,"")</f>
        <v/>
      </c>
      <c r="G637">
        <f t="shared" si="293"/>
        <v>0</v>
      </c>
      <c r="H637" t="str">
        <f t="shared" si="296"/>
        <v/>
      </c>
      <c r="I637">
        <f t="shared" si="297"/>
        <v>0</v>
      </c>
      <c r="J637" t="str">
        <f>IF('ריכוז הצעות'!$N638='טבלת עזר2'!J$1,'ריכוז הצעות'!$M638,"")</f>
        <v/>
      </c>
      <c r="K637" t="str">
        <f>IF('ריכוז הצעות'!$N638='טבלת עזר2'!K$1,'ריכוז הצעות'!$M638,"")</f>
        <v/>
      </c>
      <c r="L637" t="str">
        <f>IF('ריכוז הצעות'!$N638='טבלת עזר2'!L$1,'ריכוז הצעות'!$M638,"")</f>
        <v/>
      </c>
      <c r="M637" t="str">
        <f>IF('ריכוז הצעות'!$N638='טבלת עזר2'!M$1,'ריכוז הצעות'!$M638,"")</f>
        <v/>
      </c>
      <c r="O637" t="str">
        <f>IF('ריכוז הצעות'!$N638='טבלת עזר2'!O$1,'ריכוז הצעות'!$M638,"")</f>
        <v/>
      </c>
      <c r="Q637" t="str">
        <f>IF('ריכוז הצעות'!$N638='טבלת עזר2'!Q$1,'ריכוז הצעות'!$M638,"")</f>
        <v/>
      </c>
      <c r="S637" t="str">
        <f>IF('ריכוז הצעות'!$N638='טבלת עזר2'!S$1,'ריכוז הצעות'!$M638,"")</f>
        <v/>
      </c>
      <c r="U637" t="str">
        <f>IF('ריכוז הצעות'!$N638='טבלת עזר2'!U$1,'ריכוז הצעות'!$M638,"")</f>
        <v/>
      </c>
      <c r="W637" t="str">
        <f>IF('ריכוז הצעות'!$N638='טבלת עזר2'!W$1,'ריכוז הצעות'!$M638,"")</f>
        <v/>
      </c>
      <c r="X637" t="str">
        <f>IF('ריכוז הצעות'!$N638='טבלת עזר2'!X$1,'ריכוז הצעות'!$M638,"")</f>
        <v/>
      </c>
      <c r="Y637" t="str">
        <f>IF('ריכוז הצעות'!$N638='טבלת עזר2'!Y$1,'ריכוז הצעות'!$M638,"")</f>
        <v/>
      </c>
      <c r="Z637" t="str">
        <f>IF('ריכוז הצעות'!$N638='טבלת עזר2'!Z$1,'ריכוז הצעות'!$M638,"")</f>
        <v/>
      </c>
      <c r="AA637" t="str">
        <f>IF('ריכוז הצעות'!$N638='טבלת עזר2'!AA$1,'ריכוז הצעות'!$M638,"")</f>
        <v/>
      </c>
      <c r="AB637" t="str">
        <f>IF('ריכוז הצעות'!$N638='טבלת עזר2'!AB$1,'ריכוז הצעות'!$M638,"")</f>
        <v/>
      </c>
      <c r="AC637" t="str">
        <f>IF('ריכוז הצעות'!$N638='טבלת עזר2'!AC$1,'ריכוז הצעות'!$M638,"")</f>
        <v/>
      </c>
      <c r="AD637" t="str">
        <f>IF('ריכוז הצעות'!$N638='טבלת עזר2'!AD$1,'ריכוז הצעות'!$M638,"")</f>
        <v/>
      </c>
      <c r="AE637" t="str">
        <f>IF('ריכוז הצעות'!$N638='טבלת עזר2'!AE$1,'ריכוז הצעות'!$M638,"")</f>
        <v/>
      </c>
      <c r="AF637" t="str">
        <f>IF('ריכוז הצעות'!$N638='טבלת עזר2'!AF$1,'ריכוז הצעות'!$M638,"")</f>
        <v/>
      </c>
      <c r="AG637" t="str">
        <f>IF('ריכוז הצעות'!$N638='טבלת עזר2'!AG$1,'ריכוז הצעות'!$M638,"")</f>
        <v/>
      </c>
      <c r="AH637" t="str">
        <f>IF('ריכוז הצעות'!$N638='טבלת עזר2'!AH$1,'ריכוז הצעות'!$M638,"")</f>
        <v/>
      </c>
      <c r="AI637" t="str">
        <f>IF('ריכוז הצעות'!$N638='טבלת עזר2'!AI$1,'ריכוז הצעות'!$M638,"")</f>
        <v/>
      </c>
      <c r="AJ637" t="str">
        <f>IF('ריכוז הצעות'!$N638='טבלת עזר2'!AJ$1,'ריכוז הצעות'!$M638,"")</f>
        <v/>
      </c>
      <c r="AK637" t="str">
        <f>IF('ריכוז הצעות'!$N638='טבלת עזר2'!AK$1,'ריכוז הצעות'!$M638,"")</f>
        <v/>
      </c>
      <c r="AL637" t="str">
        <f>IF('ריכוז הצעות'!$N638='טבלת עזר2'!AL$1,'ריכוז הצעות'!$M638,"")</f>
        <v/>
      </c>
      <c r="AM637"/>
      <c r="AN637"/>
      <c r="AO637"/>
      <c r="AP637"/>
    </row>
    <row r="638" spans="2:42" x14ac:dyDescent="0.3">
      <c r="B638" t="str">
        <f>IF('ריכוז הצעות'!$N639='טבלת עזר2'!B$1,'ריכוז הצעות'!$M639,"")</f>
        <v/>
      </c>
      <c r="C638">
        <f t="shared" si="292"/>
        <v>0</v>
      </c>
      <c r="D638" t="str">
        <f t="shared" si="294"/>
        <v/>
      </c>
      <c r="E638">
        <f t="shared" si="295"/>
        <v>0</v>
      </c>
      <c r="F638" t="str">
        <f>IF('ריכוז הצעות'!$N639='טבלת עזר2'!F$1,'ריכוז הצעות'!$M639,"")</f>
        <v/>
      </c>
      <c r="G638">
        <f t="shared" si="293"/>
        <v>0</v>
      </c>
      <c r="H638" t="str">
        <f t="shared" si="296"/>
        <v/>
      </c>
      <c r="I638">
        <f t="shared" si="297"/>
        <v>0</v>
      </c>
      <c r="J638" t="str">
        <f>IF('ריכוז הצעות'!$N639='טבלת עזר2'!J$1,'ריכוז הצעות'!$M639,"")</f>
        <v/>
      </c>
      <c r="K638" t="str">
        <f>IF('ריכוז הצעות'!$N639='טבלת עזר2'!K$1,'ריכוז הצעות'!$M639,"")</f>
        <v/>
      </c>
      <c r="L638" t="str">
        <f>IF('ריכוז הצעות'!$N639='טבלת עזר2'!L$1,'ריכוז הצעות'!$M639,"")</f>
        <v/>
      </c>
      <c r="M638" t="str">
        <f>IF('ריכוז הצעות'!$N639='טבלת עזר2'!M$1,'ריכוז הצעות'!$M639,"")</f>
        <v/>
      </c>
      <c r="O638" t="str">
        <f>IF('ריכוז הצעות'!$N639='טבלת עזר2'!O$1,'ריכוז הצעות'!$M639,"")</f>
        <v/>
      </c>
      <c r="Q638" t="str">
        <f>IF('ריכוז הצעות'!$N639='טבלת עזר2'!Q$1,'ריכוז הצעות'!$M639,"")</f>
        <v/>
      </c>
      <c r="S638" t="str">
        <f>IF('ריכוז הצעות'!$N639='טבלת עזר2'!S$1,'ריכוז הצעות'!$M639,"")</f>
        <v/>
      </c>
      <c r="U638" t="str">
        <f>IF('ריכוז הצעות'!$N639='טבלת עזר2'!U$1,'ריכוז הצעות'!$M639,"")</f>
        <v/>
      </c>
      <c r="W638" t="str">
        <f>IF('ריכוז הצעות'!$N639='טבלת עזר2'!W$1,'ריכוז הצעות'!$M639,"")</f>
        <v/>
      </c>
      <c r="X638" t="str">
        <f>IF('ריכוז הצעות'!$N639='טבלת עזר2'!X$1,'ריכוז הצעות'!$M639,"")</f>
        <v/>
      </c>
      <c r="Y638" t="str">
        <f>IF('ריכוז הצעות'!$N639='טבלת עזר2'!Y$1,'ריכוז הצעות'!$M639,"")</f>
        <v/>
      </c>
      <c r="Z638" t="str">
        <f>IF('ריכוז הצעות'!$N639='טבלת עזר2'!Z$1,'ריכוז הצעות'!$M639,"")</f>
        <v/>
      </c>
      <c r="AA638" t="str">
        <f>IF('ריכוז הצעות'!$N639='טבלת עזר2'!AA$1,'ריכוז הצעות'!$M639,"")</f>
        <v/>
      </c>
      <c r="AB638" t="str">
        <f>IF('ריכוז הצעות'!$N639='טבלת עזר2'!AB$1,'ריכוז הצעות'!$M639,"")</f>
        <v/>
      </c>
      <c r="AC638" t="str">
        <f>IF('ריכוז הצעות'!$N639='טבלת עזר2'!AC$1,'ריכוז הצעות'!$M639,"")</f>
        <v/>
      </c>
      <c r="AD638" t="str">
        <f>IF('ריכוז הצעות'!$N639='טבלת עזר2'!AD$1,'ריכוז הצעות'!$M639,"")</f>
        <v/>
      </c>
      <c r="AE638" t="str">
        <f>IF('ריכוז הצעות'!$N639='טבלת עזר2'!AE$1,'ריכוז הצעות'!$M639,"")</f>
        <v/>
      </c>
      <c r="AF638" t="str">
        <f>IF('ריכוז הצעות'!$N639='טבלת עזר2'!AF$1,'ריכוז הצעות'!$M639,"")</f>
        <v/>
      </c>
      <c r="AG638" t="str">
        <f>IF('ריכוז הצעות'!$N639='טבלת עזר2'!AG$1,'ריכוז הצעות'!$M639,"")</f>
        <v/>
      </c>
      <c r="AH638" t="str">
        <f>IF('ריכוז הצעות'!$N639='טבלת עזר2'!AH$1,'ריכוז הצעות'!$M639,"")</f>
        <v/>
      </c>
      <c r="AI638" t="str">
        <f>IF('ריכוז הצעות'!$N639='טבלת עזר2'!AI$1,'ריכוז הצעות'!$M639,"")</f>
        <v/>
      </c>
      <c r="AJ638" t="str">
        <f>IF('ריכוז הצעות'!$N639='טבלת עזר2'!AJ$1,'ריכוז הצעות'!$M639,"")</f>
        <v/>
      </c>
      <c r="AK638" t="str">
        <f>IF('ריכוז הצעות'!$N639='טבלת עזר2'!AK$1,'ריכוז הצעות'!$M639,"")</f>
        <v/>
      </c>
      <c r="AL638" t="str">
        <f>IF('ריכוז הצעות'!$N639='טבלת עזר2'!AL$1,'ריכוז הצעות'!$M639,"")</f>
        <v/>
      </c>
      <c r="AM638"/>
      <c r="AN638"/>
      <c r="AO638"/>
      <c r="AP638"/>
    </row>
    <row r="639" spans="2:42" x14ac:dyDescent="0.3">
      <c r="B639" t="str">
        <f>IF('ריכוז הצעות'!$N640='טבלת עזר2'!B$1,'ריכוז הצעות'!$M640,"")</f>
        <v/>
      </c>
      <c r="C639">
        <f t="shared" si="292"/>
        <v>0</v>
      </c>
      <c r="D639" t="str">
        <f t="shared" si="294"/>
        <v/>
      </c>
      <c r="E639">
        <f t="shared" si="295"/>
        <v>0</v>
      </c>
      <c r="F639" t="str">
        <f>IF('ריכוז הצעות'!$N640='טבלת עזר2'!F$1,'ריכוז הצעות'!$M640,"")</f>
        <v/>
      </c>
      <c r="G639">
        <f t="shared" si="293"/>
        <v>0</v>
      </c>
      <c r="H639" t="str">
        <f t="shared" si="296"/>
        <v/>
      </c>
      <c r="I639">
        <f t="shared" si="297"/>
        <v>0</v>
      </c>
      <c r="J639" t="str">
        <f>IF('ריכוז הצעות'!$N640='טבלת עזר2'!J$1,'ריכוז הצעות'!$M640,"")</f>
        <v/>
      </c>
      <c r="K639" t="str">
        <f>IF('ריכוז הצעות'!$N640='טבלת עזר2'!K$1,'ריכוז הצעות'!$M640,"")</f>
        <v/>
      </c>
      <c r="L639" t="str">
        <f>IF('ריכוז הצעות'!$N640='טבלת עזר2'!L$1,'ריכוז הצעות'!$M640,"")</f>
        <v/>
      </c>
      <c r="M639" t="str">
        <f>IF('ריכוז הצעות'!$N640='טבלת עזר2'!M$1,'ריכוז הצעות'!$M640,"")</f>
        <v/>
      </c>
      <c r="O639" t="str">
        <f>IF('ריכוז הצעות'!$N640='טבלת עזר2'!O$1,'ריכוז הצעות'!$M640,"")</f>
        <v/>
      </c>
      <c r="Q639" t="str">
        <f>IF('ריכוז הצעות'!$N640='טבלת עזר2'!Q$1,'ריכוז הצעות'!$M640,"")</f>
        <v/>
      </c>
      <c r="S639" t="str">
        <f>IF('ריכוז הצעות'!$N640='טבלת עזר2'!S$1,'ריכוז הצעות'!$M640,"")</f>
        <v/>
      </c>
      <c r="U639" t="str">
        <f>IF('ריכוז הצעות'!$N640='טבלת עזר2'!U$1,'ריכוז הצעות'!$M640,"")</f>
        <v/>
      </c>
      <c r="W639" t="str">
        <f>IF('ריכוז הצעות'!$N640='טבלת עזר2'!W$1,'ריכוז הצעות'!$M640,"")</f>
        <v/>
      </c>
      <c r="X639" t="str">
        <f>IF('ריכוז הצעות'!$N640='טבלת עזר2'!X$1,'ריכוז הצעות'!$M640,"")</f>
        <v/>
      </c>
      <c r="Y639" t="str">
        <f>IF('ריכוז הצעות'!$N640='טבלת עזר2'!Y$1,'ריכוז הצעות'!$M640,"")</f>
        <v/>
      </c>
      <c r="Z639" t="str">
        <f>IF('ריכוז הצעות'!$N640='טבלת עזר2'!Z$1,'ריכוז הצעות'!$M640,"")</f>
        <v/>
      </c>
      <c r="AA639" t="str">
        <f>IF('ריכוז הצעות'!$N640='טבלת עזר2'!AA$1,'ריכוז הצעות'!$M640,"")</f>
        <v/>
      </c>
      <c r="AB639" t="str">
        <f>IF('ריכוז הצעות'!$N640='טבלת עזר2'!AB$1,'ריכוז הצעות'!$M640,"")</f>
        <v/>
      </c>
      <c r="AC639" t="str">
        <f>IF('ריכוז הצעות'!$N640='טבלת עזר2'!AC$1,'ריכוז הצעות'!$M640,"")</f>
        <v/>
      </c>
      <c r="AD639" t="str">
        <f>IF('ריכוז הצעות'!$N640='טבלת עזר2'!AD$1,'ריכוז הצעות'!$M640,"")</f>
        <v/>
      </c>
      <c r="AE639" t="str">
        <f>IF('ריכוז הצעות'!$N640='טבלת עזר2'!AE$1,'ריכוז הצעות'!$M640,"")</f>
        <v/>
      </c>
      <c r="AF639" t="str">
        <f>IF('ריכוז הצעות'!$N640='טבלת עזר2'!AF$1,'ריכוז הצעות'!$M640,"")</f>
        <v/>
      </c>
      <c r="AG639" t="str">
        <f>IF('ריכוז הצעות'!$N640='טבלת עזר2'!AG$1,'ריכוז הצעות'!$M640,"")</f>
        <v/>
      </c>
      <c r="AH639" t="str">
        <f>IF('ריכוז הצעות'!$N640='טבלת עזר2'!AH$1,'ריכוז הצעות'!$M640,"")</f>
        <v/>
      </c>
      <c r="AI639" t="str">
        <f>IF('ריכוז הצעות'!$N640='טבלת עזר2'!AI$1,'ריכוז הצעות'!$M640,"")</f>
        <v/>
      </c>
      <c r="AJ639" t="str">
        <f>IF('ריכוז הצעות'!$N640='טבלת עזר2'!AJ$1,'ריכוז הצעות'!$M640,"")</f>
        <v/>
      </c>
      <c r="AK639" t="str">
        <f>IF('ריכוז הצעות'!$N640='טבלת עזר2'!AK$1,'ריכוז הצעות'!$M640,"")</f>
        <v/>
      </c>
      <c r="AL639" t="str">
        <f>IF('ריכוז הצעות'!$N640='טבלת עזר2'!AL$1,'ריכוז הצעות'!$M640,"")</f>
        <v/>
      </c>
      <c r="AM639"/>
      <c r="AN639"/>
      <c r="AO639"/>
      <c r="AP639"/>
    </row>
    <row r="640" spans="2:42" x14ac:dyDescent="0.3">
      <c r="B640" t="str">
        <f>IF('ריכוז הצעות'!$N641='טבלת עזר2'!B$1,'ריכוז הצעות'!$M641,"")</f>
        <v/>
      </c>
      <c r="C640">
        <f t="shared" si="292"/>
        <v>0</v>
      </c>
      <c r="D640" t="str">
        <f t="shared" si="294"/>
        <v/>
      </c>
      <c r="E640">
        <f t="shared" si="295"/>
        <v>0</v>
      </c>
      <c r="F640" t="str">
        <f>IF('ריכוז הצעות'!$N641='טבלת עזר2'!F$1,'ריכוז הצעות'!$M641,"")</f>
        <v/>
      </c>
      <c r="G640">
        <f t="shared" si="293"/>
        <v>0</v>
      </c>
      <c r="H640" t="str">
        <f t="shared" si="296"/>
        <v/>
      </c>
      <c r="I640">
        <f t="shared" si="297"/>
        <v>0</v>
      </c>
      <c r="J640" t="str">
        <f>IF('ריכוז הצעות'!$N641='טבלת עזר2'!J$1,'ריכוז הצעות'!$M641,"")</f>
        <v/>
      </c>
      <c r="K640" t="str">
        <f>IF('ריכוז הצעות'!$N641='טבלת עזר2'!K$1,'ריכוז הצעות'!$M641,"")</f>
        <v/>
      </c>
      <c r="L640" t="str">
        <f>IF('ריכוז הצעות'!$N641='טבלת עזר2'!L$1,'ריכוז הצעות'!$M641,"")</f>
        <v/>
      </c>
      <c r="M640" t="str">
        <f>IF('ריכוז הצעות'!$N641='טבלת עזר2'!M$1,'ריכוז הצעות'!$M641,"")</f>
        <v/>
      </c>
      <c r="O640" t="str">
        <f>IF('ריכוז הצעות'!$N641='טבלת עזר2'!O$1,'ריכוז הצעות'!$M641,"")</f>
        <v/>
      </c>
      <c r="Q640" t="str">
        <f>IF('ריכוז הצעות'!$N641='טבלת עזר2'!Q$1,'ריכוז הצעות'!$M641,"")</f>
        <v/>
      </c>
      <c r="S640" t="str">
        <f>IF('ריכוז הצעות'!$N641='טבלת עזר2'!S$1,'ריכוז הצעות'!$M641,"")</f>
        <v/>
      </c>
      <c r="U640" t="str">
        <f>IF('ריכוז הצעות'!$N641='טבלת עזר2'!U$1,'ריכוז הצעות'!$M641,"")</f>
        <v/>
      </c>
      <c r="W640" t="str">
        <f>IF('ריכוז הצעות'!$N641='טבלת עזר2'!W$1,'ריכוז הצעות'!$M641,"")</f>
        <v/>
      </c>
      <c r="X640" t="str">
        <f>IF('ריכוז הצעות'!$N641='טבלת עזר2'!X$1,'ריכוז הצעות'!$M641,"")</f>
        <v/>
      </c>
      <c r="Y640" t="str">
        <f>IF('ריכוז הצעות'!$N641='טבלת עזר2'!Y$1,'ריכוז הצעות'!$M641,"")</f>
        <v/>
      </c>
      <c r="Z640" t="str">
        <f>IF('ריכוז הצעות'!$N641='טבלת עזר2'!Z$1,'ריכוז הצעות'!$M641,"")</f>
        <v/>
      </c>
      <c r="AA640" t="str">
        <f>IF('ריכוז הצעות'!$N641='טבלת עזר2'!AA$1,'ריכוז הצעות'!$M641,"")</f>
        <v/>
      </c>
      <c r="AB640" t="str">
        <f>IF('ריכוז הצעות'!$N641='טבלת עזר2'!AB$1,'ריכוז הצעות'!$M641,"")</f>
        <v/>
      </c>
      <c r="AC640" t="str">
        <f>IF('ריכוז הצעות'!$N641='טבלת עזר2'!AC$1,'ריכוז הצעות'!$M641,"")</f>
        <v/>
      </c>
      <c r="AD640" t="str">
        <f>IF('ריכוז הצעות'!$N641='טבלת עזר2'!AD$1,'ריכוז הצעות'!$M641,"")</f>
        <v/>
      </c>
      <c r="AE640" t="str">
        <f>IF('ריכוז הצעות'!$N641='טבלת עזר2'!AE$1,'ריכוז הצעות'!$M641,"")</f>
        <v/>
      </c>
      <c r="AF640" t="str">
        <f>IF('ריכוז הצעות'!$N641='טבלת עזר2'!AF$1,'ריכוז הצעות'!$M641,"")</f>
        <v/>
      </c>
      <c r="AG640" t="str">
        <f>IF('ריכוז הצעות'!$N641='טבלת עזר2'!AG$1,'ריכוז הצעות'!$M641,"")</f>
        <v/>
      </c>
      <c r="AH640" t="str">
        <f>IF('ריכוז הצעות'!$N641='טבלת עזר2'!AH$1,'ריכוז הצעות'!$M641,"")</f>
        <v/>
      </c>
      <c r="AI640" t="str">
        <f>IF('ריכוז הצעות'!$N641='טבלת עזר2'!AI$1,'ריכוז הצעות'!$M641,"")</f>
        <v/>
      </c>
      <c r="AJ640" t="str">
        <f>IF('ריכוז הצעות'!$N641='טבלת עזר2'!AJ$1,'ריכוז הצעות'!$M641,"")</f>
        <v/>
      </c>
      <c r="AK640" t="str">
        <f>IF('ריכוז הצעות'!$N641='טבלת עזר2'!AK$1,'ריכוז הצעות'!$M641,"")</f>
        <v/>
      </c>
      <c r="AL640" t="str">
        <f>IF('ריכוז הצעות'!$N641='טבלת עזר2'!AL$1,'ריכוז הצעות'!$M641,"")</f>
        <v/>
      </c>
      <c r="AM640"/>
      <c r="AN640"/>
      <c r="AO640"/>
      <c r="AP640"/>
    </row>
    <row r="641" spans="2:42" x14ac:dyDescent="0.3">
      <c r="B641" t="str">
        <f>IF('ריכוז הצעות'!$N642='טבלת עזר2'!B$1,'ריכוז הצעות'!$M642,"")</f>
        <v/>
      </c>
      <c r="C641">
        <f t="shared" si="292"/>
        <v>0</v>
      </c>
      <c r="D641" t="str">
        <f t="shared" si="294"/>
        <v/>
      </c>
      <c r="E641">
        <f t="shared" si="295"/>
        <v>0</v>
      </c>
      <c r="F641" t="str">
        <f>IF('ריכוז הצעות'!$N642='טבלת עזר2'!F$1,'ריכוז הצעות'!$M642,"")</f>
        <v/>
      </c>
      <c r="G641">
        <f t="shared" si="293"/>
        <v>0</v>
      </c>
      <c r="H641" t="str">
        <f t="shared" si="296"/>
        <v/>
      </c>
      <c r="I641">
        <f t="shared" si="297"/>
        <v>0</v>
      </c>
      <c r="J641" t="str">
        <f>IF('ריכוז הצעות'!$N642='טבלת עזר2'!J$1,'ריכוז הצעות'!$M642,"")</f>
        <v/>
      </c>
      <c r="K641" t="str">
        <f>IF('ריכוז הצעות'!$N642='טבלת עזר2'!K$1,'ריכוז הצעות'!$M642,"")</f>
        <v/>
      </c>
      <c r="L641" t="str">
        <f>IF('ריכוז הצעות'!$N642='טבלת עזר2'!L$1,'ריכוז הצעות'!$M642,"")</f>
        <v/>
      </c>
      <c r="M641" t="str">
        <f>IF('ריכוז הצעות'!$N642='טבלת עזר2'!M$1,'ריכוז הצעות'!$M642,"")</f>
        <v/>
      </c>
      <c r="O641" t="str">
        <f>IF('ריכוז הצעות'!$N642='טבלת עזר2'!O$1,'ריכוז הצעות'!$M642,"")</f>
        <v/>
      </c>
      <c r="Q641" t="str">
        <f>IF('ריכוז הצעות'!$N642='טבלת עזר2'!Q$1,'ריכוז הצעות'!$M642,"")</f>
        <v/>
      </c>
      <c r="S641" t="str">
        <f>IF('ריכוז הצעות'!$N642='טבלת עזר2'!S$1,'ריכוז הצעות'!$M642,"")</f>
        <v/>
      </c>
      <c r="U641" t="str">
        <f>IF('ריכוז הצעות'!$N642='טבלת עזר2'!U$1,'ריכוז הצעות'!$M642,"")</f>
        <v/>
      </c>
      <c r="W641" t="str">
        <f>IF('ריכוז הצעות'!$N642='טבלת עזר2'!W$1,'ריכוז הצעות'!$M642,"")</f>
        <v/>
      </c>
      <c r="X641" t="str">
        <f>IF('ריכוז הצעות'!$N642='טבלת עזר2'!X$1,'ריכוז הצעות'!$M642,"")</f>
        <v/>
      </c>
      <c r="Y641" t="str">
        <f>IF('ריכוז הצעות'!$N642='טבלת עזר2'!Y$1,'ריכוז הצעות'!$M642,"")</f>
        <v/>
      </c>
      <c r="Z641" t="str">
        <f>IF('ריכוז הצעות'!$N642='טבלת עזר2'!Z$1,'ריכוז הצעות'!$M642,"")</f>
        <v/>
      </c>
      <c r="AA641" t="str">
        <f>IF('ריכוז הצעות'!$N642='טבלת עזר2'!AA$1,'ריכוז הצעות'!$M642,"")</f>
        <v/>
      </c>
      <c r="AB641" t="str">
        <f>IF('ריכוז הצעות'!$N642='טבלת עזר2'!AB$1,'ריכוז הצעות'!$M642,"")</f>
        <v/>
      </c>
      <c r="AC641" t="str">
        <f>IF('ריכוז הצעות'!$N642='טבלת עזר2'!AC$1,'ריכוז הצעות'!$M642,"")</f>
        <v/>
      </c>
      <c r="AD641" t="str">
        <f>IF('ריכוז הצעות'!$N642='טבלת עזר2'!AD$1,'ריכוז הצעות'!$M642,"")</f>
        <v/>
      </c>
      <c r="AE641" t="str">
        <f>IF('ריכוז הצעות'!$N642='טבלת עזר2'!AE$1,'ריכוז הצעות'!$M642,"")</f>
        <v/>
      </c>
      <c r="AF641" t="str">
        <f>IF('ריכוז הצעות'!$N642='טבלת עזר2'!AF$1,'ריכוז הצעות'!$M642,"")</f>
        <v/>
      </c>
      <c r="AG641" t="str">
        <f>IF('ריכוז הצעות'!$N642='טבלת עזר2'!AG$1,'ריכוז הצעות'!$M642,"")</f>
        <v/>
      </c>
      <c r="AH641" t="str">
        <f>IF('ריכוז הצעות'!$N642='טבלת עזר2'!AH$1,'ריכוז הצעות'!$M642,"")</f>
        <v/>
      </c>
      <c r="AI641" t="str">
        <f>IF('ריכוז הצעות'!$N642='טבלת עזר2'!AI$1,'ריכוז הצעות'!$M642,"")</f>
        <v/>
      </c>
      <c r="AJ641" t="str">
        <f>IF('ריכוז הצעות'!$N642='טבלת עזר2'!AJ$1,'ריכוז הצעות'!$M642,"")</f>
        <v/>
      </c>
      <c r="AK641" t="str">
        <f>IF('ריכוז הצעות'!$N642='טבלת עזר2'!AK$1,'ריכוז הצעות'!$M642,"")</f>
        <v/>
      </c>
      <c r="AL641" t="str">
        <f>IF('ריכוז הצעות'!$N642='טבלת עזר2'!AL$1,'ריכוז הצעות'!$M642,"")</f>
        <v/>
      </c>
      <c r="AM641"/>
      <c r="AN641"/>
      <c r="AO641"/>
      <c r="AP641"/>
    </row>
    <row r="642" spans="2:42" x14ac:dyDescent="0.3">
      <c r="B642" t="str">
        <f>IF('ריכוז הצעות'!$N643='טבלת עזר2'!B$1,'ריכוז הצעות'!$M643,"")</f>
        <v/>
      </c>
      <c r="C642">
        <f t="shared" si="292"/>
        <v>0</v>
      </c>
      <c r="D642" t="str">
        <f t="shared" si="294"/>
        <v/>
      </c>
      <c r="E642">
        <f t="shared" si="295"/>
        <v>0</v>
      </c>
      <c r="F642" t="str">
        <f>IF('ריכוז הצעות'!$N643='טבלת עזר2'!F$1,'ריכוז הצעות'!$M643,"")</f>
        <v/>
      </c>
      <c r="G642">
        <f t="shared" si="293"/>
        <v>0</v>
      </c>
      <c r="H642" t="str">
        <f t="shared" si="296"/>
        <v/>
      </c>
      <c r="I642">
        <f t="shared" si="297"/>
        <v>0</v>
      </c>
      <c r="J642" t="str">
        <f>IF('ריכוז הצעות'!$N643='טבלת עזר2'!J$1,'ריכוז הצעות'!$M643,"")</f>
        <v/>
      </c>
      <c r="K642" t="str">
        <f>IF('ריכוז הצעות'!$N643='טבלת עזר2'!K$1,'ריכוז הצעות'!$M643,"")</f>
        <v/>
      </c>
      <c r="L642" t="str">
        <f>IF('ריכוז הצעות'!$N643='טבלת עזר2'!L$1,'ריכוז הצעות'!$M643,"")</f>
        <v/>
      </c>
      <c r="M642" t="str">
        <f>IF('ריכוז הצעות'!$N643='טבלת עזר2'!M$1,'ריכוז הצעות'!$M643,"")</f>
        <v/>
      </c>
      <c r="O642" t="str">
        <f>IF('ריכוז הצעות'!$N643='טבלת עזר2'!O$1,'ריכוז הצעות'!$M643,"")</f>
        <v/>
      </c>
      <c r="Q642" t="str">
        <f>IF('ריכוז הצעות'!$N643='טבלת עזר2'!Q$1,'ריכוז הצעות'!$M643,"")</f>
        <v/>
      </c>
      <c r="S642" t="str">
        <f>IF('ריכוז הצעות'!$N643='טבלת עזר2'!S$1,'ריכוז הצעות'!$M643,"")</f>
        <v/>
      </c>
      <c r="U642" t="str">
        <f>IF('ריכוז הצעות'!$N643='טבלת עזר2'!U$1,'ריכוז הצעות'!$M643,"")</f>
        <v/>
      </c>
      <c r="W642" t="str">
        <f>IF('ריכוז הצעות'!$N643='טבלת עזר2'!W$1,'ריכוז הצעות'!$M643,"")</f>
        <v/>
      </c>
      <c r="X642" t="str">
        <f>IF('ריכוז הצעות'!$N643='טבלת עזר2'!X$1,'ריכוז הצעות'!$M643,"")</f>
        <v/>
      </c>
      <c r="Y642" t="str">
        <f>IF('ריכוז הצעות'!$N643='טבלת עזר2'!Y$1,'ריכוז הצעות'!$M643,"")</f>
        <v/>
      </c>
      <c r="Z642" t="str">
        <f>IF('ריכוז הצעות'!$N643='טבלת עזר2'!Z$1,'ריכוז הצעות'!$M643,"")</f>
        <v/>
      </c>
      <c r="AA642" t="str">
        <f>IF('ריכוז הצעות'!$N643='טבלת עזר2'!AA$1,'ריכוז הצעות'!$M643,"")</f>
        <v/>
      </c>
      <c r="AB642" t="str">
        <f>IF('ריכוז הצעות'!$N643='טבלת עזר2'!AB$1,'ריכוז הצעות'!$M643,"")</f>
        <v/>
      </c>
      <c r="AC642" t="str">
        <f>IF('ריכוז הצעות'!$N643='טבלת עזר2'!AC$1,'ריכוז הצעות'!$M643,"")</f>
        <v/>
      </c>
      <c r="AD642" t="str">
        <f>IF('ריכוז הצעות'!$N643='טבלת עזר2'!AD$1,'ריכוז הצעות'!$M643,"")</f>
        <v/>
      </c>
      <c r="AE642" t="str">
        <f>IF('ריכוז הצעות'!$N643='טבלת עזר2'!AE$1,'ריכוז הצעות'!$M643,"")</f>
        <v/>
      </c>
      <c r="AF642" t="str">
        <f>IF('ריכוז הצעות'!$N643='טבלת עזר2'!AF$1,'ריכוז הצעות'!$M643,"")</f>
        <v/>
      </c>
      <c r="AG642" t="str">
        <f>IF('ריכוז הצעות'!$N643='טבלת עזר2'!AG$1,'ריכוז הצעות'!$M643,"")</f>
        <v/>
      </c>
      <c r="AH642" t="str">
        <f>IF('ריכוז הצעות'!$N643='טבלת עזר2'!AH$1,'ריכוז הצעות'!$M643,"")</f>
        <v/>
      </c>
      <c r="AI642" t="str">
        <f>IF('ריכוז הצעות'!$N643='טבלת עזר2'!AI$1,'ריכוז הצעות'!$M643,"")</f>
        <v/>
      </c>
      <c r="AJ642" t="str">
        <f>IF('ריכוז הצעות'!$N643='טבלת עזר2'!AJ$1,'ריכוז הצעות'!$M643,"")</f>
        <v/>
      </c>
      <c r="AK642" t="str">
        <f>IF('ריכוז הצעות'!$N643='טבלת עזר2'!AK$1,'ריכוז הצעות'!$M643,"")</f>
        <v/>
      </c>
      <c r="AL642" t="str">
        <f>IF('ריכוז הצעות'!$N643='טבלת עזר2'!AL$1,'ריכוז הצעות'!$M643,"")</f>
        <v/>
      </c>
      <c r="AM642"/>
      <c r="AN642"/>
      <c r="AO642"/>
      <c r="AP642"/>
    </row>
    <row r="643" spans="2:42" x14ac:dyDescent="0.3">
      <c r="B643" t="str">
        <f>IF('ריכוז הצעות'!$N644='טבלת עזר2'!B$1,'ריכוז הצעות'!$M644,"")</f>
        <v/>
      </c>
      <c r="C643">
        <f t="shared" ref="C643:C706" si="298">IF($B643=$B$2,1,0)</f>
        <v>0</v>
      </c>
      <c r="D643" t="str">
        <f t="shared" si="294"/>
        <v/>
      </c>
      <c r="E643">
        <f t="shared" si="295"/>
        <v>0</v>
      </c>
      <c r="F643" t="str">
        <f>IF('ריכוז הצעות'!$N644='טבלת עזר2'!F$1,'ריכוז הצעות'!$M644,"")</f>
        <v/>
      </c>
      <c r="G643">
        <f t="shared" ref="G643:G706" si="299">IF($F643=$F$2,1,0)</f>
        <v>0</v>
      </c>
      <c r="H643" t="str">
        <f t="shared" si="296"/>
        <v/>
      </c>
      <c r="I643">
        <f t="shared" si="297"/>
        <v>0</v>
      </c>
      <c r="J643" t="str">
        <f>IF('ריכוז הצעות'!$N644='טבלת עזר2'!J$1,'ריכוז הצעות'!$M644,"")</f>
        <v/>
      </c>
      <c r="K643" t="str">
        <f>IF('ריכוז הצעות'!$N644='טבלת עזר2'!K$1,'ריכוז הצעות'!$M644,"")</f>
        <v/>
      </c>
      <c r="L643" t="str">
        <f>IF('ריכוז הצעות'!$N644='טבלת עזר2'!L$1,'ריכוז הצעות'!$M644,"")</f>
        <v/>
      </c>
      <c r="M643" t="str">
        <f>IF('ריכוז הצעות'!$N644='טבלת עזר2'!M$1,'ריכוז הצעות'!$M644,"")</f>
        <v/>
      </c>
      <c r="O643" t="str">
        <f>IF('ריכוז הצעות'!$N644='טבלת עזר2'!O$1,'ריכוז הצעות'!$M644,"")</f>
        <v/>
      </c>
      <c r="Q643" t="str">
        <f>IF('ריכוז הצעות'!$N644='טבלת עזר2'!Q$1,'ריכוז הצעות'!$M644,"")</f>
        <v/>
      </c>
      <c r="S643" t="str">
        <f>IF('ריכוז הצעות'!$N644='טבלת עזר2'!S$1,'ריכוז הצעות'!$M644,"")</f>
        <v/>
      </c>
      <c r="U643" t="str">
        <f>IF('ריכוז הצעות'!$N644='טבלת עזר2'!U$1,'ריכוז הצעות'!$M644,"")</f>
        <v/>
      </c>
      <c r="W643" t="str">
        <f>IF('ריכוז הצעות'!$N644='טבלת עזר2'!W$1,'ריכוז הצעות'!$M644,"")</f>
        <v/>
      </c>
      <c r="X643" t="str">
        <f>IF('ריכוז הצעות'!$N644='טבלת עזר2'!X$1,'ריכוז הצעות'!$M644,"")</f>
        <v/>
      </c>
      <c r="Y643" t="str">
        <f>IF('ריכוז הצעות'!$N644='טבלת עזר2'!Y$1,'ריכוז הצעות'!$M644,"")</f>
        <v/>
      </c>
      <c r="Z643" t="str">
        <f>IF('ריכוז הצעות'!$N644='טבלת עזר2'!Z$1,'ריכוז הצעות'!$M644,"")</f>
        <v/>
      </c>
      <c r="AA643" t="str">
        <f>IF('ריכוז הצעות'!$N644='טבלת עזר2'!AA$1,'ריכוז הצעות'!$M644,"")</f>
        <v/>
      </c>
      <c r="AB643" t="str">
        <f>IF('ריכוז הצעות'!$N644='טבלת עזר2'!AB$1,'ריכוז הצעות'!$M644,"")</f>
        <v/>
      </c>
      <c r="AC643" t="str">
        <f>IF('ריכוז הצעות'!$N644='טבלת עזר2'!AC$1,'ריכוז הצעות'!$M644,"")</f>
        <v/>
      </c>
      <c r="AD643" t="str">
        <f>IF('ריכוז הצעות'!$N644='טבלת עזר2'!AD$1,'ריכוז הצעות'!$M644,"")</f>
        <v/>
      </c>
      <c r="AE643" t="str">
        <f>IF('ריכוז הצעות'!$N644='טבלת עזר2'!AE$1,'ריכוז הצעות'!$M644,"")</f>
        <v/>
      </c>
      <c r="AF643" t="str">
        <f>IF('ריכוז הצעות'!$N644='טבלת עזר2'!AF$1,'ריכוז הצעות'!$M644,"")</f>
        <v/>
      </c>
      <c r="AG643" t="str">
        <f>IF('ריכוז הצעות'!$N644='טבלת עזר2'!AG$1,'ריכוז הצעות'!$M644,"")</f>
        <v/>
      </c>
      <c r="AH643" t="str">
        <f>IF('ריכוז הצעות'!$N644='טבלת עזר2'!AH$1,'ריכוז הצעות'!$M644,"")</f>
        <v/>
      </c>
      <c r="AI643" t="str">
        <f>IF('ריכוז הצעות'!$N644='טבלת עזר2'!AI$1,'ריכוז הצעות'!$M644,"")</f>
        <v/>
      </c>
      <c r="AJ643" t="str">
        <f>IF('ריכוז הצעות'!$N644='טבלת עזר2'!AJ$1,'ריכוז הצעות'!$M644,"")</f>
        <v/>
      </c>
      <c r="AK643" t="str">
        <f>IF('ריכוז הצעות'!$N644='טבלת עזר2'!AK$1,'ריכוז הצעות'!$M644,"")</f>
        <v/>
      </c>
      <c r="AL643" t="str">
        <f>IF('ריכוז הצעות'!$N644='טבלת עזר2'!AL$1,'ריכוז הצעות'!$M644,"")</f>
        <v/>
      </c>
      <c r="AM643"/>
      <c r="AN643"/>
      <c r="AO643"/>
      <c r="AP643"/>
    </row>
    <row r="644" spans="2:42" x14ac:dyDescent="0.3">
      <c r="B644" t="str">
        <f>IF('ריכוז הצעות'!$N645='טבלת עזר2'!B$1,'ריכוז הצעות'!$M645,"")</f>
        <v/>
      </c>
      <c r="C644">
        <f t="shared" si="298"/>
        <v>0</v>
      </c>
      <c r="D644" t="str">
        <f t="shared" ref="D644:D707" si="300">IF($C644=0,$B644,"")</f>
        <v/>
      </c>
      <c r="E644">
        <f t="shared" ref="E644:E707" si="301">IF($D644=$D$2,1,0)</f>
        <v>0</v>
      </c>
      <c r="F644" t="str">
        <f>IF('ריכוז הצעות'!$N645='טבלת עזר2'!F$1,'ריכוז הצעות'!$M645,"")</f>
        <v/>
      </c>
      <c r="G644">
        <f t="shared" si="299"/>
        <v>0</v>
      </c>
      <c r="H644" t="str">
        <f t="shared" ref="H644:H707" si="302">IF($G644=0,$F644,"")</f>
        <v/>
      </c>
      <c r="I644">
        <f t="shared" ref="I644:I707" si="303">IF($H644=$H$2,1,0)</f>
        <v>0</v>
      </c>
      <c r="J644" t="str">
        <f>IF('ריכוז הצעות'!$N645='טבלת עזר2'!J$1,'ריכוז הצעות'!$M645,"")</f>
        <v/>
      </c>
      <c r="K644" t="str">
        <f>IF('ריכוז הצעות'!$N645='טבלת עזר2'!K$1,'ריכוז הצעות'!$M645,"")</f>
        <v/>
      </c>
      <c r="L644" t="str">
        <f>IF('ריכוז הצעות'!$N645='טבלת עזר2'!L$1,'ריכוז הצעות'!$M645,"")</f>
        <v/>
      </c>
      <c r="M644" t="str">
        <f>IF('ריכוז הצעות'!$N645='טבלת עזר2'!M$1,'ריכוז הצעות'!$M645,"")</f>
        <v/>
      </c>
      <c r="O644" t="str">
        <f>IF('ריכוז הצעות'!$N645='טבלת עזר2'!O$1,'ריכוז הצעות'!$M645,"")</f>
        <v/>
      </c>
      <c r="Q644" t="str">
        <f>IF('ריכוז הצעות'!$N645='טבלת עזר2'!Q$1,'ריכוז הצעות'!$M645,"")</f>
        <v/>
      </c>
      <c r="S644" t="str">
        <f>IF('ריכוז הצעות'!$N645='טבלת עזר2'!S$1,'ריכוז הצעות'!$M645,"")</f>
        <v/>
      </c>
      <c r="U644" t="str">
        <f>IF('ריכוז הצעות'!$N645='טבלת עזר2'!U$1,'ריכוז הצעות'!$M645,"")</f>
        <v/>
      </c>
      <c r="W644" t="str">
        <f>IF('ריכוז הצעות'!$N645='טבלת עזר2'!W$1,'ריכוז הצעות'!$M645,"")</f>
        <v/>
      </c>
      <c r="X644" t="str">
        <f>IF('ריכוז הצעות'!$N645='טבלת עזר2'!X$1,'ריכוז הצעות'!$M645,"")</f>
        <v/>
      </c>
      <c r="Y644" t="str">
        <f>IF('ריכוז הצעות'!$N645='טבלת עזר2'!Y$1,'ריכוז הצעות'!$M645,"")</f>
        <v/>
      </c>
      <c r="Z644" t="str">
        <f>IF('ריכוז הצעות'!$N645='טבלת עזר2'!Z$1,'ריכוז הצעות'!$M645,"")</f>
        <v/>
      </c>
      <c r="AA644" t="str">
        <f>IF('ריכוז הצעות'!$N645='טבלת עזר2'!AA$1,'ריכוז הצעות'!$M645,"")</f>
        <v/>
      </c>
      <c r="AB644" t="str">
        <f>IF('ריכוז הצעות'!$N645='טבלת עזר2'!AB$1,'ריכוז הצעות'!$M645,"")</f>
        <v/>
      </c>
      <c r="AC644" t="str">
        <f>IF('ריכוז הצעות'!$N645='טבלת עזר2'!AC$1,'ריכוז הצעות'!$M645,"")</f>
        <v/>
      </c>
      <c r="AD644" t="str">
        <f>IF('ריכוז הצעות'!$N645='טבלת עזר2'!AD$1,'ריכוז הצעות'!$M645,"")</f>
        <v/>
      </c>
      <c r="AE644" t="str">
        <f>IF('ריכוז הצעות'!$N645='טבלת עזר2'!AE$1,'ריכוז הצעות'!$M645,"")</f>
        <v/>
      </c>
      <c r="AF644" t="str">
        <f>IF('ריכוז הצעות'!$N645='טבלת עזר2'!AF$1,'ריכוז הצעות'!$M645,"")</f>
        <v/>
      </c>
      <c r="AG644" t="str">
        <f>IF('ריכוז הצעות'!$N645='טבלת עזר2'!AG$1,'ריכוז הצעות'!$M645,"")</f>
        <v/>
      </c>
      <c r="AH644" t="str">
        <f>IF('ריכוז הצעות'!$N645='טבלת עזר2'!AH$1,'ריכוז הצעות'!$M645,"")</f>
        <v/>
      </c>
      <c r="AI644" t="str">
        <f>IF('ריכוז הצעות'!$N645='טבלת עזר2'!AI$1,'ריכוז הצעות'!$M645,"")</f>
        <v/>
      </c>
      <c r="AJ644" t="str">
        <f>IF('ריכוז הצעות'!$N645='טבלת עזר2'!AJ$1,'ריכוז הצעות'!$M645,"")</f>
        <v/>
      </c>
      <c r="AK644" t="str">
        <f>IF('ריכוז הצעות'!$N645='טבלת עזר2'!AK$1,'ריכוז הצעות'!$M645,"")</f>
        <v/>
      </c>
      <c r="AL644" t="str">
        <f>IF('ריכוז הצעות'!$N645='טבלת עזר2'!AL$1,'ריכוז הצעות'!$M645,"")</f>
        <v/>
      </c>
      <c r="AM644"/>
      <c r="AN644"/>
      <c r="AO644"/>
      <c r="AP644"/>
    </row>
    <row r="645" spans="2:42" x14ac:dyDescent="0.3">
      <c r="B645" t="str">
        <f>IF('ריכוז הצעות'!$N646='טבלת עזר2'!B$1,'ריכוז הצעות'!$M646,"")</f>
        <v/>
      </c>
      <c r="C645">
        <f t="shared" si="298"/>
        <v>0</v>
      </c>
      <c r="D645" t="str">
        <f t="shared" si="300"/>
        <v/>
      </c>
      <c r="E645">
        <f t="shared" si="301"/>
        <v>0</v>
      </c>
      <c r="F645" t="str">
        <f>IF('ריכוז הצעות'!$N646='טבלת עזר2'!F$1,'ריכוז הצעות'!$M646,"")</f>
        <v/>
      </c>
      <c r="G645">
        <f t="shared" si="299"/>
        <v>0</v>
      </c>
      <c r="H645" t="str">
        <f t="shared" si="302"/>
        <v/>
      </c>
      <c r="I645">
        <f t="shared" si="303"/>
        <v>0</v>
      </c>
      <c r="J645" t="str">
        <f>IF('ריכוז הצעות'!$N646='טבלת עזר2'!J$1,'ריכוז הצעות'!$M646,"")</f>
        <v/>
      </c>
      <c r="K645" t="str">
        <f>IF('ריכוז הצעות'!$N646='טבלת עזר2'!K$1,'ריכוז הצעות'!$M646,"")</f>
        <v/>
      </c>
      <c r="L645" t="str">
        <f>IF('ריכוז הצעות'!$N646='טבלת עזר2'!L$1,'ריכוז הצעות'!$M646,"")</f>
        <v/>
      </c>
      <c r="M645" t="str">
        <f>IF('ריכוז הצעות'!$N646='טבלת עזר2'!M$1,'ריכוז הצעות'!$M646,"")</f>
        <v/>
      </c>
      <c r="O645" t="str">
        <f>IF('ריכוז הצעות'!$N646='טבלת עזר2'!O$1,'ריכוז הצעות'!$M646,"")</f>
        <v/>
      </c>
      <c r="Q645" t="str">
        <f>IF('ריכוז הצעות'!$N646='טבלת עזר2'!Q$1,'ריכוז הצעות'!$M646,"")</f>
        <v/>
      </c>
      <c r="S645" t="str">
        <f>IF('ריכוז הצעות'!$N646='טבלת עזר2'!S$1,'ריכוז הצעות'!$M646,"")</f>
        <v/>
      </c>
      <c r="U645" t="str">
        <f>IF('ריכוז הצעות'!$N646='טבלת עזר2'!U$1,'ריכוז הצעות'!$M646,"")</f>
        <v/>
      </c>
      <c r="W645" t="str">
        <f>IF('ריכוז הצעות'!$N646='טבלת עזר2'!W$1,'ריכוז הצעות'!$M646,"")</f>
        <v/>
      </c>
      <c r="X645" t="str">
        <f>IF('ריכוז הצעות'!$N646='טבלת עזר2'!X$1,'ריכוז הצעות'!$M646,"")</f>
        <v/>
      </c>
      <c r="Y645" t="str">
        <f>IF('ריכוז הצעות'!$N646='טבלת עזר2'!Y$1,'ריכוז הצעות'!$M646,"")</f>
        <v/>
      </c>
      <c r="Z645" t="str">
        <f>IF('ריכוז הצעות'!$N646='טבלת עזר2'!Z$1,'ריכוז הצעות'!$M646,"")</f>
        <v/>
      </c>
      <c r="AA645" t="str">
        <f>IF('ריכוז הצעות'!$N646='טבלת עזר2'!AA$1,'ריכוז הצעות'!$M646,"")</f>
        <v/>
      </c>
      <c r="AB645" t="str">
        <f>IF('ריכוז הצעות'!$N646='טבלת עזר2'!AB$1,'ריכוז הצעות'!$M646,"")</f>
        <v/>
      </c>
      <c r="AC645" t="str">
        <f>IF('ריכוז הצעות'!$N646='טבלת עזר2'!AC$1,'ריכוז הצעות'!$M646,"")</f>
        <v/>
      </c>
      <c r="AD645" t="str">
        <f>IF('ריכוז הצעות'!$N646='טבלת עזר2'!AD$1,'ריכוז הצעות'!$M646,"")</f>
        <v/>
      </c>
      <c r="AE645" t="str">
        <f>IF('ריכוז הצעות'!$N646='טבלת עזר2'!AE$1,'ריכוז הצעות'!$M646,"")</f>
        <v/>
      </c>
      <c r="AF645" t="str">
        <f>IF('ריכוז הצעות'!$N646='טבלת עזר2'!AF$1,'ריכוז הצעות'!$M646,"")</f>
        <v/>
      </c>
      <c r="AG645" t="str">
        <f>IF('ריכוז הצעות'!$N646='טבלת עזר2'!AG$1,'ריכוז הצעות'!$M646,"")</f>
        <v/>
      </c>
      <c r="AH645" t="str">
        <f>IF('ריכוז הצעות'!$N646='טבלת עזר2'!AH$1,'ריכוז הצעות'!$M646,"")</f>
        <v/>
      </c>
      <c r="AI645" t="str">
        <f>IF('ריכוז הצעות'!$N646='טבלת עזר2'!AI$1,'ריכוז הצעות'!$M646,"")</f>
        <v/>
      </c>
      <c r="AJ645" t="str">
        <f>IF('ריכוז הצעות'!$N646='טבלת עזר2'!AJ$1,'ריכוז הצעות'!$M646,"")</f>
        <v/>
      </c>
      <c r="AK645" t="str">
        <f>IF('ריכוז הצעות'!$N646='טבלת עזר2'!AK$1,'ריכוז הצעות'!$M646,"")</f>
        <v/>
      </c>
      <c r="AL645" t="str">
        <f>IF('ריכוז הצעות'!$N646='טבלת עזר2'!AL$1,'ריכוז הצעות'!$M646,"")</f>
        <v/>
      </c>
      <c r="AM645"/>
      <c r="AN645"/>
      <c r="AO645"/>
      <c r="AP645"/>
    </row>
    <row r="646" spans="2:42" x14ac:dyDescent="0.3">
      <c r="B646" t="str">
        <f>IF('ריכוז הצעות'!$N647='טבלת עזר2'!B$1,'ריכוז הצעות'!$M647,"")</f>
        <v/>
      </c>
      <c r="C646">
        <f t="shared" si="298"/>
        <v>0</v>
      </c>
      <c r="D646" t="str">
        <f t="shared" si="300"/>
        <v/>
      </c>
      <c r="E646">
        <f t="shared" si="301"/>
        <v>0</v>
      </c>
      <c r="F646" t="str">
        <f>IF('ריכוז הצעות'!$N647='טבלת עזר2'!F$1,'ריכוז הצעות'!$M647,"")</f>
        <v/>
      </c>
      <c r="G646">
        <f t="shared" si="299"/>
        <v>0</v>
      </c>
      <c r="H646" t="str">
        <f t="shared" si="302"/>
        <v/>
      </c>
      <c r="I646">
        <f t="shared" si="303"/>
        <v>0</v>
      </c>
      <c r="J646" t="str">
        <f>IF('ריכוז הצעות'!$N647='טבלת עזר2'!J$1,'ריכוז הצעות'!$M647,"")</f>
        <v/>
      </c>
      <c r="K646" t="str">
        <f>IF('ריכוז הצעות'!$N647='טבלת עזר2'!K$1,'ריכוז הצעות'!$M647,"")</f>
        <v/>
      </c>
      <c r="L646" t="str">
        <f>IF('ריכוז הצעות'!$N647='טבלת עזר2'!L$1,'ריכוז הצעות'!$M647,"")</f>
        <v/>
      </c>
      <c r="M646" t="str">
        <f>IF('ריכוז הצעות'!$N647='טבלת עזר2'!M$1,'ריכוז הצעות'!$M647,"")</f>
        <v/>
      </c>
      <c r="O646" t="str">
        <f>IF('ריכוז הצעות'!$N647='טבלת עזר2'!O$1,'ריכוז הצעות'!$M647,"")</f>
        <v/>
      </c>
      <c r="Q646" t="str">
        <f>IF('ריכוז הצעות'!$N647='טבלת עזר2'!Q$1,'ריכוז הצעות'!$M647,"")</f>
        <v/>
      </c>
      <c r="S646" t="str">
        <f>IF('ריכוז הצעות'!$N647='טבלת עזר2'!S$1,'ריכוז הצעות'!$M647,"")</f>
        <v/>
      </c>
      <c r="U646" t="str">
        <f>IF('ריכוז הצעות'!$N647='טבלת עזר2'!U$1,'ריכוז הצעות'!$M647,"")</f>
        <v/>
      </c>
      <c r="W646" t="str">
        <f>IF('ריכוז הצעות'!$N647='טבלת עזר2'!W$1,'ריכוז הצעות'!$M647,"")</f>
        <v/>
      </c>
      <c r="X646" t="str">
        <f>IF('ריכוז הצעות'!$N647='טבלת עזר2'!X$1,'ריכוז הצעות'!$M647,"")</f>
        <v/>
      </c>
      <c r="Y646" t="str">
        <f>IF('ריכוז הצעות'!$N647='טבלת עזר2'!Y$1,'ריכוז הצעות'!$M647,"")</f>
        <v/>
      </c>
      <c r="Z646" t="str">
        <f>IF('ריכוז הצעות'!$N647='טבלת עזר2'!Z$1,'ריכוז הצעות'!$M647,"")</f>
        <v/>
      </c>
      <c r="AA646" t="str">
        <f>IF('ריכוז הצעות'!$N647='טבלת עזר2'!AA$1,'ריכוז הצעות'!$M647,"")</f>
        <v/>
      </c>
      <c r="AB646" t="str">
        <f>IF('ריכוז הצעות'!$N647='טבלת עזר2'!AB$1,'ריכוז הצעות'!$M647,"")</f>
        <v/>
      </c>
      <c r="AC646" t="str">
        <f>IF('ריכוז הצעות'!$N647='טבלת עזר2'!AC$1,'ריכוז הצעות'!$M647,"")</f>
        <v/>
      </c>
      <c r="AD646" t="str">
        <f>IF('ריכוז הצעות'!$N647='טבלת עזר2'!AD$1,'ריכוז הצעות'!$M647,"")</f>
        <v/>
      </c>
      <c r="AE646" t="str">
        <f>IF('ריכוז הצעות'!$N647='טבלת עזר2'!AE$1,'ריכוז הצעות'!$M647,"")</f>
        <v/>
      </c>
      <c r="AF646" t="str">
        <f>IF('ריכוז הצעות'!$N647='טבלת עזר2'!AF$1,'ריכוז הצעות'!$M647,"")</f>
        <v/>
      </c>
      <c r="AG646" t="str">
        <f>IF('ריכוז הצעות'!$N647='טבלת עזר2'!AG$1,'ריכוז הצעות'!$M647,"")</f>
        <v/>
      </c>
      <c r="AH646" t="str">
        <f>IF('ריכוז הצעות'!$N647='טבלת עזר2'!AH$1,'ריכוז הצעות'!$M647,"")</f>
        <v/>
      </c>
      <c r="AI646" t="str">
        <f>IF('ריכוז הצעות'!$N647='טבלת עזר2'!AI$1,'ריכוז הצעות'!$M647,"")</f>
        <v/>
      </c>
      <c r="AJ646" t="str">
        <f>IF('ריכוז הצעות'!$N647='טבלת עזר2'!AJ$1,'ריכוז הצעות'!$M647,"")</f>
        <v/>
      </c>
      <c r="AK646" t="str">
        <f>IF('ריכוז הצעות'!$N647='טבלת עזר2'!AK$1,'ריכוז הצעות'!$M647,"")</f>
        <v/>
      </c>
      <c r="AL646" t="str">
        <f>IF('ריכוז הצעות'!$N647='טבלת עזר2'!AL$1,'ריכוז הצעות'!$M647,"")</f>
        <v/>
      </c>
      <c r="AM646"/>
      <c r="AN646"/>
      <c r="AO646"/>
      <c r="AP646"/>
    </row>
    <row r="647" spans="2:42" x14ac:dyDescent="0.3">
      <c r="B647" t="str">
        <f>IF('ריכוז הצעות'!$N648='טבלת עזר2'!B$1,'ריכוז הצעות'!$M648,"")</f>
        <v/>
      </c>
      <c r="C647">
        <f t="shared" si="298"/>
        <v>0</v>
      </c>
      <c r="D647" t="str">
        <f t="shared" si="300"/>
        <v/>
      </c>
      <c r="E647">
        <f t="shared" si="301"/>
        <v>0</v>
      </c>
      <c r="F647" t="str">
        <f>IF('ריכוז הצעות'!$N648='טבלת עזר2'!F$1,'ריכוז הצעות'!$M648,"")</f>
        <v/>
      </c>
      <c r="G647">
        <f t="shared" si="299"/>
        <v>0</v>
      </c>
      <c r="H647" t="str">
        <f t="shared" si="302"/>
        <v/>
      </c>
      <c r="I647">
        <f t="shared" si="303"/>
        <v>0</v>
      </c>
      <c r="J647" t="str">
        <f>IF('ריכוז הצעות'!$N648='טבלת עזר2'!J$1,'ריכוז הצעות'!$M648,"")</f>
        <v/>
      </c>
      <c r="K647" t="str">
        <f>IF('ריכוז הצעות'!$N648='טבלת עזר2'!K$1,'ריכוז הצעות'!$M648,"")</f>
        <v/>
      </c>
      <c r="L647" t="str">
        <f>IF('ריכוז הצעות'!$N648='טבלת עזר2'!L$1,'ריכוז הצעות'!$M648,"")</f>
        <v/>
      </c>
      <c r="M647" t="str">
        <f>IF('ריכוז הצעות'!$N648='טבלת עזר2'!M$1,'ריכוז הצעות'!$M648,"")</f>
        <v/>
      </c>
      <c r="O647" t="str">
        <f>IF('ריכוז הצעות'!$N648='טבלת עזר2'!O$1,'ריכוז הצעות'!$M648,"")</f>
        <v/>
      </c>
      <c r="Q647" t="str">
        <f>IF('ריכוז הצעות'!$N648='טבלת עזר2'!Q$1,'ריכוז הצעות'!$M648,"")</f>
        <v/>
      </c>
      <c r="S647" t="str">
        <f>IF('ריכוז הצעות'!$N648='טבלת עזר2'!S$1,'ריכוז הצעות'!$M648,"")</f>
        <v/>
      </c>
      <c r="U647" t="str">
        <f>IF('ריכוז הצעות'!$N648='טבלת עזר2'!U$1,'ריכוז הצעות'!$M648,"")</f>
        <v/>
      </c>
      <c r="W647" t="str">
        <f>IF('ריכוז הצעות'!$N648='טבלת עזר2'!W$1,'ריכוז הצעות'!$M648,"")</f>
        <v/>
      </c>
      <c r="X647" t="str">
        <f>IF('ריכוז הצעות'!$N648='טבלת עזר2'!X$1,'ריכוז הצעות'!$M648,"")</f>
        <v/>
      </c>
      <c r="Y647" t="str">
        <f>IF('ריכוז הצעות'!$N648='טבלת עזר2'!Y$1,'ריכוז הצעות'!$M648,"")</f>
        <v/>
      </c>
      <c r="Z647" t="str">
        <f>IF('ריכוז הצעות'!$N648='טבלת עזר2'!Z$1,'ריכוז הצעות'!$M648,"")</f>
        <v/>
      </c>
      <c r="AA647" t="str">
        <f>IF('ריכוז הצעות'!$N648='טבלת עזר2'!AA$1,'ריכוז הצעות'!$M648,"")</f>
        <v/>
      </c>
      <c r="AB647" t="str">
        <f>IF('ריכוז הצעות'!$N648='טבלת עזר2'!AB$1,'ריכוז הצעות'!$M648,"")</f>
        <v/>
      </c>
      <c r="AC647" t="str">
        <f>IF('ריכוז הצעות'!$N648='טבלת עזר2'!AC$1,'ריכוז הצעות'!$M648,"")</f>
        <v/>
      </c>
      <c r="AD647" t="str">
        <f>IF('ריכוז הצעות'!$N648='טבלת עזר2'!AD$1,'ריכוז הצעות'!$M648,"")</f>
        <v/>
      </c>
      <c r="AE647" t="str">
        <f>IF('ריכוז הצעות'!$N648='טבלת עזר2'!AE$1,'ריכוז הצעות'!$M648,"")</f>
        <v/>
      </c>
      <c r="AF647" t="str">
        <f>IF('ריכוז הצעות'!$N648='טבלת עזר2'!AF$1,'ריכוז הצעות'!$M648,"")</f>
        <v/>
      </c>
      <c r="AG647" t="str">
        <f>IF('ריכוז הצעות'!$N648='טבלת עזר2'!AG$1,'ריכוז הצעות'!$M648,"")</f>
        <v/>
      </c>
      <c r="AH647" t="str">
        <f>IF('ריכוז הצעות'!$N648='טבלת עזר2'!AH$1,'ריכוז הצעות'!$M648,"")</f>
        <v/>
      </c>
      <c r="AI647" t="str">
        <f>IF('ריכוז הצעות'!$N648='טבלת עזר2'!AI$1,'ריכוז הצעות'!$M648,"")</f>
        <v/>
      </c>
      <c r="AJ647" t="str">
        <f>IF('ריכוז הצעות'!$N648='טבלת עזר2'!AJ$1,'ריכוז הצעות'!$M648,"")</f>
        <v/>
      </c>
      <c r="AK647" t="str">
        <f>IF('ריכוז הצעות'!$N648='טבלת עזר2'!AK$1,'ריכוז הצעות'!$M648,"")</f>
        <v/>
      </c>
      <c r="AL647" t="str">
        <f>IF('ריכוז הצעות'!$N648='טבלת עזר2'!AL$1,'ריכוז הצעות'!$M648,"")</f>
        <v/>
      </c>
      <c r="AM647"/>
      <c r="AN647"/>
      <c r="AO647"/>
      <c r="AP647"/>
    </row>
    <row r="648" spans="2:42" x14ac:dyDescent="0.3">
      <c r="B648" t="str">
        <f>IF('ריכוז הצעות'!$N649='טבלת עזר2'!B$1,'ריכוז הצעות'!$M649,"")</f>
        <v/>
      </c>
      <c r="C648">
        <f t="shared" si="298"/>
        <v>0</v>
      </c>
      <c r="D648" t="str">
        <f t="shared" si="300"/>
        <v/>
      </c>
      <c r="E648">
        <f t="shared" si="301"/>
        <v>0</v>
      </c>
      <c r="F648" t="str">
        <f>IF('ריכוז הצעות'!$N649='טבלת עזר2'!F$1,'ריכוז הצעות'!$M649,"")</f>
        <v/>
      </c>
      <c r="G648">
        <f t="shared" si="299"/>
        <v>0</v>
      </c>
      <c r="H648" t="str">
        <f t="shared" si="302"/>
        <v/>
      </c>
      <c r="I648">
        <f t="shared" si="303"/>
        <v>0</v>
      </c>
      <c r="J648" t="str">
        <f>IF('ריכוז הצעות'!$N649='טבלת עזר2'!J$1,'ריכוז הצעות'!$M649,"")</f>
        <v/>
      </c>
      <c r="K648" t="str">
        <f>IF('ריכוז הצעות'!$N649='טבלת עזר2'!K$1,'ריכוז הצעות'!$M649,"")</f>
        <v/>
      </c>
      <c r="L648" t="str">
        <f>IF('ריכוז הצעות'!$N649='טבלת עזר2'!L$1,'ריכוז הצעות'!$M649,"")</f>
        <v/>
      </c>
      <c r="M648" t="str">
        <f>IF('ריכוז הצעות'!$N649='טבלת עזר2'!M$1,'ריכוז הצעות'!$M649,"")</f>
        <v/>
      </c>
      <c r="O648" t="str">
        <f>IF('ריכוז הצעות'!$N649='טבלת עזר2'!O$1,'ריכוז הצעות'!$M649,"")</f>
        <v/>
      </c>
      <c r="Q648" t="str">
        <f>IF('ריכוז הצעות'!$N649='טבלת עזר2'!Q$1,'ריכוז הצעות'!$M649,"")</f>
        <v/>
      </c>
      <c r="S648" t="str">
        <f>IF('ריכוז הצעות'!$N649='טבלת עזר2'!S$1,'ריכוז הצעות'!$M649,"")</f>
        <v/>
      </c>
      <c r="U648" t="str">
        <f>IF('ריכוז הצעות'!$N649='טבלת עזר2'!U$1,'ריכוז הצעות'!$M649,"")</f>
        <v/>
      </c>
      <c r="W648" t="str">
        <f>IF('ריכוז הצעות'!$N649='טבלת עזר2'!W$1,'ריכוז הצעות'!$M649,"")</f>
        <v/>
      </c>
      <c r="X648" t="str">
        <f>IF('ריכוז הצעות'!$N649='טבלת עזר2'!X$1,'ריכוז הצעות'!$M649,"")</f>
        <v/>
      </c>
      <c r="Y648" t="str">
        <f>IF('ריכוז הצעות'!$N649='טבלת עזר2'!Y$1,'ריכוז הצעות'!$M649,"")</f>
        <v/>
      </c>
      <c r="Z648" t="str">
        <f>IF('ריכוז הצעות'!$N649='טבלת עזר2'!Z$1,'ריכוז הצעות'!$M649,"")</f>
        <v/>
      </c>
      <c r="AA648" t="str">
        <f>IF('ריכוז הצעות'!$N649='טבלת עזר2'!AA$1,'ריכוז הצעות'!$M649,"")</f>
        <v/>
      </c>
      <c r="AB648" t="str">
        <f>IF('ריכוז הצעות'!$N649='טבלת עזר2'!AB$1,'ריכוז הצעות'!$M649,"")</f>
        <v/>
      </c>
      <c r="AC648" t="str">
        <f>IF('ריכוז הצעות'!$N649='טבלת עזר2'!AC$1,'ריכוז הצעות'!$M649,"")</f>
        <v/>
      </c>
      <c r="AD648" t="str">
        <f>IF('ריכוז הצעות'!$N649='טבלת עזר2'!AD$1,'ריכוז הצעות'!$M649,"")</f>
        <v/>
      </c>
      <c r="AE648" t="str">
        <f>IF('ריכוז הצעות'!$N649='טבלת עזר2'!AE$1,'ריכוז הצעות'!$M649,"")</f>
        <v/>
      </c>
      <c r="AF648" t="str">
        <f>IF('ריכוז הצעות'!$N649='טבלת עזר2'!AF$1,'ריכוז הצעות'!$M649,"")</f>
        <v/>
      </c>
      <c r="AG648" t="str">
        <f>IF('ריכוז הצעות'!$N649='טבלת עזר2'!AG$1,'ריכוז הצעות'!$M649,"")</f>
        <v/>
      </c>
      <c r="AH648" t="str">
        <f>IF('ריכוז הצעות'!$N649='טבלת עזר2'!AH$1,'ריכוז הצעות'!$M649,"")</f>
        <v/>
      </c>
      <c r="AI648" t="str">
        <f>IF('ריכוז הצעות'!$N649='טבלת עזר2'!AI$1,'ריכוז הצעות'!$M649,"")</f>
        <v/>
      </c>
      <c r="AJ648" t="str">
        <f>IF('ריכוז הצעות'!$N649='טבלת עזר2'!AJ$1,'ריכוז הצעות'!$M649,"")</f>
        <v/>
      </c>
      <c r="AK648" t="str">
        <f>IF('ריכוז הצעות'!$N649='טבלת עזר2'!AK$1,'ריכוז הצעות'!$M649,"")</f>
        <v/>
      </c>
      <c r="AL648" t="str">
        <f>IF('ריכוז הצעות'!$N649='טבלת עזר2'!AL$1,'ריכוז הצעות'!$M649,"")</f>
        <v/>
      </c>
      <c r="AM648"/>
      <c r="AN648"/>
      <c r="AO648"/>
      <c r="AP648"/>
    </row>
    <row r="649" spans="2:42" x14ac:dyDescent="0.3">
      <c r="B649" t="str">
        <f>IF('ריכוז הצעות'!$N650='טבלת עזר2'!B$1,'ריכוז הצעות'!$M650,"")</f>
        <v/>
      </c>
      <c r="C649">
        <f t="shared" si="298"/>
        <v>0</v>
      </c>
      <c r="D649" t="str">
        <f t="shared" si="300"/>
        <v/>
      </c>
      <c r="E649">
        <f t="shared" si="301"/>
        <v>0</v>
      </c>
      <c r="F649" t="str">
        <f>IF('ריכוז הצעות'!$N650='טבלת עזר2'!F$1,'ריכוז הצעות'!$M650,"")</f>
        <v/>
      </c>
      <c r="G649">
        <f t="shared" si="299"/>
        <v>0</v>
      </c>
      <c r="H649" t="str">
        <f t="shared" si="302"/>
        <v/>
      </c>
      <c r="I649">
        <f t="shared" si="303"/>
        <v>0</v>
      </c>
      <c r="J649" t="str">
        <f>IF('ריכוז הצעות'!$N650='טבלת עזר2'!J$1,'ריכוז הצעות'!$M650,"")</f>
        <v/>
      </c>
      <c r="K649" t="str">
        <f>IF('ריכוז הצעות'!$N650='טבלת עזר2'!K$1,'ריכוז הצעות'!$M650,"")</f>
        <v/>
      </c>
      <c r="L649" t="str">
        <f>IF('ריכוז הצעות'!$N650='טבלת עזר2'!L$1,'ריכוז הצעות'!$M650,"")</f>
        <v/>
      </c>
      <c r="M649" t="str">
        <f>IF('ריכוז הצעות'!$N650='טבלת עזר2'!M$1,'ריכוז הצעות'!$M650,"")</f>
        <v/>
      </c>
      <c r="O649" t="str">
        <f>IF('ריכוז הצעות'!$N650='טבלת עזר2'!O$1,'ריכוז הצעות'!$M650,"")</f>
        <v/>
      </c>
      <c r="Q649" t="str">
        <f>IF('ריכוז הצעות'!$N650='טבלת עזר2'!Q$1,'ריכוז הצעות'!$M650,"")</f>
        <v/>
      </c>
      <c r="S649" t="str">
        <f>IF('ריכוז הצעות'!$N650='טבלת עזר2'!S$1,'ריכוז הצעות'!$M650,"")</f>
        <v/>
      </c>
      <c r="U649" t="str">
        <f>IF('ריכוז הצעות'!$N650='טבלת עזר2'!U$1,'ריכוז הצעות'!$M650,"")</f>
        <v/>
      </c>
      <c r="W649" t="str">
        <f>IF('ריכוז הצעות'!$N650='טבלת עזר2'!W$1,'ריכוז הצעות'!$M650,"")</f>
        <v/>
      </c>
      <c r="X649" t="str">
        <f>IF('ריכוז הצעות'!$N650='טבלת עזר2'!X$1,'ריכוז הצעות'!$M650,"")</f>
        <v/>
      </c>
      <c r="Y649" t="str">
        <f>IF('ריכוז הצעות'!$N650='טבלת עזר2'!Y$1,'ריכוז הצעות'!$M650,"")</f>
        <v/>
      </c>
      <c r="Z649" t="str">
        <f>IF('ריכוז הצעות'!$N650='טבלת עזר2'!Z$1,'ריכוז הצעות'!$M650,"")</f>
        <v/>
      </c>
      <c r="AA649" t="str">
        <f>IF('ריכוז הצעות'!$N650='טבלת עזר2'!AA$1,'ריכוז הצעות'!$M650,"")</f>
        <v/>
      </c>
      <c r="AB649" t="str">
        <f>IF('ריכוז הצעות'!$N650='טבלת עזר2'!AB$1,'ריכוז הצעות'!$M650,"")</f>
        <v/>
      </c>
      <c r="AC649" t="str">
        <f>IF('ריכוז הצעות'!$N650='טבלת עזר2'!AC$1,'ריכוז הצעות'!$M650,"")</f>
        <v/>
      </c>
      <c r="AD649" t="str">
        <f>IF('ריכוז הצעות'!$N650='טבלת עזר2'!AD$1,'ריכוז הצעות'!$M650,"")</f>
        <v/>
      </c>
      <c r="AE649" t="str">
        <f>IF('ריכוז הצעות'!$N650='טבלת עזר2'!AE$1,'ריכוז הצעות'!$M650,"")</f>
        <v/>
      </c>
      <c r="AF649" t="str">
        <f>IF('ריכוז הצעות'!$N650='טבלת עזר2'!AF$1,'ריכוז הצעות'!$M650,"")</f>
        <v/>
      </c>
      <c r="AG649" t="str">
        <f>IF('ריכוז הצעות'!$N650='טבלת עזר2'!AG$1,'ריכוז הצעות'!$M650,"")</f>
        <v/>
      </c>
      <c r="AH649" t="str">
        <f>IF('ריכוז הצעות'!$N650='טבלת עזר2'!AH$1,'ריכוז הצעות'!$M650,"")</f>
        <v/>
      </c>
      <c r="AI649" t="str">
        <f>IF('ריכוז הצעות'!$N650='טבלת עזר2'!AI$1,'ריכוז הצעות'!$M650,"")</f>
        <v/>
      </c>
      <c r="AJ649" t="str">
        <f>IF('ריכוז הצעות'!$N650='טבלת עזר2'!AJ$1,'ריכוז הצעות'!$M650,"")</f>
        <v/>
      </c>
      <c r="AK649" t="str">
        <f>IF('ריכוז הצעות'!$N650='טבלת עזר2'!AK$1,'ריכוז הצעות'!$M650,"")</f>
        <v/>
      </c>
      <c r="AL649" t="str">
        <f>IF('ריכוז הצעות'!$N650='טבלת עזר2'!AL$1,'ריכוז הצעות'!$M650,"")</f>
        <v/>
      </c>
      <c r="AM649"/>
      <c r="AN649"/>
      <c r="AO649"/>
      <c r="AP649"/>
    </row>
    <row r="650" spans="2:42" x14ac:dyDescent="0.3">
      <c r="B650" t="str">
        <f>IF('ריכוז הצעות'!$N651='טבלת עזר2'!B$1,'ריכוז הצעות'!$M651,"")</f>
        <v/>
      </c>
      <c r="C650">
        <f t="shared" si="298"/>
        <v>0</v>
      </c>
      <c r="D650" t="str">
        <f t="shared" si="300"/>
        <v/>
      </c>
      <c r="E650">
        <f t="shared" si="301"/>
        <v>0</v>
      </c>
      <c r="F650" t="str">
        <f>IF('ריכוז הצעות'!$N651='טבלת עזר2'!F$1,'ריכוז הצעות'!$M651,"")</f>
        <v/>
      </c>
      <c r="G650">
        <f t="shared" si="299"/>
        <v>0</v>
      </c>
      <c r="H650" t="str">
        <f t="shared" si="302"/>
        <v/>
      </c>
      <c r="I650">
        <f t="shared" si="303"/>
        <v>0</v>
      </c>
      <c r="J650" t="str">
        <f>IF('ריכוז הצעות'!$N651='טבלת עזר2'!J$1,'ריכוז הצעות'!$M651,"")</f>
        <v/>
      </c>
      <c r="K650" t="str">
        <f>IF('ריכוז הצעות'!$N651='טבלת עזר2'!K$1,'ריכוז הצעות'!$M651,"")</f>
        <v/>
      </c>
      <c r="L650" t="str">
        <f>IF('ריכוז הצעות'!$N651='טבלת עזר2'!L$1,'ריכוז הצעות'!$M651,"")</f>
        <v/>
      </c>
      <c r="M650" t="str">
        <f>IF('ריכוז הצעות'!$N651='טבלת עזר2'!M$1,'ריכוז הצעות'!$M651,"")</f>
        <v/>
      </c>
      <c r="O650" t="str">
        <f>IF('ריכוז הצעות'!$N651='טבלת עזר2'!O$1,'ריכוז הצעות'!$M651,"")</f>
        <v/>
      </c>
      <c r="Q650" t="str">
        <f>IF('ריכוז הצעות'!$N651='טבלת עזר2'!Q$1,'ריכוז הצעות'!$M651,"")</f>
        <v/>
      </c>
      <c r="S650" t="str">
        <f>IF('ריכוז הצעות'!$N651='טבלת עזר2'!S$1,'ריכוז הצעות'!$M651,"")</f>
        <v/>
      </c>
      <c r="U650" t="str">
        <f>IF('ריכוז הצעות'!$N651='טבלת עזר2'!U$1,'ריכוז הצעות'!$M651,"")</f>
        <v/>
      </c>
      <c r="W650" t="str">
        <f>IF('ריכוז הצעות'!$N651='טבלת עזר2'!W$1,'ריכוז הצעות'!$M651,"")</f>
        <v/>
      </c>
      <c r="X650" t="str">
        <f>IF('ריכוז הצעות'!$N651='טבלת עזר2'!X$1,'ריכוז הצעות'!$M651,"")</f>
        <v/>
      </c>
      <c r="Y650" t="str">
        <f>IF('ריכוז הצעות'!$N651='טבלת עזר2'!Y$1,'ריכוז הצעות'!$M651,"")</f>
        <v/>
      </c>
      <c r="Z650" t="str">
        <f>IF('ריכוז הצעות'!$N651='טבלת עזר2'!Z$1,'ריכוז הצעות'!$M651,"")</f>
        <v/>
      </c>
      <c r="AA650" t="str">
        <f>IF('ריכוז הצעות'!$N651='טבלת עזר2'!AA$1,'ריכוז הצעות'!$M651,"")</f>
        <v/>
      </c>
      <c r="AB650" t="str">
        <f>IF('ריכוז הצעות'!$N651='טבלת עזר2'!AB$1,'ריכוז הצעות'!$M651,"")</f>
        <v/>
      </c>
      <c r="AC650" t="str">
        <f>IF('ריכוז הצעות'!$N651='טבלת עזר2'!AC$1,'ריכוז הצעות'!$M651,"")</f>
        <v/>
      </c>
      <c r="AD650" t="str">
        <f>IF('ריכוז הצעות'!$N651='טבלת עזר2'!AD$1,'ריכוז הצעות'!$M651,"")</f>
        <v/>
      </c>
      <c r="AE650" t="str">
        <f>IF('ריכוז הצעות'!$N651='טבלת עזר2'!AE$1,'ריכוז הצעות'!$M651,"")</f>
        <v/>
      </c>
      <c r="AF650" t="str">
        <f>IF('ריכוז הצעות'!$N651='טבלת עזר2'!AF$1,'ריכוז הצעות'!$M651,"")</f>
        <v/>
      </c>
      <c r="AG650" t="str">
        <f>IF('ריכוז הצעות'!$N651='טבלת עזר2'!AG$1,'ריכוז הצעות'!$M651,"")</f>
        <v/>
      </c>
      <c r="AH650" t="str">
        <f>IF('ריכוז הצעות'!$N651='טבלת עזר2'!AH$1,'ריכוז הצעות'!$M651,"")</f>
        <v/>
      </c>
      <c r="AI650" t="str">
        <f>IF('ריכוז הצעות'!$N651='טבלת עזר2'!AI$1,'ריכוז הצעות'!$M651,"")</f>
        <v/>
      </c>
      <c r="AJ650" t="str">
        <f>IF('ריכוז הצעות'!$N651='טבלת עזר2'!AJ$1,'ריכוז הצעות'!$M651,"")</f>
        <v/>
      </c>
      <c r="AK650" t="str">
        <f>IF('ריכוז הצעות'!$N651='טבלת עזר2'!AK$1,'ריכוז הצעות'!$M651,"")</f>
        <v/>
      </c>
      <c r="AL650" t="str">
        <f>IF('ריכוז הצעות'!$N651='טבלת עזר2'!AL$1,'ריכוז הצעות'!$M651,"")</f>
        <v/>
      </c>
      <c r="AM650"/>
      <c r="AN650"/>
      <c r="AO650"/>
      <c r="AP650"/>
    </row>
    <row r="651" spans="2:42" x14ac:dyDescent="0.3">
      <c r="B651" t="str">
        <f>IF('ריכוז הצעות'!$N652='טבלת עזר2'!B$1,'ריכוז הצעות'!$M652,"")</f>
        <v/>
      </c>
      <c r="C651">
        <f t="shared" si="298"/>
        <v>0</v>
      </c>
      <c r="D651" t="str">
        <f t="shared" si="300"/>
        <v/>
      </c>
      <c r="E651">
        <f t="shared" si="301"/>
        <v>0</v>
      </c>
      <c r="F651" t="str">
        <f>IF('ריכוז הצעות'!$N652='טבלת עזר2'!F$1,'ריכוז הצעות'!$M652,"")</f>
        <v/>
      </c>
      <c r="G651">
        <f t="shared" si="299"/>
        <v>0</v>
      </c>
      <c r="H651" t="str">
        <f t="shared" si="302"/>
        <v/>
      </c>
      <c r="I651">
        <f t="shared" si="303"/>
        <v>0</v>
      </c>
      <c r="J651" t="str">
        <f>IF('ריכוז הצעות'!$N652='טבלת עזר2'!J$1,'ריכוז הצעות'!$M652,"")</f>
        <v/>
      </c>
      <c r="K651" t="str">
        <f>IF('ריכוז הצעות'!$N652='טבלת עזר2'!K$1,'ריכוז הצעות'!$M652,"")</f>
        <v/>
      </c>
      <c r="L651" t="str">
        <f>IF('ריכוז הצעות'!$N652='טבלת עזר2'!L$1,'ריכוז הצעות'!$M652,"")</f>
        <v/>
      </c>
      <c r="M651" t="str">
        <f>IF('ריכוז הצעות'!$N652='טבלת עזר2'!M$1,'ריכוז הצעות'!$M652,"")</f>
        <v/>
      </c>
      <c r="O651" t="str">
        <f>IF('ריכוז הצעות'!$N652='טבלת עזר2'!O$1,'ריכוז הצעות'!$M652,"")</f>
        <v/>
      </c>
      <c r="Q651" t="str">
        <f>IF('ריכוז הצעות'!$N652='טבלת עזר2'!Q$1,'ריכוז הצעות'!$M652,"")</f>
        <v/>
      </c>
      <c r="S651" t="str">
        <f>IF('ריכוז הצעות'!$N652='טבלת עזר2'!S$1,'ריכוז הצעות'!$M652,"")</f>
        <v/>
      </c>
      <c r="U651" t="str">
        <f>IF('ריכוז הצעות'!$N652='טבלת עזר2'!U$1,'ריכוז הצעות'!$M652,"")</f>
        <v/>
      </c>
      <c r="W651" t="str">
        <f>IF('ריכוז הצעות'!$N652='טבלת עזר2'!W$1,'ריכוז הצעות'!$M652,"")</f>
        <v/>
      </c>
      <c r="X651" t="str">
        <f>IF('ריכוז הצעות'!$N652='טבלת עזר2'!X$1,'ריכוז הצעות'!$M652,"")</f>
        <v/>
      </c>
      <c r="Y651" t="str">
        <f>IF('ריכוז הצעות'!$N652='טבלת עזר2'!Y$1,'ריכוז הצעות'!$M652,"")</f>
        <v/>
      </c>
      <c r="Z651" t="str">
        <f>IF('ריכוז הצעות'!$N652='טבלת עזר2'!Z$1,'ריכוז הצעות'!$M652,"")</f>
        <v/>
      </c>
      <c r="AA651" t="str">
        <f>IF('ריכוז הצעות'!$N652='טבלת עזר2'!AA$1,'ריכוז הצעות'!$M652,"")</f>
        <v/>
      </c>
      <c r="AB651" t="str">
        <f>IF('ריכוז הצעות'!$N652='טבלת עזר2'!AB$1,'ריכוז הצעות'!$M652,"")</f>
        <v/>
      </c>
      <c r="AC651" t="str">
        <f>IF('ריכוז הצעות'!$N652='טבלת עזר2'!AC$1,'ריכוז הצעות'!$M652,"")</f>
        <v/>
      </c>
      <c r="AD651" t="str">
        <f>IF('ריכוז הצעות'!$N652='טבלת עזר2'!AD$1,'ריכוז הצעות'!$M652,"")</f>
        <v/>
      </c>
      <c r="AE651" t="str">
        <f>IF('ריכוז הצעות'!$N652='טבלת עזר2'!AE$1,'ריכוז הצעות'!$M652,"")</f>
        <v/>
      </c>
      <c r="AF651" t="str">
        <f>IF('ריכוז הצעות'!$N652='טבלת עזר2'!AF$1,'ריכוז הצעות'!$M652,"")</f>
        <v/>
      </c>
      <c r="AG651" t="str">
        <f>IF('ריכוז הצעות'!$N652='טבלת עזר2'!AG$1,'ריכוז הצעות'!$M652,"")</f>
        <v/>
      </c>
      <c r="AH651" t="str">
        <f>IF('ריכוז הצעות'!$N652='טבלת עזר2'!AH$1,'ריכוז הצעות'!$M652,"")</f>
        <v/>
      </c>
      <c r="AI651" t="str">
        <f>IF('ריכוז הצעות'!$N652='טבלת עזר2'!AI$1,'ריכוז הצעות'!$M652,"")</f>
        <v/>
      </c>
      <c r="AJ651" t="str">
        <f>IF('ריכוז הצעות'!$N652='טבלת עזר2'!AJ$1,'ריכוז הצעות'!$M652,"")</f>
        <v/>
      </c>
      <c r="AK651" t="str">
        <f>IF('ריכוז הצעות'!$N652='טבלת עזר2'!AK$1,'ריכוז הצעות'!$M652,"")</f>
        <v/>
      </c>
      <c r="AL651" t="str">
        <f>IF('ריכוז הצעות'!$N652='טבלת עזר2'!AL$1,'ריכוז הצעות'!$M652,"")</f>
        <v/>
      </c>
      <c r="AM651"/>
      <c r="AN651"/>
      <c r="AO651"/>
      <c r="AP651"/>
    </row>
    <row r="652" spans="2:42" x14ac:dyDescent="0.3">
      <c r="B652" t="str">
        <f>IF('ריכוז הצעות'!$N653='טבלת עזר2'!B$1,'ריכוז הצעות'!$M653,"")</f>
        <v/>
      </c>
      <c r="C652">
        <f t="shared" si="298"/>
        <v>0</v>
      </c>
      <c r="D652" t="str">
        <f t="shared" si="300"/>
        <v/>
      </c>
      <c r="E652">
        <f t="shared" si="301"/>
        <v>0</v>
      </c>
      <c r="F652" t="str">
        <f>IF('ריכוז הצעות'!$N653='טבלת עזר2'!F$1,'ריכוז הצעות'!$M653,"")</f>
        <v/>
      </c>
      <c r="G652">
        <f t="shared" si="299"/>
        <v>0</v>
      </c>
      <c r="H652" t="str">
        <f t="shared" si="302"/>
        <v/>
      </c>
      <c r="I652">
        <f t="shared" si="303"/>
        <v>0</v>
      </c>
      <c r="J652" t="str">
        <f>IF('ריכוז הצעות'!$N653='טבלת עזר2'!J$1,'ריכוז הצעות'!$M653,"")</f>
        <v/>
      </c>
      <c r="K652" t="str">
        <f>IF('ריכוז הצעות'!$N653='טבלת עזר2'!K$1,'ריכוז הצעות'!$M653,"")</f>
        <v/>
      </c>
      <c r="L652" t="str">
        <f>IF('ריכוז הצעות'!$N653='טבלת עזר2'!L$1,'ריכוז הצעות'!$M653,"")</f>
        <v/>
      </c>
      <c r="M652" t="str">
        <f>IF('ריכוז הצעות'!$N653='טבלת עזר2'!M$1,'ריכוז הצעות'!$M653,"")</f>
        <v/>
      </c>
      <c r="O652" t="str">
        <f>IF('ריכוז הצעות'!$N653='טבלת עזר2'!O$1,'ריכוז הצעות'!$M653,"")</f>
        <v/>
      </c>
      <c r="Q652" t="str">
        <f>IF('ריכוז הצעות'!$N653='טבלת עזר2'!Q$1,'ריכוז הצעות'!$M653,"")</f>
        <v/>
      </c>
      <c r="S652" t="str">
        <f>IF('ריכוז הצעות'!$N653='טבלת עזר2'!S$1,'ריכוז הצעות'!$M653,"")</f>
        <v/>
      </c>
      <c r="U652" t="str">
        <f>IF('ריכוז הצעות'!$N653='טבלת עזר2'!U$1,'ריכוז הצעות'!$M653,"")</f>
        <v/>
      </c>
      <c r="W652" t="str">
        <f>IF('ריכוז הצעות'!$N653='טבלת עזר2'!W$1,'ריכוז הצעות'!$M653,"")</f>
        <v/>
      </c>
      <c r="X652" t="str">
        <f>IF('ריכוז הצעות'!$N653='טבלת עזר2'!X$1,'ריכוז הצעות'!$M653,"")</f>
        <v/>
      </c>
      <c r="Y652" t="str">
        <f>IF('ריכוז הצעות'!$N653='טבלת עזר2'!Y$1,'ריכוז הצעות'!$M653,"")</f>
        <v/>
      </c>
      <c r="Z652" t="str">
        <f>IF('ריכוז הצעות'!$N653='טבלת עזר2'!Z$1,'ריכוז הצעות'!$M653,"")</f>
        <v/>
      </c>
      <c r="AA652" t="str">
        <f>IF('ריכוז הצעות'!$N653='טבלת עזר2'!AA$1,'ריכוז הצעות'!$M653,"")</f>
        <v/>
      </c>
      <c r="AB652" t="str">
        <f>IF('ריכוז הצעות'!$N653='טבלת עזר2'!AB$1,'ריכוז הצעות'!$M653,"")</f>
        <v/>
      </c>
      <c r="AC652" t="str">
        <f>IF('ריכוז הצעות'!$N653='טבלת עזר2'!AC$1,'ריכוז הצעות'!$M653,"")</f>
        <v/>
      </c>
      <c r="AD652" t="str">
        <f>IF('ריכוז הצעות'!$N653='טבלת עזר2'!AD$1,'ריכוז הצעות'!$M653,"")</f>
        <v/>
      </c>
      <c r="AE652" t="str">
        <f>IF('ריכוז הצעות'!$N653='טבלת עזר2'!AE$1,'ריכוז הצעות'!$M653,"")</f>
        <v/>
      </c>
      <c r="AF652" t="str">
        <f>IF('ריכוז הצעות'!$N653='טבלת עזר2'!AF$1,'ריכוז הצעות'!$M653,"")</f>
        <v/>
      </c>
      <c r="AG652" t="str">
        <f>IF('ריכוז הצעות'!$N653='טבלת עזר2'!AG$1,'ריכוז הצעות'!$M653,"")</f>
        <v/>
      </c>
      <c r="AH652" t="str">
        <f>IF('ריכוז הצעות'!$N653='טבלת עזר2'!AH$1,'ריכוז הצעות'!$M653,"")</f>
        <v/>
      </c>
      <c r="AI652" t="str">
        <f>IF('ריכוז הצעות'!$N653='טבלת עזר2'!AI$1,'ריכוז הצעות'!$M653,"")</f>
        <v/>
      </c>
      <c r="AJ652" t="str">
        <f>IF('ריכוז הצעות'!$N653='טבלת עזר2'!AJ$1,'ריכוז הצעות'!$M653,"")</f>
        <v/>
      </c>
      <c r="AK652" t="str">
        <f>IF('ריכוז הצעות'!$N653='טבלת עזר2'!AK$1,'ריכוז הצעות'!$M653,"")</f>
        <v/>
      </c>
      <c r="AL652" t="str">
        <f>IF('ריכוז הצעות'!$N653='טבלת עזר2'!AL$1,'ריכוז הצעות'!$M653,"")</f>
        <v/>
      </c>
      <c r="AM652"/>
      <c r="AN652"/>
      <c r="AO652"/>
      <c r="AP652"/>
    </row>
    <row r="653" spans="2:42" x14ac:dyDescent="0.3">
      <c r="B653" t="str">
        <f>IF('ריכוז הצעות'!$N654='טבלת עזר2'!B$1,'ריכוז הצעות'!$M654,"")</f>
        <v/>
      </c>
      <c r="C653">
        <f t="shared" si="298"/>
        <v>0</v>
      </c>
      <c r="D653" t="str">
        <f t="shared" si="300"/>
        <v/>
      </c>
      <c r="E653">
        <f t="shared" si="301"/>
        <v>0</v>
      </c>
      <c r="F653" t="str">
        <f>IF('ריכוז הצעות'!$N654='טבלת עזר2'!F$1,'ריכוז הצעות'!$M654,"")</f>
        <v/>
      </c>
      <c r="G653">
        <f t="shared" si="299"/>
        <v>0</v>
      </c>
      <c r="H653" t="str">
        <f t="shared" si="302"/>
        <v/>
      </c>
      <c r="I653">
        <f t="shared" si="303"/>
        <v>0</v>
      </c>
      <c r="J653" t="str">
        <f>IF('ריכוז הצעות'!$N654='טבלת עזר2'!J$1,'ריכוז הצעות'!$M654,"")</f>
        <v/>
      </c>
      <c r="K653" t="str">
        <f>IF('ריכוז הצעות'!$N654='טבלת עזר2'!K$1,'ריכוז הצעות'!$M654,"")</f>
        <v/>
      </c>
      <c r="L653" t="str">
        <f>IF('ריכוז הצעות'!$N654='טבלת עזר2'!L$1,'ריכוז הצעות'!$M654,"")</f>
        <v/>
      </c>
      <c r="M653" t="str">
        <f>IF('ריכוז הצעות'!$N654='טבלת עזר2'!M$1,'ריכוז הצעות'!$M654,"")</f>
        <v/>
      </c>
      <c r="O653" t="str">
        <f>IF('ריכוז הצעות'!$N654='טבלת עזר2'!O$1,'ריכוז הצעות'!$M654,"")</f>
        <v/>
      </c>
      <c r="Q653" t="str">
        <f>IF('ריכוז הצעות'!$N654='טבלת עזר2'!Q$1,'ריכוז הצעות'!$M654,"")</f>
        <v/>
      </c>
      <c r="S653" t="str">
        <f>IF('ריכוז הצעות'!$N654='טבלת עזר2'!S$1,'ריכוז הצעות'!$M654,"")</f>
        <v/>
      </c>
      <c r="U653" t="str">
        <f>IF('ריכוז הצעות'!$N654='טבלת עזר2'!U$1,'ריכוז הצעות'!$M654,"")</f>
        <v/>
      </c>
      <c r="W653" t="str">
        <f>IF('ריכוז הצעות'!$N654='טבלת עזר2'!W$1,'ריכוז הצעות'!$M654,"")</f>
        <v/>
      </c>
      <c r="X653" t="str">
        <f>IF('ריכוז הצעות'!$N654='טבלת עזר2'!X$1,'ריכוז הצעות'!$M654,"")</f>
        <v/>
      </c>
      <c r="Y653" t="str">
        <f>IF('ריכוז הצעות'!$N654='טבלת עזר2'!Y$1,'ריכוז הצעות'!$M654,"")</f>
        <v/>
      </c>
      <c r="Z653" t="str">
        <f>IF('ריכוז הצעות'!$N654='טבלת עזר2'!Z$1,'ריכוז הצעות'!$M654,"")</f>
        <v/>
      </c>
      <c r="AA653" t="str">
        <f>IF('ריכוז הצעות'!$N654='טבלת עזר2'!AA$1,'ריכוז הצעות'!$M654,"")</f>
        <v/>
      </c>
      <c r="AB653" t="str">
        <f>IF('ריכוז הצעות'!$N654='טבלת עזר2'!AB$1,'ריכוז הצעות'!$M654,"")</f>
        <v/>
      </c>
      <c r="AC653" t="str">
        <f>IF('ריכוז הצעות'!$N654='טבלת עזר2'!AC$1,'ריכוז הצעות'!$M654,"")</f>
        <v/>
      </c>
      <c r="AD653" t="str">
        <f>IF('ריכוז הצעות'!$N654='טבלת עזר2'!AD$1,'ריכוז הצעות'!$M654,"")</f>
        <v/>
      </c>
      <c r="AE653" t="str">
        <f>IF('ריכוז הצעות'!$N654='טבלת עזר2'!AE$1,'ריכוז הצעות'!$M654,"")</f>
        <v/>
      </c>
      <c r="AF653" t="str">
        <f>IF('ריכוז הצעות'!$N654='טבלת עזר2'!AF$1,'ריכוז הצעות'!$M654,"")</f>
        <v/>
      </c>
      <c r="AG653" t="str">
        <f>IF('ריכוז הצעות'!$N654='טבלת עזר2'!AG$1,'ריכוז הצעות'!$M654,"")</f>
        <v/>
      </c>
      <c r="AH653" t="str">
        <f>IF('ריכוז הצעות'!$N654='טבלת עזר2'!AH$1,'ריכוז הצעות'!$M654,"")</f>
        <v/>
      </c>
      <c r="AI653" t="str">
        <f>IF('ריכוז הצעות'!$N654='טבלת עזר2'!AI$1,'ריכוז הצעות'!$M654,"")</f>
        <v/>
      </c>
      <c r="AJ653" t="str">
        <f>IF('ריכוז הצעות'!$N654='טבלת עזר2'!AJ$1,'ריכוז הצעות'!$M654,"")</f>
        <v/>
      </c>
      <c r="AK653" t="str">
        <f>IF('ריכוז הצעות'!$N654='טבלת עזר2'!AK$1,'ריכוז הצעות'!$M654,"")</f>
        <v/>
      </c>
      <c r="AL653" t="str">
        <f>IF('ריכוז הצעות'!$N654='טבלת עזר2'!AL$1,'ריכוז הצעות'!$M654,"")</f>
        <v/>
      </c>
      <c r="AM653"/>
      <c r="AN653"/>
      <c r="AO653"/>
      <c r="AP653"/>
    </row>
    <row r="654" spans="2:42" x14ac:dyDescent="0.3">
      <c r="B654" t="str">
        <f>IF('ריכוז הצעות'!$N655='טבלת עזר2'!B$1,'ריכוז הצעות'!$M655,"")</f>
        <v/>
      </c>
      <c r="C654">
        <f t="shared" si="298"/>
        <v>0</v>
      </c>
      <c r="D654" t="str">
        <f t="shared" si="300"/>
        <v/>
      </c>
      <c r="E654">
        <f t="shared" si="301"/>
        <v>0</v>
      </c>
      <c r="F654" t="str">
        <f>IF('ריכוז הצעות'!$N655='טבלת עזר2'!F$1,'ריכוז הצעות'!$M655,"")</f>
        <v/>
      </c>
      <c r="G654">
        <f t="shared" si="299"/>
        <v>0</v>
      </c>
      <c r="H654" t="str">
        <f t="shared" si="302"/>
        <v/>
      </c>
      <c r="I654">
        <f t="shared" si="303"/>
        <v>0</v>
      </c>
      <c r="J654" t="str">
        <f>IF('ריכוז הצעות'!$N655='טבלת עזר2'!J$1,'ריכוז הצעות'!$M655,"")</f>
        <v/>
      </c>
      <c r="K654" t="str">
        <f>IF('ריכוז הצעות'!$N655='טבלת עזר2'!K$1,'ריכוז הצעות'!$M655,"")</f>
        <v/>
      </c>
      <c r="L654" t="str">
        <f>IF('ריכוז הצעות'!$N655='טבלת עזר2'!L$1,'ריכוז הצעות'!$M655,"")</f>
        <v/>
      </c>
      <c r="M654" t="str">
        <f>IF('ריכוז הצעות'!$N655='טבלת עזר2'!M$1,'ריכוז הצעות'!$M655,"")</f>
        <v/>
      </c>
      <c r="O654" t="str">
        <f>IF('ריכוז הצעות'!$N655='טבלת עזר2'!O$1,'ריכוז הצעות'!$M655,"")</f>
        <v/>
      </c>
      <c r="Q654" t="str">
        <f>IF('ריכוז הצעות'!$N655='טבלת עזר2'!Q$1,'ריכוז הצעות'!$M655,"")</f>
        <v/>
      </c>
      <c r="S654" t="str">
        <f>IF('ריכוז הצעות'!$N655='טבלת עזר2'!S$1,'ריכוז הצעות'!$M655,"")</f>
        <v/>
      </c>
      <c r="U654" t="str">
        <f>IF('ריכוז הצעות'!$N655='טבלת עזר2'!U$1,'ריכוז הצעות'!$M655,"")</f>
        <v/>
      </c>
      <c r="W654" t="str">
        <f>IF('ריכוז הצעות'!$N655='טבלת עזר2'!W$1,'ריכוז הצעות'!$M655,"")</f>
        <v/>
      </c>
      <c r="X654" t="str">
        <f>IF('ריכוז הצעות'!$N655='טבלת עזר2'!X$1,'ריכוז הצעות'!$M655,"")</f>
        <v/>
      </c>
      <c r="Y654" t="str">
        <f>IF('ריכוז הצעות'!$N655='טבלת עזר2'!Y$1,'ריכוז הצעות'!$M655,"")</f>
        <v/>
      </c>
      <c r="Z654" t="str">
        <f>IF('ריכוז הצעות'!$N655='טבלת עזר2'!Z$1,'ריכוז הצעות'!$M655,"")</f>
        <v/>
      </c>
      <c r="AA654" t="str">
        <f>IF('ריכוז הצעות'!$N655='טבלת עזר2'!AA$1,'ריכוז הצעות'!$M655,"")</f>
        <v/>
      </c>
      <c r="AB654" t="str">
        <f>IF('ריכוז הצעות'!$N655='טבלת עזר2'!AB$1,'ריכוז הצעות'!$M655,"")</f>
        <v/>
      </c>
      <c r="AC654" t="str">
        <f>IF('ריכוז הצעות'!$N655='טבלת עזר2'!AC$1,'ריכוז הצעות'!$M655,"")</f>
        <v/>
      </c>
      <c r="AD654" t="str">
        <f>IF('ריכוז הצעות'!$N655='טבלת עזר2'!AD$1,'ריכוז הצעות'!$M655,"")</f>
        <v/>
      </c>
      <c r="AE654" t="str">
        <f>IF('ריכוז הצעות'!$N655='טבלת עזר2'!AE$1,'ריכוז הצעות'!$M655,"")</f>
        <v/>
      </c>
      <c r="AF654" t="str">
        <f>IF('ריכוז הצעות'!$N655='טבלת עזר2'!AF$1,'ריכוז הצעות'!$M655,"")</f>
        <v/>
      </c>
      <c r="AG654" t="str">
        <f>IF('ריכוז הצעות'!$N655='טבלת עזר2'!AG$1,'ריכוז הצעות'!$M655,"")</f>
        <v/>
      </c>
      <c r="AH654" t="str">
        <f>IF('ריכוז הצעות'!$N655='טבלת עזר2'!AH$1,'ריכוז הצעות'!$M655,"")</f>
        <v/>
      </c>
      <c r="AI654" t="str">
        <f>IF('ריכוז הצעות'!$N655='טבלת עזר2'!AI$1,'ריכוז הצעות'!$M655,"")</f>
        <v/>
      </c>
      <c r="AJ654" t="str">
        <f>IF('ריכוז הצעות'!$N655='טבלת עזר2'!AJ$1,'ריכוז הצעות'!$M655,"")</f>
        <v/>
      </c>
      <c r="AK654" t="str">
        <f>IF('ריכוז הצעות'!$N655='טבלת עזר2'!AK$1,'ריכוז הצעות'!$M655,"")</f>
        <v/>
      </c>
      <c r="AL654" t="str">
        <f>IF('ריכוז הצעות'!$N655='טבלת עזר2'!AL$1,'ריכוז הצעות'!$M655,"")</f>
        <v/>
      </c>
      <c r="AM654"/>
      <c r="AN654"/>
      <c r="AO654"/>
      <c r="AP654"/>
    </row>
    <row r="655" spans="2:42" x14ac:dyDescent="0.3">
      <c r="B655" t="str">
        <f>IF('ריכוז הצעות'!$N656='טבלת עזר2'!B$1,'ריכוז הצעות'!$M656,"")</f>
        <v/>
      </c>
      <c r="C655">
        <f t="shared" si="298"/>
        <v>0</v>
      </c>
      <c r="D655" t="str">
        <f t="shared" si="300"/>
        <v/>
      </c>
      <c r="E655">
        <f t="shared" si="301"/>
        <v>0</v>
      </c>
      <c r="F655" t="str">
        <f>IF('ריכוז הצעות'!$N656='טבלת עזר2'!F$1,'ריכוז הצעות'!$M656,"")</f>
        <v/>
      </c>
      <c r="G655">
        <f t="shared" si="299"/>
        <v>0</v>
      </c>
      <c r="H655" t="str">
        <f t="shared" si="302"/>
        <v/>
      </c>
      <c r="I655">
        <f t="shared" si="303"/>
        <v>0</v>
      </c>
      <c r="J655" t="str">
        <f>IF('ריכוז הצעות'!$N656='טבלת עזר2'!J$1,'ריכוז הצעות'!$M656,"")</f>
        <v/>
      </c>
      <c r="K655" t="str">
        <f>IF('ריכוז הצעות'!$N656='טבלת עזר2'!K$1,'ריכוז הצעות'!$M656,"")</f>
        <v/>
      </c>
      <c r="L655" t="str">
        <f>IF('ריכוז הצעות'!$N656='טבלת עזר2'!L$1,'ריכוז הצעות'!$M656,"")</f>
        <v/>
      </c>
      <c r="M655" t="str">
        <f>IF('ריכוז הצעות'!$N656='טבלת עזר2'!M$1,'ריכוז הצעות'!$M656,"")</f>
        <v/>
      </c>
      <c r="O655" t="str">
        <f>IF('ריכוז הצעות'!$N656='טבלת עזר2'!O$1,'ריכוז הצעות'!$M656,"")</f>
        <v/>
      </c>
      <c r="Q655" t="str">
        <f>IF('ריכוז הצעות'!$N656='טבלת עזר2'!Q$1,'ריכוז הצעות'!$M656,"")</f>
        <v/>
      </c>
      <c r="S655" t="str">
        <f>IF('ריכוז הצעות'!$N656='טבלת עזר2'!S$1,'ריכוז הצעות'!$M656,"")</f>
        <v/>
      </c>
      <c r="U655" t="str">
        <f>IF('ריכוז הצעות'!$N656='טבלת עזר2'!U$1,'ריכוז הצעות'!$M656,"")</f>
        <v/>
      </c>
      <c r="W655" t="str">
        <f>IF('ריכוז הצעות'!$N656='טבלת עזר2'!W$1,'ריכוז הצעות'!$M656,"")</f>
        <v/>
      </c>
      <c r="X655" t="str">
        <f>IF('ריכוז הצעות'!$N656='טבלת עזר2'!X$1,'ריכוז הצעות'!$M656,"")</f>
        <v/>
      </c>
      <c r="Y655" t="str">
        <f>IF('ריכוז הצעות'!$N656='טבלת עזר2'!Y$1,'ריכוז הצעות'!$M656,"")</f>
        <v/>
      </c>
      <c r="Z655" t="str">
        <f>IF('ריכוז הצעות'!$N656='טבלת עזר2'!Z$1,'ריכוז הצעות'!$M656,"")</f>
        <v/>
      </c>
      <c r="AA655" t="str">
        <f>IF('ריכוז הצעות'!$N656='טבלת עזר2'!AA$1,'ריכוז הצעות'!$M656,"")</f>
        <v/>
      </c>
      <c r="AB655" t="str">
        <f>IF('ריכוז הצעות'!$N656='טבלת עזר2'!AB$1,'ריכוז הצעות'!$M656,"")</f>
        <v/>
      </c>
      <c r="AC655" t="str">
        <f>IF('ריכוז הצעות'!$N656='טבלת עזר2'!AC$1,'ריכוז הצעות'!$M656,"")</f>
        <v/>
      </c>
      <c r="AD655" t="str">
        <f>IF('ריכוז הצעות'!$N656='טבלת עזר2'!AD$1,'ריכוז הצעות'!$M656,"")</f>
        <v/>
      </c>
      <c r="AE655" t="str">
        <f>IF('ריכוז הצעות'!$N656='טבלת עזר2'!AE$1,'ריכוז הצעות'!$M656,"")</f>
        <v/>
      </c>
      <c r="AF655" t="str">
        <f>IF('ריכוז הצעות'!$N656='טבלת עזר2'!AF$1,'ריכוז הצעות'!$M656,"")</f>
        <v/>
      </c>
      <c r="AG655" t="str">
        <f>IF('ריכוז הצעות'!$N656='טבלת עזר2'!AG$1,'ריכוז הצעות'!$M656,"")</f>
        <v/>
      </c>
      <c r="AH655" t="str">
        <f>IF('ריכוז הצעות'!$N656='טבלת עזר2'!AH$1,'ריכוז הצעות'!$M656,"")</f>
        <v/>
      </c>
      <c r="AI655" t="str">
        <f>IF('ריכוז הצעות'!$N656='טבלת עזר2'!AI$1,'ריכוז הצעות'!$M656,"")</f>
        <v/>
      </c>
      <c r="AJ655" t="str">
        <f>IF('ריכוז הצעות'!$N656='טבלת עזר2'!AJ$1,'ריכוז הצעות'!$M656,"")</f>
        <v/>
      </c>
      <c r="AK655" t="str">
        <f>IF('ריכוז הצעות'!$N656='טבלת עזר2'!AK$1,'ריכוז הצעות'!$M656,"")</f>
        <v/>
      </c>
      <c r="AL655" t="str">
        <f>IF('ריכוז הצעות'!$N656='טבלת עזר2'!AL$1,'ריכוז הצעות'!$M656,"")</f>
        <v/>
      </c>
      <c r="AM655"/>
      <c r="AN655"/>
      <c r="AO655"/>
      <c r="AP655"/>
    </row>
    <row r="656" spans="2:42" x14ac:dyDescent="0.3">
      <c r="B656" t="str">
        <f>IF('ריכוז הצעות'!$N657='טבלת עזר2'!B$1,'ריכוז הצעות'!$M657,"")</f>
        <v/>
      </c>
      <c r="C656">
        <f t="shared" si="298"/>
        <v>0</v>
      </c>
      <c r="D656" t="str">
        <f t="shared" si="300"/>
        <v/>
      </c>
      <c r="E656">
        <f t="shared" si="301"/>
        <v>0</v>
      </c>
      <c r="F656" t="str">
        <f>IF('ריכוז הצעות'!$N657='טבלת עזר2'!F$1,'ריכוז הצעות'!$M657,"")</f>
        <v/>
      </c>
      <c r="G656">
        <f t="shared" si="299"/>
        <v>0</v>
      </c>
      <c r="H656" t="str">
        <f t="shared" si="302"/>
        <v/>
      </c>
      <c r="I656">
        <f t="shared" si="303"/>
        <v>0</v>
      </c>
      <c r="J656" t="str">
        <f>IF('ריכוז הצעות'!$N657='טבלת עזר2'!J$1,'ריכוז הצעות'!$M657,"")</f>
        <v/>
      </c>
      <c r="K656" t="str">
        <f>IF('ריכוז הצעות'!$N657='טבלת עזר2'!K$1,'ריכוז הצעות'!$M657,"")</f>
        <v/>
      </c>
      <c r="L656" t="str">
        <f>IF('ריכוז הצעות'!$N657='טבלת עזר2'!L$1,'ריכוז הצעות'!$M657,"")</f>
        <v/>
      </c>
      <c r="M656" t="str">
        <f>IF('ריכוז הצעות'!$N657='טבלת עזר2'!M$1,'ריכוז הצעות'!$M657,"")</f>
        <v/>
      </c>
      <c r="O656" t="str">
        <f>IF('ריכוז הצעות'!$N657='טבלת עזר2'!O$1,'ריכוז הצעות'!$M657,"")</f>
        <v/>
      </c>
      <c r="Q656" t="str">
        <f>IF('ריכוז הצעות'!$N657='טבלת עזר2'!Q$1,'ריכוז הצעות'!$M657,"")</f>
        <v/>
      </c>
      <c r="S656" t="str">
        <f>IF('ריכוז הצעות'!$N657='טבלת עזר2'!S$1,'ריכוז הצעות'!$M657,"")</f>
        <v/>
      </c>
      <c r="U656" t="str">
        <f>IF('ריכוז הצעות'!$N657='טבלת עזר2'!U$1,'ריכוז הצעות'!$M657,"")</f>
        <v/>
      </c>
      <c r="W656" t="str">
        <f>IF('ריכוז הצעות'!$N657='טבלת עזר2'!W$1,'ריכוז הצעות'!$M657,"")</f>
        <v/>
      </c>
      <c r="X656" t="str">
        <f>IF('ריכוז הצעות'!$N657='טבלת עזר2'!X$1,'ריכוז הצעות'!$M657,"")</f>
        <v/>
      </c>
      <c r="Y656" t="str">
        <f>IF('ריכוז הצעות'!$N657='טבלת עזר2'!Y$1,'ריכוז הצעות'!$M657,"")</f>
        <v/>
      </c>
      <c r="Z656" t="str">
        <f>IF('ריכוז הצעות'!$N657='טבלת עזר2'!Z$1,'ריכוז הצעות'!$M657,"")</f>
        <v/>
      </c>
      <c r="AA656" t="str">
        <f>IF('ריכוז הצעות'!$N657='טבלת עזר2'!AA$1,'ריכוז הצעות'!$M657,"")</f>
        <v/>
      </c>
      <c r="AB656" t="str">
        <f>IF('ריכוז הצעות'!$N657='טבלת עזר2'!AB$1,'ריכוז הצעות'!$M657,"")</f>
        <v/>
      </c>
      <c r="AC656" t="str">
        <f>IF('ריכוז הצעות'!$N657='טבלת עזר2'!AC$1,'ריכוז הצעות'!$M657,"")</f>
        <v/>
      </c>
      <c r="AD656" t="str">
        <f>IF('ריכוז הצעות'!$N657='טבלת עזר2'!AD$1,'ריכוז הצעות'!$M657,"")</f>
        <v/>
      </c>
      <c r="AE656" t="str">
        <f>IF('ריכוז הצעות'!$N657='טבלת עזר2'!AE$1,'ריכוז הצעות'!$M657,"")</f>
        <v/>
      </c>
      <c r="AF656" t="str">
        <f>IF('ריכוז הצעות'!$N657='טבלת עזר2'!AF$1,'ריכוז הצעות'!$M657,"")</f>
        <v/>
      </c>
      <c r="AG656" t="str">
        <f>IF('ריכוז הצעות'!$N657='טבלת עזר2'!AG$1,'ריכוז הצעות'!$M657,"")</f>
        <v/>
      </c>
      <c r="AH656" t="str">
        <f>IF('ריכוז הצעות'!$N657='טבלת עזר2'!AH$1,'ריכוז הצעות'!$M657,"")</f>
        <v/>
      </c>
      <c r="AI656" t="str">
        <f>IF('ריכוז הצעות'!$N657='טבלת עזר2'!AI$1,'ריכוז הצעות'!$M657,"")</f>
        <v/>
      </c>
      <c r="AJ656" t="str">
        <f>IF('ריכוז הצעות'!$N657='טבלת עזר2'!AJ$1,'ריכוז הצעות'!$M657,"")</f>
        <v/>
      </c>
      <c r="AK656" t="str">
        <f>IF('ריכוז הצעות'!$N657='טבלת עזר2'!AK$1,'ריכוז הצעות'!$M657,"")</f>
        <v/>
      </c>
      <c r="AL656" t="str">
        <f>IF('ריכוז הצעות'!$N657='טבלת עזר2'!AL$1,'ריכוז הצעות'!$M657,"")</f>
        <v/>
      </c>
      <c r="AM656"/>
      <c r="AN656"/>
      <c r="AO656"/>
      <c r="AP656"/>
    </row>
    <row r="657" spans="2:42" x14ac:dyDescent="0.3">
      <c r="B657" t="str">
        <f>IF('ריכוז הצעות'!$N658='טבלת עזר2'!B$1,'ריכוז הצעות'!$M658,"")</f>
        <v/>
      </c>
      <c r="C657">
        <f t="shared" si="298"/>
        <v>0</v>
      </c>
      <c r="D657" t="str">
        <f t="shared" si="300"/>
        <v/>
      </c>
      <c r="E657">
        <f t="shared" si="301"/>
        <v>0</v>
      </c>
      <c r="F657" t="str">
        <f>IF('ריכוז הצעות'!$N658='טבלת עזר2'!F$1,'ריכוז הצעות'!$M658,"")</f>
        <v/>
      </c>
      <c r="G657">
        <f t="shared" si="299"/>
        <v>0</v>
      </c>
      <c r="H657" t="str">
        <f t="shared" si="302"/>
        <v/>
      </c>
      <c r="I657">
        <f t="shared" si="303"/>
        <v>0</v>
      </c>
      <c r="J657" t="str">
        <f>IF('ריכוז הצעות'!$N658='טבלת עזר2'!J$1,'ריכוז הצעות'!$M658,"")</f>
        <v/>
      </c>
      <c r="K657" t="str">
        <f>IF('ריכוז הצעות'!$N658='טבלת עזר2'!K$1,'ריכוז הצעות'!$M658,"")</f>
        <v/>
      </c>
      <c r="L657" t="str">
        <f>IF('ריכוז הצעות'!$N658='טבלת עזר2'!L$1,'ריכוז הצעות'!$M658,"")</f>
        <v/>
      </c>
      <c r="M657" t="str">
        <f>IF('ריכוז הצעות'!$N658='טבלת עזר2'!M$1,'ריכוז הצעות'!$M658,"")</f>
        <v/>
      </c>
      <c r="O657" t="str">
        <f>IF('ריכוז הצעות'!$N658='טבלת עזר2'!O$1,'ריכוז הצעות'!$M658,"")</f>
        <v/>
      </c>
      <c r="Q657" t="str">
        <f>IF('ריכוז הצעות'!$N658='טבלת עזר2'!Q$1,'ריכוז הצעות'!$M658,"")</f>
        <v/>
      </c>
      <c r="S657" t="str">
        <f>IF('ריכוז הצעות'!$N658='טבלת עזר2'!S$1,'ריכוז הצעות'!$M658,"")</f>
        <v/>
      </c>
      <c r="U657" t="str">
        <f>IF('ריכוז הצעות'!$N658='טבלת עזר2'!U$1,'ריכוז הצעות'!$M658,"")</f>
        <v/>
      </c>
      <c r="W657" t="str">
        <f>IF('ריכוז הצעות'!$N658='טבלת עזר2'!W$1,'ריכוז הצעות'!$M658,"")</f>
        <v/>
      </c>
      <c r="X657" t="str">
        <f>IF('ריכוז הצעות'!$N658='טבלת עזר2'!X$1,'ריכוז הצעות'!$M658,"")</f>
        <v/>
      </c>
      <c r="Y657" t="str">
        <f>IF('ריכוז הצעות'!$N658='טבלת עזר2'!Y$1,'ריכוז הצעות'!$M658,"")</f>
        <v/>
      </c>
      <c r="Z657" t="str">
        <f>IF('ריכוז הצעות'!$N658='טבלת עזר2'!Z$1,'ריכוז הצעות'!$M658,"")</f>
        <v/>
      </c>
      <c r="AA657" t="str">
        <f>IF('ריכוז הצעות'!$N658='טבלת עזר2'!AA$1,'ריכוז הצעות'!$M658,"")</f>
        <v/>
      </c>
      <c r="AB657" t="str">
        <f>IF('ריכוז הצעות'!$N658='טבלת עזר2'!AB$1,'ריכוז הצעות'!$M658,"")</f>
        <v/>
      </c>
      <c r="AC657" t="str">
        <f>IF('ריכוז הצעות'!$N658='טבלת עזר2'!AC$1,'ריכוז הצעות'!$M658,"")</f>
        <v/>
      </c>
      <c r="AD657" t="str">
        <f>IF('ריכוז הצעות'!$N658='טבלת עזר2'!AD$1,'ריכוז הצעות'!$M658,"")</f>
        <v/>
      </c>
      <c r="AE657" t="str">
        <f>IF('ריכוז הצעות'!$N658='טבלת עזר2'!AE$1,'ריכוז הצעות'!$M658,"")</f>
        <v/>
      </c>
      <c r="AF657" t="str">
        <f>IF('ריכוז הצעות'!$N658='טבלת עזר2'!AF$1,'ריכוז הצעות'!$M658,"")</f>
        <v/>
      </c>
      <c r="AG657" t="str">
        <f>IF('ריכוז הצעות'!$N658='טבלת עזר2'!AG$1,'ריכוז הצעות'!$M658,"")</f>
        <v/>
      </c>
      <c r="AH657" t="str">
        <f>IF('ריכוז הצעות'!$N658='טבלת עזר2'!AH$1,'ריכוז הצעות'!$M658,"")</f>
        <v/>
      </c>
      <c r="AI657" t="str">
        <f>IF('ריכוז הצעות'!$N658='טבלת עזר2'!AI$1,'ריכוז הצעות'!$M658,"")</f>
        <v/>
      </c>
      <c r="AJ657" t="str">
        <f>IF('ריכוז הצעות'!$N658='טבלת עזר2'!AJ$1,'ריכוז הצעות'!$M658,"")</f>
        <v/>
      </c>
      <c r="AK657" t="str">
        <f>IF('ריכוז הצעות'!$N658='טבלת עזר2'!AK$1,'ריכוז הצעות'!$M658,"")</f>
        <v/>
      </c>
      <c r="AL657" t="str">
        <f>IF('ריכוז הצעות'!$N658='טבלת עזר2'!AL$1,'ריכוז הצעות'!$M658,"")</f>
        <v/>
      </c>
      <c r="AM657"/>
      <c r="AN657"/>
      <c r="AO657"/>
      <c r="AP657"/>
    </row>
    <row r="658" spans="2:42" x14ac:dyDescent="0.3">
      <c r="B658" t="str">
        <f>IF('ריכוז הצעות'!$N659='טבלת עזר2'!B$1,'ריכוז הצעות'!$M659,"")</f>
        <v/>
      </c>
      <c r="C658">
        <f t="shared" si="298"/>
        <v>0</v>
      </c>
      <c r="D658" t="str">
        <f t="shared" si="300"/>
        <v/>
      </c>
      <c r="E658">
        <f t="shared" si="301"/>
        <v>0</v>
      </c>
      <c r="F658" t="str">
        <f>IF('ריכוז הצעות'!$N659='טבלת עזר2'!F$1,'ריכוז הצעות'!$M659,"")</f>
        <v/>
      </c>
      <c r="G658">
        <f t="shared" si="299"/>
        <v>0</v>
      </c>
      <c r="H658" t="str">
        <f t="shared" si="302"/>
        <v/>
      </c>
      <c r="I658">
        <f t="shared" si="303"/>
        <v>0</v>
      </c>
      <c r="J658" t="str">
        <f>IF('ריכוז הצעות'!$N659='טבלת עזר2'!J$1,'ריכוז הצעות'!$M659,"")</f>
        <v/>
      </c>
      <c r="K658" t="str">
        <f>IF('ריכוז הצעות'!$N659='טבלת עזר2'!K$1,'ריכוז הצעות'!$M659,"")</f>
        <v/>
      </c>
      <c r="L658" t="str">
        <f>IF('ריכוז הצעות'!$N659='טבלת עזר2'!L$1,'ריכוז הצעות'!$M659,"")</f>
        <v/>
      </c>
      <c r="M658" t="str">
        <f>IF('ריכוז הצעות'!$N659='טבלת עזר2'!M$1,'ריכוז הצעות'!$M659,"")</f>
        <v/>
      </c>
      <c r="O658" t="str">
        <f>IF('ריכוז הצעות'!$N659='טבלת עזר2'!O$1,'ריכוז הצעות'!$M659,"")</f>
        <v/>
      </c>
      <c r="Q658" t="str">
        <f>IF('ריכוז הצעות'!$N659='טבלת עזר2'!Q$1,'ריכוז הצעות'!$M659,"")</f>
        <v/>
      </c>
      <c r="S658" t="str">
        <f>IF('ריכוז הצעות'!$N659='טבלת עזר2'!S$1,'ריכוז הצעות'!$M659,"")</f>
        <v/>
      </c>
      <c r="U658" t="str">
        <f>IF('ריכוז הצעות'!$N659='טבלת עזר2'!U$1,'ריכוז הצעות'!$M659,"")</f>
        <v/>
      </c>
      <c r="W658" t="str">
        <f>IF('ריכוז הצעות'!$N659='טבלת עזר2'!W$1,'ריכוז הצעות'!$M659,"")</f>
        <v/>
      </c>
      <c r="X658" t="str">
        <f>IF('ריכוז הצעות'!$N659='טבלת עזר2'!X$1,'ריכוז הצעות'!$M659,"")</f>
        <v/>
      </c>
      <c r="Y658" t="str">
        <f>IF('ריכוז הצעות'!$N659='טבלת עזר2'!Y$1,'ריכוז הצעות'!$M659,"")</f>
        <v/>
      </c>
      <c r="Z658" t="str">
        <f>IF('ריכוז הצעות'!$N659='טבלת עזר2'!Z$1,'ריכוז הצעות'!$M659,"")</f>
        <v/>
      </c>
      <c r="AA658" t="str">
        <f>IF('ריכוז הצעות'!$N659='טבלת עזר2'!AA$1,'ריכוז הצעות'!$M659,"")</f>
        <v/>
      </c>
      <c r="AB658" t="str">
        <f>IF('ריכוז הצעות'!$N659='טבלת עזר2'!AB$1,'ריכוז הצעות'!$M659,"")</f>
        <v/>
      </c>
      <c r="AC658" t="str">
        <f>IF('ריכוז הצעות'!$N659='טבלת עזר2'!AC$1,'ריכוז הצעות'!$M659,"")</f>
        <v/>
      </c>
      <c r="AD658" t="str">
        <f>IF('ריכוז הצעות'!$N659='טבלת עזר2'!AD$1,'ריכוז הצעות'!$M659,"")</f>
        <v/>
      </c>
      <c r="AE658" t="str">
        <f>IF('ריכוז הצעות'!$N659='טבלת עזר2'!AE$1,'ריכוז הצעות'!$M659,"")</f>
        <v/>
      </c>
      <c r="AF658" t="str">
        <f>IF('ריכוז הצעות'!$N659='טבלת עזר2'!AF$1,'ריכוז הצעות'!$M659,"")</f>
        <v/>
      </c>
      <c r="AG658" t="str">
        <f>IF('ריכוז הצעות'!$N659='טבלת עזר2'!AG$1,'ריכוז הצעות'!$M659,"")</f>
        <v/>
      </c>
      <c r="AH658" t="str">
        <f>IF('ריכוז הצעות'!$N659='טבלת עזר2'!AH$1,'ריכוז הצעות'!$M659,"")</f>
        <v/>
      </c>
      <c r="AI658" t="str">
        <f>IF('ריכוז הצעות'!$N659='טבלת עזר2'!AI$1,'ריכוז הצעות'!$M659,"")</f>
        <v/>
      </c>
      <c r="AJ658" t="str">
        <f>IF('ריכוז הצעות'!$N659='טבלת עזר2'!AJ$1,'ריכוז הצעות'!$M659,"")</f>
        <v/>
      </c>
      <c r="AK658" t="str">
        <f>IF('ריכוז הצעות'!$N659='טבלת עזר2'!AK$1,'ריכוז הצעות'!$M659,"")</f>
        <v/>
      </c>
      <c r="AL658" t="str">
        <f>IF('ריכוז הצעות'!$N659='טבלת עזר2'!AL$1,'ריכוז הצעות'!$M659,"")</f>
        <v/>
      </c>
      <c r="AM658"/>
      <c r="AN658"/>
      <c r="AO658"/>
      <c r="AP658"/>
    </row>
    <row r="659" spans="2:42" x14ac:dyDescent="0.3">
      <c r="B659" t="str">
        <f>IF('ריכוז הצעות'!$N660='טבלת עזר2'!B$1,'ריכוז הצעות'!$M660,"")</f>
        <v/>
      </c>
      <c r="C659">
        <f t="shared" si="298"/>
        <v>0</v>
      </c>
      <c r="D659" t="str">
        <f t="shared" si="300"/>
        <v/>
      </c>
      <c r="E659">
        <f t="shared" si="301"/>
        <v>0</v>
      </c>
      <c r="F659" t="str">
        <f>IF('ריכוז הצעות'!$N660='טבלת עזר2'!F$1,'ריכוז הצעות'!$M660,"")</f>
        <v/>
      </c>
      <c r="G659">
        <f t="shared" si="299"/>
        <v>0</v>
      </c>
      <c r="H659" t="str">
        <f t="shared" si="302"/>
        <v/>
      </c>
      <c r="I659">
        <f t="shared" si="303"/>
        <v>0</v>
      </c>
      <c r="J659" t="str">
        <f>IF('ריכוז הצעות'!$N660='טבלת עזר2'!J$1,'ריכוז הצעות'!$M660,"")</f>
        <v/>
      </c>
      <c r="K659" t="str">
        <f>IF('ריכוז הצעות'!$N660='טבלת עזר2'!K$1,'ריכוז הצעות'!$M660,"")</f>
        <v/>
      </c>
      <c r="L659" t="str">
        <f>IF('ריכוז הצעות'!$N660='טבלת עזר2'!L$1,'ריכוז הצעות'!$M660,"")</f>
        <v/>
      </c>
      <c r="M659" t="str">
        <f>IF('ריכוז הצעות'!$N660='טבלת עזר2'!M$1,'ריכוז הצעות'!$M660,"")</f>
        <v/>
      </c>
      <c r="O659" t="str">
        <f>IF('ריכוז הצעות'!$N660='טבלת עזר2'!O$1,'ריכוז הצעות'!$M660,"")</f>
        <v/>
      </c>
      <c r="Q659" t="str">
        <f>IF('ריכוז הצעות'!$N660='טבלת עזר2'!Q$1,'ריכוז הצעות'!$M660,"")</f>
        <v/>
      </c>
      <c r="S659" t="str">
        <f>IF('ריכוז הצעות'!$N660='טבלת עזר2'!S$1,'ריכוז הצעות'!$M660,"")</f>
        <v/>
      </c>
      <c r="U659" t="str">
        <f>IF('ריכוז הצעות'!$N660='טבלת עזר2'!U$1,'ריכוז הצעות'!$M660,"")</f>
        <v/>
      </c>
      <c r="W659" t="str">
        <f>IF('ריכוז הצעות'!$N660='טבלת עזר2'!W$1,'ריכוז הצעות'!$M660,"")</f>
        <v/>
      </c>
      <c r="X659" t="str">
        <f>IF('ריכוז הצעות'!$N660='טבלת עזר2'!X$1,'ריכוז הצעות'!$M660,"")</f>
        <v/>
      </c>
      <c r="Y659" t="str">
        <f>IF('ריכוז הצעות'!$N660='טבלת עזר2'!Y$1,'ריכוז הצעות'!$M660,"")</f>
        <v/>
      </c>
      <c r="Z659" t="str">
        <f>IF('ריכוז הצעות'!$N660='טבלת עזר2'!Z$1,'ריכוז הצעות'!$M660,"")</f>
        <v/>
      </c>
      <c r="AA659" t="str">
        <f>IF('ריכוז הצעות'!$N660='טבלת עזר2'!AA$1,'ריכוז הצעות'!$M660,"")</f>
        <v/>
      </c>
      <c r="AB659" t="str">
        <f>IF('ריכוז הצעות'!$N660='טבלת עזר2'!AB$1,'ריכוז הצעות'!$M660,"")</f>
        <v/>
      </c>
      <c r="AC659" t="str">
        <f>IF('ריכוז הצעות'!$N660='טבלת עזר2'!AC$1,'ריכוז הצעות'!$M660,"")</f>
        <v/>
      </c>
      <c r="AD659" t="str">
        <f>IF('ריכוז הצעות'!$N660='טבלת עזר2'!AD$1,'ריכוז הצעות'!$M660,"")</f>
        <v/>
      </c>
      <c r="AE659" t="str">
        <f>IF('ריכוז הצעות'!$N660='טבלת עזר2'!AE$1,'ריכוז הצעות'!$M660,"")</f>
        <v/>
      </c>
      <c r="AF659" t="str">
        <f>IF('ריכוז הצעות'!$N660='טבלת עזר2'!AF$1,'ריכוז הצעות'!$M660,"")</f>
        <v/>
      </c>
      <c r="AG659" t="str">
        <f>IF('ריכוז הצעות'!$N660='טבלת עזר2'!AG$1,'ריכוז הצעות'!$M660,"")</f>
        <v/>
      </c>
      <c r="AH659" t="str">
        <f>IF('ריכוז הצעות'!$N660='טבלת עזר2'!AH$1,'ריכוז הצעות'!$M660,"")</f>
        <v/>
      </c>
      <c r="AI659" t="str">
        <f>IF('ריכוז הצעות'!$N660='טבלת עזר2'!AI$1,'ריכוז הצעות'!$M660,"")</f>
        <v/>
      </c>
      <c r="AJ659" t="str">
        <f>IF('ריכוז הצעות'!$N660='טבלת עזר2'!AJ$1,'ריכוז הצעות'!$M660,"")</f>
        <v/>
      </c>
      <c r="AK659" t="str">
        <f>IF('ריכוז הצעות'!$N660='טבלת עזר2'!AK$1,'ריכוז הצעות'!$M660,"")</f>
        <v/>
      </c>
      <c r="AL659" t="str">
        <f>IF('ריכוז הצעות'!$N660='טבלת עזר2'!AL$1,'ריכוז הצעות'!$M660,"")</f>
        <v/>
      </c>
      <c r="AM659"/>
      <c r="AN659"/>
      <c r="AO659"/>
      <c r="AP659"/>
    </row>
    <row r="660" spans="2:42" x14ac:dyDescent="0.3">
      <c r="B660" t="str">
        <f>IF('ריכוז הצעות'!$N661='טבלת עזר2'!B$1,'ריכוז הצעות'!$M661,"")</f>
        <v/>
      </c>
      <c r="C660">
        <f t="shared" si="298"/>
        <v>0</v>
      </c>
      <c r="D660" t="str">
        <f t="shared" si="300"/>
        <v/>
      </c>
      <c r="E660">
        <f t="shared" si="301"/>
        <v>0</v>
      </c>
      <c r="F660" t="str">
        <f>IF('ריכוז הצעות'!$N661='טבלת עזר2'!F$1,'ריכוז הצעות'!$M661,"")</f>
        <v/>
      </c>
      <c r="G660">
        <f t="shared" si="299"/>
        <v>0</v>
      </c>
      <c r="H660" t="str">
        <f t="shared" si="302"/>
        <v/>
      </c>
      <c r="I660">
        <f t="shared" si="303"/>
        <v>0</v>
      </c>
      <c r="J660" t="str">
        <f>IF('ריכוז הצעות'!$N661='טבלת עזר2'!J$1,'ריכוז הצעות'!$M661,"")</f>
        <v/>
      </c>
      <c r="K660" t="str">
        <f>IF('ריכוז הצעות'!$N661='טבלת עזר2'!K$1,'ריכוז הצעות'!$M661,"")</f>
        <v/>
      </c>
      <c r="L660" t="str">
        <f>IF('ריכוז הצעות'!$N661='טבלת עזר2'!L$1,'ריכוז הצעות'!$M661,"")</f>
        <v/>
      </c>
      <c r="M660" t="str">
        <f>IF('ריכוז הצעות'!$N661='טבלת עזר2'!M$1,'ריכוז הצעות'!$M661,"")</f>
        <v/>
      </c>
      <c r="O660" t="str">
        <f>IF('ריכוז הצעות'!$N661='טבלת עזר2'!O$1,'ריכוז הצעות'!$M661,"")</f>
        <v/>
      </c>
      <c r="Q660" t="str">
        <f>IF('ריכוז הצעות'!$N661='טבלת עזר2'!Q$1,'ריכוז הצעות'!$M661,"")</f>
        <v/>
      </c>
      <c r="S660" t="str">
        <f>IF('ריכוז הצעות'!$N661='טבלת עזר2'!S$1,'ריכוז הצעות'!$M661,"")</f>
        <v/>
      </c>
      <c r="U660" t="str">
        <f>IF('ריכוז הצעות'!$N661='טבלת עזר2'!U$1,'ריכוז הצעות'!$M661,"")</f>
        <v/>
      </c>
      <c r="W660" t="str">
        <f>IF('ריכוז הצעות'!$N661='טבלת עזר2'!W$1,'ריכוז הצעות'!$M661,"")</f>
        <v/>
      </c>
      <c r="X660" t="str">
        <f>IF('ריכוז הצעות'!$N661='טבלת עזר2'!X$1,'ריכוז הצעות'!$M661,"")</f>
        <v/>
      </c>
      <c r="Y660" t="str">
        <f>IF('ריכוז הצעות'!$N661='טבלת עזר2'!Y$1,'ריכוז הצעות'!$M661,"")</f>
        <v/>
      </c>
      <c r="Z660" t="str">
        <f>IF('ריכוז הצעות'!$N661='טבלת עזר2'!Z$1,'ריכוז הצעות'!$M661,"")</f>
        <v/>
      </c>
      <c r="AA660" t="str">
        <f>IF('ריכוז הצעות'!$N661='טבלת עזר2'!AA$1,'ריכוז הצעות'!$M661,"")</f>
        <v/>
      </c>
      <c r="AB660" t="str">
        <f>IF('ריכוז הצעות'!$N661='טבלת עזר2'!AB$1,'ריכוז הצעות'!$M661,"")</f>
        <v/>
      </c>
      <c r="AC660" t="str">
        <f>IF('ריכוז הצעות'!$N661='טבלת עזר2'!AC$1,'ריכוז הצעות'!$M661,"")</f>
        <v/>
      </c>
      <c r="AD660" t="str">
        <f>IF('ריכוז הצעות'!$N661='טבלת עזר2'!AD$1,'ריכוז הצעות'!$M661,"")</f>
        <v/>
      </c>
      <c r="AE660" t="str">
        <f>IF('ריכוז הצעות'!$N661='טבלת עזר2'!AE$1,'ריכוז הצעות'!$M661,"")</f>
        <v/>
      </c>
      <c r="AF660" t="str">
        <f>IF('ריכוז הצעות'!$N661='טבלת עזר2'!AF$1,'ריכוז הצעות'!$M661,"")</f>
        <v/>
      </c>
      <c r="AG660" t="str">
        <f>IF('ריכוז הצעות'!$N661='טבלת עזר2'!AG$1,'ריכוז הצעות'!$M661,"")</f>
        <v/>
      </c>
      <c r="AH660" t="str">
        <f>IF('ריכוז הצעות'!$N661='טבלת עזר2'!AH$1,'ריכוז הצעות'!$M661,"")</f>
        <v/>
      </c>
      <c r="AI660" t="str">
        <f>IF('ריכוז הצעות'!$N661='טבלת עזר2'!AI$1,'ריכוז הצעות'!$M661,"")</f>
        <v/>
      </c>
      <c r="AJ660" t="str">
        <f>IF('ריכוז הצעות'!$N661='טבלת עזר2'!AJ$1,'ריכוז הצעות'!$M661,"")</f>
        <v/>
      </c>
      <c r="AK660" t="str">
        <f>IF('ריכוז הצעות'!$N661='טבלת עזר2'!AK$1,'ריכוז הצעות'!$M661,"")</f>
        <v/>
      </c>
      <c r="AL660" t="str">
        <f>IF('ריכוז הצעות'!$N661='טבלת עזר2'!AL$1,'ריכוז הצעות'!$M661,"")</f>
        <v/>
      </c>
      <c r="AM660"/>
      <c r="AN660"/>
      <c r="AO660"/>
      <c r="AP660"/>
    </row>
    <row r="661" spans="2:42" x14ac:dyDescent="0.3">
      <c r="B661" t="str">
        <f>IF('ריכוז הצעות'!$N662='טבלת עזר2'!B$1,'ריכוז הצעות'!$M662,"")</f>
        <v/>
      </c>
      <c r="C661">
        <f t="shared" si="298"/>
        <v>0</v>
      </c>
      <c r="D661" t="str">
        <f t="shared" si="300"/>
        <v/>
      </c>
      <c r="E661">
        <f t="shared" si="301"/>
        <v>0</v>
      </c>
      <c r="F661" t="str">
        <f>IF('ריכוז הצעות'!$N662='טבלת עזר2'!F$1,'ריכוז הצעות'!$M662,"")</f>
        <v/>
      </c>
      <c r="G661">
        <f t="shared" si="299"/>
        <v>0</v>
      </c>
      <c r="H661" t="str">
        <f t="shared" si="302"/>
        <v/>
      </c>
      <c r="I661">
        <f t="shared" si="303"/>
        <v>0</v>
      </c>
      <c r="J661" t="str">
        <f>IF('ריכוז הצעות'!$N662='טבלת עזר2'!J$1,'ריכוז הצעות'!$M662,"")</f>
        <v/>
      </c>
      <c r="K661" t="str">
        <f>IF('ריכוז הצעות'!$N662='טבלת עזר2'!K$1,'ריכוז הצעות'!$M662,"")</f>
        <v/>
      </c>
      <c r="L661" t="str">
        <f>IF('ריכוז הצעות'!$N662='טבלת עזר2'!L$1,'ריכוז הצעות'!$M662,"")</f>
        <v/>
      </c>
      <c r="M661" t="str">
        <f>IF('ריכוז הצעות'!$N662='טבלת עזר2'!M$1,'ריכוז הצעות'!$M662,"")</f>
        <v/>
      </c>
      <c r="O661" t="str">
        <f>IF('ריכוז הצעות'!$N662='טבלת עזר2'!O$1,'ריכוז הצעות'!$M662,"")</f>
        <v/>
      </c>
      <c r="Q661" t="str">
        <f>IF('ריכוז הצעות'!$N662='טבלת עזר2'!Q$1,'ריכוז הצעות'!$M662,"")</f>
        <v/>
      </c>
      <c r="S661" t="str">
        <f>IF('ריכוז הצעות'!$N662='טבלת עזר2'!S$1,'ריכוז הצעות'!$M662,"")</f>
        <v/>
      </c>
      <c r="U661" t="str">
        <f>IF('ריכוז הצעות'!$N662='טבלת עזר2'!U$1,'ריכוז הצעות'!$M662,"")</f>
        <v/>
      </c>
      <c r="W661" t="str">
        <f>IF('ריכוז הצעות'!$N662='טבלת עזר2'!W$1,'ריכוז הצעות'!$M662,"")</f>
        <v/>
      </c>
      <c r="X661" t="str">
        <f>IF('ריכוז הצעות'!$N662='טבלת עזר2'!X$1,'ריכוז הצעות'!$M662,"")</f>
        <v/>
      </c>
      <c r="Y661" t="str">
        <f>IF('ריכוז הצעות'!$N662='טבלת עזר2'!Y$1,'ריכוז הצעות'!$M662,"")</f>
        <v/>
      </c>
      <c r="Z661" t="str">
        <f>IF('ריכוז הצעות'!$N662='טבלת עזר2'!Z$1,'ריכוז הצעות'!$M662,"")</f>
        <v/>
      </c>
      <c r="AA661" t="str">
        <f>IF('ריכוז הצעות'!$N662='טבלת עזר2'!AA$1,'ריכוז הצעות'!$M662,"")</f>
        <v/>
      </c>
      <c r="AB661" t="str">
        <f>IF('ריכוז הצעות'!$N662='טבלת עזר2'!AB$1,'ריכוז הצעות'!$M662,"")</f>
        <v/>
      </c>
      <c r="AC661" t="str">
        <f>IF('ריכוז הצעות'!$N662='טבלת עזר2'!AC$1,'ריכוז הצעות'!$M662,"")</f>
        <v/>
      </c>
      <c r="AD661" t="str">
        <f>IF('ריכוז הצעות'!$N662='טבלת עזר2'!AD$1,'ריכוז הצעות'!$M662,"")</f>
        <v/>
      </c>
      <c r="AE661" t="str">
        <f>IF('ריכוז הצעות'!$N662='טבלת עזר2'!AE$1,'ריכוז הצעות'!$M662,"")</f>
        <v/>
      </c>
      <c r="AF661" t="str">
        <f>IF('ריכוז הצעות'!$N662='טבלת עזר2'!AF$1,'ריכוז הצעות'!$M662,"")</f>
        <v/>
      </c>
      <c r="AG661" t="str">
        <f>IF('ריכוז הצעות'!$N662='טבלת עזר2'!AG$1,'ריכוז הצעות'!$M662,"")</f>
        <v/>
      </c>
      <c r="AH661" t="str">
        <f>IF('ריכוז הצעות'!$N662='טבלת עזר2'!AH$1,'ריכוז הצעות'!$M662,"")</f>
        <v/>
      </c>
      <c r="AI661" t="str">
        <f>IF('ריכוז הצעות'!$N662='טבלת עזר2'!AI$1,'ריכוז הצעות'!$M662,"")</f>
        <v/>
      </c>
      <c r="AJ661" t="str">
        <f>IF('ריכוז הצעות'!$N662='טבלת עזר2'!AJ$1,'ריכוז הצעות'!$M662,"")</f>
        <v/>
      </c>
      <c r="AK661" t="str">
        <f>IF('ריכוז הצעות'!$N662='טבלת עזר2'!AK$1,'ריכוז הצעות'!$M662,"")</f>
        <v/>
      </c>
      <c r="AL661" t="str">
        <f>IF('ריכוז הצעות'!$N662='טבלת עזר2'!AL$1,'ריכוז הצעות'!$M662,"")</f>
        <v/>
      </c>
      <c r="AM661"/>
      <c r="AN661"/>
      <c r="AO661"/>
      <c r="AP661"/>
    </row>
    <row r="662" spans="2:42" x14ac:dyDescent="0.3">
      <c r="B662" t="str">
        <f>IF('ריכוז הצעות'!$N663='טבלת עזר2'!B$1,'ריכוז הצעות'!$M663,"")</f>
        <v/>
      </c>
      <c r="C662">
        <f t="shared" si="298"/>
        <v>0</v>
      </c>
      <c r="D662" t="str">
        <f t="shared" si="300"/>
        <v/>
      </c>
      <c r="E662">
        <f t="shared" si="301"/>
        <v>0</v>
      </c>
      <c r="F662" t="str">
        <f>IF('ריכוז הצעות'!$N663='טבלת עזר2'!F$1,'ריכוז הצעות'!$M663,"")</f>
        <v/>
      </c>
      <c r="G662">
        <f t="shared" si="299"/>
        <v>0</v>
      </c>
      <c r="H662" t="str">
        <f t="shared" si="302"/>
        <v/>
      </c>
      <c r="I662">
        <f t="shared" si="303"/>
        <v>0</v>
      </c>
      <c r="J662" t="str">
        <f>IF('ריכוז הצעות'!$N663='טבלת עזר2'!J$1,'ריכוז הצעות'!$M663,"")</f>
        <v/>
      </c>
      <c r="K662" t="str">
        <f>IF('ריכוז הצעות'!$N663='טבלת עזר2'!K$1,'ריכוז הצעות'!$M663,"")</f>
        <v/>
      </c>
      <c r="L662" t="str">
        <f>IF('ריכוז הצעות'!$N663='טבלת עזר2'!L$1,'ריכוז הצעות'!$M663,"")</f>
        <v/>
      </c>
      <c r="M662" t="str">
        <f>IF('ריכוז הצעות'!$N663='טבלת עזר2'!M$1,'ריכוז הצעות'!$M663,"")</f>
        <v/>
      </c>
      <c r="O662" t="str">
        <f>IF('ריכוז הצעות'!$N663='טבלת עזר2'!O$1,'ריכוז הצעות'!$M663,"")</f>
        <v/>
      </c>
      <c r="Q662" t="str">
        <f>IF('ריכוז הצעות'!$N663='טבלת עזר2'!Q$1,'ריכוז הצעות'!$M663,"")</f>
        <v/>
      </c>
      <c r="S662" t="str">
        <f>IF('ריכוז הצעות'!$N663='טבלת עזר2'!S$1,'ריכוז הצעות'!$M663,"")</f>
        <v/>
      </c>
      <c r="U662" t="str">
        <f>IF('ריכוז הצעות'!$N663='טבלת עזר2'!U$1,'ריכוז הצעות'!$M663,"")</f>
        <v/>
      </c>
      <c r="W662" t="str">
        <f>IF('ריכוז הצעות'!$N663='טבלת עזר2'!W$1,'ריכוז הצעות'!$M663,"")</f>
        <v/>
      </c>
      <c r="X662" t="str">
        <f>IF('ריכוז הצעות'!$N663='טבלת עזר2'!X$1,'ריכוז הצעות'!$M663,"")</f>
        <v/>
      </c>
      <c r="Y662" t="str">
        <f>IF('ריכוז הצעות'!$N663='טבלת עזר2'!Y$1,'ריכוז הצעות'!$M663,"")</f>
        <v/>
      </c>
      <c r="Z662" t="str">
        <f>IF('ריכוז הצעות'!$N663='טבלת עזר2'!Z$1,'ריכוז הצעות'!$M663,"")</f>
        <v/>
      </c>
      <c r="AA662" t="str">
        <f>IF('ריכוז הצעות'!$N663='טבלת עזר2'!AA$1,'ריכוז הצעות'!$M663,"")</f>
        <v/>
      </c>
      <c r="AB662" t="str">
        <f>IF('ריכוז הצעות'!$N663='טבלת עזר2'!AB$1,'ריכוז הצעות'!$M663,"")</f>
        <v/>
      </c>
      <c r="AC662" t="str">
        <f>IF('ריכוז הצעות'!$N663='טבלת עזר2'!AC$1,'ריכוז הצעות'!$M663,"")</f>
        <v/>
      </c>
      <c r="AD662" t="str">
        <f>IF('ריכוז הצעות'!$N663='טבלת עזר2'!AD$1,'ריכוז הצעות'!$M663,"")</f>
        <v/>
      </c>
      <c r="AE662" t="str">
        <f>IF('ריכוז הצעות'!$N663='טבלת עזר2'!AE$1,'ריכוז הצעות'!$M663,"")</f>
        <v/>
      </c>
      <c r="AF662" t="str">
        <f>IF('ריכוז הצעות'!$N663='טבלת עזר2'!AF$1,'ריכוז הצעות'!$M663,"")</f>
        <v/>
      </c>
      <c r="AG662" t="str">
        <f>IF('ריכוז הצעות'!$N663='טבלת עזר2'!AG$1,'ריכוז הצעות'!$M663,"")</f>
        <v/>
      </c>
      <c r="AH662" t="str">
        <f>IF('ריכוז הצעות'!$N663='טבלת עזר2'!AH$1,'ריכוז הצעות'!$M663,"")</f>
        <v/>
      </c>
      <c r="AI662" t="str">
        <f>IF('ריכוז הצעות'!$N663='טבלת עזר2'!AI$1,'ריכוז הצעות'!$M663,"")</f>
        <v/>
      </c>
      <c r="AJ662" t="str">
        <f>IF('ריכוז הצעות'!$N663='טבלת עזר2'!AJ$1,'ריכוז הצעות'!$M663,"")</f>
        <v/>
      </c>
      <c r="AK662" t="str">
        <f>IF('ריכוז הצעות'!$N663='טבלת עזר2'!AK$1,'ריכוז הצעות'!$M663,"")</f>
        <v/>
      </c>
      <c r="AL662" t="str">
        <f>IF('ריכוז הצעות'!$N663='טבלת עזר2'!AL$1,'ריכוז הצעות'!$M663,"")</f>
        <v/>
      </c>
      <c r="AM662"/>
      <c r="AN662"/>
      <c r="AO662"/>
      <c r="AP662"/>
    </row>
    <row r="663" spans="2:42" x14ac:dyDescent="0.3">
      <c r="B663" t="str">
        <f>IF('ריכוז הצעות'!$N664='טבלת עזר2'!B$1,'ריכוז הצעות'!$M664,"")</f>
        <v/>
      </c>
      <c r="C663">
        <f t="shared" si="298"/>
        <v>0</v>
      </c>
      <c r="D663" t="str">
        <f t="shared" si="300"/>
        <v/>
      </c>
      <c r="E663">
        <f t="shared" si="301"/>
        <v>0</v>
      </c>
      <c r="F663" t="str">
        <f>IF('ריכוז הצעות'!$N664='טבלת עזר2'!F$1,'ריכוז הצעות'!$M664,"")</f>
        <v/>
      </c>
      <c r="G663">
        <f t="shared" si="299"/>
        <v>0</v>
      </c>
      <c r="H663" t="str">
        <f t="shared" si="302"/>
        <v/>
      </c>
      <c r="I663">
        <f t="shared" si="303"/>
        <v>0</v>
      </c>
      <c r="J663" t="str">
        <f>IF('ריכוז הצעות'!$N664='טבלת עזר2'!J$1,'ריכוז הצעות'!$M664,"")</f>
        <v/>
      </c>
      <c r="K663" t="str">
        <f>IF('ריכוז הצעות'!$N664='טבלת עזר2'!K$1,'ריכוז הצעות'!$M664,"")</f>
        <v/>
      </c>
      <c r="L663" t="str">
        <f>IF('ריכוז הצעות'!$N664='טבלת עזר2'!L$1,'ריכוז הצעות'!$M664,"")</f>
        <v/>
      </c>
      <c r="M663" t="str">
        <f>IF('ריכוז הצעות'!$N664='טבלת עזר2'!M$1,'ריכוז הצעות'!$M664,"")</f>
        <v/>
      </c>
      <c r="O663" t="str">
        <f>IF('ריכוז הצעות'!$N664='טבלת עזר2'!O$1,'ריכוז הצעות'!$M664,"")</f>
        <v/>
      </c>
      <c r="Q663" t="str">
        <f>IF('ריכוז הצעות'!$N664='טבלת עזר2'!Q$1,'ריכוז הצעות'!$M664,"")</f>
        <v/>
      </c>
      <c r="S663" t="str">
        <f>IF('ריכוז הצעות'!$N664='טבלת עזר2'!S$1,'ריכוז הצעות'!$M664,"")</f>
        <v/>
      </c>
      <c r="U663" t="str">
        <f>IF('ריכוז הצעות'!$N664='טבלת עזר2'!U$1,'ריכוז הצעות'!$M664,"")</f>
        <v/>
      </c>
      <c r="W663" t="str">
        <f>IF('ריכוז הצעות'!$N664='טבלת עזר2'!W$1,'ריכוז הצעות'!$M664,"")</f>
        <v/>
      </c>
      <c r="X663" t="str">
        <f>IF('ריכוז הצעות'!$N664='טבלת עזר2'!X$1,'ריכוז הצעות'!$M664,"")</f>
        <v/>
      </c>
      <c r="Y663" t="str">
        <f>IF('ריכוז הצעות'!$N664='טבלת עזר2'!Y$1,'ריכוז הצעות'!$M664,"")</f>
        <v/>
      </c>
      <c r="Z663" t="str">
        <f>IF('ריכוז הצעות'!$N664='טבלת עזר2'!Z$1,'ריכוז הצעות'!$M664,"")</f>
        <v/>
      </c>
      <c r="AA663" t="str">
        <f>IF('ריכוז הצעות'!$N664='טבלת עזר2'!AA$1,'ריכוז הצעות'!$M664,"")</f>
        <v/>
      </c>
      <c r="AB663" t="str">
        <f>IF('ריכוז הצעות'!$N664='טבלת עזר2'!AB$1,'ריכוז הצעות'!$M664,"")</f>
        <v/>
      </c>
      <c r="AC663" t="str">
        <f>IF('ריכוז הצעות'!$N664='טבלת עזר2'!AC$1,'ריכוז הצעות'!$M664,"")</f>
        <v/>
      </c>
      <c r="AD663" t="str">
        <f>IF('ריכוז הצעות'!$N664='טבלת עזר2'!AD$1,'ריכוז הצעות'!$M664,"")</f>
        <v/>
      </c>
      <c r="AE663" t="str">
        <f>IF('ריכוז הצעות'!$N664='טבלת עזר2'!AE$1,'ריכוז הצעות'!$M664,"")</f>
        <v/>
      </c>
      <c r="AF663" t="str">
        <f>IF('ריכוז הצעות'!$N664='טבלת עזר2'!AF$1,'ריכוז הצעות'!$M664,"")</f>
        <v/>
      </c>
      <c r="AG663" t="str">
        <f>IF('ריכוז הצעות'!$N664='טבלת עזר2'!AG$1,'ריכוז הצעות'!$M664,"")</f>
        <v/>
      </c>
      <c r="AH663" t="str">
        <f>IF('ריכוז הצעות'!$N664='טבלת עזר2'!AH$1,'ריכוז הצעות'!$M664,"")</f>
        <v/>
      </c>
      <c r="AI663" t="str">
        <f>IF('ריכוז הצעות'!$N664='טבלת עזר2'!AI$1,'ריכוז הצעות'!$M664,"")</f>
        <v/>
      </c>
      <c r="AJ663" t="str">
        <f>IF('ריכוז הצעות'!$N664='טבלת עזר2'!AJ$1,'ריכוז הצעות'!$M664,"")</f>
        <v/>
      </c>
      <c r="AK663" t="str">
        <f>IF('ריכוז הצעות'!$N664='טבלת עזר2'!AK$1,'ריכוז הצעות'!$M664,"")</f>
        <v/>
      </c>
      <c r="AL663" t="str">
        <f>IF('ריכוז הצעות'!$N664='טבלת עזר2'!AL$1,'ריכוז הצעות'!$M664,"")</f>
        <v/>
      </c>
      <c r="AM663"/>
      <c r="AN663"/>
      <c r="AO663"/>
      <c r="AP663"/>
    </row>
    <row r="664" spans="2:42" x14ac:dyDescent="0.3">
      <c r="B664" t="str">
        <f>IF('ריכוז הצעות'!$N665='טבלת עזר2'!B$1,'ריכוז הצעות'!$M665,"")</f>
        <v/>
      </c>
      <c r="C664">
        <f t="shared" si="298"/>
        <v>0</v>
      </c>
      <c r="D664" t="str">
        <f t="shared" si="300"/>
        <v/>
      </c>
      <c r="E664">
        <f t="shared" si="301"/>
        <v>0</v>
      </c>
      <c r="F664" t="str">
        <f>IF('ריכוז הצעות'!$N665='טבלת עזר2'!F$1,'ריכוז הצעות'!$M665,"")</f>
        <v/>
      </c>
      <c r="G664">
        <f t="shared" si="299"/>
        <v>0</v>
      </c>
      <c r="H664" t="str">
        <f t="shared" si="302"/>
        <v/>
      </c>
      <c r="I664">
        <f t="shared" si="303"/>
        <v>0</v>
      </c>
      <c r="J664" t="str">
        <f>IF('ריכוז הצעות'!$N665='טבלת עזר2'!J$1,'ריכוז הצעות'!$M665,"")</f>
        <v/>
      </c>
      <c r="K664" t="str">
        <f>IF('ריכוז הצעות'!$N665='טבלת עזר2'!K$1,'ריכוז הצעות'!$M665,"")</f>
        <v/>
      </c>
      <c r="L664" t="str">
        <f>IF('ריכוז הצעות'!$N665='טבלת עזר2'!L$1,'ריכוז הצעות'!$M665,"")</f>
        <v/>
      </c>
      <c r="M664" t="str">
        <f>IF('ריכוז הצעות'!$N665='טבלת עזר2'!M$1,'ריכוז הצעות'!$M665,"")</f>
        <v/>
      </c>
      <c r="O664" t="str">
        <f>IF('ריכוז הצעות'!$N665='טבלת עזר2'!O$1,'ריכוז הצעות'!$M665,"")</f>
        <v/>
      </c>
      <c r="Q664" t="str">
        <f>IF('ריכוז הצעות'!$N665='טבלת עזר2'!Q$1,'ריכוז הצעות'!$M665,"")</f>
        <v/>
      </c>
      <c r="S664" t="str">
        <f>IF('ריכוז הצעות'!$N665='טבלת עזר2'!S$1,'ריכוז הצעות'!$M665,"")</f>
        <v/>
      </c>
      <c r="U664" t="str">
        <f>IF('ריכוז הצעות'!$N665='טבלת עזר2'!U$1,'ריכוז הצעות'!$M665,"")</f>
        <v/>
      </c>
      <c r="W664" t="str">
        <f>IF('ריכוז הצעות'!$N665='טבלת עזר2'!W$1,'ריכוז הצעות'!$M665,"")</f>
        <v/>
      </c>
      <c r="X664" t="str">
        <f>IF('ריכוז הצעות'!$N665='טבלת עזר2'!X$1,'ריכוז הצעות'!$M665,"")</f>
        <v/>
      </c>
      <c r="Y664" t="str">
        <f>IF('ריכוז הצעות'!$N665='טבלת עזר2'!Y$1,'ריכוז הצעות'!$M665,"")</f>
        <v/>
      </c>
      <c r="Z664" t="str">
        <f>IF('ריכוז הצעות'!$N665='טבלת עזר2'!Z$1,'ריכוז הצעות'!$M665,"")</f>
        <v/>
      </c>
      <c r="AA664" t="str">
        <f>IF('ריכוז הצעות'!$N665='טבלת עזר2'!AA$1,'ריכוז הצעות'!$M665,"")</f>
        <v/>
      </c>
      <c r="AB664" t="str">
        <f>IF('ריכוז הצעות'!$N665='טבלת עזר2'!AB$1,'ריכוז הצעות'!$M665,"")</f>
        <v/>
      </c>
      <c r="AC664" t="str">
        <f>IF('ריכוז הצעות'!$N665='טבלת עזר2'!AC$1,'ריכוז הצעות'!$M665,"")</f>
        <v/>
      </c>
      <c r="AD664" t="str">
        <f>IF('ריכוז הצעות'!$N665='טבלת עזר2'!AD$1,'ריכוז הצעות'!$M665,"")</f>
        <v/>
      </c>
      <c r="AE664" t="str">
        <f>IF('ריכוז הצעות'!$N665='טבלת עזר2'!AE$1,'ריכוז הצעות'!$M665,"")</f>
        <v/>
      </c>
      <c r="AF664" t="str">
        <f>IF('ריכוז הצעות'!$N665='טבלת עזר2'!AF$1,'ריכוז הצעות'!$M665,"")</f>
        <v/>
      </c>
      <c r="AG664" t="str">
        <f>IF('ריכוז הצעות'!$N665='טבלת עזר2'!AG$1,'ריכוז הצעות'!$M665,"")</f>
        <v/>
      </c>
      <c r="AH664" t="str">
        <f>IF('ריכוז הצעות'!$N665='טבלת עזר2'!AH$1,'ריכוז הצעות'!$M665,"")</f>
        <v/>
      </c>
      <c r="AI664" t="str">
        <f>IF('ריכוז הצעות'!$N665='טבלת עזר2'!AI$1,'ריכוז הצעות'!$M665,"")</f>
        <v/>
      </c>
      <c r="AJ664" t="str">
        <f>IF('ריכוז הצעות'!$N665='טבלת עזר2'!AJ$1,'ריכוז הצעות'!$M665,"")</f>
        <v/>
      </c>
      <c r="AK664" t="str">
        <f>IF('ריכוז הצעות'!$N665='טבלת עזר2'!AK$1,'ריכוז הצעות'!$M665,"")</f>
        <v/>
      </c>
      <c r="AL664" t="str">
        <f>IF('ריכוז הצעות'!$N665='טבלת עזר2'!AL$1,'ריכוז הצעות'!$M665,"")</f>
        <v/>
      </c>
      <c r="AM664"/>
      <c r="AN664"/>
      <c r="AO664"/>
      <c r="AP664"/>
    </row>
    <row r="665" spans="2:42" x14ac:dyDescent="0.3">
      <c r="B665" t="str">
        <f>IF('ריכוז הצעות'!$N666='טבלת עזר2'!B$1,'ריכוז הצעות'!$M666,"")</f>
        <v/>
      </c>
      <c r="C665">
        <f t="shared" si="298"/>
        <v>0</v>
      </c>
      <c r="D665" t="str">
        <f t="shared" si="300"/>
        <v/>
      </c>
      <c r="E665">
        <f t="shared" si="301"/>
        <v>0</v>
      </c>
      <c r="F665" t="str">
        <f>IF('ריכוז הצעות'!$N666='טבלת עזר2'!F$1,'ריכוז הצעות'!$M666,"")</f>
        <v/>
      </c>
      <c r="G665">
        <f t="shared" si="299"/>
        <v>0</v>
      </c>
      <c r="H665" t="str">
        <f t="shared" si="302"/>
        <v/>
      </c>
      <c r="I665">
        <f t="shared" si="303"/>
        <v>0</v>
      </c>
      <c r="J665" t="str">
        <f>IF('ריכוז הצעות'!$N666='טבלת עזר2'!J$1,'ריכוז הצעות'!$M666,"")</f>
        <v/>
      </c>
      <c r="K665" t="str">
        <f>IF('ריכוז הצעות'!$N666='טבלת עזר2'!K$1,'ריכוז הצעות'!$M666,"")</f>
        <v/>
      </c>
      <c r="L665" t="str">
        <f>IF('ריכוז הצעות'!$N666='טבלת עזר2'!L$1,'ריכוז הצעות'!$M666,"")</f>
        <v/>
      </c>
      <c r="M665" t="str">
        <f>IF('ריכוז הצעות'!$N666='טבלת עזר2'!M$1,'ריכוז הצעות'!$M666,"")</f>
        <v/>
      </c>
      <c r="O665" t="str">
        <f>IF('ריכוז הצעות'!$N666='טבלת עזר2'!O$1,'ריכוז הצעות'!$M666,"")</f>
        <v/>
      </c>
      <c r="Q665" t="str">
        <f>IF('ריכוז הצעות'!$N666='טבלת עזר2'!Q$1,'ריכוז הצעות'!$M666,"")</f>
        <v/>
      </c>
      <c r="S665" t="str">
        <f>IF('ריכוז הצעות'!$N666='טבלת עזר2'!S$1,'ריכוז הצעות'!$M666,"")</f>
        <v/>
      </c>
      <c r="U665" t="str">
        <f>IF('ריכוז הצעות'!$N666='טבלת עזר2'!U$1,'ריכוז הצעות'!$M666,"")</f>
        <v/>
      </c>
      <c r="W665" t="str">
        <f>IF('ריכוז הצעות'!$N666='טבלת עזר2'!W$1,'ריכוז הצעות'!$M666,"")</f>
        <v/>
      </c>
      <c r="X665" t="str">
        <f>IF('ריכוז הצעות'!$N666='טבלת עזר2'!X$1,'ריכוז הצעות'!$M666,"")</f>
        <v/>
      </c>
      <c r="Y665" t="str">
        <f>IF('ריכוז הצעות'!$N666='טבלת עזר2'!Y$1,'ריכוז הצעות'!$M666,"")</f>
        <v/>
      </c>
      <c r="Z665" t="str">
        <f>IF('ריכוז הצעות'!$N666='טבלת עזר2'!Z$1,'ריכוז הצעות'!$M666,"")</f>
        <v/>
      </c>
      <c r="AA665" t="str">
        <f>IF('ריכוז הצעות'!$N666='טבלת עזר2'!AA$1,'ריכוז הצעות'!$M666,"")</f>
        <v/>
      </c>
      <c r="AB665" t="str">
        <f>IF('ריכוז הצעות'!$N666='טבלת עזר2'!AB$1,'ריכוז הצעות'!$M666,"")</f>
        <v/>
      </c>
      <c r="AC665" t="str">
        <f>IF('ריכוז הצעות'!$N666='טבלת עזר2'!AC$1,'ריכוז הצעות'!$M666,"")</f>
        <v/>
      </c>
      <c r="AD665" t="str">
        <f>IF('ריכוז הצעות'!$N666='טבלת עזר2'!AD$1,'ריכוז הצעות'!$M666,"")</f>
        <v/>
      </c>
      <c r="AE665" t="str">
        <f>IF('ריכוז הצעות'!$N666='טבלת עזר2'!AE$1,'ריכוז הצעות'!$M666,"")</f>
        <v/>
      </c>
      <c r="AF665" t="str">
        <f>IF('ריכוז הצעות'!$N666='טבלת עזר2'!AF$1,'ריכוז הצעות'!$M666,"")</f>
        <v/>
      </c>
      <c r="AG665" t="str">
        <f>IF('ריכוז הצעות'!$N666='טבלת עזר2'!AG$1,'ריכוז הצעות'!$M666,"")</f>
        <v/>
      </c>
      <c r="AH665" t="str">
        <f>IF('ריכוז הצעות'!$N666='טבלת עזר2'!AH$1,'ריכוז הצעות'!$M666,"")</f>
        <v/>
      </c>
      <c r="AI665" t="str">
        <f>IF('ריכוז הצעות'!$N666='טבלת עזר2'!AI$1,'ריכוז הצעות'!$M666,"")</f>
        <v/>
      </c>
      <c r="AJ665" t="str">
        <f>IF('ריכוז הצעות'!$N666='טבלת עזר2'!AJ$1,'ריכוז הצעות'!$M666,"")</f>
        <v/>
      </c>
      <c r="AK665" t="str">
        <f>IF('ריכוז הצעות'!$N666='טבלת עזר2'!AK$1,'ריכוז הצעות'!$M666,"")</f>
        <v/>
      </c>
      <c r="AL665" t="str">
        <f>IF('ריכוז הצעות'!$N666='טבלת עזר2'!AL$1,'ריכוז הצעות'!$M666,"")</f>
        <v/>
      </c>
      <c r="AM665"/>
      <c r="AN665"/>
      <c r="AO665"/>
      <c r="AP665"/>
    </row>
    <row r="666" spans="2:42" x14ac:dyDescent="0.3">
      <c r="B666" t="str">
        <f>IF('ריכוז הצעות'!$N667='טבלת עזר2'!B$1,'ריכוז הצעות'!$M667,"")</f>
        <v/>
      </c>
      <c r="C666">
        <f t="shared" si="298"/>
        <v>0</v>
      </c>
      <c r="D666" t="str">
        <f t="shared" si="300"/>
        <v/>
      </c>
      <c r="E666">
        <f t="shared" si="301"/>
        <v>0</v>
      </c>
      <c r="F666" t="str">
        <f>IF('ריכוז הצעות'!$N667='טבלת עזר2'!F$1,'ריכוז הצעות'!$M667,"")</f>
        <v/>
      </c>
      <c r="G666">
        <f t="shared" si="299"/>
        <v>0</v>
      </c>
      <c r="H666" t="str">
        <f t="shared" si="302"/>
        <v/>
      </c>
      <c r="I666">
        <f t="shared" si="303"/>
        <v>0</v>
      </c>
      <c r="J666" t="str">
        <f>IF('ריכוז הצעות'!$N667='טבלת עזר2'!J$1,'ריכוז הצעות'!$M667,"")</f>
        <v/>
      </c>
      <c r="K666" t="str">
        <f>IF('ריכוז הצעות'!$N667='טבלת עזר2'!K$1,'ריכוז הצעות'!$M667,"")</f>
        <v/>
      </c>
      <c r="L666" t="str">
        <f>IF('ריכוז הצעות'!$N667='טבלת עזר2'!L$1,'ריכוז הצעות'!$M667,"")</f>
        <v/>
      </c>
      <c r="M666" t="str">
        <f>IF('ריכוז הצעות'!$N667='טבלת עזר2'!M$1,'ריכוז הצעות'!$M667,"")</f>
        <v/>
      </c>
      <c r="O666" t="str">
        <f>IF('ריכוז הצעות'!$N667='טבלת עזר2'!O$1,'ריכוז הצעות'!$M667,"")</f>
        <v/>
      </c>
      <c r="Q666" t="str">
        <f>IF('ריכוז הצעות'!$N667='טבלת עזר2'!Q$1,'ריכוז הצעות'!$M667,"")</f>
        <v/>
      </c>
      <c r="S666" t="str">
        <f>IF('ריכוז הצעות'!$N667='טבלת עזר2'!S$1,'ריכוז הצעות'!$M667,"")</f>
        <v/>
      </c>
      <c r="U666" t="str">
        <f>IF('ריכוז הצעות'!$N667='טבלת עזר2'!U$1,'ריכוז הצעות'!$M667,"")</f>
        <v/>
      </c>
      <c r="W666" t="str">
        <f>IF('ריכוז הצעות'!$N667='טבלת עזר2'!W$1,'ריכוז הצעות'!$M667,"")</f>
        <v/>
      </c>
      <c r="X666" t="str">
        <f>IF('ריכוז הצעות'!$N667='טבלת עזר2'!X$1,'ריכוז הצעות'!$M667,"")</f>
        <v/>
      </c>
      <c r="Y666" t="str">
        <f>IF('ריכוז הצעות'!$N667='טבלת עזר2'!Y$1,'ריכוז הצעות'!$M667,"")</f>
        <v/>
      </c>
      <c r="Z666" t="str">
        <f>IF('ריכוז הצעות'!$N667='טבלת עזר2'!Z$1,'ריכוז הצעות'!$M667,"")</f>
        <v/>
      </c>
      <c r="AA666" t="str">
        <f>IF('ריכוז הצעות'!$N667='טבלת עזר2'!AA$1,'ריכוז הצעות'!$M667,"")</f>
        <v/>
      </c>
      <c r="AB666" t="str">
        <f>IF('ריכוז הצעות'!$N667='טבלת עזר2'!AB$1,'ריכוז הצעות'!$M667,"")</f>
        <v/>
      </c>
      <c r="AC666" t="str">
        <f>IF('ריכוז הצעות'!$N667='טבלת עזר2'!AC$1,'ריכוז הצעות'!$M667,"")</f>
        <v/>
      </c>
      <c r="AD666" t="str">
        <f>IF('ריכוז הצעות'!$N667='טבלת עזר2'!AD$1,'ריכוז הצעות'!$M667,"")</f>
        <v/>
      </c>
      <c r="AE666" t="str">
        <f>IF('ריכוז הצעות'!$N667='טבלת עזר2'!AE$1,'ריכוז הצעות'!$M667,"")</f>
        <v/>
      </c>
      <c r="AF666" t="str">
        <f>IF('ריכוז הצעות'!$N667='טבלת עזר2'!AF$1,'ריכוז הצעות'!$M667,"")</f>
        <v/>
      </c>
      <c r="AG666" t="str">
        <f>IF('ריכוז הצעות'!$N667='טבלת עזר2'!AG$1,'ריכוז הצעות'!$M667,"")</f>
        <v/>
      </c>
      <c r="AH666" t="str">
        <f>IF('ריכוז הצעות'!$N667='טבלת עזר2'!AH$1,'ריכוז הצעות'!$M667,"")</f>
        <v/>
      </c>
      <c r="AI666" t="str">
        <f>IF('ריכוז הצעות'!$N667='טבלת עזר2'!AI$1,'ריכוז הצעות'!$M667,"")</f>
        <v/>
      </c>
      <c r="AJ666" t="str">
        <f>IF('ריכוז הצעות'!$N667='טבלת עזר2'!AJ$1,'ריכוז הצעות'!$M667,"")</f>
        <v/>
      </c>
      <c r="AK666" t="str">
        <f>IF('ריכוז הצעות'!$N667='טבלת עזר2'!AK$1,'ריכוז הצעות'!$M667,"")</f>
        <v/>
      </c>
      <c r="AL666" t="str">
        <f>IF('ריכוז הצעות'!$N667='טבלת עזר2'!AL$1,'ריכוז הצעות'!$M667,"")</f>
        <v/>
      </c>
      <c r="AM666"/>
      <c r="AN666"/>
      <c r="AO666"/>
      <c r="AP666"/>
    </row>
    <row r="667" spans="2:42" x14ac:dyDescent="0.3">
      <c r="B667" t="str">
        <f>IF('ריכוז הצעות'!$N668='טבלת עזר2'!B$1,'ריכוז הצעות'!$M668,"")</f>
        <v/>
      </c>
      <c r="C667">
        <f t="shared" si="298"/>
        <v>0</v>
      </c>
      <c r="D667" t="str">
        <f t="shared" si="300"/>
        <v/>
      </c>
      <c r="E667">
        <f t="shared" si="301"/>
        <v>0</v>
      </c>
      <c r="F667" t="str">
        <f>IF('ריכוז הצעות'!$N668='טבלת עזר2'!F$1,'ריכוז הצעות'!$M668,"")</f>
        <v/>
      </c>
      <c r="G667">
        <f t="shared" si="299"/>
        <v>0</v>
      </c>
      <c r="H667" t="str">
        <f t="shared" si="302"/>
        <v/>
      </c>
      <c r="I667">
        <f t="shared" si="303"/>
        <v>0</v>
      </c>
      <c r="J667" t="str">
        <f>IF('ריכוז הצעות'!$N668='טבלת עזר2'!J$1,'ריכוז הצעות'!$M668,"")</f>
        <v/>
      </c>
      <c r="K667" t="str">
        <f>IF('ריכוז הצעות'!$N668='טבלת עזר2'!K$1,'ריכוז הצעות'!$M668,"")</f>
        <v/>
      </c>
      <c r="L667" t="str">
        <f>IF('ריכוז הצעות'!$N668='טבלת עזר2'!L$1,'ריכוז הצעות'!$M668,"")</f>
        <v/>
      </c>
      <c r="M667" t="str">
        <f>IF('ריכוז הצעות'!$N668='טבלת עזר2'!M$1,'ריכוז הצעות'!$M668,"")</f>
        <v/>
      </c>
      <c r="O667" t="str">
        <f>IF('ריכוז הצעות'!$N668='טבלת עזר2'!O$1,'ריכוז הצעות'!$M668,"")</f>
        <v/>
      </c>
      <c r="Q667" t="str">
        <f>IF('ריכוז הצעות'!$N668='טבלת עזר2'!Q$1,'ריכוז הצעות'!$M668,"")</f>
        <v/>
      </c>
      <c r="S667" t="str">
        <f>IF('ריכוז הצעות'!$N668='טבלת עזר2'!S$1,'ריכוז הצעות'!$M668,"")</f>
        <v/>
      </c>
      <c r="U667" t="str">
        <f>IF('ריכוז הצעות'!$N668='טבלת עזר2'!U$1,'ריכוז הצעות'!$M668,"")</f>
        <v/>
      </c>
      <c r="W667" t="str">
        <f>IF('ריכוז הצעות'!$N668='טבלת עזר2'!W$1,'ריכוז הצעות'!$M668,"")</f>
        <v/>
      </c>
      <c r="X667" t="str">
        <f>IF('ריכוז הצעות'!$N668='טבלת עזר2'!X$1,'ריכוז הצעות'!$M668,"")</f>
        <v/>
      </c>
      <c r="Y667" t="str">
        <f>IF('ריכוז הצעות'!$N668='טבלת עזר2'!Y$1,'ריכוז הצעות'!$M668,"")</f>
        <v/>
      </c>
      <c r="Z667" t="str">
        <f>IF('ריכוז הצעות'!$N668='טבלת עזר2'!Z$1,'ריכוז הצעות'!$M668,"")</f>
        <v/>
      </c>
      <c r="AA667" t="str">
        <f>IF('ריכוז הצעות'!$N668='טבלת עזר2'!AA$1,'ריכוז הצעות'!$M668,"")</f>
        <v/>
      </c>
      <c r="AB667" t="str">
        <f>IF('ריכוז הצעות'!$N668='טבלת עזר2'!AB$1,'ריכוז הצעות'!$M668,"")</f>
        <v/>
      </c>
      <c r="AC667" t="str">
        <f>IF('ריכוז הצעות'!$N668='טבלת עזר2'!AC$1,'ריכוז הצעות'!$M668,"")</f>
        <v/>
      </c>
      <c r="AD667" t="str">
        <f>IF('ריכוז הצעות'!$N668='טבלת עזר2'!AD$1,'ריכוז הצעות'!$M668,"")</f>
        <v/>
      </c>
      <c r="AE667" t="str">
        <f>IF('ריכוז הצעות'!$N668='טבלת עזר2'!AE$1,'ריכוז הצעות'!$M668,"")</f>
        <v/>
      </c>
      <c r="AF667" t="str">
        <f>IF('ריכוז הצעות'!$N668='טבלת עזר2'!AF$1,'ריכוז הצעות'!$M668,"")</f>
        <v/>
      </c>
      <c r="AG667" t="str">
        <f>IF('ריכוז הצעות'!$N668='טבלת עזר2'!AG$1,'ריכוז הצעות'!$M668,"")</f>
        <v/>
      </c>
      <c r="AH667" t="str">
        <f>IF('ריכוז הצעות'!$N668='טבלת עזר2'!AH$1,'ריכוז הצעות'!$M668,"")</f>
        <v/>
      </c>
      <c r="AI667" t="str">
        <f>IF('ריכוז הצעות'!$N668='טבלת עזר2'!AI$1,'ריכוז הצעות'!$M668,"")</f>
        <v/>
      </c>
      <c r="AJ667" t="str">
        <f>IF('ריכוז הצעות'!$N668='טבלת עזר2'!AJ$1,'ריכוז הצעות'!$M668,"")</f>
        <v/>
      </c>
      <c r="AK667" t="str">
        <f>IF('ריכוז הצעות'!$N668='טבלת עזר2'!AK$1,'ריכוז הצעות'!$M668,"")</f>
        <v/>
      </c>
      <c r="AL667" t="str">
        <f>IF('ריכוז הצעות'!$N668='טבלת עזר2'!AL$1,'ריכוז הצעות'!$M668,"")</f>
        <v/>
      </c>
      <c r="AM667"/>
      <c r="AN667"/>
      <c r="AO667"/>
      <c r="AP667"/>
    </row>
    <row r="668" spans="2:42" x14ac:dyDescent="0.3">
      <c r="B668" t="str">
        <f>IF('ריכוז הצעות'!$N669='טבלת עזר2'!B$1,'ריכוז הצעות'!$M669,"")</f>
        <v/>
      </c>
      <c r="C668">
        <f t="shared" si="298"/>
        <v>0</v>
      </c>
      <c r="D668" t="str">
        <f t="shared" si="300"/>
        <v/>
      </c>
      <c r="E668">
        <f t="shared" si="301"/>
        <v>0</v>
      </c>
      <c r="F668" t="str">
        <f>IF('ריכוז הצעות'!$N669='טבלת עזר2'!F$1,'ריכוז הצעות'!$M669,"")</f>
        <v/>
      </c>
      <c r="G668">
        <f t="shared" si="299"/>
        <v>0</v>
      </c>
      <c r="H668" t="str">
        <f t="shared" si="302"/>
        <v/>
      </c>
      <c r="I668">
        <f t="shared" si="303"/>
        <v>0</v>
      </c>
      <c r="J668" t="str">
        <f>IF('ריכוז הצעות'!$N669='טבלת עזר2'!J$1,'ריכוז הצעות'!$M669,"")</f>
        <v/>
      </c>
      <c r="K668" t="str">
        <f>IF('ריכוז הצעות'!$N669='טבלת עזר2'!K$1,'ריכוז הצעות'!$M669,"")</f>
        <v/>
      </c>
      <c r="L668" t="str">
        <f>IF('ריכוז הצעות'!$N669='טבלת עזר2'!L$1,'ריכוז הצעות'!$M669,"")</f>
        <v/>
      </c>
      <c r="M668" t="str">
        <f>IF('ריכוז הצעות'!$N669='טבלת עזר2'!M$1,'ריכוז הצעות'!$M669,"")</f>
        <v/>
      </c>
      <c r="O668" t="str">
        <f>IF('ריכוז הצעות'!$N669='טבלת עזר2'!O$1,'ריכוז הצעות'!$M669,"")</f>
        <v/>
      </c>
      <c r="Q668" t="str">
        <f>IF('ריכוז הצעות'!$N669='טבלת עזר2'!Q$1,'ריכוז הצעות'!$M669,"")</f>
        <v/>
      </c>
      <c r="S668" t="str">
        <f>IF('ריכוז הצעות'!$N669='טבלת עזר2'!S$1,'ריכוז הצעות'!$M669,"")</f>
        <v/>
      </c>
      <c r="U668" t="str">
        <f>IF('ריכוז הצעות'!$N669='טבלת עזר2'!U$1,'ריכוז הצעות'!$M669,"")</f>
        <v/>
      </c>
      <c r="W668" t="str">
        <f>IF('ריכוז הצעות'!$N669='טבלת עזר2'!W$1,'ריכוז הצעות'!$M669,"")</f>
        <v/>
      </c>
      <c r="X668" t="str">
        <f>IF('ריכוז הצעות'!$N669='טבלת עזר2'!X$1,'ריכוז הצעות'!$M669,"")</f>
        <v/>
      </c>
      <c r="Y668" t="str">
        <f>IF('ריכוז הצעות'!$N669='טבלת עזר2'!Y$1,'ריכוז הצעות'!$M669,"")</f>
        <v/>
      </c>
      <c r="Z668" t="str">
        <f>IF('ריכוז הצעות'!$N669='טבלת עזר2'!Z$1,'ריכוז הצעות'!$M669,"")</f>
        <v/>
      </c>
      <c r="AA668" t="str">
        <f>IF('ריכוז הצעות'!$N669='טבלת עזר2'!AA$1,'ריכוז הצעות'!$M669,"")</f>
        <v/>
      </c>
      <c r="AB668" t="str">
        <f>IF('ריכוז הצעות'!$N669='טבלת עזר2'!AB$1,'ריכוז הצעות'!$M669,"")</f>
        <v/>
      </c>
      <c r="AC668" t="str">
        <f>IF('ריכוז הצעות'!$N669='טבלת עזר2'!AC$1,'ריכוז הצעות'!$M669,"")</f>
        <v/>
      </c>
      <c r="AD668" t="str">
        <f>IF('ריכוז הצעות'!$N669='טבלת עזר2'!AD$1,'ריכוז הצעות'!$M669,"")</f>
        <v/>
      </c>
      <c r="AE668" t="str">
        <f>IF('ריכוז הצעות'!$N669='טבלת עזר2'!AE$1,'ריכוז הצעות'!$M669,"")</f>
        <v/>
      </c>
      <c r="AF668" t="str">
        <f>IF('ריכוז הצעות'!$N669='טבלת עזר2'!AF$1,'ריכוז הצעות'!$M669,"")</f>
        <v/>
      </c>
      <c r="AG668" t="str">
        <f>IF('ריכוז הצעות'!$N669='טבלת עזר2'!AG$1,'ריכוז הצעות'!$M669,"")</f>
        <v/>
      </c>
      <c r="AH668" t="str">
        <f>IF('ריכוז הצעות'!$N669='טבלת עזר2'!AH$1,'ריכוז הצעות'!$M669,"")</f>
        <v/>
      </c>
      <c r="AI668" t="str">
        <f>IF('ריכוז הצעות'!$N669='טבלת עזר2'!AI$1,'ריכוז הצעות'!$M669,"")</f>
        <v/>
      </c>
      <c r="AJ668" t="str">
        <f>IF('ריכוז הצעות'!$N669='טבלת עזר2'!AJ$1,'ריכוז הצעות'!$M669,"")</f>
        <v/>
      </c>
      <c r="AK668" t="str">
        <f>IF('ריכוז הצעות'!$N669='טבלת עזר2'!AK$1,'ריכוז הצעות'!$M669,"")</f>
        <v/>
      </c>
      <c r="AL668" t="str">
        <f>IF('ריכוז הצעות'!$N669='טבלת עזר2'!AL$1,'ריכוז הצעות'!$M669,"")</f>
        <v/>
      </c>
      <c r="AM668"/>
      <c r="AN668"/>
      <c r="AO668"/>
      <c r="AP668"/>
    </row>
    <row r="669" spans="2:42" x14ac:dyDescent="0.3">
      <c r="B669" t="str">
        <f>IF('ריכוז הצעות'!$N670='טבלת עזר2'!B$1,'ריכוז הצעות'!$M670,"")</f>
        <v/>
      </c>
      <c r="C669">
        <f t="shared" si="298"/>
        <v>0</v>
      </c>
      <c r="D669" t="str">
        <f t="shared" si="300"/>
        <v/>
      </c>
      <c r="E669">
        <f t="shared" si="301"/>
        <v>0</v>
      </c>
      <c r="F669" t="str">
        <f>IF('ריכוז הצעות'!$N670='טבלת עזר2'!F$1,'ריכוז הצעות'!$M670,"")</f>
        <v/>
      </c>
      <c r="G669">
        <f t="shared" si="299"/>
        <v>0</v>
      </c>
      <c r="H669" t="str">
        <f t="shared" si="302"/>
        <v/>
      </c>
      <c r="I669">
        <f t="shared" si="303"/>
        <v>0</v>
      </c>
      <c r="J669" t="str">
        <f>IF('ריכוז הצעות'!$N670='טבלת עזר2'!J$1,'ריכוז הצעות'!$M670,"")</f>
        <v/>
      </c>
      <c r="K669" t="str">
        <f>IF('ריכוז הצעות'!$N670='טבלת עזר2'!K$1,'ריכוז הצעות'!$M670,"")</f>
        <v/>
      </c>
      <c r="L669" t="str">
        <f>IF('ריכוז הצעות'!$N670='טבלת עזר2'!L$1,'ריכוז הצעות'!$M670,"")</f>
        <v/>
      </c>
      <c r="M669" t="str">
        <f>IF('ריכוז הצעות'!$N670='טבלת עזר2'!M$1,'ריכוז הצעות'!$M670,"")</f>
        <v/>
      </c>
      <c r="O669" t="str">
        <f>IF('ריכוז הצעות'!$N670='טבלת עזר2'!O$1,'ריכוז הצעות'!$M670,"")</f>
        <v/>
      </c>
      <c r="Q669" t="str">
        <f>IF('ריכוז הצעות'!$N670='טבלת עזר2'!Q$1,'ריכוז הצעות'!$M670,"")</f>
        <v/>
      </c>
      <c r="S669" t="str">
        <f>IF('ריכוז הצעות'!$N670='טבלת עזר2'!S$1,'ריכוז הצעות'!$M670,"")</f>
        <v/>
      </c>
      <c r="U669" t="str">
        <f>IF('ריכוז הצעות'!$N670='טבלת עזר2'!U$1,'ריכוז הצעות'!$M670,"")</f>
        <v/>
      </c>
      <c r="W669" t="str">
        <f>IF('ריכוז הצעות'!$N670='טבלת עזר2'!W$1,'ריכוז הצעות'!$M670,"")</f>
        <v/>
      </c>
      <c r="X669" t="str">
        <f>IF('ריכוז הצעות'!$N670='טבלת עזר2'!X$1,'ריכוז הצעות'!$M670,"")</f>
        <v/>
      </c>
      <c r="Y669" t="str">
        <f>IF('ריכוז הצעות'!$N670='טבלת עזר2'!Y$1,'ריכוז הצעות'!$M670,"")</f>
        <v/>
      </c>
      <c r="Z669" t="str">
        <f>IF('ריכוז הצעות'!$N670='טבלת עזר2'!Z$1,'ריכוז הצעות'!$M670,"")</f>
        <v/>
      </c>
      <c r="AA669" t="str">
        <f>IF('ריכוז הצעות'!$N670='טבלת עזר2'!AA$1,'ריכוז הצעות'!$M670,"")</f>
        <v/>
      </c>
      <c r="AB669" t="str">
        <f>IF('ריכוז הצעות'!$N670='טבלת עזר2'!AB$1,'ריכוז הצעות'!$M670,"")</f>
        <v/>
      </c>
      <c r="AC669" t="str">
        <f>IF('ריכוז הצעות'!$N670='טבלת עזר2'!AC$1,'ריכוז הצעות'!$M670,"")</f>
        <v/>
      </c>
      <c r="AD669" t="str">
        <f>IF('ריכוז הצעות'!$N670='טבלת עזר2'!AD$1,'ריכוז הצעות'!$M670,"")</f>
        <v/>
      </c>
      <c r="AE669" t="str">
        <f>IF('ריכוז הצעות'!$N670='טבלת עזר2'!AE$1,'ריכוז הצעות'!$M670,"")</f>
        <v/>
      </c>
      <c r="AF669" t="str">
        <f>IF('ריכוז הצעות'!$N670='טבלת עזר2'!AF$1,'ריכוז הצעות'!$M670,"")</f>
        <v/>
      </c>
      <c r="AG669" t="str">
        <f>IF('ריכוז הצעות'!$N670='טבלת עזר2'!AG$1,'ריכוז הצעות'!$M670,"")</f>
        <v/>
      </c>
      <c r="AH669" t="str">
        <f>IF('ריכוז הצעות'!$N670='טבלת עזר2'!AH$1,'ריכוז הצעות'!$M670,"")</f>
        <v/>
      </c>
      <c r="AI669" t="str">
        <f>IF('ריכוז הצעות'!$N670='טבלת עזר2'!AI$1,'ריכוז הצעות'!$M670,"")</f>
        <v/>
      </c>
      <c r="AJ669" t="str">
        <f>IF('ריכוז הצעות'!$N670='טבלת עזר2'!AJ$1,'ריכוז הצעות'!$M670,"")</f>
        <v/>
      </c>
      <c r="AK669" t="str">
        <f>IF('ריכוז הצעות'!$N670='טבלת עזר2'!AK$1,'ריכוז הצעות'!$M670,"")</f>
        <v/>
      </c>
      <c r="AL669" t="str">
        <f>IF('ריכוז הצעות'!$N670='טבלת עזר2'!AL$1,'ריכוז הצעות'!$M670,"")</f>
        <v/>
      </c>
      <c r="AM669"/>
      <c r="AN669"/>
      <c r="AO669"/>
      <c r="AP669"/>
    </row>
    <row r="670" spans="2:42" x14ac:dyDescent="0.3">
      <c r="B670" t="str">
        <f>IF('ריכוז הצעות'!$N671='טבלת עזר2'!B$1,'ריכוז הצעות'!$M671,"")</f>
        <v/>
      </c>
      <c r="C670">
        <f t="shared" si="298"/>
        <v>0</v>
      </c>
      <c r="D670" t="str">
        <f t="shared" si="300"/>
        <v/>
      </c>
      <c r="E670">
        <f t="shared" si="301"/>
        <v>0</v>
      </c>
      <c r="F670" t="str">
        <f>IF('ריכוז הצעות'!$N671='טבלת עזר2'!F$1,'ריכוז הצעות'!$M671,"")</f>
        <v/>
      </c>
      <c r="G670">
        <f t="shared" si="299"/>
        <v>0</v>
      </c>
      <c r="H670" t="str">
        <f t="shared" si="302"/>
        <v/>
      </c>
      <c r="I670">
        <f t="shared" si="303"/>
        <v>0</v>
      </c>
      <c r="J670" t="str">
        <f>IF('ריכוז הצעות'!$N671='טבלת עזר2'!J$1,'ריכוז הצעות'!$M671,"")</f>
        <v/>
      </c>
      <c r="K670" t="str">
        <f>IF('ריכוז הצעות'!$N671='טבלת עזר2'!K$1,'ריכוז הצעות'!$M671,"")</f>
        <v/>
      </c>
      <c r="L670" t="str">
        <f>IF('ריכוז הצעות'!$N671='טבלת עזר2'!L$1,'ריכוז הצעות'!$M671,"")</f>
        <v/>
      </c>
      <c r="M670" t="str">
        <f>IF('ריכוז הצעות'!$N671='טבלת עזר2'!M$1,'ריכוז הצעות'!$M671,"")</f>
        <v/>
      </c>
      <c r="O670" t="str">
        <f>IF('ריכוז הצעות'!$N671='טבלת עזר2'!O$1,'ריכוז הצעות'!$M671,"")</f>
        <v/>
      </c>
      <c r="Q670" t="str">
        <f>IF('ריכוז הצעות'!$N671='טבלת עזר2'!Q$1,'ריכוז הצעות'!$M671,"")</f>
        <v/>
      </c>
      <c r="S670" t="str">
        <f>IF('ריכוז הצעות'!$N671='טבלת עזר2'!S$1,'ריכוז הצעות'!$M671,"")</f>
        <v/>
      </c>
      <c r="U670" t="str">
        <f>IF('ריכוז הצעות'!$N671='טבלת עזר2'!U$1,'ריכוז הצעות'!$M671,"")</f>
        <v/>
      </c>
      <c r="W670" t="str">
        <f>IF('ריכוז הצעות'!$N671='טבלת עזר2'!W$1,'ריכוז הצעות'!$M671,"")</f>
        <v/>
      </c>
      <c r="X670" t="str">
        <f>IF('ריכוז הצעות'!$N671='טבלת עזר2'!X$1,'ריכוז הצעות'!$M671,"")</f>
        <v/>
      </c>
      <c r="Y670" t="str">
        <f>IF('ריכוז הצעות'!$N671='טבלת עזר2'!Y$1,'ריכוז הצעות'!$M671,"")</f>
        <v/>
      </c>
      <c r="Z670" t="str">
        <f>IF('ריכוז הצעות'!$N671='טבלת עזר2'!Z$1,'ריכוז הצעות'!$M671,"")</f>
        <v/>
      </c>
      <c r="AA670" t="str">
        <f>IF('ריכוז הצעות'!$N671='טבלת עזר2'!AA$1,'ריכוז הצעות'!$M671,"")</f>
        <v/>
      </c>
      <c r="AB670" t="str">
        <f>IF('ריכוז הצעות'!$N671='טבלת עזר2'!AB$1,'ריכוז הצעות'!$M671,"")</f>
        <v/>
      </c>
      <c r="AC670" t="str">
        <f>IF('ריכוז הצעות'!$N671='טבלת עזר2'!AC$1,'ריכוז הצעות'!$M671,"")</f>
        <v/>
      </c>
      <c r="AD670" t="str">
        <f>IF('ריכוז הצעות'!$N671='טבלת עזר2'!AD$1,'ריכוז הצעות'!$M671,"")</f>
        <v/>
      </c>
      <c r="AE670" t="str">
        <f>IF('ריכוז הצעות'!$N671='טבלת עזר2'!AE$1,'ריכוז הצעות'!$M671,"")</f>
        <v/>
      </c>
      <c r="AF670" t="str">
        <f>IF('ריכוז הצעות'!$N671='טבלת עזר2'!AF$1,'ריכוז הצעות'!$M671,"")</f>
        <v/>
      </c>
      <c r="AG670" t="str">
        <f>IF('ריכוז הצעות'!$N671='טבלת עזר2'!AG$1,'ריכוז הצעות'!$M671,"")</f>
        <v/>
      </c>
      <c r="AH670" t="str">
        <f>IF('ריכוז הצעות'!$N671='טבלת עזר2'!AH$1,'ריכוז הצעות'!$M671,"")</f>
        <v/>
      </c>
      <c r="AI670" t="str">
        <f>IF('ריכוז הצעות'!$N671='טבלת עזר2'!AI$1,'ריכוז הצעות'!$M671,"")</f>
        <v/>
      </c>
      <c r="AJ670" t="str">
        <f>IF('ריכוז הצעות'!$N671='טבלת עזר2'!AJ$1,'ריכוז הצעות'!$M671,"")</f>
        <v/>
      </c>
      <c r="AK670" t="str">
        <f>IF('ריכוז הצעות'!$N671='טבלת עזר2'!AK$1,'ריכוז הצעות'!$M671,"")</f>
        <v/>
      </c>
      <c r="AL670" t="str">
        <f>IF('ריכוז הצעות'!$N671='טבלת עזר2'!AL$1,'ריכוז הצעות'!$M671,"")</f>
        <v/>
      </c>
      <c r="AM670"/>
      <c r="AN670"/>
      <c r="AO670"/>
      <c r="AP670"/>
    </row>
    <row r="671" spans="2:42" x14ac:dyDescent="0.3">
      <c r="B671" t="str">
        <f>IF('ריכוז הצעות'!$N672='טבלת עזר2'!B$1,'ריכוז הצעות'!$M672,"")</f>
        <v/>
      </c>
      <c r="C671">
        <f t="shared" si="298"/>
        <v>0</v>
      </c>
      <c r="D671" t="str">
        <f t="shared" si="300"/>
        <v/>
      </c>
      <c r="E671">
        <f t="shared" si="301"/>
        <v>0</v>
      </c>
      <c r="F671" t="str">
        <f>IF('ריכוז הצעות'!$N672='טבלת עזר2'!F$1,'ריכוז הצעות'!$M672,"")</f>
        <v/>
      </c>
      <c r="G671">
        <f t="shared" si="299"/>
        <v>0</v>
      </c>
      <c r="H671" t="str">
        <f t="shared" si="302"/>
        <v/>
      </c>
      <c r="I671">
        <f t="shared" si="303"/>
        <v>0</v>
      </c>
      <c r="J671" t="str">
        <f>IF('ריכוז הצעות'!$N672='טבלת עזר2'!J$1,'ריכוז הצעות'!$M672,"")</f>
        <v/>
      </c>
      <c r="K671" t="str">
        <f>IF('ריכוז הצעות'!$N672='טבלת עזר2'!K$1,'ריכוז הצעות'!$M672,"")</f>
        <v/>
      </c>
      <c r="L671" t="str">
        <f>IF('ריכוז הצעות'!$N672='טבלת עזר2'!L$1,'ריכוז הצעות'!$M672,"")</f>
        <v/>
      </c>
      <c r="M671" t="str">
        <f>IF('ריכוז הצעות'!$N672='טבלת עזר2'!M$1,'ריכוז הצעות'!$M672,"")</f>
        <v/>
      </c>
      <c r="O671" t="str">
        <f>IF('ריכוז הצעות'!$N672='טבלת עזר2'!O$1,'ריכוז הצעות'!$M672,"")</f>
        <v/>
      </c>
      <c r="Q671" t="str">
        <f>IF('ריכוז הצעות'!$N672='טבלת עזר2'!Q$1,'ריכוז הצעות'!$M672,"")</f>
        <v/>
      </c>
      <c r="S671" t="str">
        <f>IF('ריכוז הצעות'!$N672='טבלת עזר2'!S$1,'ריכוז הצעות'!$M672,"")</f>
        <v/>
      </c>
      <c r="U671" t="str">
        <f>IF('ריכוז הצעות'!$N672='טבלת עזר2'!U$1,'ריכוז הצעות'!$M672,"")</f>
        <v/>
      </c>
      <c r="W671" t="str">
        <f>IF('ריכוז הצעות'!$N672='טבלת עזר2'!W$1,'ריכוז הצעות'!$M672,"")</f>
        <v/>
      </c>
      <c r="X671" t="str">
        <f>IF('ריכוז הצעות'!$N672='טבלת עזר2'!X$1,'ריכוז הצעות'!$M672,"")</f>
        <v/>
      </c>
      <c r="Y671" t="str">
        <f>IF('ריכוז הצעות'!$N672='טבלת עזר2'!Y$1,'ריכוז הצעות'!$M672,"")</f>
        <v/>
      </c>
      <c r="Z671" t="str">
        <f>IF('ריכוז הצעות'!$N672='טבלת עזר2'!Z$1,'ריכוז הצעות'!$M672,"")</f>
        <v/>
      </c>
      <c r="AA671" t="str">
        <f>IF('ריכוז הצעות'!$N672='טבלת עזר2'!AA$1,'ריכוז הצעות'!$M672,"")</f>
        <v/>
      </c>
      <c r="AB671" t="str">
        <f>IF('ריכוז הצעות'!$N672='טבלת עזר2'!AB$1,'ריכוז הצעות'!$M672,"")</f>
        <v/>
      </c>
      <c r="AC671" t="str">
        <f>IF('ריכוז הצעות'!$N672='טבלת עזר2'!AC$1,'ריכוז הצעות'!$M672,"")</f>
        <v/>
      </c>
      <c r="AD671" t="str">
        <f>IF('ריכוז הצעות'!$N672='טבלת עזר2'!AD$1,'ריכוז הצעות'!$M672,"")</f>
        <v/>
      </c>
      <c r="AE671" t="str">
        <f>IF('ריכוז הצעות'!$N672='טבלת עזר2'!AE$1,'ריכוז הצעות'!$M672,"")</f>
        <v/>
      </c>
      <c r="AF671" t="str">
        <f>IF('ריכוז הצעות'!$N672='טבלת עזר2'!AF$1,'ריכוז הצעות'!$M672,"")</f>
        <v/>
      </c>
      <c r="AG671" t="str">
        <f>IF('ריכוז הצעות'!$N672='טבלת עזר2'!AG$1,'ריכוז הצעות'!$M672,"")</f>
        <v/>
      </c>
      <c r="AH671" t="str">
        <f>IF('ריכוז הצעות'!$N672='טבלת עזר2'!AH$1,'ריכוז הצעות'!$M672,"")</f>
        <v/>
      </c>
      <c r="AI671" t="str">
        <f>IF('ריכוז הצעות'!$N672='טבלת עזר2'!AI$1,'ריכוז הצעות'!$M672,"")</f>
        <v/>
      </c>
      <c r="AJ671" t="str">
        <f>IF('ריכוז הצעות'!$N672='טבלת עזר2'!AJ$1,'ריכוז הצעות'!$M672,"")</f>
        <v/>
      </c>
      <c r="AK671" t="str">
        <f>IF('ריכוז הצעות'!$N672='טבלת עזר2'!AK$1,'ריכוז הצעות'!$M672,"")</f>
        <v/>
      </c>
      <c r="AL671" t="str">
        <f>IF('ריכוז הצעות'!$N672='טבלת עזר2'!AL$1,'ריכוז הצעות'!$M672,"")</f>
        <v/>
      </c>
      <c r="AM671"/>
      <c r="AN671"/>
      <c r="AO671"/>
      <c r="AP671"/>
    </row>
    <row r="672" spans="2:42" x14ac:dyDescent="0.3">
      <c r="B672" t="str">
        <f>IF('ריכוז הצעות'!$N673='טבלת עזר2'!B$1,'ריכוז הצעות'!$M673,"")</f>
        <v/>
      </c>
      <c r="C672">
        <f t="shared" si="298"/>
        <v>0</v>
      </c>
      <c r="D672" t="str">
        <f t="shared" si="300"/>
        <v/>
      </c>
      <c r="E672">
        <f t="shared" si="301"/>
        <v>0</v>
      </c>
      <c r="F672" t="str">
        <f>IF('ריכוז הצעות'!$N673='טבלת עזר2'!F$1,'ריכוז הצעות'!$M673,"")</f>
        <v/>
      </c>
      <c r="G672">
        <f t="shared" si="299"/>
        <v>0</v>
      </c>
      <c r="H672" t="str">
        <f t="shared" si="302"/>
        <v/>
      </c>
      <c r="I672">
        <f t="shared" si="303"/>
        <v>0</v>
      </c>
      <c r="J672" t="str">
        <f>IF('ריכוז הצעות'!$N673='טבלת עזר2'!J$1,'ריכוז הצעות'!$M673,"")</f>
        <v/>
      </c>
      <c r="K672" t="str">
        <f>IF('ריכוז הצעות'!$N673='טבלת עזר2'!K$1,'ריכוז הצעות'!$M673,"")</f>
        <v/>
      </c>
      <c r="L672" t="str">
        <f>IF('ריכוז הצעות'!$N673='טבלת עזר2'!L$1,'ריכוז הצעות'!$M673,"")</f>
        <v/>
      </c>
      <c r="M672" t="str">
        <f>IF('ריכוז הצעות'!$N673='טבלת עזר2'!M$1,'ריכוז הצעות'!$M673,"")</f>
        <v/>
      </c>
      <c r="O672" t="str">
        <f>IF('ריכוז הצעות'!$N673='טבלת עזר2'!O$1,'ריכוז הצעות'!$M673,"")</f>
        <v/>
      </c>
      <c r="Q672" t="str">
        <f>IF('ריכוז הצעות'!$N673='טבלת עזר2'!Q$1,'ריכוז הצעות'!$M673,"")</f>
        <v/>
      </c>
      <c r="S672" t="str">
        <f>IF('ריכוז הצעות'!$N673='טבלת עזר2'!S$1,'ריכוז הצעות'!$M673,"")</f>
        <v/>
      </c>
      <c r="U672" t="str">
        <f>IF('ריכוז הצעות'!$N673='טבלת עזר2'!U$1,'ריכוז הצעות'!$M673,"")</f>
        <v/>
      </c>
      <c r="W672" t="str">
        <f>IF('ריכוז הצעות'!$N673='טבלת עזר2'!W$1,'ריכוז הצעות'!$M673,"")</f>
        <v/>
      </c>
      <c r="X672" t="str">
        <f>IF('ריכוז הצעות'!$N673='טבלת עזר2'!X$1,'ריכוז הצעות'!$M673,"")</f>
        <v/>
      </c>
      <c r="Y672" t="str">
        <f>IF('ריכוז הצעות'!$N673='טבלת עזר2'!Y$1,'ריכוז הצעות'!$M673,"")</f>
        <v/>
      </c>
      <c r="Z672" t="str">
        <f>IF('ריכוז הצעות'!$N673='טבלת עזר2'!Z$1,'ריכוז הצעות'!$M673,"")</f>
        <v/>
      </c>
      <c r="AA672" t="str">
        <f>IF('ריכוז הצעות'!$N673='טבלת עזר2'!AA$1,'ריכוז הצעות'!$M673,"")</f>
        <v/>
      </c>
      <c r="AB672" t="str">
        <f>IF('ריכוז הצעות'!$N673='טבלת עזר2'!AB$1,'ריכוז הצעות'!$M673,"")</f>
        <v/>
      </c>
      <c r="AC672" t="str">
        <f>IF('ריכוז הצעות'!$N673='טבלת עזר2'!AC$1,'ריכוז הצעות'!$M673,"")</f>
        <v/>
      </c>
      <c r="AD672" t="str">
        <f>IF('ריכוז הצעות'!$N673='טבלת עזר2'!AD$1,'ריכוז הצעות'!$M673,"")</f>
        <v/>
      </c>
      <c r="AE672" t="str">
        <f>IF('ריכוז הצעות'!$N673='טבלת עזר2'!AE$1,'ריכוז הצעות'!$M673,"")</f>
        <v/>
      </c>
      <c r="AF672" t="str">
        <f>IF('ריכוז הצעות'!$N673='טבלת עזר2'!AF$1,'ריכוז הצעות'!$M673,"")</f>
        <v/>
      </c>
      <c r="AG672" t="str">
        <f>IF('ריכוז הצעות'!$N673='טבלת עזר2'!AG$1,'ריכוז הצעות'!$M673,"")</f>
        <v/>
      </c>
      <c r="AH672" t="str">
        <f>IF('ריכוז הצעות'!$N673='טבלת עזר2'!AH$1,'ריכוז הצעות'!$M673,"")</f>
        <v/>
      </c>
      <c r="AI672" t="str">
        <f>IF('ריכוז הצעות'!$N673='טבלת עזר2'!AI$1,'ריכוז הצעות'!$M673,"")</f>
        <v/>
      </c>
      <c r="AJ672" t="str">
        <f>IF('ריכוז הצעות'!$N673='טבלת עזר2'!AJ$1,'ריכוז הצעות'!$M673,"")</f>
        <v/>
      </c>
      <c r="AK672" t="str">
        <f>IF('ריכוז הצעות'!$N673='טבלת עזר2'!AK$1,'ריכוז הצעות'!$M673,"")</f>
        <v/>
      </c>
      <c r="AL672" t="str">
        <f>IF('ריכוז הצעות'!$N673='טבלת עזר2'!AL$1,'ריכוז הצעות'!$M673,"")</f>
        <v/>
      </c>
      <c r="AM672"/>
      <c r="AN672"/>
      <c r="AO672"/>
      <c r="AP672"/>
    </row>
    <row r="673" spans="2:42" x14ac:dyDescent="0.3">
      <c r="B673" t="str">
        <f>IF('ריכוז הצעות'!$N674='טבלת עזר2'!B$1,'ריכוז הצעות'!$M674,"")</f>
        <v/>
      </c>
      <c r="C673">
        <f t="shared" si="298"/>
        <v>0</v>
      </c>
      <c r="D673" t="str">
        <f t="shared" si="300"/>
        <v/>
      </c>
      <c r="E673">
        <f t="shared" si="301"/>
        <v>0</v>
      </c>
      <c r="F673" t="str">
        <f>IF('ריכוז הצעות'!$N674='טבלת עזר2'!F$1,'ריכוז הצעות'!$M674,"")</f>
        <v/>
      </c>
      <c r="G673">
        <f t="shared" si="299"/>
        <v>0</v>
      </c>
      <c r="H673" t="str">
        <f t="shared" si="302"/>
        <v/>
      </c>
      <c r="I673">
        <f t="shared" si="303"/>
        <v>0</v>
      </c>
      <c r="J673" t="str">
        <f>IF('ריכוז הצעות'!$N674='טבלת עזר2'!J$1,'ריכוז הצעות'!$M674,"")</f>
        <v/>
      </c>
      <c r="K673" t="str">
        <f>IF('ריכוז הצעות'!$N674='טבלת עזר2'!K$1,'ריכוז הצעות'!$M674,"")</f>
        <v/>
      </c>
      <c r="L673" t="str">
        <f>IF('ריכוז הצעות'!$N674='טבלת עזר2'!L$1,'ריכוז הצעות'!$M674,"")</f>
        <v/>
      </c>
      <c r="M673" t="str">
        <f>IF('ריכוז הצעות'!$N674='טבלת עזר2'!M$1,'ריכוז הצעות'!$M674,"")</f>
        <v/>
      </c>
      <c r="O673" t="str">
        <f>IF('ריכוז הצעות'!$N674='טבלת עזר2'!O$1,'ריכוז הצעות'!$M674,"")</f>
        <v/>
      </c>
      <c r="Q673" t="str">
        <f>IF('ריכוז הצעות'!$N674='טבלת עזר2'!Q$1,'ריכוז הצעות'!$M674,"")</f>
        <v/>
      </c>
      <c r="S673" t="str">
        <f>IF('ריכוז הצעות'!$N674='טבלת עזר2'!S$1,'ריכוז הצעות'!$M674,"")</f>
        <v/>
      </c>
      <c r="U673" t="str">
        <f>IF('ריכוז הצעות'!$N674='טבלת עזר2'!U$1,'ריכוז הצעות'!$M674,"")</f>
        <v/>
      </c>
      <c r="W673" t="str">
        <f>IF('ריכוז הצעות'!$N674='טבלת עזר2'!W$1,'ריכוז הצעות'!$M674,"")</f>
        <v/>
      </c>
      <c r="X673" t="str">
        <f>IF('ריכוז הצעות'!$N674='טבלת עזר2'!X$1,'ריכוז הצעות'!$M674,"")</f>
        <v/>
      </c>
      <c r="Y673" t="str">
        <f>IF('ריכוז הצעות'!$N674='טבלת עזר2'!Y$1,'ריכוז הצעות'!$M674,"")</f>
        <v/>
      </c>
      <c r="Z673" t="str">
        <f>IF('ריכוז הצעות'!$N674='טבלת עזר2'!Z$1,'ריכוז הצעות'!$M674,"")</f>
        <v/>
      </c>
      <c r="AA673" t="str">
        <f>IF('ריכוז הצעות'!$N674='טבלת עזר2'!AA$1,'ריכוז הצעות'!$M674,"")</f>
        <v/>
      </c>
      <c r="AB673" t="str">
        <f>IF('ריכוז הצעות'!$N674='טבלת עזר2'!AB$1,'ריכוז הצעות'!$M674,"")</f>
        <v/>
      </c>
      <c r="AC673" t="str">
        <f>IF('ריכוז הצעות'!$N674='טבלת עזר2'!AC$1,'ריכוז הצעות'!$M674,"")</f>
        <v/>
      </c>
      <c r="AD673" t="str">
        <f>IF('ריכוז הצעות'!$N674='טבלת עזר2'!AD$1,'ריכוז הצעות'!$M674,"")</f>
        <v/>
      </c>
      <c r="AE673" t="str">
        <f>IF('ריכוז הצעות'!$N674='טבלת עזר2'!AE$1,'ריכוז הצעות'!$M674,"")</f>
        <v/>
      </c>
      <c r="AF673" t="str">
        <f>IF('ריכוז הצעות'!$N674='טבלת עזר2'!AF$1,'ריכוז הצעות'!$M674,"")</f>
        <v/>
      </c>
      <c r="AG673" t="str">
        <f>IF('ריכוז הצעות'!$N674='טבלת עזר2'!AG$1,'ריכוז הצעות'!$M674,"")</f>
        <v/>
      </c>
      <c r="AH673" t="str">
        <f>IF('ריכוז הצעות'!$N674='טבלת עזר2'!AH$1,'ריכוז הצעות'!$M674,"")</f>
        <v/>
      </c>
      <c r="AI673" t="str">
        <f>IF('ריכוז הצעות'!$N674='טבלת עזר2'!AI$1,'ריכוז הצעות'!$M674,"")</f>
        <v/>
      </c>
      <c r="AJ673" t="str">
        <f>IF('ריכוז הצעות'!$N674='טבלת עזר2'!AJ$1,'ריכוז הצעות'!$M674,"")</f>
        <v/>
      </c>
      <c r="AK673" t="str">
        <f>IF('ריכוז הצעות'!$N674='טבלת עזר2'!AK$1,'ריכוז הצעות'!$M674,"")</f>
        <v/>
      </c>
      <c r="AL673" t="str">
        <f>IF('ריכוז הצעות'!$N674='טבלת עזר2'!AL$1,'ריכוז הצעות'!$M674,"")</f>
        <v/>
      </c>
      <c r="AM673"/>
      <c r="AN673"/>
      <c r="AO673"/>
      <c r="AP673"/>
    </row>
    <row r="674" spans="2:42" x14ac:dyDescent="0.3">
      <c r="B674" t="str">
        <f>IF('ריכוז הצעות'!$N675='טבלת עזר2'!B$1,'ריכוז הצעות'!$M675,"")</f>
        <v/>
      </c>
      <c r="C674">
        <f t="shared" si="298"/>
        <v>0</v>
      </c>
      <c r="D674" t="str">
        <f t="shared" si="300"/>
        <v/>
      </c>
      <c r="E674">
        <f t="shared" si="301"/>
        <v>0</v>
      </c>
      <c r="F674" t="str">
        <f>IF('ריכוז הצעות'!$N675='טבלת עזר2'!F$1,'ריכוז הצעות'!$M675,"")</f>
        <v/>
      </c>
      <c r="G674">
        <f t="shared" si="299"/>
        <v>0</v>
      </c>
      <c r="H674" t="str">
        <f t="shared" si="302"/>
        <v/>
      </c>
      <c r="I674">
        <f t="shared" si="303"/>
        <v>0</v>
      </c>
      <c r="J674" t="str">
        <f>IF('ריכוז הצעות'!$N675='טבלת עזר2'!J$1,'ריכוז הצעות'!$M675,"")</f>
        <v/>
      </c>
      <c r="K674" t="str">
        <f>IF('ריכוז הצעות'!$N675='טבלת עזר2'!K$1,'ריכוז הצעות'!$M675,"")</f>
        <v/>
      </c>
      <c r="L674" t="str">
        <f>IF('ריכוז הצעות'!$N675='טבלת עזר2'!L$1,'ריכוז הצעות'!$M675,"")</f>
        <v/>
      </c>
      <c r="M674" t="str">
        <f>IF('ריכוז הצעות'!$N675='טבלת עזר2'!M$1,'ריכוז הצעות'!$M675,"")</f>
        <v/>
      </c>
      <c r="O674" t="str">
        <f>IF('ריכוז הצעות'!$N675='טבלת עזר2'!O$1,'ריכוז הצעות'!$M675,"")</f>
        <v/>
      </c>
      <c r="Q674" t="str">
        <f>IF('ריכוז הצעות'!$N675='טבלת עזר2'!Q$1,'ריכוז הצעות'!$M675,"")</f>
        <v/>
      </c>
      <c r="S674" t="str">
        <f>IF('ריכוז הצעות'!$N675='טבלת עזר2'!S$1,'ריכוז הצעות'!$M675,"")</f>
        <v/>
      </c>
      <c r="U674" t="str">
        <f>IF('ריכוז הצעות'!$N675='טבלת עזר2'!U$1,'ריכוז הצעות'!$M675,"")</f>
        <v/>
      </c>
      <c r="W674" t="str">
        <f>IF('ריכוז הצעות'!$N675='טבלת עזר2'!W$1,'ריכוז הצעות'!$M675,"")</f>
        <v/>
      </c>
      <c r="X674" t="str">
        <f>IF('ריכוז הצעות'!$N675='טבלת עזר2'!X$1,'ריכוז הצעות'!$M675,"")</f>
        <v/>
      </c>
      <c r="Y674" t="str">
        <f>IF('ריכוז הצעות'!$N675='טבלת עזר2'!Y$1,'ריכוז הצעות'!$M675,"")</f>
        <v/>
      </c>
      <c r="Z674" t="str">
        <f>IF('ריכוז הצעות'!$N675='טבלת עזר2'!Z$1,'ריכוז הצעות'!$M675,"")</f>
        <v/>
      </c>
      <c r="AA674" t="str">
        <f>IF('ריכוז הצעות'!$N675='טבלת עזר2'!AA$1,'ריכוז הצעות'!$M675,"")</f>
        <v/>
      </c>
      <c r="AB674" t="str">
        <f>IF('ריכוז הצעות'!$N675='טבלת עזר2'!AB$1,'ריכוז הצעות'!$M675,"")</f>
        <v/>
      </c>
      <c r="AC674" t="str">
        <f>IF('ריכוז הצעות'!$N675='טבלת עזר2'!AC$1,'ריכוז הצעות'!$M675,"")</f>
        <v/>
      </c>
      <c r="AD674" t="str">
        <f>IF('ריכוז הצעות'!$N675='טבלת עזר2'!AD$1,'ריכוז הצעות'!$M675,"")</f>
        <v/>
      </c>
      <c r="AE674" t="str">
        <f>IF('ריכוז הצעות'!$N675='טבלת עזר2'!AE$1,'ריכוז הצעות'!$M675,"")</f>
        <v/>
      </c>
      <c r="AF674" t="str">
        <f>IF('ריכוז הצעות'!$N675='טבלת עזר2'!AF$1,'ריכוז הצעות'!$M675,"")</f>
        <v/>
      </c>
      <c r="AG674" t="str">
        <f>IF('ריכוז הצעות'!$N675='טבלת עזר2'!AG$1,'ריכוז הצעות'!$M675,"")</f>
        <v/>
      </c>
      <c r="AH674" t="str">
        <f>IF('ריכוז הצעות'!$N675='טבלת עזר2'!AH$1,'ריכוז הצעות'!$M675,"")</f>
        <v/>
      </c>
      <c r="AI674" t="str">
        <f>IF('ריכוז הצעות'!$N675='טבלת עזר2'!AI$1,'ריכוז הצעות'!$M675,"")</f>
        <v/>
      </c>
      <c r="AJ674" t="str">
        <f>IF('ריכוז הצעות'!$N675='טבלת עזר2'!AJ$1,'ריכוז הצעות'!$M675,"")</f>
        <v/>
      </c>
      <c r="AK674" t="str">
        <f>IF('ריכוז הצעות'!$N675='טבלת עזר2'!AK$1,'ריכוז הצעות'!$M675,"")</f>
        <v/>
      </c>
      <c r="AL674" t="str">
        <f>IF('ריכוז הצעות'!$N675='טבלת עזר2'!AL$1,'ריכוז הצעות'!$M675,"")</f>
        <v/>
      </c>
      <c r="AM674"/>
      <c r="AN674"/>
      <c r="AO674"/>
      <c r="AP674"/>
    </row>
    <row r="675" spans="2:42" x14ac:dyDescent="0.3">
      <c r="B675" t="str">
        <f>IF('ריכוז הצעות'!$N676='טבלת עזר2'!B$1,'ריכוז הצעות'!$M676,"")</f>
        <v/>
      </c>
      <c r="C675">
        <f t="shared" si="298"/>
        <v>0</v>
      </c>
      <c r="D675" t="str">
        <f t="shared" si="300"/>
        <v/>
      </c>
      <c r="E675">
        <f t="shared" si="301"/>
        <v>0</v>
      </c>
      <c r="F675" t="str">
        <f>IF('ריכוז הצעות'!$N676='טבלת עזר2'!F$1,'ריכוז הצעות'!$M676,"")</f>
        <v/>
      </c>
      <c r="G675">
        <f t="shared" si="299"/>
        <v>0</v>
      </c>
      <c r="H675" t="str">
        <f t="shared" si="302"/>
        <v/>
      </c>
      <c r="I675">
        <f t="shared" si="303"/>
        <v>0</v>
      </c>
      <c r="J675" t="str">
        <f>IF('ריכוז הצעות'!$N676='טבלת עזר2'!J$1,'ריכוז הצעות'!$M676,"")</f>
        <v/>
      </c>
      <c r="K675" t="str">
        <f>IF('ריכוז הצעות'!$N676='טבלת עזר2'!K$1,'ריכוז הצעות'!$M676,"")</f>
        <v/>
      </c>
      <c r="L675" t="str">
        <f>IF('ריכוז הצעות'!$N676='טבלת עזר2'!L$1,'ריכוז הצעות'!$M676,"")</f>
        <v/>
      </c>
      <c r="M675" t="str">
        <f>IF('ריכוז הצעות'!$N676='טבלת עזר2'!M$1,'ריכוז הצעות'!$M676,"")</f>
        <v/>
      </c>
      <c r="O675" t="str">
        <f>IF('ריכוז הצעות'!$N676='טבלת עזר2'!O$1,'ריכוז הצעות'!$M676,"")</f>
        <v/>
      </c>
      <c r="Q675" t="str">
        <f>IF('ריכוז הצעות'!$N676='טבלת עזר2'!Q$1,'ריכוז הצעות'!$M676,"")</f>
        <v/>
      </c>
      <c r="S675" t="str">
        <f>IF('ריכוז הצעות'!$N676='טבלת עזר2'!S$1,'ריכוז הצעות'!$M676,"")</f>
        <v/>
      </c>
      <c r="U675" t="str">
        <f>IF('ריכוז הצעות'!$N676='טבלת עזר2'!U$1,'ריכוז הצעות'!$M676,"")</f>
        <v/>
      </c>
      <c r="W675" t="str">
        <f>IF('ריכוז הצעות'!$N676='טבלת עזר2'!W$1,'ריכוז הצעות'!$M676,"")</f>
        <v/>
      </c>
      <c r="X675" t="str">
        <f>IF('ריכוז הצעות'!$N676='טבלת עזר2'!X$1,'ריכוז הצעות'!$M676,"")</f>
        <v/>
      </c>
      <c r="Y675" t="str">
        <f>IF('ריכוז הצעות'!$N676='טבלת עזר2'!Y$1,'ריכוז הצעות'!$M676,"")</f>
        <v/>
      </c>
      <c r="Z675" t="str">
        <f>IF('ריכוז הצעות'!$N676='טבלת עזר2'!Z$1,'ריכוז הצעות'!$M676,"")</f>
        <v/>
      </c>
      <c r="AA675" t="str">
        <f>IF('ריכוז הצעות'!$N676='טבלת עזר2'!AA$1,'ריכוז הצעות'!$M676,"")</f>
        <v/>
      </c>
      <c r="AB675" t="str">
        <f>IF('ריכוז הצעות'!$N676='טבלת עזר2'!AB$1,'ריכוז הצעות'!$M676,"")</f>
        <v/>
      </c>
      <c r="AC675" t="str">
        <f>IF('ריכוז הצעות'!$N676='טבלת עזר2'!AC$1,'ריכוז הצעות'!$M676,"")</f>
        <v/>
      </c>
      <c r="AD675" t="str">
        <f>IF('ריכוז הצעות'!$N676='טבלת עזר2'!AD$1,'ריכוז הצעות'!$M676,"")</f>
        <v/>
      </c>
      <c r="AE675" t="str">
        <f>IF('ריכוז הצעות'!$N676='טבלת עזר2'!AE$1,'ריכוז הצעות'!$M676,"")</f>
        <v/>
      </c>
      <c r="AF675" t="str">
        <f>IF('ריכוז הצעות'!$N676='טבלת עזר2'!AF$1,'ריכוז הצעות'!$M676,"")</f>
        <v/>
      </c>
      <c r="AG675" t="str">
        <f>IF('ריכוז הצעות'!$N676='טבלת עזר2'!AG$1,'ריכוז הצעות'!$M676,"")</f>
        <v/>
      </c>
      <c r="AH675" t="str">
        <f>IF('ריכוז הצעות'!$N676='טבלת עזר2'!AH$1,'ריכוז הצעות'!$M676,"")</f>
        <v/>
      </c>
      <c r="AI675" t="str">
        <f>IF('ריכוז הצעות'!$N676='טבלת עזר2'!AI$1,'ריכוז הצעות'!$M676,"")</f>
        <v/>
      </c>
      <c r="AJ675" t="str">
        <f>IF('ריכוז הצעות'!$N676='טבלת עזר2'!AJ$1,'ריכוז הצעות'!$M676,"")</f>
        <v/>
      </c>
      <c r="AK675" t="str">
        <f>IF('ריכוז הצעות'!$N676='טבלת עזר2'!AK$1,'ריכוז הצעות'!$M676,"")</f>
        <v/>
      </c>
      <c r="AL675" t="str">
        <f>IF('ריכוז הצעות'!$N676='טבלת עזר2'!AL$1,'ריכוז הצעות'!$M676,"")</f>
        <v/>
      </c>
      <c r="AM675"/>
      <c r="AN675"/>
      <c r="AO675"/>
      <c r="AP675"/>
    </row>
    <row r="676" spans="2:42" x14ac:dyDescent="0.3">
      <c r="B676" t="str">
        <f>IF('ריכוז הצעות'!$N677='טבלת עזר2'!B$1,'ריכוז הצעות'!$M677,"")</f>
        <v/>
      </c>
      <c r="C676">
        <f t="shared" si="298"/>
        <v>0</v>
      </c>
      <c r="D676" t="str">
        <f t="shared" si="300"/>
        <v/>
      </c>
      <c r="E676">
        <f t="shared" si="301"/>
        <v>0</v>
      </c>
      <c r="F676" t="str">
        <f>IF('ריכוז הצעות'!$N677='טבלת עזר2'!F$1,'ריכוז הצעות'!$M677,"")</f>
        <v/>
      </c>
      <c r="G676">
        <f t="shared" si="299"/>
        <v>0</v>
      </c>
      <c r="H676" t="str">
        <f t="shared" si="302"/>
        <v/>
      </c>
      <c r="I676">
        <f t="shared" si="303"/>
        <v>0</v>
      </c>
      <c r="J676" t="str">
        <f>IF('ריכוז הצעות'!$N677='טבלת עזר2'!J$1,'ריכוז הצעות'!$M677,"")</f>
        <v/>
      </c>
      <c r="K676" t="str">
        <f>IF('ריכוז הצעות'!$N677='טבלת עזר2'!K$1,'ריכוז הצעות'!$M677,"")</f>
        <v/>
      </c>
      <c r="L676" t="str">
        <f>IF('ריכוז הצעות'!$N677='טבלת עזר2'!L$1,'ריכוז הצעות'!$M677,"")</f>
        <v/>
      </c>
      <c r="M676" t="str">
        <f>IF('ריכוז הצעות'!$N677='טבלת עזר2'!M$1,'ריכוז הצעות'!$M677,"")</f>
        <v/>
      </c>
      <c r="O676" t="str">
        <f>IF('ריכוז הצעות'!$N677='טבלת עזר2'!O$1,'ריכוז הצעות'!$M677,"")</f>
        <v/>
      </c>
      <c r="Q676" t="str">
        <f>IF('ריכוז הצעות'!$N677='טבלת עזר2'!Q$1,'ריכוז הצעות'!$M677,"")</f>
        <v/>
      </c>
      <c r="S676" t="str">
        <f>IF('ריכוז הצעות'!$N677='טבלת עזר2'!S$1,'ריכוז הצעות'!$M677,"")</f>
        <v/>
      </c>
      <c r="U676" t="str">
        <f>IF('ריכוז הצעות'!$N677='טבלת עזר2'!U$1,'ריכוז הצעות'!$M677,"")</f>
        <v/>
      </c>
      <c r="W676" t="str">
        <f>IF('ריכוז הצעות'!$N677='טבלת עזר2'!W$1,'ריכוז הצעות'!$M677,"")</f>
        <v/>
      </c>
      <c r="X676" t="str">
        <f>IF('ריכוז הצעות'!$N677='טבלת עזר2'!X$1,'ריכוז הצעות'!$M677,"")</f>
        <v/>
      </c>
      <c r="Y676" t="str">
        <f>IF('ריכוז הצעות'!$N677='טבלת עזר2'!Y$1,'ריכוז הצעות'!$M677,"")</f>
        <v/>
      </c>
      <c r="Z676" t="str">
        <f>IF('ריכוז הצעות'!$N677='טבלת עזר2'!Z$1,'ריכוז הצעות'!$M677,"")</f>
        <v/>
      </c>
      <c r="AA676" t="str">
        <f>IF('ריכוז הצעות'!$N677='טבלת עזר2'!AA$1,'ריכוז הצעות'!$M677,"")</f>
        <v/>
      </c>
      <c r="AB676" t="str">
        <f>IF('ריכוז הצעות'!$N677='טבלת עזר2'!AB$1,'ריכוז הצעות'!$M677,"")</f>
        <v/>
      </c>
      <c r="AC676" t="str">
        <f>IF('ריכוז הצעות'!$N677='טבלת עזר2'!AC$1,'ריכוז הצעות'!$M677,"")</f>
        <v/>
      </c>
      <c r="AD676" t="str">
        <f>IF('ריכוז הצעות'!$N677='טבלת עזר2'!AD$1,'ריכוז הצעות'!$M677,"")</f>
        <v/>
      </c>
      <c r="AE676" t="str">
        <f>IF('ריכוז הצעות'!$N677='טבלת עזר2'!AE$1,'ריכוז הצעות'!$M677,"")</f>
        <v/>
      </c>
      <c r="AF676" t="str">
        <f>IF('ריכוז הצעות'!$N677='טבלת עזר2'!AF$1,'ריכוז הצעות'!$M677,"")</f>
        <v/>
      </c>
      <c r="AG676" t="str">
        <f>IF('ריכוז הצעות'!$N677='טבלת עזר2'!AG$1,'ריכוז הצעות'!$M677,"")</f>
        <v/>
      </c>
      <c r="AH676" t="str">
        <f>IF('ריכוז הצעות'!$N677='טבלת עזר2'!AH$1,'ריכוז הצעות'!$M677,"")</f>
        <v/>
      </c>
      <c r="AI676" t="str">
        <f>IF('ריכוז הצעות'!$N677='טבלת עזר2'!AI$1,'ריכוז הצעות'!$M677,"")</f>
        <v/>
      </c>
      <c r="AJ676" t="str">
        <f>IF('ריכוז הצעות'!$N677='טבלת עזר2'!AJ$1,'ריכוז הצעות'!$M677,"")</f>
        <v/>
      </c>
      <c r="AK676" t="str">
        <f>IF('ריכוז הצעות'!$N677='טבלת עזר2'!AK$1,'ריכוז הצעות'!$M677,"")</f>
        <v/>
      </c>
      <c r="AL676" t="str">
        <f>IF('ריכוז הצעות'!$N677='טבלת עזר2'!AL$1,'ריכוז הצעות'!$M677,"")</f>
        <v/>
      </c>
      <c r="AM676"/>
      <c r="AN676"/>
      <c r="AO676"/>
      <c r="AP676"/>
    </row>
    <row r="677" spans="2:42" x14ac:dyDescent="0.3">
      <c r="B677" t="str">
        <f>IF('ריכוז הצעות'!$N678='טבלת עזר2'!B$1,'ריכוז הצעות'!$M678,"")</f>
        <v/>
      </c>
      <c r="C677">
        <f t="shared" si="298"/>
        <v>0</v>
      </c>
      <c r="D677" t="str">
        <f t="shared" si="300"/>
        <v/>
      </c>
      <c r="E677">
        <f t="shared" si="301"/>
        <v>0</v>
      </c>
      <c r="F677" t="str">
        <f>IF('ריכוז הצעות'!$N678='טבלת עזר2'!F$1,'ריכוז הצעות'!$M678,"")</f>
        <v/>
      </c>
      <c r="G677">
        <f t="shared" si="299"/>
        <v>0</v>
      </c>
      <c r="H677" t="str">
        <f t="shared" si="302"/>
        <v/>
      </c>
      <c r="I677">
        <f t="shared" si="303"/>
        <v>0</v>
      </c>
      <c r="J677" t="str">
        <f>IF('ריכוז הצעות'!$N678='טבלת עזר2'!J$1,'ריכוז הצעות'!$M678,"")</f>
        <v/>
      </c>
      <c r="K677" t="str">
        <f>IF('ריכוז הצעות'!$N678='טבלת עזר2'!K$1,'ריכוז הצעות'!$M678,"")</f>
        <v/>
      </c>
      <c r="L677" t="str">
        <f>IF('ריכוז הצעות'!$N678='טבלת עזר2'!L$1,'ריכוז הצעות'!$M678,"")</f>
        <v/>
      </c>
      <c r="M677" t="str">
        <f>IF('ריכוז הצעות'!$N678='טבלת עזר2'!M$1,'ריכוז הצעות'!$M678,"")</f>
        <v/>
      </c>
      <c r="O677" t="str">
        <f>IF('ריכוז הצעות'!$N678='טבלת עזר2'!O$1,'ריכוז הצעות'!$M678,"")</f>
        <v/>
      </c>
      <c r="Q677" t="str">
        <f>IF('ריכוז הצעות'!$N678='טבלת עזר2'!Q$1,'ריכוז הצעות'!$M678,"")</f>
        <v/>
      </c>
      <c r="S677" t="str">
        <f>IF('ריכוז הצעות'!$N678='טבלת עזר2'!S$1,'ריכוז הצעות'!$M678,"")</f>
        <v/>
      </c>
      <c r="U677" t="str">
        <f>IF('ריכוז הצעות'!$N678='טבלת עזר2'!U$1,'ריכוז הצעות'!$M678,"")</f>
        <v/>
      </c>
      <c r="W677" t="str">
        <f>IF('ריכוז הצעות'!$N678='טבלת עזר2'!W$1,'ריכוז הצעות'!$M678,"")</f>
        <v/>
      </c>
      <c r="X677" t="str">
        <f>IF('ריכוז הצעות'!$N678='טבלת עזר2'!X$1,'ריכוז הצעות'!$M678,"")</f>
        <v/>
      </c>
      <c r="Y677" t="str">
        <f>IF('ריכוז הצעות'!$N678='טבלת עזר2'!Y$1,'ריכוז הצעות'!$M678,"")</f>
        <v/>
      </c>
      <c r="Z677" t="str">
        <f>IF('ריכוז הצעות'!$N678='טבלת עזר2'!Z$1,'ריכוז הצעות'!$M678,"")</f>
        <v/>
      </c>
      <c r="AA677" t="str">
        <f>IF('ריכוז הצעות'!$N678='טבלת עזר2'!AA$1,'ריכוז הצעות'!$M678,"")</f>
        <v/>
      </c>
      <c r="AB677" t="str">
        <f>IF('ריכוז הצעות'!$N678='טבלת עזר2'!AB$1,'ריכוז הצעות'!$M678,"")</f>
        <v/>
      </c>
      <c r="AC677" t="str">
        <f>IF('ריכוז הצעות'!$N678='טבלת עזר2'!AC$1,'ריכוז הצעות'!$M678,"")</f>
        <v/>
      </c>
      <c r="AD677" t="str">
        <f>IF('ריכוז הצעות'!$N678='טבלת עזר2'!AD$1,'ריכוז הצעות'!$M678,"")</f>
        <v/>
      </c>
      <c r="AE677" t="str">
        <f>IF('ריכוז הצעות'!$N678='טבלת עזר2'!AE$1,'ריכוז הצעות'!$M678,"")</f>
        <v/>
      </c>
      <c r="AF677" t="str">
        <f>IF('ריכוז הצעות'!$N678='טבלת עזר2'!AF$1,'ריכוז הצעות'!$M678,"")</f>
        <v/>
      </c>
      <c r="AG677" t="str">
        <f>IF('ריכוז הצעות'!$N678='טבלת עזר2'!AG$1,'ריכוז הצעות'!$M678,"")</f>
        <v/>
      </c>
      <c r="AH677" t="str">
        <f>IF('ריכוז הצעות'!$N678='טבלת עזר2'!AH$1,'ריכוז הצעות'!$M678,"")</f>
        <v/>
      </c>
      <c r="AI677" t="str">
        <f>IF('ריכוז הצעות'!$N678='טבלת עזר2'!AI$1,'ריכוז הצעות'!$M678,"")</f>
        <v/>
      </c>
      <c r="AJ677" t="str">
        <f>IF('ריכוז הצעות'!$N678='טבלת עזר2'!AJ$1,'ריכוז הצעות'!$M678,"")</f>
        <v/>
      </c>
      <c r="AK677" t="str">
        <f>IF('ריכוז הצעות'!$N678='טבלת עזר2'!AK$1,'ריכוז הצעות'!$M678,"")</f>
        <v/>
      </c>
      <c r="AL677" t="str">
        <f>IF('ריכוז הצעות'!$N678='טבלת עזר2'!AL$1,'ריכוז הצעות'!$M678,"")</f>
        <v/>
      </c>
      <c r="AM677"/>
      <c r="AN677"/>
      <c r="AO677"/>
      <c r="AP677"/>
    </row>
    <row r="678" spans="2:42" x14ac:dyDescent="0.3">
      <c r="B678" t="str">
        <f>IF('ריכוז הצעות'!$N679='טבלת עזר2'!B$1,'ריכוז הצעות'!$M679,"")</f>
        <v/>
      </c>
      <c r="C678">
        <f t="shared" si="298"/>
        <v>0</v>
      </c>
      <c r="D678" t="str">
        <f t="shared" si="300"/>
        <v/>
      </c>
      <c r="E678">
        <f t="shared" si="301"/>
        <v>0</v>
      </c>
      <c r="F678" t="str">
        <f>IF('ריכוז הצעות'!$N679='טבלת עזר2'!F$1,'ריכוז הצעות'!$M679,"")</f>
        <v/>
      </c>
      <c r="G678">
        <f t="shared" si="299"/>
        <v>0</v>
      </c>
      <c r="H678" t="str">
        <f t="shared" si="302"/>
        <v/>
      </c>
      <c r="I678">
        <f t="shared" si="303"/>
        <v>0</v>
      </c>
      <c r="J678" t="str">
        <f>IF('ריכוז הצעות'!$N679='טבלת עזר2'!J$1,'ריכוז הצעות'!$M679,"")</f>
        <v/>
      </c>
      <c r="K678" t="str">
        <f>IF('ריכוז הצעות'!$N679='טבלת עזר2'!K$1,'ריכוז הצעות'!$M679,"")</f>
        <v/>
      </c>
      <c r="L678" t="str">
        <f>IF('ריכוז הצעות'!$N679='טבלת עזר2'!L$1,'ריכוז הצעות'!$M679,"")</f>
        <v/>
      </c>
      <c r="M678" t="str">
        <f>IF('ריכוז הצעות'!$N679='טבלת עזר2'!M$1,'ריכוז הצעות'!$M679,"")</f>
        <v/>
      </c>
      <c r="O678" t="str">
        <f>IF('ריכוז הצעות'!$N679='טבלת עזר2'!O$1,'ריכוז הצעות'!$M679,"")</f>
        <v/>
      </c>
      <c r="Q678" t="str">
        <f>IF('ריכוז הצעות'!$N679='טבלת עזר2'!Q$1,'ריכוז הצעות'!$M679,"")</f>
        <v/>
      </c>
      <c r="S678" t="str">
        <f>IF('ריכוז הצעות'!$N679='טבלת עזר2'!S$1,'ריכוז הצעות'!$M679,"")</f>
        <v/>
      </c>
      <c r="U678" t="str">
        <f>IF('ריכוז הצעות'!$N679='טבלת עזר2'!U$1,'ריכוז הצעות'!$M679,"")</f>
        <v/>
      </c>
      <c r="W678" t="str">
        <f>IF('ריכוז הצעות'!$N679='טבלת עזר2'!W$1,'ריכוז הצעות'!$M679,"")</f>
        <v/>
      </c>
      <c r="X678" t="str">
        <f>IF('ריכוז הצעות'!$N679='טבלת עזר2'!X$1,'ריכוז הצעות'!$M679,"")</f>
        <v/>
      </c>
      <c r="Y678" t="str">
        <f>IF('ריכוז הצעות'!$N679='טבלת עזר2'!Y$1,'ריכוז הצעות'!$M679,"")</f>
        <v/>
      </c>
      <c r="Z678" t="str">
        <f>IF('ריכוז הצעות'!$N679='טבלת עזר2'!Z$1,'ריכוז הצעות'!$M679,"")</f>
        <v/>
      </c>
      <c r="AA678" t="str">
        <f>IF('ריכוז הצעות'!$N679='טבלת עזר2'!AA$1,'ריכוז הצעות'!$M679,"")</f>
        <v/>
      </c>
      <c r="AB678" t="str">
        <f>IF('ריכוז הצעות'!$N679='טבלת עזר2'!AB$1,'ריכוז הצעות'!$M679,"")</f>
        <v/>
      </c>
      <c r="AC678" t="str">
        <f>IF('ריכוז הצעות'!$N679='טבלת עזר2'!AC$1,'ריכוז הצעות'!$M679,"")</f>
        <v/>
      </c>
      <c r="AD678" t="str">
        <f>IF('ריכוז הצעות'!$N679='טבלת עזר2'!AD$1,'ריכוז הצעות'!$M679,"")</f>
        <v/>
      </c>
      <c r="AE678" t="str">
        <f>IF('ריכוז הצעות'!$N679='טבלת עזר2'!AE$1,'ריכוז הצעות'!$M679,"")</f>
        <v/>
      </c>
      <c r="AF678" t="str">
        <f>IF('ריכוז הצעות'!$N679='טבלת עזר2'!AF$1,'ריכוז הצעות'!$M679,"")</f>
        <v/>
      </c>
      <c r="AG678" t="str">
        <f>IF('ריכוז הצעות'!$N679='טבלת עזר2'!AG$1,'ריכוז הצעות'!$M679,"")</f>
        <v/>
      </c>
      <c r="AH678" t="str">
        <f>IF('ריכוז הצעות'!$N679='טבלת עזר2'!AH$1,'ריכוז הצעות'!$M679,"")</f>
        <v/>
      </c>
      <c r="AI678" t="str">
        <f>IF('ריכוז הצעות'!$N679='טבלת עזר2'!AI$1,'ריכוז הצעות'!$M679,"")</f>
        <v/>
      </c>
      <c r="AJ678" t="str">
        <f>IF('ריכוז הצעות'!$N679='טבלת עזר2'!AJ$1,'ריכוז הצעות'!$M679,"")</f>
        <v/>
      </c>
      <c r="AK678" t="str">
        <f>IF('ריכוז הצעות'!$N679='טבלת עזר2'!AK$1,'ריכוז הצעות'!$M679,"")</f>
        <v/>
      </c>
      <c r="AL678" t="str">
        <f>IF('ריכוז הצעות'!$N679='טבלת עזר2'!AL$1,'ריכוז הצעות'!$M679,"")</f>
        <v/>
      </c>
      <c r="AM678"/>
      <c r="AN678"/>
      <c r="AO678"/>
      <c r="AP678"/>
    </row>
    <row r="679" spans="2:42" x14ac:dyDescent="0.3">
      <c r="B679" t="str">
        <f>IF('ריכוז הצעות'!$N680='טבלת עזר2'!B$1,'ריכוז הצעות'!$M680,"")</f>
        <v/>
      </c>
      <c r="C679">
        <f t="shared" si="298"/>
        <v>0</v>
      </c>
      <c r="D679" t="str">
        <f t="shared" si="300"/>
        <v/>
      </c>
      <c r="E679">
        <f t="shared" si="301"/>
        <v>0</v>
      </c>
      <c r="F679" t="str">
        <f>IF('ריכוז הצעות'!$N680='טבלת עזר2'!F$1,'ריכוז הצעות'!$M680,"")</f>
        <v/>
      </c>
      <c r="G679">
        <f t="shared" si="299"/>
        <v>0</v>
      </c>
      <c r="H679" t="str">
        <f t="shared" si="302"/>
        <v/>
      </c>
      <c r="I679">
        <f t="shared" si="303"/>
        <v>0</v>
      </c>
      <c r="J679" t="str">
        <f>IF('ריכוז הצעות'!$N680='טבלת עזר2'!J$1,'ריכוז הצעות'!$M680,"")</f>
        <v/>
      </c>
      <c r="K679" t="str">
        <f>IF('ריכוז הצעות'!$N680='טבלת עזר2'!K$1,'ריכוז הצעות'!$M680,"")</f>
        <v/>
      </c>
      <c r="L679" t="str">
        <f>IF('ריכוז הצעות'!$N680='טבלת עזר2'!L$1,'ריכוז הצעות'!$M680,"")</f>
        <v/>
      </c>
      <c r="M679" t="str">
        <f>IF('ריכוז הצעות'!$N680='טבלת עזר2'!M$1,'ריכוז הצעות'!$M680,"")</f>
        <v/>
      </c>
      <c r="O679" t="str">
        <f>IF('ריכוז הצעות'!$N680='טבלת עזר2'!O$1,'ריכוז הצעות'!$M680,"")</f>
        <v/>
      </c>
      <c r="Q679" t="str">
        <f>IF('ריכוז הצעות'!$N680='טבלת עזר2'!Q$1,'ריכוז הצעות'!$M680,"")</f>
        <v/>
      </c>
      <c r="S679" t="str">
        <f>IF('ריכוז הצעות'!$N680='טבלת עזר2'!S$1,'ריכוז הצעות'!$M680,"")</f>
        <v/>
      </c>
      <c r="U679" t="str">
        <f>IF('ריכוז הצעות'!$N680='טבלת עזר2'!U$1,'ריכוז הצעות'!$M680,"")</f>
        <v/>
      </c>
      <c r="W679" t="str">
        <f>IF('ריכוז הצעות'!$N680='טבלת עזר2'!W$1,'ריכוז הצעות'!$M680,"")</f>
        <v/>
      </c>
      <c r="X679" t="str">
        <f>IF('ריכוז הצעות'!$N680='טבלת עזר2'!X$1,'ריכוז הצעות'!$M680,"")</f>
        <v/>
      </c>
      <c r="Y679" t="str">
        <f>IF('ריכוז הצעות'!$N680='טבלת עזר2'!Y$1,'ריכוז הצעות'!$M680,"")</f>
        <v/>
      </c>
      <c r="Z679" t="str">
        <f>IF('ריכוז הצעות'!$N680='טבלת עזר2'!Z$1,'ריכוז הצעות'!$M680,"")</f>
        <v/>
      </c>
      <c r="AA679" t="str">
        <f>IF('ריכוז הצעות'!$N680='טבלת עזר2'!AA$1,'ריכוז הצעות'!$M680,"")</f>
        <v/>
      </c>
      <c r="AB679" t="str">
        <f>IF('ריכוז הצעות'!$N680='טבלת עזר2'!AB$1,'ריכוז הצעות'!$M680,"")</f>
        <v/>
      </c>
      <c r="AC679" t="str">
        <f>IF('ריכוז הצעות'!$N680='טבלת עזר2'!AC$1,'ריכוז הצעות'!$M680,"")</f>
        <v/>
      </c>
      <c r="AD679" t="str">
        <f>IF('ריכוז הצעות'!$N680='טבלת עזר2'!AD$1,'ריכוז הצעות'!$M680,"")</f>
        <v/>
      </c>
      <c r="AE679" t="str">
        <f>IF('ריכוז הצעות'!$N680='טבלת עזר2'!AE$1,'ריכוז הצעות'!$M680,"")</f>
        <v/>
      </c>
      <c r="AF679" t="str">
        <f>IF('ריכוז הצעות'!$N680='טבלת עזר2'!AF$1,'ריכוז הצעות'!$M680,"")</f>
        <v/>
      </c>
      <c r="AG679" t="str">
        <f>IF('ריכוז הצעות'!$N680='טבלת עזר2'!AG$1,'ריכוז הצעות'!$M680,"")</f>
        <v/>
      </c>
      <c r="AH679" t="str">
        <f>IF('ריכוז הצעות'!$N680='טבלת עזר2'!AH$1,'ריכוז הצעות'!$M680,"")</f>
        <v/>
      </c>
      <c r="AI679" t="str">
        <f>IF('ריכוז הצעות'!$N680='טבלת עזר2'!AI$1,'ריכוז הצעות'!$M680,"")</f>
        <v/>
      </c>
      <c r="AJ679" t="str">
        <f>IF('ריכוז הצעות'!$N680='טבלת עזר2'!AJ$1,'ריכוז הצעות'!$M680,"")</f>
        <v/>
      </c>
      <c r="AK679" t="str">
        <f>IF('ריכוז הצעות'!$N680='טבלת עזר2'!AK$1,'ריכוז הצעות'!$M680,"")</f>
        <v/>
      </c>
      <c r="AL679" t="str">
        <f>IF('ריכוז הצעות'!$N680='טבלת עזר2'!AL$1,'ריכוז הצעות'!$M680,"")</f>
        <v/>
      </c>
      <c r="AM679"/>
      <c r="AN679"/>
      <c r="AO679"/>
      <c r="AP679"/>
    </row>
    <row r="680" spans="2:42" x14ac:dyDescent="0.3">
      <c r="B680" t="str">
        <f>IF('ריכוז הצעות'!$N681='טבלת עזר2'!B$1,'ריכוז הצעות'!$M681,"")</f>
        <v/>
      </c>
      <c r="C680">
        <f t="shared" si="298"/>
        <v>0</v>
      </c>
      <c r="D680" t="str">
        <f t="shared" si="300"/>
        <v/>
      </c>
      <c r="E680">
        <f t="shared" si="301"/>
        <v>0</v>
      </c>
      <c r="F680" t="str">
        <f>IF('ריכוז הצעות'!$N681='טבלת עזר2'!F$1,'ריכוז הצעות'!$M681,"")</f>
        <v/>
      </c>
      <c r="G680">
        <f t="shared" si="299"/>
        <v>0</v>
      </c>
      <c r="H680" t="str">
        <f t="shared" si="302"/>
        <v/>
      </c>
      <c r="I680">
        <f t="shared" si="303"/>
        <v>0</v>
      </c>
      <c r="J680" t="str">
        <f>IF('ריכוז הצעות'!$N681='טבלת עזר2'!J$1,'ריכוז הצעות'!$M681,"")</f>
        <v/>
      </c>
      <c r="K680" t="str">
        <f>IF('ריכוז הצעות'!$N681='טבלת עזר2'!K$1,'ריכוז הצעות'!$M681,"")</f>
        <v/>
      </c>
      <c r="L680" t="str">
        <f>IF('ריכוז הצעות'!$N681='טבלת עזר2'!L$1,'ריכוז הצעות'!$M681,"")</f>
        <v/>
      </c>
      <c r="M680" t="str">
        <f>IF('ריכוז הצעות'!$N681='טבלת עזר2'!M$1,'ריכוז הצעות'!$M681,"")</f>
        <v/>
      </c>
      <c r="O680" t="str">
        <f>IF('ריכוז הצעות'!$N681='טבלת עזר2'!O$1,'ריכוז הצעות'!$M681,"")</f>
        <v/>
      </c>
      <c r="Q680" t="str">
        <f>IF('ריכוז הצעות'!$N681='טבלת עזר2'!Q$1,'ריכוז הצעות'!$M681,"")</f>
        <v/>
      </c>
      <c r="S680" t="str">
        <f>IF('ריכוז הצעות'!$N681='טבלת עזר2'!S$1,'ריכוז הצעות'!$M681,"")</f>
        <v/>
      </c>
      <c r="U680" t="str">
        <f>IF('ריכוז הצעות'!$N681='טבלת עזר2'!U$1,'ריכוז הצעות'!$M681,"")</f>
        <v/>
      </c>
      <c r="W680" t="str">
        <f>IF('ריכוז הצעות'!$N681='טבלת עזר2'!W$1,'ריכוז הצעות'!$M681,"")</f>
        <v/>
      </c>
      <c r="X680" t="str">
        <f>IF('ריכוז הצעות'!$N681='טבלת עזר2'!X$1,'ריכוז הצעות'!$M681,"")</f>
        <v/>
      </c>
      <c r="Y680" t="str">
        <f>IF('ריכוז הצעות'!$N681='טבלת עזר2'!Y$1,'ריכוז הצעות'!$M681,"")</f>
        <v/>
      </c>
      <c r="Z680" t="str">
        <f>IF('ריכוז הצעות'!$N681='טבלת עזר2'!Z$1,'ריכוז הצעות'!$M681,"")</f>
        <v/>
      </c>
      <c r="AA680" t="str">
        <f>IF('ריכוז הצעות'!$N681='טבלת עזר2'!AA$1,'ריכוז הצעות'!$M681,"")</f>
        <v/>
      </c>
      <c r="AB680" t="str">
        <f>IF('ריכוז הצעות'!$N681='טבלת עזר2'!AB$1,'ריכוז הצעות'!$M681,"")</f>
        <v/>
      </c>
      <c r="AC680" t="str">
        <f>IF('ריכוז הצעות'!$N681='טבלת עזר2'!AC$1,'ריכוז הצעות'!$M681,"")</f>
        <v/>
      </c>
      <c r="AD680" t="str">
        <f>IF('ריכוז הצעות'!$N681='טבלת עזר2'!AD$1,'ריכוז הצעות'!$M681,"")</f>
        <v/>
      </c>
      <c r="AE680" t="str">
        <f>IF('ריכוז הצעות'!$N681='טבלת עזר2'!AE$1,'ריכוז הצעות'!$M681,"")</f>
        <v/>
      </c>
      <c r="AF680" t="str">
        <f>IF('ריכוז הצעות'!$N681='טבלת עזר2'!AF$1,'ריכוז הצעות'!$M681,"")</f>
        <v/>
      </c>
      <c r="AG680" t="str">
        <f>IF('ריכוז הצעות'!$N681='טבלת עזר2'!AG$1,'ריכוז הצעות'!$M681,"")</f>
        <v/>
      </c>
      <c r="AH680" t="str">
        <f>IF('ריכוז הצעות'!$N681='טבלת עזר2'!AH$1,'ריכוז הצעות'!$M681,"")</f>
        <v/>
      </c>
      <c r="AI680" t="str">
        <f>IF('ריכוז הצעות'!$N681='טבלת עזר2'!AI$1,'ריכוז הצעות'!$M681,"")</f>
        <v/>
      </c>
      <c r="AJ680" t="str">
        <f>IF('ריכוז הצעות'!$N681='טבלת עזר2'!AJ$1,'ריכוז הצעות'!$M681,"")</f>
        <v/>
      </c>
      <c r="AK680" t="str">
        <f>IF('ריכוז הצעות'!$N681='טבלת עזר2'!AK$1,'ריכוז הצעות'!$M681,"")</f>
        <v/>
      </c>
      <c r="AL680" t="str">
        <f>IF('ריכוז הצעות'!$N681='טבלת עזר2'!AL$1,'ריכוז הצעות'!$M681,"")</f>
        <v/>
      </c>
      <c r="AM680"/>
      <c r="AN680"/>
      <c r="AO680"/>
      <c r="AP680"/>
    </row>
    <row r="681" spans="2:42" x14ac:dyDescent="0.3">
      <c r="B681" t="str">
        <f>IF('ריכוז הצעות'!$N682='טבלת עזר2'!B$1,'ריכוז הצעות'!$M682,"")</f>
        <v/>
      </c>
      <c r="C681">
        <f t="shared" si="298"/>
        <v>0</v>
      </c>
      <c r="D681" t="str">
        <f t="shared" si="300"/>
        <v/>
      </c>
      <c r="E681">
        <f t="shared" si="301"/>
        <v>0</v>
      </c>
      <c r="F681" t="str">
        <f>IF('ריכוז הצעות'!$N682='טבלת עזר2'!F$1,'ריכוז הצעות'!$M682,"")</f>
        <v/>
      </c>
      <c r="G681">
        <f t="shared" si="299"/>
        <v>0</v>
      </c>
      <c r="H681" t="str">
        <f t="shared" si="302"/>
        <v/>
      </c>
      <c r="I681">
        <f t="shared" si="303"/>
        <v>0</v>
      </c>
      <c r="J681" t="str">
        <f>IF('ריכוז הצעות'!$N682='טבלת עזר2'!J$1,'ריכוז הצעות'!$M682,"")</f>
        <v/>
      </c>
      <c r="K681" t="str">
        <f>IF('ריכוז הצעות'!$N682='טבלת עזר2'!K$1,'ריכוז הצעות'!$M682,"")</f>
        <v/>
      </c>
      <c r="L681" t="str">
        <f>IF('ריכוז הצעות'!$N682='טבלת עזר2'!L$1,'ריכוז הצעות'!$M682,"")</f>
        <v/>
      </c>
      <c r="M681" t="str">
        <f>IF('ריכוז הצעות'!$N682='טבלת עזר2'!M$1,'ריכוז הצעות'!$M682,"")</f>
        <v/>
      </c>
      <c r="O681" t="str">
        <f>IF('ריכוז הצעות'!$N682='טבלת עזר2'!O$1,'ריכוז הצעות'!$M682,"")</f>
        <v/>
      </c>
      <c r="Q681" t="str">
        <f>IF('ריכוז הצעות'!$N682='טבלת עזר2'!Q$1,'ריכוז הצעות'!$M682,"")</f>
        <v/>
      </c>
      <c r="S681" t="str">
        <f>IF('ריכוז הצעות'!$N682='טבלת עזר2'!S$1,'ריכוז הצעות'!$M682,"")</f>
        <v/>
      </c>
      <c r="U681" t="str">
        <f>IF('ריכוז הצעות'!$N682='טבלת עזר2'!U$1,'ריכוז הצעות'!$M682,"")</f>
        <v/>
      </c>
      <c r="W681" t="str">
        <f>IF('ריכוז הצעות'!$N682='טבלת עזר2'!W$1,'ריכוז הצעות'!$M682,"")</f>
        <v/>
      </c>
      <c r="X681" t="str">
        <f>IF('ריכוז הצעות'!$N682='טבלת עזר2'!X$1,'ריכוז הצעות'!$M682,"")</f>
        <v/>
      </c>
      <c r="Y681" t="str">
        <f>IF('ריכוז הצעות'!$N682='טבלת עזר2'!Y$1,'ריכוז הצעות'!$M682,"")</f>
        <v/>
      </c>
      <c r="Z681" t="str">
        <f>IF('ריכוז הצעות'!$N682='טבלת עזר2'!Z$1,'ריכוז הצעות'!$M682,"")</f>
        <v/>
      </c>
      <c r="AA681" t="str">
        <f>IF('ריכוז הצעות'!$N682='טבלת עזר2'!AA$1,'ריכוז הצעות'!$M682,"")</f>
        <v/>
      </c>
      <c r="AB681" t="str">
        <f>IF('ריכוז הצעות'!$N682='טבלת עזר2'!AB$1,'ריכוז הצעות'!$M682,"")</f>
        <v/>
      </c>
      <c r="AC681" t="str">
        <f>IF('ריכוז הצעות'!$N682='טבלת עזר2'!AC$1,'ריכוז הצעות'!$M682,"")</f>
        <v/>
      </c>
      <c r="AD681" t="str">
        <f>IF('ריכוז הצעות'!$N682='טבלת עזר2'!AD$1,'ריכוז הצעות'!$M682,"")</f>
        <v/>
      </c>
      <c r="AE681" t="str">
        <f>IF('ריכוז הצעות'!$N682='טבלת עזר2'!AE$1,'ריכוז הצעות'!$M682,"")</f>
        <v/>
      </c>
      <c r="AF681" t="str">
        <f>IF('ריכוז הצעות'!$N682='טבלת עזר2'!AF$1,'ריכוז הצעות'!$M682,"")</f>
        <v/>
      </c>
      <c r="AG681" t="str">
        <f>IF('ריכוז הצעות'!$N682='טבלת עזר2'!AG$1,'ריכוז הצעות'!$M682,"")</f>
        <v/>
      </c>
      <c r="AH681" t="str">
        <f>IF('ריכוז הצעות'!$N682='טבלת עזר2'!AH$1,'ריכוז הצעות'!$M682,"")</f>
        <v/>
      </c>
      <c r="AI681" t="str">
        <f>IF('ריכוז הצעות'!$N682='טבלת עזר2'!AI$1,'ריכוז הצעות'!$M682,"")</f>
        <v/>
      </c>
      <c r="AJ681" t="str">
        <f>IF('ריכוז הצעות'!$N682='טבלת עזר2'!AJ$1,'ריכוז הצעות'!$M682,"")</f>
        <v/>
      </c>
      <c r="AK681" t="str">
        <f>IF('ריכוז הצעות'!$N682='טבלת עזר2'!AK$1,'ריכוז הצעות'!$M682,"")</f>
        <v/>
      </c>
      <c r="AL681" t="str">
        <f>IF('ריכוז הצעות'!$N682='טבלת עזר2'!AL$1,'ריכוז הצעות'!$M682,"")</f>
        <v/>
      </c>
      <c r="AM681"/>
      <c r="AN681"/>
      <c r="AO681"/>
      <c r="AP681"/>
    </row>
    <row r="682" spans="2:42" x14ac:dyDescent="0.3">
      <c r="B682" t="str">
        <f>IF('ריכוז הצעות'!$N683='טבלת עזר2'!B$1,'ריכוז הצעות'!$M683,"")</f>
        <v/>
      </c>
      <c r="C682">
        <f t="shared" si="298"/>
        <v>0</v>
      </c>
      <c r="D682" t="str">
        <f t="shared" si="300"/>
        <v/>
      </c>
      <c r="E682">
        <f t="shared" si="301"/>
        <v>0</v>
      </c>
      <c r="F682" t="str">
        <f>IF('ריכוז הצעות'!$N683='טבלת עזר2'!F$1,'ריכוז הצעות'!$M683,"")</f>
        <v/>
      </c>
      <c r="G682">
        <f t="shared" si="299"/>
        <v>0</v>
      </c>
      <c r="H682" t="str">
        <f t="shared" si="302"/>
        <v/>
      </c>
      <c r="I682">
        <f t="shared" si="303"/>
        <v>0</v>
      </c>
      <c r="J682" t="str">
        <f>IF('ריכוז הצעות'!$N683='טבלת עזר2'!J$1,'ריכוז הצעות'!$M683,"")</f>
        <v/>
      </c>
      <c r="K682" t="str">
        <f>IF('ריכוז הצעות'!$N683='טבלת עזר2'!K$1,'ריכוז הצעות'!$M683,"")</f>
        <v/>
      </c>
      <c r="L682" t="str">
        <f>IF('ריכוז הצעות'!$N683='טבלת עזר2'!L$1,'ריכוז הצעות'!$M683,"")</f>
        <v/>
      </c>
      <c r="M682" t="str">
        <f>IF('ריכוז הצעות'!$N683='טבלת עזר2'!M$1,'ריכוז הצעות'!$M683,"")</f>
        <v/>
      </c>
      <c r="O682" t="str">
        <f>IF('ריכוז הצעות'!$N683='טבלת עזר2'!O$1,'ריכוז הצעות'!$M683,"")</f>
        <v/>
      </c>
      <c r="Q682" t="str">
        <f>IF('ריכוז הצעות'!$N683='טבלת עזר2'!Q$1,'ריכוז הצעות'!$M683,"")</f>
        <v/>
      </c>
      <c r="S682" t="str">
        <f>IF('ריכוז הצעות'!$N683='טבלת עזר2'!S$1,'ריכוז הצעות'!$M683,"")</f>
        <v/>
      </c>
      <c r="U682" t="str">
        <f>IF('ריכוז הצעות'!$N683='טבלת עזר2'!U$1,'ריכוז הצעות'!$M683,"")</f>
        <v/>
      </c>
      <c r="W682" t="str">
        <f>IF('ריכוז הצעות'!$N683='טבלת עזר2'!W$1,'ריכוז הצעות'!$M683,"")</f>
        <v/>
      </c>
      <c r="X682" t="str">
        <f>IF('ריכוז הצעות'!$N683='טבלת עזר2'!X$1,'ריכוז הצעות'!$M683,"")</f>
        <v/>
      </c>
      <c r="Y682" t="str">
        <f>IF('ריכוז הצעות'!$N683='טבלת עזר2'!Y$1,'ריכוז הצעות'!$M683,"")</f>
        <v/>
      </c>
      <c r="Z682" t="str">
        <f>IF('ריכוז הצעות'!$N683='טבלת עזר2'!Z$1,'ריכוז הצעות'!$M683,"")</f>
        <v/>
      </c>
      <c r="AA682" t="str">
        <f>IF('ריכוז הצעות'!$N683='טבלת עזר2'!AA$1,'ריכוז הצעות'!$M683,"")</f>
        <v/>
      </c>
      <c r="AB682" t="str">
        <f>IF('ריכוז הצעות'!$N683='טבלת עזר2'!AB$1,'ריכוז הצעות'!$M683,"")</f>
        <v/>
      </c>
      <c r="AC682" t="str">
        <f>IF('ריכוז הצעות'!$N683='טבלת עזר2'!AC$1,'ריכוז הצעות'!$M683,"")</f>
        <v/>
      </c>
      <c r="AD682" t="str">
        <f>IF('ריכוז הצעות'!$N683='טבלת עזר2'!AD$1,'ריכוז הצעות'!$M683,"")</f>
        <v/>
      </c>
      <c r="AE682" t="str">
        <f>IF('ריכוז הצעות'!$N683='טבלת עזר2'!AE$1,'ריכוז הצעות'!$M683,"")</f>
        <v/>
      </c>
      <c r="AF682" t="str">
        <f>IF('ריכוז הצעות'!$N683='טבלת עזר2'!AF$1,'ריכוז הצעות'!$M683,"")</f>
        <v/>
      </c>
      <c r="AG682" t="str">
        <f>IF('ריכוז הצעות'!$N683='טבלת עזר2'!AG$1,'ריכוז הצעות'!$M683,"")</f>
        <v/>
      </c>
      <c r="AH682" t="str">
        <f>IF('ריכוז הצעות'!$N683='טבלת עזר2'!AH$1,'ריכוז הצעות'!$M683,"")</f>
        <v/>
      </c>
      <c r="AI682" t="str">
        <f>IF('ריכוז הצעות'!$N683='טבלת עזר2'!AI$1,'ריכוז הצעות'!$M683,"")</f>
        <v/>
      </c>
      <c r="AJ682" t="str">
        <f>IF('ריכוז הצעות'!$N683='טבלת עזר2'!AJ$1,'ריכוז הצעות'!$M683,"")</f>
        <v/>
      </c>
      <c r="AK682" t="str">
        <f>IF('ריכוז הצעות'!$N683='טבלת עזר2'!AK$1,'ריכוז הצעות'!$M683,"")</f>
        <v/>
      </c>
      <c r="AL682" t="str">
        <f>IF('ריכוז הצעות'!$N683='טבלת עזר2'!AL$1,'ריכוז הצעות'!$M683,"")</f>
        <v/>
      </c>
      <c r="AM682"/>
      <c r="AN682"/>
      <c r="AO682"/>
      <c r="AP682"/>
    </row>
    <row r="683" spans="2:42" x14ac:dyDescent="0.3">
      <c r="B683" t="str">
        <f>IF('ריכוז הצעות'!$N684='טבלת עזר2'!B$1,'ריכוז הצעות'!$M684,"")</f>
        <v/>
      </c>
      <c r="C683">
        <f t="shared" si="298"/>
        <v>0</v>
      </c>
      <c r="D683" t="str">
        <f t="shared" si="300"/>
        <v/>
      </c>
      <c r="E683">
        <f t="shared" si="301"/>
        <v>0</v>
      </c>
      <c r="F683" t="str">
        <f>IF('ריכוז הצעות'!$N684='טבלת עזר2'!F$1,'ריכוז הצעות'!$M684,"")</f>
        <v/>
      </c>
      <c r="G683">
        <f t="shared" si="299"/>
        <v>0</v>
      </c>
      <c r="H683" t="str">
        <f t="shared" si="302"/>
        <v/>
      </c>
      <c r="I683">
        <f t="shared" si="303"/>
        <v>0</v>
      </c>
      <c r="J683" t="str">
        <f>IF('ריכוז הצעות'!$N684='טבלת עזר2'!J$1,'ריכוז הצעות'!$M684,"")</f>
        <v/>
      </c>
      <c r="K683" t="str">
        <f>IF('ריכוז הצעות'!$N684='טבלת עזר2'!K$1,'ריכוז הצעות'!$M684,"")</f>
        <v/>
      </c>
      <c r="L683" t="str">
        <f>IF('ריכוז הצעות'!$N684='טבלת עזר2'!L$1,'ריכוז הצעות'!$M684,"")</f>
        <v/>
      </c>
      <c r="M683" t="str">
        <f>IF('ריכוז הצעות'!$N684='טבלת עזר2'!M$1,'ריכוז הצעות'!$M684,"")</f>
        <v/>
      </c>
      <c r="O683" t="str">
        <f>IF('ריכוז הצעות'!$N684='טבלת עזר2'!O$1,'ריכוז הצעות'!$M684,"")</f>
        <v/>
      </c>
      <c r="Q683" t="str">
        <f>IF('ריכוז הצעות'!$N684='טבלת עזר2'!Q$1,'ריכוז הצעות'!$M684,"")</f>
        <v/>
      </c>
      <c r="S683" t="str">
        <f>IF('ריכוז הצעות'!$N684='טבלת עזר2'!S$1,'ריכוז הצעות'!$M684,"")</f>
        <v/>
      </c>
      <c r="U683" t="str">
        <f>IF('ריכוז הצעות'!$N684='טבלת עזר2'!U$1,'ריכוז הצעות'!$M684,"")</f>
        <v/>
      </c>
      <c r="W683" t="str">
        <f>IF('ריכוז הצעות'!$N684='טבלת עזר2'!W$1,'ריכוז הצעות'!$M684,"")</f>
        <v/>
      </c>
      <c r="X683" t="str">
        <f>IF('ריכוז הצעות'!$N684='טבלת עזר2'!X$1,'ריכוז הצעות'!$M684,"")</f>
        <v/>
      </c>
      <c r="Y683" t="str">
        <f>IF('ריכוז הצעות'!$N684='טבלת עזר2'!Y$1,'ריכוז הצעות'!$M684,"")</f>
        <v/>
      </c>
      <c r="Z683" t="str">
        <f>IF('ריכוז הצעות'!$N684='טבלת עזר2'!Z$1,'ריכוז הצעות'!$M684,"")</f>
        <v/>
      </c>
      <c r="AA683" t="str">
        <f>IF('ריכוז הצעות'!$N684='טבלת עזר2'!AA$1,'ריכוז הצעות'!$M684,"")</f>
        <v/>
      </c>
      <c r="AB683" t="str">
        <f>IF('ריכוז הצעות'!$N684='טבלת עזר2'!AB$1,'ריכוז הצעות'!$M684,"")</f>
        <v/>
      </c>
      <c r="AC683" t="str">
        <f>IF('ריכוז הצעות'!$N684='טבלת עזר2'!AC$1,'ריכוז הצעות'!$M684,"")</f>
        <v/>
      </c>
      <c r="AD683" t="str">
        <f>IF('ריכוז הצעות'!$N684='טבלת עזר2'!AD$1,'ריכוז הצעות'!$M684,"")</f>
        <v/>
      </c>
      <c r="AE683" t="str">
        <f>IF('ריכוז הצעות'!$N684='טבלת עזר2'!AE$1,'ריכוז הצעות'!$M684,"")</f>
        <v/>
      </c>
      <c r="AF683" t="str">
        <f>IF('ריכוז הצעות'!$N684='טבלת עזר2'!AF$1,'ריכוז הצעות'!$M684,"")</f>
        <v/>
      </c>
      <c r="AG683" t="str">
        <f>IF('ריכוז הצעות'!$N684='טבלת עזר2'!AG$1,'ריכוז הצעות'!$M684,"")</f>
        <v/>
      </c>
      <c r="AH683" t="str">
        <f>IF('ריכוז הצעות'!$N684='טבלת עזר2'!AH$1,'ריכוז הצעות'!$M684,"")</f>
        <v/>
      </c>
      <c r="AI683" t="str">
        <f>IF('ריכוז הצעות'!$N684='טבלת עזר2'!AI$1,'ריכוז הצעות'!$M684,"")</f>
        <v/>
      </c>
      <c r="AJ683" t="str">
        <f>IF('ריכוז הצעות'!$N684='טבלת עזר2'!AJ$1,'ריכוז הצעות'!$M684,"")</f>
        <v/>
      </c>
      <c r="AK683" t="str">
        <f>IF('ריכוז הצעות'!$N684='טבלת עזר2'!AK$1,'ריכוז הצעות'!$M684,"")</f>
        <v/>
      </c>
      <c r="AL683" t="str">
        <f>IF('ריכוז הצעות'!$N684='טבלת עזר2'!AL$1,'ריכוז הצעות'!$M684,"")</f>
        <v/>
      </c>
      <c r="AM683"/>
      <c r="AN683"/>
      <c r="AO683"/>
      <c r="AP683"/>
    </row>
    <row r="684" spans="2:42" x14ac:dyDescent="0.3">
      <c r="B684" t="str">
        <f>IF('ריכוז הצעות'!$N685='טבלת עזר2'!B$1,'ריכוז הצעות'!$M685,"")</f>
        <v/>
      </c>
      <c r="C684">
        <f t="shared" si="298"/>
        <v>0</v>
      </c>
      <c r="D684" t="str">
        <f t="shared" si="300"/>
        <v/>
      </c>
      <c r="E684">
        <f t="shared" si="301"/>
        <v>0</v>
      </c>
      <c r="F684" t="str">
        <f>IF('ריכוז הצעות'!$N685='טבלת עזר2'!F$1,'ריכוז הצעות'!$M685,"")</f>
        <v/>
      </c>
      <c r="G684">
        <f t="shared" si="299"/>
        <v>0</v>
      </c>
      <c r="H684" t="str">
        <f t="shared" si="302"/>
        <v/>
      </c>
      <c r="I684">
        <f t="shared" si="303"/>
        <v>0</v>
      </c>
      <c r="J684" t="str">
        <f>IF('ריכוז הצעות'!$N685='טבלת עזר2'!J$1,'ריכוז הצעות'!$M685,"")</f>
        <v/>
      </c>
      <c r="K684" t="str">
        <f>IF('ריכוז הצעות'!$N685='טבלת עזר2'!K$1,'ריכוז הצעות'!$M685,"")</f>
        <v/>
      </c>
      <c r="L684" t="str">
        <f>IF('ריכוז הצעות'!$N685='טבלת עזר2'!L$1,'ריכוז הצעות'!$M685,"")</f>
        <v/>
      </c>
      <c r="M684" t="str">
        <f>IF('ריכוז הצעות'!$N685='טבלת עזר2'!M$1,'ריכוז הצעות'!$M685,"")</f>
        <v/>
      </c>
      <c r="O684" t="str">
        <f>IF('ריכוז הצעות'!$N685='טבלת עזר2'!O$1,'ריכוז הצעות'!$M685,"")</f>
        <v/>
      </c>
      <c r="Q684" t="str">
        <f>IF('ריכוז הצעות'!$N685='טבלת עזר2'!Q$1,'ריכוז הצעות'!$M685,"")</f>
        <v/>
      </c>
      <c r="S684" t="str">
        <f>IF('ריכוז הצעות'!$N685='טבלת עזר2'!S$1,'ריכוז הצעות'!$M685,"")</f>
        <v/>
      </c>
      <c r="U684" t="str">
        <f>IF('ריכוז הצעות'!$N685='טבלת עזר2'!U$1,'ריכוז הצעות'!$M685,"")</f>
        <v/>
      </c>
      <c r="W684" t="str">
        <f>IF('ריכוז הצעות'!$N685='טבלת עזר2'!W$1,'ריכוז הצעות'!$M685,"")</f>
        <v/>
      </c>
      <c r="X684" t="str">
        <f>IF('ריכוז הצעות'!$N685='טבלת עזר2'!X$1,'ריכוז הצעות'!$M685,"")</f>
        <v/>
      </c>
      <c r="Y684" t="str">
        <f>IF('ריכוז הצעות'!$N685='טבלת עזר2'!Y$1,'ריכוז הצעות'!$M685,"")</f>
        <v/>
      </c>
      <c r="Z684" t="str">
        <f>IF('ריכוז הצעות'!$N685='טבלת עזר2'!Z$1,'ריכוז הצעות'!$M685,"")</f>
        <v/>
      </c>
      <c r="AA684" t="str">
        <f>IF('ריכוז הצעות'!$N685='טבלת עזר2'!AA$1,'ריכוז הצעות'!$M685,"")</f>
        <v/>
      </c>
      <c r="AB684" t="str">
        <f>IF('ריכוז הצעות'!$N685='טבלת עזר2'!AB$1,'ריכוז הצעות'!$M685,"")</f>
        <v/>
      </c>
      <c r="AC684" t="str">
        <f>IF('ריכוז הצעות'!$N685='טבלת עזר2'!AC$1,'ריכוז הצעות'!$M685,"")</f>
        <v/>
      </c>
      <c r="AD684" t="str">
        <f>IF('ריכוז הצעות'!$N685='טבלת עזר2'!AD$1,'ריכוז הצעות'!$M685,"")</f>
        <v/>
      </c>
      <c r="AE684" t="str">
        <f>IF('ריכוז הצעות'!$N685='טבלת עזר2'!AE$1,'ריכוז הצעות'!$M685,"")</f>
        <v/>
      </c>
      <c r="AF684" t="str">
        <f>IF('ריכוז הצעות'!$N685='טבלת עזר2'!AF$1,'ריכוז הצעות'!$M685,"")</f>
        <v/>
      </c>
      <c r="AG684" t="str">
        <f>IF('ריכוז הצעות'!$N685='טבלת עזר2'!AG$1,'ריכוז הצעות'!$M685,"")</f>
        <v/>
      </c>
      <c r="AH684" t="str">
        <f>IF('ריכוז הצעות'!$N685='טבלת עזר2'!AH$1,'ריכוז הצעות'!$M685,"")</f>
        <v/>
      </c>
      <c r="AI684" t="str">
        <f>IF('ריכוז הצעות'!$N685='טבלת עזר2'!AI$1,'ריכוז הצעות'!$M685,"")</f>
        <v/>
      </c>
      <c r="AJ684" t="str">
        <f>IF('ריכוז הצעות'!$N685='טבלת עזר2'!AJ$1,'ריכוז הצעות'!$M685,"")</f>
        <v/>
      </c>
      <c r="AK684" t="str">
        <f>IF('ריכוז הצעות'!$N685='טבלת עזר2'!AK$1,'ריכוז הצעות'!$M685,"")</f>
        <v/>
      </c>
      <c r="AL684" t="str">
        <f>IF('ריכוז הצעות'!$N685='טבלת עזר2'!AL$1,'ריכוז הצעות'!$M685,"")</f>
        <v/>
      </c>
      <c r="AM684"/>
      <c r="AN684"/>
      <c r="AO684"/>
      <c r="AP684"/>
    </row>
    <row r="685" spans="2:42" x14ac:dyDescent="0.3">
      <c r="B685" t="str">
        <f>IF('ריכוז הצעות'!$N686='טבלת עזר2'!B$1,'ריכוז הצעות'!$M686,"")</f>
        <v/>
      </c>
      <c r="C685">
        <f t="shared" si="298"/>
        <v>0</v>
      </c>
      <c r="D685" t="str">
        <f t="shared" si="300"/>
        <v/>
      </c>
      <c r="E685">
        <f t="shared" si="301"/>
        <v>0</v>
      </c>
      <c r="F685" t="str">
        <f>IF('ריכוז הצעות'!$N686='טבלת עזר2'!F$1,'ריכוז הצעות'!$M686,"")</f>
        <v/>
      </c>
      <c r="G685">
        <f t="shared" si="299"/>
        <v>0</v>
      </c>
      <c r="H685" t="str">
        <f t="shared" si="302"/>
        <v/>
      </c>
      <c r="I685">
        <f t="shared" si="303"/>
        <v>0</v>
      </c>
      <c r="J685" t="str">
        <f>IF('ריכוז הצעות'!$N686='טבלת עזר2'!J$1,'ריכוז הצעות'!$M686,"")</f>
        <v/>
      </c>
      <c r="K685" t="str">
        <f>IF('ריכוז הצעות'!$N686='טבלת עזר2'!K$1,'ריכוז הצעות'!$M686,"")</f>
        <v/>
      </c>
      <c r="L685" t="str">
        <f>IF('ריכוז הצעות'!$N686='טבלת עזר2'!L$1,'ריכוז הצעות'!$M686,"")</f>
        <v/>
      </c>
      <c r="M685" t="str">
        <f>IF('ריכוז הצעות'!$N686='טבלת עזר2'!M$1,'ריכוז הצעות'!$M686,"")</f>
        <v/>
      </c>
      <c r="O685" t="str">
        <f>IF('ריכוז הצעות'!$N686='טבלת עזר2'!O$1,'ריכוז הצעות'!$M686,"")</f>
        <v/>
      </c>
      <c r="Q685" t="str">
        <f>IF('ריכוז הצעות'!$N686='טבלת עזר2'!Q$1,'ריכוז הצעות'!$M686,"")</f>
        <v/>
      </c>
      <c r="S685" t="str">
        <f>IF('ריכוז הצעות'!$N686='טבלת עזר2'!S$1,'ריכוז הצעות'!$M686,"")</f>
        <v/>
      </c>
      <c r="U685" t="str">
        <f>IF('ריכוז הצעות'!$N686='טבלת עזר2'!U$1,'ריכוז הצעות'!$M686,"")</f>
        <v/>
      </c>
      <c r="W685" t="str">
        <f>IF('ריכוז הצעות'!$N686='טבלת עזר2'!W$1,'ריכוז הצעות'!$M686,"")</f>
        <v/>
      </c>
      <c r="X685" t="str">
        <f>IF('ריכוז הצעות'!$N686='טבלת עזר2'!X$1,'ריכוז הצעות'!$M686,"")</f>
        <v/>
      </c>
      <c r="Y685" t="str">
        <f>IF('ריכוז הצעות'!$N686='טבלת עזר2'!Y$1,'ריכוז הצעות'!$M686,"")</f>
        <v/>
      </c>
      <c r="Z685" t="str">
        <f>IF('ריכוז הצעות'!$N686='טבלת עזר2'!Z$1,'ריכוז הצעות'!$M686,"")</f>
        <v/>
      </c>
      <c r="AA685" t="str">
        <f>IF('ריכוז הצעות'!$N686='טבלת עזר2'!AA$1,'ריכוז הצעות'!$M686,"")</f>
        <v/>
      </c>
      <c r="AB685" t="str">
        <f>IF('ריכוז הצעות'!$N686='טבלת עזר2'!AB$1,'ריכוז הצעות'!$M686,"")</f>
        <v/>
      </c>
      <c r="AC685" t="str">
        <f>IF('ריכוז הצעות'!$N686='טבלת עזר2'!AC$1,'ריכוז הצעות'!$M686,"")</f>
        <v/>
      </c>
      <c r="AD685" t="str">
        <f>IF('ריכוז הצעות'!$N686='טבלת עזר2'!AD$1,'ריכוז הצעות'!$M686,"")</f>
        <v/>
      </c>
      <c r="AE685" t="str">
        <f>IF('ריכוז הצעות'!$N686='טבלת עזר2'!AE$1,'ריכוז הצעות'!$M686,"")</f>
        <v/>
      </c>
      <c r="AF685" t="str">
        <f>IF('ריכוז הצעות'!$N686='טבלת עזר2'!AF$1,'ריכוז הצעות'!$M686,"")</f>
        <v/>
      </c>
      <c r="AG685" t="str">
        <f>IF('ריכוז הצעות'!$N686='טבלת עזר2'!AG$1,'ריכוז הצעות'!$M686,"")</f>
        <v/>
      </c>
      <c r="AH685" t="str">
        <f>IF('ריכוז הצעות'!$N686='טבלת עזר2'!AH$1,'ריכוז הצעות'!$M686,"")</f>
        <v/>
      </c>
      <c r="AI685" t="str">
        <f>IF('ריכוז הצעות'!$N686='טבלת עזר2'!AI$1,'ריכוז הצעות'!$M686,"")</f>
        <v/>
      </c>
      <c r="AJ685" t="str">
        <f>IF('ריכוז הצעות'!$N686='טבלת עזר2'!AJ$1,'ריכוז הצעות'!$M686,"")</f>
        <v/>
      </c>
      <c r="AK685" t="str">
        <f>IF('ריכוז הצעות'!$N686='טבלת עזר2'!AK$1,'ריכוז הצעות'!$M686,"")</f>
        <v/>
      </c>
      <c r="AL685" t="str">
        <f>IF('ריכוז הצעות'!$N686='טבלת עזר2'!AL$1,'ריכוז הצעות'!$M686,"")</f>
        <v/>
      </c>
      <c r="AM685"/>
      <c r="AN685"/>
      <c r="AO685"/>
      <c r="AP685"/>
    </row>
    <row r="686" spans="2:42" x14ac:dyDescent="0.3">
      <c r="B686" t="str">
        <f>IF('ריכוז הצעות'!$N687='טבלת עזר2'!B$1,'ריכוז הצעות'!$M687,"")</f>
        <v/>
      </c>
      <c r="C686">
        <f t="shared" si="298"/>
        <v>0</v>
      </c>
      <c r="D686" t="str">
        <f t="shared" si="300"/>
        <v/>
      </c>
      <c r="E686">
        <f t="shared" si="301"/>
        <v>0</v>
      </c>
      <c r="F686" t="str">
        <f>IF('ריכוז הצעות'!$N687='טבלת עזר2'!F$1,'ריכוז הצעות'!$M687,"")</f>
        <v/>
      </c>
      <c r="G686">
        <f t="shared" si="299"/>
        <v>0</v>
      </c>
      <c r="H686" t="str">
        <f t="shared" si="302"/>
        <v/>
      </c>
      <c r="I686">
        <f t="shared" si="303"/>
        <v>0</v>
      </c>
      <c r="J686" t="str">
        <f>IF('ריכוז הצעות'!$N687='טבלת עזר2'!J$1,'ריכוז הצעות'!$M687,"")</f>
        <v/>
      </c>
      <c r="K686" t="str">
        <f>IF('ריכוז הצעות'!$N687='טבלת עזר2'!K$1,'ריכוז הצעות'!$M687,"")</f>
        <v/>
      </c>
      <c r="L686" t="str">
        <f>IF('ריכוז הצעות'!$N687='טבלת עזר2'!L$1,'ריכוז הצעות'!$M687,"")</f>
        <v/>
      </c>
      <c r="M686" t="str">
        <f>IF('ריכוז הצעות'!$N687='טבלת עזר2'!M$1,'ריכוז הצעות'!$M687,"")</f>
        <v/>
      </c>
      <c r="O686" t="str">
        <f>IF('ריכוז הצעות'!$N687='טבלת עזר2'!O$1,'ריכוז הצעות'!$M687,"")</f>
        <v/>
      </c>
      <c r="Q686" t="str">
        <f>IF('ריכוז הצעות'!$N687='טבלת עזר2'!Q$1,'ריכוז הצעות'!$M687,"")</f>
        <v/>
      </c>
      <c r="S686" t="str">
        <f>IF('ריכוז הצעות'!$N687='טבלת עזר2'!S$1,'ריכוז הצעות'!$M687,"")</f>
        <v/>
      </c>
      <c r="U686" t="str">
        <f>IF('ריכוז הצעות'!$N687='טבלת עזר2'!U$1,'ריכוז הצעות'!$M687,"")</f>
        <v/>
      </c>
      <c r="W686" t="str">
        <f>IF('ריכוז הצעות'!$N687='טבלת עזר2'!W$1,'ריכוז הצעות'!$M687,"")</f>
        <v/>
      </c>
      <c r="X686" t="str">
        <f>IF('ריכוז הצעות'!$N687='טבלת עזר2'!X$1,'ריכוז הצעות'!$M687,"")</f>
        <v/>
      </c>
      <c r="Y686" t="str">
        <f>IF('ריכוז הצעות'!$N687='טבלת עזר2'!Y$1,'ריכוז הצעות'!$M687,"")</f>
        <v/>
      </c>
      <c r="Z686" t="str">
        <f>IF('ריכוז הצעות'!$N687='טבלת עזר2'!Z$1,'ריכוז הצעות'!$M687,"")</f>
        <v/>
      </c>
      <c r="AA686" t="str">
        <f>IF('ריכוז הצעות'!$N687='טבלת עזר2'!AA$1,'ריכוז הצעות'!$M687,"")</f>
        <v/>
      </c>
      <c r="AB686" t="str">
        <f>IF('ריכוז הצעות'!$N687='טבלת עזר2'!AB$1,'ריכוז הצעות'!$M687,"")</f>
        <v/>
      </c>
      <c r="AC686" t="str">
        <f>IF('ריכוז הצעות'!$N687='טבלת עזר2'!AC$1,'ריכוז הצעות'!$M687,"")</f>
        <v/>
      </c>
      <c r="AD686" t="str">
        <f>IF('ריכוז הצעות'!$N687='טבלת עזר2'!AD$1,'ריכוז הצעות'!$M687,"")</f>
        <v/>
      </c>
      <c r="AE686" t="str">
        <f>IF('ריכוז הצעות'!$N687='טבלת עזר2'!AE$1,'ריכוז הצעות'!$M687,"")</f>
        <v/>
      </c>
      <c r="AF686" t="str">
        <f>IF('ריכוז הצעות'!$N687='טבלת עזר2'!AF$1,'ריכוז הצעות'!$M687,"")</f>
        <v/>
      </c>
      <c r="AG686" t="str">
        <f>IF('ריכוז הצעות'!$N687='טבלת עזר2'!AG$1,'ריכוז הצעות'!$M687,"")</f>
        <v/>
      </c>
      <c r="AH686" t="str">
        <f>IF('ריכוז הצעות'!$N687='טבלת עזר2'!AH$1,'ריכוז הצעות'!$M687,"")</f>
        <v/>
      </c>
      <c r="AI686" t="str">
        <f>IF('ריכוז הצעות'!$N687='טבלת עזר2'!AI$1,'ריכוז הצעות'!$M687,"")</f>
        <v/>
      </c>
      <c r="AJ686" t="str">
        <f>IF('ריכוז הצעות'!$N687='טבלת עזר2'!AJ$1,'ריכוז הצעות'!$M687,"")</f>
        <v/>
      </c>
      <c r="AK686" t="str">
        <f>IF('ריכוז הצעות'!$N687='טבלת עזר2'!AK$1,'ריכוז הצעות'!$M687,"")</f>
        <v/>
      </c>
      <c r="AL686" t="str">
        <f>IF('ריכוז הצעות'!$N687='טבלת עזר2'!AL$1,'ריכוז הצעות'!$M687,"")</f>
        <v/>
      </c>
      <c r="AM686"/>
      <c r="AN686"/>
      <c r="AO686"/>
      <c r="AP686"/>
    </row>
    <row r="687" spans="2:42" x14ac:dyDescent="0.3">
      <c r="B687" t="str">
        <f>IF('ריכוז הצעות'!$N688='טבלת עזר2'!B$1,'ריכוז הצעות'!$M688,"")</f>
        <v/>
      </c>
      <c r="C687">
        <f t="shared" si="298"/>
        <v>0</v>
      </c>
      <c r="D687" t="str">
        <f t="shared" si="300"/>
        <v/>
      </c>
      <c r="E687">
        <f t="shared" si="301"/>
        <v>0</v>
      </c>
      <c r="F687" t="str">
        <f>IF('ריכוז הצעות'!$N688='טבלת עזר2'!F$1,'ריכוז הצעות'!$M688,"")</f>
        <v/>
      </c>
      <c r="G687">
        <f t="shared" si="299"/>
        <v>0</v>
      </c>
      <c r="H687" t="str">
        <f t="shared" si="302"/>
        <v/>
      </c>
      <c r="I687">
        <f t="shared" si="303"/>
        <v>0</v>
      </c>
      <c r="J687" t="str">
        <f>IF('ריכוז הצעות'!$N688='טבלת עזר2'!J$1,'ריכוז הצעות'!$M688,"")</f>
        <v/>
      </c>
      <c r="K687" t="str">
        <f>IF('ריכוז הצעות'!$N688='טבלת עזר2'!K$1,'ריכוז הצעות'!$M688,"")</f>
        <v/>
      </c>
      <c r="L687" t="str">
        <f>IF('ריכוז הצעות'!$N688='טבלת עזר2'!L$1,'ריכוז הצעות'!$M688,"")</f>
        <v/>
      </c>
      <c r="M687" t="str">
        <f>IF('ריכוז הצעות'!$N688='טבלת עזר2'!M$1,'ריכוז הצעות'!$M688,"")</f>
        <v/>
      </c>
      <c r="O687" t="str">
        <f>IF('ריכוז הצעות'!$N688='טבלת עזר2'!O$1,'ריכוז הצעות'!$M688,"")</f>
        <v/>
      </c>
      <c r="Q687" t="str">
        <f>IF('ריכוז הצעות'!$N688='טבלת עזר2'!Q$1,'ריכוז הצעות'!$M688,"")</f>
        <v/>
      </c>
      <c r="S687" t="str">
        <f>IF('ריכוז הצעות'!$N688='טבלת עזר2'!S$1,'ריכוז הצעות'!$M688,"")</f>
        <v/>
      </c>
      <c r="U687" t="str">
        <f>IF('ריכוז הצעות'!$N688='טבלת עזר2'!U$1,'ריכוז הצעות'!$M688,"")</f>
        <v/>
      </c>
      <c r="W687" t="str">
        <f>IF('ריכוז הצעות'!$N688='טבלת עזר2'!W$1,'ריכוז הצעות'!$M688,"")</f>
        <v/>
      </c>
      <c r="X687" t="str">
        <f>IF('ריכוז הצעות'!$N688='טבלת עזר2'!X$1,'ריכוז הצעות'!$M688,"")</f>
        <v/>
      </c>
      <c r="Y687" t="str">
        <f>IF('ריכוז הצעות'!$N688='טבלת עזר2'!Y$1,'ריכוז הצעות'!$M688,"")</f>
        <v/>
      </c>
      <c r="Z687" t="str">
        <f>IF('ריכוז הצעות'!$N688='טבלת עזר2'!Z$1,'ריכוז הצעות'!$M688,"")</f>
        <v/>
      </c>
      <c r="AA687" t="str">
        <f>IF('ריכוז הצעות'!$N688='טבלת עזר2'!AA$1,'ריכוז הצעות'!$M688,"")</f>
        <v/>
      </c>
      <c r="AB687" t="str">
        <f>IF('ריכוז הצעות'!$N688='טבלת עזר2'!AB$1,'ריכוז הצעות'!$M688,"")</f>
        <v/>
      </c>
      <c r="AC687" t="str">
        <f>IF('ריכוז הצעות'!$N688='טבלת עזר2'!AC$1,'ריכוז הצעות'!$M688,"")</f>
        <v/>
      </c>
      <c r="AD687" t="str">
        <f>IF('ריכוז הצעות'!$N688='טבלת עזר2'!AD$1,'ריכוז הצעות'!$M688,"")</f>
        <v/>
      </c>
      <c r="AE687" t="str">
        <f>IF('ריכוז הצעות'!$N688='טבלת עזר2'!AE$1,'ריכוז הצעות'!$M688,"")</f>
        <v/>
      </c>
      <c r="AF687" t="str">
        <f>IF('ריכוז הצעות'!$N688='טבלת עזר2'!AF$1,'ריכוז הצעות'!$M688,"")</f>
        <v/>
      </c>
      <c r="AG687" t="str">
        <f>IF('ריכוז הצעות'!$N688='טבלת עזר2'!AG$1,'ריכוז הצעות'!$M688,"")</f>
        <v/>
      </c>
      <c r="AH687" t="str">
        <f>IF('ריכוז הצעות'!$N688='טבלת עזר2'!AH$1,'ריכוז הצעות'!$M688,"")</f>
        <v/>
      </c>
      <c r="AI687" t="str">
        <f>IF('ריכוז הצעות'!$N688='טבלת עזר2'!AI$1,'ריכוז הצעות'!$M688,"")</f>
        <v/>
      </c>
      <c r="AJ687" t="str">
        <f>IF('ריכוז הצעות'!$N688='טבלת עזר2'!AJ$1,'ריכוז הצעות'!$M688,"")</f>
        <v/>
      </c>
      <c r="AK687" t="str">
        <f>IF('ריכוז הצעות'!$N688='טבלת עזר2'!AK$1,'ריכוז הצעות'!$M688,"")</f>
        <v/>
      </c>
      <c r="AL687" t="str">
        <f>IF('ריכוז הצעות'!$N688='טבלת עזר2'!AL$1,'ריכוז הצעות'!$M688,"")</f>
        <v/>
      </c>
      <c r="AM687"/>
      <c r="AN687"/>
      <c r="AO687"/>
      <c r="AP687"/>
    </row>
    <row r="688" spans="2:42" x14ac:dyDescent="0.3">
      <c r="B688" t="str">
        <f>IF('ריכוז הצעות'!$N689='טבלת עזר2'!B$1,'ריכוז הצעות'!$M689,"")</f>
        <v/>
      </c>
      <c r="C688">
        <f t="shared" si="298"/>
        <v>0</v>
      </c>
      <c r="D688" t="str">
        <f t="shared" si="300"/>
        <v/>
      </c>
      <c r="E688">
        <f t="shared" si="301"/>
        <v>0</v>
      </c>
      <c r="F688" t="str">
        <f>IF('ריכוז הצעות'!$N689='טבלת עזר2'!F$1,'ריכוז הצעות'!$M689,"")</f>
        <v/>
      </c>
      <c r="G688">
        <f t="shared" si="299"/>
        <v>0</v>
      </c>
      <c r="H688" t="str">
        <f t="shared" si="302"/>
        <v/>
      </c>
      <c r="I688">
        <f t="shared" si="303"/>
        <v>0</v>
      </c>
      <c r="J688" t="str">
        <f>IF('ריכוז הצעות'!$N689='טבלת עזר2'!J$1,'ריכוז הצעות'!$M689,"")</f>
        <v/>
      </c>
      <c r="K688" t="str">
        <f>IF('ריכוז הצעות'!$N689='טבלת עזר2'!K$1,'ריכוז הצעות'!$M689,"")</f>
        <v/>
      </c>
      <c r="L688" t="str">
        <f>IF('ריכוז הצעות'!$N689='טבלת עזר2'!L$1,'ריכוז הצעות'!$M689,"")</f>
        <v/>
      </c>
      <c r="M688" t="str">
        <f>IF('ריכוז הצעות'!$N689='טבלת עזר2'!M$1,'ריכוז הצעות'!$M689,"")</f>
        <v/>
      </c>
      <c r="O688" t="str">
        <f>IF('ריכוז הצעות'!$N689='טבלת עזר2'!O$1,'ריכוז הצעות'!$M689,"")</f>
        <v/>
      </c>
      <c r="Q688" t="str">
        <f>IF('ריכוז הצעות'!$N689='טבלת עזר2'!Q$1,'ריכוז הצעות'!$M689,"")</f>
        <v/>
      </c>
      <c r="S688" t="str">
        <f>IF('ריכוז הצעות'!$N689='טבלת עזר2'!S$1,'ריכוז הצעות'!$M689,"")</f>
        <v/>
      </c>
      <c r="U688" t="str">
        <f>IF('ריכוז הצעות'!$N689='טבלת עזר2'!U$1,'ריכוז הצעות'!$M689,"")</f>
        <v/>
      </c>
      <c r="W688" t="str">
        <f>IF('ריכוז הצעות'!$N689='טבלת עזר2'!W$1,'ריכוז הצעות'!$M689,"")</f>
        <v/>
      </c>
      <c r="X688" t="str">
        <f>IF('ריכוז הצעות'!$N689='טבלת עזר2'!X$1,'ריכוז הצעות'!$M689,"")</f>
        <v/>
      </c>
      <c r="Y688" t="str">
        <f>IF('ריכוז הצעות'!$N689='טבלת עזר2'!Y$1,'ריכוז הצעות'!$M689,"")</f>
        <v/>
      </c>
      <c r="Z688" t="str">
        <f>IF('ריכוז הצעות'!$N689='טבלת עזר2'!Z$1,'ריכוז הצעות'!$M689,"")</f>
        <v/>
      </c>
      <c r="AA688" t="str">
        <f>IF('ריכוז הצעות'!$N689='טבלת עזר2'!AA$1,'ריכוז הצעות'!$M689,"")</f>
        <v/>
      </c>
      <c r="AB688" t="str">
        <f>IF('ריכוז הצעות'!$N689='טבלת עזר2'!AB$1,'ריכוז הצעות'!$M689,"")</f>
        <v/>
      </c>
      <c r="AC688" t="str">
        <f>IF('ריכוז הצעות'!$N689='טבלת עזר2'!AC$1,'ריכוז הצעות'!$M689,"")</f>
        <v/>
      </c>
      <c r="AD688" t="str">
        <f>IF('ריכוז הצעות'!$N689='טבלת עזר2'!AD$1,'ריכוז הצעות'!$M689,"")</f>
        <v/>
      </c>
      <c r="AE688" t="str">
        <f>IF('ריכוז הצעות'!$N689='טבלת עזר2'!AE$1,'ריכוז הצעות'!$M689,"")</f>
        <v/>
      </c>
      <c r="AF688" t="str">
        <f>IF('ריכוז הצעות'!$N689='טבלת עזר2'!AF$1,'ריכוז הצעות'!$M689,"")</f>
        <v/>
      </c>
      <c r="AG688" t="str">
        <f>IF('ריכוז הצעות'!$N689='טבלת עזר2'!AG$1,'ריכוז הצעות'!$M689,"")</f>
        <v/>
      </c>
      <c r="AH688" t="str">
        <f>IF('ריכוז הצעות'!$N689='טבלת עזר2'!AH$1,'ריכוז הצעות'!$M689,"")</f>
        <v/>
      </c>
      <c r="AI688" t="str">
        <f>IF('ריכוז הצעות'!$N689='טבלת עזר2'!AI$1,'ריכוז הצעות'!$M689,"")</f>
        <v/>
      </c>
      <c r="AJ688" t="str">
        <f>IF('ריכוז הצעות'!$N689='טבלת עזר2'!AJ$1,'ריכוז הצעות'!$M689,"")</f>
        <v/>
      </c>
      <c r="AK688" t="str">
        <f>IF('ריכוז הצעות'!$N689='טבלת עזר2'!AK$1,'ריכוז הצעות'!$M689,"")</f>
        <v/>
      </c>
      <c r="AL688" t="str">
        <f>IF('ריכוז הצעות'!$N689='טבלת עזר2'!AL$1,'ריכוז הצעות'!$M689,"")</f>
        <v/>
      </c>
      <c r="AM688"/>
      <c r="AN688"/>
      <c r="AO688"/>
      <c r="AP688"/>
    </row>
    <row r="689" spans="2:42" x14ac:dyDescent="0.3">
      <c r="B689" t="str">
        <f>IF('ריכוז הצעות'!$N690='טבלת עזר2'!B$1,'ריכוז הצעות'!$M690,"")</f>
        <v/>
      </c>
      <c r="C689">
        <f t="shared" si="298"/>
        <v>0</v>
      </c>
      <c r="D689" t="str">
        <f t="shared" si="300"/>
        <v/>
      </c>
      <c r="E689">
        <f t="shared" si="301"/>
        <v>0</v>
      </c>
      <c r="F689" t="str">
        <f>IF('ריכוז הצעות'!$N690='טבלת עזר2'!F$1,'ריכוז הצעות'!$M690,"")</f>
        <v/>
      </c>
      <c r="G689">
        <f t="shared" si="299"/>
        <v>0</v>
      </c>
      <c r="H689" t="str">
        <f t="shared" si="302"/>
        <v/>
      </c>
      <c r="I689">
        <f t="shared" si="303"/>
        <v>0</v>
      </c>
      <c r="J689" t="str">
        <f>IF('ריכוז הצעות'!$N690='טבלת עזר2'!J$1,'ריכוז הצעות'!$M690,"")</f>
        <v/>
      </c>
      <c r="K689" t="str">
        <f>IF('ריכוז הצעות'!$N690='טבלת עזר2'!K$1,'ריכוז הצעות'!$M690,"")</f>
        <v/>
      </c>
      <c r="L689" t="str">
        <f>IF('ריכוז הצעות'!$N690='טבלת עזר2'!L$1,'ריכוז הצעות'!$M690,"")</f>
        <v/>
      </c>
      <c r="M689" t="str">
        <f>IF('ריכוז הצעות'!$N690='טבלת עזר2'!M$1,'ריכוז הצעות'!$M690,"")</f>
        <v/>
      </c>
      <c r="O689" t="str">
        <f>IF('ריכוז הצעות'!$N690='טבלת עזר2'!O$1,'ריכוז הצעות'!$M690,"")</f>
        <v/>
      </c>
      <c r="Q689" t="str">
        <f>IF('ריכוז הצעות'!$N690='טבלת עזר2'!Q$1,'ריכוז הצעות'!$M690,"")</f>
        <v/>
      </c>
      <c r="S689" t="str">
        <f>IF('ריכוז הצעות'!$N690='טבלת עזר2'!S$1,'ריכוז הצעות'!$M690,"")</f>
        <v/>
      </c>
      <c r="U689" t="str">
        <f>IF('ריכוז הצעות'!$N690='טבלת עזר2'!U$1,'ריכוז הצעות'!$M690,"")</f>
        <v/>
      </c>
      <c r="W689" t="str">
        <f>IF('ריכוז הצעות'!$N690='טבלת עזר2'!W$1,'ריכוז הצעות'!$M690,"")</f>
        <v/>
      </c>
      <c r="X689" t="str">
        <f>IF('ריכוז הצעות'!$N690='טבלת עזר2'!X$1,'ריכוז הצעות'!$M690,"")</f>
        <v/>
      </c>
      <c r="Y689" t="str">
        <f>IF('ריכוז הצעות'!$N690='טבלת עזר2'!Y$1,'ריכוז הצעות'!$M690,"")</f>
        <v/>
      </c>
      <c r="Z689" t="str">
        <f>IF('ריכוז הצעות'!$N690='טבלת עזר2'!Z$1,'ריכוז הצעות'!$M690,"")</f>
        <v/>
      </c>
      <c r="AA689" t="str">
        <f>IF('ריכוז הצעות'!$N690='טבלת עזר2'!AA$1,'ריכוז הצעות'!$M690,"")</f>
        <v/>
      </c>
      <c r="AB689" t="str">
        <f>IF('ריכוז הצעות'!$N690='טבלת עזר2'!AB$1,'ריכוז הצעות'!$M690,"")</f>
        <v/>
      </c>
      <c r="AC689" t="str">
        <f>IF('ריכוז הצעות'!$N690='טבלת עזר2'!AC$1,'ריכוז הצעות'!$M690,"")</f>
        <v/>
      </c>
      <c r="AD689" t="str">
        <f>IF('ריכוז הצעות'!$N690='טבלת עזר2'!AD$1,'ריכוז הצעות'!$M690,"")</f>
        <v/>
      </c>
      <c r="AE689" t="str">
        <f>IF('ריכוז הצעות'!$N690='טבלת עזר2'!AE$1,'ריכוז הצעות'!$M690,"")</f>
        <v/>
      </c>
      <c r="AF689" t="str">
        <f>IF('ריכוז הצעות'!$N690='טבלת עזר2'!AF$1,'ריכוז הצעות'!$M690,"")</f>
        <v/>
      </c>
      <c r="AG689" t="str">
        <f>IF('ריכוז הצעות'!$N690='טבלת עזר2'!AG$1,'ריכוז הצעות'!$M690,"")</f>
        <v/>
      </c>
      <c r="AH689" t="str">
        <f>IF('ריכוז הצעות'!$N690='טבלת עזר2'!AH$1,'ריכוז הצעות'!$M690,"")</f>
        <v/>
      </c>
      <c r="AI689" t="str">
        <f>IF('ריכוז הצעות'!$N690='טבלת עזר2'!AI$1,'ריכוז הצעות'!$M690,"")</f>
        <v/>
      </c>
      <c r="AJ689" t="str">
        <f>IF('ריכוז הצעות'!$N690='טבלת עזר2'!AJ$1,'ריכוז הצעות'!$M690,"")</f>
        <v/>
      </c>
      <c r="AK689" t="str">
        <f>IF('ריכוז הצעות'!$N690='טבלת עזר2'!AK$1,'ריכוז הצעות'!$M690,"")</f>
        <v/>
      </c>
      <c r="AL689" t="str">
        <f>IF('ריכוז הצעות'!$N690='טבלת עזר2'!AL$1,'ריכוז הצעות'!$M690,"")</f>
        <v/>
      </c>
      <c r="AM689"/>
      <c r="AN689"/>
      <c r="AO689"/>
      <c r="AP689"/>
    </row>
    <row r="690" spans="2:42" x14ac:dyDescent="0.3">
      <c r="B690" t="str">
        <f>IF('ריכוז הצעות'!$N691='טבלת עזר2'!B$1,'ריכוז הצעות'!$M691,"")</f>
        <v/>
      </c>
      <c r="C690">
        <f t="shared" si="298"/>
        <v>0</v>
      </c>
      <c r="D690" t="str">
        <f t="shared" si="300"/>
        <v/>
      </c>
      <c r="E690">
        <f t="shared" si="301"/>
        <v>0</v>
      </c>
      <c r="F690" t="str">
        <f>IF('ריכוז הצעות'!$N691='טבלת עזר2'!F$1,'ריכוז הצעות'!$M691,"")</f>
        <v/>
      </c>
      <c r="G690">
        <f t="shared" si="299"/>
        <v>0</v>
      </c>
      <c r="H690" t="str">
        <f t="shared" si="302"/>
        <v/>
      </c>
      <c r="I690">
        <f t="shared" si="303"/>
        <v>0</v>
      </c>
      <c r="J690" t="str">
        <f>IF('ריכוז הצעות'!$N691='טבלת עזר2'!J$1,'ריכוז הצעות'!$M691,"")</f>
        <v/>
      </c>
      <c r="K690" t="str">
        <f>IF('ריכוז הצעות'!$N691='טבלת עזר2'!K$1,'ריכוז הצעות'!$M691,"")</f>
        <v/>
      </c>
      <c r="L690" t="str">
        <f>IF('ריכוז הצעות'!$N691='טבלת עזר2'!L$1,'ריכוז הצעות'!$M691,"")</f>
        <v/>
      </c>
      <c r="M690" t="str">
        <f>IF('ריכוז הצעות'!$N691='טבלת עזר2'!M$1,'ריכוז הצעות'!$M691,"")</f>
        <v/>
      </c>
      <c r="O690" t="str">
        <f>IF('ריכוז הצעות'!$N691='טבלת עזר2'!O$1,'ריכוז הצעות'!$M691,"")</f>
        <v/>
      </c>
      <c r="Q690" t="str">
        <f>IF('ריכוז הצעות'!$N691='טבלת עזר2'!Q$1,'ריכוז הצעות'!$M691,"")</f>
        <v/>
      </c>
      <c r="S690" t="str">
        <f>IF('ריכוז הצעות'!$N691='טבלת עזר2'!S$1,'ריכוז הצעות'!$M691,"")</f>
        <v/>
      </c>
      <c r="U690" t="str">
        <f>IF('ריכוז הצעות'!$N691='טבלת עזר2'!U$1,'ריכוז הצעות'!$M691,"")</f>
        <v/>
      </c>
      <c r="W690" t="str">
        <f>IF('ריכוז הצעות'!$N691='טבלת עזר2'!W$1,'ריכוז הצעות'!$M691,"")</f>
        <v/>
      </c>
      <c r="X690" t="str">
        <f>IF('ריכוז הצעות'!$N691='טבלת עזר2'!X$1,'ריכוז הצעות'!$M691,"")</f>
        <v/>
      </c>
      <c r="Y690" t="str">
        <f>IF('ריכוז הצעות'!$N691='טבלת עזר2'!Y$1,'ריכוז הצעות'!$M691,"")</f>
        <v/>
      </c>
      <c r="Z690" t="str">
        <f>IF('ריכוז הצעות'!$N691='טבלת עזר2'!Z$1,'ריכוז הצעות'!$M691,"")</f>
        <v/>
      </c>
      <c r="AA690" t="str">
        <f>IF('ריכוז הצעות'!$N691='טבלת עזר2'!AA$1,'ריכוז הצעות'!$M691,"")</f>
        <v/>
      </c>
      <c r="AB690" t="str">
        <f>IF('ריכוז הצעות'!$N691='טבלת עזר2'!AB$1,'ריכוז הצעות'!$M691,"")</f>
        <v/>
      </c>
      <c r="AC690" t="str">
        <f>IF('ריכוז הצעות'!$N691='טבלת עזר2'!AC$1,'ריכוז הצעות'!$M691,"")</f>
        <v/>
      </c>
      <c r="AD690" t="str">
        <f>IF('ריכוז הצעות'!$N691='טבלת עזר2'!AD$1,'ריכוז הצעות'!$M691,"")</f>
        <v/>
      </c>
      <c r="AE690" t="str">
        <f>IF('ריכוז הצעות'!$N691='טבלת עזר2'!AE$1,'ריכוז הצעות'!$M691,"")</f>
        <v/>
      </c>
      <c r="AF690" t="str">
        <f>IF('ריכוז הצעות'!$N691='טבלת עזר2'!AF$1,'ריכוז הצעות'!$M691,"")</f>
        <v/>
      </c>
      <c r="AG690" t="str">
        <f>IF('ריכוז הצעות'!$N691='טבלת עזר2'!AG$1,'ריכוז הצעות'!$M691,"")</f>
        <v/>
      </c>
      <c r="AH690" t="str">
        <f>IF('ריכוז הצעות'!$N691='טבלת עזר2'!AH$1,'ריכוז הצעות'!$M691,"")</f>
        <v/>
      </c>
      <c r="AI690" t="str">
        <f>IF('ריכוז הצעות'!$N691='טבלת עזר2'!AI$1,'ריכוז הצעות'!$M691,"")</f>
        <v/>
      </c>
      <c r="AJ690" t="str">
        <f>IF('ריכוז הצעות'!$N691='טבלת עזר2'!AJ$1,'ריכוז הצעות'!$M691,"")</f>
        <v/>
      </c>
      <c r="AK690" t="str">
        <f>IF('ריכוז הצעות'!$N691='טבלת עזר2'!AK$1,'ריכוז הצעות'!$M691,"")</f>
        <v/>
      </c>
      <c r="AL690" t="str">
        <f>IF('ריכוז הצעות'!$N691='טבלת עזר2'!AL$1,'ריכוז הצעות'!$M691,"")</f>
        <v/>
      </c>
      <c r="AM690"/>
      <c r="AN690"/>
      <c r="AO690"/>
      <c r="AP690"/>
    </row>
    <row r="691" spans="2:42" x14ac:dyDescent="0.3">
      <c r="B691" t="str">
        <f>IF('ריכוז הצעות'!$N692='טבלת עזר2'!B$1,'ריכוז הצעות'!$M692,"")</f>
        <v/>
      </c>
      <c r="C691">
        <f t="shared" si="298"/>
        <v>0</v>
      </c>
      <c r="D691" t="str">
        <f t="shared" si="300"/>
        <v/>
      </c>
      <c r="E691">
        <f t="shared" si="301"/>
        <v>0</v>
      </c>
      <c r="F691" t="str">
        <f>IF('ריכוז הצעות'!$N692='טבלת עזר2'!F$1,'ריכוז הצעות'!$M692,"")</f>
        <v/>
      </c>
      <c r="G691">
        <f t="shared" si="299"/>
        <v>0</v>
      </c>
      <c r="H691" t="str">
        <f t="shared" si="302"/>
        <v/>
      </c>
      <c r="I691">
        <f t="shared" si="303"/>
        <v>0</v>
      </c>
      <c r="J691" t="str">
        <f>IF('ריכוז הצעות'!$N692='טבלת עזר2'!J$1,'ריכוז הצעות'!$M692,"")</f>
        <v/>
      </c>
      <c r="K691" t="str">
        <f>IF('ריכוז הצעות'!$N692='טבלת עזר2'!K$1,'ריכוז הצעות'!$M692,"")</f>
        <v/>
      </c>
      <c r="L691" t="str">
        <f>IF('ריכוז הצעות'!$N692='טבלת עזר2'!L$1,'ריכוז הצעות'!$M692,"")</f>
        <v/>
      </c>
      <c r="M691" t="str">
        <f>IF('ריכוז הצעות'!$N692='טבלת עזר2'!M$1,'ריכוז הצעות'!$M692,"")</f>
        <v/>
      </c>
      <c r="O691" t="str">
        <f>IF('ריכוז הצעות'!$N692='טבלת עזר2'!O$1,'ריכוז הצעות'!$M692,"")</f>
        <v/>
      </c>
      <c r="Q691" t="str">
        <f>IF('ריכוז הצעות'!$N692='טבלת עזר2'!Q$1,'ריכוז הצעות'!$M692,"")</f>
        <v/>
      </c>
      <c r="S691" t="str">
        <f>IF('ריכוז הצעות'!$N692='טבלת עזר2'!S$1,'ריכוז הצעות'!$M692,"")</f>
        <v/>
      </c>
      <c r="U691" t="str">
        <f>IF('ריכוז הצעות'!$N692='טבלת עזר2'!U$1,'ריכוז הצעות'!$M692,"")</f>
        <v/>
      </c>
      <c r="W691" t="str">
        <f>IF('ריכוז הצעות'!$N692='טבלת עזר2'!W$1,'ריכוז הצעות'!$M692,"")</f>
        <v/>
      </c>
      <c r="X691" t="str">
        <f>IF('ריכוז הצעות'!$N692='טבלת עזר2'!X$1,'ריכוז הצעות'!$M692,"")</f>
        <v/>
      </c>
      <c r="Y691" t="str">
        <f>IF('ריכוז הצעות'!$N692='טבלת עזר2'!Y$1,'ריכוז הצעות'!$M692,"")</f>
        <v/>
      </c>
      <c r="Z691" t="str">
        <f>IF('ריכוז הצעות'!$N692='טבלת עזר2'!Z$1,'ריכוז הצעות'!$M692,"")</f>
        <v/>
      </c>
      <c r="AA691" t="str">
        <f>IF('ריכוז הצעות'!$N692='טבלת עזר2'!AA$1,'ריכוז הצעות'!$M692,"")</f>
        <v/>
      </c>
      <c r="AB691" t="str">
        <f>IF('ריכוז הצעות'!$N692='טבלת עזר2'!AB$1,'ריכוז הצעות'!$M692,"")</f>
        <v/>
      </c>
      <c r="AC691" t="str">
        <f>IF('ריכוז הצעות'!$N692='טבלת עזר2'!AC$1,'ריכוז הצעות'!$M692,"")</f>
        <v/>
      </c>
      <c r="AD691" t="str">
        <f>IF('ריכוז הצעות'!$N692='טבלת עזר2'!AD$1,'ריכוז הצעות'!$M692,"")</f>
        <v/>
      </c>
      <c r="AE691" t="str">
        <f>IF('ריכוז הצעות'!$N692='טבלת עזר2'!AE$1,'ריכוז הצעות'!$M692,"")</f>
        <v/>
      </c>
      <c r="AF691" t="str">
        <f>IF('ריכוז הצעות'!$N692='טבלת עזר2'!AF$1,'ריכוז הצעות'!$M692,"")</f>
        <v/>
      </c>
      <c r="AG691" t="str">
        <f>IF('ריכוז הצעות'!$N692='טבלת עזר2'!AG$1,'ריכוז הצעות'!$M692,"")</f>
        <v/>
      </c>
      <c r="AH691" t="str">
        <f>IF('ריכוז הצעות'!$N692='טבלת עזר2'!AH$1,'ריכוז הצעות'!$M692,"")</f>
        <v/>
      </c>
      <c r="AI691" t="str">
        <f>IF('ריכוז הצעות'!$N692='טבלת עזר2'!AI$1,'ריכוז הצעות'!$M692,"")</f>
        <v/>
      </c>
      <c r="AJ691" t="str">
        <f>IF('ריכוז הצעות'!$N692='טבלת עזר2'!AJ$1,'ריכוז הצעות'!$M692,"")</f>
        <v/>
      </c>
      <c r="AK691" t="str">
        <f>IF('ריכוז הצעות'!$N692='טבלת עזר2'!AK$1,'ריכוז הצעות'!$M692,"")</f>
        <v/>
      </c>
      <c r="AL691" t="str">
        <f>IF('ריכוז הצעות'!$N692='טבלת עזר2'!AL$1,'ריכוז הצעות'!$M692,"")</f>
        <v/>
      </c>
      <c r="AM691"/>
      <c r="AN691"/>
      <c r="AO691"/>
      <c r="AP691"/>
    </row>
    <row r="692" spans="2:42" x14ac:dyDescent="0.3">
      <c r="B692" t="str">
        <f>IF('ריכוז הצעות'!$N693='טבלת עזר2'!B$1,'ריכוז הצעות'!$M693,"")</f>
        <v/>
      </c>
      <c r="C692">
        <f t="shared" si="298"/>
        <v>0</v>
      </c>
      <c r="D692" t="str">
        <f t="shared" si="300"/>
        <v/>
      </c>
      <c r="E692">
        <f t="shared" si="301"/>
        <v>0</v>
      </c>
      <c r="F692" t="str">
        <f>IF('ריכוז הצעות'!$N693='טבלת עזר2'!F$1,'ריכוז הצעות'!$M693,"")</f>
        <v/>
      </c>
      <c r="G692">
        <f t="shared" si="299"/>
        <v>0</v>
      </c>
      <c r="H692" t="str">
        <f t="shared" si="302"/>
        <v/>
      </c>
      <c r="I692">
        <f t="shared" si="303"/>
        <v>0</v>
      </c>
      <c r="J692" t="str">
        <f>IF('ריכוז הצעות'!$N693='טבלת עזר2'!J$1,'ריכוז הצעות'!$M693,"")</f>
        <v/>
      </c>
      <c r="K692" t="str">
        <f>IF('ריכוז הצעות'!$N693='טבלת עזר2'!K$1,'ריכוז הצעות'!$M693,"")</f>
        <v/>
      </c>
      <c r="L692" t="str">
        <f>IF('ריכוז הצעות'!$N693='טבלת עזר2'!L$1,'ריכוז הצעות'!$M693,"")</f>
        <v/>
      </c>
      <c r="M692" t="str">
        <f>IF('ריכוז הצעות'!$N693='טבלת עזר2'!M$1,'ריכוז הצעות'!$M693,"")</f>
        <v/>
      </c>
      <c r="O692" t="str">
        <f>IF('ריכוז הצעות'!$N693='טבלת עזר2'!O$1,'ריכוז הצעות'!$M693,"")</f>
        <v/>
      </c>
      <c r="Q692" t="str">
        <f>IF('ריכוז הצעות'!$N693='טבלת עזר2'!Q$1,'ריכוז הצעות'!$M693,"")</f>
        <v/>
      </c>
      <c r="S692" t="str">
        <f>IF('ריכוז הצעות'!$N693='טבלת עזר2'!S$1,'ריכוז הצעות'!$M693,"")</f>
        <v/>
      </c>
      <c r="U692" t="str">
        <f>IF('ריכוז הצעות'!$N693='טבלת עזר2'!U$1,'ריכוז הצעות'!$M693,"")</f>
        <v/>
      </c>
      <c r="W692" t="str">
        <f>IF('ריכוז הצעות'!$N693='טבלת עזר2'!W$1,'ריכוז הצעות'!$M693,"")</f>
        <v/>
      </c>
      <c r="X692" t="str">
        <f>IF('ריכוז הצעות'!$N693='טבלת עזר2'!X$1,'ריכוז הצעות'!$M693,"")</f>
        <v/>
      </c>
      <c r="Y692" t="str">
        <f>IF('ריכוז הצעות'!$N693='טבלת עזר2'!Y$1,'ריכוז הצעות'!$M693,"")</f>
        <v/>
      </c>
      <c r="Z692" t="str">
        <f>IF('ריכוז הצעות'!$N693='טבלת עזר2'!Z$1,'ריכוז הצעות'!$M693,"")</f>
        <v/>
      </c>
      <c r="AA692" t="str">
        <f>IF('ריכוז הצעות'!$N693='טבלת עזר2'!AA$1,'ריכוז הצעות'!$M693,"")</f>
        <v/>
      </c>
      <c r="AB692" t="str">
        <f>IF('ריכוז הצעות'!$N693='טבלת עזר2'!AB$1,'ריכוז הצעות'!$M693,"")</f>
        <v/>
      </c>
      <c r="AC692" t="str">
        <f>IF('ריכוז הצעות'!$N693='טבלת עזר2'!AC$1,'ריכוז הצעות'!$M693,"")</f>
        <v/>
      </c>
      <c r="AD692" t="str">
        <f>IF('ריכוז הצעות'!$N693='טבלת עזר2'!AD$1,'ריכוז הצעות'!$M693,"")</f>
        <v/>
      </c>
      <c r="AE692" t="str">
        <f>IF('ריכוז הצעות'!$N693='טבלת עזר2'!AE$1,'ריכוז הצעות'!$M693,"")</f>
        <v/>
      </c>
      <c r="AF692" t="str">
        <f>IF('ריכוז הצעות'!$N693='טבלת עזר2'!AF$1,'ריכוז הצעות'!$M693,"")</f>
        <v/>
      </c>
      <c r="AG692" t="str">
        <f>IF('ריכוז הצעות'!$N693='טבלת עזר2'!AG$1,'ריכוז הצעות'!$M693,"")</f>
        <v/>
      </c>
      <c r="AH692" t="str">
        <f>IF('ריכוז הצעות'!$N693='טבלת עזר2'!AH$1,'ריכוז הצעות'!$M693,"")</f>
        <v/>
      </c>
      <c r="AI692" t="str">
        <f>IF('ריכוז הצעות'!$N693='טבלת עזר2'!AI$1,'ריכוז הצעות'!$M693,"")</f>
        <v/>
      </c>
      <c r="AJ692" t="str">
        <f>IF('ריכוז הצעות'!$N693='טבלת עזר2'!AJ$1,'ריכוז הצעות'!$M693,"")</f>
        <v/>
      </c>
      <c r="AK692" t="str">
        <f>IF('ריכוז הצעות'!$N693='טבלת עזר2'!AK$1,'ריכוז הצעות'!$M693,"")</f>
        <v/>
      </c>
      <c r="AL692" t="str">
        <f>IF('ריכוז הצעות'!$N693='טבלת עזר2'!AL$1,'ריכוז הצעות'!$M693,"")</f>
        <v/>
      </c>
      <c r="AM692"/>
      <c r="AN692"/>
      <c r="AO692"/>
      <c r="AP692"/>
    </row>
    <row r="693" spans="2:42" x14ac:dyDescent="0.3">
      <c r="B693" t="str">
        <f>IF('ריכוז הצעות'!$N694='טבלת עזר2'!B$1,'ריכוז הצעות'!$M694,"")</f>
        <v/>
      </c>
      <c r="C693">
        <f t="shared" si="298"/>
        <v>0</v>
      </c>
      <c r="D693" t="str">
        <f t="shared" si="300"/>
        <v/>
      </c>
      <c r="E693">
        <f t="shared" si="301"/>
        <v>0</v>
      </c>
      <c r="F693" t="str">
        <f>IF('ריכוז הצעות'!$N694='טבלת עזר2'!F$1,'ריכוז הצעות'!$M694,"")</f>
        <v/>
      </c>
      <c r="G693">
        <f t="shared" si="299"/>
        <v>0</v>
      </c>
      <c r="H693" t="str">
        <f t="shared" si="302"/>
        <v/>
      </c>
      <c r="I693">
        <f t="shared" si="303"/>
        <v>0</v>
      </c>
      <c r="J693" t="str">
        <f>IF('ריכוז הצעות'!$N694='טבלת עזר2'!J$1,'ריכוז הצעות'!$M694,"")</f>
        <v/>
      </c>
      <c r="K693" t="str">
        <f>IF('ריכוז הצעות'!$N694='טבלת עזר2'!K$1,'ריכוז הצעות'!$M694,"")</f>
        <v/>
      </c>
      <c r="L693" t="str">
        <f>IF('ריכוז הצעות'!$N694='טבלת עזר2'!L$1,'ריכוז הצעות'!$M694,"")</f>
        <v/>
      </c>
      <c r="M693" t="str">
        <f>IF('ריכוז הצעות'!$N694='טבלת עזר2'!M$1,'ריכוז הצעות'!$M694,"")</f>
        <v/>
      </c>
      <c r="O693" t="str">
        <f>IF('ריכוז הצעות'!$N694='טבלת עזר2'!O$1,'ריכוז הצעות'!$M694,"")</f>
        <v/>
      </c>
      <c r="Q693" t="str">
        <f>IF('ריכוז הצעות'!$N694='טבלת עזר2'!Q$1,'ריכוז הצעות'!$M694,"")</f>
        <v/>
      </c>
      <c r="S693" t="str">
        <f>IF('ריכוז הצעות'!$N694='טבלת עזר2'!S$1,'ריכוז הצעות'!$M694,"")</f>
        <v/>
      </c>
      <c r="U693" t="str">
        <f>IF('ריכוז הצעות'!$N694='טבלת עזר2'!U$1,'ריכוז הצעות'!$M694,"")</f>
        <v/>
      </c>
      <c r="W693" t="str">
        <f>IF('ריכוז הצעות'!$N694='טבלת עזר2'!W$1,'ריכוז הצעות'!$M694,"")</f>
        <v/>
      </c>
      <c r="X693" t="str">
        <f>IF('ריכוז הצעות'!$N694='טבלת עזר2'!X$1,'ריכוז הצעות'!$M694,"")</f>
        <v/>
      </c>
      <c r="Y693" t="str">
        <f>IF('ריכוז הצעות'!$N694='טבלת עזר2'!Y$1,'ריכוז הצעות'!$M694,"")</f>
        <v/>
      </c>
      <c r="Z693" t="str">
        <f>IF('ריכוז הצעות'!$N694='טבלת עזר2'!Z$1,'ריכוז הצעות'!$M694,"")</f>
        <v/>
      </c>
      <c r="AA693" t="str">
        <f>IF('ריכוז הצעות'!$N694='טבלת עזר2'!AA$1,'ריכוז הצעות'!$M694,"")</f>
        <v/>
      </c>
      <c r="AB693" t="str">
        <f>IF('ריכוז הצעות'!$N694='טבלת עזר2'!AB$1,'ריכוז הצעות'!$M694,"")</f>
        <v/>
      </c>
      <c r="AC693" t="str">
        <f>IF('ריכוז הצעות'!$N694='טבלת עזר2'!AC$1,'ריכוז הצעות'!$M694,"")</f>
        <v/>
      </c>
      <c r="AD693" t="str">
        <f>IF('ריכוז הצעות'!$N694='טבלת עזר2'!AD$1,'ריכוז הצעות'!$M694,"")</f>
        <v/>
      </c>
      <c r="AE693" t="str">
        <f>IF('ריכוז הצעות'!$N694='טבלת עזר2'!AE$1,'ריכוז הצעות'!$M694,"")</f>
        <v/>
      </c>
      <c r="AF693" t="str">
        <f>IF('ריכוז הצעות'!$N694='טבלת עזר2'!AF$1,'ריכוז הצעות'!$M694,"")</f>
        <v/>
      </c>
      <c r="AG693" t="str">
        <f>IF('ריכוז הצעות'!$N694='טבלת עזר2'!AG$1,'ריכוז הצעות'!$M694,"")</f>
        <v/>
      </c>
      <c r="AH693" t="str">
        <f>IF('ריכוז הצעות'!$N694='טבלת עזר2'!AH$1,'ריכוז הצעות'!$M694,"")</f>
        <v/>
      </c>
      <c r="AI693" t="str">
        <f>IF('ריכוז הצעות'!$N694='טבלת עזר2'!AI$1,'ריכוז הצעות'!$M694,"")</f>
        <v/>
      </c>
      <c r="AJ693" t="str">
        <f>IF('ריכוז הצעות'!$N694='טבלת עזר2'!AJ$1,'ריכוז הצעות'!$M694,"")</f>
        <v/>
      </c>
      <c r="AK693" t="str">
        <f>IF('ריכוז הצעות'!$N694='טבלת עזר2'!AK$1,'ריכוז הצעות'!$M694,"")</f>
        <v/>
      </c>
      <c r="AL693" t="str">
        <f>IF('ריכוז הצעות'!$N694='טבלת עזר2'!AL$1,'ריכוז הצעות'!$M694,"")</f>
        <v/>
      </c>
      <c r="AM693"/>
      <c r="AN693"/>
      <c r="AO693"/>
      <c r="AP693"/>
    </row>
    <row r="694" spans="2:42" x14ac:dyDescent="0.3">
      <c r="B694" t="str">
        <f>IF('ריכוז הצעות'!$N695='טבלת עזר2'!B$1,'ריכוז הצעות'!$M695,"")</f>
        <v/>
      </c>
      <c r="C694">
        <f t="shared" si="298"/>
        <v>0</v>
      </c>
      <c r="D694" t="str">
        <f t="shared" si="300"/>
        <v/>
      </c>
      <c r="E694">
        <f t="shared" si="301"/>
        <v>0</v>
      </c>
      <c r="F694" t="str">
        <f>IF('ריכוז הצעות'!$N695='טבלת עזר2'!F$1,'ריכוז הצעות'!$M695,"")</f>
        <v/>
      </c>
      <c r="G694">
        <f t="shared" si="299"/>
        <v>0</v>
      </c>
      <c r="H694" t="str">
        <f t="shared" si="302"/>
        <v/>
      </c>
      <c r="I694">
        <f t="shared" si="303"/>
        <v>0</v>
      </c>
      <c r="J694" t="str">
        <f>IF('ריכוז הצעות'!$N695='טבלת עזר2'!J$1,'ריכוז הצעות'!$M695,"")</f>
        <v/>
      </c>
      <c r="K694" t="str">
        <f>IF('ריכוז הצעות'!$N695='טבלת עזר2'!K$1,'ריכוז הצעות'!$M695,"")</f>
        <v/>
      </c>
      <c r="L694" t="str">
        <f>IF('ריכוז הצעות'!$N695='טבלת עזר2'!L$1,'ריכוז הצעות'!$M695,"")</f>
        <v/>
      </c>
      <c r="M694" t="str">
        <f>IF('ריכוז הצעות'!$N695='טבלת עזר2'!M$1,'ריכוז הצעות'!$M695,"")</f>
        <v/>
      </c>
      <c r="O694" t="str">
        <f>IF('ריכוז הצעות'!$N695='טבלת עזר2'!O$1,'ריכוז הצעות'!$M695,"")</f>
        <v/>
      </c>
      <c r="Q694" t="str">
        <f>IF('ריכוז הצעות'!$N695='טבלת עזר2'!Q$1,'ריכוז הצעות'!$M695,"")</f>
        <v/>
      </c>
      <c r="S694" t="str">
        <f>IF('ריכוז הצעות'!$N695='טבלת עזר2'!S$1,'ריכוז הצעות'!$M695,"")</f>
        <v/>
      </c>
      <c r="U694" t="str">
        <f>IF('ריכוז הצעות'!$N695='טבלת עזר2'!U$1,'ריכוז הצעות'!$M695,"")</f>
        <v/>
      </c>
      <c r="W694" t="str">
        <f>IF('ריכוז הצעות'!$N695='טבלת עזר2'!W$1,'ריכוז הצעות'!$M695,"")</f>
        <v/>
      </c>
      <c r="X694" t="str">
        <f>IF('ריכוז הצעות'!$N695='טבלת עזר2'!X$1,'ריכוז הצעות'!$M695,"")</f>
        <v/>
      </c>
      <c r="Y694" t="str">
        <f>IF('ריכוז הצעות'!$N695='טבלת עזר2'!Y$1,'ריכוז הצעות'!$M695,"")</f>
        <v/>
      </c>
      <c r="Z694" t="str">
        <f>IF('ריכוז הצעות'!$N695='טבלת עזר2'!Z$1,'ריכוז הצעות'!$M695,"")</f>
        <v/>
      </c>
      <c r="AA694" t="str">
        <f>IF('ריכוז הצעות'!$N695='טבלת עזר2'!AA$1,'ריכוז הצעות'!$M695,"")</f>
        <v/>
      </c>
      <c r="AB694" t="str">
        <f>IF('ריכוז הצעות'!$N695='טבלת עזר2'!AB$1,'ריכוז הצעות'!$M695,"")</f>
        <v/>
      </c>
      <c r="AC694" t="str">
        <f>IF('ריכוז הצעות'!$N695='טבלת עזר2'!AC$1,'ריכוז הצעות'!$M695,"")</f>
        <v/>
      </c>
      <c r="AD694" t="str">
        <f>IF('ריכוז הצעות'!$N695='טבלת עזר2'!AD$1,'ריכוז הצעות'!$M695,"")</f>
        <v/>
      </c>
      <c r="AE694" t="str">
        <f>IF('ריכוז הצעות'!$N695='טבלת עזר2'!AE$1,'ריכוז הצעות'!$M695,"")</f>
        <v/>
      </c>
      <c r="AF694" t="str">
        <f>IF('ריכוז הצעות'!$N695='טבלת עזר2'!AF$1,'ריכוז הצעות'!$M695,"")</f>
        <v/>
      </c>
      <c r="AG694" t="str">
        <f>IF('ריכוז הצעות'!$N695='טבלת עזר2'!AG$1,'ריכוז הצעות'!$M695,"")</f>
        <v/>
      </c>
      <c r="AH694" t="str">
        <f>IF('ריכוז הצעות'!$N695='טבלת עזר2'!AH$1,'ריכוז הצעות'!$M695,"")</f>
        <v/>
      </c>
      <c r="AI694" t="str">
        <f>IF('ריכוז הצעות'!$N695='טבלת עזר2'!AI$1,'ריכוז הצעות'!$M695,"")</f>
        <v/>
      </c>
      <c r="AJ694" t="str">
        <f>IF('ריכוז הצעות'!$N695='טבלת עזר2'!AJ$1,'ריכוז הצעות'!$M695,"")</f>
        <v/>
      </c>
      <c r="AK694" t="str">
        <f>IF('ריכוז הצעות'!$N695='טבלת עזר2'!AK$1,'ריכוז הצעות'!$M695,"")</f>
        <v/>
      </c>
      <c r="AL694" t="str">
        <f>IF('ריכוז הצעות'!$N695='טבלת עזר2'!AL$1,'ריכוז הצעות'!$M695,"")</f>
        <v/>
      </c>
      <c r="AM694"/>
      <c r="AN694"/>
      <c r="AO694"/>
      <c r="AP694"/>
    </row>
    <row r="695" spans="2:42" x14ac:dyDescent="0.3">
      <c r="B695" t="str">
        <f>IF('ריכוז הצעות'!$N696='טבלת עזר2'!B$1,'ריכוז הצעות'!$M696,"")</f>
        <v/>
      </c>
      <c r="C695">
        <f t="shared" si="298"/>
        <v>0</v>
      </c>
      <c r="D695" t="str">
        <f t="shared" si="300"/>
        <v/>
      </c>
      <c r="E695">
        <f t="shared" si="301"/>
        <v>0</v>
      </c>
      <c r="F695" t="str">
        <f>IF('ריכוז הצעות'!$N696='טבלת עזר2'!F$1,'ריכוז הצעות'!$M696,"")</f>
        <v/>
      </c>
      <c r="G695">
        <f t="shared" si="299"/>
        <v>0</v>
      </c>
      <c r="H695" t="str">
        <f t="shared" si="302"/>
        <v/>
      </c>
      <c r="I695">
        <f t="shared" si="303"/>
        <v>0</v>
      </c>
      <c r="J695" t="str">
        <f>IF('ריכוז הצעות'!$N696='טבלת עזר2'!J$1,'ריכוז הצעות'!$M696,"")</f>
        <v/>
      </c>
      <c r="K695" t="str">
        <f>IF('ריכוז הצעות'!$N696='טבלת עזר2'!K$1,'ריכוז הצעות'!$M696,"")</f>
        <v/>
      </c>
      <c r="L695" t="str">
        <f>IF('ריכוז הצעות'!$N696='טבלת עזר2'!L$1,'ריכוז הצעות'!$M696,"")</f>
        <v/>
      </c>
      <c r="M695" t="str">
        <f>IF('ריכוז הצעות'!$N696='טבלת עזר2'!M$1,'ריכוז הצעות'!$M696,"")</f>
        <v/>
      </c>
      <c r="O695" t="str">
        <f>IF('ריכוז הצעות'!$N696='טבלת עזר2'!O$1,'ריכוז הצעות'!$M696,"")</f>
        <v/>
      </c>
      <c r="Q695" t="str">
        <f>IF('ריכוז הצעות'!$N696='טבלת עזר2'!Q$1,'ריכוז הצעות'!$M696,"")</f>
        <v/>
      </c>
      <c r="S695" t="str">
        <f>IF('ריכוז הצעות'!$N696='טבלת עזר2'!S$1,'ריכוז הצעות'!$M696,"")</f>
        <v/>
      </c>
      <c r="U695" t="str">
        <f>IF('ריכוז הצעות'!$N696='טבלת עזר2'!U$1,'ריכוז הצעות'!$M696,"")</f>
        <v/>
      </c>
      <c r="W695" t="str">
        <f>IF('ריכוז הצעות'!$N696='טבלת עזר2'!W$1,'ריכוז הצעות'!$M696,"")</f>
        <v/>
      </c>
      <c r="X695" t="str">
        <f>IF('ריכוז הצעות'!$N696='טבלת עזר2'!X$1,'ריכוז הצעות'!$M696,"")</f>
        <v/>
      </c>
      <c r="Y695" t="str">
        <f>IF('ריכוז הצעות'!$N696='טבלת עזר2'!Y$1,'ריכוז הצעות'!$M696,"")</f>
        <v/>
      </c>
      <c r="Z695" t="str">
        <f>IF('ריכוז הצעות'!$N696='טבלת עזר2'!Z$1,'ריכוז הצעות'!$M696,"")</f>
        <v/>
      </c>
      <c r="AA695" t="str">
        <f>IF('ריכוז הצעות'!$N696='טבלת עזר2'!AA$1,'ריכוז הצעות'!$M696,"")</f>
        <v/>
      </c>
      <c r="AB695" t="str">
        <f>IF('ריכוז הצעות'!$N696='טבלת עזר2'!AB$1,'ריכוז הצעות'!$M696,"")</f>
        <v/>
      </c>
      <c r="AC695" t="str">
        <f>IF('ריכוז הצעות'!$N696='טבלת עזר2'!AC$1,'ריכוז הצעות'!$M696,"")</f>
        <v/>
      </c>
      <c r="AD695" t="str">
        <f>IF('ריכוז הצעות'!$N696='טבלת עזר2'!AD$1,'ריכוז הצעות'!$M696,"")</f>
        <v/>
      </c>
      <c r="AE695" t="str">
        <f>IF('ריכוז הצעות'!$N696='טבלת עזר2'!AE$1,'ריכוז הצעות'!$M696,"")</f>
        <v/>
      </c>
      <c r="AF695" t="str">
        <f>IF('ריכוז הצעות'!$N696='טבלת עזר2'!AF$1,'ריכוז הצעות'!$M696,"")</f>
        <v/>
      </c>
      <c r="AG695" t="str">
        <f>IF('ריכוז הצעות'!$N696='טבלת עזר2'!AG$1,'ריכוז הצעות'!$M696,"")</f>
        <v/>
      </c>
      <c r="AH695" t="str">
        <f>IF('ריכוז הצעות'!$N696='טבלת עזר2'!AH$1,'ריכוז הצעות'!$M696,"")</f>
        <v/>
      </c>
      <c r="AI695" t="str">
        <f>IF('ריכוז הצעות'!$N696='טבלת עזר2'!AI$1,'ריכוז הצעות'!$M696,"")</f>
        <v/>
      </c>
      <c r="AJ695" t="str">
        <f>IF('ריכוז הצעות'!$N696='טבלת עזר2'!AJ$1,'ריכוז הצעות'!$M696,"")</f>
        <v/>
      </c>
      <c r="AK695" t="str">
        <f>IF('ריכוז הצעות'!$N696='טבלת עזר2'!AK$1,'ריכוז הצעות'!$M696,"")</f>
        <v/>
      </c>
      <c r="AL695" t="str">
        <f>IF('ריכוז הצעות'!$N696='טבלת עזר2'!AL$1,'ריכוז הצעות'!$M696,"")</f>
        <v/>
      </c>
      <c r="AM695"/>
      <c r="AN695"/>
      <c r="AO695"/>
      <c r="AP695"/>
    </row>
    <row r="696" spans="2:42" x14ac:dyDescent="0.3">
      <c r="B696" t="str">
        <f>IF('ריכוז הצעות'!$N697='טבלת עזר2'!B$1,'ריכוז הצעות'!$M697,"")</f>
        <v/>
      </c>
      <c r="C696">
        <f t="shared" si="298"/>
        <v>0</v>
      </c>
      <c r="D696" t="str">
        <f t="shared" si="300"/>
        <v/>
      </c>
      <c r="E696">
        <f t="shared" si="301"/>
        <v>0</v>
      </c>
      <c r="F696" t="str">
        <f>IF('ריכוז הצעות'!$N697='טבלת עזר2'!F$1,'ריכוז הצעות'!$M697,"")</f>
        <v/>
      </c>
      <c r="G696">
        <f t="shared" si="299"/>
        <v>0</v>
      </c>
      <c r="H696" t="str">
        <f t="shared" si="302"/>
        <v/>
      </c>
      <c r="I696">
        <f t="shared" si="303"/>
        <v>0</v>
      </c>
      <c r="J696" t="str">
        <f>IF('ריכוז הצעות'!$N697='טבלת עזר2'!J$1,'ריכוז הצעות'!$M697,"")</f>
        <v/>
      </c>
      <c r="K696" t="str">
        <f>IF('ריכוז הצעות'!$N697='טבלת עזר2'!K$1,'ריכוז הצעות'!$M697,"")</f>
        <v/>
      </c>
      <c r="L696" t="str">
        <f>IF('ריכוז הצעות'!$N697='טבלת עזר2'!L$1,'ריכוז הצעות'!$M697,"")</f>
        <v/>
      </c>
      <c r="M696" t="str">
        <f>IF('ריכוז הצעות'!$N697='טבלת עזר2'!M$1,'ריכוז הצעות'!$M697,"")</f>
        <v/>
      </c>
      <c r="O696" t="str">
        <f>IF('ריכוז הצעות'!$N697='טבלת עזר2'!O$1,'ריכוז הצעות'!$M697,"")</f>
        <v/>
      </c>
      <c r="Q696" t="str">
        <f>IF('ריכוז הצעות'!$N697='טבלת עזר2'!Q$1,'ריכוז הצעות'!$M697,"")</f>
        <v/>
      </c>
      <c r="S696" t="str">
        <f>IF('ריכוז הצעות'!$N697='טבלת עזר2'!S$1,'ריכוז הצעות'!$M697,"")</f>
        <v/>
      </c>
      <c r="U696" t="str">
        <f>IF('ריכוז הצעות'!$N697='טבלת עזר2'!U$1,'ריכוז הצעות'!$M697,"")</f>
        <v/>
      </c>
      <c r="W696" t="str">
        <f>IF('ריכוז הצעות'!$N697='טבלת עזר2'!W$1,'ריכוז הצעות'!$M697,"")</f>
        <v/>
      </c>
      <c r="X696" t="str">
        <f>IF('ריכוז הצעות'!$N697='טבלת עזר2'!X$1,'ריכוז הצעות'!$M697,"")</f>
        <v/>
      </c>
      <c r="Y696" t="str">
        <f>IF('ריכוז הצעות'!$N697='טבלת עזר2'!Y$1,'ריכוז הצעות'!$M697,"")</f>
        <v/>
      </c>
      <c r="Z696" t="str">
        <f>IF('ריכוז הצעות'!$N697='טבלת עזר2'!Z$1,'ריכוז הצעות'!$M697,"")</f>
        <v/>
      </c>
      <c r="AA696" t="str">
        <f>IF('ריכוז הצעות'!$N697='טבלת עזר2'!AA$1,'ריכוז הצעות'!$M697,"")</f>
        <v/>
      </c>
      <c r="AB696" t="str">
        <f>IF('ריכוז הצעות'!$N697='טבלת עזר2'!AB$1,'ריכוז הצעות'!$M697,"")</f>
        <v/>
      </c>
      <c r="AC696" t="str">
        <f>IF('ריכוז הצעות'!$N697='טבלת עזר2'!AC$1,'ריכוז הצעות'!$M697,"")</f>
        <v/>
      </c>
      <c r="AD696" t="str">
        <f>IF('ריכוז הצעות'!$N697='טבלת עזר2'!AD$1,'ריכוז הצעות'!$M697,"")</f>
        <v/>
      </c>
      <c r="AE696" t="str">
        <f>IF('ריכוז הצעות'!$N697='טבלת עזר2'!AE$1,'ריכוז הצעות'!$M697,"")</f>
        <v/>
      </c>
      <c r="AF696" t="str">
        <f>IF('ריכוז הצעות'!$N697='טבלת עזר2'!AF$1,'ריכוז הצעות'!$M697,"")</f>
        <v/>
      </c>
      <c r="AG696" t="str">
        <f>IF('ריכוז הצעות'!$N697='טבלת עזר2'!AG$1,'ריכוז הצעות'!$M697,"")</f>
        <v/>
      </c>
      <c r="AH696" t="str">
        <f>IF('ריכוז הצעות'!$N697='טבלת עזר2'!AH$1,'ריכוז הצעות'!$M697,"")</f>
        <v/>
      </c>
      <c r="AI696" t="str">
        <f>IF('ריכוז הצעות'!$N697='טבלת עזר2'!AI$1,'ריכוז הצעות'!$M697,"")</f>
        <v/>
      </c>
      <c r="AJ696" t="str">
        <f>IF('ריכוז הצעות'!$N697='טבלת עזר2'!AJ$1,'ריכוז הצעות'!$M697,"")</f>
        <v/>
      </c>
      <c r="AK696" t="str">
        <f>IF('ריכוז הצעות'!$N697='טבלת עזר2'!AK$1,'ריכוז הצעות'!$M697,"")</f>
        <v/>
      </c>
      <c r="AL696" t="str">
        <f>IF('ריכוז הצעות'!$N697='טבלת עזר2'!AL$1,'ריכוז הצעות'!$M697,"")</f>
        <v/>
      </c>
      <c r="AM696"/>
      <c r="AN696"/>
      <c r="AO696"/>
      <c r="AP696"/>
    </row>
    <row r="697" spans="2:42" x14ac:dyDescent="0.3">
      <c r="B697" t="str">
        <f>IF('ריכוז הצעות'!$N698='טבלת עזר2'!B$1,'ריכוז הצעות'!$M698,"")</f>
        <v/>
      </c>
      <c r="C697">
        <f t="shared" si="298"/>
        <v>0</v>
      </c>
      <c r="D697" t="str">
        <f t="shared" si="300"/>
        <v/>
      </c>
      <c r="E697">
        <f t="shared" si="301"/>
        <v>0</v>
      </c>
      <c r="F697" t="str">
        <f>IF('ריכוז הצעות'!$N698='טבלת עזר2'!F$1,'ריכוז הצעות'!$M698,"")</f>
        <v/>
      </c>
      <c r="G697">
        <f t="shared" si="299"/>
        <v>0</v>
      </c>
      <c r="H697" t="str">
        <f t="shared" si="302"/>
        <v/>
      </c>
      <c r="I697">
        <f t="shared" si="303"/>
        <v>0</v>
      </c>
      <c r="J697" t="str">
        <f>IF('ריכוז הצעות'!$N698='טבלת עזר2'!J$1,'ריכוז הצעות'!$M698,"")</f>
        <v/>
      </c>
      <c r="K697" t="str">
        <f>IF('ריכוז הצעות'!$N698='טבלת עזר2'!K$1,'ריכוז הצעות'!$M698,"")</f>
        <v/>
      </c>
      <c r="L697" t="str">
        <f>IF('ריכוז הצעות'!$N698='טבלת עזר2'!L$1,'ריכוז הצעות'!$M698,"")</f>
        <v/>
      </c>
      <c r="M697" t="str">
        <f>IF('ריכוז הצעות'!$N698='טבלת עזר2'!M$1,'ריכוז הצעות'!$M698,"")</f>
        <v/>
      </c>
      <c r="O697" t="str">
        <f>IF('ריכוז הצעות'!$N698='טבלת עזר2'!O$1,'ריכוז הצעות'!$M698,"")</f>
        <v/>
      </c>
      <c r="Q697" t="str">
        <f>IF('ריכוז הצעות'!$N698='טבלת עזר2'!Q$1,'ריכוז הצעות'!$M698,"")</f>
        <v/>
      </c>
      <c r="S697" t="str">
        <f>IF('ריכוז הצעות'!$N698='טבלת עזר2'!S$1,'ריכוז הצעות'!$M698,"")</f>
        <v/>
      </c>
      <c r="U697" t="str">
        <f>IF('ריכוז הצעות'!$N698='טבלת עזר2'!U$1,'ריכוז הצעות'!$M698,"")</f>
        <v/>
      </c>
      <c r="W697" t="str">
        <f>IF('ריכוז הצעות'!$N698='טבלת עזר2'!W$1,'ריכוז הצעות'!$M698,"")</f>
        <v/>
      </c>
      <c r="X697" t="str">
        <f>IF('ריכוז הצעות'!$N698='טבלת עזר2'!X$1,'ריכוז הצעות'!$M698,"")</f>
        <v/>
      </c>
      <c r="Y697" t="str">
        <f>IF('ריכוז הצעות'!$N698='טבלת עזר2'!Y$1,'ריכוז הצעות'!$M698,"")</f>
        <v/>
      </c>
      <c r="Z697" t="str">
        <f>IF('ריכוז הצעות'!$N698='טבלת עזר2'!Z$1,'ריכוז הצעות'!$M698,"")</f>
        <v/>
      </c>
      <c r="AA697" t="str">
        <f>IF('ריכוז הצעות'!$N698='טבלת עזר2'!AA$1,'ריכוז הצעות'!$M698,"")</f>
        <v/>
      </c>
      <c r="AB697" t="str">
        <f>IF('ריכוז הצעות'!$N698='טבלת עזר2'!AB$1,'ריכוז הצעות'!$M698,"")</f>
        <v/>
      </c>
      <c r="AC697" t="str">
        <f>IF('ריכוז הצעות'!$N698='טבלת עזר2'!AC$1,'ריכוז הצעות'!$M698,"")</f>
        <v/>
      </c>
      <c r="AD697" t="str">
        <f>IF('ריכוז הצעות'!$N698='טבלת עזר2'!AD$1,'ריכוז הצעות'!$M698,"")</f>
        <v/>
      </c>
      <c r="AE697" t="str">
        <f>IF('ריכוז הצעות'!$N698='טבלת עזר2'!AE$1,'ריכוז הצעות'!$M698,"")</f>
        <v/>
      </c>
      <c r="AF697" t="str">
        <f>IF('ריכוז הצעות'!$N698='טבלת עזר2'!AF$1,'ריכוז הצעות'!$M698,"")</f>
        <v/>
      </c>
      <c r="AG697" t="str">
        <f>IF('ריכוז הצעות'!$N698='טבלת עזר2'!AG$1,'ריכוז הצעות'!$M698,"")</f>
        <v/>
      </c>
      <c r="AH697" t="str">
        <f>IF('ריכוז הצעות'!$N698='טבלת עזר2'!AH$1,'ריכוז הצעות'!$M698,"")</f>
        <v/>
      </c>
      <c r="AI697" t="str">
        <f>IF('ריכוז הצעות'!$N698='טבלת עזר2'!AI$1,'ריכוז הצעות'!$M698,"")</f>
        <v/>
      </c>
      <c r="AJ697" t="str">
        <f>IF('ריכוז הצעות'!$N698='טבלת עזר2'!AJ$1,'ריכוז הצעות'!$M698,"")</f>
        <v/>
      </c>
      <c r="AK697" t="str">
        <f>IF('ריכוז הצעות'!$N698='טבלת עזר2'!AK$1,'ריכוז הצעות'!$M698,"")</f>
        <v/>
      </c>
      <c r="AL697" t="str">
        <f>IF('ריכוז הצעות'!$N698='טבלת עזר2'!AL$1,'ריכוז הצעות'!$M698,"")</f>
        <v/>
      </c>
      <c r="AM697"/>
      <c r="AN697"/>
      <c r="AO697"/>
      <c r="AP697"/>
    </row>
    <row r="698" spans="2:42" x14ac:dyDescent="0.3">
      <c r="B698" t="str">
        <f>IF('ריכוז הצעות'!$N699='טבלת עזר2'!B$1,'ריכוז הצעות'!$M699,"")</f>
        <v/>
      </c>
      <c r="C698">
        <f t="shared" si="298"/>
        <v>0</v>
      </c>
      <c r="D698" t="str">
        <f t="shared" si="300"/>
        <v/>
      </c>
      <c r="E698">
        <f t="shared" si="301"/>
        <v>0</v>
      </c>
      <c r="F698" t="str">
        <f>IF('ריכוז הצעות'!$N699='טבלת עזר2'!F$1,'ריכוז הצעות'!$M699,"")</f>
        <v/>
      </c>
      <c r="G698">
        <f t="shared" si="299"/>
        <v>0</v>
      </c>
      <c r="H698" t="str">
        <f t="shared" si="302"/>
        <v/>
      </c>
      <c r="I698">
        <f t="shared" si="303"/>
        <v>0</v>
      </c>
      <c r="J698" t="str">
        <f>IF('ריכוז הצעות'!$N699='טבלת עזר2'!J$1,'ריכוז הצעות'!$M699,"")</f>
        <v/>
      </c>
      <c r="K698" t="str">
        <f>IF('ריכוז הצעות'!$N699='טבלת עזר2'!K$1,'ריכוז הצעות'!$M699,"")</f>
        <v/>
      </c>
      <c r="L698" t="str">
        <f>IF('ריכוז הצעות'!$N699='טבלת עזר2'!L$1,'ריכוז הצעות'!$M699,"")</f>
        <v/>
      </c>
      <c r="M698" t="str">
        <f>IF('ריכוז הצעות'!$N699='טבלת עזר2'!M$1,'ריכוז הצעות'!$M699,"")</f>
        <v/>
      </c>
      <c r="O698" t="str">
        <f>IF('ריכוז הצעות'!$N699='טבלת עזר2'!O$1,'ריכוז הצעות'!$M699,"")</f>
        <v/>
      </c>
      <c r="Q698" t="str">
        <f>IF('ריכוז הצעות'!$N699='טבלת עזר2'!Q$1,'ריכוז הצעות'!$M699,"")</f>
        <v/>
      </c>
      <c r="S698" t="str">
        <f>IF('ריכוז הצעות'!$N699='טבלת עזר2'!S$1,'ריכוז הצעות'!$M699,"")</f>
        <v/>
      </c>
      <c r="U698" t="str">
        <f>IF('ריכוז הצעות'!$N699='טבלת עזר2'!U$1,'ריכוז הצעות'!$M699,"")</f>
        <v/>
      </c>
      <c r="W698" t="str">
        <f>IF('ריכוז הצעות'!$N699='טבלת עזר2'!W$1,'ריכוז הצעות'!$M699,"")</f>
        <v/>
      </c>
      <c r="X698" t="str">
        <f>IF('ריכוז הצעות'!$N699='טבלת עזר2'!X$1,'ריכוז הצעות'!$M699,"")</f>
        <v/>
      </c>
      <c r="Y698" t="str">
        <f>IF('ריכוז הצעות'!$N699='טבלת עזר2'!Y$1,'ריכוז הצעות'!$M699,"")</f>
        <v/>
      </c>
      <c r="Z698" t="str">
        <f>IF('ריכוז הצעות'!$N699='טבלת עזר2'!Z$1,'ריכוז הצעות'!$M699,"")</f>
        <v/>
      </c>
      <c r="AA698" t="str">
        <f>IF('ריכוז הצעות'!$N699='טבלת עזר2'!AA$1,'ריכוז הצעות'!$M699,"")</f>
        <v/>
      </c>
      <c r="AB698" t="str">
        <f>IF('ריכוז הצעות'!$N699='טבלת עזר2'!AB$1,'ריכוז הצעות'!$M699,"")</f>
        <v/>
      </c>
      <c r="AC698" t="str">
        <f>IF('ריכוז הצעות'!$N699='טבלת עזר2'!AC$1,'ריכוז הצעות'!$M699,"")</f>
        <v/>
      </c>
      <c r="AD698" t="str">
        <f>IF('ריכוז הצעות'!$N699='טבלת עזר2'!AD$1,'ריכוז הצעות'!$M699,"")</f>
        <v/>
      </c>
      <c r="AE698" t="str">
        <f>IF('ריכוז הצעות'!$N699='טבלת עזר2'!AE$1,'ריכוז הצעות'!$M699,"")</f>
        <v/>
      </c>
      <c r="AF698" t="str">
        <f>IF('ריכוז הצעות'!$N699='טבלת עזר2'!AF$1,'ריכוז הצעות'!$M699,"")</f>
        <v/>
      </c>
      <c r="AG698" t="str">
        <f>IF('ריכוז הצעות'!$N699='טבלת עזר2'!AG$1,'ריכוז הצעות'!$M699,"")</f>
        <v/>
      </c>
      <c r="AH698" t="str">
        <f>IF('ריכוז הצעות'!$N699='טבלת עזר2'!AH$1,'ריכוז הצעות'!$M699,"")</f>
        <v/>
      </c>
      <c r="AI698" t="str">
        <f>IF('ריכוז הצעות'!$N699='טבלת עזר2'!AI$1,'ריכוז הצעות'!$M699,"")</f>
        <v/>
      </c>
      <c r="AJ698" t="str">
        <f>IF('ריכוז הצעות'!$N699='טבלת עזר2'!AJ$1,'ריכוז הצעות'!$M699,"")</f>
        <v/>
      </c>
      <c r="AK698" t="str">
        <f>IF('ריכוז הצעות'!$N699='טבלת עזר2'!AK$1,'ריכוז הצעות'!$M699,"")</f>
        <v/>
      </c>
      <c r="AL698" t="str">
        <f>IF('ריכוז הצעות'!$N699='טבלת עזר2'!AL$1,'ריכוז הצעות'!$M699,"")</f>
        <v/>
      </c>
      <c r="AM698"/>
      <c r="AN698"/>
      <c r="AO698"/>
      <c r="AP698"/>
    </row>
    <row r="699" spans="2:42" x14ac:dyDescent="0.3">
      <c r="B699" t="str">
        <f>IF('ריכוז הצעות'!$N700='טבלת עזר2'!B$1,'ריכוז הצעות'!$M700,"")</f>
        <v/>
      </c>
      <c r="C699">
        <f t="shared" si="298"/>
        <v>0</v>
      </c>
      <c r="D699" t="str">
        <f t="shared" si="300"/>
        <v/>
      </c>
      <c r="E699">
        <f t="shared" si="301"/>
        <v>0</v>
      </c>
      <c r="F699" t="str">
        <f>IF('ריכוז הצעות'!$N700='טבלת עזר2'!F$1,'ריכוז הצעות'!$M700,"")</f>
        <v/>
      </c>
      <c r="G699">
        <f t="shared" si="299"/>
        <v>0</v>
      </c>
      <c r="H699" t="str">
        <f t="shared" si="302"/>
        <v/>
      </c>
      <c r="I699">
        <f t="shared" si="303"/>
        <v>0</v>
      </c>
      <c r="J699" t="str">
        <f>IF('ריכוז הצעות'!$N700='טבלת עזר2'!J$1,'ריכוז הצעות'!$M700,"")</f>
        <v/>
      </c>
      <c r="K699" t="str">
        <f>IF('ריכוז הצעות'!$N700='טבלת עזר2'!K$1,'ריכוז הצעות'!$M700,"")</f>
        <v/>
      </c>
      <c r="L699" t="str">
        <f>IF('ריכוז הצעות'!$N700='טבלת עזר2'!L$1,'ריכוז הצעות'!$M700,"")</f>
        <v/>
      </c>
      <c r="M699" t="str">
        <f>IF('ריכוז הצעות'!$N700='טבלת עזר2'!M$1,'ריכוז הצעות'!$M700,"")</f>
        <v/>
      </c>
      <c r="O699" t="str">
        <f>IF('ריכוז הצעות'!$N700='טבלת עזר2'!O$1,'ריכוז הצעות'!$M700,"")</f>
        <v/>
      </c>
      <c r="Q699" t="str">
        <f>IF('ריכוז הצעות'!$N700='טבלת עזר2'!Q$1,'ריכוז הצעות'!$M700,"")</f>
        <v/>
      </c>
      <c r="S699" t="str">
        <f>IF('ריכוז הצעות'!$N700='טבלת עזר2'!S$1,'ריכוז הצעות'!$M700,"")</f>
        <v/>
      </c>
      <c r="U699" t="str">
        <f>IF('ריכוז הצעות'!$N700='טבלת עזר2'!U$1,'ריכוז הצעות'!$M700,"")</f>
        <v/>
      </c>
      <c r="W699" t="str">
        <f>IF('ריכוז הצעות'!$N700='טבלת עזר2'!W$1,'ריכוז הצעות'!$M700,"")</f>
        <v/>
      </c>
      <c r="X699" t="str">
        <f>IF('ריכוז הצעות'!$N700='טבלת עזר2'!X$1,'ריכוז הצעות'!$M700,"")</f>
        <v/>
      </c>
      <c r="Y699" t="str">
        <f>IF('ריכוז הצעות'!$N700='טבלת עזר2'!Y$1,'ריכוז הצעות'!$M700,"")</f>
        <v/>
      </c>
      <c r="Z699" t="str">
        <f>IF('ריכוז הצעות'!$N700='טבלת עזר2'!Z$1,'ריכוז הצעות'!$M700,"")</f>
        <v/>
      </c>
      <c r="AA699" t="str">
        <f>IF('ריכוז הצעות'!$N700='טבלת עזר2'!AA$1,'ריכוז הצעות'!$M700,"")</f>
        <v/>
      </c>
      <c r="AB699" t="str">
        <f>IF('ריכוז הצעות'!$N700='טבלת עזר2'!AB$1,'ריכוז הצעות'!$M700,"")</f>
        <v/>
      </c>
      <c r="AC699" t="str">
        <f>IF('ריכוז הצעות'!$N700='טבלת עזר2'!AC$1,'ריכוז הצעות'!$M700,"")</f>
        <v/>
      </c>
      <c r="AD699" t="str">
        <f>IF('ריכוז הצעות'!$N700='טבלת עזר2'!AD$1,'ריכוז הצעות'!$M700,"")</f>
        <v/>
      </c>
      <c r="AE699" t="str">
        <f>IF('ריכוז הצעות'!$N700='טבלת עזר2'!AE$1,'ריכוז הצעות'!$M700,"")</f>
        <v/>
      </c>
      <c r="AF699" t="str">
        <f>IF('ריכוז הצעות'!$N700='טבלת עזר2'!AF$1,'ריכוז הצעות'!$M700,"")</f>
        <v/>
      </c>
      <c r="AG699" t="str">
        <f>IF('ריכוז הצעות'!$N700='טבלת עזר2'!AG$1,'ריכוז הצעות'!$M700,"")</f>
        <v/>
      </c>
      <c r="AH699" t="str">
        <f>IF('ריכוז הצעות'!$N700='טבלת עזר2'!AH$1,'ריכוז הצעות'!$M700,"")</f>
        <v/>
      </c>
      <c r="AI699" t="str">
        <f>IF('ריכוז הצעות'!$N700='טבלת עזר2'!AI$1,'ריכוז הצעות'!$M700,"")</f>
        <v/>
      </c>
      <c r="AJ699" t="str">
        <f>IF('ריכוז הצעות'!$N700='טבלת עזר2'!AJ$1,'ריכוז הצעות'!$M700,"")</f>
        <v/>
      </c>
      <c r="AK699" t="str">
        <f>IF('ריכוז הצעות'!$N700='טבלת עזר2'!AK$1,'ריכוז הצעות'!$M700,"")</f>
        <v/>
      </c>
      <c r="AL699" t="str">
        <f>IF('ריכוז הצעות'!$N700='טבלת עזר2'!AL$1,'ריכוז הצעות'!$M700,"")</f>
        <v/>
      </c>
      <c r="AM699"/>
      <c r="AN699"/>
      <c r="AO699"/>
      <c r="AP699"/>
    </row>
    <row r="700" spans="2:42" x14ac:dyDescent="0.3">
      <c r="B700" t="str">
        <f>IF('ריכוז הצעות'!$N701='טבלת עזר2'!B$1,'ריכוז הצעות'!$M701,"")</f>
        <v/>
      </c>
      <c r="C700">
        <f t="shared" si="298"/>
        <v>0</v>
      </c>
      <c r="D700" t="str">
        <f t="shared" si="300"/>
        <v/>
      </c>
      <c r="E700">
        <f t="shared" si="301"/>
        <v>0</v>
      </c>
      <c r="F700" t="str">
        <f>IF('ריכוז הצעות'!$N701='טבלת עזר2'!F$1,'ריכוז הצעות'!$M701,"")</f>
        <v/>
      </c>
      <c r="G700">
        <f t="shared" si="299"/>
        <v>0</v>
      </c>
      <c r="H700" t="str">
        <f t="shared" si="302"/>
        <v/>
      </c>
      <c r="I700">
        <f t="shared" si="303"/>
        <v>0</v>
      </c>
      <c r="J700" t="str">
        <f>IF('ריכוז הצעות'!$N701='טבלת עזר2'!J$1,'ריכוז הצעות'!$M701,"")</f>
        <v/>
      </c>
      <c r="K700" t="str">
        <f>IF('ריכוז הצעות'!$N701='טבלת עזר2'!K$1,'ריכוז הצעות'!$M701,"")</f>
        <v/>
      </c>
      <c r="L700" t="str">
        <f>IF('ריכוז הצעות'!$N701='טבלת עזר2'!L$1,'ריכוז הצעות'!$M701,"")</f>
        <v/>
      </c>
      <c r="M700" t="str">
        <f>IF('ריכוז הצעות'!$N701='טבלת עזר2'!M$1,'ריכוז הצעות'!$M701,"")</f>
        <v/>
      </c>
      <c r="O700" t="str">
        <f>IF('ריכוז הצעות'!$N701='טבלת עזר2'!O$1,'ריכוז הצעות'!$M701,"")</f>
        <v/>
      </c>
      <c r="Q700" t="str">
        <f>IF('ריכוז הצעות'!$N701='טבלת עזר2'!Q$1,'ריכוז הצעות'!$M701,"")</f>
        <v/>
      </c>
      <c r="S700" t="str">
        <f>IF('ריכוז הצעות'!$N701='טבלת עזר2'!S$1,'ריכוז הצעות'!$M701,"")</f>
        <v/>
      </c>
      <c r="U700" t="str">
        <f>IF('ריכוז הצעות'!$N701='טבלת עזר2'!U$1,'ריכוז הצעות'!$M701,"")</f>
        <v/>
      </c>
      <c r="W700" t="str">
        <f>IF('ריכוז הצעות'!$N701='טבלת עזר2'!W$1,'ריכוז הצעות'!$M701,"")</f>
        <v/>
      </c>
      <c r="X700" t="str">
        <f>IF('ריכוז הצעות'!$N701='טבלת עזר2'!X$1,'ריכוז הצעות'!$M701,"")</f>
        <v/>
      </c>
      <c r="Y700" t="str">
        <f>IF('ריכוז הצעות'!$N701='טבלת עזר2'!Y$1,'ריכוז הצעות'!$M701,"")</f>
        <v/>
      </c>
      <c r="Z700" t="str">
        <f>IF('ריכוז הצעות'!$N701='טבלת עזר2'!Z$1,'ריכוז הצעות'!$M701,"")</f>
        <v/>
      </c>
      <c r="AA700" t="str">
        <f>IF('ריכוז הצעות'!$N701='טבלת עזר2'!AA$1,'ריכוז הצעות'!$M701,"")</f>
        <v/>
      </c>
      <c r="AB700" t="str">
        <f>IF('ריכוז הצעות'!$N701='טבלת עזר2'!AB$1,'ריכוז הצעות'!$M701,"")</f>
        <v/>
      </c>
      <c r="AC700" t="str">
        <f>IF('ריכוז הצעות'!$N701='טבלת עזר2'!AC$1,'ריכוז הצעות'!$M701,"")</f>
        <v/>
      </c>
      <c r="AD700" t="str">
        <f>IF('ריכוז הצעות'!$N701='טבלת עזר2'!AD$1,'ריכוז הצעות'!$M701,"")</f>
        <v/>
      </c>
      <c r="AE700" t="str">
        <f>IF('ריכוז הצעות'!$N701='טבלת עזר2'!AE$1,'ריכוז הצעות'!$M701,"")</f>
        <v/>
      </c>
      <c r="AF700" t="str">
        <f>IF('ריכוז הצעות'!$N701='טבלת עזר2'!AF$1,'ריכוז הצעות'!$M701,"")</f>
        <v/>
      </c>
      <c r="AG700" t="str">
        <f>IF('ריכוז הצעות'!$N701='טבלת עזר2'!AG$1,'ריכוז הצעות'!$M701,"")</f>
        <v/>
      </c>
      <c r="AH700" t="str">
        <f>IF('ריכוז הצעות'!$N701='טבלת עזר2'!AH$1,'ריכוז הצעות'!$M701,"")</f>
        <v/>
      </c>
      <c r="AI700" t="str">
        <f>IF('ריכוז הצעות'!$N701='טבלת עזר2'!AI$1,'ריכוז הצעות'!$M701,"")</f>
        <v/>
      </c>
      <c r="AJ700" t="str">
        <f>IF('ריכוז הצעות'!$N701='טבלת עזר2'!AJ$1,'ריכוז הצעות'!$M701,"")</f>
        <v/>
      </c>
      <c r="AK700" t="str">
        <f>IF('ריכוז הצעות'!$N701='טבלת עזר2'!AK$1,'ריכוז הצעות'!$M701,"")</f>
        <v/>
      </c>
      <c r="AL700" t="str">
        <f>IF('ריכוז הצעות'!$N701='טבלת עזר2'!AL$1,'ריכוז הצעות'!$M701,"")</f>
        <v/>
      </c>
      <c r="AM700"/>
      <c r="AN700"/>
      <c r="AO700"/>
      <c r="AP700"/>
    </row>
    <row r="701" spans="2:42" x14ac:dyDescent="0.3">
      <c r="B701" t="str">
        <f>IF('ריכוז הצעות'!$N702='טבלת עזר2'!B$1,'ריכוז הצעות'!$M702,"")</f>
        <v/>
      </c>
      <c r="C701">
        <f t="shared" si="298"/>
        <v>0</v>
      </c>
      <c r="D701" t="str">
        <f t="shared" si="300"/>
        <v/>
      </c>
      <c r="E701">
        <f t="shared" si="301"/>
        <v>0</v>
      </c>
      <c r="F701" t="str">
        <f>IF('ריכוז הצעות'!$N702='טבלת עזר2'!F$1,'ריכוז הצעות'!$M702,"")</f>
        <v/>
      </c>
      <c r="G701">
        <f t="shared" si="299"/>
        <v>0</v>
      </c>
      <c r="H701" t="str">
        <f t="shared" si="302"/>
        <v/>
      </c>
      <c r="I701">
        <f t="shared" si="303"/>
        <v>0</v>
      </c>
      <c r="J701" t="str">
        <f>IF('ריכוז הצעות'!$N702='טבלת עזר2'!J$1,'ריכוז הצעות'!$M702,"")</f>
        <v/>
      </c>
      <c r="K701" t="str">
        <f>IF('ריכוז הצעות'!$N702='טבלת עזר2'!K$1,'ריכוז הצעות'!$M702,"")</f>
        <v/>
      </c>
      <c r="L701" t="str">
        <f>IF('ריכוז הצעות'!$N702='טבלת עזר2'!L$1,'ריכוז הצעות'!$M702,"")</f>
        <v/>
      </c>
      <c r="M701" t="str">
        <f>IF('ריכוז הצעות'!$N702='טבלת עזר2'!M$1,'ריכוז הצעות'!$M702,"")</f>
        <v/>
      </c>
      <c r="O701" t="str">
        <f>IF('ריכוז הצעות'!$N702='טבלת עזר2'!O$1,'ריכוז הצעות'!$M702,"")</f>
        <v/>
      </c>
      <c r="Q701" t="str">
        <f>IF('ריכוז הצעות'!$N702='טבלת עזר2'!Q$1,'ריכוז הצעות'!$M702,"")</f>
        <v/>
      </c>
      <c r="S701" t="str">
        <f>IF('ריכוז הצעות'!$N702='טבלת עזר2'!S$1,'ריכוז הצעות'!$M702,"")</f>
        <v/>
      </c>
      <c r="U701" t="str">
        <f>IF('ריכוז הצעות'!$N702='טבלת עזר2'!U$1,'ריכוז הצעות'!$M702,"")</f>
        <v/>
      </c>
      <c r="W701" t="str">
        <f>IF('ריכוז הצעות'!$N702='טבלת עזר2'!W$1,'ריכוז הצעות'!$M702,"")</f>
        <v/>
      </c>
      <c r="X701" t="str">
        <f>IF('ריכוז הצעות'!$N702='טבלת עזר2'!X$1,'ריכוז הצעות'!$M702,"")</f>
        <v/>
      </c>
      <c r="Y701" t="str">
        <f>IF('ריכוז הצעות'!$N702='טבלת עזר2'!Y$1,'ריכוז הצעות'!$M702,"")</f>
        <v/>
      </c>
      <c r="Z701" t="str">
        <f>IF('ריכוז הצעות'!$N702='טבלת עזר2'!Z$1,'ריכוז הצעות'!$M702,"")</f>
        <v/>
      </c>
      <c r="AA701" t="str">
        <f>IF('ריכוז הצעות'!$N702='טבלת עזר2'!AA$1,'ריכוז הצעות'!$M702,"")</f>
        <v/>
      </c>
      <c r="AB701" t="str">
        <f>IF('ריכוז הצעות'!$N702='טבלת עזר2'!AB$1,'ריכוז הצעות'!$M702,"")</f>
        <v/>
      </c>
      <c r="AC701" t="str">
        <f>IF('ריכוז הצעות'!$N702='טבלת עזר2'!AC$1,'ריכוז הצעות'!$M702,"")</f>
        <v/>
      </c>
      <c r="AD701" t="str">
        <f>IF('ריכוז הצעות'!$N702='טבלת עזר2'!AD$1,'ריכוז הצעות'!$M702,"")</f>
        <v/>
      </c>
      <c r="AE701" t="str">
        <f>IF('ריכוז הצעות'!$N702='טבלת עזר2'!AE$1,'ריכוז הצעות'!$M702,"")</f>
        <v/>
      </c>
      <c r="AF701" t="str">
        <f>IF('ריכוז הצעות'!$N702='טבלת עזר2'!AF$1,'ריכוז הצעות'!$M702,"")</f>
        <v/>
      </c>
      <c r="AG701" t="str">
        <f>IF('ריכוז הצעות'!$N702='טבלת עזר2'!AG$1,'ריכוז הצעות'!$M702,"")</f>
        <v/>
      </c>
      <c r="AH701" t="str">
        <f>IF('ריכוז הצעות'!$N702='טבלת עזר2'!AH$1,'ריכוז הצעות'!$M702,"")</f>
        <v/>
      </c>
      <c r="AI701" t="str">
        <f>IF('ריכוז הצעות'!$N702='טבלת עזר2'!AI$1,'ריכוז הצעות'!$M702,"")</f>
        <v/>
      </c>
      <c r="AJ701" t="str">
        <f>IF('ריכוז הצעות'!$N702='טבלת עזר2'!AJ$1,'ריכוז הצעות'!$M702,"")</f>
        <v/>
      </c>
      <c r="AK701" t="str">
        <f>IF('ריכוז הצעות'!$N702='טבלת עזר2'!AK$1,'ריכוז הצעות'!$M702,"")</f>
        <v/>
      </c>
      <c r="AL701" t="str">
        <f>IF('ריכוז הצעות'!$N702='טבלת עזר2'!AL$1,'ריכוז הצעות'!$M702,"")</f>
        <v/>
      </c>
      <c r="AM701"/>
      <c r="AN701"/>
      <c r="AO701"/>
      <c r="AP701"/>
    </row>
    <row r="702" spans="2:42" x14ac:dyDescent="0.3">
      <c r="B702" t="str">
        <f>IF('ריכוז הצעות'!$N703='טבלת עזר2'!B$1,'ריכוז הצעות'!$M703,"")</f>
        <v/>
      </c>
      <c r="C702">
        <f t="shared" si="298"/>
        <v>0</v>
      </c>
      <c r="D702" t="str">
        <f t="shared" si="300"/>
        <v/>
      </c>
      <c r="E702">
        <f t="shared" si="301"/>
        <v>0</v>
      </c>
      <c r="F702" t="str">
        <f>IF('ריכוז הצעות'!$N703='טבלת עזר2'!F$1,'ריכוז הצעות'!$M703,"")</f>
        <v/>
      </c>
      <c r="G702">
        <f t="shared" si="299"/>
        <v>0</v>
      </c>
      <c r="H702" t="str">
        <f t="shared" si="302"/>
        <v/>
      </c>
      <c r="I702">
        <f t="shared" si="303"/>
        <v>0</v>
      </c>
      <c r="J702" t="str">
        <f>IF('ריכוז הצעות'!$N703='טבלת עזר2'!J$1,'ריכוז הצעות'!$M703,"")</f>
        <v/>
      </c>
      <c r="K702" t="str">
        <f>IF('ריכוז הצעות'!$N703='טבלת עזר2'!K$1,'ריכוז הצעות'!$M703,"")</f>
        <v/>
      </c>
      <c r="L702" t="str">
        <f>IF('ריכוז הצעות'!$N703='טבלת עזר2'!L$1,'ריכוז הצעות'!$M703,"")</f>
        <v/>
      </c>
      <c r="M702" t="str">
        <f>IF('ריכוז הצעות'!$N703='טבלת עזר2'!M$1,'ריכוז הצעות'!$M703,"")</f>
        <v/>
      </c>
      <c r="O702" t="str">
        <f>IF('ריכוז הצעות'!$N703='טבלת עזר2'!O$1,'ריכוז הצעות'!$M703,"")</f>
        <v/>
      </c>
      <c r="Q702" t="str">
        <f>IF('ריכוז הצעות'!$N703='טבלת עזר2'!Q$1,'ריכוז הצעות'!$M703,"")</f>
        <v/>
      </c>
      <c r="S702" t="str">
        <f>IF('ריכוז הצעות'!$N703='טבלת עזר2'!S$1,'ריכוז הצעות'!$M703,"")</f>
        <v/>
      </c>
      <c r="U702" t="str">
        <f>IF('ריכוז הצעות'!$N703='טבלת עזר2'!U$1,'ריכוז הצעות'!$M703,"")</f>
        <v/>
      </c>
      <c r="W702" t="str">
        <f>IF('ריכוז הצעות'!$N703='טבלת עזר2'!W$1,'ריכוז הצעות'!$M703,"")</f>
        <v/>
      </c>
      <c r="X702" t="str">
        <f>IF('ריכוז הצעות'!$N703='טבלת עזר2'!X$1,'ריכוז הצעות'!$M703,"")</f>
        <v/>
      </c>
      <c r="Y702" t="str">
        <f>IF('ריכוז הצעות'!$N703='טבלת עזר2'!Y$1,'ריכוז הצעות'!$M703,"")</f>
        <v/>
      </c>
      <c r="Z702" t="str">
        <f>IF('ריכוז הצעות'!$N703='טבלת עזר2'!Z$1,'ריכוז הצעות'!$M703,"")</f>
        <v/>
      </c>
      <c r="AA702" t="str">
        <f>IF('ריכוז הצעות'!$N703='טבלת עזר2'!AA$1,'ריכוז הצעות'!$M703,"")</f>
        <v/>
      </c>
      <c r="AB702" t="str">
        <f>IF('ריכוז הצעות'!$N703='טבלת עזר2'!AB$1,'ריכוז הצעות'!$M703,"")</f>
        <v/>
      </c>
      <c r="AC702" t="str">
        <f>IF('ריכוז הצעות'!$N703='טבלת עזר2'!AC$1,'ריכוז הצעות'!$M703,"")</f>
        <v/>
      </c>
      <c r="AD702" t="str">
        <f>IF('ריכוז הצעות'!$N703='טבלת עזר2'!AD$1,'ריכוז הצעות'!$M703,"")</f>
        <v/>
      </c>
      <c r="AE702" t="str">
        <f>IF('ריכוז הצעות'!$N703='טבלת עזר2'!AE$1,'ריכוז הצעות'!$M703,"")</f>
        <v/>
      </c>
      <c r="AF702" t="str">
        <f>IF('ריכוז הצעות'!$N703='טבלת עזר2'!AF$1,'ריכוז הצעות'!$M703,"")</f>
        <v/>
      </c>
      <c r="AG702" t="str">
        <f>IF('ריכוז הצעות'!$N703='טבלת עזר2'!AG$1,'ריכוז הצעות'!$M703,"")</f>
        <v/>
      </c>
      <c r="AH702" t="str">
        <f>IF('ריכוז הצעות'!$N703='טבלת עזר2'!AH$1,'ריכוז הצעות'!$M703,"")</f>
        <v/>
      </c>
      <c r="AI702" t="str">
        <f>IF('ריכוז הצעות'!$N703='טבלת עזר2'!AI$1,'ריכוז הצעות'!$M703,"")</f>
        <v/>
      </c>
      <c r="AJ702" t="str">
        <f>IF('ריכוז הצעות'!$N703='טבלת עזר2'!AJ$1,'ריכוז הצעות'!$M703,"")</f>
        <v/>
      </c>
      <c r="AK702" t="str">
        <f>IF('ריכוז הצעות'!$N703='טבלת עזר2'!AK$1,'ריכוז הצעות'!$M703,"")</f>
        <v/>
      </c>
      <c r="AL702" t="str">
        <f>IF('ריכוז הצעות'!$N703='טבלת עזר2'!AL$1,'ריכוז הצעות'!$M703,"")</f>
        <v/>
      </c>
      <c r="AM702"/>
      <c r="AN702"/>
      <c r="AO702"/>
      <c r="AP702"/>
    </row>
    <row r="703" spans="2:42" x14ac:dyDescent="0.3">
      <c r="B703" t="str">
        <f>IF('ריכוז הצעות'!$N704='טבלת עזר2'!B$1,'ריכוז הצעות'!$M704,"")</f>
        <v/>
      </c>
      <c r="C703">
        <f t="shared" si="298"/>
        <v>0</v>
      </c>
      <c r="D703" t="str">
        <f t="shared" si="300"/>
        <v/>
      </c>
      <c r="E703">
        <f t="shared" si="301"/>
        <v>0</v>
      </c>
      <c r="F703" t="str">
        <f>IF('ריכוז הצעות'!$N704='טבלת עזר2'!F$1,'ריכוז הצעות'!$M704,"")</f>
        <v/>
      </c>
      <c r="G703">
        <f t="shared" si="299"/>
        <v>0</v>
      </c>
      <c r="H703" t="str">
        <f t="shared" si="302"/>
        <v/>
      </c>
      <c r="I703">
        <f t="shared" si="303"/>
        <v>0</v>
      </c>
      <c r="J703" t="str">
        <f>IF('ריכוז הצעות'!$N704='טבלת עזר2'!J$1,'ריכוז הצעות'!$M704,"")</f>
        <v/>
      </c>
      <c r="K703" t="str">
        <f>IF('ריכוז הצעות'!$N704='טבלת עזר2'!K$1,'ריכוז הצעות'!$M704,"")</f>
        <v/>
      </c>
      <c r="L703" t="str">
        <f>IF('ריכוז הצעות'!$N704='טבלת עזר2'!L$1,'ריכוז הצעות'!$M704,"")</f>
        <v/>
      </c>
      <c r="M703" t="str">
        <f>IF('ריכוז הצעות'!$N704='טבלת עזר2'!M$1,'ריכוז הצעות'!$M704,"")</f>
        <v/>
      </c>
      <c r="O703" t="str">
        <f>IF('ריכוז הצעות'!$N704='טבלת עזר2'!O$1,'ריכוז הצעות'!$M704,"")</f>
        <v/>
      </c>
      <c r="Q703" t="str">
        <f>IF('ריכוז הצעות'!$N704='טבלת עזר2'!Q$1,'ריכוז הצעות'!$M704,"")</f>
        <v/>
      </c>
      <c r="S703" t="str">
        <f>IF('ריכוז הצעות'!$N704='טבלת עזר2'!S$1,'ריכוז הצעות'!$M704,"")</f>
        <v/>
      </c>
      <c r="U703" t="str">
        <f>IF('ריכוז הצעות'!$N704='טבלת עזר2'!U$1,'ריכוז הצעות'!$M704,"")</f>
        <v/>
      </c>
      <c r="W703" t="str">
        <f>IF('ריכוז הצעות'!$N704='טבלת עזר2'!W$1,'ריכוז הצעות'!$M704,"")</f>
        <v/>
      </c>
      <c r="X703" t="str">
        <f>IF('ריכוז הצעות'!$N704='טבלת עזר2'!X$1,'ריכוז הצעות'!$M704,"")</f>
        <v/>
      </c>
      <c r="Y703" t="str">
        <f>IF('ריכוז הצעות'!$N704='טבלת עזר2'!Y$1,'ריכוז הצעות'!$M704,"")</f>
        <v/>
      </c>
      <c r="Z703" t="str">
        <f>IF('ריכוז הצעות'!$N704='טבלת עזר2'!Z$1,'ריכוז הצעות'!$M704,"")</f>
        <v/>
      </c>
      <c r="AA703" t="str">
        <f>IF('ריכוז הצעות'!$N704='טבלת עזר2'!AA$1,'ריכוז הצעות'!$M704,"")</f>
        <v/>
      </c>
      <c r="AB703" t="str">
        <f>IF('ריכוז הצעות'!$N704='טבלת עזר2'!AB$1,'ריכוז הצעות'!$M704,"")</f>
        <v/>
      </c>
      <c r="AC703" t="str">
        <f>IF('ריכוז הצעות'!$N704='טבלת עזר2'!AC$1,'ריכוז הצעות'!$M704,"")</f>
        <v/>
      </c>
      <c r="AD703" t="str">
        <f>IF('ריכוז הצעות'!$N704='טבלת עזר2'!AD$1,'ריכוז הצעות'!$M704,"")</f>
        <v/>
      </c>
      <c r="AE703" t="str">
        <f>IF('ריכוז הצעות'!$N704='טבלת עזר2'!AE$1,'ריכוז הצעות'!$M704,"")</f>
        <v/>
      </c>
      <c r="AF703" t="str">
        <f>IF('ריכוז הצעות'!$N704='טבלת עזר2'!AF$1,'ריכוז הצעות'!$M704,"")</f>
        <v/>
      </c>
      <c r="AG703" t="str">
        <f>IF('ריכוז הצעות'!$N704='טבלת עזר2'!AG$1,'ריכוז הצעות'!$M704,"")</f>
        <v/>
      </c>
      <c r="AH703" t="str">
        <f>IF('ריכוז הצעות'!$N704='טבלת עזר2'!AH$1,'ריכוז הצעות'!$M704,"")</f>
        <v/>
      </c>
      <c r="AI703" t="str">
        <f>IF('ריכוז הצעות'!$N704='טבלת עזר2'!AI$1,'ריכוז הצעות'!$M704,"")</f>
        <v/>
      </c>
      <c r="AJ703" t="str">
        <f>IF('ריכוז הצעות'!$N704='טבלת עזר2'!AJ$1,'ריכוז הצעות'!$M704,"")</f>
        <v/>
      </c>
      <c r="AK703" t="str">
        <f>IF('ריכוז הצעות'!$N704='טבלת עזר2'!AK$1,'ריכוז הצעות'!$M704,"")</f>
        <v/>
      </c>
      <c r="AL703" t="str">
        <f>IF('ריכוז הצעות'!$N704='טבלת עזר2'!AL$1,'ריכוז הצעות'!$M704,"")</f>
        <v/>
      </c>
      <c r="AM703"/>
      <c r="AN703"/>
      <c r="AO703"/>
      <c r="AP703"/>
    </row>
    <row r="704" spans="2:42" x14ac:dyDescent="0.3">
      <c r="B704" t="str">
        <f>IF('ריכוז הצעות'!$N705='טבלת עזר2'!B$1,'ריכוז הצעות'!$M705,"")</f>
        <v/>
      </c>
      <c r="C704">
        <f t="shared" si="298"/>
        <v>0</v>
      </c>
      <c r="D704" t="str">
        <f t="shared" si="300"/>
        <v/>
      </c>
      <c r="E704">
        <f t="shared" si="301"/>
        <v>0</v>
      </c>
      <c r="F704" t="str">
        <f>IF('ריכוז הצעות'!$N705='טבלת עזר2'!F$1,'ריכוז הצעות'!$M705,"")</f>
        <v/>
      </c>
      <c r="G704">
        <f t="shared" si="299"/>
        <v>0</v>
      </c>
      <c r="H704" t="str">
        <f t="shared" si="302"/>
        <v/>
      </c>
      <c r="I704">
        <f t="shared" si="303"/>
        <v>0</v>
      </c>
      <c r="J704" t="str">
        <f>IF('ריכוז הצעות'!$N705='טבלת עזר2'!J$1,'ריכוז הצעות'!$M705,"")</f>
        <v/>
      </c>
      <c r="K704" t="str">
        <f>IF('ריכוז הצעות'!$N705='טבלת עזר2'!K$1,'ריכוז הצעות'!$M705,"")</f>
        <v/>
      </c>
      <c r="L704" t="str">
        <f>IF('ריכוז הצעות'!$N705='טבלת עזר2'!L$1,'ריכוז הצעות'!$M705,"")</f>
        <v/>
      </c>
      <c r="M704" t="str">
        <f>IF('ריכוז הצעות'!$N705='טבלת עזר2'!M$1,'ריכוז הצעות'!$M705,"")</f>
        <v/>
      </c>
      <c r="O704" t="str">
        <f>IF('ריכוז הצעות'!$N705='טבלת עזר2'!O$1,'ריכוז הצעות'!$M705,"")</f>
        <v/>
      </c>
      <c r="Q704" t="str">
        <f>IF('ריכוז הצעות'!$N705='טבלת עזר2'!Q$1,'ריכוז הצעות'!$M705,"")</f>
        <v/>
      </c>
      <c r="S704" t="str">
        <f>IF('ריכוז הצעות'!$N705='טבלת עזר2'!S$1,'ריכוז הצעות'!$M705,"")</f>
        <v/>
      </c>
      <c r="U704" t="str">
        <f>IF('ריכוז הצעות'!$N705='טבלת עזר2'!U$1,'ריכוז הצעות'!$M705,"")</f>
        <v/>
      </c>
      <c r="W704" t="str">
        <f>IF('ריכוז הצעות'!$N705='טבלת עזר2'!W$1,'ריכוז הצעות'!$M705,"")</f>
        <v/>
      </c>
      <c r="X704" t="str">
        <f>IF('ריכוז הצעות'!$N705='טבלת עזר2'!X$1,'ריכוז הצעות'!$M705,"")</f>
        <v/>
      </c>
      <c r="Y704" t="str">
        <f>IF('ריכוז הצעות'!$N705='טבלת עזר2'!Y$1,'ריכוז הצעות'!$M705,"")</f>
        <v/>
      </c>
      <c r="Z704" t="str">
        <f>IF('ריכוז הצעות'!$N705='טבלת עזר2'!Z$1,'ריכוז הצעות'!$M705,"")</f>
        <v/>
      </c>
      <c r="AA704" t="str">
        <f>IF('ריכוז הצעות'!$N705='טבלת עזר2'!AA$1,'ריכוז הצעות'!$M705,"")</f>
        <v/>
      </c>
      <c r="AB704" t="str">
        <f>IF('ריכוז הצעות'!$N705='טבלת עזר2'!AB$1,'ריכוז הצעות'!$M705,"")</f>
        <v/>
      </c>
      <c r="AC704" t="str">
        <f>IF('ריכוז הצעות'!$N705='טבלת עזר2'!AC$1,'ריכוז הצעות'!$M705,"")</f>
        <v/>
      </c>
      <c r="AD704" t="str">
        <f>IF('ריכוז הצעות'!$N705='טבלת עזר2'!AD$1,'ריכוז הצעות'!$M705,"")</f>
        <v/>
      </c>
      <c r="AE704" t="str">
        <f>IF('ריכוז הצעות'!$N705='טבלת עזר2'!AE$1,'ריכוז הצעות'!$M705,"")</f>
        <v/>
      </c>
      <c r="AF704" t="str">
        <f>IF('ריכוז הצעות'!$N705='טבלת עזר2'!AF$1,'ריכוז הצעות'!$M705,"")</f>
        <v/>
      </c>
      <c r="AG704" t="str">
        <f>IF('ריכוז הצעות'!$N705='טבלת עזר2'!AG$1,'ריכוז הצעות'!$M705,"")</f>
        <v/>
      </c>
      <c r="AH704" t="str">
        <f>IF('ריכוז הצעות'!$N705='טבלת עזר2'!AH$1,'ריכוז הצעות'!$M705,"")</f>
        <v/>
      </c>
      <c r="AI704" t="str">
        <f>IF('ריכוז הצעות'!$N705='טבלת עזר2'!AI$1,'ריכוז הצעות'!$M705,"")</f>
        <v/>
      </c>
      <c r="AJ704" t="str">
        <f>IF('ריכוז הצעות'!$N705='טבלת עזר2'!AJ$1,'ריכוז הצעות'!$M705,"")</f>
        <v/>
      </c>
      <c r="AK704" t="str">
        <f>IF('ריכוז הצעות'!$N705='טבלת עזר2'!AK$1,'ריכוז הצעות'!$M705,"")</f>
        <v/>
      </c>
      <c r="AL704" t="str">
        <f>IF('ריכוז הצעות'!$N705='טבלת עזר2'!AL$1,'ריכוז הצעות'!$M705,"")</f>
        <v/>
      </c>
      <c r="AM704"/>
      <c r="AN704"/>
      <c r="AO704"/>
      <c r="AP704"/>
    </row>
    <row r="705" spans="2:42" x14ac:dyDescent="0.3">
      <c r="B705" t="str">
        <f>IF('ריכוז הצעות'!$N706='טבלת עזר2'!B$1,'ריכוז הצעות'!$M706,"")</f>
        <v/>
      </c>
      <c r="C705">
        <f t="shared" si="298"/>
        <v>0</v>
      </c>
      <c r="D705" t="str">
        <f t="shared" si="300"/>
        <v/>
      </c>
      <c r="E705">
        <f t="shared" si="301"/>
        <v>0</v>
      </c>
      <c r="F705" t="str">
        <f>IF('ריכוז הצעות'!$N706='טבלת עזר2'!F$1,'ריכוז הצעות'!$M706,"")</f>
        <v/>
      </c>
      <c r="G705">
        <f t="shared" si="299"/>
        <v>0</v>
      </c>
      <c r="H705" t="str">
        <f t="shared" si="302"/>
        <v/>
      </c>
      <c r="I705">
        <f t="shared" si="303"/>
        <v>0</v>
      </c>
      <c r="J705" t="str">
        <f>IF('ריכוז הצעות'!$N706='טבלת עזר2'!J$1,'ריכוז הצעות'!$M706,"")</f>
        <v/>
      </c>
      <c r="K705" t="str">
        <f>IF('ריכוז הצעות'!$N706='טבלת עזר2'!K$1,'ריכוז הצעות'!$M706,"")</f>
        <v/>
      </c>
      <c r="L705" t="str">
        <f>IF('ריכוז הצעות'!$N706='טבלת עזר2'!L$1,'ריכוז הצעות'!$M706,"")</f>
        <v/>
      </c>
      <c r="M705" t="str">
        <f>IF('ריכוז הצעות'!$N706='טבלת עזר2'!M$1,'ריכוז הצעות'!$M706,"")</f>
        <v/>
      </c>
      <c r="O705" t="str">
        <f>IF('ריכוז הצעות'!$N706='טבלת עזר2'!O$1,'ריכוז הצעות'!$M706,"")</f>
        <v/>
      </c>
      <c r="Q705" t="str">
        <f>IF('ריכוז הצעות'!$N706='טבלת עזר2'!Q$1,'ריכוז הצעות'!$M706,"")</f>
        <v/>
      </c>
      <c r="S705" t="str">
        <f>IF('ריכוז הצעות'!$N706='טבלת עזר2'!S$1,'ריכוז הצעות'!$M706,"")</f>
        <v/>
      </c>
      <c r="U705" t="str">
        <f>IF('ריכוז הצעות'!$N706='טבלת עזר2'!U$1,'ריכוז הצעות'!$M706,"")</f>
        <v/>
      </c>
      <c r="W705" t="str">
        <f>IF('ריכוז הצעות'!$N706='טבלת עזר2'!W$1,'ריכוז הצעות'!$M706,"")</f>
        <v/>
      </c>
      <c r="X705" t="str">
        <f>IF('ריכוז הצעות'!$N706='טבלת עזר2'!X$1,'ריכוז הצעות'!$M706,"")</f>
        <v/>
      </c>
      <c r="Y705" t="str">
        <f>IF('ריכוז הצעות'!$N706='טבלת עזר2'!Y$1,'ריכוז הצעות'!$M706,"")</f>
        <v/>
      </c>
      <c r="Z705" t="str">
        <f>IF('ריכוז הצעות'!$N706='טבלת עזר2'!Z$1,'ריכוז הצעות'!$M706,"")</f>
        <v/>
      </c>
      <c r="AA705" t="str">
        <f>IF('ריכוז הצעות'!$N706='טבלת עזר2'!AA$1,'ריכוז הצעות'!$M706,"")</f>
        <v/>
      </c>
      <c r="AB705" t="str">
        <f>IF('ריכוז הצעות'!$N706='טבלת עזר2'!AB$1,'ריכוז הצעות'!$M706,"")</f>
        <v/>
      </c>
      <c r="AC705" t="str">
        <f>IF('ריכוז הצעות'!$N706='טבלת עזר2'!AC$1,'ריכוז הצעות'!$M706,"")</f>
        <v/>
      </c>
      <c r="AD705" t="str">
        <f>IF('ריכוז הצעות'!$N706='טבלת עזר2'!AD$1,'ריכוז הצעות'!$M706,"")</f>
        <v/>
      </c>
      <c r="AE705" t="str">
        <f>IF('ריכוז הצעות'!$N706='טבלת עזר2'!AE$1,'ריכוז הצעות'!$M706,"")</f>
        <v/>
      </c>
      <c r="AF705" t="str">
        <f>IF('ריכוז הצעות'!$N706='טבלת עזר2'!AF$1,'ריכוז הצעות'!$M706,"")</f>
        <v/>
      </c>
      <c r="AG705" t="str">
        <f>IF('ריכוז הצעות'!$N706='טבלת עזר2'!AG$1,'ריכוז הצעות'!$M706,"")</f>
        <v/>
      </c>
      <c r="AH705" t="str">
        <f>IF('ריכוז הצעות'!$N706='טבלת עזר2'!AH$1,'ריכוז הצעות'!$M706,"")</f>
        <v/>
      </c>
      <c r="AI705" t="str">
        <f>IF('ריכוז הצעות'!$N706='טבלת עזר2'!AI$1,'ריכוז הצעות'!$M706,"")</f>
        <v/>
      </c>
      <c r="AJ705" t="str">
        <f>IF('ריכוז הצעות'!$N706='טבלת עזר2'!AJ$1,'ריכוז הצעות'!$M706,"")</f>
        <v/>
      </c>
      <c r="AK705" t="str">
        <f>IF('ריכוז הצעות'!$N706='טבלת עזר2'!AK$1,'ריכוז הצעות'!$M706,"")</f>
        <v/>
      </c>
      <c r="AL705" t="str">
        <f>IF('ריכוז הצעות'!$N706='טבלת עזר2'!AL$1,'ריכוז הצעות'!$M706,"")</f>
        <v/>
      </c>
      <c r="AM705"/>
      <c r="AN705"/>
      <c r="AO705"/>
      <c r="AP705"/>
    </row>
    <row r="706" spans="2:42" x14ac:dyDescent="0.3">
      <c r="B706" t="str">
        <f>IF('ריכוז הצעות'!$N707='טבלת עזר2'!B$1,'ריכוז הצעות'!$M707,"")</f>
        <v/>
      </c>
      <c r="C706">
        <f t="shared" si="298"/>
        <v>0</v>
      </c>
      <c r="D706" t="str">
        <f t="shared" si="300"/>
        <v/>
      </c>
      <c r="E706">
        <f t="shared" si="301"/>
        <v>0</v>
      </c>
      <c r="F706" t="str">
        <f>IF('ריכוז הצעות'!$N707='טבלת עזר2'!F$1,'ריכוז הצעות'!$M707,"")</f>
        <v/>
      </c>
      <c r="G706">
        <f t="shared" si="299"/>
        <v>0</v>
      </c>
      <c r="H706" t="str">
        <f t="shared" si="302"/>
        <v/>
      </c>
      <c r="I706">
        <f t="shared" si="303"/>
        <v>0</v>
      </c>
      <c r="J706" t="str">
        <f>IF('ריכוז הצעות'!$N707='טבלת עזר2'!J$1,'ריכוז הצעות'!$M707,"")</f>
        <v/>
      </c>
      <c r="K706" t="str">
        <f>IF('ריכוז הצעות'!$N707='טבלת עזר2'!K$1,'ריכוז הצעות'!$M707,"")</f>
        <v/>
      </c>
      <c r="L706" t="str">
        <f>IF('ריכוז הצעות'!$N707='טבלת עזר2'!L$1,'ריכוז הצעות'!$M707,"")</f>
        <v/>
      </c>
      <c r="M706" t="str">
        <f>IF('ריכוז הצעות'!$N707='טבלת עזר2'!M$1,'ריכוז הצעות'!$M707,"")</f>
        <v/>
      </c>
      <c r="O706" t="str">
        <f>IF('ריכוז הצעות'!$N707='טבלת עזר2'!O$1,'ריכוז הצעות'!$M707,"")</f>
        <v/>
      </c>
      <c r="Q706" t="str">
        <f>IF('ריכוז הצעות'!$N707='טבלת עזר2'!Q$1,'ריכוז הצעות'!$M707,"")</f>
        <v/>
      </c>
      <c r="S706" t="str">
        <f>IF('ריכוז הצעות'!$N707='טבלת עזר2'!S$1,'ריכוז הצעות'!$M707,"")</f>
        <v/>
      </c>
      <c r="U706" t="str">
        <f>IF('ריכוז הצעות'!$N707='טבלת עזר2'!U$1,'ריכוז הצעות'!$M707,"")</f>
        <v/>
      </c>
      <c r="W706" t="str">
        <f>IF('ריכוז הצעות'!$N707='טבלת עזר2'!W$1,'ריכוז הצעות'!$M707,"")</f>
        <v/>
      </c>
      <c r="X706" t="str">
        <f>IF('ריכוז הצעות'!$N707='טבלת עזר2'!X$1,'ריכוז הצעות'!$M707,"")</f>
        <v/>
      </c>
      <c r="Y706" t="str">
        <f>IF('ריכוז הצעות'!$N707='טבלת עזר2'!Y$1,'ריכוז הצעות'!$M707,"")</f>
        <v/>
      </c>
      <c r="Z706" t="str">
        <f>IF('ריכוז הצעות'!$N707='טבלת עזר2'!Z$1,'ריכוז הצעות'!$M707,"")</f>
        <v/>
      </c>
      <c r="AA706" t="str">
        <f>IF('ריכוז הצעות'!$N707='טבלת עזר2'!AA$1,'ריכוז הצעות'!$M707,"")</f>
        <v/>
      </c>
      <c r="AB706" t="str">
        <f>IF('ריכוז הצעות'!$N707='טבלת עזר2'!AB$1,'ריכוז הצעות'!$M707,"")</f>
        <v/>
      </c>
      <c r="AC706" t="str">
        <f>IF('ריכוז הצעות'!$N707='טבלת עזר2'!AC$1,'ריכוז הצעות'!$M707,"")</f>
        <v/>
      </c>
      <c r="AD706" t="str">
        <f>IF('ריכוז הצעות'!$N707='טבלת עזר2'!AD$1,'ריכוז הצעות'!$M707,"")</f>
        <v/>
      </c>
      <c r="AE706" t="str">
        <f>IF('ריכוז הצעות'!$N707='טבלת עזר2'!AE$1,'ריכוז הצעות'!$M707,"")</f>
        <v/>
      </c>
      <c r="AF706" t="str">
        <f>IF('ריכוז הצעות'!$N707='טבלת עזר2'!AF$1,'ריכוז הצעות'!$M707,"")</f>
        <v/>
      </c>
      <c r="AG706" t="str">
        <f>IF('ריכוז הצעות'!$N707='טבלת עזר2'!AG$1,'ריכוז הצעות'!$M707,"")</f>
        <v/>
      </c>
      <c r="AH706" t="str">
        <f>IF('ריכוז הצעות'!$N707='טבלת עזר2'!AH$1,'ריכוז הצעות'!$M707,"")</f>
        <v/>
      </c>
      <c r="AI706" t="str">
        <f>IF('ריכוז הצעות'!$N707='טבלת עזר2'!AI$1,'ריכוז הצעות'!$M707,"")</f>
        <v/>
      </c>
      <c r="AJ706" t="str">
        <f>IF('ריכוז הצעות'!$N707='טבלת עזר2'!AJ$1,'ריכוז הצעות'!$M707,"")</f>
        <v/>
      </c>
      <c r="AK706" t="str">
        <f>IF('ריכוז הצעות'!$N707='טבלת עזר2'!AK$1,'ריכוז הצעות'!$M707,"")</f>
        <v/>
      </c>
      <c r="AL706" t="str">
        <f>IF('ריכוז הצעות'!$N707='טבלת עזר2'!AL$1,'ריכוז הצעות'!$M707,"")</f>
        <v/>
      </c>
      <c r="AM706"/>
      <c r="AN706"/>
      <c r="AO706"/>
      <c r="AP706"/>
    </row>
    <row r="707" spans="2:42" x14ac:dyDescent="0.3">
      <c r="B707" t="str">
        <f>IF('ריכוז הצעות'!$N708='טבלת עזר2'!B$1,'ריכוז הצעות'!$M708,"")</f>
        <v/>
      </c>
      <c r="C707">
        <f t="shared" ref="C707:C770" si="304">IF($B707=$B$2,1,0)</f>
        <v>0</v>
      </c>
      <c r="D707" t="str">
        <f t="shared" si="300"/>
        <v/>
      </c>
      <c r="E707">
        <f t="shared" si="301"/>
        <v>0</v>
      </c>
      <c r="F707" t="str">
        <f>IF('ריכוז הצעות'!$N708='טבלת עזר2'!F$1,'ריכוז הצעות'!$M708,"")</f>
        <v/>
      </c>
      <c r="G707">
        <f t="shared" ref="G707:G770" si="305">IF($F707=$F$2,1,0)</f>
        <v>0</v>
      </c>
      <c r="H707" t="str">
        <f t="shared" si="302"/>
        <v/>
      </c>
      <c r="I707">
        <f t="shared" si="303"/>
        <v>0</v>
      </c>
      <c r="J707" t="str">
        <f>IF('ריכוז הצעות'!$N708='טבלת עזר2'!J$1,'ריכוז הצעות'!$M708,"")</f>
        <v/>
      </c>
      <c r="K707" t="str">
        <f>IF('ריכוז הצעות'!$N708='טבלת עזר2'!K$1,'ריכוז הצעות'!$M708,"")</f>
        <v/>
      </c>
      <c r="L707" t="str">
        <f>IF('ריכוז הצעות'!$N708='טבלת עזר2'!L$1,'ריכוז הצעות'!$M708,"")</f>
        <v/>
      </c>
      <c r="M707" t="str">
        <f>IF('ריכוז הצעות'!$N708='טבלת עזר2'!M$1,'ריכוז הצעות'!$M708,"")</f>
        <v/>
      </c>
      <c r="O707" t="str">
        <f>IF('ריכוז הצעות'!$N708='טבלת עזר2'!O$1,'ריכוז הצעות'!$M708,"")</f>
        <v/>
      </c>
      <c r="Q707" t="str">
        <f>IF('ריכוז הצעות'!$N708='טבלת עזר2'!Q$1,'ריכוז הצעות'!$M708,"")</f>
        <v/>
      </c>
      <c r="S707" t="str">
        <f>IF('ריכוז הצעות'!$N708='טבלת עזר2'!S$1,'ריכוז הצעות'!$M708,"")</f>
        <v/>
      </c>
      <c r="U707" t="str">
        <f>IF('ריכוז הצעות'!$N708='טבלת עזר2'!U$1,'ריכוז הצעות'!$M708,"")</f>
        <v/>
      </c>
      <c r="W707" t="str">
        <f>IF('ריכוז הצעות'!$N708='טבלת עזר2'!W$1,'ריכוז הצעות'!$M708,"")</f>
        <v/>
      </c>
      <c r="X707" t="str">
        <f>IF('ריכוז הצעות'!$N708='טבלת עזר2'!X$1,'ריכוז הצעות'!$M708,"")</f>
        <v/>
      </c>
      <c r="Y707" t="str">
        <f>IF('ריכוז הצעות'!$N708='טבלת עזר2'!Y$1,'ריכוז הצעות'!$M708,"")</f>
        <v/>
      </c>
      <c r="Z707" t="str">
        <f>IF('ריכוז הצעות'!$N708='טבלת עזר2'!Z$1,'ריכוז הצעות'!$M708,"")</f>
        <v/>
      </c>
      <c r="AA707" t="str">
        <f>IF('ריכוז הצעות'!$N708='טבלת עזר2'!AA$1,'ריכוז הצעות'!$M708,"")</f>
        <v/>
      </c>
      <c r="AB707" t="str">
        <f>IF('ריכוז הצעות'!$N708='טבלת עזר2'!AB$1,'ריכוז הצעות'!$M708,"")</f>
        <v/>
      </c>
      <c r="AC707" t="str">
        <f>IF('ריכוז הצעות'!$N708='טבלת עזר2'!AC$1,'ריכוז הצעות'!$M708,"")</f>
        <v/>
      </c>
      <c r="AD707" t="str">
        <f>IF('ריכוז הצעות'!$N708='טבלת עזר2'!AD$1,'ריכוז הצעות'!$M708,"")</f>
        <v/>
      </c>
      <c r="AE707" t="str">
        <f>IF('ריכוז הצעות'!$N708='טבלת עזר2'!AE$1,'ריכוז הצעות'!$M708,"")</f>
        <v/>
      </c>
      <c r="AF707" t="str">
        <f>IF('ריכוז הצעות'!$N708='טבלת עזר2'!AF$1,'ריכוז הצעות'!$M708,"")</f>
        <v/>
      </c>
      <c r="AG707" t="str">
        <f>IF('ריכוז הצעות'!$N708='טבלת עזר2'!AG$1,'ריכוז הצעות'!$M708,"")</f>
        <v/>
      </c>
      <c r="AH707" t="str">
        <f>IF('ריכוז הצעות'!$N708='טבלת עזר2'!AH$1,'ריכוז הצעות'!$M708,"")</f>
        <v/>
      </c>
      <c r="AI707" t="str">
        <f>IF('ריכוז הצעות'!$N708='טבלת עזר2'!AI$1,'ריכוז הצעות'!$M708,"")</f>
        <v/>
      </c>
      <c r="AJ707" t="str">
        <f>IF('ריכוז הצעות'!$N708='טבלת עזר2'!AJ$1,'ריכוז הצעות'!$M708,"")</f>
        <v/>
      </c>
      <c r="AK707" t="str">
        <f>IF('ריכוז הצעות'!$N708='טבלת עזר2'!AK$1,'ריכוז הצעות'!$M708,"")</f>
        <v/>
      </c>
      <c r="AL707" t="str">
        <f>IF('ריכוז הצעות'!$N708='טבלת עזר2'!AL$1,'ריכוז הצעות'!$M708,"")</f>
        <v/>
      </c>
      <c r="AM707"/>
      <c r="AN707"/>
      <c r="AO707"/>
      <c r="AP707"/>
    </row>
    <row r="708" spans="2:42" x14ac:dyDescent="0.3">
      <c r="B708" t="str">
        <f>IF('ריכוז הצעות'!$N709='טבלת עזר2'!B$1,'ריכוז הצעות'!$M709,"")</f>
        <v/>
      </c>
      <c r="C708">
        <f t="shared" si="304"/>
        <v>0</v>
      </c>
      <c r="D708" t="str">
        <f t="shared" ref="D708:D771" si="306">IF($C708=0,$B708,"")</f>
        <v/>
      </c>
      <c r="E708">
        <f t="shared" ref="E708:E771" si="307">IF($D708=$D$2,1,0)</f>
        <v>0</v>
      </c>
      <c r="F708" t="str">
        <f>IF('ריכוז הצעות'!$N709='טבלת עזר2'!F$1,'ריכוז הצעות'!$M709,"")</f>
        <v/>
      </c>
      <c r="G708">
        <f t="shared" si="305"/>
        <v>0</v>
      </c>
      <c r="H708" t="str">
        <f t="shared" ref="H708:H771" si="308">IF($G708=0,$F708,"")</f>
        <v/>
      </c>
      <c r="I708">
        <f t="shared" ref="I708:I771" si="309">IF($H708=$H$2,1,0)</f>
        <v>0</v>
      </c>
      <c r="J708" t="str">
        <f>IF('ריכוז הצעות'!$N709='טבלת עזר2'!J$1,'ריכוז הצעות'!$M709,"")</f>
        <v/>
      </c>
      <c r="K708" t="str">
        <f>IF('ריכוז הצעות'!$N709='טבלת עזר2'!K$1,'ריכוז הצעות'!$M709,"")</f>
        <v/>
      </c>
      <c r="L708" t="str">
        <f>IF('ריכוז הצעות'!$N709='טבלת עזר2'!L$1,'ריכוז הצעות'!$M709,"")</f>
        <v/>
      </c>
      <c r="M708" t="str">
        <f>IF('ריכוז הצעות'!$N709='טבלת עזר2'!M$1,'ריכוז הצעות'!$M709,"")</f>
        <v/>
      </c>
      <c r="O708" t="str">
        <f>IF('ריכוז הצעות'!$N709='טבלת עזר2'!O$1,'ריכוז הצעות'!$M709,"")</f>
        <v/>
      </c>
      <c r="Q708" t="str">
        <f>IF('ריכוז הצעות'!$N709='טבלת עזר2'!Q$1,'ריכוז הצעות'!$M709,"")</f>
        <v/>
      </c>
      <c r="S708" t="str">
        <f>IF('ריכוז הצעות'!$N709='טבלת עזר2'!S$1,'ריכוז הצעות'!$M709,"")</f>
        <v/>
      </c>
      <c r="U708" t="str">
        <f>IF('ריכוז הצעות'!$N709='טבלת עזר2'!U$1,'ריכוז הצעות'!$M709,"")</f>
        <v/>
      </c>
      <c r="W708" t="str">
        <f>IF('ריכוז הצעות'!$N709='טבלת עזר2'!W$1,'ריכוז הצעות'!$M709,"")</f>
        <v/>
      </c>
      <c r="X708" t="str">
        <f>IF('ריכוז הצעות'!$N709='טבלת עזר2'!X$1,'ריכוז הצעות'!$M709,"")</f>
        <v/>
      </c>
      <c r="Y708" t="str">
        <f>IF('ריכוז הצעות'!$N709='טבלת עזר2'!Y$1,'ריכוז הצעות'!$M709,"")</f>
        <v/>
      </c>
      <c r="Z708" t="str">
        <f>IF('ריכוז הצעות'!$N709='טבלת עזר2'!Z$1,'ריכוז הצעות'!$M709,"")</f>
        <v/>
      </c>
      <c r="AA708" t="str">
        <f>IF('ריכוז הצעות'!$N709='טבלת עזר2'!AA$1,'ריכוז הצעות'!$M709,"")</f>
        <v/>
      </c>
      <c r="AB708" t="str">
        <f>IF('ריכוז הצעות'!$N709='טבלת עזר2'!AB$1,'ריכוז הצעות'!$M709,"")</f>
        <v/>
      </c>
      <c r="AC708" t="str">
        <f>IF('ריכוז הצעות'!$N709='טבלת עזר2'!AC$1,'ריכוז הצעות'!$M709,"")</f>
        <v/>
      </c>
      <c r="AD708" t="str">
        <f>IF('ריכוז הצעות'!$N709='טבלת עזר2'!AD$1,'ריכוז הצעות'!$M709,"")</f>
        <v/>
      </c>
      <c r="AE708" t="str">
        <f>IF('ריכוז הצעות'!$N709='טבלת עזר2'!AE$1,'ריכוז הצעות'!$M709,"")</f>
        <v/>
      </c>
      <c r="AF708" t="str">
        <f>IF('ריכוז הצעות'!$N709='טבלת עזר2'!AF$1,'ריכוז הצעות'!$M709,"")</f>
        <v/>
      </c>
      <c r="AG708" t="str">
        <f>IF('ריכוז הצעות'!$N709='טבלת עזר2'!AG$1,'ריכוז הצעות'!$M709,"")</f>
        <v/>
      </c>
      <c r="AH708" t="str">
        <f>IF('ריכוז הצעות'!$N709='טבלת עזר2'!AH$1,'ריכוז הצעות'!$M709,"")</f>
        <v/>
      </c>
      <c r="AI708" t="str">
        <f>IF('ריכוז הצעות'!$N709='טבלת עזר2'!AI$1,'ריכוז הצעות'!$M709,"")</f>
        <v/>
      </c>
      <c r="AJ708" t="str">
        <f>IF('ריכוז הצעות'!$N709='טבלת עזר2'!AJ$1,'ריכוז הצעות'!$M709,"")</f>
        <v/>
      </c>
      <c r="AK708" t="str">
        <f>IF('ריכוז הצעות'!$N709='טבלת עזר2'!AK$1,'ריכוז הצעות'!$M709,"")</f>
        <v/>
      </c>
      <c r="AL708" t="str">
        <f>IF('ריכוז הצעות'!$N709='טבלת עזר2'!AL$1,'ריכוז הצעות'!$M709,"")</f>
        <v/>
      </c>
      <c r="AM708"/>
      <c r="AN708"/>
      <c r="AO708"/>
      <c r="AP708"/>
    </row>
    <row r="709" spans="2:42" x14ac:dyDescent="0.3">
      <c r="B709" t="str">
        <f>IF('ריכוז הצעות'!$N710='טבלת עזר2'!B$1,'ריכוז הצעות'!$M710,"")</f>
        <v/>
      </c>
      <c r="C709">
        <f t="shared" si="304"/>
        <v>0</v>
      </c>
      <c r="D709" t="str">
        <f t="shared" si="306"/>
        <v/>
      </c>
      <c r="E709">
        <f t="shared" si="307"/>
        <v>0</v>
      </c>
      <c r="F709" t="str">
        <f>IF('ריכוז הצעות'!$N710='טבלת עזר2'!F$1,'ריכוז הצעות'!$M710,"")</f>
        <v/>
      </c>
      <c r="G709">
        <f t="shared" si="305"/>
        <v>0</v>
      </c>
      <c r="H709" t="str">
        <f t="shared" si="308"/>
        <v/>
      </c>
      <c r="I709">
        <f t="shared" si="309"/>
        <v>0</v>
      </c>
      <c r="J709" t="str">
        <f>IF('ריכוז הצעות'!$N710='טבלת עזר2'!J$1,'ריכוז הצעות'!$M710,"")</f>
        <v/>
      </c>
      <c r="K709" t="str">
        <f>IF('ריכוז הצעות'!$N710='טבלת עזר2'!K$1,'ריכוז הצעות'!$M710,"")</f>
        <v/>
      </c>
      <c r="L709" t="str">
        <f>IF('ריכוז הצעות'!$N710='טבלת עזר2'!L$1,'ריכוז הצעות'!$M710,"")</f>
        <v/>
      </c>
      <c r="M709" t="str">
        <f>IF('ריכוז הצעות'!$N710='טבלת עזר2'!M$1,'ריכוז הצעות'!$M710,"")</f>
        <v/>
      </c>
      <c r="O709" t="str">
        <f>IF('ריכוז הצעות'!$N710='טבלת עזר2'!O$1,'ריכוז הצעות'!$M710,"")</f>
        <v/>
      </c>
      <c r="Q709" t="str">
        <f>IF('ריכוז הצעות'!$N710='טבלת עזר2'!Q$1,'ריכוז הצעות'!$M710,"")</f>
        <v/>
      </c>
      <c r="S709" t="str">
        <f>IF('ריכוז הצעות'!$N710='טבלת עזר2'!S$1,'ריכוז הצעות'!$M710,"")</f>
        <v/>
      </c>
      <c r="U709" t="str">
        <f>IF('ריכוז הצעות'!$N710='טבלת עזר2'!U$1,'ריכוז הצעות'!$M710,"")</f>
        <v/>
      </c>
      <c r="W709" t="str">
        <f>IF('ריכוז הצעות'!$N710='טבלת עזר2'!W$1,'ריכוז הצעות'!$M710,"")</f>
        <v/>
      </c>
      <c r="X709" t="str">
        <f>IF('ריכוז הצעות'!$N710='טבלת עזר2'!X$1,'ריכוז הצעות'!$M710,"")</f>
        <v/>
      </c>
      <c r="Y709" t="str">
        <f>IF('ריכוז הצעות'!$N710='טבלת עזר2'!Y$1,'ריכוז הצעות'!$M710,"")</f>
        <v/>
      </c>
      <c r="Z709" t="str">
        <f>IF('ריכוז הצעות'!$N710='טבלת עזר2'!Z$1,'ריכוז הצעות'!$M710,"")</f>
        <v/>
      </c>
      <c r="AA709" t="str">
        <f>IF('ריכוז הצעות'!$N710='טבלת עזר2'!AA$1,'ריכוז הצעות'!$M710,"")</f>
        <v/>
      </c>
      <c r="AB709" t="str">
        <f>IF('ריכוז הצעות'!$N710='טבלת עזר2'!AB$1,'ריכוז הצעות'!$M710,"")</f>
        <v/>
      </c>
      <c r="AC709" t="str">
        <f>IF('ריכוז הצעות'!$N710='טבלת עזר2'!AC$1,'ריכוז הצעות'!$M710,"")</f>
        <v/>
      </c>
      <c r="AD709" t="str">
        <f>IF('ריכוז הצעות'!$N710='טבלת עזר2'!AD$1,'ריכוז הצעות'!$M710,"")</f>
        <v/>
      </c>
      <c r="AE709" t="str">
        <f>IF('ריכוז הצעות'!$N710='טבלת עזר2'!AE$1,'ריכוז הצעות'!$M710,"")</f>
        <v/>
      </c>
      <c r="AF709" t="str">
        <f>IF('ריכוז הצעות'!$N710='טבלת עזר2'!AF$1,'ריכוז הצעות'!$M710,"")</f>
        <v/>
      </c>
      <c r="AG709" t="str">
        <f>IF('ריכוז הצעות'!$N710='טבלת עזר2'!AG$1,'ריכוז הצעות'!$M710,"")</f>
        <v/>
      </c>
      <c r="AH709" t="str">
        <f>IF('ריכוז הצעות'!$N710='טבלת עזר2'!AH$1,'ריכוז הצעות'!$M710,"")</f>
        <v/>
      </c>
      <c r="AI709" t="str">
        <f>IF('ריכוז הצעות'!$N710='טבלת עזר2'!AI$1,'ריכוז הצעות'!$M710,"")</f>
        <v/>
      </c>
      <c r="AJ709" t="str">
        <f>IF('ריכוז הצעות'!$N710='טבלת עזר2'!AJ$1,'ריכוז הצעות'!$M710,"")</f>
        <v/>
      </c>
      <c r="AK709" t="str">
        <f>IF('ריכוז הצעות'!$N710='טבלת עזר2'!AK$1,'ריכוז הצעות'!$M710,"")</f>
        <v/>
      </c>
      <c r="AL709" t="str">
        <f>IF('ריכוז הצעות'!$N710='טבלת עזר2'!AL$1,'ריכוז הצעות'!$M710,"")</f>
        <v/>
      </c>
      <c r="AM709"/>
      <c r="AN709"/>
      <c r="AO709"/>
      <c r="AP709"/>
    </row>
    <row r="710" spans="2:42" x14ac:dyDescent="0.3">
      <c r="B710" t="str">
        <f>IF('ריכוז הצעות'!$N711='טבלת עזר2'!B$1,'ריכוז הצעות'!$M711,"")</f>
        <v/>
      </c>
      <c r="C710">
        <f t="shared" si="304"/>
        <v>0</v>
      </c>
      <c r="D710" t="str">
        <f t="shared" si="306"/>
        <v/>
      </c>
      <c r="E710">
        <f t="shared" si="307"/>
        <v>0</v>
      </c>
      <c r="F710" t="str">
        <f>IF('ריכוז הצעות'!$N711='טבלת עזר2'!F$1,'ריכוז הצעות'!$M711,"")</f>
        <v/>
      </c>
      <c r="G710">
        <f t="shared" si="305"/>
        <v>0</v>
      </c>
      <c r="H710" t="str">
        <f t="shared" si="308"/>
        <v/>
      </c>
      <c r="I710">
        <f t="shared" si="309"/>
        <v>0</v>
      </c>
      <c r="J710" t="str">
        <f>IF('ריכוז הצעות'!$N711='טבלת עזר2'!J$1,'ריכוז הצעות'!$M711,"")</f>
        <v/>
      </c>
      <c r="K710" t="str">
        <f>IF('ריכוז הצעות'!$N711='טבלת עזר2'!K$1,'ריכוז הצעות'!$M711,"")</f>
        <v/>
      </c>
      <c r="L710" t="str">
        <f>IF('ריכוז הצעות'!$N711='טבלת עזר2'!L$1,'ריכוז הצעות'!$M711,"")</f>
        <v/>
      </c>
      <c r="M710" t="str">
        <f>IF('ריכוז הצעות'!$N711='טבלת עזר2'!M$1,'ריכוז הצעות'!$M711,"")</f>
        <v/>
      </c>
      <c r="O710" t="str">
        <f>IF('ריכוז הצעות'!$N711='טבלת עזר2'!O$1,'ריכוז הצעות'!$M711,"")</f>
        <v/>
      </c>
      <c r="Q710" t="str">
        <f>IF('ריכוז הצעות'!$N711='טבלת עזר2'!Q$1,'ריכוז הצעות'!$M711,"")</f>
        <v/>
      </c>
      <c r="S710" t="str">
        <f>IF('ריכוז הצעות'!$N711='טבלת עזר2'!S$1,'ריכוז הצעות'!$M711,"")</f>
        <v/>
      </c>
      <c r="U710" t="str">
        <f>IF('ריכוז הצעות'!$N711='טבלת עזר2'!U$1,'ריכוז הצעות'!$M711,"")</f>
        <v/>
      </c>
      <c r="W710" t="str">
        <f>IF('ריכוז הצעות'!$N711='טבלת עזר2'!W$1,'ריכוז הצעות'!$M711,"")</f>
        <v/>
      </c>
      <c r="X710" t="str">
        <f>IF('ריכוז הצעות'!$N711='טבלת עזר2'!X$1,'ריכוז הצעות'!$M711,"")</f>
        <v/>
      </c>
      <c r="Y710" t="str">
        <f>IF('ריכוז הצעות'!$N711='טבלת עזר2'!Y$1,'ריכוז הצעות'!$M711,"")</f>
        <v/>
      </c>
      <c r="Z710" t="str">
        <f>IF('ריכוז הצעות'!$N711='טבלת עזר2'!Z$1,'ריכוז הצעות'!$M711,"")</f>
        <v/>
      </c>
      <c r="AA710" t="str">
        <f>IF('ריכוז הצעות'!$N711='טבלת עזר2'!AA$1,'ריכוז הצעות'!$M711,"")</f>
        <v/>
      </c>
      <c r="AB710" t="str">
        <f>IF('ריכוז הצעות'!$N711='טבלת עזר2'!AB$1,'ריכוז הצעות'!$M711,"")</f>
        <v/>
      </c>
      <c r="AC710" t="str">
        <f>IF('ריכוז הצעות'!$N711='טבלת עזר2'!AC$1,'ריכוז הצעות'!$M711,"")</f>
        <v/>
      </c>
      <c r="AD710" t="str">
        <f>IF('ריכוז הצעות'!$N711='טבלת עזר2'!AD$1,'ריכוז הצעות'!$M711,"")</f>
        <v/>
      </c>
      <c r="AE710" t="str">
        <f>IF('ריכוז הצעות'!$N711='טבלת עזר2'!AE$1,'ריכוז הצעות'!$M711,"")</f>
        <v/>
      </c>
      <c r="AF710" t="str">
        <f>IF('ריכוז הצעות'!$N711='טבלת עזר2'!AF$1,'ריכוז הצעות'!$M711,"")</f>
        <v/>
      </c>
      <c r="AG710" t="str">
        <f>IF('ריכוז הצעות'!$N711='טבלת עזר2'!AG$1,'ריכוז הצעות'!$M711,"")</f>
        <v/>
      </c>
      <c r="AH710" t="str">
        <f>IF('ריכוז הצעות'!$N711='טבלת עזר2'!AH$1,'ריכוז הצעות'!$M711,"")</f>
        <v/>
      </c>
      <c r="AI710" t="str">
        <f>IF('ריכוז הצעות'!$N711='טבלת עזר2'!AI$1,'ריכוז הצעות'!$M711,"")</f>
        <v/>
      </c>
      <c r="AJ710" t="str">
        <f>IF('ריכוז הצעות'!$N711='טבלת עזר2'!AJ$1,'ריכוז הצעות'!$M711,"")</f>
        <v/>
      </c>
      <c r="AK710" t="str">
        <f>IF('ריכוז הצעות'!$N711='טבלת עזר2'!AK$1,'ריכוז הצעות'!$M711,"")</f>
        <v/>
      </c>
      <c r="AL710" t="str">
        <f>IF('ריכוז הצעות'!$N711='טבלת עזר2'!AL$1,'ריכוז הצעות'!$M711,"")</f>
        <v/>
      </c>
      <c r="AM710"/>
      <c r="AN710"/>
      <c r="AO710"/>
      <c r="AP710"/>
    </row>
    <row r="711" spans="2:42" x14ac:dyDescent="0.3">
      <c r="B711" t="str">
        <f>IF('ריכוז הצעות'!$N712='טבלת עזר2'!B$1,'ריכוז הצעות'!$M712,"")</f>
        <v/>
      </c>
      <c r="C711">
        <f t="shared" si="304"/>
        <v>0</v>
      </c>
      <c r="D711" t="str">
        <f t="shared" si="306"/>
        <v/>
      </c>
      <c r="E711">
        <f t="shared" si="307"/>
        <v>0</v>
      </c>
      <c r="F711" t="str">
        <f>IF('ריכוז הצעות'!$N712='טבלת עזר2'!F$1,'ריכוז הצעות'!$M712,"")</f>
        <v/>
      </c>
      <c r="G711">
        <f t="shared" si="305"/>
        <v>0</v>
      </c>
      <c r="H711" t="str">
        <f t="shared" si="308"/>
        <v/>
      </c>
      <c r="I711">
        <f t="shared" si="309"/>
        <v>0</v>
      </c>
      <c r="J711" t="str">
        <f>IF('ריכוז הצעות'!$N712='טבלת עזר2'!J$1,'ריכוז הצעות'!$M712,"")</f>
        <v/>
      </c>
      <c r="K711" t="str">
        <f>IF('ריכוז הצעות'!$N712='טבלת עזר2'!K$1,'ריכוז הצעות'!$M712,"")</f>
        <v/>
      </c>
      <c r="L711" t="str">
        <f>IF('ריכוז הצעות'!$N712='טבלת עזר2'!L$1,'ריכוז הצעות'!$M712,"")</f>
        <v/>
      </c>
      <c r="M711" t="str">
        <f>IF('ריכוז הצעות'!$N712='טבלת עזר2'!M$1,'ריכוז הצעות'!$M712,"")</f>
        <v/>
      </c>
      <c r="O711" t="str">
        <f>IF('ריכוז הצעות'!$N712='טבלת עזר2'!O$1,'ריכוז הצעות'!$M712,"")</f>
        <v/>
      </c>
      <c r="Q711" t="str">
        <f>IF('ריכוז הצעות'!$N712='טבלת עזר2'!Q$1,'ריכוז הצעות'!$M712,"")</f>
        <v/>
      </c>
      <c r="S711" t="str">
        <f>IF('ריכוז הצעות'!$N712='טבלת עזר2'!S$1,'ריכוז הצעות'!$M712,"")</f>
        <v/>
      </c>
      <c r="U711" t="str">
        <f>IF('ריכוז הצעות'!$N712='טבלת עזר2'!U$1,'ריכוז הצעות'!$M712,"")</f>
        <v/>
      </c>
      <c r="W711" t="str">
        <f>IF('ריכוז הצעות'!$N712='טבלת עזר2'!W$1,'ריכוז הצעות'!$M712,"")</f>
        <v/>
      </c>
      <c r="X711" t="str">
        <f>IF('ריכוז הצעות'!$N712='טבלת עזר2'!X$1,'ריכוז הצעות'!$M712,"")</f>
        <v/>
      </c>
      <c r="Y711" t="str">
        <f>IF('ריכוז הצעות'!$N712='טבלת עזר2'!Y$1,'ריכוז הצעות'!$M712,"")</f>
        <v/>
      </c>
      <c r="Z711" t="str">
        <f>IF('ריכוז הצעות'!$N712='טבלת עזר2'!Z$1,'ריכוז הצעות'!$M712,"")</f>
        <v/>
      </c>
      <c r="AA711" t="str">
        <f>IF('ריכוז הצעות'!$N712='טבלת עזר2'!AA$1,'ריכוז הצעות'!$M712,"")</f>
        <v/>
      </c>
      <c r="AB711" t="str">
        <f>IF('ריכוז הצעות'!$N712='טבלת עזר2'!AB$1,'ריכוז הצעות'!$M712,"")</f>
        <v/>
      </c>
      <c r="AC711" t="str">
        <f>IF('ריכוז הצעות'!$N712='טבלת עזר2'!AC$1,'ריכוז הצעות'!$M712,"")</f>
        <v/>
      </c>
      <c r="AD711" t="str">
        <f>IF('ריכוז הצעות'!$N712='טבלת עזר2'!AD$1,'ריכוז הצעות'!$M712,"")</f>
        <v/>
      </c>
      <c r="AE711" t="str">
        <f>IF('ריכוז הצעות'!$N712='טבלת עזר2'!AE$1,'ריכוז הצעות'!$M712,"")</f>
        <v/>
      </c>
      <c r="AF711" t="str">
        <f>IF('ריכוז הצעות'!$N712='טבלת עזר2'!AF$1,'ריכוז הצעות'!$M712,"")</f>
        <v/>
      </c>
      <c r="AG711" t="str">
        <f>IF('ריכוז הצעות'!$N712='טבלת עזר2'!AG$1,'ריכוז הצעות'!$M712,"")</f>
        <v/>
      </c>
      <c r="AH711" t="str">
        <f>IF('ריכוז הצעות'!$N712='טבלת עזר2'!AH$1,'ריכוז הצעות'!$M712,"")</f>
        <v/>
      </c>
      <c r="AI711" t="str">
        <f>IF('ריכוז הצעות'!$N712='טבלת עזר2'!AI$1,'ריכוז הצעות'!$M712,"")</f>
        <v/>
      </c>
      <c r="AJ711" t="str">
        <f>IF('ריכוז הצעות'!$N712='טבלת עזר2'!AJ$1,'ריכוז הצעות'!$M712,"")</f>
        <v/>
      </c>
      <c r="AK711" t="str">
        <f>IF('ריכוז הצעות'!$N712='טבלת עזר2'!AK$1,'ריכוז הצעות'!$M712,"")</f>
        <v/>
      </c>
      <c r="AL711" t="str">
        <f>IF('ריכוז הצעות'!$N712='טבלת עזר2'!AL$1,'ריכוז הצעות'!$M712,"")</f>
        <v/>
      </c>
      <c r="AM711"/>
      <c r="AN711"/>
      <c r="AO711"/>
      <c r="AP711"/>
    </row>
    <row r="712" spans="2:42" x14ac:dyDescent="0.3">
      <c r="B712" t="str">
        <f>IF('ריכוז הצעות'!$N713='טבלת עזר2'!B$1,'ריכוז הצעות'!$M713,"")</f>
        <v/>
      </c>
      <c r="C712">
        <f t="shared" si="304"/>
        <v>0</v>
      </c>
      <c r="D712" t="str">
        <f t="shared" si="306"/>
        <v/>
      </c>
      <c r="E712">
        <f t="shared" si="307"/>
        <v>0</v>
      </c>
      <c r="F712" t="str">
        <f>IF('ריכוז הצעות'!$N713='טבלת עזר2'!F$1,'ריכוז הצעות'!$M713,"")</f>
        <v/>
      </c>
      <c r="G712">
        <f t="shared" si="305"/>
        <v>0</v>
      </c>
      <c r="H712" t="str">
        <f t="shared" si="308"/>
        <v/>
      </c>
      <c r="I712">
        <f t="shared" si="309"/>
        <v>0</v>
      </c>
      <c r="J712" t="str">
        <f>IF('ריכוז הצעות'!$N713='טבלת עזר2'!J$1,'ריכוז הצעות'!$M713,"")</f>
        <v/>
      </c>
      <c r="K712" t="str">
        <f>IF('ריכוז הצעות'!$N713='טבלת עזר2'!K$1,'ריכוז הצעות'!$M713,"")</f>
        <v/>
      </c>
      <c r="L712" t="str">
        <f>IF('ריכוז הצעות'!$N713='טבלת עזר2'!L$1,'ריכוז הצעות'!$M713,"")</f>
        <v/>
      </c>
      <c r="M712" t="str">
        <f>IF('ריכוז הצעות'!$N713='טבלת עזר2'!M$1,'ריכוז הצעות'!$M713,"")</f>
        <v/>
      </c>
      <c r="O712" t="str">
        <f>IF('ריכוז הצעות'!$N713='טבלת עזר2'!O$1,'ריכוז הצעות'!$M713,"")</f>
        <v/>
      </c>
      <c r="Q712" t="str">
        <f>IF('ריכוז הצעות'!$N713='טבלת עזר2'!Q$1,'ריכוז הצעות'!$M713,"")</f>
        <v/>
      </c>
      <c r="S712" t="str">
        <f>IF('ריכוז הצעות'!$N713='טבלת עזר2'!S$1,'ריכוז הצעות'!$M713,"")</f>
        <v/>
      </c>
      <c r="U712" t="str">
        <f>IF('ריכוז הצעות'!$N713='טבלת עזר2'!U$1,'ריכוז הצעות'!$M713,"")</f>
        <v/>
      </c>
      <c r="W712" t="str">
        <f>IF('ריכוז הצעות'!$N713='טבלת עזר2'!W$1,'ריכוז הצעות'!$M713,"")</f>
        <v/>
      </c>
      <c r="X712" t="str">
        <f>IF('ריכוז הצעות'!$N713='טבלת עזר2'!X$1,'ריכוז הצעות'!$M713,"")</f>
        <v/>
      </c>
      <c r="Y712" t="str">
        <f>IF('ריכוז הצעות'!$N713='טבלת עזר2'!Y$1,'ריכוז הצעות'!$M713,"")</f>
        <v/>
      </c>
      <c r="Z712" t="str">
        <f>IF('ריכוז הצעות'!$N713='טבלת עזר2'!Z$1,'ריכוז הצעות'!$M713,"")</f>
        <v/>
      </c>
      <c r="AA712" t="str">
        <f>IF('ריכוז הצעות'!$N713='טבלת עזר2'!AA$1,'ריכוז הצעות'!$M713,"")</f>
        <v/>
      </c>
      <c r="AB712" t="str">
        <f>IF('ריכוז הצעות'!$N713='טבלת עזר2'!AB$1,'ריכוז הצעות'!$M713,"")</f>
        <v/>
      </c>
      <c r="AC712" t="str">
        <f>IF('ריכוז הצעות'!$N713='טבלת עזר2'!AC$1,'ריכוז הצעות'!$M713,"")</f>
        <v/>
      </c>
      <c r="AD712" t="str">
        <f>IF('ריכוז הצעות'!$N713='טבלת עזר2'!AD$1,'ריכוז הצעות'!$M713,"")</f>
        <v/>
      </c>
      <c r="AE712" t="str">
        <f>IF('ריכוז הצעות'!$N713='טבלת עזר2'!AE$1,'ריכוז הצעות'!$M713,"")</f>
        <v/>
      </c>
      <c r="AF712" t="str">
        <f>IF('ריכוז הצעות'!$N713='טבלת עזר2'!AF$1,'ריכוז הצעות'!$M713,"")</f>
        <v/>
      </c>
      <c r="AG712" t="str">
        <f>IF('ריכוז הצעות'!$N713='טבלת עזר2'!AG$1,'ריכוז הצעות'!$M713,"")</f>
        <v/>
      </c>
      <c r="AH712" t="str">
        <f>IF('ריכוז הצעות'!$N713='טבלת עזר2'!AH$1,'ריכוז הצעות'!$M713,"")</f>
        <v/>
      </c>
      <c r="AI712" t="str">
        <f>IF('ריכוז הצעות'!$N713='טבלת עזר2'!AI$1,'ריכוז הצעות'!$M713,"")</f>
        <v/>
      </c>
      <c r="AJ712" t="str">
        <f>IF('ריכוז הצעות'!$N713='טבלת עזר2'!AJ$1,'ריכוז הצעות'!$M713,"")</f>
        <v/>
      </c>
      <c r="AK712" t="str">
        <f>IF('ריכוז הצעות'!$N713='טבלת עזר2'!AK$1,'ריכוז הצעות'!$M713,"")</f>
        <v/>
      </c>
      <c r="AL712" t="str">
        <f>IF('ריכוז הצעות'!$N713='טבלת עזר2'!AL$1,'ריכוז הצעות'!$M713,"")</f>
        <v/>
      </c>
      <c r="AM712"/>
      <c r="AN712"/>
      <c r="AO712"/>
      <c r="AP712"/>
    </row>
    <row r="713" spans="2:42" x14ac:dyDescent="0.3">
      <c r="B713" t="str">
        <f>IF('ריכוז הצעות'!$N714='טבלת עזר2'!B$1,'ריכוז הצעות'!$M714,"")</f>
        <v/>
      </c>
      <c r="C713">
        <f t="shared" si="304"/>
        <v>0</v>
      </c>
      <c r="D713" t="str">
        <f t="shared" si="306"/>
        <v/>
      </c>
      <c r="E713">
        <f t="shared" si="307"/>
        <v>0</v>
      </c>
      <c r="F713" t="str">
        <f>IF('ריכוז הצעות'!$N714='טבלת עזר2'!F$1,'ריכוז הצעות'!$M714,"")</f>
        <v/>
      </c>
      <c r="G713">
        <f t="shared" si="305"/>
        <v>0</v>
      </c>
      <c r="H713" t="str">
        <f t="shared" si="308"/>
        <v/>
      </c>
      <c r="I713">
        <f t="shared" si="309"/>
        <v>0</v>
      </c>
      <c r="J713" t="str">
        <f>IF('ריכוז הצעות'!$N714='טבלת עזר2'!J$1,'ריכוז הצעות'!$M714,"")</f>
        <v/>
      </c>
      <c r="K713" t="str">
        <f>IF('ריכוז הצעות'!$N714='טבלת עזר2'!K$1,'ריכוז הצעות'!$M714,"")</f>
        <v/>
      </c>
      <c r="L713" t="str">
        <f>IF('ריכוז הצעות'!$N714='טבלת עזר2'!L$1,'ריכוז הצעות'!$M714,"")</f>
        <v/>
      </c>
      <c r="M713" t="str">
        <f>IF('ריכוז הצעות'!$N714='טבלת עזר2'!M$1,'ריכוז הצעות'!$M714,"")</f>
        <v/>
      </c>
      <c r="O713" t="str">
        <f>IF('ריכוז הצעות'!$N714='טבלת עזר2'!O$1,'ריכוז הצעות'!$M714,"")</f>
        <v/>
      </c>
      <c r="Q713" t="str">
        <f>IF('ריכוז הצעות'!$N714='טבלת עזר2'!Q$1,'ריכוז הצעות'!$M714,"")</f>
        <v/>
      </c>
      <c r="S713" t="str">
        <f>IF('ריכוז הצעות'!$N714='טבלת עזר2'!S$1,'ריכוז הצעות'!$M714,"")</f>
        <v/>
      </c>
      <c r="U713" t="str">
        <f>IF('ריכוז הצעות'!$N714='טבלת עזר2'!U$1,'ריכוז הצעות'!$M714,"")</f>
        <v/>
      </c>
      <c r="W713" t="str">
        <f>IF('ריכוז הצעות'!$N714='טבלת עזר2'!W$1,'ריכוז הצעות'!$M714,"")</f>
        <v/>
      </c>
      <c r="X713" t="str">
        <f>IF('ריכוז הצעות'!$N714='טבלת עזר2'!X$1,'ריכוז הצעות'!$M714,"")</f>
        <v/>
      </c>
      <c r="Y713" t="str">
        <f>IF('ריכוז הצעות'!$N714='טבלת עזר2'!Y$1,'ריכוז הצעות'!$M714,"")</f>
        <v/>
      </c>
      <c r="Z713" t="str">
        <f>IF('ריכוז הצעות'!$N714='טבלת עזר2'!Z$1,'ריכוז הצעות'!$M714,"")</f>
        <v/>
      </c>
      <c r="AA713" t="str">
        <f>IF('ריכוז הצעות'!$N714='טבלת עזר2'!AA$1,'ריכוז הצעות'!$M714,"")</f>
        <v/>
      </c>
      <c r="AB713" t="str">
        <f>IF('ריכוז הצעות'!$N714='טבלת עזר2'!AB$1,'ריכוז הצעות'!$M714,"")</f>
        <v/>
      </c>
      <c r="AC713" t="str">
        <f>IF('ריכוז הצעות'!$N714='טבלת עזר2'!AC$1,'ריכוז הצעות'!$M714,"")</f>
        <v/>
      </c>
      <c r="AD713" t="str">
        <f>IF('ריכוז הצעות'!$N714='טבלת עזר2'!AD$1,'ריכוז הצעות'!$M714,"")</f>
        <v/>
      </c>
      <c r="AE713" t="str">
        <f>IF('ריכוז הצעות'!$N714='טבלת עזר2'!AE$1,'ריכוז הצעות'!$M714,"")</f>
        <v/>
      </c>
      <c r="AF713" t="str">
        <f>IF('ריכוז הצעות'!$N714='טבלת עזר2'!AF$1,'ריכוז הצעות'!$M714,"")</f>
        <v/>
      </c>
      <c r="AG713" t="str">
        <f>IF('ריכוז הצעות'!$N714='טבלת עזר2'!AG$1,'ריכוז הצעות'!$M714,"")</f>
        <v/>
      </c>
      <c r="AH713" t="str">
        <f>IF('ריכוז הצעות'!$N714='טבלת עזר2'!AH$1,'ריכוז הצעות'!$M714,"")</f>
        <v/>
      </c>
      <c r="AI713" t="str">
        <f>IF('ריכוז הצעות'!$N714='טבלת עזר2'!AI$1,'ריכוז הצעות'!$M714,"")</f>
        <v/>
      </c>
      <c r="AJ713" t="str">
        <f>IF('ריכוז הצעות'!$N714='טבלת עזר2'!AJ$1,'ריכוז הצעות'!$M714,"")</f>
        <v/>
      </c>
      <c r="AK713" t="str">
        <f>IF('ריכוז הצעות'!$N714='טבלת עזר2'!AK$1,'ריכוז הצעות'!$M714,"")</f>
        <v/>
      </c>
      <c r="AL713" t="str">
        <f>IF('ריכוז הצעות'!$N714='טבלת עזר2'!AL$1,'ריכוז הצעות'!$M714,"")</f>
        <v/>
      </c>
      <c r="AM713"/>
      <c r="AN713"/>
      <c r="AO713"/>
      <c r="AP713"/>
    </row>
    <row r="714" spans="2:42" x14ac:dyDescent="0.3">
      <c r="B714" t="str">
        <f>IF('ריכוז הצעות'!$N715='טבלת עזר2'!B$1,'ריכוז הצעות'!$M715,"")</f>
        <v/>
      </c>
      <c r="C714">
        <f t="shared" si="304"/>
        <v>0</v>
      </c>
      <c r="D714" t="str">
        <f t="shared" si="306"/>
        <v/>
      </c>
      <c r="E714">
        <f t="shared" si="307"/>
        <v>0</v>
      </c>
      <c r="F714" t="str">
        <f>IF('ריכוז הצעות'!$N715='טבלת עזר2'!F$1,'ריכוז הצעות'!$M715,"")</f>
        <v/>
      </c>
      <c r="G714">
        <f t="shared" si="305"/>
        <v>0</v>
      </c>
      <c r="H714" t="str">
        <f t="shared" si="308"/>
        <v/>
      </c>
      <c r="I714">
        <f t="shared" si="309"/>
        <v>0</v>
      </c>
      <c r="J714" t="str">
        <f>IF('ריכוז הצעות'!$N715='טבלת עזר2'!J$1,'ריכוז הצעות'!$M715,"")</f>
        <v/>
      </c>
      <c r="K714" t="str">
        <f>IF('ריכוז הצעות'!$N715='טבלת עזר2'!K$1,'ריכוז הצעות'!$M715,"")</f>
        <v/>
      </c>
      <c r="L714" t="str">
        <f>IF('ריכוז הצעות'!$N715='טבלת עזר2'!L$1,'ריכוז הצעות'!$M715,"")</f>
        <v/>
      </c>
      <c r="M714" t="str">
        <f>IF('ריכוז הצעות'!$N715='טבלת עזר2'!M$1,'ריכוז הצעות'!$M715,"")</f>
        <v/>
      </c>
      <c r="O714" t="str">
        <f>IF('ריכוז הצעות'!$N715='טבלת עזר2'!O$1,'ריכוז הצעות'!$M715,"")</f>
        <v/>
      </c>
      <c r="Q714" t="str">
        <f>IF('ריכוז הצעות'!$N715='טבלת עזר2'!Q$1,'ריכוז הצעות'!$M715,"")</f>
        <v/>
      </c>
      <c r="S714" t="str">
        <f>IF('ריכוז הצעות'!$N715='טבלת עזר2'!S$1,'ריכוז הצעות'!$M715,"")</f>
        <v/>
      </c>
      <c r="U714" t="str">
        <f>IF('ריכוז הצעות'!$N715='טבלת עזר2'!U$1,'ריכוז הצעות'!$M715,"")</f>
        <v/>
      </c>
      <c r="W714" t="str">
        <f>IF('ריכוז הצעות'!$N715='טבלת עזר2'!W$1,'ריכוז הצעות'!$M715,"")</f>
        <v/>
      </c>
      <c r="X714" t="str">
        <f>IF('ריכוז הצעות'!$N715='טבלת עזר2'!X$1,'ריכוז הצעות'!$M715,"")</f>
        <v/>
      </c>
      <c r="Y714" t="str">
        <f>IF('ריכוז הצעות'!$N715='טבלת עזר2'!Y$1,'ריכוז הצעות'!$M715,"")</f>
        <v/>
      </c>
      <c r="Z714" t="str">
        <f>IF('ריכוז הצעות'!$N715='טבלת עזר2'!Z$1,'ריכוז הצעות'!$M715,"")</f>
        <v/>
      </c>
      <c r="AA714" t="str">
        <f>IF('ריכוז הצעות'!$N715='טבלת עזר2'!AA$1,'ריכוז הצעות'!$M715,"")</f>
        <v/>
      </c>
      <c r="AB714" t="str">
        <f>IF('ריכוז הצעות'!$N715='טבלת עזר2'!AB$1,'ריכוז הצעות'!$M715,"")</f>
        <v/>
      </c>
      <c r="AC714" t="str">
        <f>IF('ריכוז הצעות'!$N715='טבלת עזר2'!AC$1,'ריכוז הצעות'!$M715,"")</f>
        <v/>
      </c>
      <c r="AD714" t="str">
        <f>IF('ריכוז הצעות'!$N715='טבלת עזר2'!AD$1,'ריכוז הצעות'!$M715,"")</f>
        <v/>
      </c>
      <c r="AE714" t="str">
        <f>IF('ריכוז הצעות'!$N715='טבלת עזר2'!AE$1,'ריכוז הצעות'!$M715,"")</f>
        <v/>
      </c>
      <c r="AF714" t="str">
        <f>IF('ריכוז הצעות'!$N715='טבלת עזר2'!AF$1,'ריכוז הצעות'!$M715,"")</f>
        <v/>
      </c>
      <c r="AG714" t="str">
        <f>IF('ריכוז הצעות'!$N715='טבלת עזר2'!AG$1,'ריכוז הצעות'!$M715,"")</f>
        <v/>
      </c>
      <c r="AH714" t="str">
        <f>IF('ריכוז הצעות'!$N715='טבלת עזר2'!AH$1,'ריכוז הצעות'!$M715,"")</f>
        <v/>
      </c>
      <c r="AI714" t="str">
        <f>IF('ריכוז הצעות'!$N715='טבלת עזר2'!AI$1,'ריכוז הצעות'!$M715,"")</f>
        <v/>
      </c>
      <c r="AJ714" t="str">
        <f>IF('ריכוז הצעות'!$N715='טבלת עזר2'!AJ$1,'ריכוז הצעות'!$M715,"")</f>
        <v/>
      </c>
      <c r="AK714" t="str">
        <f>IF('ריכוז הצעות'!$N715='טבלת עזר2'!AK$1,'ריכוז הצעות'!$M715,"")</f>
        <v/>
      </c>
      <c r="AL714" t="str">
        <f>IF('ריכוז הצעות'!$N715='טבלת עזר2'!AL$1,'ריכוז הצעות'!$M715,"")</f>
        <v/>
      </c>
      <c r="AM714"/>
      <c r="AN714"/>
      <c r="AO714"/>
      <c r="AP714"/>
    </row>
    <row r="715" spans="2:42" x14ac:dyDescent="0.3">
      <c r="B715" t="str">
        <f>IF('ריכוז הצעות'!$N716='טבלת עזר2'!B$1,'ריכוז הצעות'!$M716,"")</f>
        <v/>
      </c>
      <c r="C715">
        <f t="shared" si="304"/>
        <v>0</v>
      </c>
      <c r="D715" t="str">
        <f t="shared" si="306"/>
        <v/>
      </c>
      <c r="E715">
        <f t="shared" si="307"/>
        <v>0</v>
      </c>
      <c r="F715" t="str">
        <f>IF('ריכוז הצעות'!$N716='טבלת עזר2'!F$1,'ריכוז הצעות'!$M716,"")</f>
        <v/>
      </c>
      <c r="G715">
        <f t="shared" si="305"/>
        <v>0</v>
      </c>
      <c r="H715" t="str">
        <f t="shared" si="308"/>
        <v/>
      </c>
      <c r="I715">
        <f t="shared" si="309"/>
        <v>0</v>
      </c>
      <c r="J715" t="str">
        <f>IF('ריכוז הצעות'!$N716='טבלת עזר2'!J$1,'ריכוז הצעות'!$M716,"")</f>
        <v/>
      </c>
      <c r="K715" t="str">
        <f>IF('ריכוז הצעות'!$N716='טבלת עזר2'!K$1,'ריכוז הצעות'!$M716,"")</f>
        <v/>
      </c>
      <c r="L715" t="str">
        <f>IF('ריכוז הצעות'!$N716='טבלת עזר2'!L$1,'ריכוז הצעות'!$M716,"")</f>
        <v/>
      </c>
      <c r="M715" t="str">
        <f>IF('ריכוז הצעות'!$N716='טבלת עזר2'!M$1,'ריכוז הצעות'!$M716,"")</f>
        <v/>
      </c>
      <c r="O715" t="str">
        <f>IF('ריכוז הצעות'!$N716='טבלת עזר2'!O$1,'ריכוז הצעות'!$M716,"")</f>
        <v/>
      </c>
      <c r="Q715" t="str">
        <f>IF('ריכוז הצעות'!$N716='טבלת עזר2'!Q$1,'ריכוז הצעות'!$M716,"")</f>
        <v/>
      </c>
      <c r="S715" t="str">
        <f>IF('ריכוז הצעות'!$N716='טבלת עזר2'!S$1,'ריכוז הצעות'!$M716,"")</f>
        <v/>
      </c>
      <c r="U715" t="str">
        <f>IF('ריכוז הצעות'!$N716='טבלת עזר2'!U$1,'ריכוז הצעות'!$M716,"")</f>
        <v/>
      </c>
      <c r="W715" t="str">
        <f>IF('ריכוז הצעות'!$N716='טבלת עזר2'!W$1,'ריכוז הצעות'!$M716,"")</f>
        <v/>
      </c>
      <c r="X715" t="str">
        <f>IF('ריכוז הצעות'!$N716='טבלת עזר2'!X$1,'ריכוז הצעות'!$M716,"")</f>
        <v/>
      </c>
      <c r="Y715" t="str">
        <f>IF('ריכוז הצעות'!$N716='טבלת עזר2'!Y$1,'ריכוז הצעות'!$M716,"")</f>
        <v/>
      </c>
      <c r="Z715" t="str">
        <f>IF('ריכוז הצעות'!$N716='טבלת עזר2'!Z$1,'ריכוז הצעות'!$M716,"")</f>
        <v/>
      </c>
      <c r="AA715" t="str">
        <f>IF('ריכוז הצעות'!$N716='טבלת עזר2'!AA$1,'ריכוז הצעות'!$M716,"")</f>
        <v/>
      </c>
      <c r="AB715" t="str">
        <f>IF('ריכוז הצעות'!$N716='טבלת עזר2'!AB$1,'ריכוז הצעות'!$M716,"")</f>
        <v/>
      </c>
      <c r="AC715" t="str">
        <f>IF('ריכוז הצעות'!$N716='טבלת עזר2'!AC$1,'ריכוז הצעות'!$M716,"")</f>
        <v/>
      </c>
      <c r="AD715" t="str">
        <f>IF('ריכוז הצעות'!$N716='טבלת עזר2'!AD$1,'ריכוז הצעות'!$M716,"")</f>
        <v/>
      </c>
      <c r="AE715" t="str">
        <f>IF('ריכוז הצעות'!$N716='טבלת עזר2'!AE$1,'ריכוז הצעות'!$M716,"")</f>
        <v/>
      </c>
      <c r="AF715" t="str">
        <f>IF('ריכוז הצעות'!$N716='טבלת עזר2'!AF$1,'ריכוז הצעות'!$M716,"")</f>
        <v/>
      </c>
      <c r="AG715" t="str">
        <f>IF('ריכוז הצעות'!$N716='טבלת עזר2'!AG$1,'ריכוז הצעות'!$M716,"")</f>
        <v/>
      </c>
      <c r="AH715" t="str">
        <f>IF('ריכוז הצעות'!$N716='טבלת עזר2'!AH$1,'ריכוז הצעות'!$M716,"")</f>
        <v/>
      </c>
      <c r="AI715" t="str">
        <f>IF('ריכוז הצעות'!$N716='טבלת עזר2'!AI$1,'ריכוז הצעות'!$M716,"")</f>
        <v/>
      </c>
      <c r="AJ715" t="str">
        <f>IF('ריכוז הצעות'!$N716='טבלת עזר2'!AJ$1,'ריכוז הצעות'!$M716,"")</f>
        <v/>
      </c>
      <c r="AK715" t="str">
        <f>IF('ריכוז הצעות'!$N716='טבלת עזר2'!AK$1,'ריכוז הצעות'!$M716,"")</f>
        <v/>
      </c>
      <c r="AL715" t="str">
        <f>IF('ריכוז הצעות'!$N716='טבלת עזר2'!AL$1,'ריכוז הצעות'!$M716,"")</f>
        <v/>
      </c>
      <c r="AM715"/>
      <c r="AN715"/>
      <c r="AO715"/>
      <c r="AP715"/>
    </row>
    <row r="716" spans="2:42" x14ac:dyDescent="0.3">
      <c r="B716" t="str">
        <f>IF('ריכוז הצעות'!$N717='טבלת עזר2'!B$1,'ריכוז הצעות'!$M717,"")</f>
        <v/>
      </c>
      <c r="C716">
        <f t="shared" si="304"/>
        <v>0</v>
      </c>
      <c r="D716" t="str">
        <f t="shared" si="306"/>
        <v/>
      </c>
      <c r="E716">
        <f t="shared" si="307"/>
        <v>0</v>
      </c>
      <c r="F716" t="str">
        <f>IF('ריכוז הצעות'!$N717='טבלת עזר2'!F$1,'ריכוז הצעות'!$M717,"")</f>
        <v/>
      </c>
      <c r="G716">
        <f t="shared" si="305"/>
        <v>0</v>
      </c>
      <c r="H716" t="str">
        <f t="shared" si="308"/>
        <v/>
      </c>
      <c r="I716">
        <f t="shared" si="309"/>
        <v>0</v>
      </c>
      <c r="J716" t="str">
        <f>IF('ריכוז הצעות'!$N717='טבלת עזר2'!J$1,'ריכוז הצעות'!$M717,"")</f>
        <v/>
      </c>
      <c r="K716" t="str">
        <f>IF('ריכוז הצעות'!$N717='טבלת עזר2'!K$1,'ריכוז הצעות'!$M717,"")</f>
        <v/>
      </c>
      <c r="L716" t="str">
        <f>IF('ריכוז הצעות'!$N717='טבלת עזר2'!L$1,'ריכוז הצעות'!$M717,"")</f>
        <v/>
      </c>
      <c r="M716" t="str">
        <f>IF('ריכוז הצעות'!$N717='טבלת עזר2'!M$1,'ריכוז הצעות'!$M717,"")</f>
        <v/>
      </c>
      <c r="O716" t="str">
        <f>IF('ריכוז הצעות'!$N717='טבלת עזר2'!O$1,'ריכוז הצעות'!$M717,"")</f>
        <v/>
      </c>
      <c r="Q716" t="str">
        <f>IF('ריכוז הצעות'!$N717='טבלת עזר2'!Q$1,'ריכוז הצעות'!$M717,"")</f>
        <v/>
      </c>
      <c r="S716" t="str">
        <f>IF('ריכוז הצעות'!$N717='טבלת עזר2'!S$1,'ריכוז הצעות'!$M717,"")</f>
        <v/>
      </c>
      <c r="U716" t="str">
        <f>IF('ריכוז הצעות'!$N717='טבלת עזר2'!U$1,'ריכוז הצעות'!$M717,"")</f>
        <v/>
      </c>
      <c r="W716" t="str">
        <f>IF('ריכוז הצעות'!$N717='טבלת עזר2'!W$1,'ריכוז הצעות'!$M717,"")</f>
        <v/>
      </c>
      <c r="X716" t="str">
        <f>IF('ריכוז הצעות'!$N717='טבלת עזר2'!X$1,'ריכוז הצעות'!$M717,"")</f>
        <v/>
      </c>
      <c r="Y716" t="str">
        <f>IF('ריכוז הצעות'!$N717='טבלת עזר2'!Y$1,'ריכוז הצעות'!$M717,"")</f>
        <v/>
      </c>
      <c r="Z716" t="str">
        <f>IF('ריכוז הצעות'!$N717='טבלת עזר2'!Z$1,'ריכוז הצעות'!$M717,"")</f>
        <v/>
      </c>
      <c r="AA716" t="str">
        <f>IF('ריכוז הצעות'!$N717='טבלת עזר2'!AA$1,'ריכוז הצעות'!$M717,"")</f>
        <v/>
      </c>
      <c r="AB716" t="str">
        <f>IF('ריכוז הצעות'!$N717='טבלת עזר2'!AB$1,'ריכוז הצעות'!$M717,"")</f>
        <v/>
      </c>
      <c r="AC716" t="str">
        <f>IF('ריכוז הצעות'!$N717='טבלת עזר2'!AC$1,'ריכוז הצעות'!$M717,"")</f>
        <v/>
      </c>
      <c r="AD716" t="str">
        <f>IF('ריכוז הצעות'!$N717='טבלת עזר2'!AD$1,'ריכוז הצעות'!$M717,"")</f>
        <v/>
      </c>
      <c r="AE716" t="str">
        <f>IF('ריכוז הצעות'!$N717='טבלת עזר2'!AE$1,'ריכוז הצעות'!$M717,"")</f>
        <v/>
      </c>
      <c r="AF716" t="str">
        <f>IF('ריכוז הצעות'!$N717='טבלת עזר2'!AF$1,'ריכוז הצעות'!$M717,"")</f>
        <v/>
      </c>
      <c r="AG716" t="str">
        <f>IF('ריכוז הצעות'!$N717='טבלת עזר2'!AG$1,'ריכוז הצעות'!$M717,"")</f>
        <v/>
      </c>
      <c r="AH716" t="str">
        <f>IF('ריכוז הצעות'!$N717='טבלת עזר2'!AH$1,'ריכוז הצעות'!$M717,"")</f>
        <v/>
      </c>
      <c r="AI716" t="str">
        <f>IF('ריכוז הצעות'!$N717='טבלת עזר2'!AI$1,'ריכוז הצעות'!$M717,"")</f>
        <v/>
      </c>
      <c r="AJ716" t="str">
        <f>IF('ריכוז הצעות'!$N717='טבלת עזר2'!AJ$1,'ריכוז הצעות'!$M717,"")</f>
        <v/>
      </c>
      <c r="AK716" t="str">
        <f>IF('ריכוז הצעות'!$N717='טבלת עזר2'!AK$1,'ריכוז הצעות'!$M717,"")</f>
        <v/>
      </c>
      <c r="AL716" t="str">
        <f>IF('ריכוז הצעות'!$N717='טבלת עזר2'!AL$1,'ריכוז הצעות'!$M717,"")</f>
        <v/>
      </c>
      <c r="AM716"/>
      <c r="AN716"/>
      <c r="AO716"/>
      <c r="AP716"/>
    </row>
    <row r="717" spans="2:42" x14ac:dyDescent="0.3">
      <c r="B717" t="str">
        <f>IF('ריכוז הצעות'!$N718='טבלת עזר2'!B$1,'ריכוז הצעות'!$M718,"")</f>
        <v/>
      </c>
      <c r="C717">
        <f t="shared" si="304"/>
        <v>0</v>
      </c>
      <c r="D717" t="str">
        <f t="shared" si="306"/>
        <v/>
      </c>
      <c r="E717">
        <f t="shared" si="307"/>
        <v>0</v>
      </c>
      <c r="F717" t="str">
        <f>IF('ריכוז הצעות'!$N718='טבלת עזר2'!F$1,'ריכוז הצעות'!$M718,"")</f>
        <v/>
      </c>
      <c r="G717">
        <f t="shared" si="305"/>
        <v>0</v>
      </c>
      <c r="H717" t="str">
        <f t="shared" si="308"/>
        <v/>
      </c>
      <c r="I717">
        <f t="shared" si="309"/>
        <v>0</v>
      </c>
      <c r="J717" t="str">
        <f>IF('ריכוז הצעות'!$N718='טבלת עזר2'!J$1,'ריכוז הצעות'!$M718,"")</f>
        <v/>
      </c>
      <c r="K717" t="str">
        <f>IF('ריכוז הצעות'!$N718='טבלת עזר2'!K$1,'ריכוז הצעות'!$M718,"")</f>
        <v/>
      </c>
      <c r="L717" t="str">
        <f>IF('ריכוז הצעות'!$N718='טבלת עזר2'!L$1,'ריכוז הצעות'!$M718,"")</f>
        <v/>
      </c>
      <c r="M717" t="str">
        <f>IF('ריכוז הצעות'!$N718='טבלת עזר2'!M$1,'ריכוז הצעות'!$M718,"")</f>
        <v/>
      </c>
      <c r="O717" t="str">
        <f>IF('ריכוז הצעות'!$N718='טבלת עזר2'!O$1,'ריכוז הצעות'!$M718,"")</f>
        <v/>
      </c>
      <c r="Q717" t="str">
        <f>IF('ריכוז הצעות'!$N718='טבלת עזר2'!Q$1,'ריכוז הצעות'!$M718,"")</f>
        <v/>
      </c>
      <c r="S717" t="str">
        <f>IF('ריכוז הצעות'!$N718='טבלת עזר2'!S$1,'ריכוז הצעות'!$M718,"")</f>
        <v/>
      </c>
      <c r="U717" t="str">
        <f>IF('ריכוז הצעות'!$N718='טבלת עזר2'!U$1,'ריכוז הצעות'!$M718,"")</f>
        <v/>
      </c>
      <c r="W717" t="str">
        <f>IF('ריכוז הצעות'!$N718='טבלת עזר2'!W$1,'ריכוז הצעות'!$M718,"")</f>
        <v/>
      </c>
      <c r="X717" t="str">
        <f>IF('ריכוז הצעות'!$N718='טבלת עזר2'!X$1,'ריכוז הצעות'!$M718,"")</f>
        <v/>
      </c>
      <c r="Y717" t="str">
        <f>IF('ריכוז הצעות'!$N718='טבלת עזר2'!Y$1,'ריכוז הצעות'!$M718,"")</f>
        <v/>
      </c>
      <c r="Z717" t="str">
        <f>IF('ריכוז הצעות'!$N718='טבלת עזר2'!Z$1,'ריכוז הצעות'!$M718,"")</f>
        <v/>
      </c>
      <c r="AA717" t="str">
        <f>IF('ריכוז הצעות'!$N718='טבלת עזר2'!AA$1,'ריכוז הצעות'!$M718,"")</f>
        <v/>
      </c>
      <c r="AB717" t="str">
        <f>IF('ריכוז הצעות'!$N718='טבלת עזר2'!AB$1,'ריכוז הצעות'!$M718,"")</f>
        <v/>
      </c>
      <c r="AC717" t="str">
        <f>IF('ריכוז הצעות'!$N718='טבלת עזר2'!AC$1,'ריכוז הצעות'!$M718,"")</f>
        <v/>
      </c>
      <c r="AD717" t="str">
        <f>IF('ריכוז הצעות'!$N718='טבלת עזר2'!AD$1,'ריכוז הצעות'!$M718,"")</f>
        <v/>
      </c>
      <c r="AE717" t="str">
        <f>IF('ריכוז הצעות'!$N718='טבלת עזר2'!AE$1,'ריכוז הצעות'!$M718,"")</f>
        <v/>
      </c>
      <c r="AF717" t="str">
        <f>IF('ריכוז הצעות'!$N718='טבלת עזר2'!AF$1,'ריכוז הצעות'!$M718,"")</f>
        <v/>
      </c>
      <c r="AG717" t="str">
        <f>IF('ריכוז הצעות'!$N718='טבלת עזר2'!AG$1,'ריכוז הצעות'!$M718,"")</f>
        <v/>
      </c>
      <c r="AH717" t="str">
        <f>IF('ריכוז הצעות'!$N718='טבלת עזר2'!AH$1,'ריכוז הצעות'!$M718,"")</f>
        <v/>
      </c>
      <c r="AI717" t="str">
        <f>IF('ריכוז הצעות'!$N718='טבלת עזר2'!AI$1,'ריכוז הצעות'!$M718,"")</f>
        <v/>
      </c>
      <c r="AJ717" t="str">
        <f>IF('ריכוז הצעות'!$N718='טבלת עזר2'!AJ$1,'ריכוז הצעות'!$M718,"")</f>
        <v/>
      </c>
      <c r="AK717" t="str">
        <f>IF('ריכוז הצעות'!$N718='טבלת עזר2'!AK$1,'ריכוז הצעות'!$M718,"")</f>
        <v/>
      </c>
      <c r="AL717" t="str">
        <f>IF('ריכוז הצעות'!$N718='טבלת עזר2'!AL$1,'ריכוז הצעות'!$M718,"")</f>
        <v/>
      </c>
      <c r="AM717"/>
      <c r="AN717"/>
      <c r="AO717"/>
      <c r="AP717"/>
    </row>
    <row r="718" spans="2:42" x14ac:dyDescent="0.3">
      <c r="B718" t="str">
        <f>IF('ריכוז הצעות'!$N719='טבלת עזר2'!B$1,'ריכוז הצעות'!$M719,"")</f>
        <v/>
      </c>
      <c r="C718">
        <f t="shared" si="304"/>
        <v>0</v>
      </c>
      <c r="D718" t="str">
        <f t="shared" si="306"/>
        <v/>
      </c>
      <c r="E718">
        <f t="shared" si="307"/>
        <v>0</v>
      </c>
      <c r="F718" t="str">
        <f>IF('ריכוז הצעות'!$N719='טבלת עזר2'!F$1,'ריכוז הצעות'!$M719,"")</f>
        <v/>
      </c>
      <c r="G718">
        <f t="shared" si="305"/>
        <v>0</v>
      </c>
      <c r="H718" t="str">
        <f t="shared" si="308"/>
        <v/>
      </c>
      <c r="I718">
        <f t="shared" si="309"/>
        <v>0</v>
      </c>
      <c r="J718" t="str">
        <f>IF('ריכוז הצעות'!$N719='טבלת עזר2'!J$1,'ריכוז הצעות'!$M719,"")</f>
        <v/>
      </c>
      <c r="K718" t="str">
        <f>IF('ריכוז הצעות'!$N719='טבלת עזר2'!K$1,'ריכוז הצעות'!$M719,"")</f>
        <v/>
      </c>
      <c r="L718" t="str">
        <f>IF('ריכוז הצעות'!$N719='טבלת עזר2'!L$1,'ריכוז הצעות'!$M719,"")</f>
        <v/>
      </c>
      <c r="M718" t="str">
        <f>IF('ריכוז הצעות'!$N719='טבלת עזר2'!M$1,'ריכוז הצעות'!$M719,"")</f>
        <v/>
      </c>
      <c r="O718" t="str">
        <f>IF('ריכוז הצעות'!$N719='טבלת עזר2'!O$1,'ריכוז הצעות'!$M719,"")</f>
        <v/>
      </c>
      <c r="Q718" t="str">
        <f>IF('ריכוז הצעות'!$N719='טבלת עזר2'!Q$1,'ריכוז הצעות'!$M719,"")</f>
        <v/>
      </c>
      <c r="S718" t="str">
        <f>IF('ריכוז הצעות'!$N719='טבלת עזר2'!S$1,'ריכוז הצעות'!$M719,"")</f>
        <v/>
      </c>
      <c r="U718" t="str">
        <f>IF('ריכוז הצעות'!$N719='טבלת עזר2'!U$1,'ריכוז הצעות'!$M719,"")</f>
        <v/>
      </c>
      <c r="W718" t="str">
        <f>IF('ריכוז הצעות'!$N719='טבלת עזר2'!W$1,'ריכוז הצעות'!$M719,"")</f>
        <v/>
      </c>
      <c r="X718" t="str">
        <f>IF('ריכוז הצעות'!$N719='טבלת עזר2'!X$1,'ריכוז הצעות'!$M719,"")</f>
        <v/>
      </c>
      <c r="Y718" t="str">
        <f>IF('ריכוז הצעות'!$N719='טבלת עזר2'!Y$1,'ריכוז הצעות'!$M719,"")</f>
        <v/>
      </c>
      <c r="Z718" t="str">
        <f>IF('ריכוז הצעות'!$N719='טבלת עזר2'!Z$1,'ריכוז הצעות'!$M719,"")</f>
        <v/>
      </c>
      <c r="AA718" t="str">
        <f>IF('ריכוז הצעות'!$N719='טבלת עזר2'!AA$1,'ריכוז הצעות'!$M719,"")</f>
        <v/>
      </c>
      <c r="AB718" t="str">
        <f>IF('ריכוז הצעות'!$N719='טבלת עזר2'!AB$1,'ריכוז הצעות'!$M719,"")</f>
        <v/>
      </c>
      <c r="AC718" t="str">
        <f>IF('ריכוז הצעות'!$N719='טבלת עזר2'!AC$1,'ריכוז הצעות'!$M719,"")</f>
        <v/>
      </c>
      <c r="AD718" t="str">
        <f>IF('ריכוז הצעות'!$N719='טבלת עזר2'!AD$1,'ריכוז הצעות'!$M719,"")</f>
        <v/>
      </c>
      <c r="AE718" t="str">
        <f>IF('ריכוז הצעות'!$N719='טבלת עזר2'!AE$1,'ריכוז הצעות'!$M719,"")</f>
        <v/>
      </c>
      <c r="AF718" t="str">
        <f>IF('ריכוז הצעות'!$N719='טבלת עזר2'!AF$1,'ריכוז הצעות'!$M719,"")</f>
        <v/>
      </c>
      <c r="AG718" t="str">
        <f>IF('ריכוז הצעות'!$N719='טבלת עזר2'!AG$1,'ריכוז הצעות'!$M719,"")</f>
        <v/>
      </c>
      <c r="AH718" t="str">
        <f>IF('ריכוז הצעות'!$N719='טבלת עזר2'!AH$1,'ריכוז הצעות'!$M719,"")</f>
        <v/>
      </c>
      <c r="AI718" t="str">
        <f>IF('ריכוז הצעות'!$N719='טבלת עזר2'!AI$1,'ריכוז הצעות'!$M719,"")</f>
        <v/>
      </c>
      <c r="AJ718" t="str">
        <f>IF('ריכוז הצעות'!$N719='טבלת עזר2'!AJ$1,'ריכוז הצעות'!$M719,"")</f>
        <v/>
      </c>
      <c r="AK718" t="str">
        <f>IF('ריכוז הצעות'!$N719='טבלת עזר2'!AK$1,'ריכוז הצעות'!$M719,"")</f>
        <v/>
      </c>
      <c r="AL718" t="str">
        <f>IF('ריכוז הצעות'!$N719='טבלת עזר2'!AL$1,'ריכוז הצעות'!$M719,"")</f>
        <v/>
      </c>
      <c r="AM718"/>
      <c r="AN718"/>
      <c r="AO718"/>
      <c r="AP718"/>
    </row>
    <row r="719" spans="2:42" x14ac:dyDescent="0.3">
      <c r="B719" t="str">
        <f>IF('ריכוז הצעות'!$N720='טבלת עזר2'!B$1,'ריכוז הצעות'!$M720,"")</f>
        <v/>
      </c>
      <c r="C719">
        <f t="shared" si="304"/>
        <v>0</v>
      </c>
      <c r="D719" t="str">
        <f t="shared" si="306"/>
        <v/>
      </c>
      <c r="E719">
        <f t="shared" si="307"/>
        <v>0</v>
      </c>
      <c r="F719" t="str">
        <f>IF('ריכוז הצעות'!$N720='טבלת עזר2'!F$1,'ריכוז הצעות'!$M720,"")</f>
        <v/>
      </c>
      <c r="G719">
        <f t="shared" si="305"/>
        <v>0</v>
      </c>
      <c r="H719" t="str">
        <f t="shared" si="308"/>
        <v/>
      </c>
      <c r="I719">
        <f t="shared" si="309"/>
        <v>0</v>
      </c>
      <c r="J719" t="str">
        <f>IF('ריכוז הצעות'!$N720='טבלת עזר2'!J$1,'ריכוז הצעות'!$M720,"")</f>
        <v/>
      </c>
      <c r="K719" t="str">
        <f>IF('ריכוז הצעות'!$N720='טבלת עזר2'!K$1,'ריכוז הצעות'!$M720,"")</f>
        <v/>
      </c>
      <c r="L719" t="str">
        <f>IF('ריכוז הצעות'!$N720='טבלת עזר2'!L$1,'ריכוז הצעות'!$M720,"")</f>
        <v/>
      </c>
      <c r="M719" t="str">
        <f>IF('ריכוז הצעות'!$N720='טבלת עזר2'!M$1,'ריכוז הצעות'!$M720,"")</f>
        <v/>
      </c>
      <c r="O719" t="str">
        <f>IF('ריכוז הצעות'!$N720='טבלת עזר2'!O$1,'ריכוז הצעות'!$M720,"")</f>
        <v/>
      </c>
      <c r="Q719" t="str">
        <f>IF('ריכוז הצעות'!$N720='טבלת עזר2'!Q$1,'ריכוז הצעות'!$M720,"")</f>
        <v/>
      </c>
      <c r="S719" t="str">
        <f>IF('ריכוז הצעות'!$N720='טבלת עזר2'!S$1,'ריכוז הצעות'!$M720,"")</f>
        <v/>
      </c>
      <c r="U719" t="str">
        <f>IF('ריכוז הצעות'!$N720='טבלת עזר2'!U$1,'ריכוז הצעות'!$M720,"")</f>
        <v/>
      </c>
      <c r="W719" t="str">
        <f>IF('ריכוז הצעות'!$N720='טבלת עזר2'!W$1,'ריכוז הצעות'!$M720,"")</f>
        <v/>
      </c>
      <c r="X719" t="str">
        <f>IF('ריכוז הצעות'!$N720='טבלת עזר2'!X$1,'ריכוז הצעות'!$M720,"")</f>
        <v/>
      </c>
      <c r="Y719" t="str">
        <f>IF('ריכוז הצעות'!$N720='טבלת עזר2'!Y$1,'ריכוז הצעות'!$M720,"")</f>
        <v/>
      </c>
      <c r="Z719" t="str">
        <f>IF('ריכוז הצעות'!$N720='טבלת עזר2'!Z$1,'ריכוז הצעות'!$M720,"")</f>
        <v/>
      </c>
      <c r="AA719" t="str">
        <f>IF('ריכוז הצעות'!$N720='טבלת עזר2'!AA$1,'ריכוז הצעות'!$M720,"")</f>
        <v/>
      </c>
      <c r="AB719" t="str">
        <f>IF('ריכוז הצעות'!$N720='טבלת עזר2'!AB$1,'ריכוז הצעות'!$M720,"")</f>
        <v/>
      </c>
      <c r="AC719" t="str">
        <f>IF('ריכוז הצעות'!$N720='טבלת עזר2'!AC$1,'ריכוז הצעות'!$M720,"")</f>
        <v/>
      </c>
      <c r="AD719" t="str">
        <f>IF('ריכוז הצעות'!$N720='טבלת עזר2'!AD$1,'ריכוז הצעות'!$M720,"")</f>
        <v/>
      </c>
      <c r="AE719" t="str">
        <f>IF('ריכוז הצעות'!$N720='טבלת עזר2'!AE$1,'ריכוז הצעות'!$M720,"")</f>
        <v/>
      </c>
      <c r="AF719" t="str">
        <f>IF('ריכוז הצעות'!$N720='טבלת עזר2'!AF$1,'ריכוז הצעות'!$M720,"")</f>
        <v/>
      </c>
      <c r="AG719" t="str">
        <f>IF('ריכוז הצעות'!$N720='טבלת עזר2'!AG$1,'ריכוז הצעות'!$M720,"")</f>
        <v/>
      </c>
      <c r="AH719" t="str">
        <f>IF('ריכוז הצעות'!$N720='טבלת עזר2'!AH$1,'ריכוז הצעות'!$M720,"")</f>
        <v/>
      </c>
      <c r="AI719" t="str">
        <f>IF('ריכוז הצעות'!$N720='טבלת עזר2'!AI$1,'ריכוז הצעות'!$M720,"")</f>
        <v/>
      </c>
      <c r="AJ719" t="str">
        <f>IF('ריכוז הצעות'!$N720='טבלת עזר2'!AJ$1,'ריכוז הצעות'!$M720,"")</f>
        <v/>
      </c>
      <c r="AK719" t="str">
        <f>IF('ריכוז הצעות'!$N720='טבלת עזר2'!AK$1,'ריכוז הצעות'!$M720,"")</f>
        <v/>
      </c>
      <c r="AL719" t="str">
        <f>IF('ריכוז הצעות'!$N720='טבלת עזר2'!AL$1,'ריכוז הצעות'!$M720,"")</f>
        <v/>
      </c>
      <c r="AM719"/>
      <c r="AN719"/>
      <c r="AO719"/>
      <c r="AP719"/>
    </row>
    <row r="720" spans="2:42" x14ac:dyDescent="0.3">
      <c r="B720" t="str">
        <f>IF('ריכוז הצעות'!$N721='טבלת עזר2'!B$1,'ריכוז הצעות'!$M721,"")</f>
        <v/>
      </c>
      <c r="C720">
        <f t="shared" si="304"/>
        <v>0</v>
      </c>
      <c r="D720" t="str">
        <f t="shared" si="306"/>
        <v/>
      </c>
      <c r="E720">
        <f t="shared" si="307"/>
        <v>0</v>
      </c>
      <c r="F720" t="str">
        <f>IF('ריכוז הצעות'!$N721='טבלת עזר2'!F$1,'ריכוז הצעות'!$M721,"")</f>
        <v/>
      </c>
      <c r="G720">
        <f t="shared" si="305"/>
        <v>0</v>
      </c>
      <c r="H720" t="str">
        <f t="shared" si="308"/>
        <v/>
      </c>
      <c r="I720">
        <f t="shared" si="309"/>
        <v>0</v>
      </c>
      <c r="J720" t="str">
        <f>IF('ריכוז הצעות'!$N721='טבלת עזר2'!J$1,'ריכוז הצעות'!$M721,"")</f>
        <v/>
      </c>
      <c r="K720" t="str">
        <f>IF('ריכוז הצעות'!$N721='טבלת עזר2'!K$1,'ריכוז הצעות'!$M721,"")</f>
        <v/>
      </c>
      <c r="L720" t="str">
        <f>IF('ריכוז הצעות'!$N721='טבלת עזר2'!L$1,'ריכוז הצעות'!$M721,"")</f>
        <v/>
      </c>
      <c r="M720" t="str">
        <f>IF('ריכוז הצעות'!$N721='טבלת עזר2'!M$1,'ריכוז הצעות'!$M721,"")</f>
        <v/>
      </c>
      <c r="O720" t="str">
        <f>IF('ריכוז הצעות'!$N721='טבלת עזר2'!O$1,'ריכוז הצעות'!$M721,"")</f>
        <v/>
      </c>
      <c r="Q720" t="str">
        <f>IF('ריכוז הצעות'!$N721='טבלת עזר2'!Q$1,'ריכוז הצעות'!$M721,"")</f>
        <v/>
      </c>
      <c r="S720" t="str">
        <f>IF('ריכוז הצעות'!$N721='טבלת עזר2'!S$1,'ריכוז הצעות'!$M721,"")</f>
        <v/>
      </c>
      <c r="U720" t="str">
        <f>IF('ריכוז הצעות'!$N721='טבלת עזר2'!U$1,'ריכוז הצעות'!$M721,"")</f>
        <v/>
      </c>
      <c r="W720" t="str">
        <f>IF('ריכוז הצעות'!$N721='טבלת עזר2'!W$1,'ריכוז הצעות'!$M721,"")</f>
        <v/>
      </c>
      <c r="X720" t="str">
        <f>IF('ריכוז הצעות'!$N721='טבלת עזר2'!X$1,'ריכוז הצעות'!$M721,"")</f>
        <v/>
      </c>
      <c r="Y720" t="str">
        <f>IF('ריכוז הצעות'!$N721='טבלת עזר2'!Y$1,'ריכוז הצעות'!$M721,"")</f>
        <v/>
      </c>
      <c r="Z720" t="str">
        <f>IF('ריכוז הצעות'!$N721='טבלת עזר2'!Z$1,'ריכוז הצעות'!$M721,"")</f>
        <v/>
      </c>
      <c r="AA720" t="str">
        <f>IF('ריכוז הצעות'!$N721='טבלת עזר2'!AA$1,'ריכוז הצעות'!$M721,"")</f>
        <v/>
      </c>
      <c r="AB720" t="str">
        <f>IF('ריכוז הצעות'!$N721='טבלת עזר2'!AB$1,'ריכוז הצעות'!$M721,"")</f>
        <v/>
      </c>
      <c r="AC720" t="str">
        <f>IF('ריכוז הצעות'!$N721='טבלת עזר2'!AC$1,'ריכוז הצעות'!$M721,"")</f>
        <v/>
      </c>
      <c r="AD720" t="str">
        <f>IF('ריכוז הצעות'!$N721='טבלת עזר2'!AD$1,'ריכוז הצעות'!$M721,"")</f>
        <v/>
      </c>
      <c r="AE720" t="str">
        <f>IF('ריכוז הצעות'!$N721='טבלת עזר2'!AE$1,'ריכוז הצעות'!$M721,"")</f>
        <v/>
      </c>
      <c r="AF720" t="str">
        <f>IF('ריכוז הצעות'!$N721='טבלת עזר2'!AF$1,'ריכוז הצעות'!$M721,"")</f>
        <v/>
      </c>
      <c r="AG720" t="str">
        <f>IF('ריכוז הצעות'!$N721='טבלת עזר2'!AG$1,'ריכוז הצעות'!$M721,"")</f>
        <v/>
      </c>
      <c r="AH720" t="str">
        <f>IF('ריכוז הצעות'!$N721='טבלת עזר2'!AH$1,'ריכוז הצעות'!$M721,"")</f>
        <v/>
      </c>
      <c r="AI720" t="str">
        <f>IF('ריכוז הצעות'!$N721='טבלת עזר2'!AI$1,'ריכוז הצעות'!$M721,"")</f>
        <v/>
      </c>
      <c r="AJ720" t="str">
        <f>IF('ריכוז הצעות'!$N721='טבלת עזר2'!AJ$1,'ריכוז הצעות'!$M721,"")</f>
        <v/>
      </c>
      <c r="AK720" t="str">
        <f>IF('ריכוז הצעות'!$N721='טבלת עזר2'!AK$1,'ריכוז הצעות'!$M721,"")</f>
        <v/>
      </c>
      <c r="AL720" t="str">
        <f>IF('ריכוז הצעות'!$N721='טבלת עזר2'!AL$1,'ריכוז הצעות'!$M721,"")</f>
        <v/>
      </c>
      <c r="AM720"/>
      <c r="AN720"/>
      <c r="AO720"/>
      <c r="AP720"/>
    </row>
    <row r="721" spans="2:42" x14ac:dyDescent="0.3">
      <c r="B721" t="str">
        <f>IF('ריכוז הצעות'!$N722='טבלת עזר2'!B$1,'ריכוז הצעות'!$M722,"")</f>
        <v/>
      </c>
      <c r="C721">
        <f t="shared" si="304"/>
        <v>0</v>
      </c>
      <c r="D721" t="str">
        <f t="shared" si="306"/>
        <v/>
      </c>
      <c r="E721">
        <f t="shared" si="307"/>
        <v>0</v>
      </c>
      <c r="F721" t="str">
        <f>IF('ריכוז הצעות'!$N722='טבלת עזר2'!F$1,'ריכוז הצעות'!$M722,"")</f>
        <v/>
      </c>
      <c r="G721">
        <f t="shared" si="305"/>
        <v>0</v>
      </c>
      <c r="H721" t="str">
        <f t="shared" si="308"/>
        <v/>
      </c>
      <c r="I721">
        <f t="shared" si="309"/>
        <v>0</v>
      </c>
      <c r="J721" t="str">
        <f>IF('ריכוז הצעות'!$N722='טבלת עזר2'!J$1,'ריכוז הצעות'!$M722,"")</f>
        <v/>
      </c>
      <c r="K721" t="str">
        <f>IF('ריכוז הצעות'!$N722='טבלת עזר2'!K$1,'ריכוז הצעות'!$M722,"")</f>
        <v/>
      </c>
      <c r="L721" t="str">
        <f>IF('ריכוז הצעות'!$N722='טבלת עזר2'!L$1,'ריכוז הצעות'!$M722,"")</f>
        <v/>
      </c>
      <c r="M721" t="str">
        <f>IF('ריכוז הצעות'!$N722='טבלת עזר2'!M$1,'ריכוז הצעות'!$M722,"")</f>
        <v/>
      </c>
      <c r="O721" t="str">
        <f>IF('ריכוז הצעות'!$N722='טבלת עזר2'!O$1,'ריכוז הצעות'!$M722,"")</f>
        <v/>
      </c>
      <c r="Q721" t="str">
        <f>IF('ריכוז הצעות'!$N722='טבלת עזר2'!Q$1,'ריכוז הצעות'!$M722,"")</f>
        <v/>
      </c>
      <c r="S721" t="str">
        <f>IF('ריכוז הצעות'!$N722='טבלת עזר2'!S$1,'ריכוז הצעות'!$M722,"")</f>
        <v/>
      </c>
      <c r="U721" t="str">
        <f>IF('ריכוז הצעות'!$N722='טבלת עזר2'!U$1,'ריכוז הצעות'!$M722,"")</f>
        <v/>
      </c>
      <c r="W721" t="str">
        <f>IF('ריכוז הצעות'!$N722='טבלת עזר2'!W$1,'ריכוז הצעות'!$M722,"")</f>
        <v/>
      </c>
      <c r="X721" t="str">
        <f>IF('ריכוז הצעות'!$N722='טבלת עזר2'!X$1,'ריכוז הצעות'!$M722,"")</f>
        <v/>
      </c>
      <c r="Y721" t="str">
        <f>IF('ריכוז הצעות'!$N722='טבלת עזר2'!Y$1,'ריכוז הצעות'!$M722,"")</f>
        <v/>
      </c>
      <c r="Z721" t="str">
        <f>IF('ריכוז הצעות'!$N722='טבלת עזר2'!Z$1,'ריכוז הצעות'!$M722,"")</f>
        <v/>
      </c>
      <c r="AA721" t="str">
        <f>IF('ריכוז הצעות'!$N722='טבלת עזר2'!AA$1,'ריכוז הצעות'!$M722,"")</f>
        <v/>
      </c>
      <c r="AB721" t="str">
        <f>IF('ריכוז הצעות'!$N722='טבלת עזר2'!AB$1,'ריכוז הצעות'!$M722,"")</f>
        <v/>
      </c>
      <c r="AC721" t="str">
        <f>IF('ריכוז הצעות'!$N722='טבלת עזר2'!AC$1,'ריכוז הצעות'!$M722,"")</f>
        <v/>
      </c>
      <c r="AD721" t="str">
        <f>IF('ריכוז הצעות'!$N722='טבלת עזר2'!AD$1,'ריכוז הצעות'!$M722,"")</f>
        <v/>
      </c>
      <c r="AE721" t="str">
        <f>IF('ריכוז הצעות'!$N722='טבלת עזר2'!AE$1,'ריכוז הצעות'!$M722,"")</f>
        <v/>
      </c>
      <c r="AF721" t="str">
        <f>IF('ריכוז הצעות'!$N722='טבלת עזר2'!AF$1,'ריכוז הצעות'!$M722,"")</f>
        <v/>
      </c>
      <c r="AG721" t="str">
        <f>IF('ריכוז הצעות'!$N722='טבלת עזר2'!AG$1,'ריכוז הצעות'!$M722,"")</f>
        <v/>
      </c>
      <c r="AH721" t="str">
        <f>IF('ריכוז הצעות'!$N722='טבלת עזר2'!AH$1,'ריכוז הצעות'!$M722,"")</f>
        <v/>
      </c>
      <c r="AI721" t="str">
        <f>IF('ריכוז הצעות'!$N722='טבלת עזר2'!AI$1,'ריכוז הצעות'!$M722,"")</f>
        <v/>
      </c>
      <c r="AJ721" t="str">
        <f>IF('ריכוז הצעות'!$N722='טבלת עזר2'!AJ$1,'ריכוז הצעות'!$M722,"")</f>
        <v/>
      </c>
      <c r="AK721" t="str">
        <f>IF('ריכוז הצעות'!$N722='טבלת עזר2'!AK$1,'ריכוז הצעות'!$M722,"")</f>
        <v/>
      </c>
      <c r="AL721" t="str">
        <f>IF('ריכוז הצעות'!$N722='טבלת עזר2'!AL$1,'ריכוז הצעות'!$M722,"")</f>
        <v/>
      </c>
      <c r="AM721"/>
      <c r="AN721"/>
      <c r="AO721"/>
      <c r="AP721"/>
    </row>
    <row r="722" spans="2:42" x14ac:dyDescent="0.3">
      <c r="B722" t="str">
        <f>IF('ריכוז הצעות'!$N723='טבלת עזר2'!B$1,'ריכוז הצעות'!$M723,"")</f>
        <v/>
      </c>
      <c r="C722">
        <f t="shared" si="304"/>
        <v>0</v>
      </c>
      <c r="D722" t="str">
        <f t="shared" si="306"/>
        <v/>
      </c>
      <c r="E722">
        <f t="shared" si="307"/>
        <v>0</v>
      </c>
      <c r="F722" t="str">
        <f>IF('ריכוז הצעות'!$N723='טבלת עזר2'!F$1,'ריכוז הצעות'!$M723,"")</f>
        <v/>
      </c>
      <c r="G722">
        <f t="shared" si="305"/>
        <v>0</v>
      </c>
      <c r="H722" t="str">
        <f t="shared" si="308"/>
        <v/>
      </c>
      <c r="I722">
        <f t="shared" si="309"/>
        <v>0</v>
      </c>
      <c r="J722" t="str">
        <f>IF('ריכוז הצעות'!$N723='טבלת עזר2'!J$1,'ריכוז הצעות'!$M723,"")</f>
        <v/>
      </c>
      <c r="K722" t="str">
        <f>IF('ריכוז הצעות'!$N723='טבלת עזר2'!K$1,'ריכוז הצעות'!$M723,"")</f>
        <v/>
      </c>
      <c r="L722" t="str">
        <f>IF('ריכוז הצעות'!$N723='טבלת עזר2'!L$1,'ריכוז הצעות'!$M723,"")</f>
        <v/>
      </c>
      <c r="M722" t="str">
        <f>IF('ריכוז הצעות'!$N723='טבלת עזר2'!M$1,'ריכוז הצעות'!$M723,"")</f>
        <v/>
      </c>
      <c r="O722" t="str">
        <f>IF('ריכוז הצעות'!$N723='טבלת עזר2'!O$1,'ריכוז הצעות'!$M723,"")</f>
        <v/>
      </c>
      <c r="Q722" t="str">
        <f>IF('ריכוז הצעות'!$N723='טבלת עזר2'!Q$1,'ריכוז הצעות'!$M723,"")</f>
        <v/>
      </c>
      <c r="S722" t="str">
        <f>IF('ריכוז הצעות'!$N723='טבלת עזר2'!S$1,'ריכוז הצעות'!$M723,"")</f>
        <v/>
      </c>
      <c r="U722" t="str">
        <f>IF('ריכוז הצעות'!$N723='טבלת עזר2'!U$1,'ריכוז הצעות'!$M723,"")</f>
        <v/>
      </c>
      <c r="W722" t="str">
        <f>IF('ריכוז הצעות'!$N723='טבלת עזר2'!W$1,'ריכוז הצעות'!$M723,"")</f>
        <v/>
      </c>
      <c r="X722" t="str">
        <f>IF('ריכוז הצעות'!$N723='טבלת עזר2'!X$1,'ריכוז הצעות'!$M723,"")</f>
        <v/>
      </c>
      <c r="Y722" t="str">
        <f>IF('ריכוז הצעות'!$N723='טבלת עזר2'!Y$1,'ריכוז הצעות'!$M723,"")</f>
        <v/>
      </c>
      <c r="Z722" t="str">
        <f>IF('ריכוז הצעות'!$N723='טבלת עזר2'!Z$1,'ריכוז הצעות'!$M723,"")</f>
        <v/>
      </c>
      <c r="AA722" t="str">
        <f>IF('ריכוז הצעות'!$N723='טבלת עזר2'!AA$1,'ריכוז הצעות'!$M723,"")</f>
        <v/>
      </c>
      <c r="AB722" t="str">
        <f>IF('ריכוז הצעות'!$N723='טבלת עזר2'!AB$1,'ריכוז הצעות'!$M723,"")</f>
        <v/>
      </c>
      <c r="AC722" t="str">
        <f>IF('ריכוז הצעות'!$N723='טבלת עזר2'!AC$1,'ריכוז הצעות'!$M723,"")</f>
        <v/>
      </c>
      <c r="AD722" t="str">
        <f>IF('ריכוז הצעות'!$N723='טבלת עזר2'!AD$1,'ריכוז הצעות'!$M723,"")</f>
        <v/>
      </c>
      <c r="AE722" t="str">
        <f>IF('ריכוז הצעות'!$N723='טבלת עזר2'!AE$1,'ריכוז הצעות'!$M723,"")</f>
        <v/>
      </c>
      <c r="AF722" t="str">
        <f>IF('ריכוז הצעות'!$N723='טבלת עזר2'!AF$1,'ריכוז הצעות'!$M723,"")</f>
        <v/>
      </c>
      <c r="AG722" t="str">
        <f>IF('ריכוז הצעות'!$N723='טבלת עזר2'!AG$1,'ריכוז הצעות'!$M723,"")</f>
        <v/>
      </c>
      <c r="AH722" t="str">
        <f>IF('ריכוז הצעות'!$N723='טבלת עזר2'!AH$1,'ריכוז הצעות'!$M723,"")</f>
        <v/>
      </c>
      <c r="AI722" t="str">
        <f>IF('ריכוז הצעות'!$N723='טבלת עזר2'!AI$1,'ריכוז הצעות'!$M723,"")</f>
        <v/>
      </c>
      <c r="AJ722" t="str">
        <f>IF('ריכוז הצעות'!$N723='טבלת עזר2'!AJ$1,'ריכוז הצעות'!$M723,"")</f>
        <v/>
      </c>
      <c r="AK722" t="str">
        <f>IF('ריכוז הצעות'!$N723='טבלת עזר2'!AK$1,'ריכוז הצעות'!$M723,"")</f>
        <v/>
      </c>
      <c r="AL722" t="str">
        <f>IF('ריכוז הצעות'!$N723='טבלת עזר2'!AL$1,'ריכוז הצעות'!$M723,"")</f>
        <v/>
      </c>
      <c r="AM722"/>
      <c r="AN722"/>
      <c r="AO722"/>
      <c r="AP722"/>
    </row>
    <row r="723" spans="2:42" x14ac:dyDescent="0.3">
      <c r="B723" t="str">
        <f>IF('ריכוז הצעות'!$N724='טבלת עזר2'!B$1,'ריכוז הצעות'!$M724,"")</f>
        <v/>
      </c>
      <c r="C723">
        <f t="shared" si="304"/>
        <v>0</v>
      </c>
      <c r="D723" t="str">
        <f t="shared" si="306"/>
        <v/>
      </c>
      <c r="E723">
        <f t="shared" si="307"/>
        <v>0</v>
      </c>
      <c r="F723" t="str">
        <f>IF('ריכוז הצעות'!$N724='טבלת עזר2'!F$1,'ריכוז הצעות'!$M724,"")</f>
        <v/>
      </c>
      <c r="G723">
        <f t="shared" si="305"/>
        <v>0</v>
      </c>
      <c r="H723" t="str">
        <f t="shared" si="308"/>
        <v/>
      </c>
      <c r="I723">
        <f t="shared" si="309"/>
        <v>0</v>
      </c>
      <c r="J723" t="str">
        <f>IF('ריכוז הצעות'!$N724='טבלת עזר2'!J$1,'ריכוז הצעות'!$M724,"")</f>
        <v/>
      </c>
      <c r="K723" t="str">
        <f>IF('ריכוז הצעות'!$N724='טבלת עזר2'!K$1,'ריכוז הצעות'!$M724,"")</f>
        <v/>
      </c>
      <c r="L723" t="str">
        <f>IF('ריכוז הצעות'!$N724='טבלת עזר2'!L$1,'ריכוז הצעות'!$M724,"")</f>
        <v/>
      </c>
      <c r="M723" t="str">
        <f>IF('ריכוז הצעות'!$N724='טבלת עזר2'!M$1,'ריכוז הצעות'!$M724,"")</f>
        <v/>
      </c>
      <c r="O723" t="str">
        <f>IF('ריכוז הצעות'!$N724='טבלת עזר2'!O$1,'ריכוז הצעות'!$M724,"")</f>
        <v/>
      </c>
      <c r="Q723" t="str">
        <f>IF('ריכוז הצעות'!$N724='טבלת עזר2'!Q$1,'ריכוז הצעות'!$M724,"")</f>
        <v/>
      </c>
      <c r="S723" t="str">
        <f>IF('ריכוז הצעות'!$N724='טבלת עזר2'!S$1,'ריכוז הצעות'!$M724,"")</f>
        <v/>
      </c>
      <c r="U723" t="str">
        <f>IF('ריכוז הצעות'!$N724='טבלת עזר2'!U$1,'ריכוז הצעות'!$M724,"")</f>
        <v/>
      </c>
      <c r="W723" t="str">
        <f>IF('ריכוז הצעות'!$N724='טבלת עזר2'!W$1,'ריכוז הצעות'!$M724,"")</f>
        <v/>
      </c>
      <c r="X723" t="str">
        <f>IF('ריכוז הצעות'!$N724='טבלת עזר2'!X$1,'ריכוז הצעות'!$M724,"")</f>
        <v/>
      </c>
      <c r="Y723" t="str">
        <f>IF('ריכוז הצעות'!$N724='טבלת עזר2'!Y$1,'ריכוז הצעות'!$M724,"")</f>
        <v/>
      </c>
      <c r="Z723" t="str">
        <f>IF('ריכוז הצעות'!$N724='טבלת עזר2'!Z$1,'ריכוז הצעות'!$M724,"")</f>
        <v/>
      </c>
      <c r="AA723" t="str">
        <f>IF('ריכוז הצעות'!$N724='טבלת עזר2'!AA$1,'ריכוז הצעות'!$M724,"")</f>
        <v/>
      </c>
      <c r="AB723" t="str">
        <f>IF('ריכוז הצעות'!$N724='טבלת עזר2'!AB$1,'ריכוז הצעות'!$M724,"")</f>
        <v/>
      </c>
      <c r="AC723" t="str">
        <f>IF('ריכוז הצעות'!$N724='טבלת עזר2'!AC$1,'ריכוז הצעות'!$M724,"")</f>
        <v/>
      </c>
      <c r="AD723" t="str">
        <f>IF('ריכוז הצעות'!$N724='טבלת עזר2'!AD$1,'ריכוז הצעות'!$M724,"")</f>
        <v/>
      </c>
      <c r="AE723" t="str">
        <f>IF('ריכוז הצעות'!$N724='טבלת עזר2'!AE$1,'ריכוז הצעות'!$M724,"")</f>
        <v/>
      </c>
      <c r="AF723" t="str">
        <f>IF('ריכוז הצעות'!$N724='טבלת עזר2'!AF$1,'ריכוז הצעות'!$M724,"")</f>
        <v/>
      </c>
      <c r="AG723" t="str">
        <f>IF('ריכוז הצעות'!$N724='טבלת עזר2'!AG$1,'ריכוז הצעות'!$M724,"")</f>
        <v/>
      </c>
      <c r="AH723" t="str">
        <f>IF('ריכוז הצעות'!$N724='טבלת עזר2'!AH$1,'ריכוז הצעות'!$M724,"")</f>
        <v/>
      </c>
      <c r="AI723" t="str">
        <f>IF('ריכוז הצעות'!$N724='טבלת עזר2'!AI$1,'ריכוז הצעות'!$M724,"")</f>
        <v/>
      </c>
      <c r="AJ723" t="str">
        <f>IF('ריכוז הצעות'!$N724='טבלת עזר2'!AJ$1,'ריכוז הצעות'!$M724,"")</f>
        <v/>
      </c>
      <c r="AK723" t="str">
        <f>IF('ריכוז הצעות'!$N724='טבלת עזר2'!AK$1,'ריכוז הצעות'!$M724,"")</f>
        <v/>
      </c>
      <c r="AL723" t="str">
        <f>IF('ריכוז הצעות'!$N724='טבלת עזר2'!AL$1,'ריכוז הצעות'!$M724,"")</f>
        <v/>
      </c>
      <c r="AM723"/>
      <c r="AN723"/>
      <c r="AO723"/>
      <c r="AP723"/>
    </row>
    <row r="724" spans="2:42" x14ac:dyDescent="0.3">
      <c r="B724" t="str">
        <f>IF('ריכוז הצעות'!$N725='טבלת עזר2'!B$1,'ריכוז הצעות'!$M725,"")</f>
        <v/>
      </c>
      <c r="C724">
        <f t="shared" si="304"/>
        <v>0</v>
      </c>
      <c r="D724" t="str">
        <f t="shared" si="306"/>
        <v/>
      </c>
      <c r="E724">
        <f t="shared" si="307"/>
        <v>0</v>
      </c>
      <c r="F724" t="str">
        <f>IF('ריכוז הצעות'!$N725='טבלת עזר2'!F$1,'ריכוז הצעות'!$M725,"")</f>
        <v/>
      </c>
      <c r="G724">
        <f t="shared" si="305"/>
        <v>0</v>
      </c>
      <c r="H724" t="str">
        <f t="shared" si="308"/>
        <v/>
      </c>
      <c r="I724">
        <f t="shared" si="309"/>
        <v>0</v>
      </c>
      <c r="J724" t="str">
        <f>IF('ריכוז הצעות'!$N725='טבלת עזר2'!J$1,'ריכוז הצעות'!$M725,"")</f>
        <v/>
      </c>
      <c r="K724" t="str">
        <f>IF('ריכוז הצעות'!$N725='טבלת עזר2'!K$1,'ריכוז הצעות'!$M725,"")</f>
        <v/>
      </c>
      <c r="L724" t="str">
        <f>IF('ריכוז הצעות'!$N725='טבלת עזר2'!L$1,'ריכוז הצעות'!$M725,"")</f>
        <v/>
      </c>
      <c r="M724" t="str">
        <f>IF('ריכוז הצעות'!$N725='טבלת עזר2'!M$1,'ריכוז הצעות'!$M725,"")</f>
        <v/>
      </c>
      <c r="O724" t="str">
        <f>IF('ריכוז הצעות'!$N725='טבלת עזר2'!O$1,'ריכוז הצעות'!$M725,"")</f>
        <v/>
      </c>
      <c r="Q724" t="str">
        <f>IF('ריכוז הצעות'!$N725='טבלת עזר2'!Q$1,'ריכוז הצעות'!$M725,"")</f>
        <v/>
      </c>
      <c r="S724" t="str">
        <f>IF('ריכוז הצעות'!$N725='טבלת עזר2'!S$1,'ריכוז הצעות'!$M725,"")</f>
        <v/>
      </c>
      <c r="U724" t="str">
        <f>IF('ריכוז הצעות'!$N725='טבלת עזר2'!U$1,'ריכוז הצעות'!$M725,"")</f>
        <v/>
      </c>
      <c r="W724" t="str">
        <f>IF('ריכוז הצעות'!$N725='טבלת עזר2'!W$1,'ריכוז הצעות'!$M725,"")</f>
        <v/>
      </c>
      <c r="X724" t="str">
        <f>IF('ריכוז הצעות'!$N725='טבלת עזר2'!X$1,'ריכוז הצעות'!$M725,"")</f>
        <v/>
      </c>
      <c r="Y724" t="str">
        <f>IF('ריכוז הצעות'!$N725='טבלת עזר2'!Y$1,'ריכוז הצעות'!$M725,"")</f>
        <v/>
      </c>
      <c r="Z724" t="str">
        <f>IF('ריכוז הצעות'!$N725='טבלת עזר2'!Z$1,'ריכוז הצעות'!$M725,"")</f>
        <v/>
      </c>
      <c r="AA724" t="str">
        <f>IF('ריכוז הצעות'!$N725='טבלת עזר2'!AA$1,'ריכוז הצעות'!$M725,"")</f>
        <v/>
      </c>
      <c r="AB724" t="str">
        <f>IF('ריכוז הצעות'!$N725='טבלת עזר2'!AB$1,'ריכוז הצעות'!$M725,"")</f>
        <v/>
      </c>
      <c r="AC724" t="str">
        <f>IF('ריכוז הצעות'!$N725='טבלת עזר2'!AC$1,'ריכוז הצעות'!$M725,"")</f>
        <v/>
      </c>
      <c r="AD724" t="str">
        <f>IF('ריכוז הצעות'!$N725='טבלת עזר2'!AD$1,'ריכוז הצעות'!$M725,"")</f>
        <v/>
      </c>
      <c r="AE724" t="str">
        <f>IF('ריכוז הצעות'!$N725='טבלת עזר2'!AE$1,'ריכוז הצעות'!$M725,"")</f>
        <v/>
      </c>
      <c r="AF724" t="str">
        <f>IF('ריכוז הצעות'!$N725='טבלת עזר2'!AF$1,'ריכוז הצעות'!$M725,"")</f>
        <v/>
      </c>
      <c r="AG724" t="str">
        <f>IF('ריכוז הצעות'!$N725='טבלת עזר2'!AG$1,'ריכוז הצעות'!$M725,"")</f>
        <v/>
      </c>
      <c r="AH724" t="str">
        <f>IF('ריכוז הצעות'!$N725='טבלת עזר2'!AH$1,'ריכוז הצעות'!$M725,"")</f>
        <v/>
      </c>
      <c r="AI724" t="str">
        <f>IF('ריכוז הצעות'!$N725='טבלת עזר2'!AI$1,'ריכוז הצעות'!$M725,"")</f>
        <v/>
      </c>
      <c r="AJ724" t="str">
        <f>IF('ריכוז הצעות'!$N725='טבלת עזר2'!AJ$1,'ריכוז הצעות'!$M725,"")</f>
        <v/>
      </c>
      <c r="AK724" t="str">
        <f>IF('ריכוז הצעות'!$N725='טבלת עזר2'!AK$1,'ריכוז הצעות'!$M725,"")</f>
        <v/>
      </c>
      <c r="AL724" t="str">
        <f>IF('ריכוז הצעות'!$N725='טבלת עזר2'!AL$1,'ריכוז הצעות'!$M725,"")</f>
        <v/>
      </c>
      <c r="AM724"/>
      <c r="AN724"/>
      <c r="AO724"/>
      <c r="AP724"/>
    </row>
    <row r="725" spans="2:42" x14ac:dyDescent="0.3">
      <c r="B725" t="str">
        <f>IF('ריכוז הצעות'!$N726='טבלת עזר2'!B$1,'ריכוז הצעות'!$M726,"")</f>
        <v/>
      </c>
      <c r="C725">
        <f t="shared" si="304"/>
        <v>0</v>
      </c>
      <c r="D725" t="str">
        <f t="shared" si="306"/>
        <v/>
      </c>
      <c r="E725">
        <f t="shared" si="307"/>
        <v>0</v>
      </c>
      <c r="F725" t="str">
        <f>IF('ריכוז הצעות'!$N726='טבלת עזר2'!F$1,'ריכוז הצעות'!$M726,"")</f>
        <v/>
      </c>
      <c r="G725">
        <f t="shared" si="305"/>
        <v>0</v>
      </c>
      <c r="H725" t="str">
        <f t="shared" si="308"/>
        <v/>
      </c>
      <c r="I725">
        <f t="shared" si="309"/>
        <v>0</v>
      </c>
      <c r="J725" t="str">
        <f>IF('ריכוז הצעות'!$N726='טבלת עזר2'!J$1,'ריכוז הצעות'!$M726,"")</f>
        <v/>
      </c>
      <c r="K725" t="str">
        <f>IF('ריכוז הצעות'!$N726='טבלת עזר2'!K$1,'ריכוז הצעות'!$M726,"")</f>
        <v/>
      </c>
      <c r="L725" t="str">
        <f>IF('ריכוז הצעות'!$N726='טבלת עזר2'!L$1,'ריכוז הצעות'!$M726,"")</f>
        <v/>
      </c>
      <c r="M725" t="str">
        <f>IF('ריכוז הצעות'!$N726='טבלת עזר2'!M$1,'ריכוז הצעות'!$M726,"")</f>
        <v/>
      </c>
      <c r="O725" t="str">
        <f>IF('ריכוז הצעות'!$N726='טבלת עזר2'!O$1,'ריכוז הצעות'!$M726,"")</f>
        <v/>
      </c>
      <c r="Q725" t="str">
        <f>IF('ריכוז הצעות'!$N726='טבלת עזר2'!Q$1,'ריכוז הצעות'!$M726,"")</f>
        <v/>
      </c>
      <c r="S725" t="str">
        <f>IF('ריכוז הצעות'!$N726='טבלת עזר2'!S$1,'ריכוז הצעות'!$M726,"")</f>
        <v/>
      </c>
      <c r="U725" t="str">
        <f>IF('ריכוז הצעות'!$N726='טבלת עזר2'!U$1,'ריכוז הצעות'!$M726,"")</f>
        <v/>
      </c>
      <c r="W725" t="str">
        <f>IF('ריכוז הצעות'!$N726='טבלת עזר2'!W$1,'ריכוז הצעות'!$M726,"")</f>
        <v/>
      </c>
      <c r="X725" t="str">
        <f>IF('ריכוז הצעות'!$N726='טבלת עזר2'!X$1,'ריכוז הצעות'!$M726,"")</f>
        <v/>
      </c>
      <c r="Y725" t="str">
        <f>IF('ריכוז הצעות'!$N726='טבלת עזר2'!Y$1,'ריכוז הצעות'!$M726,"")</f>
        <v/>
      </c>
      <c r="Z725" t="str">
        <f>IF('ריכוז הצעות'!$N726='טבלת עזר2'!Z$1,'ריכוז הצעות'!$M726,"")</f>
        <v/>
      </c>
      <c r="AA725" t="str">
        <f>IF('ריכוז הצעות'!$N726='טבלת עזר2'!AA$1,'ריכוז הצעות'!$M726,"")</f>
        <v/>
      </c>
      <c r="AB725" t="str">
        <f>IF('ריכוז הצעות'!$N726='טבלת עזר2'!AB$1,'ריכוז הצעות'!$M726,"")</f>
        <v/>
      </c>
      <c r="AC725" t="str">
        <f>IF('ריכוז הצעות'!$N726='טבלת עזר2'!AC$1,'ריכוז הצעות'!$M726,"")</f>
        <v/>
      </c>
      <c r="AD725" t="str">
        <f>IF('ריכוז הצעות'!$N726='טבלת עזר2'!AD$1,'ריכוז הצעות'!$M726,"")</f>
        <v/>
      </c>
      <c r="AE725" t="str">
        <f>IF('ריכוז הצעות'!$N726='טבלת עזר2'!AE$1,'ריכוז הצעות'!$M726,"")</f>
        <v/>
      </c>
      <c r="AF725" t="str">
        <f>IF('ריכוז הצעות'!$N726='טבלת עזר2'!AF$1,'ריכוז הצעות'!$M726,"")</f>
        <v/>
      </c>
      <c r="AG725" t="str">
        <f>IF('ריכוז הצעות'!$N726='טבלת עזר2'!AG$1,'ריכוז הצעות'!$M726,"")</f>
        <v/>
      </c>
      <c r="AH725" t="str">
        <f>IF('ריכוז הצעות'!$N726='טבלת עזר2'!AH$1,'ריכוז הצעות'!$M726,"")</f>
        <v/>
      </c>
      <c r="AI725" t="str">
        <f>IF('ריכוז הצעות'!$N726='טבלת עזר2'!AI$1,'ריכוז הצעות'!$M726,"")</f>
        <v/>
      </c>
      <c r="AJ725" t="str">
        <f>IF('ריכוז הצעות'!$N726='טבלת עזר2'!AJ$1,'ריכוז הצעות'!$M726,"")</f>
        <v/>
      </c>
      <c r="AK725" t="str">
        <f>IF('ריכוז הצעות'!$N726='טבלת עזר2'!AK$1,'ריכוז הצעות'!$M726,"")</f>
        <v/>
      </c>
      <c r="AL725" t="str">
        <f>IF('ריכוז הצעות'!$N726='טבלת עזר2'!AL$1,'ריכוז הצעות'!$M726,"")</f>
        <v/>
      </c>
      <c r="AM725"/>
      <c r="AN725"/>
      <c r="AO725"/>
      <c r="AP725"/>
    </row>
    <row r="726" spans="2:42" x14ac:dyDescent="0.3">
      <c r="B726" t="str">
        <f>IF('ריכוז הצעות'!$N727='טבלת עזר2'!B$1,'ריכוז הצעות'!$M727,"")</f>
        <v/>
      </c>
      <c r="C726">
        <f t="shared" si="304"/>
        <v>0</v>
      </c>
      <c r="D726" t="str">
        <f t="shared" si="306"/>
        <v/>
      </c>
      <c r="E726">
        <f t="shared" si="307"/>
        <v>0</v>
      </c>
      <c r="F726" t="str">
        <f>IF('ריכוז הצעות'!$N727='טבלת עזר2'!F$1,'ריכוז הצעות'!$M727,"")</f>
        <v/>
      </c>
      <c r="G726">
        <f t="shared" si="305"/>
        <v>0</v>
      </c>
      <c r="H726" t="str">
        <f t="shared" si="308"/>
        <v/>
      </c>
      <c r="I726">
        <f t="shared" si="309"/>
        <v>0</v>
      </c>
      <c r="J726" t="str">
        <f>IF('ריכוז הצעות'!$N727='טבלת עזר2'!J$1,'ריכוז הצעות'!$M727,"")</f>
        <v/>
      </c>
      <c r="K726" t="str">
        <f>IF('ריכוז הצעות'!$N727='טבלת עזר2'!K$1,'ריכוז הצעות'!$M727,"")</f>
        <v/>
      </c>
      <c r="L726" t="str">
        <f>IF('ריכוז הצעות'!$N727='טבלת עזר2'!L$1,'ריכוז הצעות'!$M727,"")</f>
        <v/>
      </c>
      <c r="M726" t="str">
        <f>IF('ריכוז הצעות'!$N727='טבלת עזר2'!M$1,'ריכוז הצעות'!$M727,"")</f>
        <v/>
      </c>
      <c r="O726" t="str">
        <f>IF('ריכוז הצעות'!$N727='טבלת עזר2'!O$1,'ריכוז הצעות'!$M727,"")</f>
        <v/>
      </c>
      <c r="Q726" t="str">
        <f>IF('ריכוז הצעות'!$N727='טבלת עזר2'!Q$1,'ריכוז הצעות'!$M727,"")</f>
        <v/>
      </c>
      <c r="S726" t="str">
        <f>IF('ריכוז הצעות'!$N727='טבלת עזר2'!S$1,'ריכוז הצעות'!$M727,"")</f>
        <v/>
      </c>
      <c r="U726" t="str">
        <f>IF('ריכוז הצעות'!$N727='טבלת עזר2'!U$1,'ריכוז הצעות'!$M727,"")</f>
        <v/>
      </c>
      <c r="W726" t="str">
        <f>IF('ריכוז הצעות'!$N727='טבלת עזר2'!W$1,'ריכוז הצעות'!$M727,"")</f>
        <v/>
      </c>
      <c r="X726" t="str">
        <f>IF('ריכוז הצעות'!$N727='טבלת עזר2'!X$1,'ריכוז הצעות'!$M727,"")</f>
        <v/>
      </c>
      <c r="Y726" t="str">
        <f>IF('ריכוז הצעות'!$N727='טבלת עזר2'!Y$1,'ריכוז הצעות'!$M727,"")</f>
        <v/>
      </c>
      <c r="Z726" t="str">
        <f>IF('ריכוז הצעות'!$N727='טבלת עזר2'!Z$1,'ריכוז הצעות'!$M727,"")</f>
        <v/>
      </c>
      <c r="AA726" t="str">
        <f>IF('ריכוז הצעות'!$N727='טבלת עזר2'!AA$1,'ריכוז הצעות'!$M727,"")</f>
        <v/>
      </c>
      <c r="AB726" t="str">
        <f>IF('ריכוז הצעות'!$N727='טבלת עזר2'!AB$1,'ריכוז הצעות'!$M727,"")</f>
        <v/>
      </c>
      <c r="AC726" t="str">
        <f>IF('ריכוז הצעות'!$N727='טבלת עזר2'!AC$1,'ריכוז הצעות'!$M727,"")</f>
        <v/>
      </c>
      <c r="AD726" t="str">
        <f>IF('ריכוז הצעות'!$N727='טבלת עזר2'!AD$1,'ריכוז הצעות'!$M727,"")</f>
        <v/>
      </c>
      <c r="AE726" t="str">
        <f>IF('ריכוז הצעות'!$N727='טבלת עזר2'!AE$1,'ריכוז הצעות'!$M727,"")</f>
        <v/>
      </c>
      <c r="AF726" t="str">
        <f>IF('ריכוז הצעות'!$N727='טבלת עזר2'!AF$1,'ריכוז הצעות'!$M727,"")</f>
        <v/>
      </c>
      <c r="AG726" t="str">
        <f>IF('ריכוז הצעות'!$N727='טבלת עזר2'!AG$1,'ריכוז הצעות'!$M727,"")</f>
        <v/>
      </c>
      <c r="AH726" t="str">
        <f>IF('ריכוז הצעות'!$N727='טבלת עזר2'!AH$1,'ריכוז הצעות'!$M727,"")</f>
        <v/>
      </c>
      <c r="AI726" t="str">
        <f>IF('ריכוז הצעות'!$N727='טבלת עזר2'!AI$1,'ריכוז הצעות'!$M727,"")</f>
        <v/>
      </c>
      <c r="AJ726" t="str">
        <f>IF('ריכוז הצעות'!$N727='טבלת עזר2'!AJ$1,'ריכוז הצעות'!$M727,"")</f>
        <v/>
      </c>
      <c r="AK726" t="str">
        <f>IF('ריכוז הצעות'!$N727='טבלת עזר2'!AK$1,'ריכוז הצעות'!$M727,"")</f>
        <v/>
      </c>
      <c r="AL726" t="str">
        <f>IF('ריכוז הצעות'!$N727='טבלת עזר2'!AL$1,'ריכוז הצעות'!$M727,"")</f>
        <v/>
      </c>
      <c r="AM726"/>
      <c r="AN726"/>
      <c r="AO726"/>
      <c r="AP726"/>
    </row>
    <row r="727" spans="2:42" x14ac:dyDescent="0.3">
      <c r="B727" t="str">
        <f>IF('ריכוז הצעות'!$N728='טבלת עזר2'!B$1,'ריכוז הצעות'!$M728,"")</f>
        <v/>
      </c>
      <c r="C727">
        <f t="shared" si="304"/>
        <v>0</v>
      </c>
      <c r="D727" t="str">
        <f t="shared" si="306"/>
        <v/>
      </c>
      <c r="E727">
        <f t="shared" si="307"/>
        <v>0</v>
      </c>
      <c r="F727" t="str">
        <f>IF('ריכוז הצעות'!$N728='טבלת עזר2'!F$1,'ריכוז הצעות'!$M728,"")</f>
        <v/>
      </c>
      <c r="G727">
        <f t="shared" si="305"/>
        <v>0</v>
      </c>
      <c r="H727" t="str">
        <f t="shared" si="308"/>
        <v/>
      </c>
      <c r="I727">
        <f t="shared" si="309"/>
        <v>0</v>
      </c>
      <c r="J727" t="str">
        <f>IF('ריכוז הצעות'!$N728='טבלת עזר2'!J$1,'ריכוז הצעות'!$M728,"")</f>
        <v/>
      </c>
      <c r="K727" t="str">
        <f>IF('ריכוז הצעות'!$N728='טבלת עזר2'!K$1,'ריכוז הצעות'!$M728,"")</f>
        <v/>
      </c>
      <c r="L727" t="str">
        <f>IF('ריכוז הצעות'!$N728='טבלת עזר2'!L$1,'ריכוז הצעות'!$M728,"")</f>
        <v/>
      </c>
      <c r="M727" t="str">
        <f>IF('ריכוז הצעות'!$N728='טבלת עזר2'!M$1,'ריכוז הצעות'!$M728,"")</f>
        <v/>
      </c>
      <c r="O727" t="str">
        <f>IF('ריכוז הצעות'!$N728='טבלת עזר2'!O$1,'ריכוז הצעות'!$M728,"")</f>
        <v/>
      </c>
      <c r="Q727" t="str">
        <f>IF('ריכוז הצעות'!$N728='טבלת עזר2'!Q$1,'ריכוז הצעות'!$M728,"")</f>
        <v/>
      </c>
      <c r="S727" t="str">
        <f>IF('ריכוז הצעות'!$N728='טבלת עזר2'!S$1,'ריכוז הצעות'!$M728,"")</f>
        <v/>
      </c>
      <c r="U727" t="str">
        <f>IF('ריכוז הצעות'!$N728='טבלת עזר2'!U$1,'ריכוז הצעות'!$M728,"")</f>
        <v/>
      </c>
      <c r="W727" t="str">
        <f>IF('ריכוז הצעות'!$N728='טבלת עזר2'!W$1,'ריכוז הצעות'!$M728,"")</f>
        <v/>
      </c>
      <c r="X727" t="str">
        <f>IF('ריכוז הצעות'!$N728='טבלת עזר2'!X$1,'ריכוז הצעות'!$M728,"")</f>
        <v/>
      </c>
      <c r="Y727" t="str">
        <f>IF('ריכוז הצעות'!$N728='טבלת עזר2'!Y$1,'ריכוז הצעות'!$M728,"")</f>
        <v/>
      </c>
      <c r="Z727" t="str">
        <f>IF('ריכוז הצעות'!$N728='טבלת עזר2'!Z$1,'ריכוז הצעות'!$M728,"")</f>
        <v/>
      </c>
      <c r="AA727" t="str">
        <f>IF('ריכוז הצעות'!$N728='טבלת עזר2'!AA$1,'ריכוז הצעות'!$M728,"")</f>
        <v/>
      </c>
      <c r="AB727" t="str">
        <f>IF('ריכוז הצעות'!$N728='טבלת עזר2'!AB$1,'ריכוז הצעות'!$M728,"")</f>
        <v/>
      </c>
      <c r="AC727" t="str">
        <f>IF('ריכוז הצעות'!$N728='טבלת עזר2'!AC$1,'ריכוז הצעות'!$M728,"")</f>
        <v/>
      </c>
      <c r="AD727" t="str">
        <f>IF('ריכוז הצעות'!$N728='טבלת עזר2'!AD$1,'ריכוז הצעות'!$M728,"")</f>
        <v/>
      </c>
      <c r="AE727" t="str">
        <f>IF('ריכוז הצעות'!$N728='טבלת עזר2'!AE$1,'ריכוז הצעות'!$M728,"")</f>
        <v/>
      </c>
      <c r="AF727" t="str">
        <f>IF('ריכוז הצעות'!$N728='טבלת עזר2'!AF$1,'ריכוז הצעות'!$M728,"")</f>
        <v/>
      </c>
      <c r="AG727" t="str">
        <f>IF('ריכוז הצעות'!$N728='טבלת עזר2'!AG$1,'ריכוז הצעות'!$M728,"")</f>
        <v/>
      </c>
      <c r="AH727" t="str">
        <f>IF('ריכוז הצעות'!$N728='טבלת עזר2'!AH$1,'ריכוז הצעות'!$M728,"")</f>
        <v/>
      </c>
      <c r="AI727" t="str">
        <f>IF('ריכוז הצעות'!$N728='טבלת עזר2'!AI$1,'ריכוז הצעות'!$M728,"")</f>
        <v/>
      </c>
      <c r="AJ727" t="str">
        <f>IF('ריכוז הצעות'!$N728='טבלת עזר2'!AJ$1,'ריכוז הצעות'!$M728,"")</f>
        <v/>
      </c>
      <c r="AK727" t="str">
        <f>IF('ריכוז הצעות'!$N728='טבלת עזר2'!AK$1,'ריכוז הצעות'!$M728,"")</f>
        <v/>
      </c>
      <c r="AL727" t="str">
        <f>IF('ריכוז הצעות'!$N728='טבלת עזר2'!AL$1,'ריכוז הצעות'!$M728,"")</f>
        <v/>
      </c>
      <c r="AM727"/>
      <c r="AN727"/>
      <c r="AO727"/>
      <c r="AP727"/>
    </row>
    <row r="728" spans="2:42" x14ac:dyDescent="0.3">
      <c r="B728" t="str">
        <f>IF('ריכוז הצעות'!$N729='טבלת עזר2'!B$1,'ריכוז הצעות'!$M729,"")</f>
        <v/>
      </c>
      <c r="C728">
        <f t="shared" si="304"/>
        <v>0</v>
      </c>
      <c r="D728" t="str">
        <f t="shared" si="306"/>
        <v/>
      </c>
      <c r="E728">
        <f t="shared" si="307"/>
        <v>0</v>
      </c>
      <c r="F728" t="str">
        <f>IF('ריכוז הצעות'!$N729='טבלת עזר2'!F$1,'ריכוז הצעות'!$M729,"")</f>
        <v/>
      </c>
      <c r="G728">
        <f t="shared" si="305"/>
        <v>0</v>
      </c>
      <c r="H728" t="str">
        <f t="shared" si="308"/>
        <v/>
      </c>
      <c r="I728">
        <f t="shared" si="309"/>
        <v>0</v>
      </c>
      <c r="J728" t="str">
        <f>IF('ריכוז הצעות'!$N729='טבלת עזר2'!J$1,'ריכוז הצעות'!$M729,"")</f>
        <v/>
      </c>
      <c r="K728" t="str">
        <f>IF('ריכוז הצעות'!$N729='טבלת עזר2'!K$1,'ריכוז הצעות'!$M729,"")</f>
        <v/>
      </c>
      <c r="L728" t="str">
        <f>IF('ריכוז הצעות'!$N729='טבלת עזר2'!L$1,'ריכוז הצעות'!$M729,"")</f>
        <v/>
      </c>
      <c r="M728" t="str">
        <f>IF('ריכוז הצעות'!$N729='טבלת עזר2'!M$1,'ריכוז הצעות'!$M729,"")</f>
        <v/>
      </c>
      <c r="O728" t="str">
        <f>IF('ריכוז הצעות'!$N729='טבלת עזר2'!O$1,'ריכוז הצעות'!$M729,"")</f>
        <v/>
      </c>
      <c r="Q728" t="str">
        <f>IF('ריכוז הצעות'!$N729='טבלת עזר2'!Q$1,'ריכוז הצעות'!$M729,"")</f>
        <v/>
      </c>
      <c r="S728" t="str">
        <f>IF('ריכוז הצעות'!$N729='טבלת עזר2'!S$1,'ריכוז הצעות'!$M729,"")</f>
        <v/>
      </c>
      <c r="U728" t="str">
        <f>IF('ריכוז הצעות'!$N729='טבלת עזר2'!U$1,'ריכוז הצעות'!$M729,"")</f>
        <v/>
      </c>
      <c r="W728" t="str">
        <f>IF('ריכוז הצעות'!$N729='טבלת עזר2'!W$1,'ריכוז הצעות'!$M729,"")</f>
        <v/>
      </c>
      <c r="X728" t="str">
        <f>IF('ריכוז הצעות'!$N729='טבלת עזר2'!X$1,'ריכוז הצעות'!$M729,"")</f>
        <v/>
      </c>
      <c r="Y728" t="str">
        <f>IF('ריכוז הצעות'!$N729='טבלת עזר2'!Y$1,'ריכוז הצעות'!$M729,"")</f>
        <v/>
      </c>
      <c r="Z728" t="str">
        <f>IF('ריכוז הצעות'!$N729='טבלת עזר2'!Z$1,'ריכוז הצעות'!$M729,"")</f>
        <v/>
      </c>
      <c r="AA728" t="str">
        <f>IF('ריכוז הצעות'!$N729='טבלת עזר2'!AA$1,'ריכוז הצעות'!$M729,"")</f>
        <v/>
      </c>
      <c r="AB728" t="str">
        <f>IF('ריכוז הצעות'!$N729='טבלת עזר2'!AB$1,'ריכוז הצעות'!$M729,"")</f>
        <v/>
      </c>
      <c r="AC728" t="str">
        <f>IF('ריכוז הצעות'!$N729='טבלת עזר2'!AC$1,'ריכוז הצעות'!$M729,"")</f>
        <v/>
      </c>
      <c r="AD728" t="str">
        <f>IF('ריכוז הצעות'!$N729='טבלת עזר2'!AD$1,'ריכוז הצעות'!$M729,"")</f>
        <v/>
      </c>
      <c r="AE728" t="str">
        <f>IF('ריכוז הצעות'!$N729='טבלת עזר2'!AE$1,'ריכוז הצעות'!$M729,"")</f>
        <v/>
      </c>
      <c r="AF728" t="str">
        <f>IF('ריכוז הצעות'!$N729='טבלת עזר2'!AF$1,'ריכוז הצעות'!$M729,"")</f>
        <v/>
      </c>
      <c r="AG728" t="str">
        <f>IF('ריכוז הצעות'!$N729='טבלת עזר2'!AG$1,'ריכוז הצעות'!$M729,"")</f>
        <v/>
      </c>
      <c r="AH728" t="str">
        <f>IF('ריכוז הצעות'!$N729='טבלת עזר2'!AH$1,'ריכוז הצעות'!$M729,"")</f>
        <v/>
      </c>
      <c r="AI728" t="str">
        <f>IF('ריכוז הצעות'!$N729='טבלת עזר2'!AI$1,'ריכוז הצעות'!$M729,"")</f>
        <v/>
      </c>
      <c r="AJ728" t="str">
        <f>IF('ריכוז הצעות'!$N729='טבלת עזר2'!AJ$1,'ריכוז הצעות'!$M729,"")</f>
        <v/>
      </c>
      <c r="AK728" t="str">
        <f>IF('ריכוז הצעות'!$N729='טבלת עזר2'!AK$1,'ריכוז הצעות'!$M729,"")</f>
        <v/>
      </c>
      <c r="AL728" t="str">
        <f>IF('ריכוז הצעות'!$N729='טבלת עזר2'!AL$1,'ריכוז הצעות'!$M729,"")</f>
        <v/>
      </c>
      <c r="AM728"/>
      <c r="AN728"/>
      <c r="AO728"/>
      <c r="AP728"/>
    </row>
    <row r="729" spans="2:42" x14ac:dyDescent="0.3">
      <c r="B729" t="str">
        <f>IF('ריכוז הצעות'!$N730='טבלת עזר2'!B$1,'ריכוז הצעות'!$M730,"")</f>
        <v/>
      </c>
      <c r="C729">
        <f t="shared" si="304"/>
        <v>0</v>
      </c>
      <c r="D729" t="str">
        <f t="shared" si="306"/>
        <v/>
      </c>
      <c r="E729">
        <f t="shared" si="307"/>
        <v>0</v>
      </c>
      <c r="F729" t="str">
        <f>IF('ריכוז הצעות'!$N730='טבלת עזר2'!F$1,'ריכוז הצעות'!$M730,"")</f>
        <v/>
      </c>
      <c r="G729">
        <f t="shared" si="305"/>
        <v>0</v>
      </c>
      <c r="H729" t="str">
        <f t="shared" si="308"/>
        <v/>
      </c>
      <c r="I729">
        <f t="shared" si="309"/>
        <v>0</v>
      </c>
      <c r="J729" t="str">
        <f>IF('ריכוז הצעות'!$N730='טבלת עזר2'!J$1,'ריכוז הצעות'!$M730,"")</f>
        <v/>
      </c>
      <c r="K729" t="str">
        <f>IF('ריכוז הצעות'!$N730='טבלת עזר2'!K$1,'ריכוז הצעות'!$M730,"")</f>
        <v/>
      </c>
      <c r="L729" t="str">
        <f>IF('ריכוז הצעות'!$N730='טבלת עזר2'!L$1,'ריכוז הצעות'!$M730,"")</f>
        <v/>
      </c>
      <c r="M729" t="str">
        <f>IF('ריכוז הצעות'!$N730='טבלת עזר2'!M$1,'ריכוז הצעות'!$M730,"")</f>
        <v/>
      </c>
      <c r="O729" t="str">
        <f>IF('ריכוז הצעות'!$N730='טבלת עזר2'!O$1,'ריכוז הצעות'!$M730,"")</f>
        <v/>
      </c>
      <c r="Q729" t="str">
        <f>IF('ריכוז הצעות'!$N730='טבלת עזר2'!Q$1,'ריכוז הצעות'!$M730,"")</f>
        <v/>
      </c>
      <c r="S729" t="str">
        <f>IF('ריכוז הצעות'!$N730='טבלת עזר2'!S$1,'ריכוז הצעות'!$M730,"")</f>
        <v/>
      </c>
      <c r="U729" t="str">
        <f>IF('ריכוז הצעות'!$N730='טבלת עזר2'!U$1,'ריכוז הצעות'!$M730,"")</f>
        <v/>
      </c>
      <c r="W729" t="str">
        <f>IF('ריכוז הצעות'!$N730='טבלת עזר2'!W$1,'ריכוז הצעות'!$M730,"")</f>
        <v/>
      </c>
      <c r="X729" t="str">
        <f>IF('ריכוז הצעות'!$N730='טבלת עזר2'!X$1,'ריכוז הצעות'!$M730,"")</f>
        <v/>
      </c>
      <c r="Y729" t="str">
        <f>IF('ריכוז הצעות'!$N730='טבלת עזר2'!Y$1,'ריכוז הצעות'!$M730,"")</f>
        <v/>
      </c>
      <c r="Z729" t="str">
        <f>IF('ריכוז הצעות'!$N730='טבלת עזר2'!Z$1,'ריכוז הצעות'!$M730,"")</f>
        <v/>
      </c>
      <c r="AA729" t="str">
        <f>IF('ריכוז הצעות'!$N730='טבלת עזר2'!AA$1,'ריכוז הצעות'!$M730,"")</f>
        <v/>
      </c>
      <c r="AB729" t="str">
        <f>IF('ריכוז הצעות'!$N730='טבלת עזר2'!AB$1,'ריכוז הצעות'!$M730,"")</f>
        <v/>
      </c>
      <c r="AC729" t="str">
        <f>IF('ריכוז הצעות'!$N730='טבלת עזר2'!AC$1,'ריכוז הצעות'!$M730,"")</f>
        <v/>
      </c>
      <c r="AD729" t="str">
        <f>IF('ריכוז הצעות'!$N730='טבלת עזר2'!AD$1,'ריכוז הצעות'!$M730,"")</f>
        <v/>
      </c>
      <c r="AE729" t="str">
        <f>IF('ריכוז הצעות'!$N730='טבלת עזר2'!AE$1,'ריכוז הצעות'!$M730,"")</f>
        <v/>
      </c>
      <c r="AF729" t="str">
        <f>IF('ריכוז הצעות'!$N730='טבלת עזר2'!AF$1,'ריכוז הצעות'!$M730,"")</f>
        <v/>
      </c>
      <c r="AG729" t="str">
        <f>IF('ריכוז הצעות'!$N730='טבלת עזר2'!AG$1,'ריכוז הצעות'!$M730,"")</f>
        <v/>
      </c>
      <c r="AH729" t="str">
        <f>IF('ריכוז הצעות'!$N730='טבלת עזר2'!AH$1,'ריכוז הצעות'!$M730,"")</f>
        <v/>
      </c>
      <c r="AI729" t="str">
        <f>IF('ריכוז הצעות'!$N730='טבלת עזר2'!AI$1,'ריכוז הצעות'!$M730,"")</f>
        <v/>
      </c>
      <c r="AJ729" t="str">
        <f>IF('ריכוז הצעות'!$N730='טבלת עזר2'!AJ$1,'ריכוז הצעות'!$M730,"")</f>
        <v/>
      </c>
      <c r="AK729" t="str">
        <f>IF('ריכוז הצעות'!$N730='טבלת עזר2'!AK$1,'ריכוז הצעות'!$M730,"")</f>
        <v/>
      </c>
      <c r="AL729" t="str">
        <f>IF('ריכוז הצעות'!$N730='טבלת עזר2'!AL$1,'ריכוז הצעות'!$M730,"")</f>
        <v/>
      </c>
      <c r="AM729"/>
      <c r="AN729"/>
      <c r="AO729"/>
      <c r="AP729"/>
    </row>
    <row r="730" spans="2:42" x14ac:dyDescent="0.3">
      <c r="B730" t="str">
        <f>IF('ריכוז הצעות'!$N731='טבלת עזר2'!B$1,'ריכוז הצעות'!$M731,"")</f>
        <v/>
      </c>
      <c r="C730">
        <f t="shared" si="304"/>
        <v>0</v>
      </c>
      <c r="D730" t="str">
        <f t="shared" si="306"/>
        <v/>
      </c>
      <c r="E730">
        <f t="shared" si="307"/>
        <v>0</v>
      </c>
      <c r="F730" t="str">
        <f>IF('ריכוז הצעות'!$N731='טבלת עזר2'!F$1,'ריכוז הצעות'!$M731,"")</f>
        <v/>
      </c>
      <c r="G730">
        <f t="shared" si="305"/>
        <v>0</v>
      </c>
      <c r="H730" t="str">
        <f t="shared" si="308"/>
        <v/>
      </c>
      <c r="I730">
        <f t="shared" si="309"/>
        <v>0</v>
      </c>
      <c r="J730" t="str">
        <f>IF('ריכוז הצעות'!$N731='טבלת עזר2'!J$1,'ריכוז הצעות'!$M731,"")</f>
        <v/>
      </c>
      <c r="K730" t="str">
        <f>IF('ריכוז הצעות'!$N731='טבלת עזר2'!K$1,'ריכוז הצעות'!$M731,"")</f>
        <v/>
      </c>
      <c r="L730" t="str">
        <f>IF('ריכוז הצעות'!$N731='טבלת עזר2'!L$1,'ריכוז הצעות'!$M731,"")</f>
        <v/>
      </c>
      <c r="M730" t="str">
        <f>IF('ריכוז הצעות'!$N731='טבלת עזר2'!M$1,'ריכוז הצעות'!$M731,"")</f>
        <v/>
      </c>
      <c r="O730" t="str">
        <f>IF('ריכוז הצעות'!$N731='טבלת עזר2'!O$1,'ריכוז הצעות'!$M731,"")</f>
        <v/>
      </c>
      <c r="Q730" t="str">
        <f>IF('ריכוז הצעות'!$N731='טבלת עזר2'!Q$1,'ריכוז הצעות'!$M731,"")</f>
        <v/>
      </c>
      <c r="S730" t="str">
        <f>IF('ריכוז הצעות'!$N731='טבלת עזר2'!S$1,'ריכוז הצעות'!$M731,"")</f>
        <v/>
      </c>
      <c r="U730" t="str">
        <f>IF('ריכוז הצעות'!$N731='טבלת עזר2'!U$1,'ריכוז הצעות'!$M731,"")</f>
        <v/>
      </c>
      <c r="W730" t="str">
        <f>IF('ריכוז הצעות'!$N731='טבלת עזר2'!W$1,'ריכוז הצעות'!$M731,"")</f>
        <v/>
      </c>
      <c r="X730" t="str">
        <f>IF('ריכוז הצעות'!$N731='טבלת עזר2'!X$1,'ריכוז הצעות'!$M731,"")</f>
        <v/>
      </c>
      <c r="Y730" t="str">
        <f>IF('ריכוז הצעות'!$N731='טבלת עזר2'!Y$1,'ריכוז הצעות'!$M731,"")</f>
        <v/>
      </c>
      <c r="Z730" t="str">
        <f>IF('ריכוז הצעות'!$N731='טבלת עזר2'!Z$1,'ריכוז הצעות'!$M731,"")</f>
        <v/>
      </c>
      <c r="AA730" t="str">
        <f>IF('ריכוז הצעות'!$N731='טבלת עזר2'!AA$1,'ריכוז הצעות'!$M731,"")</f>
        <v/>
      </c>
      <c r="AB730" t="str">
        <f>IF('ריכוז הצעות'!$N731='טבלת עזר2'!AB$1,'ריכוז הצעות'!$M731,"")</f>
        <v/>
      </c>
      <c r="AC730" t="str">
        <f>IF('ריכוז הצעות'!$N731='טבלת עזר2'!AC$1,'ריכוז הצעות'!$M731,"")</f>
        <v/>
      </c>
      <c r="AD730" t="str">
        <f>IF('ריכוז הצעות'!$N731='טבלת עזר2'!AD$1,'ריכוז הצעות'!$M731,"")</f>
        <v/>
      </c>
      <c r="AE730" t="str">
        <f>IF('ריכוז הצעות'!$N731='טבלת עזר2'!AE$1,'ריכוז הצעות'!$M731,"")</f>
        <v/>
      </c>
      <c r="AF730" t="str">
        <f>IF('ריכוז הצעות'!$N731='טבלת עזר2'!AF$1,'ריכוז הצעות'!$M731,"")</f>
        <v/>
      </c>
      <c r="AG730" t="str">
        <f>IF('ריכוז הצעות'!$N731='טבלת עזר2'!AG$1,'ריכוז הצעות'!$M731,"")</f>
        <v/>
      </c>
      <c r="AH730" t="str">
        <f>IF('ריכוז הצעות'!$N731='טבלת עזר2'!AH$1,'ריכוז הצעות'!$M731,"")</f>
        <v/>
      </c>
      <c r="AI730" t="str">
        <f>IF('ריכוז הצעות'!$N731='טבלת עזר2'!AI$1,'ריכוז הצעות'!$M731,"")</f>
        <v/>
      </c>
      <c r="AJ730" t="str">
        <f>IF('ריכוז הצעות'!$N731='טבלת עזר2'!AJ$1,'ריכוז הצעות'!$M731,"")</f>
        <v/>
      </c>
      <c r="AK730" t="str">
        <f>IF('ריכוז הצעות'!$N731='טבלת עזר2'!AK$1,'ריכוז הצעות'!$M731,"")</f>
        <v/>
      </c>
      <c r="AL730" t="str">
        <f>IF('ריכוז הצעות'!$N731='טבלת עזר2'!AL$1,'ריכוז הצעות'!$M731,"")</f>
        <v/>
      </c>
      <c r="AM730"/>
      <c r="AN730"/>
      <c r="AO730"/>
      <c r="AP730"/>
    </row>
    <row r="731" spans="2:42" x14ac:dyDescent="0.3">
      <c r="B731" t="str">
        <f>IF('ריכוז הצעות'!$N732='טבלת עזר2'!B$1,'ריכוז הצעות'!$M732,"")</f>
        <v/>
      </c>
      <c r="C731">
        <f t="shared" si="304"/>
        <v>0</v>
      </c>
      <c r="D731" t="str">
        <f t="shared" si="306"/>
        <v/>
      </c>
      <c r="E731">
        <f t="shared" si="307"/>
        <v>0</v>
      </c>
      <c r="F731" t="str">
        <f>IF('ריכוז הצעות'!$N732='טבלת עזר2'!F$1,'ריכוז הצעות'!$M732,"")</f>
        <v/>
      </c>
      <c r="G731">
        <f t="shared" si="305"/>
        <v>0</v>
      </c>
      <c r="H731" t="str">
        <f t="shared" si="308"/>
        <v/>
      </c>
      <c r="I731">
        <f t="shared" si="309"/>
        <v>0</v>
      </c>
      <c r="J731" t="str">
        <f>IF('ריכוז הצעות'!$N732='טבלת עזר2'!J$1,'ריכוז הצעות'!$M732,"")</f>
        <v/>
      </c>
      <c r="K731" t="str">
        <f>IF('ריכוז הצעות'!$N732='טבלת עזר2'!K$1,'ריכוז הצעות'!$M732,"")</f>
        <v/>
      </c>
      <c r="L731" t="str">
        <f>IF('ריכוז הצעות'!$N732='טבלת עזר2'!L$1,'ריכוז הצעות'!$M732,"")</f>
        <v/>
      </c>
      <c r="M731" t="str">
        <f>IF('ריכוז הצעות'!$N732='טבלת עזר2'!M$1,'ריכוז הצעות'!$M732,"")</f>
        <v/>
      </c>
      <c r="O731" t="str">
        <f>IF('ריכוז הצעות'!$N732='טבלת עזר2'!O$1,'ריכוז הצעות'!$M732,"")</f>
        <v/>
      </c>
      <c r="Q731" t="str">
        <f>IF('ריכוז הצעות'!$N732='טבלת עזר2'!Q$1,'ריכוז הצעות'!$M732,"")</f>
        <v/>
      </c>
      <c r="S731" t="str">
        <f>IF('ריכוז הצעות'!$N732='טבלת עזר2'!S$1,'ריכוז הצעות'!$M732,"")</f>
        <v/>
      </c>
      <c r="U731" t="str">
        <f>IF('ריכוז הצעות'!$N732='טבלת עזר2'!U$1,'ריכוז הצעות'!$M732,"")</f>
        <v/>
      </c>
      <c r="W731" t="str">
        <f>IF('ריכוז הצעות'!$N732='טבלת עזר2'!W$1,'ריכוז הצעות'!$M732,"")</f>
        <v/>
      </c>
      <c r="X731" t="str">
        <f>IF('ריכוז הצעות'!$N732='טבלת עזר2'!X$1,'ריכוז הצעות'!$M732,"")</f>
        <v/>
      </c>
      <c r="Y731" t="str">
        <f>IF('ריכוז הצעות'!$N732='טבלת עזר2'!Y$1,'ריכוז הצעות'!$M732,"")</f>
        <v/>
      </c>
      <c r="Z731" t="str">
        <f>IF('ריכוז הצעות'!$N732='טבלת עזר2'!Z$1,'ריכוז הצעות'!$M732,"")</f>
        <v/>
      </c>
      <c r="AA731" t="str">
        <f>IF('ריכוז הצעות'!$N732='טבלת עזר2'!AA$1,'ריכוז הצעות'!$M732,"")</f>
        <v/>
      </c>
      <c r="AB731" t="str">
        <f>IF('ריכוז הצעות'!$N732='טבלת עזר2'!AB$1,'ריכוז הצעות'!$M732,"")</f>
        <v/>
      </c>
      <c r="AC731" t="str">
        <f>IF('ריכוז הצעות'!$N732='טבלת עזר2'!AC$1,'ריכוז הצעות'!$M732,"")</f>
        <v/>
      </c>
      <c r="AD731" t="str">
        <f>IF('ריכוז הצעות'!$N732='טבלת עזר2'!AD$1,'ריכוז הצעות'!$M732,"")</f>
        <v/>
      </c>
      <c r="AE731" t="str">
        <f>IF('ריכוז הצעות'!$N732='טבלת עזר2'!AE$1,'ריכוז הצעות'!$M732,"")</f>
        <v/>
      </c>
      <c r="AF731" t="str">
        <f>IF('ריכוז הצעות'!$N732='טבלת עזר2'!AF$1,'ריכוז הצעות'!$M732,"")</f>
        <v/>
      </c>
      <c r="AG731" t="str">
        <f>IF('ריכוז הצעות'!$N732='טבלת עזר2'!AG$1,'ריכוז הצעות'!$M732,"")</f>
        <v/>
      </c>
      <c r="AH731" t="str">
        <f>IF('ריכוז הצעות'!$N732='טבלת עזר2'!AH$1,'ריכוז הצעות'!$M732,"")</f>
        <v/>
      </c>
      <c r="AI731" t="str">
        <f>IF('ריכוז הצעות'!$N732='טבלת עזר2'!AI$1,'ריכוז הצעות'!$M732,"")</f>
        <v/>
      </c>
      <c r="AJ731" t="str">
        <f>IF('ריכוז הצעות'!$N732='טבלת עזר2'!AJ$1,'ריכוז הצעות'!$M732,"")</f>
        <v/>
      </c>
      <c r="AK731" t="str">
        <f>IF('ריכוז הצעות'!$N732='טבלת עזר2'!AK$1,'ריכוז הצעות'!$M732,"")</f>
        <v/>
      </c>
      <c r="AL731" t="str">
        <f>IF('ריכוז הצעות'!$N732='טבלת עזר2'!AL$1,'ריכוז הצעות'!$M732,"")</f>
        <v/>
      </c>
      <c r="AM731"/>
      <c r="AN731"/>
      <c r="AO731"/>
      <c r="AP731"/>
    </row>
    <row r="732" spans="2:42" x14ac:dyDescent="0.3">
      <c r="B732" t="str">
        <f>IF('ריכוז הצעות'!$N733='טבלת עזר2'!B$1,'ריכוז הצעות'!$M733,"")</f>
        <v/>
      </c>
      <c r="C732">
        <f t="shared" si="304"/>
        <v>0</v>
      </c>
      <c r="D732" t="str">
        <f t="shared" si="306"/>
        <v/>
      </c>
      <c r="E732">
        <f t="shared" si="307"/>
        <v>0</v>
      </c>
      <c r="F732" t="str">
        <f>IF('ריכוז הצעות'!$N733='טבלת עזר2'!F$1,'ריכוז הצעות'!$M733,"")</f>
        <v/>
      </c>
      <c r="G732">
        <f t="shared" si="305"/>
        <v>0</v>
      </c>
      <c r="H732" t="str">
        <f t="shared" si="308"/>
        <v/>
      </c>
      <c r="I732">
        <f t="shared" si="309"/>
        <v>0</v>
      </c>
      <c r="J732" t="str">
        <f>IF('ריכוז הצעות'!$N733='טבלת עזר2'!J$1,'ריכוז הצעות'!$M733,"")</f>
        <v/>
      </c>
      <c r="K732" t="str">
        <f>IF('ריכוז הצעות'!$N733='טבלת עזר2'!K$1,'ריכוז הצעות'!$M733,"")</f>
        <v/>
      </c>
      <c r="L732" t="str">
        <f>IF('ריכוז הצעות'!$N733='טבלת עזר2'!L$1,'ריכוז הצעות'!$M733,"")</f>
        <v/>
      </c>
      <c r="M732" t="str">
        <f>IF('ריכוז הצעות'!$N733='טבלת עזר2'!M$1,'ריכוז הצעות'!$M733,"")</f>
        <v/>
      </c>
      <c r="O732" t="str">
        <f>IF('ריכוז הצעות'!$N733='טבלת עזר2'!O$1,'ריכוז הצעות'!$M733,"")</f>
        <v/>
      </c>
      <c r="Q732" t="str">
        <f>IF('ריכוז הצעות'!$N733='טבלת עזר2'!Q$1,'ריכוז הצעות'!$M733,"")</f>
        <v/>
      </c>
      <c r="S732" t="str">
        <f>IF('ריכוז הצעות'!$N733='טבלת עזר2'!S$1,'ריכוז הצעות'!$M733,"")</f>
        <v/>
      </c>
      <c r="U732" t="str">
        <f>IF('ריכוז הצעות'!$N733='טבלת עזר2'!U$1,'ריכוז הצעות'!$M733,"")</f>
        <v/>
      </c>
      <c r="W732" t="str">
        <f>IF('ריכוז הצעות'!$N733='טבלת עזר2'!W$1,'ריכוז הצעות'!$M733,"")</f>
        <v/>
      </c>
      <c r="X732" t="str">
        <f>IF('ריכוז הצעות'!$N733='טבלת עזר2'!X$1,'ריכוז הצעות'!$M733,"")</f>
        <v/>
      </c>
      <c r="Y732" t="str">
        <f>IF('ריכוז הצעות'!$N733='טבלת עזר2'!Y$1,'ריכוז הצעות'!$M733,"")</f>
        <v/>
      </c>
      <c r="Z732" t="str">
        <f>IF('ריכוז הצעות'!$N733='טבלת עזר2'!Z$1,'ריכוז הצעות'!$M733,"")</f>
        <v/>
      </c>
      <c r="AA732" t="str">
        <f>IF('ריכוז הצעות'!$N733='טבלת עזר2'!AA$1,'ריכוז הצעות'!$M733,"")</f>
        <v/>
      </c>
      <c r="AB732" t="str">
        <f>IF('ריכוז הצעות'!$N733='טבלת עזר2'!AB$1,'ריכוז הצעות'!$M733,"")</f>
        <v/>
      </c>
      <c r="AC732" t="str">
        <f>IF('ריכוז הצעות'!$N733='טבלת עזר2'!AC$1,'ריכוז הצעות'!$M733,"")</f>
        <v/>
      </c>
      <c r="AD732" t="str">
        <f>IF('ריכוז הצעות'!$N733='טבלת עזר2'!AD$1,'ריכוז הצעות'!$M733,"")</f>
        <v/>
      </c>
      <c r="AE732" t="str">
        <f>IF('ריכוז הצעות'!$N733='טבלת עזר2'!AE$1,'ריכוז הצעות'!$M733,"")</f>
        <v/>
      </c>
      <c r="AF732" t="str">
        <f>IF('ריכוז הצעות'!$N733='טבלת עזר2'!AF$1,'ריכוז הצעות'!$M733,"")</f>
        <v/>
      </c>
      <c r="AG732" t="str">
        <f>IF('ריכוז הצעות'!$N733='טבלת עזר2'!AG$1,'ריכוז הצעות'!$M733,"")</f>
        <v/>
      </c>
      <c r="AH732" t="str">
        <f>IF('ריכוז הצעות'!$N733='טבלת עזר2'!AH$1,'ריכוז הצעות'!$M733,"")</f>
        <v/>
      </c>
      <c r="AI732" t="str">
        <f>IF('ריכוז הצעות'!$N733='טבלת עזר2'!AI$1,'ריכוז הצעות'!$M733,"")</f>
        <v/>
      </c>
      <c r="AJ732" t="str">
        <f>IF('ריכוז הצעות'!$N733='טבלת עזר2'!AJ$1,'ריכוז הצעות'!$M733,"")</f>
        <v/>
      </c>
      <c r="AK732" t="str">
        <f>IF('ריכוז הצעות'!$N733='טבלת עזר2'!AK$1,'ריכוז הצעות'!$M733,"")</f>
        <v/>
      </c>
      <c r="AL732" t="str">
        <f>IF('ריכוז הצעות'!$N733='טבלת עזר2'!AL$1,'ריכוז הצעות'!$M733,"")</f>
        <v/>
      </c>
      <c r="AM732"/>
      <c r="AN732"/>
      <c r="AO732"/>
      <c r="AP732"/>
    </row>
    <row r="733" spans="2:42" x14ac:dyDescent="0.3">
      <c r="B733" t="str">
        <f>IF('ריכוז הצעות'!$N734='טבלת עזר2'!B$1,'ריכוז הצעות'!$M734,"")</f>
        <v/>
      </c>
      <c r="C733">
        <f t="shared" si="304"/>
        <v>0</v>
      </c>
      <c r="D733" t="str">
        <f t="shared" si="306"/>
        <v/>
      </c>
      <c r="E733">
        <f t="shared" si="307"/>
        <v>0</v>
      </c>
      <c r="F733" t="str">
        <f>IF('ריכוז הצעות'!$N734='טבלת עזר2'!F$1,'ריכוז הצעות'!$M734,"")</f>
        <v/>
      </c>
      <c r="G733">
        <f t="shared" si="305"/>
        <v>0</v>
      </c>
      <c r="H733" t="str">
        <f t="shared" si="308"/>
        <v/>
      </c>
      <c r="I733">
        <f t="shared" si="309"/>
        <v>0</v>
      </c>
      <c r="J733" t="str">
        <f>IF('ריכוז הצעות'!$N734='טבלת עזר2'!J$1,'ריכוז הצעות'!$M734,"")</f>
        <v/>
      </c>
      <c r="K733" t="str">
        <f>IF('ריכוז הצעות'!$N734='טבלת עזר2'!K$1,'ריכוז הצעות'!$M734,"")</f>
        <v/>
      </c>
      <c r="L733" t="str">
        <f>IF('ריכוז הצעות'!$N734='טבלת עזר2'!L$1,'ריכוז הצעות'!$M734,"")</f>
        <v/>
      </c>
      <c r="M733" t="str">
        <f>IF('ריכוז הצעות'!$N734='טבלת עזר2'!M$1,'ריכוז הצעות'!$M734,"")</f>
        <v/>
      </c>
      <c r="O733" t="str">
        <f>IF('ריכוז הצעות'!$N734='טבלת עזר2'!O$1,'ריכוז הצעות'!$M734,"")</f>
        <v/>
      </c>
      <c r="Q733" t="str">
        <f>IF('ריכוז הצעות'!$N734='טבלת עזר2'!Q$1,'ריכוז הצעות'!$M734,"")</f>
        <v/>
      </c>
      <c r="S733" t="str">
        <f>IF('ריכוז הצעות'!$N734='טבלת עזר2'!S$1,'ריכוז הצעות'!$M734,"")</f>
        <v/>
      </c>
      <c r="U733" t="str">
        <f>IF('ריכוז הצעות'!$N734='טבלת עזר2'!U$1,'ריכוז הצעות'!$M734,"")</f>
        <v/>
      </c>
      <c r="W733" t="str">
        <f>IF('ריכוז הצעות'!$N734='טבלת עזר2'!W$1,'ריכוז הצעות'!$M734,"")</f>
        <v/>
      </c>
      <c r="X733" t="str">
        <f>IF('ריכוז הצעות'!$N734='טבלת עזר2'!X$1,'ריכוז הצעות'!$M734,"")</f>
        <v/>
      </c>
      <c r="Y733" t="str">
        <f>IF('ריכוז הצעות'!$N734='טבלת עזר2'!Y$1,'ריכוז הצעות'!$M734,"")</f>
        <v/>
      </c>
      <c r="Z733" t="str">
        <f>IF('ריכוז הצעות'!$N734='טבלת עזר2'!Z$1,'ריכוז הצעות'!$M734,"")</f>
        <v/>
      </c>
      <c r="AA733" t="str">
        <f>IF('ריכוז הצעות'!$N734='טבלת עזר2'!AA$1,'ריכוז הצעות'!$M734,"")</f>
        <v/>
      </c>
      <c r="AB733" t="str">
        <f>IF('ריכוז הצעות'!$N734='טבלת עזר2'!AB$1,'ריכוז הצעות'!$M734,"")</f>
        <v/>
      </c>
      <c r="AC733" t="str">
        <f>IF('ריכוז הצעות'!$N734='טבלת עזר2'!AC$1,'ריכוז הצעות'!$M734,"")</f>
        <v/>
      </c>
      <c r="AD733" t="str">
        <f>IF('ריכוז הצעות'!$N734='טבלת עזר2'!AD$1,'ריכוז הצעות'!$M734,"")</f>
        <v/>
      </c>
      <c r="AE733" t="str">
        <f>IF('ריכוז הצעות'!$N734='טבלת עזר2'!AE$1,'ריכוז הצעות'!$M734,"")</f>
        <v/>
      </c>
      <c r="AF733" t="str">
        <f>IF('ריכוז הצעות'!$N734='טבלת עזר2'!AF$1,'ריכוז הצעות'!$M734,"")</f>
        <v/>
      </c>
      <c r="AG733" t="str">
        <f>IF('ריכוז הצעות'!$N734='טבלת עזר2'!AG$1,'ריכוז הצעות'!$M734,"")</f>
        <v/>
      </c>
      <c r="AH733" t="str">
        <f>IF('ריכוז הצעות'!$N734='טבלת עזר2'!AH$1,'ריכוז הצעות'!$M734,"")</f>
        <v/>
      </c>
      <c r="AI733" t="str">
        <f>IF('ריכוז הצעות'!$N734='טבלת עזר2'!AI$1,'ריכוז הצעות'!$M734,"")</f>
        <v/>
      </c>
      <c r="AJ733" t="str">
        <f>IF('ריכוז הצעות'!$N734='טבלת עזר2'!AJ$1,'ריכוז הצעות'!$M734,"")</f>
        <v/>
      </c>
      <c r="AK733" t="str">
        <f>IF('ריכוז הצעות'!$N734='טבלת עזר2'!AK$1,'ריכוז הצעות'!$M734,"")</f>
        <v/>
      </c>
      <c r="AL733" t="str">
        <f>IF('ריכוז הצעות'!$N734='טבלת עזר2'!AL$1,'ריכוז הצעות'!$M734,"")</f>
        <v/>
      </c>
      <c r="AM733"/>
      <c r="AN733"/>
      <c r="AO733"/>
      <c r="AP733"/>
    </row>
    <row r="734" spans="2:42" x14ac:dyDescent="0.3">
      <c r="B734" t="str">
        <f>IF('ריכוז הצעות'!$N735='טבלת עזר2'!B$1,'ריכוז הצעות'!$M735,"")</f>
        <v/>
      </c>
      <c r="C734">
        <f t="shared" si="304"/>
        <v>0</v>
      </c>
      <c r="D734" t="str">
        <f t="shared" si="306"/>
        <v/>
      </c>
      <c r="E734">
        <f t="shared" si="307"/>
        <v>0</v>
      </c>
      <c r="F734" t="str">
        <f>IF('ריכוז הצעות'!$N735='טבלת עזר2'!F$1,'ריכוז הצעות'!$M735,"")</f>
        <v/>
      </c>
      <c r="G734">
        <f t="shared" si="305"/>
        <v>0</v>
      </c>
      <c r="H734" t="str">
        <f t="shared" si="308"/>
        <v/>
      </c>
      <c r="I734">
        <f t="shared" si="309"/>
        <v>0</v>
      </c>
      <c r="J734" t="str">
        <f>IF('ריכוז הצעות'!$N735='טבלת עזר2'!J$1,'ריכוז הצעות'!$M735,"")</f>
        <v/>
      </c>
      <c r="K734" t="str">
        <f>IF('ריכוז הצעות'!$N735='טבלת עזר2'!K$1,'ריכוז הצעות'!$M735,"")</f>
        <v/>
      </c>
      <c r="L734" t="str">
        <f>IF('ריכוז הצעות'!$N735='טבלת עזר2'!L$1,'ריכוז הצעות'!$M735,"")</f>
        <v/>
      </c>
      <c r="M734" t="str">
        <f>IF('ריכוז הצעות'!$N735='טבלת עזר2'!M$1,'ריכוז הצעות'!$M735,"")</f>
        <v/>
      </c>
      <c r="O734" t="str">
        <f>IF('ריכוז הצעות'!$N735='טבלת עזר2'!O$1,'ריכוז הצעות'!$M735,"")</f>
        <v/>
      </c>
      <c r="Q734" t="str">
        <f>IF('ריכוז הצעות'!$N735='טבלת עזר2'!Q$1,'ריכוז הצעות'!$M735,"")</f>
        <v/>
      </c>
      <c r="S734" t="str">
        <f>IF('ריכוז הצעות'!$N735='טבלת עזר2'!S$1,'ריכוז הצעות'!$M735,"")</f>
        <v/>
      </c>
      <c r="U734" t="str">
        <f>IF('ריכוז הצעות'!$N735='טבלת עזר2'!U$1,'ריכוז הצעות'!$M735,"")</f>
        <v/>
      </c>
      <c r="W734" t="str">
        <f>IF('ריכוז הצעות'!$N735='טבלת עזר2'!W$1,'ריכוז הצעות'!$M735,"")</f>
        <v/>
      </c>
      <c r="X734" t="str">
        <f>IF('ריכוז הצעות'!$N735='טבלת עזר2'!X$1,'ריכוז הצעות'!$M735,"")</f>
        <v/>
      </c>
      <c r="Y734" t="str">
        <f>IF('ריכוז הצעות'!$N735='טבלת עזר2'!Y$1,'ריכוז הצעות'!$M735,"")</f>
        <v/>
      </c>
      <c r="Z734" t="str">
        <f>IF('ריכוז הצעות'!$N735='טבלת עזר2'!Z$1,'ריכוז הצעות'!$M735,"")</f>
        <v/>
      </c>
      <c r="AA734" t="str">
        <f>IF('ריכוז הצעות'!$N735='טבלת עזר2'!AA$1,'ריכוז הצעות'!$M735,"")</f>
        <v/>
      </c>
      <c r="AB734" t="str">
        <f>IF('ריכוז הצעות'!$N735='טבלת עזר2'!AB$1,'ריכוז הצעות'!$M735,"")</f>
        <v/>
      </c>
      <c r="AC734" t="str">
        <f>IF('ריכוז הצעות'!$N735='טבלת עזר2'!AC$1,'ריכוז הצעות'!$M735,"")</f>
        <v/>
      </c>
      <c r="AD734" t="str">
        <f>IF('ריכוז הצעות'!$N735='טבלת עזר2'!AD$1,'ריכוז הצעות'!$M735,"")</f>
        <v/>
      </c>
      <c r="AE734" t="str">
        <f>IF('ריכוז הצעות'!$N735='טבלת עזר2'!AE$1,'ריכוז הצעות'!$M735,"")</f>
        <v/>
      </c>
      <c r="AF734" t="str">
        <f>IF('ריכוז הצעות'!$N735='טבלת עזר2'!AF$1,'ריכוז הצעות'!$M735,"")</f>
        <v/>
      </c>
      <c r="AG734" t="str">
        <f>IF('ריכוז הצעות'!$N735='טבלת עזר2'!AG$1,'ריכוז הצעות'!$M735,"")</f>
        <v/>
      </c>
      <c r="AH734" t="str">
        <f>IF('ריכוז הצעות'!$N735='טבלת עזר2'!AH$1,'ריכוז הצעות'!$M735,"")</f>
        <v/>
      </c>
      <c r="AI734" t="str">
        <f>IF('ריכוז הצעות'!$N735='טבלת עזר2'!AI$1,'ריכוז הצעות'!$M735,"")</f>
        <v/>
      </c>
      <c r="AJ734" t="str">
        <f>IF('ריכוז הצעות'!$N735='טבלת עזר2'!AJ$1,'ריכוז הצעות'!$M735,"")</f>
        <v/>
      </c>
      <c r="AK734" t="str">
        <f>IF('ריכוז הצעות'!$N735='טבלת עזר2'!AK$1,'ריכוז הצעות'!$M735,"")</f>
        <v/>
      </c>
      <c r="AL734" t="str">
        <f>IF('ריכוז הצעות'!$N735='טבלת עזר2'!AL$1,'ריכוז הצעות'!$M735,"")</f>
        <v/>
      </c>
      <c r="AM734"/>
      <c r="AN734"/>
      <c r="AO734"/>
      <c r="AP734"/>
    </row>
    <row r="735" spans="2:42" x14ac:dyDescent="0.3">
      <c r="B735" t="str">
        <f>IF('ריכוז הצעות'!$N736='טבלת עזר2'!B$1,'ריכוז הצעות'!$M736,"")</f>
        <v/>
      </c>
      <c r="C735">
        <f t="shared" si="304"/>
        <v>0</v>
      </c>
      <c r="D735" t="str">
        <f t="shared" si="306"/>
        <v/>
      </c>
      <c r="E735">
        <f t="shared" si="307"/>
        <v>0</v>
      </c>
      <c r="F735" t="str">
        <f>IF('ריכוז הצעות'!$N736='טבלת עזר2'!F$1,'ריכוז הצעות'!$M736,"")</f>
        <v/>
      </c>
      <c r="G735">
        <f t="shared" si="305"/>
        <v>0</v>
      </c>
      <c r="H735" t="str">
        <f t="shared" si="308"/>
        <v/>
      </c>
      <c r="I735">
        <f t="shared" si="309"/>
        <v>0</v>
      </c>
      <c r="J735" t="str">
        <f>IF('ריכוז הצעות'!$N736='טבלת עזר2'!J$1,'ריכוז הצעות'!$M736,"")</f>
        <v/>
      </c>
      <c r="K735" t="str">
        <f>IF('ריכוז הצעות'!$N736='טבלת עזר2'!K$1,'ריכוז הצעות'!$M736,"")</f>
        <v/>
      </c>
      <c r="L735" t="str">
        <f>IF('ריכוז הצעות'!$N736='טבלת עזר2'!L$1,'ריכוז הצעות'!$M736,"")</f>
        <v/>
      </c>
      <c r="M735" t="str">
        <f>IF('ריכוז הצעות'!$N736='טבלת עזר2'!M$1,'ריכוז הצעות'!$M736,"")</f>
        <v/>
      </c>
      <c r="O735" t="str">
        <f>IF('ריכוז הצעות'!$N736='טבלת עזר2'!O$1,'ריכוז הצעות'!$M736,"")</f>
        <v/>
      </c>
      <c r="Q735" t="str">
        <f>IF('ריכוז הצעות'!$N736='טבלת עזר2'!Q$1,'ריכוז הצעות'!$M736,"")</f>
        <v/>
      </c>
      <c r="S735" t="str">
        <f>IF('ריכוז הצעות'!$N736='טבלת עזר2'!S$1,'ריכוז הצעות'!$M736,"")</f>
        <v/>
      </c>
      <c r="U735" t="str">
        <f>IF('ריכוז הצעות'!$N736='טבלת עזר2'!U$1,'ריכוז הצעות'!$M736,"")</f>
        <v/>
      </c>
      <c r="W735" t="str">
        <f>IF('ריכוז הצעות'!$N736='טבלת עזר2'!W$1,'ריכוז הצעות'!$M736,"")</f>
        <v/>
      </c>
      <c r="X735" t="str">
        <f>IF('ריכוז הצעות'!$N736='טבלת עזר2'!X$1,'ריכוז הצעות'!$M736,"")</f>
        <v/>
      </c>
      <c r="Y735" t="str">
        <f>IF('ריכוז הצעות'!$N736='טבלת עזר2'!Y$1,'ריכוז הצעות'!$M736,"")</f>
        <v/>
      </c>
      <c r="Z735" t="str">
        <f>IF('ריכוז הצעות'!$N736='טבלת עזר2'!Z$1,'ריכוז הצעות'!$M736,"")</f>
        <v/>
      </c>
      <c r="AA735" t="str">
        <f>IF('ריכוז הצעות'!$N736='טבלת עזר2'!AA$1,'ריכוז הצעות'!$M736,"")</f>
        <v/>
      </c>
      <c r="AB735" t="str">
        <f>IF('ריכוז הצעות'!$N736='טבלת עזר2'!AB$1,'ריכוז הצעות'!$M736,"")</f>
        <v/>
      </c>
      <c r="AC735" t="str">
        <f>IF('ריכוז הצעות'!$N736='טבלת עזר2'!AC$1,'ריכוז הצעות'!$M736,"")</f>
        <v/>
      </c>
      <c r="AD735" t="str">
        <f>IF('ריכוז הצעות'!$N736='טבלת עזר2'!AD$1,'ריכוז הצעות'!$M736,"")</f>
        <v/>
      </c>
      <c r="AE735" t="str">
        <f>IF('ריכוז הצעות'!$N736='טבלת עזר2'!AE$1,'ריכוז הצעות'!$M736,"")</f>
        <v/>
      </c>
      <c r="AF735" t="str">
        <f>IF('ריכוז הצעות'!$N736='טבלת עזר2'!AF$1,'ריכוז הצעות'!$M736,"")</f>
        <v/>
      </c>
      <c r="AG735" t="str">
        <f>IF('ריכוז הצעות'!$N736='טבלת עזר2'!AG$1,'ריכוז הצעות'!$M736,"")</f>
        <v/>
      </c>
      <c r="AH735" t="str">
        <f>IF('ריכוז הצעות'!$N736='טבלת עזר2'!AH$1,'ריכוז הצעות'!$M736,"")</f>
        <v/>
      </c>
      <c r="AI735" t="str">
        <f>IF('ריכוז הצעות'!$N736='טבלת עזר2'!AI$1,'ריכוז הצעות'!$M736,"")</f>
        <v/>
      </c>
      <c r="AJ735" t="str">
        <f>IF('ריכוז הצעות'!$N736='טבלת עזר2'!AJ$1,'ריכוז הצעות'!$M736,"")</f>
        <v/>
      </c>
      <c r="AK735" t="str">
        <f>IF('ריכוז הצעות'!$N736='טבלת עזר2'!AK$1,'ריכוז הצעות'!$M736,"")</f>
        <v/>
      </c>
      <c r="AL735" t="str">
        <f>IF('ריכוז הצעות'!$N736='טבלת עזר2'!AL$1,'ריכוז הצעות'!$M736,"")</f>
        <v/>
      </c>
      <c r="AM735"/>
      <c r="AN735"/>
      <c r="AO735"/>
      <c r="AP735"/>
    </row>
    <row r="736" spans="2:42" x14ac:dyDescent="0.3">
      <c r="B736" t="str">
        <f>IF('ריכוז הצעות'!$N737='טבלת עזר2'!B$1,'ריכוז הצעות'!$M737,"")</f>
        <v/>
      </c>
      <c r="C736">
        <f t="shared" si="304"/>
        <v>0</v>
      </c>
      <c r="D736" t="str">
        <f t="shared" si="306"/>
        <v/>
      </c>
      <c r="E736">
        <f t="shared" si="307"/>
        <v>0</v>
      </c>
      <c r="F736" t="str">
        <f>IF('ריכוז הצעות'!$N737='טבלת עזר2'!F$1,'ריכוז הצעות'!$M737,"")</f>
        <v/>
      </c>
      <c r="G736">
        <f t="shared" si="305"/>
        <v>0</v>
      </c>
      <c r="H736" t="str">
        <f t="shared" si="308"/>
        <v/>
      </c>
      <c r="I736">
        <f t="shared" si="309"/>
        <v>0</v>
      </c>
      <c r="J736" t="str">
        <f>IF('ריכוז הצעות'!$N737='טבלת עזר2'!J$1,'ריכוז הצעות'!$M737,"")</f>
        <v/>
      </c>
      <c r="K736" t="str">
        <f>IF('ריכוז הצעות'!$N737='טבלת עזר2'!K$1,'ריכוז הצעות'!$M737,"")</f>
        <v/>
      </c>
      <c r="L736" t="str">
        <f>IF('ריכוז הצעות'!$N737='טבלת עזר2'!L$1,'ריכוז הצעות'!$M737,"")</f>
        <v/>
      </c>
      <c r="M736" t="str">
        <f>IF('ריכוז הצעות'!$N737='טבלת עזר2'!M$1,'ריכוז הצעות'!$M737,"")</f>
        <v/>
      </c>
      <c r="O736" t="str">
        <f>IF('ריכוז הצעות'!$N737='טבלת עזר2'!O$1,'ריכוז הצעות'!$M737,"")</f>
        <v/>
      </c>
      <c r="Q736" t="str">
        <f>IF('ריכוז הצעות'!$N737='טבלת עזר2'!Q$1,'ריכוז הצעות'!$M737,"")</f>
        <v/>
      </c>
      <c r="S736" t="str">
        <f>IF('ריכוז הצעות'!$N737='טבלת עזר2'!S$1,'ריכוז הצעות'!$M737,"")</f>
        <v/>
      </c>
      <c r="U736" t="str">
        <f>IF('ריכוז הצעות'!$N737='טבלת עזר2'!U$1,'ריכוז הצעות'!$M737,"")</f>
        <v/>
      </c>
      <c r="W736" t="str">
        <f>IF('ריכוז הצעות'!$N737='טבלת עזר2'!W$1,'ריכוז הצעות'!$M737,"")</f>
        <v/>
      </c>
      <c r="X736" t="str">
        <f>IF('ריכוז הצעות'!$N737='טבלת עזר2'!X$1,'ריכוז הצעות'!$M737,"")</f>
        <v/>
      </c>
      <c r="Y736" t="str">
        <f>IF('ריכוז הצעות'!$N737='טבלת עזר2'!Y$1,'ריכוז הצעות'!$M737,"")</f>
        <v/>
      </c>
      <c r="Z736" t="str">
        <f>IF('ריכוז הצעות'!$N737='טבלת עזר2'!Z$1,'ריכוז הצעות'!$M737,"")</f>
        <v/>
      </c>
      <c r="AA736" t="str">
        <f>IF('ריכוז הצעות'!$N737='טבלת עזר2'!AA$1,'ריכוז הצעות'!$M737,"")</f>
        <v/>
      </c>
      <c r="AB736" t="str">
        <f>IF('ריכוז הצעות'!$N737='טבלת עזר2'!AB$1,'ריכוז הצעות'!$M737,"")</f>
        <v/>
      </c>
      <c r="AC736" t="str">
        <f>IF('ריכוז הצעות'!$N737='טבלת עזר2'!AC$1,'ריכוז הצעות'!$M737,"")</f>
        <v/>
      </c>
      <c r="AD736" t="str">
        <f>IF('ריכוז הצעות'!$N737='טבלת עזר2'!AD$1,'ריכוז הצעות'!$M737,"")</f>
        <v/>
      </c>
      <c r="AE736" t="str">
        <f>IF('ריכוז הצעות'!$N737='טבלת עזר2'!AE$1,'ריכוז הצעות'!$M737,"")</f>
        <v/>
      </c>
      <c r="AF736" t="str">
        <f>IF('ריכוז הצעות'!$N737='טבלת עזר2'!AF$1,'ריכוז הצעות'!$M737,"")</f>
        <v/>
      </c>
      <c r="AG736" t="str">
        <f>IF('ריכוז הצעות'!$N737='טבלת עזר2'!AG$1,'ריכוז הצעות'!$M737,"")</f>
        <v/>
      </c>
      <c r="AH736" t="str">
        <f>IF('ריכוז הצעות'!$N737='טבלת עזר2'!AH$1,'ריכוז הצעות'!$M737,"")</f>
        <v/>
      </c>
      <c r="AI736" t="str">
        <f>IF('ריכוז הצעות'!$N737='טבלת עזר2'!AI$1,'ריכוז הצעות'!$M737,"")</f>
        <v/>
      </c>
      <c r="AJ736" t="str">
        <f>IF('ריכוז הצעות'!$N737='טבלת עזר2'!AJ$1,'ריכוז הצעות'!$M737,"")</f>
        <v/>
      </c>
      <c r="AK736" t="str">
        <f>IF('ריכוז הצעות'!$N737='טבלת עזר2'!AK$1,'ריכוז הצעות'!$M737,"")</f>
        <v/>
      </c>
      <c r="AL736" t="str">
        <f>IF('ריכוז הצעות'!$N737='טבלת עזר2'!AL$1,'ריכוז הצעות'!$M737,"")</f>
        <v/>
      </c>
      <c r="AM736"/>
      <c r="AN736"/>
      <c r="AO736"/>
      <c r="AP736"/>
    </row>
    <row r="737" spans="2:42" x14ac:dyDescent="0.3">
      <c r="B737" t="str">
        <f>IF('ריכוז הצעות'!$N738='טבלת עזר2'!B$1,'ריכוז הצעות'!$M738,"")</f>
        <v/>
      </c>
      <c r="C737">
        <f t="shared" si="304"/>
        <v>0</v>
      </c>
      <c r="D737" t="str">
        <f t="shared" si="306"/>
        <v/>
      </c>
      <c r="E737">
        <f t="shared" si="307"/>
        <v>0</v>
      </c>
      <c r="F737" t="str">
        <f>IF('ריכוז הצעות'!$N738='טבלת עזר2'!F$1,'ריכוז הצעות'!$M738,"")</f>
        <v/>
      </c>
      <c r="G737">
        <f t="shared" si="305"/>
        <v>0</v>
      </c>
      <c r="H737" t="str">
        <f t="shared" si="308"/>
        <v/>
      </c>
      <c r="I737">
        <f t="shared" si="309"/>
        <v>0</v>
      </c>
      <c r="J737" t="str">
        <f>IF('ריכוז הצעות'!$N738='טבלת עזר2'!J$1,'ריכוז הצעות'!$M738,"")</f>
        <v/>
      </c>
      <c r="K737" t="str">
        <f>IF('ריכוז הצעות'!$N738='טבלת עזר2'!K$1,'ריכוז הצעות'!$M738,"")</f>
        <v/>
      </c>
      <c r="L737" t="str">
        <f>IF('ריכוז הצעות'!$N738='טבלת עזר2'!L$1,'ריכוז הצעות'!$M738,"")</f>
        <v/>
      </c>
      <c r="M737" t="str">
        <f>IF('ריכוז הצעות'!$N738='טבלת עזר2'!M$1,'ריכוז הצעות'!$M738,"")</f>
        <v/>
      </c>
      <c r="O737" t="str">
        <f>IF('ריכוז הצעות'!$N738='טבלת עזר2'!O$1,'ריכוז הצעות'!$M738,"")</f>
        <v/>
      </c>
      <c r="Q737" t="str">
        <f>IF('ריכוז הצעות'!$N738='טבלת עזר2'!Q$1,'ריכוז הצעות'!$M738,"")</f>
        <v/>
      </c>
      <c r="S737" t="str">
        <f>IF('ריכוז הצעות'!$N738='טבלת עזר2'!S$1,'ריכוז הצעות'!$M738,"")</f>
        <v/>
      </c>
      <c r="U737" t="str">
        <f>IF('ריכוז הצעות'!$N738='טבלת עזר2'!U$1,'ריכוז הצעות'!$M738,"")</f>
        <v/>
      </c>
      <c r="W737" t="str">
        <f>IF('ריכוז הצעות'!$N738='טבלת עזר2'!W$1,'ריכוז הצעות'!$M738,"")</f>
        <v/>
      </c>
      <c r="X737" t="str">
        <f>IF('ריכוז הצעות'!$N738='טבלת עזר2'!X$1,'ריכוז הצעות'!$M738,"")</f>
        <v/>
      </c>
      <c r="Y737" t="str">
        <f>IF('ריכוז הצעות'!$N738='טבלת עזר2'!Y$1,'ריכוז הצעות'!$M738,"")</f>
        <v/>
      </c>
      <c r="Z737" t="str">
        <f>IF('ריכוז הצעות'!$N738='טבלת עזר2'!Z$1,'ריכוז הצעות'!$M738,"")</f>
        <v/>
      </c>
      <c r="AA737" t="str">
        <f>IF('ריכוז הצעות'!$N738='טבלת עזר2'!AA$1,'ריכוז הצעות'!$M738,"")</f>
        <v/>
      </c>
      <c r="AB737" t="str">
        <f>IF('ריכוז הצעות'!$N738='טבלת עזר2'!AB$1,'ריכוז הצעות'!$M738,"")</f>
        <v/>
      </c>
      <c r="AC737" t="str">
        <f>IF('ריכוז הצעות'!$N738='טבלת עזר2'!AC$1,'ריכוז הצעות'!$M738,"")</f>
        <v/>
      </c>
      <c r="AD737" t="str">
        <f>IF('ריכוז הצעות'!$N738='טבלת עזר2'!AD$1,'ריכוז הצעות'!$M738,"")</f>
        <v/>
      </c>
      <c r="AE737" t="str">
        <f>IF('ריכוז הצעות'!$N738='טבלת עזר2'!AE$1,'ריכוז הצעות'!$M738,"")</f>
        <v/>
      </c>
      <c r="AF737" t="str">
        <f>IF('ריכוז הצעות'!$N738='טבלת עזר2'!AF$1,'ריכוז הצעות'!$M738,"")</f>
        <v/>
      </c>
      <c r="AG737" t="str">
        <f>IF('ריכוז הצעות'!$N738='טבלת עזר2'!AG$1,'ריכוז הצעות'!$M738,"")</f>
        <v/>
      </c>
      <c r="AH737" t="str">
        <f>IF('ריכוז הצעות'!$N738='טבלת עזר2'!AH$1,'ריכוז הצעות'!$M738,"")</f>
        <v/>
      </c>
      <c r="AI737" t="str">
        <f>IF('ריכוז הצעות'!$N738='טבלת עזר2'!AI$1,'ריכוז הצעות'!$M738,"")</f>
        <v/>
      </c>
      <c r="AJ737" t="str">
        <f>IF('ריכוז הצעות'!$N738='טבלת עזר2'!AJ$1,'ריכוז הצעות'!$M738,"")</f>
        <v/>
      </c>
      <c r="AK737" t="str">
        <f>IF('ריכוז הצעות'!$N738='טבלת עזר2'!AK$1,'ריכוז הצעות'!$M738,"")</f>
        <v/>
      </c>
      <c r="AL737" t="str">
        <f>IF('ריכוז הצעות'!$N738='טבלת עזר2'!AL$1,'ריכוז הצעות'!$M738,"")</f>
        <v/>
      </c>
      <c r="AM737"/>
      <c r="AN737"/>
      <c r="AO737"/>
      <c r="AP737"/>
    </row>
    <row r="738" spans="2:42" x14ac:dyDescent="0.3">
      <c r="B738" t="str">
        <f>IF('ריכוז הצעות'!$N739='טבלת עזר2'!B$1,'ריכוז הצעות'!$M739,"")</f>
        <v/>
      </c>
      <c r="C738">
        <f t="shared" si="304"/>
        <v>0</v>
      </c>
      <c r="D738" t="str">
        <f t="shared" si="306"/>
        <v/>
      </c>
      <c r="E738">
        <f t="shared" si="307"/>
        <v>0</v>
      </c>
      <c r="F738" t="str">
        <f>IF('ריכוז הצעות'!$N739='טבלת עזר2'!F$1,'ריכוז הצעות'!$M739,"")</f>
        <v/>
      </c>
      <c r="G738">
        <f t="shared" si="305"/>
        <v>0</v>
      </c>
      <c r="H738" t="str">
        <f t="shared" si="308"/>
        <v/>
      </c>
      <c r="I738">
        <f t="shared" si="309"/>
        <v>0</v>
      </c>
      <c r="J738" t="str">
        <f>IF('ריכוז הצעות'!$N739='טבלת עזר2'!J$1,'ריכוז הצעות'!$M739,"")</f>
        <v/>
      </c>
      <c r="K738" t="str">
        <f>IF('ריכוז הצעות'!$N739='טבלת עזר2'!K$1,'ריכוז הצעות'!$M739,"")</f>
        <v/>
      </c>
      <c r="L738" t="str">
        <f>IF('ריכוז הצעות'!$N739='טבלת עזר2'!L$1,'ריכוז הצעות'!$M739,"")</f>
        <v/>
      </c>
      <c r="M738" t="str">
        <f>IF('ריכוז הצעות'!$N739='טבלת עזר2'!M$1,'ריכוז הצעות'!$M739,"")</f>
        <v/>
      </c>
      <c r="O738" t="str">
        <f>IF('ריכוז הצעות'!$N739='טבלת עזר2'!O$1,'ריכוז הצעות'!$M739,"")</f>
        <v/>
      </c>
      <c r="Q738" t="str">
        <f>IF('ריכוז הצעות'!$N739='טבלת עזר2'!Q$1,'ריכוז הצעות'!$M739,"")</f>
        <v/>
      </c>
      <c r="S738" t="str">
        <f>IF('ריכוז הצעות'!$N739='טבלת עזר2'!S$1,'ריכוז הצעות'!$M739,"")</f>
        <v/>
      </c>
      <c r="U738" t="str">
        <f>IF('ריכוז הצעות'!$N739='טבלת עזר2'!U$1,'ריכוז הצעות'!$M739,"")</f>
        <v/>
      </c>
      <c r="W738" t="str">
        <f>IF('ריכוז הצעות'!$N739='טבלת עזר2'!W$1,'ריכוז הצעות'!$M739,"")</f>
        <v/>
      </c>
      <c r="X738" t="str">
        <f>IF('ריכוז הצעות'!$N739='טבלת עזר2'!X$1,'ריכוז הצעות'!$M739,"")</f>
        <v/>
      </c>
      <c r="Y738" t="str">
        <f>IF('ריכוז הצעות'!$N739='טבלת עזר2'!Y$1,'ריכוז הצעות'!$M739,"")</f>
        <v/>
      </c>
      <c r="Z738" t="str">
        <f>IF('ריכוז הצעות'!$N739='טבלת עזר2'!Z$1,'ריכוז הצעות'!$M739,"")</f>
        <v/>
      </c>
      <c r="AA738" t="str">
        <f>IF('ריכוז הצעות'!$N739='טבלת עזר2'!AA$1,'ריכוז הצעות'!$M739,"")</f>
        <v/>
      </c>
      <c r="AB738" t="str">
        <f>IF('ריכוז הצעות'!$N739='טבלת עזר2'!AB$1,'ריכוז הצעות'!$M739,"")</f>
        <v/>
      </c>
      <c r="AC738" t="str">
        <f>IF('ריכוז הצעות'!$N739='טבלת עזר2'!AC$1,'ריכוז הצעות'!$M739,"")</f>
        <v/>
      </c>
      <c r="AD738" t="str">
        <f>IF('ריכוז הצעות'!$N739='טבלת עזר2'!AD$1,'ריכוז הצעות'!$M739,"")</f>
        <v/>
      </c>
      <c r="AE738" t="str">
        <f>IF('ריכוז הצעות'!$N739='טבלת עזר2'!AE$1,'ריכוז הצעות'!$M739,"")</f>
        <v/>
      </c>
      <c r="AF738" t="str">
        <f>IF('ריכוז הצעות'!$N739='טבלת עזר2'!AF$1,'ריכוז הצעות'!$M739,"")</f>
        <v/>
      </c>
      <c r="AG738" t="str">
        <f>IF('ריכוז הצעות'!$N739='טבלת עזר2'!AG$1,'ריכוז הצעות'!$M739,"")</f>
        <v/>
      </c>
      <c r="AH738" t="str">
        <f>IF('ריכוז הצעות'!$N739='טבלת עזר2'!AH$1,'ריכוז הצעות'!$M739,"")</f>
        <v/>
      </c>
      <c r="AI738" t="str">
        <f>IF('ריכוז הצעות'!$N739='טבלת עזר2'!AI$1,'ריכוז הצעות'!$M739,"")</f>
        <v/>
      </c>
      <c r="AJ738" t="str">
        <f>IF('ריכוז הצעות'!$N739='טבלת עזר2'!AJ$1,'ריכוז הצעות'!$M739,"")</f>
        <v/>
      </c>
      <c r="AK738" t="str">
        <f>IF('ריכוז הצעות'!$N739='טבלת עזר2'!AK$1,'ריכוז הצעות'!$M739,"")</f>
        <v/>
      </c>
      <c r="AL738" t="str">
        <f>IF('ריכוז הצעות'!$N739='טבלת עזר2'!AL$1,'ריכוז הצעות'!$M739,"")</f>
        <v/>
      </c>
      <c r="AM738"/>
      <c r="AN738"/>
      <c r="AO738"/>
      <c r="AP738"/>
    </row>
    <row r="739" spans="2:42" x14ac:dyDescent="0.3">
      <c r="B739" t="str">
        <f>IF('ריכוז הצעות'!$N740='טבלת עזר2'!B$1,'ריכוז הצעות'!$M740,"")</f>
        <v/>
      </c>
      <c r="C739">
        <f t="shared" si="304"/>
        <v>0</v>
      </c>
      <c r="D739" t="str">
        <f t="shared" si="306"/>
        <v/>
      </c>
      <c r="E739">
        <f t="shared" si="307"/>
        <v>0</v>
      </c>
      <c r="F739" t="str">
        <f>IF('ריכוז הצעות'!$N740='טבלת עזר2'!F$1,'ריכוז הצעות'!$M740,"")</f>
        <v/>
      </c>
      <c r="G739">
        <f t="shared" si="305"/>
        <v>0</v>
      </c>
      <c r="H739" t="str">
        <f t="shared" si="308"/>
        <v/>
      </c>
      <c r="I739">
        <f t="shared" si="309"/>
        <v>0</v>
      </c>
      <c r="J739" t="str">
        <f>IF('ריכוז הצעות'!$N740='טבלת עזר2'!J$1,'ריכוז הצעות'!$M740,"")</f>
        <v/>
      </c>
      <c r="K739" t="str">
        <f>IF('ריכוז הצעות'!$N740='טבלת עזר2'!K$1,'ריכוז הצעות'!$M740,"")</f>
        <v/>
      </c>
      <c r="L739" t="str">
        <f>IF('ריכוז הצעות'!$N740='טבלת עזר2'!L$1,'ריכוז הצעות'!$M740,"")</f>
        <v/>
      </c>
      <c r="M739" t="str">
        <f>IF('ריכוז הצעות'!$N740='טבלת עזר2'!M$1,'ריכוז הצעות'!$M740,"")</f>
        <v/>
      </c>
      <c r="O739" t="str">
        <f>IF('ריכוז הצעות'!$N740='טבלת עזר2'!O$1,'ריכוז הצעות'!$M740,"")</f>
        <v/>
      </c>
      <c r="Q739" t="str">
        <f>IF('ריכוז הצעות'!$N740='טבלת עזר2'!Q$1,'ריכוז הצעות'!$M740,"")</f>
        <v/>
      </c>
      <c r="S739" t="str">
        <f>IF('ריכוז הצעות'!$N740='טבלת עזר2'!S$1,'ריכוז הצעות'!$M740,"")</f>
        <v/>
      </c>
      <c r="U739" t="str">
        <f>IF('ריכוז הצעות'!$N740='טבלת עזר2'!U$1,'ריכוז הצעות'!$M740,"")</f>
        <v/>
      </c>
      <c r="W739" t="str">
        <f>IF('ריכוז הצעות'!$N740='טבלת עזר2'!W$1,'ריכוז הצעות'!$M740,"")</f>
        <v/>
      </c>
      <c r="X739" t="str">
        <f>IF('ריכוז הצעות'!$N740='טבלת עזר2'!X$1,'ריכוז הצעות'!$M740,"")</f>
        <v/>
      </c>
      <c r="Y739" t="str">
        <f>IF('ריכוז הצעות'!$N740='טבלת עזר2'!Y$1,'ריכוז הצעות'!$M740,"")</f>
        <v/>
      </c>
      <c r="Z739" t="str">
        <f>IF('ריכוז הצעות'!$N740='טבלת עזר2'!Z$1,'ריכוז הצעות'!$M740,"")</f>
        <v/>
      </c>
      <c r="AA739" t="str">
        <f>IF('ריכוז הצעות'!$N740='טבלת עזר2'!AA$1,'ריכוז הצעות'!$M740,"")</f>
        <v/>
      </c>
      <c r="AB739" t="str">
        <f>IF('ריכוז הצעות'!$N740='טבלת עזר2'!AB$1,'ריכוז הצעות'!$M740,"")</f>
        <v/>
      </c>
      <c r="AC739" t="str">
        <f>IF('ריכוז הצעות'!$N740='טבלת עזר2'!AC$1,'ריכוז הצעות'!$M740,"")</f>
        <v/>
      </c>
      <c r="AD739" t="str">
        <f>IF('ריכוז הצעות'!$N740='טבלת עזר2'!AD$1,'ריכוז הצעות'!$M740,"")</f>
        <v/>
      </c>
      <c r="AE739" t="str">
        <f>IF('ריכוז הצעות'!$N740='טבלת עזר2'!AE$1,'ריכוז הצעות'!$M740,"")</f>
        <v/>
      </c>
      <c r="AF739" t="str">
        <f>IF('ריכוז הצעות'!$N740='טבלת עזר2'!AF$1,'ריכוז הצעות'!$M740,"")</f>
        <v/>
      </c>
      <c r="AG739" t="str">
        <f>IF('ריכוז הצעות'!$N740='טבלת עזר2'!AG$1,'ריכוז הצעות'!$M740,"")</f>
        <v/>
      </c>
      <c r="AH739" t="str">
        <f>IF('ריכוז הצעות'!$N740='טבלת עזר2'!AH$1,'ריכוז הצעות'!$M740,"")</f>
        <v/>
      </c>
      <c r="AI739" t="str">
        <f>IF('ריכוז הצעות'!$N740='טבלת עזר2'!AI$1,'ריכוז הצעות'!$M740,"")</f>
        <v/>
      </c>
      <c r="AJ739" t="str">
        <f>IF('ריכוז הצעות'!$N740='טבלת עזר2'!AJ$1,'ריכוז הצעות'!$M740,"")</f>
        <v/>
      </c>
      <c r="AK739" t="str">
        <f>IF('ריכוז הצעות'!$N740='טבלת עזר2'!AK$1,'ריכוז הצעות'!$M740,"")</f>
        <v/>
      </c>
      <c r="AL739" t="str">
        <f>IF('ריכוז הצעות'!$N740='טבלת עזר2'!AL$1,'ריכוז הצעות'!$M740,"")</f>
        <v/>
      </c>
      <c r="AM739"/>
      <c r="AN739"/>
      <c r="AO739"/>
      <c r="AP739"/>
    </row>
    <row r="740" spans="2:42" x14ac:dyDescent="0.3">
      <c r="B740" t="str">
        <f>IF('ריכוז הצעות'!$N741='טבלת עזר2'!B$1,'ריכוז הצעות'!$M741,"")</f>
        <v/>
      </c>
      <c r="C740">
        <f t="shared" si="304"/>
        <v>0</v>
      </c>
      <c r="D740" t="str">
        <f t="shared" si="306"/>
        <v/>
      </c>
      <c r="E740">
        <f t="shared" si="307"/>
        <v>0</v>
      </c>
      <c r="F740" t="str">
        <f>IF('ריכוז הצעות'!$N741='טבלת עזר2'!F$1,'ריכוז הצעות'!$M741,"")</f>
        <v/>
      </c>
      <c r="G740">
        <f t="shared" si="305"/>
        <v>0</v>
      </c>
      <c r="H740" t="str">
        <f t="shared" si="308"/>
        <v/>
      </c>
      <c r="I740">
        <f t="shared" si="309"/>
        <v>0</v>
      </c>
      <c r="J740" t="str">
        <f>IF('ריכוז הצעות'!$N741='טבלת עזר2'!J$1,'ריכוז הצעות'!$M741,"")</f>
        <v/>
      </c>
      <c r="K740" t="str">
        <f>IF('ריכוז הצעות'!$N741='טבלת עזר2'!K$1,'ריכוז הצעות'!$M741,"")</f>
        <v/>
      </c>
      <c r="L740" t="str">
        <f>IF('ריכוז הצעות'!$N741='טבלת עזר2'!L$1,'ריכוז הצעות'!$M741,"")</f>
        <v/>
      </c>
      <c r="M740" t="str">
        <f>IF('ריכוז הצעות'!$N741='טבלת עזר2'!M$1,'ריכוז הצעות'!$M741,"")</f>
        <v/>
      </c>
      <c r="O740" t="str">
        <f>IF('ריכוז הצעות'!$N741='טבלת עזר2'!O$1,'ריכוז הצעות'!$M741,"")</f>
        <v/>
      </c>
      <c r="Q740" t="str">
        <f>IF('ריכוז הצעות'!$N741='טבלת עזר2'!Q$1,'ריכוז הצעות'!$M741,"")</f>
        <v/>
      </c>
      <c r="S740" t="str">
        <f>IF('ריכוז הצעות'!$N741='טבלת עזר2'!S$1,'ריכוז הצעות'!$M741,"")</f>
        <v/>
      </c>
      <c r="U740" t="str">
        <f>IF('ריכוז הצעות'!$N741='טבלת עזר2'!U$1,'ריכוז הצעות'!$M741,"")</f>
        <v/>
      </c>
      <c r="W740" t="str">
        <f>IF('ריכוז הצעות'!$N741='טבלת עזר2'!W$1,'ריכוז הצעות'!$M741,"")</f>
        <v/>
      </c>
      <c r="X740" t="str">
        <f>IF('ריכוז הצעות'!$N741='טבלת עזר2'!X$1,'ריכוז הצעות'!$M741,"")</f>
        <v/>
      </c>
      <c r="Y740" t="str">
        <f>IF('ריכוז הצעות'!$N741='טבלת עזר2'!Y$1,'ריכוז הצעות'!$M741,"")</f>
        <v/>
      </c>
      <c r="Z740" t="str">
        <f>IF('ריכוז הצעות'!$N741='טבלת עזר2'!Z$1,'ריכוז הצעות'!$M741,"")</f>
        <v/>
      </c>
      <c r="AA740" t="str">
        <f>IF('ריכוז הצעות'!$N741='טבלת עזר2'!AA$1,'ריכוז הצעות'!$M741,"")</f>
        <v/>
      </c>
      <c r="AB740" t="str">
        <f>IF('ריכוז הצעות'!$N741='טבלת עזר2'!AB$1,'ריכוז הצעות'!$M741,"")</f>
        <v/>
      </c>
      <c r="AC740" t="str">
        <f>IF('ריכוז הצעות'!$N741='טבלת עזר2'!AC$1,'ריכוז הצעות'!$M741,"")</f>
        <v/>
      </c>
      <c r="AD740" t="str">
        <f>IF('ריכוז הצעות'!$N741='טבלת עזר2'!AD$1,'ריכוז הצעות'!$M741,"")</f>
        <v/>
      </c>
      <c r="AE740" t="str">
        <f>IF('ריכוז הצעות'!$N741='טבלת עזר2'!AE$1,'ריכוז הצעות'!$M741,"")</f>
        <v/>
      </c>
      <c r="AF740" t="str">
        <f>IF('ריכוז הצעות'!$N741='טבלת עזר2'!AF$1,'ריכוז הצעות'!$M741,"")</f>
        <v/>
      </c>
      <c r="AG740" t="str">
        <f>IF('ריכוז הצעות'!$N741='טבלת עזר2'!AG$1,'ריכוז הצעות'!$M741,"")</f>
        <v/>
      </c>
      <c r="AH740" t="str">
        <f>IF('ריכוז הצעות'!$N741='טבלת עזר2'!AH$1,'ריכוז הצעות'!$M741,"")</f>
        <v/>
      </c>
      <c r="AI740" t="str">
        <f>IF('ריכוז הצעות'!$N741='טבלת עזר2'!AI$1,'ריכוז הצעות'!$M741,"")</f>
        <v/>
      </c>
      <c r="AJ740" t="str">
        <f>IF('ריכוז הצעות'!$N741='טבלת עזר2'!AJ$1,'ריכוז הצעות'!$M741,"")</f>
        <v/>
      </c>
      <c r="AK740" t="str">
        <f>IF('ריכוז הצעות'!$N741='טבלת עזר2'!AK$1,'ריכוז הצעות'!$M741,"")</f>
        <v/>
      </c>
      <c r="AL740" t="str">
        <f>IF('ריכוז הצעות'!$N741='טבלת עזר2'!AL$1,'ריכוז הצעות'!$M741,"")</f>
        <v/>
      </c>
      <c r="AM740"/>
      <c r="AN740"/>
      <c r="AO740"/>
      <c r="AP740"/>
    </row>
    <row r="741" spans="2:42" x14ac:dyDescent="0.3">
      <c r="B741" t="str">
        <f>IF('ריכוז הצעות'!$N742='טבלת עזר2'!B$1,'ריכוז הצעות'!$M742,"")</f>
        <v/>
      </c>
      <c r="C741">
        <f t="shared" si="304"/>
        <v>0</v>
      </c>
      <c r="D741" t="str">
        <f t="shared" si="306"/>
        <v/>
      </c>
      <c r="E741">
        <f t="shared" si="307"/>
        <v>0</v>
      </c>
      <c r="F741" t="str">
        <f>IF('ריכוז הצעות'!$N742='טבלת עזר2'!F$1,'ריכוז הצעות'!$M742,"")</f>
        <v/>
      </c>
      <c r="G741">
        <f t="shared" si="305"/>
        <v>0</v>
      </c>
      <c r="H741" t="str">
        <f t="shared" si="308"/>
        <v/>
      </c>
      <c r="I741">
        <f t="shared" si="309"/>
        <v>0</v>
      </c>
      <c r="J741" t="str">
        <f>IF('ריכוז הצעות'!$N742='טבלת עזר2'!J$1,'ריכוז הצעות'!$M742,"")</f>
        <v/>
      </c>
      <c r="K741" t="str">
        <f>IF('ריכוז הצעות'!$N742='טבלת עזר2'!K$1,'ריכוז הצעות'!$M742,"")</f>
        <v/>
      </c>
      <c r="L741" t="str">
        <f>IF('ריכוז הצעות'!$N742='טבלת עזר2'!L$1,'ריכוז הצעות'!$M742,"")</f>
        <v/>
      </c>
      <c r="M741" t="str">
        <f>IF('ריכוז הצעות'!$N742='טבלת עזר2'!M$1,'ריכוז הצעות'!$M742,"")</f>
        <v/>
      </c>
      <c r="O741" t="str">
        <f>IF('ריכוז הצעות'!$N742='טבלת עזר2'!O$1,'ריכוז הצעות'!$M742,"")</f>
        <v/>
      </c>
      <c r="Q741" t="str">
        <f>IF('ריכוז הצעות'!$N742='טבלת עזר2'!Q$1,'ריכוז הצעות'!$M742,"")</f>
        <v/>
      </c>
      <c r="S741" t="str">
        <f>IF('ריכוז הצעות'!$N742='טבלת עזר2'!S$1,'ריכוז הצעות'!$M742,"")</f>
        <v/>
      </c>
      <c r="U741" t="str">
        <f>IF('ריכוז הצעות'!$N742='טבלת עזר2'!U$1,'ריכוז הצעות'!$M742,"")</f>
        <v/>
      </c>
      <c r="W741" t="str">
        <f>IF('ריכוז הצעות'!$N742='טבלת עזר2'!W$1,'ריכוז הצעות'!$M742,"")</f>
        <v/>
      </c>
      <c r="X741" t="str">
        <f>IF('ריכוז הצעות'!$N742='טבלת עזר2'!X$1,'ריכוז הצעות'!$M742,"")</f>
        <v/>
      </c>
      <c r="Y741" t="str">
        <f>IF('ריכוז הצעות'!$N742='טבלת עזר2'!Y$1,'ריכוז הצעות'!$M742,"")</f>
        <v/>
      </c>
      <c r="Z741" t="str">
        <f>IF('ריכוז הצעות'!$N742='טבלת עזר2'!Z$1,'ריכוז הצעות'!$M742,"")</f>
        <v/>
      </c>
      <c r="AA741" t="str">
        <f>IF('ריכוז הצעות'!$N742='טבלת עזר2'!AA$1,'ריכוז הצעות'!$M742,"")</f>
        <v/>
      </c>
      <c r="AB741" t="str">
        <f>IF('ריכוז הצעות'!$N742='טבלת עזר2'!AB$1,'ריכוז הצעות'!$M742,"")</f>
        <v/>
      </c>
      <c r="AC741" t="str">
        <f>IF('ריכוז הצעות'!$N742='טבלת עזר2'!AC$1,'ריכוז הצעות'!$M742,"")</f>
        <v/>
      </c>
      <c r="AD741" t="str">
        <f>IF('ריכוז הצעות'!$N742='טבלת עזר2'!AD$1,'ריכוז הצעות'!$M742,"")</f>
        <v/>
      </c>
      <c r="AE741" t="str">
        <f>IF('ריכוז הצעות'!$N742='טבלת עזר2'!AE$1,'ריכוז הצעות'!$M742,"")</f>
        <v/>
      </c>
      <c r="AF741" t="str">
        <f>IF('ריכוז הצעות'!$N742='טבלת עזר2'!AF$1,'ריכוז הצעות'!$M742,"")</f>
        <v/>
      </c>
      <c r="AG741" t="str">
        <f>IF('ריכוז הצעות'!$N742='טבלת עזר2'!AG$1,'ריכוז הצעות'!$M742,"")</f>
        <v/>
      </c>
      <c r="AH741" t="str">
        <f>IF('ריכוז הצעות'!$N742='טבלת עזר2'!AH$1,'ריכוז הצעות'!$M742,"")</f>
        <v/>
      </c>
      <c r="AI741" t="str">
        <f>IF('ריכוז הצעות'!$N742='טבלת עזר2'!AI$1,'ריכוז הצעות'!$M742,"")</f>
        <v/>
      </c>
      <c r="AJ741" t="str">
        <f>IF('ריכוז הצעות'!$N742='טבלת עזר2'!AJ$1,'ריכוז הצעות'!$M742,"")</f>
        <v/>
      </c>
      <c r="AK741" t="str">
        <f>IF('ריכוז הצעות'!$N742='טבלת עזר2'!AK$1,'ריכוז הצעות'!$M742,"")</f>
        <v/>
      </c>
      <c r="AL741" t="str">
        <f>IF('ריכוז הצעות'!$N742='טבלת עזר2'!AL$1,'ריכוז הצעות'!$M742,"")</f>
        <v/>
      </c>
      <c r="AM741"/>
      <c r="AN741"/>
      <c r="AO741"/>
      <c r="AP741"/>
    </row>
    <row r="742" spans="2:42" x14ac:dyDescent="0.3">
      <c r="B742" t="str">
        <f>IF('ריכוז הצעות'!$N743='טבלת עזר2'!B$1,'ריכוז הצעות'!$M743,"")</f>
        <v/>
      </c>
      <c r="C742">
        <f t="shared" si="304"/>
        <v>0</v>
      </c>
      <c r="D742" t="str">
        <f t="shared" si="306"/>
        <v/>
      </c>
      <c r="E742">
        <f t="shared" si="307"/>
        <v>0</v>
      </c>
      <c r="F742" t="str">
        <f>IF('ריכוז הצעות'!$N743='טבלת עזר2'!F$1,'ריכוז הצעות'!$M743,"")</f>
        <v/>
      </c>
      <c r="G742">
        <f t="shared" si="305"/>
        <v>0</v>
      </c>
      <c r="H742" t="str">
        <f t="shared" si="308"/>
        <v/>
      </c>
      <c r="I742">
        <f t="shared" si="309"/>
        <v>0</v>
      </c>
      <c r="J742" t="str">
        <f>IF('ריכוז הצעות'!$N743='טבלת עזר2'!J$1,'ריכוז הצעות'!$M743,"")</f>
        <v/>
      </c>
      <c r="K742" t="str">
        <f>IF('ריכוז הצעות'!$N743='טבלת עזר2'!K$1,'ריכוז הצעות'!$M743,"")</f>
        <v/>
      </c>
      <c r="L742" t="str">
        <f>IF('ריכוז הצעות'!$N743='טבלת עזר2'!L$1,'ריכוז הצעות'!$M743,"")</f>
        <v/>
      </c>
      <c r="M742" t="str">
        <f>IF('ריכוז הצעות'!$N743='טבלת עזר2'!M$1,'ריכוז הצעות'!$M743,"")</f>
        <v/>
      </c>
      <c r="O742" t="str">
        <f>IF('ריכוז הצעות'!$N743='טבלת עזר2'!O$1,'ריכוז הצעות'!$M743,"")</f>
        <v/>
      </c>
      <c r="Q742" t="str">
        <f>IF('ריכוז הצעות'!$N743='טבלת עזר2'!Q$1,'ריכוז הצעות'!$M743,"")</f>
        <v/>
      </c>
      <c r="S742" t="str">
        <f>IF('ריכוז הצעות'!$N743='טבלת עזר2'!S$1,'ריכוז הצעות'!$M743,"")</f>
        <v/>
      </c>
      <c r="U742" t="str">
        <f>IF('ריכוז הצעות'!$N743='טבלת עזר2'!U$1,'ריכוז הצעות'!$M743,"")</f>
        <v/>
      </c>
      <c r="W742" t="str">
        <f>IF('ריכוז הצעות'!$N743='טבלת עזר2'!W$1,'ריכוז הצעות'!$M743,"")</f>
        <v/>
      </c>
      <c r="X742" t="str">
        <f>IF('ריכוז הצעות'!$N743='טבלת עזר2'!X$1,'ריכוז הצעות'!$M743,"")</f>
        <v/>
      </c>
      <c r="Y742" t="str">
        <f>IF('ריכוז הצעות'!$N743='טבלת עזר2'!Y$1,'ריכוז הצעות'!$M743,"")</f>
        <v/>
      </c>
      <c r="Z742" t="str">
        <f>IF('ריכוז הצעות'!$N743='טבלת עזר2'!Z$1,'ריכוז הצעות'!$M743,"")</f>
        <v/>
      </c>
      <c r="AA742" t="str">
        <f>IF('ריכוז הצעות'!$N743='טבלת עזר2'!AA$1,'ריכוז הצעות'!$M743,"")</f>
        <v/>
      </c>
      <c r="AB742" t="str">
        <f>IF('ריכוז הצעות'!$N743='טבלת עזר2'!AB$1,'ריכוז הצעות'!$M743,"")</f>
        <v/>
      </c>
      <c r="AC742" t="str">
        <f>IF('ריכוז הצעות'!$N743='טבלת עזר2'!AC$1,'ריכוז הצעות'!$M743,"")</f>
        <v/>
      </c>
      <c r="AD742" t="str">
        <f>IF('ריכוז הצעות'!$N743='טבלת עזר2'!AD$1,'ריכוז הצעות'!$M743,"")</f>
        <v/>
      </c>
      <c r="AE742" t="str">
        <f>IF('ריכוז הצעות'!$N743='טבלת עזר2'!AE$1,'ריכוז הצעות'!$M743,"")</f>
        <v/>
      </c>
      <c r="AF742" t="str">
        <f>IF('ריכוז הצעות'!$N743='טבלת עזר2'!AF$1,'ריכוז הצעות'!$M743,"")</f>
        <v/>
      </c>
      <c r="AG742" t="str">
        <f>IF('ריכוז הצעות'!$N743='טבלת עזר2'!AG$1,'ריכוז הצעות'!$M743,"")</f>
        <v/>
      </c>
      <c r="AH742" t="str">
        <f>IF('ריכוז הצעות'!$N743='טבלת עזר2'!AH$1,'ריכוז הצעות'!$M743,"")</f>
        <v/>
      </c>
      <c r="AI742" t="str">
        <f>IF('ריכוז הצעות'!$N743='טבלת עזר2'!AI$1,'ריכוז הצעות'!$M743,"")</f>
        <v/>
      </c>
      <c r="AJ742" t="str">
        <f>IF('ריכוז הצעות'!$N743='טבלת עזר2'!AJ$1,'ריכוז הצעות'!$M743,"")</f>
        <v/>
      </c>
      <c r="AK742" t="str">
        <f>IF('ריכוז הצעות'!$N743='טבלת עזר2'!AK$1,'ריכוז הצעות'!$M743,"")</f>
        <v/>
      </c>
      <c r="AL742" t="str">
        <f>IF('ריכוז הצעות'!$N743='טבלת עזר2'!AL$1,'ריכוז הצעות'!$M743,"")</f>
        <v/>
      </c>
      <c r="AM742"/>
      <c r="AN742"/>
      <c r="AO742"/>
      <c r="AP742"/>
    </row>
    <row r="743" spans="2:42" x14ac:dyDescent="0.3">
      <c r="B743" t="str">
        <f>IF('ריכוז הצעות'!$N744='טבלת עזר2'!B$1,'ריכוז הצעות'!$M744,"")</f>
        <v/>
      </c>
      <c r="C743">
        <f t="shared" si="304"/>
        <v>0</v>
      </c>
      <c r="D743" t="str">
        <f t="shared" si="306"/>
        <v/>
      </c>
      <c r="E743">
        <f t="shared" si="307"/>
        <v>0</v>
      </c>
      <c r="F743" t="str">
        <f>IF('ריכוז הצעות'!$N744='טבלת עזר2'!F$1,'ריכוז הצעות'!$M744,"")</f>
        <v/>
      </c>
      <c r="G743">
        <f t="shared" si="305"/>
        <v>0</v>
      </c>
      <c r="H743" t="str">
        <f t="shared" si="308"/>
        <v/>
      </c>
      <c r="I743">
        <f t="shared" si="309"/>
        <v>0</v>
      </c>
      <c r="J743" t="str">
        <f>IF('ריכוז הצעות'!$N744='טבלת עזר2'!J$1,'ריכוז הצעות'!$M744,"")</f>
        <v/>
      </c>
      <c r="K743" t="str">
        <f>IF('ריכוז הצעות'!$N744='טבלת עזר2'!K$1,'ריכוז הצעות'!$M744,"")</f>
        <v/>
      </c>
      <c r="L743" t="str">
        <f>IF('ריכוז הצעות'!$N744='טבלת עזר2'!L$1,'ריכוז הצעות'!$M744,"")</f>
        <v/>
      </c>
      <c r="M743" t="str">
        <f>IF('ריכוז הצעות'!$N744='טבלת עזר2'!M$1,'ריכוז הצעות'!$M744,"")</f>
        <v/>
      </c>
      <c r="O743" t="str">
        <f>IF('ריכוז הצעות'!$N744='טבלת עזר2'!O$1,'ריכוז הצעות'!$M744,"")</f>
        <v/>
      </c>
      <c r="Q743" t="str">
        <f>IF('ריכוז הצעות'!$N744='טבלת עזר2'!Q$1,'ריכוז הצעות'!$M744,"")</f>
        <v/>
      </c>
      <c r="S743" t="str">
        <f>IF('ריכוז הצעות'!$N744='טבלת עזר2'!S$1,'ריכוז הצעות'!$M744,"")</f>
        <v/>
      </c>
      <c r="U743" t="str">
        <f>IF('ריכוז הצעות'!$N744='טבלת עזר2'!U$1,'ריכוז הצעות'!$M744,"")</f>
        <v/>
      </c>
      <c r="W743" t="str">
        <f>IF('ריכוז הצעות'!$N744='טבלת עזר2'!W$1,'ריכוז הצעות'!$M744,"")</f>
        <v/>
      </c>
      <c r="X743" t="str">
        <f>IF('ריכוז הצעות'!$N744='טבלת עזר2'!X$1,'ריכוז הצעות'!$M744,"")</f>
        <v/>
      </c>
      <c r="Y743" t="str">
        <f>IF('ריכוז הצעות'!$N744='טבלת עזר2'!Y$1,'ריכוז הצעות'!$M744,"")</f>
        <v/>
      </c>
      <c r="Z743" t="str">
        <f>IF('ריכוז הצעות'!$N744='טבלת עזר2'!Z$1,'ריכוז הצעות'!$M744,"")</f>
        <v/>
      </c>
      <c r="AA743" t="str">
        <f>IF('ריכוז הצעות'!$N744='טבלת עזר2'!AA$1,'ריכוז הצעות'!$M744,"")</f>
        <v/>
      </c>
      <c r="AB743" t="str">
        <f>IF('ריכוז הצעות'!$N744='טבלת עזר2'!AB$1,'ריכוז הצעות'!$M744,"")</f>
        <v/>
      </c>
      <c r="AC743" t="str">
        <f>IF('ריכוז הצעות'!$N744='טבלת עזר2'!AC$1,'ריכוז הצעות'!$M744,"")</f>
        <v/>
      </c>
      <c r="AD743" t="str">
        <f>IF('ריכוז הצעות'!$N744='טבלת עזר2'!AD$1,'ריכוז הצעות'!$M744,"")</f>
        <v/>
      </c>
      <c r="AE743" t="str">
        <f>IF('ריכוז הצעות'!$N744='טבלת עזר2'!AE$1,'ריכוז הצעות'!$M744,"")</f>
        <v/>
      </c>
      <c r="AF743" t="str">
        <f>IF('ריכוז הצעות'!$N744='טבלת עזר2'!AF$1,'ריכוז הצעות'!$M744,"")</f>
        <v/>
      </c>
      <c r="AG743" t="str">
        <f>IF('ריכוז הצעות'!$N744='טבלת עזר2'!AG$1,'ריכוז הצעות'!$M744,"")</f>
        <v/>
      </c>
      <c r="AH743" t="str">
        <f>IF('ריכוז הצעות'!$N744='טבלת עזר2'!AH$1,'ריכוז הצעות'!$M744,"")</f>
        <v/>
      </c>
      <c r="AI743" t="str">
        <f>IF('ריכוז הצעות'!$N744='טבלת עזר2'!AI$1,'ריכוז הצעות'!$M744,"")</f>
        <v/>
      </c>
      <c r="AJ743" t="str">
        <f>IF('ריכוז הצעות'!$N744='טבלת עזר2'!AJ$1,'ריכוז הצעות'!$M744,"")</f>
        <v/>
      </c>
      <c r="AK743" t="str">
        <f>IF('ריכוז הצעות'!$N744='טבלת עזר2'!AK$1,'ריכוז הצעות'!$M744,"")</f>
        <v/>
      </c>
      <c r="AL743" t="str">
        <f>IF('ריכוז הצעות'!$N744='טבלת עזר2'!AL$1,'ריכוז הצעות'!$M744,"")</f>
        <v/>
      </c>
      <c r="AM743"/>
      <c r="AN743"/>
      <c r="AO743"/>
      <c r="AP743"/>
    </row>
    <row r="744" spans="2:42" x14ac:dyDescent="0.3">
      <c r="B744" t="str">
        <f>IF('ריכוז הצעות'!$N745='טבלת עזר2'!B$1,'ריכוז הצעות'!$M745,"")</f>
        <v/>
      </c>
      <c r="C744">
        <f t="shared" si="304"/>
        <v>0</v>
      </c>
      <c r="D744" t="str">
        <f t="shared" si="306"/>
        <v/>
      </c>
      <c r="E744">
        <f t="shared" si="307"/>
        <v>0</v>
      </c>
      <c r="F744" t="str">
        <f>IF('ריכוז הצעות'!$N745='טבלת עזר2'!F$1,'ריכוז הצעות'!$M745,"")</f>
        <v/>
      </c>
      <c r="G744">
        <f t="shared" si="305"/>
        <v>0</v>
      </c>
      <c r="H744" t="str">
        <f t="shared" si="308"/>
        <v/>
      </c>
      <c r="I744">
        <f t="shared" si="309"/>
        <v>0</v>
      </c>
      <c r="J744" t="str">
        <f>IF('ריכוז הצעות'!$N745='טבלת עזר2'!J$1,'ריכוז הצעות'!$M745,"")</f>
        <v/>
      </c>
      <c r="K744" t="str">
        <f>IF('ריכוז הצעות'!$N745='טבלת עזר2'!K$1,'ריכוז הצעות'!$M745,"")</f>
        <v/>
      </c>
      <c r="L744" t="str">
        <f>IF('ריכוז הצעות'!$N745='טבלת עזר2'!L$1,'ריכוז הצעות'!$M745,"")</f>
        <v/>
      </c>
      <c r="M744" t="str">
        <f>IF('ריכוז הצעות'!$N745='טבלת עזר2'!M$1,'ריכוז הצעות'!$M745,"")</f>
        <v/>
      </c>
      <c r="O744" t="str">
        <f>IF('ריכוז הצעות'!$N745='טבלת עזר2'!O$1,'ריכוז הצעות'!$M745,"")</f>
        <v/>
      </c>
      <c r="Q744" t="str">
        <f>IF('ריכוז הצעות'!$N745='טבלת עזר2'!Q$1,'ריכוז הצעות'!$M745,"")</f>
        <v/>
      </c>
      <c r="S744" t="str">
        <f>IF('ריכוז הצעות'!$N745='טבלת עזר2'!S$1,'ריכוז הצעות'!$M745,"")</f>
        <v/>
      </c>
      <c r="U744" t="str">
        <f>IF('ריכוז הצעות'!$N745='טבלת עזר2'!U$1,'ריכוז הצעות'!$M745,"")</f>
        <v/>
      </c>
      <c r="W744" t="str">
        <f>IF('ריכוז הצעות'!$N745='טבלת עזר2'!W$1,'ריכוז הצעות'!$M745,"")</f>
        <v/>
      </c>
      <c r="X744" t="str">
        <f>IF('ריכוז הצעות'!$N745='טבלת עזר2'!X$1,'ריכוז הצעות'!$M745,"")</f>
        <v/>
      </c>
      <c r="Y744" t="str">
        <f>IF('ריכוז הצעות'!$N745='טבלת עזר2'!Y$1,'ריכוז הצעות'!$M745,"")</f>
        <v/>
      </c>
      <c r="Z744" t="str">
        <f>IF('ריכוז הצעות'!$N745='טבלת עזר2'!Z$1,'ריכוז הצעות'!$M745,"")</f>
        <v/>
      </c>
      <c r="AA744" t="str">
        <f>IF('ריכוז הצעות'!$N745='טבלת עזר2'!AA$1,'ריכוז הצעות'!$M745,"")</f>
        <v/>
      </c>
      <c r="AB744" t="str">
        <f>IF('ריכוז הצעות'!$N745='טבלת עזר2'!AB$1,'ריכוז הצעות'!$M745,"")</f>
        <v/>
      </c>
      <c r="AC744" t="str">
        <f>IF('ריכוז הצעות'!$N745='טבלת עזר2'!AC$1,'ריכוז הצעות'!$M745,"")</f>
        <v/>
      </c>
      <c r="AD744" t="str">
        <f>IF('ריכוז הצעות'!$N745='טבלת עזר2'!AD$1,'ריכוז הצעות'!$M745,"")</f>
        <v/>
      </c>
      <c r="AE744" t="str">
        <f>IF('ריכוז הצעות'!$N745='טבלת עזר2'!AE$1,'ריכוז הצעות'!$M745,"")</f>
        <v/>
      </c>
      <c r="AF744" t="str">
        <f>IF('ריכוז הצעות'!$N745='טבלת עזר2'!AF$1,'ריכוז הצעות'!$M745,"")</f>
        <v/>
      </c>
      <c r="AG744" t="str">
        <f>IF('ריכוז הצעות'!$N745='טבלת עזר2'!AG$1,'ריכוז הצעות'!$M745,"")</f>
        <v/>
      </c>
      <c r="AH744" t="str">
        <f>IF('ריכוז הצעות'!$N745='טבלת עזר2'!AH$1,'ריכוז הצעות'!$M745,"")</f>
        <v/>
      </c>
      <c r="AI744" t="str">
        <f>IF('ריכוז הצעות'!$N745='טבלת עזר2'!AI$1,'ריכוז הצעות'!$M745,"")</f>
        <v/>
      </c>
      <c r="AJ744" t="str">
        <f>IF('ריכוז הצעות'!$N745='טבלת עזר2'!AJ$1,'ריכוז הצעות'!$M745,"")</f>
        <v/>
      </c>
      <c r="AK744" t="str">
        <f>IF('ריכוז הצעות'!$N745='טבלת עזר2'!AK$1,'ריכוז הצעות'!$M745,"")</f>
        <v/>
      </c>
      <c r="AL744" t="str">
        <f>IF('ריכוז הצעות'!$N745='טבלת עזר2'!AL$1,'ריכוז הצעות'!$M745,"")</f>
        <v/>
      </c>
      <c r="AM744"/>
      <c r="AN744"/>
      <c r="AO744"/>
      <c r="AP744"/>
    </row>
    <row r="745" spans="2:42" x14ac:dyDescent="0.3">
      <c r="B745" t="str">
        <f>IF('ריכוז הצעות'!$N746='טבלת עזר2'!B$1,'ריכוז הצעות'!$M746,"")</f>
        <v/>
      </c>
      <c r="C745">
        <f t="shared" si="304"/>
        <v>0</v>
      </c>
      <c r="D745" t="str">
        <f t="shared" si="306"/>
        <v/>
      </c>
      <c r="E745">
        <f t="shared" si="307"/>
        <v>0</v>
      </c>
      <c r="F745" t="str">
        <f>IF('ריכוז הצעות'!$N746='טבלת עזר2'!F$1,'ריכוז הצעות'!$M746,"")</f>
        <v/>
      </c>
      <c r="G745">
        <f t="shared" si="305"/>
        <v>0</v>
      </c>
      <c r="H745" t="str">
        <f t="shared" si="308"/>
        <v/>
      </c>
      <c r="I745">
        <f t="shared" si="309"/>
        <v>0</v>
      </c>
      <c r="J745" t="str">
        <f>IF('ריכוז הצעות'!$N746='טבלת עזר2'!J$1,'ריכוז הצעות'!$M746,"")</f>
        <v/>
      </c>
      <c r="K745" t="str">
        <f>IF('ריכוז הצעות'!$N746='טבלת עזר2'!K$1,'ריכוז הצעות'!$M746,"")</f>
        <v/>
      </c>
      <c r="L745" t="str">
        <f>IF('ריכוז הצעות'!$N746='טבלת עזר2'!L$1,'ריכוז הצעות'!$M746,"")</f>
        <v/>
      </c>
      <c r="M745" t="str">
        <f>IF('ריכוז הצעות'!$N746='טבלת עזר2'!M$1,'ריכוז הצעות'!$M746,"")</f>
        <v/>
      </c>
      <c r="O745" t="str">
        <f>IF('ריכוז הצעות'!$N746='טבלת עזר2'!O$1,'ריכוז הצעות'!$M746,"")</f>
        <v/>
      </c>
      <c r="Q745" t="str">
        <f>IF('ריכוז הצעות'!$N746='טבלת עזר2'!Q$1,'ריכוז הצעות'!$M746,"")</f>
        <v/>
      </c>
      <c r="S745" t="str">
        <f>IF('ריכוז הצעות'!$N746='טבלת עזר2'!S$1,'ריכוז הצעות'!$M746,"")</f>
        <v/>
      </c>
      <c r="U745" t="str">
        <f>IF('ריכוז הצעות'!$N746='טבלת עזר2'!U$1,'ריכוז הצעות'!$M746,"")</f>
        <v/>
      </c>
      <c r="W745" t="str">
        <f>IF('ריכוז הצעות'!$N746='טבלת עזר2'!W$1,'ריכוז הצעות'!$M746,"")</f>
        <v/>
      </c>
      <c r="X745" t="str">
        <f>IF('ריכוז הצעות'!$N746='טבלת עזר2'!X$1,'ריכוז הצעות'!$M746,"")</f>
        <v/>
      </c>
      <c r="Y745" t="str">
        <f>IF('ריכוז הצעות'!$N746='טבלת עזר2'!Y$1,'ריכוז הצעות'!$M746,"")</f>
        <v/>
      </c>
      <c r="Z745" t="str">
        <f>IF('ריכוז הצעות'!$N746='טבלת עזר2'!Z$1,'ריכוז הצעות'!$M746,"")</f>
        <v/>
      </c>
      <c r="AA745" t="str">
        <f>IF('ריכוז הצעות'!$N746='טבלת עזר2'!AA$1,'ריכוז הצעות'!$M746,"")</f>
        <v/>
      </c>
      <c r="AB745" t="str">
        <f>IF('ריכוז הצעות'!$N746='טבלת עזר2'!AB$1,'ריכוז הצעות'!$M746,"")</f>
        <v/>
      </c>
      <c r="AC745" t="str">
        <f>IF('ריכוז הצעות'!$N746='טבלת עזר2'!AC$1,'ריכוז הצעות'!$M746,"")</f>
        <v/>
      </c>
      <c r="AD745" t="str">
        <f>IF('ריכוז הצעות'!$N746='טבלת עזר2'!AD$1,'ריכוז הצעות'!$M746,"")</f>
        <v/>
      </c>
      <c r="AE745" t="str">
        <f>IF('ריכוז הצעות'!$N746='טבלת עזר2'!AE$1,'ריכוז הצעות'!$M746,"")</f>
        <v/>
      </c>
      <c r="AF745" t="str">
        <f>IF('ריכוז הצעות'!$N746='טבלת עזר2'!AF$1,'ריכוז הצעות'!$M746,"")</f>
        <v/>
      </c>
      <c r="AG745" t="str">
        <f>IF('ריכוז הצעות'!$N746='טבלת עזר2'!AG$1,'ריכוז הצעות'!$M746,"")</f>
        <v/>
      </c>
      <c r="AH745" t="str">
        <f>IF('ריכוז הצעות'!$N746='טבלת עזר2'!AH$1,'ריכוז הצעות'!$M746,"")</f>
        <v/>
      </c>
      <c r="AI745" t="str">
        <f>IF('ריכוז הצעות'!$N746='טבלת עזר2'!AI$1,'ריכוז הצעות'!$M746,"")</f>
        <v/>
      </c>
      <c r="AJ745" t="str">
        <f>IF('ריכוז הצעות'!$N746='טבלת עזר2'!AJ$1,'ריכוז הצעות'!$M746,"")</f>
        <v/>
      </c>
      <c r="AK745" t="str">
        <f>IF('ריכוז הצעות'!$N746='טבלת עזר2'!AK$1,'ריכוז הצעות'!$M746,"")</f>
        <v/>
      </c>
      <c r="AL745" t="str">
        <f>IF('ריכוז הצעות'!$N746='טבלת עזר2'!AL$1,'ריכוז הצעות'!$M746,"")</f>
        <v/>
      </c>
      <c r="AM745"/>
      <c r="AN745"/>
      <c r="AO745"/>
      <c r="AP745"/>
    </row>
    <row r="746" spans="2:42" x14ac:dyDescent="0.3">
      <c r="B746" t="str">
        <f>IF('ריכוז הצעות'!$N747='טבלת עזר2'!B$1,'ריכוז הצעות'!$M747,"")</f>
        <v/>
      </c>
      <c r="C746">
        <f t="shared" si="304"/>
        <v>0</v>
      </c>
      <c r="D746" t="str">
        <f t="shared" si="306"/>
        <v/>
      </c>
      <c r="E746">
        <f t="shared" si="307"/>
        <v>0</v>
      </c>
      <c r="F746" t="str">
        <f>IF('ריכוז הצעות'!$N747='טבלת עזר2'!F$1,'ריכוז הצעות'!$M747,"")</f>
        <v/>
      </c>
      <c r="G746">
        <f t="shared" si="305"/>
        <v>0</v>
      </c>
      <c r="H746" t="str">
        <f t="shared" si="308"/>
        <v/>
      </c>
      <c r="I746">
        <f t="shared" si="309"/>
        <v>0</v>
      </c>
      <c r="J746" t="str">
        <f>IF('ריכוז הצעות'!$N747='טבלת עזר2'!J$1,'ריכוז הצעות'!$M747,"")</f>
        <v/>
      </c>
      <c r="K746" t="str">
        <f>IF('ריכוז הצעות'!$N747='טבלת עזר2'!K$1,'ריכוז הצעות'!$M747,"")</f>
        <v/>
      </c>
      <c r="L746" t="str">
        <f>IF('ריכוז הצעות'!$N747='טבלת עזר2'!L$1,'ריכוז הצעות'!$M747,"")</f>
        <v/>
      </c>
      <c r="M746" t="str">
        <f>IF('ריכוז הצעות'!$N747='טבלת עזר2'!M$1,'ריכוז הצעות'!$M747,"")</f>
        <v/>
      </c>
      <c r="O746" t="str">
        <f>IF('ריכוז הצעות'!$N747='טבלת עזר2'!O$1,'ריכוז הצעות'!$M747,"")</f>
        <v/>
      </c>
      <c r="Q746" t="str">
        <f>IF('ריכוז הצעות'!$N747='טבלת עזר2'!Q$1,'ריכוז הצעות'!$M747,"")</f>
        <v/>
      </c>
      <c r="S746" t="str">
        <f>IF('ריכוז הצעות'!$N747='טבלת עזר2'!S$1,'ריכוז הצעות'!$M747,"")</f>
        <v/>
      </c>
      <c r="U746" t="str">
        <f>IF('ריכוז הצעות'!$N747='טבלת עזר2'!U$1,'ריכוז הצעות'!$M747,"")</f>
        <v/>
      </c>
      <c r="W746" t="str">
        <f>IF('ריכוז הצעות'!$N747='טבלת עזר2'!W$1,'ריכוז הצעות'!$M747,"")</f>
        <v/>
      </c>
      <c r="X746" t="str">
        <f>IF('ריכוז הצעות'!$N747='טבלת עזר2'!X$1,'ריכוז הצעות'!$M747,"")</f>
        <v/>
      </c>
      <c r="Y746" t="str">
        <f>IF('ריכוז הצעות'!$N747='טבלת עזר2'!Y$1,'ריכוז הצעות'!$M747,"")</f>
        <v/>
      </c>
      <c r="Z746" t="str">
        <f>IF('ריכוז הצעות'!$N747='טבלת עזר2'!Z$1,'ריכוז הצעות'!$M747,"")</f>
        <v/>
      </c>
      <c r="AA746" t="str">
        <f>IF('ריכוז הצעות'!$N747='טבלת עזר2'!AA$1,'ריכוז הצעות'!$M747,"")</f>
        <v/>
      </c>
      <c r="AB746" t="str">
        <f>IF('ריכוז הצעות'!$N747='טבלת עזר2'!AB$1,'ריכוז הצעות'!$M747,"")</f>
        <v/>
      </c>
      <c r="AC746" t="str">
        <f>IF('ריכוז הצעות'!$N747='טבלת עזר2'!AC$1,'ריכוז הצעות'!$M747,"")</f>
        <v/>
      </c>
      <c r="AD746" t="str">
        <f>IF('ריכוז הצעות'!$N747='טבלת עזר2'!AD$1,'ריכוז הצעות'!$M747,"")</f>
        <v/>
      </c>
      <c r="AE746" t="str">
        <f>IF('ריכוז הצעות'!$N747='טבלת עזר2'!AE$1,'ריכוז הצעות'!$M747,"")</f>
        <v/>
      </c>
      <c r="AF746" t="str">
        <f>IF('ריכוז הצעות'!$N747='טבלת עזר2'!AF$1,'ריכוז הצעות'!$M747,"")</f>
        <v/>
      </c>
      <c r="AG746" t="str">
        <f>IF('ריכוז הצעות'!$N747='טבלת עזר2'!AG$1,'ריכוז הצעות'!$M747,"")</f>
        <v/>
      </c>
      <c r="AH746" t="str">
        <f>IF('ריכוז הצעות'!$N747='טבלת עזר2'!AH$1,'ריכוז הצעות'!$M747,"")</f>
        <v/>
      </c>
      <c r="AI746" t="str">
        <f>IF('ריכוז הצעות'!$N747='טבלת עזר2'!AI$1,'ריכוז הצעות'!$M747,"")</f>
        <v/>
      </c>
      <c r="AJ746" t="str">
        <f>IF('ריכוז הצעות'!$N747='טבלת עזר2'!AJ$1,'ריכוז הצעות'!$M747,"")</f>
        <v/>
      </c>
      <c r="AK746" t="str">
        <f>IF('ריכוז הצעות'!$N747='טבלת עזר2'!AK$1,'ריכוז הצעות'!$M747,"")</f>
        <v/>
      </c>
      <c r="AL746" t="str">
        <f>IF('ריכוז הצעות'!$N747='טבלת עזר2'!AL$1,'ריכוז הצעות'!$M747,"")</f>
        <v/>
      </c>
      <c r="AM746"/>
      <c r="AN746"/>
      <c r="AO746"/>
      <c r="AP746"/>
    </row>
    <row r="747" spans="2:42" x14ac:dyDescent="0.3">
      <c r="B747" t="str">
        <f>IF('ריכוז הצעות'!$N748='טבלת עזר2'!B$1,'ריכוז הצעות'!$M748,"")</f>
        <v/>
      </c>
      <c r="C747">
        <f t="shared" si="304"/>
        <v>0</v>
      </c>
      <c r="D747" t="str">
        <f t="shared" si="306"/>
        <v/>
      </c>
      <c r="E747">
        <f t="shared" si="307"/>
        <v>0</v>
      </c>
      <c r="F747" t="str">
        <f>IF('ריכוז הצעות'!$N748='טבלת עזר2'!F$1,'ריכוז הצעות'!$M748,"")</f>
        <v/>
      </c>
      <c r="G747">
        <f t="shared" si="305"/>
        <v>0</v>
      </c>
      <c r="H747" t="str">
        <f t="shared" si="308"/>
        <v/>
      </c>
      <c r="I747">
        <f t="shared" si="309"/>
        <v>0</v>
      </c>
      <c r="J747" t="str">
        <f>IF('ריכוז הצעות'!$N748='טבלת עזר2'!J$1,'ריכוז הצעות'!$M748,"")</f>
        <v/>
      </c>
      <c r="K747" t="str">
        <f>IF('ריכוז הצעות'!$N748='טבלת עזר2'!K$1,'ריכוז הצעות'!$M748,"")</f>
        <v/>
      </c>
      <c r="L747" t="str">
        <f>IF('ריכוז הצעות'!$N748='טבלת עזר2'!L$1,'ריכוז הצעות'!$M748,"")</f>
        <v/>
      </c>
      <c r="M747" t="str">
        <f>IF('ריכוז הצעות'!$N748='טבלת עזר2'!M$1,'ריכוז הצעות'!$M748,"")</f>
        <v/>
      </c>
      <c r="O747" t="str">
        <f>IF('ריכוז הצעות'!$N748='טבלת עזר2'!O$1,'ריכוז הצעות'!$M748,"")</f>
        <v/>
      </c>
      <c r="Q747" t="str">
        <f>IF('ריכוז הצעות'!$N748='טבלת עזר2'!Q$1,'ריכוז הצעות'!$M748,"")</f>
        <v/>
      </c>
      <c r="S747" t="str">
        <f>IF('ריכוז הצעות'!$N748='טבלת עזר2'!S$1,'ריכוז הצעות'!$M748,"")</f>
        <v/>
      </c>
      <c r="U747" t="str">
        <f>IF('ריכוז הצעות'!$N748='טבלת עזר2'!U$1,'ריכוז הצעות'!$M748,"")</f>
        <v/>
      </c>
      <c r="W747" t="str">
        <f>IF('ריכוז הצעות'!$N748='טבלת עזר2'!W$1,'ריכוז הצעות'!$M748,"")</f>
        <v/>
      </c>
      <c r="X747" t="str">
        <f>IF('ריכוז הצעות'!$N748='טבלת עזר2'!X$1,'ריכוז הצעות'!$M748,"")</f>
        <v/>
      </c>
      <c r="Y747" t="str">
        <f>IF('ריכוז הצעות'!$N748='טבלת עזר2'!Y$1,'ריכוז הצעות'!$M748,"")</f>
        <v/>
      </c>
      <c r="Z747" t="str">
        <f>IF('ריכוז הצעות'!$N748='טבלת עזר2'!Z$1,'ריכוז הצעות'!$M748,"")</f>
        <v/>
      </c>
      <c r="AA747" t="str">
        <f>IF('ריכוז הצעות'!$N748='טבלת עזר2'!AA$1,'ריכוז הצעות'!$M748,"")</f>
        <v/>
      </c>
      <c r="AB747" t="str">
        <f>IF('ריכוז הצעות'!$N748='טבלת עזר2'!AB$1,'ריכוז הצעות'!$M748,"")</f>
        <v/>
      </c>
      <c r="AC747" t="str">
        <f>IF('ריכוז הצעות'!$N748='טבלת עזר2'!AC$1,'ריכוז הצעות'!$M748,"")</f>
        <v/>
      </c>
      <c r="AD747" t="str">
        <f>IF('ריכוז הצעות'!$N748='טבלת עזר2'!AD$1,'ריכוז הצעות'!$M748,"")</f>
        <v/>
      </c>
      <c r="AE747" t="str">
        <f>IF('ריכוז הצעות'!$N748='טבלת עזר2'!AE$1,'ריכוז הצעות'!$M748,"")</f>
        <v/>
      </c>
      <c r="AF747" t="str">
        <f>IF('ריכוז הצעות'!$N748='טבלת עזר2'!AF$1,'ריכוז הצעות'!$M748,"")</f>
        <v/>
      </c>
      <c r="AG747" t="str">
        <f>IF('ריכוז הצעות'!$N748='טבלת עזר2'!AG$1,'ריכוז הצעות'!$M748,"")</f>
        <v/>
      </c>
      <c r="AH747" t="str">
        <f>IF('ריכוז הצעות'!$N748='טבלת עזר2'!AH$1,'ריכוז הצעות'!$M748,"")</f>
        <v/>
      </c>
      <c r="AI747" t="str">
        <f>IF('ריכוז הצעות'!$N748='טבלת עזר2'!AI$1,'ריכוז הצעות'!$M748,"")</f>
        <v/>
      </c>
      <c r="AJ747" t="str">
        <f>IF('ריכוז הצעות'!$N748='טבלת עזר2'!AJ$1,'ריכוז הצעות'!$M748,"")</f>
        <v/>
      </c>
      <c r="AK747" t="str">
        <f>IF('ריכוז הצעות'!$N748='טבלת עזר2'!AK$1,'ריכוז הצעות'!$M748,"")</f>
        <v/>
      </c>
      <c r="AL747" t="str">
        <f>IF('ריכוז הצעות'!$N748='טבלת עזר2'!AL$1,'ריכוז הצעות'!$M748,"")</f>
        <v/>
      </c>
      <c r="AM747"/>
      <c r="AN747"/>
      <c r="AO747"/>
      <c r="AP747"/>
    </row>
    <row r="748" spans="2:42" x14ac:dyDescent="0.3">
      <c r="B748" t="str">
        <f>IF('ריכוז הצעות'!$N749='טבלת עזר2'!B$1,'ריכוז הצעות'!$M749,"")</f>
        <v/>
      </c>
      <c r="C748">
        <f t="shared" si="304"/>
        <v>0</v>
      </c>
      <c r="D748" t="str">
        <f t="shared" si="306"/>
        <v/>
      </c>
      <c r="E748">
        <f t="shared" si="307"/>
        <v>0</v>
      </c>
      <c r="F748" t="str">
        <f>IF('ריכוז הצעות'!$N749='טבלת עזר2'!F$1,'ריכוז הצעות'!$M749,"")</f>
        <v/>
      </c>
      <c r="G748">
        <f t="shared" si="305"/>
        <v>0</v>
      </c>
      <c r="H748" t="str">
        <f t="shared" si="308"/>
        <v/>
      </c>
      <c r="I748">
        <f t="shared" si="309"/>
        <v>0</v>
      </c>
      <c r="J748" t="str">
        <f>IF('ריכוז הצעות'!$N749='טבלת עזר2'!J$1,'ריכוז הצעות'!$M749,"")</f>
        <v/>
      </c>
      <c r="K748" t="str">
        <f>IF('ריכוז הצעות'!$N749='טבלת עזר2'!K$1,'ריכוז הצעות'!$M749,"")</f>
        <v/>
      </c>
      <c r="L748" t="str">
        <f>IF('ריכוז הצעות'!$N749='טבלת עזר2'!L$1,'ריכוז הצעות'!$M749,"")</f>
        <v/>
      </c>
      <c r="M748" t="str">
        <f>IF('ריכוז הצעות'!$N749='טבלת עזר2'!M$1,'ריכוז הצעות'!$M749,"")</f>
        <v/>
      </c>
      <c r="O748" t="str">
        <f>IF('ריכוז הצעות'!$N749='טבלת עזר2'!O$1,'ריכוז הצעות'!$M749,"")</f>
        <v/>
      </c>
      <c r="Q748" t="str">
        <f>IF('ריכוז הצעות'!$N749='טבלת עזר2'!Q$1,'ריכוז הצעות'!$M749,"")</f>
        <v/>
      </c>
      <c r="S748" t="str">
        <f>IF('ריכוז הצעות'!$N749='טבלת עזר2'!S$1,'ריכוז הצעות'!$M749,"")</f>
        <v/>
      </c>
      <c r="U748" t="str">
        <f>IF('ריכוז הצעות'!$N749='טבלת עזר2'!U$1,'ריכוז הצעות'!$M749,"")</f>
        <v/>
      </c>
      <c r="W748" t="str">
        <f>IF('ריכוז הצעות'!$N749='טבלת עזר2'!W$1,'ריכוז הצעות'!$M749,"")</f>
        <v/>
      </c>
      <c r="X748" t="str">
        <f>IF('ריכוז הצעות'!$N749='טבלת עזר2'!X$1,'ריכוז הצעות'!$M749,"")</f>
        <v/>
      </c>
      <c r="Y748" t="str">
        <f>IF('ריכוז הצעות'!$N749='טבלת עזר2'!Y$1,'ריכוז הצעות'!$M749,"")</f>
        <v/>
      </c>
      <c r="Z748" t="str">
        <f>IF('ריכוז הצעות'!$N749='טבלת עזר2'!Z$1,'ריכוז הצעות'!$M749,"")</f>
        <v/>
      </c>
      <c r="AA748" t="str">
        <f>IF('ריכוז הצעות'!$N749='טבלת עזר2'!AA$1,'ריכוז הצעות'!$M749,"")</f>
        <v/>
      </c>
      <c r="AB748" t="str">
        <f>IF('ריכוז הצעות'!$N749='טבלת עזר2'!AB$1,'ריכוז הצעות'!$M749,"")</f>
        <v/>
      </c>
      <c r="AC748" t="str">
        <f>IF('ריכוז הצעות'!$N749='טבלת עזר2'!AC$1,'ריכוז הצעות'!$M749,"")</f>
        <v/>
      </c>
      <c r="AD748" t="str">
        <f>IF('ריכוז הצעות'!$N749='טבלת עזר2'!AD$1,'ריכוז הצעות'!$M749,"")</f>
        <v/>
      </c>
      <c r="AE748" t="str">
        <f>IF('ריכוז הצעות'!$N749='טבלת עזר2'!AE$1,'ריכוז הצעות'!$M749,"")</f>
        <v/>
      </c>
      <c r="AF748" t="str">
        <f>IF('ריכוז הצעות'!$N749='טבלת עזר2'!AF$1,'ריכוז הצעות'!$M749,"")</f>
        <v/>
      </c>
      <c r="AG748" t="str">
        <f>IF('ריכוז הצעות'!$N749='טבלת עזר2'!AG$1,'ריכוז הצעות'!$M749,"")</f>
        <v/>
      </c>
      <c r="AH748" t="str">
        <f>IF('ריכוז הצעות'!$N749='טבלת עזר2'!AH$1,'ריכוז הצעות'!$M749,"")</f>
        <v/>
      </c>
      <c r="AI748" t="str">
        <f>IF('ריכוז הצעות'!$N749='טבלת עזר2'!AI$1,'ריכוז הצעות'!$M749,"")</f>
        <v/>
      </c>
      <c r="AJ748" t="str">
        <f>IF('ריכוז הצעות'!$N749='טבלת עזר2'!AJ$1,'ריכוז הצעות'!$M749,"")</f>
        <v/>
      </c>
      <c r="AK748" t="str">
        <f>IF('ריכוז הצעות'!$N749='טבלת עזר2'!AK$1,'ריכוז הצעות'!$M749,"")</f>
        <v/>
      </c>
      <c r="AL748" t="str">
        <f>IF('ריכוז הצעות'!$N749='טבלת עזר2'!AL$1,'ריכוז הצעות'!$M749,"")</f>
        <v/>
      </c>
      <c r="AM748"/>
      <c r="AN748"/>
      <c r="AO748"/>
      <c r="AP748"/>
    </row>
    <row r="749" spans="2:42" x14ac:dyDescent="0.3">
      <c r="B749" t="str">
        <f>IF('ריכוז הצעות'!$N750='טבלת עזר2'!B$1,'ריכוז הצעות'!$M750,"")</f>
        <v/>
      </c>
      <c r="C749">
        <f t="shared" si="304"/>
        <v>0</v>
      </c>
      <c r="D749" t="str">
        <f t="shared" si="306"/>
        <v/>
      </c>
      <c r="E749">
        <f t="shared" si="307"/>
        <v>0</v>
      </c>
      <c r="F749" t="str">
        <f>IF('ריכוז הצעות'!$N750='טבלת עזר2'!F$1,'ריכוז הצעות'!$M750,"")</f>
        <v/>
      </c>
      <c r="G749">
        <f t="shared" si="305"/>
        <v>0</v>
      </c>
      <c r="H749" t="str">
        <f t="shared" si="308"/>
        <v/>
      </c>
      <c r="I749">
        <f t="shared" si="309"/>
        <v>0</v>
      </c>
      <c r="J749" t="str">
        <f>IF('ריכוז הצעות'!$N750='טבלת עזר2'!J$1,'ריכוז הצעות'!$M750,"")</f>
        <v/>
      </c>
      <c r="K749" t="str">
        <f>IF('ריכוז הצעות'!$N750='טבלת עזר2'!K$1,'ריכוז הצעות'!$M750,"")</f>
        <v/>
      </c>
      <c r="L749" t="str">
        <f>IF('ריכוז הצעות'!$N750='טבלת עזר2'!L$1,'ריכוז הצעות'!$M750,"")</f>
        <v/>
      </c>
      <c r="M749" t="str">
        <f>IF('ריכוז הצעות'!$N750='טבלת עזר2'!M$1,'ריכוז הצעות'!$M750,"")</f>
        <v/>
      </c>
      <c r="O749" t="str">
        <f>IF('ריכוז הצעות'!$N750='טבלת עזר2'!O$1,'ריכוז הצעות'!$M750,"")</f>
        <v/>
      </c>
      <c r="Q749" t="str">
        <f>IF('ריכוז הצעות'!$N750='טבלת עזר2'!Q$1,'ריכוז הצעות'!$M750,"")</f>
        <v/>
      </c>
      <c r="S749" t="str">
        <f>IF('ריכוז הצעות'!$N750='טבלת עזר2'!S$1,'ריכוז הצעות'!$M750,"")</f>
        <v/>
      </c>
      <c r="U749" t="str">
        <f>IF('ריכוז הצעות'!$N750='טבלת עזר2'!U$1,'ריכוז הצעות'!$M750,"")</f>
        <v/>
      </c>
      <c r="W749" t="str">
        <f>IF('ריכוז הצעות'!$N750='טבלת עזר2'!W$1,'ריכוז הצעות'!$M750,"")</f>
        <v/>
      </c>
      <c r="X749" t="str">
        <f>IF('ריכוז הצעות'!$N750='טבלת עזר2'!X$1,'ריכוז הצעות'!$M750,"")</f>
        <v/>
      </c>
      <c r="Y749" t="str">
        <f>IF('ריכוז הצעות'!$N750='טבלת עזר2'!Y$1,'ריכוז הצעות'!$M750,"")</f>
        <v/>
      </c>
      <c r="Z749" t="str">
        <f>IF('ריכוז הצעות'!$N750='טבלת עזר2'!Z$1,'ריכוז הצעות'!$M750,"")</f>
        <v/>
      </c>
      <c r="AA749" t="str">
        <f>IF('ריכוז הצעות'!$N750='טבלת עזר2'!AA$1,'ריכוז הצעות'!$M750,"")</f>
        <v/>
      </c>
      <c r="AB749" t="str">
        <f>IF('ריכוז הצעות'!$N750='טבלת עזר2'!AB$1,'ריכוז הצעות'!$M750,"")</f>
        <v/>
      </c>
      <c r="AC749" t="str">
        <f>IF('ריכוז הצעות'!$N750='טבלת עזר2'!AC$1,'ריכוז הצעות'!$M750,"")</f>
        <v/>
      </c>
      <c r="AD749" t="str">
        <f>IF('ריכוז הצעות'!$N750='טבלת עזר2'!AD$1,'ריכוז הצעות'!$M750,"")</f>
        <v/>
      </c>
      <c r="AE749" t="str">
        <f>IF('ריכוז הצעות'!$N750='טבלת עזר2'!AE$1,'ריכוז הצעות'!$M750,"")</f>
        <v/>
      </c>
      <c r="AF749" t="str">
        <f>IF('ריכוז הצעות'!$N750='טבלת עזר2'!AF$1,'ריכוז הצעות'!$M750,"")</f>
        <v/>
      </c>
      <c r="AG749" t="str">
        <f>IF('ריכוז הצעות'!$N750='טבלת עזר2'!AG$1,'ריכוז הצעות'!$M750,"")</f>
        <v/>
      </c>
      <c r="AH749" t="str">
        <f>IF('ריכוז הצעות'!$N750='טבלת עזר2'!AH$1,'ריכוז הצעות'!$M750,"")</f>
        <v/>
      </c>
      <c r="AI749" t="str">
        <f>IF('ריכוז הצעות'!$N750='טבלת עזר2'!AI$1,'ריכוז הצעות'!$M750,"")</f>
        <v/>
      </c>
      <c r="AJ749" t="str">
        <f>IF('ריכוז הצעות'!$N750='טבלת עזר2'!AJ$1,'ריכוז הצעות'!$M750,"")</f>
        <v/>
      </c>
      <c r="AK749" t="str">
        <f>IF('ריכוז הצעות'!$N750='טבלת עזר2'!AK$1,'ריכוז הצעות'!$M750,"")</f>
        <v/>
      </c>
      <c r="AL749" t="str">
        <f>IF('ריכוז הצעות'!$N750='טבלת עזר2'!AL$1,'ריכוז הצעות'!$M750,"")</f>
        <v/>
      </c>
      <c r="AM749"/>
      <c r="AN749"/>
      <c r="AO749"/>
      <c r="AP749"/>
    </row>
    <row r="750" spans="2:42" x14ac:dyDescent="0.3">
      <c r="B750" t="str">
        <f>IF('ריכוז הצעות'!$N751='טבלת עזר2'!B$1,'ריכוז הצעות'!$M751,"")</f>
        <v/>
      </c>
      <c r="C750">
        <f t="shared" si="304"/>
        <v>0</v>
      </c>
      <c r="D750" t="str">
        <f t="shared" si="306"/>
        <v/>
      </c>
      <c r="E750">
        <f t="shared" si="307"/>
        <v>0</v>
      </c>
      <c r="F750" t="str">
        <f>IF('ריכוז הצעות'!$N751='טבלת עזר2'!F$1,'ריכוז הצעות'!$M751,"")</f>
        <v/>
      </c>
      <c r="G750">
        <f t="shared" si="305"/>
        <v>0</v>
      </c>
      <c r="H750" t="str">
        <f t="shared" si="308"/>
        <v/>
      </c>
      <c r="I750">
        <f t="shared" si="309"/>
        <v>0</v>
      </c>
      <c r="J750" t="str">
        <f>IF('ריכוז הצעות'!$N751='טבלת עזר2'!J$1,'ריכוז הצעות'!$M751,"")</f>
        <v/>
      </c>
      <c r="K750" t="str">
        <f>IF('ריכוז הצעות'!$N751='טבלת עזר2'!K$1,'ריכוז הצעות'!$M751,"")</f>
        <v/>
      </c>
      <c r="L750" t="str">
        <f>IF('ריכוז הצעות'!$N751='טבלת עזר2'!L$1,'ריכוז הצעות'!$M751,"")</f>
        <v/>
      </c>
      <c r="M750" t="str">
        <f>IF('ריכוז הצעות'!$N751='טבלת עזר2'!M$1,'ריכוז הצעות'!$M751,"")</f>
        <v/>
      </c>
      <c r="O750" t="str">
        <f>IF('ריכוז הצעות'!$N751='טבלת עזר2'!O$1,'ריכוז הצעות'!$M751,"")</f>
        <v/>
      </c>
      <c r="Q750" t="str">
        <f>IF('ריכוז הצעות'!$N751='טבלת עזר2'!Q$1,'ריכוז הצעות'!$M751,"")</f>
        <v/>
      </c>
      <c r="S750" t="str">
        <f>IF('ריכוז הצעות'!$N751='טבלת עזר2'!S$1,'ריכוז הצעות'!$M751,"")</f>
        <v/>
      </c>
      <c r="U750" t="str">
        <f>IF('ריכוז הצעות'!$N751='טבלת עזר2'!U$1,'ריכוז הצעות'!$M751,"")</f>
        <v/>
      </c>
      <c r="W750" t="str">
        <f>IF('ריכוז הצעות'!$N751='טבלת עזר2'!W$1,'ריכוז הצעות'!$M751,"")</f>
        <v/>
      </c>
      <c r="X750" t="str">
        <f>IF('ריכוז הצעות'!$N751='טבלת עזר2'!X$1,'ריכוז הצעות'!$M751,"")</f>
        <v/>
      </c>
      <c r="Y750" t="str">
        <f>IF('ריכוז הצעות'!$N751='טבלת עזר2'!Y$1,'ריכוז הצעות'!$M751,"")</f>
        <v/>
      </c>
      <c r="Z750" t="str">
        <f>IF('ריכוז הצעות'!$N751='טבלת עזר2'!Z$1,'ריכוז הצעות'!$M751,"")</f>
        <v/>
      </c>
      <c r="AA750" t="str">
        <f>IF('ריכוז הצעות'!$N751='טבלת עזר2'!AA$1,'ריכוז הצעות'!$M751,"")</f>
        <v/>
      </c>
      <c r="AB750" t="str">
        <f>IF('ריכוז הצעות'!$N751='טבלת עזר2'!AB$1,'ריכוז הצעות'!$M751,"")</f>
        <v/>
      </c>
      <c r="AC750" t="str">
        <f>IF('ריכוז הצעות'!$N751='טבלת עזר2'!AC$1,'ריכוז הצעות'!$M751,"")</f>
        <v/>
      </c>
      <c r="AD750" t="str">
        <f>IF('ריכוז הצעות'!$N751='טבלת עזר2'!AD$1,'ריכוז הצעות'!$M751,"")</f>
        <v/>
      </c>
      <c r="AE750" t="str">
        <f>IF('ריכוז הצעות'!$N751='טבלת עזר2'!AE$1,'ריכוז הצעות'!$M751,"")</f>
        <v/>
      </c>
      <c r="AF750" t="str">
        <f>IF('ריכוז הצעות'!$N751='טבלת עזר2'!AF$1,'ריכוז הצעות'!$M751,"")</f>
        <v/>
      </c>
      <c r="AG750" t="str">
        <f>IF('ריכוז הצעות'!$N751='טבלת עזר2'!AG$1,'ריכוז הצעות'!$M751,"")</f>
        <v/>
      </c>
      <c r="AH750" t="str">
        <f>IF('ריכוז הצעות'!$N751='טבלת עזר2'!AH$1,'ריכוז הצעות'!$M751,"")</f>
        <v/>
      </c>
      <c r="AI750" t="str">
        <f>IF('ריכוז הצעות'!$N751='טבלת עזר2'!AI$1,'ריכוז הצעות'!$M751,"")</f>
        <v/>
      </c>
      <c r="AJ750" t="str">
        <f>IF('ריכוז הצעות'!$N751='טבלת עזר2'!AJ$1,'ריכוז הצעות'!$M751,"")</f>
        <v/>
      </c>
      <c r="AK750" t="str">
        <f>IF('ריכוז הצעות'!$N751='טבלת עזר2'!AK$1,'ריכוז הצעות'!$M751,"")</f>
        <v/>
      </c>
      <c r="AL750" t="str">
        <f>IF('ריכוז הצעות'!$N751='טבלת עזר2'!AL$1,'ריכוז הצעות'!$M751,"")</f>
        <v/>
      </c>
      <c r="AM750"/>
      <c r="AN750"/>
      <c r="AO750"/>
      <c r="AP750"/>
    </row>
    <row r="751" spans="2:42" x14ac:dyDescent="0.3">
      <c r="B751" t="str">
        <f>IF('ריכוז הצעות'!$N752='טבלת עזר2'!B$1,'ריכוז הצעות'!$M752,"")</f>
        <v/>
      </c>
      <c r="C751">
        <f t="shared" si="304"/>
        <v>0</v>
      </c>
      <c r="D751" t="str">
        <f t="shared" si="306"/>
        <v/>
      </c>
      <c r="E751">
        <f t="shared" si="307"/>
        <v>0</v>
      </c>
      <c r="F751" t="str">
        <f>IF('ריכוז הצעות'!$N752='טבלת עזר2'!F$1,'ריכוז הצעות'!$M752,"")</f>
        <v/>
      </c>
      <c r="G751">
        <f t="shared" si="305"/>
        <v>0</v>
      </c>
      <c r="H751" t="str">
        <f t="shared" si="308"/>
        <v/>
      </c>
      <c r="I751">
        <f t="shared" si="309"/>
        <v>0</v>
      </c>
      <c r="J751" t="str">
        <f>IF('ריכוז הצעות'!$N752='טבלת עזר2'!J$1,'ריכוז הצעות'!$M752,"")</f>
        <v/>
      </c>
      <c r="K751" t="str">
        <f>IF('ריכוז הצעות'!$N752='טבלת עזר2'!K$1,'ריכוז הצעות'!$M752,"")</f>
        <v/>
      </c>
      <c r="L751" t="str">
        <f>IF('ריכוז הצעות'!$N752='טבלת עזר2'!L$1,'ריכוז הצעות'!$M752,"")</f>
        <v/>
      </c>
      <c r="M751" t="str">
        <f>IF('ריכוז הצעות'!$N752='טבלת עזר2'!M$1,'ריכוז הצעות'!$M752,"")</f>
        <v/>
      </c>
      <c r="O751" t="str">
        <f>IF('ריכוז הצעות'!$N752='טבלת עזר2'!O$1,'ריכוז הצעות'!$M752,"")</f>
        <v/>
      </c>
      <c r="Q751" t="str">
        <f>IF('ריכוז הצעות'!$N752='טבלת עזר2'!Q$1,'ריכוז הצעות'!$M752,"")</f>
        <v/>
      </c>
      <c r="S751" t="str">
        <f>IF('ריכוז הצעות'!$N752='טבלת עזר2'!S$1,'ריכוז הצעות'!$M752,"")</f>
        <v/>
      </c>
      <c r="U751" t="str">
        <f>IF('ריכוז הצעות'!$N752='טבלת עזר2'!U$1,'ריכוז הצעות'!$M752,"")</f>
        <v/>
      </c>
      <c r="W751" t="str">
        <f>IF('ריכוז הצעות'!$N752='טבלת עזר2'!W$1,'ריכוז הצעות'!$M752,"")</f>
        <v/>
      </c>
      <c r="X751" t="str">
        <f>IF('ריכוז הצעות'!$N752='טבלת עזר2'!X$1,'ריכוז הצעות'!$M752,"")</f>
        <v/>
      </c>
      <c r="Y751" t="str">
        <f>IF('ריכוז הצעות'!$N752='טבלת עזר2'!Y$1,'ריכוז הצעות'!$M752,"")</f>
        <v/>
      </c>
      <c r="Z751" t="str">
        <f>IF('ריכוז הצעות'!$N752='טבלת עזר2'!Z$1,'ריכוז הצעות'!$M752,"")</f>
        <v/>
      </c>
      <c r="AA751" t="str">
        <f>IF('ריכוז הצעות'!$N752='טבלת עזר2'!AA$1,'ריכוז הצעות'!$M752,"")</f>
        <v/>
      </c>
      <c r="AB751" t="str">
        <f>IF('ריכוז הצעות'!$N752='טבלת עזר2'!AB$1,'ריכוז הצעות'!$M752,"")</f>
        <v/>
      </c>
      <c r="AC751" t="str">
        <f>IF('ריכוז הצעות'!$N752='טבלת עזר2'!AC$1,'ריכוז הצעות'!$M752,"")</f>
        <v/>
      </c>
      <c r="AD751" t="str">
        <f>IF('ריכוז הצעות'!$N752='טבלת עזר2'!AD$1,'ריכוז הצעות'!$M752,"")</f>
        <v/>
      </c>
      <c r="AE751" t="str">
        <f>IF('ריכוז הצעות'!$N752='טבלת עזר2'!AE$1,'ריכוז הצעות'!$M752,"")</f>
        <v/>
      </c>
      <c r="AF751" t="str">
        <f>IF('ריכוז הצעות'!$N752='טבלת עזר2'!AF$1,'ריכוז הצעות'!$M752,"")</f>
        <v/>
      </c>
      <c r="AG751" t="str">
        <f>IF('ריכוז הצעות'!$N752='טבלת עזר2'!AG$1,'ריכוז הצעות'!$M752,"")</f>
        <v/>
      </c>
      <c r="AH751" t="str">
        <f>IF('ריכוז הצעות'!$N752='טבלת עזר2'!AH$1,'ריכוז הצעות'!$M752,"")</f>
        <v/>
      </c>
      <c r="AI751" t="str">
        <f>IF('ריכוז הצעות'!$N752='טבלת עזר2'!AI$1,'ריכוז הצעות'!$M752,"")</f>
        <v/>
      </c>
      <c r="AJ751" t="str">
        <f>IF('ריכוז הצעות'!$N752='טבלת עזר2'!AJ$1,'ריכוז הצעות'!$M752,"")</f>
        <v/>
      </c>
      <c r="AK751" t="str">
        <f>IF('ריכוז הצעות'!$N752='טבלת עזר2'!AK$1,'ריכוז הצעות'!$M752,"")</f>
        <v/>
      </c>
      <c r="AL751" t="str">
        <f>IF('ריכוז הצעות'!$N752='טבלת עזר2'!AL$1,'ריכוז הצעות'!$M752,"")</f>
        <v/>
      </c>
      <c r="AM751"/>
      <c r="AN751"/>
      <c r="AO751"/>
      <c r="AP751"/>
    </row>
    <row r="752" spans="2:42" x14ac:dyDescent="0.3">
      <c r="B752" t="str">
        <f>IF('ריכוז הצעות'!$N753='טבלת עזר2'!B$1,'ריכוז הצעות'!$M753,"")</f>
        <v/>
      </c>
      <c r="C752">
        <f t="shared" si="304"/>
        <v>0</v>
      </c>
      <c r="D752" t="str">
        <f t="shared" si="306"/>
        <v/>
      </c>
      <c r="E752">
        <f t="shared" si="307"/>
        <v>0</v>
      </c>
      <c r="F752" t="str">
        <f>IF('ריכוז הצעות'!$N753='טבלת עזר2'!F$1,'ריכוז הצעות'!$M753,"")</f>
        <v/>
      </c>
      <c r="G752">
        <f t="shared" si="305"/>
        <v>0</v>
      </c>
      <c r="H752" t="str">
        <f t="shared" si="308"/>
        <v/>
      </c>
      <c r="I752">
        <f t="shared" si="309"/>
        <v>0</v>
      </c>
      <c r="J752" t="str">
        <f>IF('ריכוז הצעות'!$N753='טבלת עזר2'!J$1,'ריכוז הצעות'!$M753,"")</f>
        <v/>
      </c>
      <c r="K752" t="str">
        <f>IF('ריכוז הצעות'!$N753='טבלת עזר2'!K$1,'ריכוז הצעות'!$M753,"")</f>
        <v/>
      </c>
      <c r="L752" t="str">
        <f>IF('ריכוז הצעות'!$N753='טבלת עזר2'!L$1,'ריכוז הצעות'!$M753,"")</f>
        <v/>
      </c>
      <c r="M752" t="str">
        <f>IF('ריכוז הצעות'!$N753='טבלת עזר2'!M$1,'ריכוז הצעות'!$M753,"")</f>
        <v/>
      </c>
      <c r="O752" t="str">
        <f>IF('ריכוז הצעות'!$N753='טבלת עזר2'!O$1,'ריכוז הצעות'!$M753,"")</f>
        <v/>
      </c>
      <c r="Q752" t="str">
        <f>IF('ריכוז הצעות'!$N753='טבלת עזר2'!Q$1,'ריכוז הצעות'!$M753,"")</f>
        <v/>
      </c>
      <c r="S752" t="str">
        <f>IF('ריכוז הצעות'!$N753='טבלת עזר2'!S$1,'ריכוז הצעות'!$M753,"")</f>
        <v/>
      </c>
      <c r="U752" t="str">
        <f>IF('ריכוז הצעות'!$N753='טבלת עזר2'!U$1,'ריכוז הצעות'!$M753,"")</f>
        <v/>
      </c>
      <c r="W752" t="str">
        <f>IF('ריכוז הצעות'!$N753='טבלת עזר2'!W$1,'ריכוז הצעות'!$M753,"")</f>
        <v/>
      </c>
      <c r="X752" t="str">
        <f>IF('ריכוז הצעות'!$N753='טבלת עזר2'!X$1,'ריכוז הצעות'!$M753,"")</f>
        <v/>
      </c>
      <c r="Y752" t="str">
        <f>IF('ריכוז הצעות'!$N753='טבלת עזר2'!Y$1,'ריכוז הצעות'!$M753,"")</f>
        <v/>
      </c>
      <c r="Z752" t="str">
        <f>IF('ריכוז הצעות'!$N753='טבלת עזר2'!Z$1,'ריכוז הצעות'!$M753,"")</f>
        <v/>
      </c>
      <c r="AA752" t="str">
        <f>IF('ריכוז הצעות'!$N753='טבלת עזר2'!AA$1,'ריכוז הצעות'!$M753,"")</f>
        <v/>
      </c>
      <c r="AB752" t="str">
        <f>IF('ריכוז הצעות'!$N753='טבלת עזר2'!AB$1,'ריכוז הצעות'!$M753,"")</f>
        <v/>
      </c>
      <c r="AC752" t="str">
        <f>IF('ריכוז הצעות'!$N753='טבלת עזר2'!AC$1,'ריכוז הצעות'!$M753,"")</f>
        <v/>
      </c>
      <c r="AD752" t="str">
        <f>IF('ריכוז הצעות'!$N753='טבלת עזר2'!AD$1,'ריכוז הצעות'!$M753,"")</f>
        <v/>
      </c>
      <c r="AE752" t="str">
        <f>IF('ריכוז הצעות'!$N753='טבלת עזר2'!AE$1,'ריכוז הצעות'!$M753,"")</f>
        <v/>
      </c>
      <c r="AF752" t="str">
        <f>IF('ריכוז הצעות'!$N753='טבלת עזר2'!AF$1,'ריכוז הצעות'!$M753,"")</f>
        <v/>
      </c>
      <c r="AG752" t="str">
        <f>IF('ריכוז הצעות'!$N753='טבלת עזר2'!AG$1,'ריכוז הצעות'!$M753,"")</f>
        <v/>
      </c>
      <c r="AH752" t="str">
        <f>IF('ריכוז הצעות'!$N753='טבלת עזר2'!AH$1,'ריכוז הצעות'!$M753,"")</f>
        <v/>
      </c>
      <c r="AI752" t="str">
        <f>IF('ריכוז הצעות'!$N753='טבלת עזר2'!AI$1,'ריכוז הצעות'!$M753,"")</f>
        <v/>
      </c>
      <c r="AJ752" t="str">
        <f>IF('ריכוז הצעות'!$N753='טבלת עזר2'!AJ$1,'ריכוז הצעות'!$M753,"")</f>
        <v/>
      </c>
      <c r="AK752" t="str">
        <f>IF('ריכוז הצעות'!$N753='טבלת עזר2'!AK$1,'ריכוז הצעות'!$M753,"")</f>
        <v/>
      </c>
      <c r="AL752" t="str">
        <f>IF('ריכוז הצעות'!$N753='טבלת עזר2'!AL$1,'ריכוז הצעות'!$M753,"")</f>
        <v/>
      </c>
      <c r="AM752"/>
      <c r="AN752"/>
      <c r="AO752"/>
      <c r="AP752"/>
    </row>
    <row r="753" spans="2:42" x14ac:dyDescent="0.3">
      <c r="B753" t="str">
        <f>IF('ריכוז הצעות'!$N754='טבלת עזר2'!B$1,'ריכוז הצעות'!$M754,"")</f>
        <v/>
      </c>
      <c r="C753">
        <f t="shared" si="304"/>
        <v>0</v>
      </c>
      <c r="D753" t="str">
        <f t="shared" si="306"/>
        <v/>
      </c>
      <c r="E753">
        <f t="shared" si="307"/>
        <v>0</v>
      </c>
      <c r="F753" t="str">
        <f>IF('ריכוז הצעות'!$N754='טבלת עזר2'!F$1,'ריכוז הצעות'!$M754,"")</f>
        <v/>
      </c>
      <c r="G753">
        <f t="shared" si="305"/>
        <v>0</v>
      </c>
      <c r="H753" t="str">
        <f t="shared" si="308"/>
        <v/>
      </c>
      <c r="I753">
        <f t="shared" si="309"/>
        <v>0</v>
      </c>
      <c r="J753" t="str">
        <f>IF('ריכוז הצעות'!$N754='טבלת עזר2'!J$1,'ריכוז הצעות'!$M754,"")</f>
        <v/>
      </c>
      <c r="K753" t="str">
        <f>IF('ריכוז הצעות'!$N754='טבלת עזר2'!K$1,'ריכוז הצעות'!$M754,"")</f>
        <v/>
      </c>
      <c r="L753" t="str">
        <f>IF('ריכוז הצעות'!$N754='טבלת עזר2'!L$1,'ריכוז הצעות'!$M754,"")</f>
        <v/>
      </c>
      <c r="M753" t="str">
        <f>IF('ריכוז הצעות'!$N754='טבלת עזר2'!M$1,'ריכוז הצעות'!$M754,"")</f>
        <v/>
      </c>
      <c r="O753" t="str">
        <f>IF('ריכוז הצעות'!$N754='טבלת עזר2'!O$1,'ריכוז הצעות'!$M754,"")</f>
        <v/>
      </c>
      <c r="Q753" t="str">
        <f>IF('ריכוז הצעות'!$N754='טבלת עזר2'!Q$1,'ריכוז הצעות'!$M754,"")</f>
        <v/>
      </c>
      <c r="S753" t="str">
        <f>IF('ריכוז הצעות'!$N754='טבלת עזר2'!S$1,'ריכוז הצעות'!$M754,"")</f>
        <v/>
      </c>
      <c r="U753" t="str">
        <f>IF('ריכוז הצעות'!$N754='טבלת עזר2'!U$1,'ריכוז הצעות'!$M754,"")</f>
        <v/>
      </c>
      <c r="W753" t="str">
        <f>IF('ריכוז הצעות'!$N754='טבלת עזר2'!W$1,'ריכוז הצעות'!$M754,"")</f>
        <v/>
      </c>
      <c r="X753" t="str">
        <f>IF('ריכוז הצעות'!$N754='טבלת עזר2'!X$1,'ריכוז הצעות'!$M754,"")</f>
        <v/>
      </c>
      <c r="Y753" t="str">
        <f>IF('ריכוז הצעות'!$N754='טבלת עזר2'!Y$1,'ריכוז הצעות'!$M754,"")</f>
        <v/>
      </c>
      <c r="Z753" t="str">
        <f>IF('ריכוז הצעות'!$N754='טבלת עזר2'!Z$1,'ריכוז הצעות'!$M754,"")</f>
        <v/>
      </c>
      <c r="AA753" t="str">
        <f>IF('ריכוז הצעות'!$N754='טבלת עזר2'!AA$1,'ריכוז הצעות'!$M754,"")</f>
        <v/>
      </c>
      <c r="AB753" t="str">
        <f>IF('ריכוז הצעות'!$N754='טבלת עזר2'!AB$1,'ריכוז הצעות'!$M754,"")</f>
        <v/>
      </c>
      <c r="AC753" t="str">
        <f>IF('ריכוז הצעות'!$N754='טבלת עזר2'!AC$1,'ריכוז הצעות'!$M754,"")</f>
        <v/>
      </c>
      <c r="AD753" t="str">
        <f>IF('ריכוז הצעות'!$N754='טבלת עזר2'!AD$1,'ריכוז הצעות'!$M754,"")</f>
        <v/>
      </c>
      <c r="AE753" t="str">
        <f>IF('ריכוז הצעות'!$N754='טבלת עזר2'!AE$1,'ריכוז הצעות'!$M754,"")</f>
        <v/>
      </c>
      <c r="AF753" t="str">
        <f>IF('ריכוז הצעות'!$N754='טבלת עזר2'!AF$1,'ריכוז הצעות'!$M754,"")</f>
        <v/>
      </c>
      <c r="AG753" t="str">
        <f>IF('ריכוז הצעות'!$N754='טבלת עזר2'!AG$1,'ריכוז הצעות'!$M754,"")</f>
        <v/>
      </c>
      <c r="AH753" t="str">
        <f>IF('ריכוז הצעות'!$N754='טבלת עזר2'!AH$1,'ריכוז הצעות'!$M754,"")</f>
        <v/>
      </c>
      <c r="AI753" t="str">
        <f>IF('ריכוז הצעות'!$N754='טבלת עזר2'!AI$1,'ריכוז הצעות'!$M754,"")</f>
        <v/>
      </c>
      <c r="AJ753" t="str">
        <f>IF('ריכוז הצעות'!$N754='טבלת עזר2'!AJ$1,'ריכוז הצעות'!$M754,"")</f>
        <v/>
      </c>
      <c r="AK753" t="str">
        <f>IF('ריכוז הצעות'!$N754='טבלת עזר2'!AK$1,'ריכוז הצעות'!$M754,"")</f>
        <v/>
      </c>
      <c r="AL753" t="str">
        <f>IF('ריכוז הצעות'!$N754='טבלת עזר2'!AL$1,'ריכוז הצעות'!$M754,"")</f>
        <v/>
      </c>
      <c r="AM753"/>
      <c r="AN753"/>
      <c r="AO753"/>
      <c r="AP753"/>
    </row>
    <row r="754" spans="2:42" x14ac:dyDescent="0.3">
      <c r="B754" t="str">
        <f>IF('ריכוז הצעות'!$N755='טבלת עזר2'!B$1,'ריכוז הצעות'!$M755,"")</f>
        <v/>
      </c>
      <c r="C754">
        <f t="shared" si="304"/>
        <v>0</v>
      </c>
      <c r="D754" t="str">
        <f t="shared" si="306"/>
        <v/>
      </c>
      <c r="E754">
        <f t="shared" si="307"/>
        <v>0</v>
      </c>
      <c r="F754" t="str">
        <f>IF('ריכוז הצעות'!$N755='טבלת עזר2'!F$1,'ריכוז הצעות'!$M755,"")</f>
        <v/>
      </c>
      <c r="G754">
        <f t="shared" si="305"/>
        <v>0</v>
      </c>
      <c r="H754" t="str">
        <f t="shared" si="308"/>
        <v/>
      </c>
      <c r="I754">
        <f t="shared" si="309"/>
        <v>0</v>
      </c>
      <c r="J754" t="str">
        <f>IF('ריכוז הצעות'!$N755='טבלת עזר2'!J$1,'ריכוז הצעות'!$M755,"")</f>
        <v/>
      </c>
      <c r="K754" t="str">
        <f>IF('ריכוז הצעות'!$N755='טבלת עזר2'!K$1,'ריכוז הצעות'!$M755,"")</f>
        <v/>
      </c>
      <c r="L754" t="str">
        <f>IF('ריכוז הצעות'!$N755='טבלת עזר2'!L$1,'ריכוז הצעות'!$M755,"")</f>
        <v/>
      </c>
      <c r="M754" t="str">
        <f>IF('ריכוז הצעות'!$N755='טבלת עזר2'!M$1,'ריכוז הצעות'!$M755,"")</f>
        <v/>
      </c>
      <c r="O754" t="str">
        <f>IF('ריכוז הצעות'!$N755='טבלת עזר2'!O$1,'ריכוז הצעות'!$M755,"")</f>
        <v/>
      </c>
      <c r="Q754" t="str">
        <f>IF('ריכוז הצעות'!$N755='טבלת עזר2'!Q$1,'ריכוז הצעות'!$M755,"")</f>
        <v/>
      </c>
      <c r="S754" t="str">
        <f>IF('ריכוז הצעות'!$N755='טבלת עזר2'!S$1,'ריכוז הצעות'!$M755,"")</f>
        <v/>
      </c>
      <c r="U754" t="str">
        <f>IF('ריכוז הצעות'!$N755='טבלת עזר2'!U$1,'ריכוז הצעות'!$M755,"")</f>
        <v/>
      </c>
      <c r="W754" t="str">
        <f>IF('ריכוז הצעות'!$N755='טבלת עזר2'!W$1,'ריכוז הצעות'!$M755,"")</f>
        <v/>
      </c>
      <c r="X754" t="str">
        <f>IF('ריכוז הצעות'!$N755='טבלת עזר2'!X$1,'ריכוז הצעות'!$M755,"")</f>
        <v/>
      </c>
      <c r="Y754" t="str">
        <f>IF('ריכוז הצעות'!$N755='טבלת עזר2'!Y$1,'ריכוז הצעות'!$M755,"")</f>
        <v/>
      </c>
      <c r="Z754" t="str">
        <f>IF('ריכוז הצעות'!$N755='טבלת עזר2'!Z$1,'ריכוז הצעות'!$M755,"")</f>
        <v/>
      </c>
      <c r="AA754" t="str">
        <f>IF('ריכוז הצעות'!$N755='טבלת עזר2'!AA$1,'ריכוז הצעות'!$M755,"")</f>
        <v/>
      </c>
      <c r="AB754" t="str">
        <f>IF('ריכוז הצעות'!$N755='טבלת עזר2'!AB$1,'ריכוז הצעות'!$M755,"")</f>
        <v/>
      </c>
      <c r="AC754" t="str">
        <f>IF('ריכוז הצעות'!$N755='טבלת עזר2'!AC$1,'ריכוז הצעות'!$M755,"")</f>
        <v/>
      </c>
      <c r="AD754" t="str">
        <f>IF('ריכוז הצעות'!$N755='טבלת עזר2'!AD$1,'ריכוז הצעות'!$M755,"")</f>
        <v/>
      </c>
      <c r="AE754" t="str">
        <f>IF('ריכוז הצעות'!$N755='טבלת עזר2'!AE$1,'ריכוז הצעות'!$M755,"")</f>
        <v/>
      </c>
      <c r="AF754" t="str">
        <f>IF('ריכוז הצעות'!$N755='טבלת עזר2'!AF$1,'ריכוז הצעות'!$M755,"")</f>
        <v/>
      </c>
      <c r="AG754" t="str">
        <f>IF('ריכוז הצעות'!$N755='טבלת עזר2'!AG$1,'ריכוז הצעות'!$M755,"")</f>
        <v/>
      </c>
      <c r="AH754" t="str">
        <f>IF('ריכוז הצעות'!$N755='טבלת עזר2'!AH$1,'ריכוז הצעות'!$M755,"")</f>
        <v/>
      </c>
      <c r="AI754" t="str">
        <f>IF('ריכוז הצעות'!$N755='טבלת עזר2'!AI$1,'ריכוז הצעות'!$M755,"")</f>
        <v/>
      </c>
      <c r="AJ754" t="str">
        <f>IF('ריכוז הצעות'!$N755='טבלת עזר2'!AJ$1,'ריכוז הצעות'!$M755,"")</f>
        <v/>
      </c>
      <c r="AK754" t="str">
        <f>IF('ריכוז הצעות'!$N755='טבלת עזר2'!AK$1,'ריכוז הצעות'!$M755,"")</f>
        <v/>
      </c>
      <c r="AL754" t="str">
        <f>IF('ריכוז הצעות'!$N755='טבלת עזר2'!AL$1,'ריכוז הצעות'!$M755,"")</f>
        <v/>
      </c>
      <c r="AM754"/>
      <c r="AN754"/>
      <c r="AO754"/>
      <c r="AP754"/>
    </row>
    <row r="755" spans="2:42" x14ac:dyDescent="0.3">
      <c r="B755" t="str">
        <f>IF('ריכוז הצעות'!$N756='טבלת עזר2'!B$1,'ריכוז הצעות'!$M756,"")</f>
        <v/>
      </c>
      <c r="C755">
        <f t="shared" si="304"/>
        <v>0</v>
      </c>
      <c r="D755" t="str">
        <f t="shared" si="306"/>
        <v/>
      </c>
      <c r="E755">
        <f t="shared" si="307"/>
        <v>0</v>
      </c>
      <c r="F755" t="str">
        <f>IF('ריכוז הצעות'!$N756='טבלת עזר2'!F$1,'ריכוז הצעות'!$M756,"")</f>
        <v/>
      </c>
      <c r="G755">
        <f t="shared" si="305"/>
        <v>0</v>
      </c>
      <c r="H755" t="str">
        <f t="shared" si="308"/>
        <v/>
      </c>
      <c r="I755">
        <f t="shared" si="309"/>
        <v>0</v>
      </c>
      <c r="J755" t="str">
        <f>IF('ריכוז הצעות'!$N756='טבלת עזר2'!J$1,'ריכוז הצעות'!$M756,"")</f>
        <v/>
      </c>
      <c r="K755" t="str">
        <f>IF('ריכוז הצעות'!$N756='טבלת עזר2'!K$1,'ריכוז הצעות'!$M756,"")</f>
        <v/>
      </c>
      <c r="L755" t="str">
        <f>IF('ריכוז הצעות'!$N756='טבלת עזר2'!L$1,'ריכוז הצעות'!$M756,"")</f>
        <v/>
      </c>
      <c r="M755" t="str">
        <f>IF('ריכוז הצעות'!$N756='טבלת עזר2'!M$1,'ריכוז הצעות'!$M756,"")</f>
        <v/>
      </c>
      <c r="O755" t="str">
        <f>IF('ריכוז הצעות'!$N756='טבלת עזר2'!O$1,'ריכוז הצעות'!$M756,"")</f>
        <v/>
      </c>
      <c r="Q755" t="str">
        <f>IF('ריכוז הצעות'!$N756='טבלת עזר2'!Q$1,'ריכוז הצעות'!$M756,"")</f>
        <v/>
      </c>
      <c r="S755" t="str">
        <f>IF('ריכוז הצעות'!$N756='טבלת עזר2'!S$1,'ריכוז הצעות'!$M756,"")</f>
        <v/>
      </c>
      <c r="U755" t="str">
        <f>IF('ריכוז הצעות'!$N756='טבלת עזר2'!U$1,'ריכוז הצעות'!$M756,"")</f>
        <v/>
      </c>
      <c r="W755" t="str">
        <f>IF('ריכוז הצעות'!$N756='טבלת עזר2'!W$1,'ריכוז הצעות'!$M756,"")</f>
        <v/>
      </c>
      <c r="X755" t="str">
        <f>IF('ריכוז הצעות'!$N756='טבלת עזר2'!X$1,'ריכוז הצעות'!$M756,"")</f>
        <v/>
      </c>
      <c r="Y755" t="str">
        <f>IF('ריכוז הצעות'!$N756='טבלת עזר2'!Y$1,'ריכוז הצעות'!$M756,"")</f>
        <v/>
      </c>
      <c r="Z755" t="str">
        <f>IF('ריכוז הצעות'!$N756='טבלת עזר2'!Z$1,'ריכוז הצעות'!$M756,"")</f>
        <v/>
      </c>
      <c r="AA755" t="str">
        <f>IF('ריכוז הצעות'!$N756='טבלת עזר2'!AA$1,'ריכוז הצעות'!$M756,"")</f>
        <v/>
      </c>
      <c r="AB755" t="str">
        <f>IF('ריכוז הצעות'!$N756='טבלת עזר2'!AB$1,'ריכוז הצעות'!$M756,"")</f>
        <v/>
      </c>
      <c r="AC755" t="str">
        <f>IF('ריכוז הצעות'!$N756='טבלת עזר2'!AC$1,'ריכוז הצעות'!$M756,"")</f>
        <v/>
      </c>
      <c r="AD755" t="str">
        <f>IF('ריכוז הצעות'!$N756='טבלת עזר2'!AD$1,'ריכוז הצעות'!$M756,"")</f>
        <v/>
      </c>
      <c r="AE755" t="str">
        <f>IF('ריכוז הצעות'!$N756='טבלת עזר2'!AE$1,'ריכוז הצעות'!$M756,"")</f>
        <v/>
      </c>
      <c r="AF755" t="str">
        <f>IF('ריכוז הצעות'!$N756='טבלת עזר2'!AF$1,'ריכוז הצעות'!$M756,"")</f>
        <v/>
      </c>
      <c r="AG755" t="str">
        <f>IF('ריכוז הצעות'!$N756='טבלת עזר2'!AG$1,'ריכוז הצעות'!$M756,"")</f>
        <v/>
      </c>
      <c r="AH755" t="str">
        <f>IF('ריכוז הצעות'!$N756='טבלת עזר2'!AH$1,'ריכוז הצעות'!$M756,"")</f>
        <v/>
      </c>
      <c r="AI755" t="str">
        <f>IF('ריכוז הצעות'!$N756='טבלת עזר2'!AI$1,'ריכוז הצעות'!$M756,"")</f>
        <v/>
      </c>
      <c r="AJ755" t="str">
        <f>IF('ריכוז הצעות'!$N756='טבלת עזר2'!AJ$1,'ריכוז הצעות'!$M756,"")</f>
        <v/>
      </c>
      <c r="AK755" t="str">
        <f>IF('ריכוז הצעות'!$N756='טבלת עזר2'!AK$1,'ריכוז הצעות'!$M756,"")</f>
        <v/>
      </c>
      <c r="AL755" t="str">
        <f>IF('ריכוז הצעות'!$N756='טבלת עזר2'!AL$1,'ריכוז הצעות'!$M756,"")</f>
        <v/>
      </c>
      <c r="AM755"/>
      <c r="AN755"/>
      <c r="AO755"/>
      <c r="AP755"/>
    </row>
    <row r="756" spans="2:42" x14ac:dyDescent="0.3">
      <c r="B756" t="str">
        <f>IF('ריכוז הצעות'!$N757='טבלת עזר2'!B$1,'ריכוז הצעות'!$M757,"")</f>
        <v/>
      </c>
      <c r="C756">
        <f t="shared" si="304"/>
        <v>0</v>
      </c>
      <c r="D756" t="str">
        <f t="shared" si="306"/>
        <v/>
      </c>
      <c r="E756">
        <f t="shared" si="307"/>
        <v>0</v>
      </c>
      <c r="F756" t="str">
        <f>IF('ריכוז הצעות'!$N757='טבלת עזר2'!F$1,'ריכוז הצעות'!$M757,"")</f>
        <v/>
      </c>
      <c r="G756">
        <f t="shared" si="305"/>
        <v>0</v>
      </c>
      <c r="H756" t="str">
        <f t="shared" si="308"/>
        <v/>
      </c>
      <c r="I756">
        <f t="shared" si="309"/>
        <v>0</v>
      </c>
      <c r="J756" t="str">
        <f>IF('ריכוז הצעות'!$N757='טבלת עזר2'!J$1,'ריכוז הצעות'!$M757,"")</f>
        <v/>
      </c>
      <c r="K756" t="str">
        <f>IF('ריכוז הצעות'!$N757='טבלת עזר2'!K$1,'ריכוז הצעות'!$M757,"")</f>
        <v/>
      </c>
      <c r="L756" t="str">
        <f>IF('ריכוז הצעות'!$N757='טבלת עזר2'!L$1,'ריכוז הצעות'!$M757,"")</f>
        <v/>
      </c>
      <c r="M756" t="str">
        <f>IF('ריכוז הצעות'!$N757='טבלת עזר2'!M$1,'ריכוז הצעות'!$M757,"")</f>
        <v/>
      </c>
      <c r="O756" t="str">
        <f>IF('ריכוז הצעות'!$N757='טבלת עזר2'!O$1,'ריכוז הצעות'!$M757,"")</f>
        <v/>
      </c>
      <c r="Q756" t="str">
        <f>IF('ריכוז הצעות'!$N757='טבלת עזר2'!Q$1,'ריכוז הצעות'!$M757,"")</f>
        <v/>
      </c>
      <c r="S756" t="str">
        <f>IF('ריכוז הצעות'!$N757='טבלת עזר2'!S$1,'ריכוז הצעות'!$M757,"")</f>
        <v/>
      </c>
      <c r="U756" t="str">
        <f>IF('ריכוז הצעות'!$N757='טבלת עזר2'!U$1,'ריכוז הצעות'!$M757,"")</f>
        <v/>
      </c>
      <c r="W756" t="str">
        <f>IF('ריכוז הצעות'!$N757='טבלת עזר2'!W$1,'ריכוז הצעות'!$M757,"")</f>
        <v/>
      </c>
      <c r="X756" t="str">
        <f>IF('ריכוז הצעות'!$N757='טבלת עזר2'!X$1,'ריכוז הצעות'!$M757,"")</f>
        <v/>
      </c>
      <c r="Y756" t="str">
        <f>IF('ריכוז הצעות'!$N757='טבלת עזר2'!Y$1,'ריכוז הצעות'!$M757,"")</f>
        <v/>
      </c>
      <c r="Z756" t="str">
        <f>IF('ריכוז הצעות'!$N757='טבלת עזר2'!Z$1,'ריכוז הצעות'!$M757,"")</f>
        <v/>
      </c>
      <c r="AA756" t="str">
        <f>IF('ריכוז הצעות'!$N757='טבלת עזר2'!AA$1,'ריכוז הצעות'!$M757,"")</f>
        <v/>
      </c>
      <c r="AB756" t="str">
        <f>IF('ריכוז הצעות'!$N757='טבלת עזר2'!AB$1,'ריכוז הצעות'!$M757,"")</f>
        <v/>
      </c>
      <c r="AC756" t="str">
        <f>IF('ריכוז הצעות'!$N757='טבלת עזר2'!AC$1,'ריכוז הצעות'!$M757,"")</f>
        <v/>
      </c>
      <c r="AD756" t="str">
        <f>IF('ריכוז הצעות'!$N757='טבלת עזר2'!AD$1,'ריכוז הצעות'!$M757,"")</f>
        <v/>
      </c>
      <c r="AE756" t="str">
        <f>IF('ריכוז הצעות'!$N757='טבלת עזר2'!AE$1,'ריכוז הצעות'!$M757,"")</f>
        <v/>
      </c>
      <c r="AF756" t="str">
        <f>IF('ריכוז הצעות'!$N757='טבלת עזר2'!AF$1,'ריכוז הצעות'!$M757,"")</f>
        <v/>
      </c>
      <c r="AG756" t="str">
        <f>IF('ריכוז הצעות'!$N757='טבלת עזר2'!AG$1,'ריכוז הצעות'!$M757,"")</f>
        <v/>
      </c>
      <c r="AH756" t="str">
        <f>IF('ריכוז הצעות'!$N757='טבלת עזר2'!AH$1,'ריכוז הצעות'!$M757,"")</f>
        <v/>
      </c>
      <c r="AI756" t="str">
        <f>IF('ריכוז הצעות'!$N757='טבלת עזר2'!AI$1,'ריכוז הצעות'!$M757,"")</f>
        <v/>
      </c>
      <c r="AJ756" t="str">
        <f>IF('ריכוז הצעות'!$N757='טבלת עזר2'!AJ$1,'ריכוז הצעות'!$M757,"")</f>
        <v/>
      </c>
      <c r="AK756" t="str">
        <f>IF('ריכוז הצעות'!$N757='טבלת עזר2'!AK$1,'ריכוז הצעות'!$M757,"")</f>
        <v/>
      </c>
      <c r="AL756" t="str">
        <f>IF('ריכוז הצעות'!$N757='טבלת עזר2'!AL$1,'ריכוז הצעות'!$M757,"")</f>
        <v/>
      </c>
      <c r="AM756"/>
      <c r="AN756"/>
      <c r="AO756"/>
      <c r="AP756"/>
    </row>
    <row r="757" spans="2:42" x14ac:dyDescent="0.3">
      <c r="B757" t="str">
        <f>IF('ריכוז הצעות'!$N758='טבלת עזר2'!B$1,'ריכוז הצעות'!$M758,"")</f>
        <v/>
      </c>
      <c r="C757">
        <f t="shared" si="304"/>
        <v>0</v>
      </c>
      <c r="D757" t="str">
        <f t="shared" si="306"/>
        <v/>
      </c>
      <c r="E757">
        <f t="shared" si="307"/>
        <v>0</v>
      </c>
      <c r="F757" t="str">
        <f>IF('ריכוז הצעות'!$N758='טבלת עזר2'!F$1,'ריכוז הצעות'!$M758,"")</f>
        <v/>
      </c>
      <c r="G757">
        <f t="shared" si="305"/>
        <v>0</v>
      </c>
      <c r="H757" t="str">
        <f t="shared" si="308"/>
        <v/>
      </c>
      <c r="I757">
        <f t="shared" si="309"/>
        <v>0</v>
      </c>
      <c r="J757" t="str">
        <f>IF('ריכוז הצעות'!$N758='טבלת עזר2'!J$1,'ריכוז הצעות'!$M758,"")</f>
        <v/>
      </c>
      <c r="K757" t="str">
        <f>IF('ריכוז הצעות'!$N758='טבלת עזר2'!K$1,'ריכוז הצעות'!$M758,"")</f>
        <v/>
      </c>
      <c r="L757" t="str">
        <f>IF('ריכוז הצעות'!$N758='טבלת עזר2'!L$1,'ריכוז הצעות'!$M758,"")</f>
        <v/>
      </c>
      <c r="M757" t="str">
        <f>IF('ריכוז הצעות'!$N758='טבלת עזר2'!M$1,'ריכוז הצעות'!$M758,"")</f>
        <v/>
      </c>
      <c r="O757" t="str">
        <f>IF('ריכוז הצעות'!$N758='טבלת עזר2'!O$1,'ריכוז הצעות'!$M758,"")</f>
        <v/>
      </c>
      <c r="Q757" t="str">
        <f>IF('ריכוז הצעות'!$N758='טבלת עזר2'!Q$1,'ריכוז הצעות'!$M758,"")</f>
        <v/>
      </c>
      <c r="S757" t="str">
        <f>IF('ריכוז הצעות'!$N758='טבלת עזר2'!S$1,'ריכוז הצעות'!$M758,"")</f>
        <v/>
      </c>
      <c r="U757" t="str">
        <f>IF('ריכוז הצעות'!$N758='טבלת עזר2'!U$1,'ריכוז הצעות'!$M758,"")</f>
        <v/>
      </c>
      <c r="W757" t="str">
        <f>IF('ריכוז הצעות'!$N758='טבלת עזר2'!W$1,'ריכוז הצעות'!$M758,"")</f>
        <v/>
      </c>
      <c r="X757" t="str">
        <f>IF('ריכוז הצעות'!$N758='טבלת עזר2'!X$1,'ריכוז הצעות'!$M758,"")</f>
        <v/>
      </c>
      <c r="Y757" t="str">
        <f>IF('ריכוז הצעות'!$N758='טבלת עזר2'!Y$1,'ריכוז הצעות'!$M758,"")</f>
        <v/>
      </c>
      <c r="Z757" t="str">
        <f>IF('ריכוז הצעות'!$N758='טבלת עזר2'!Z$1,'ריכוז הצעות'!$M758,"")</f>
        <v/>
      </c>
      <c r="AA757" t="str">
        <f>IF('ריכוז הצעות'!$N758='טבלת עזר2'!AA$1,'ריכוז הצעות'!$M758,"")</f>
        <v/>
      </c>
      <c r="AB757" t="str">
        <f>IF('ריכוז הצעות'!$N758='טבלת עזר2'!AB$1,'ריכוז הצעות'!$M758,"")</f>
        <v/>
      </c>
      <c r="AC757" t="str">
        <f>IF('ריכוז הצעות'!$N758='טבלת עזר2'!AC$1,'ריכוז הצעות'!$M758,"")</f>
        <v/>
      </c>
      <c r="AD757" t="str">
        <f>IF('ריכוז הצעות'!$N758='טבלת עזר2'!AD$1,'ריכוז הצעות'!$M758,"")</f>
        <v/>
      </c>
      <c r="AE757" t="str">
        <f>IF('ריכוז הצעות'!$N758='טבלת עזר2'!AE$1,'ריכוז הצעות'!$M758,"")</f>
        <v/>
      </c>
      <c r="AF757" t="str">
        <f>IF('ריכוז הצעות'!$N758='טבלת עזר2'!AF$1,'ריכוז הצעות'!$M758,"")</f>
        <v/>
      </c>
      <c r="AG757" t="str">
        <f>IF('ריכוז הצעות'!$N758='טבלת עזר2'!AG$1,'ריכוז הצעות'!$M758,"")</f>
        <v/>
      </c>
      <c r="AH757" t="str">
        <f>IF('ריכוז הצעות'!$N758='טבלת עזר2'!AH$1,'ריכוז הצעות'!$M758,"")</f>
        <v/>
      </c>
      <c r="AI757" t="str">
        <f>IF('ריכוז הצעות'!$N758='טבלת עזר2'!AI$1,'ריכוז הצעות'!$M758,"")</f>
        <v/>
      </c>
      <c r="AJ757" t="str">
        <f>IF('ריכוז הצעות'!$N758='טבלת עזר2'!AJ$1,'ריכוז הצעות'!$M758,"")</f>
        <v/>
      </c>
      <c r="AK757" t="str">
        <f>IF('ריכוז הצעות'!$N758='טבלת עזר2'!AK$1,'ריכוז הצעות'!$M758,"")</f>
        <v/>
      </c>
      <c r="AL757" t="str">
        <f>IF('ריכוז הצעות'!$N758='טבלת עזר2'!AL$1,'ריכוז הצעות'!$M758,"")</f>
        <v/>
      </c>
      <c r="AM757"/>
      <c r="AN757"/>
      <c r="AO757"/>
      <c r="AP757"/>
    </row>
    <row r="758" spans="2:42" x14ac:dyDescent="0.3">
      <c r="B758" t="str">
        <f>IF('ריכוז הצעות'!$N759='טבלת עזר2'!B$1,'ריכוז הצעות'!$M759,"")</f>
        <v/>
      </c>
      <c r="C758">
        <f t="shared" si="304"/>
        <v>0</v>
      </c>
      <c r="D758" t="str">
        <f t="shared" si="306"/>
        <v/>
      </c>
      <c r="E758">
        <f t="shared" si="307"/>
        <v>0</v>
      </c>
      <c r="F758" t="str">
        <f>IF('ריכוז הצעות'!$N759='טבלת עזר2'!F$1,'ריכוז הצעות'!$M759,"")</f>
        <v/>
      </c>
      <c r="G758">
        <f t="shared" si="305"/>
        <v>0</v>
      </c>
      <c r="H758" t="str">
        <f t="shared" si="308"/>
        <v/>
      </c>
      <c r="I758">
        <f t="shared" si="309"/>
        <v>0</v>
      </c>
      <c r="J758" t="str">
        <f>IF('ריכוז הצעות'!$N759='טבלת עזר2'!J$1,'ריכוז הצעות'!$M759,"")</f>
        <v/>
      </c>
      <c r="K758" t="str">
        <f>IF('ריכוז הצעות'!$N759='טבלת עזר2'!K$1,'ריכוז הצעות'!$M759,"")</f>
        <v/>
      </c>
      <c r="L758" t="str">
        <f>IF('ריכוז הצעות'!$N759='טבלת עזר2'!L$1,'ריכוז הצעות'!$M759,"")</f>
        <v/>
      </c>
      <c r="M758" t="str">
        <f>IF('ריכוז הצעות'!$N759='טבלת עזר2'!M$1,'ריכוז הצעות'!$M759,"")</f>
        <v/>
      </c>
      <c r="O758" t="str">
        <f>IF('ריכוז הצעות'!$N759='טבלת עזר2'!O$1,'ריכוז הצעות'!$M759,"")</f>
        <v/>
      </c>
      <c r="Q758" t="str">
        <f>IF('ריכוז הצעות'!$N759='טבלת עזר2'!Q$1,'ריכוז הצעות'!$M759,"")</f>
        <v/>
      </c>
      <c r="S758" t="str">
        <f>IF('ריכוז הצעות'!$N759='טבלת עזר2'!S$1,'ריכוז הצעות'!$M759,"")</f>
        <v/>
      </c>
      <c r="U758" t="str">
        <f>IF('ריכוז הצעות'!$N759='טבלת עזר2'!U$1,'ריכוז הצעות'!$M759,"")</f>
        <v/>
      </c>
      <c r="W758" t="str">
        <f>IF('ריכוז הצעות'!$N759='טבלת עזר2'!W$1,'ריכוז הצעות'!$M759,"")</f>
        <v/>
      </c>
      <c r="X758" t="str">
        <f>IF('ריכוז הצעות'!$N759='טבלת עזר2'!X$1,'ריכוז הצעות'!$M759,"")</f>
        <v/>
      </c>
      <c r="Y758" t="str">
        <f>IF('ריכוז הצעות'!$N759='טבלת עזר2'!Y$1,'ריכוז הצעות'!$M759,"")</f>
        <v/>
      </c>
      <c r="Z758" t="str">
        <f>IF('ריכוז הצעות'!$N759='טבלת עזר2'!Z$1,'ריכוז הצעות'!$M759,"")</f>
        <v/>
      </c>
      <c r="AA758" t="str">
        <f>IF('ריכוז הצעות'!$N759='טבלת עזר2'!AA$1,'ריכוז הצעות'!$M759,"")</f>
        <v/>
      </c>
      <c r="AB758" t="str">
        <f>IF('ריכוז הצעות'!$N759='טבלת עזר2'!AB$1,'ריכוז הצעות'!$M759,"")</f>
        <v/>
      </c>
      <c r="AC758" t="str">
        <f>IF('ריכוז הצעות'!$N759='טבלת עזר2'!AC$1,'ריכוז הצעות'!$M759,"")</f>
        <v/>
      </c>
      <c r="AD758" t="str">
        <f>IF('ריכוז הצעות'!$N759='טבלת עזר2'!AD$1,'ריכוז הצעות'!$M759,"")</f>
        <v/>
      </c>
      <c r="AE758" t="str">
        <f>IF('ריכוז הצעות'!$N759='טבלת עזר2'!AE$1,'ריכוז הצעות'!$M759,"")</f>
        <v/>
      </c>
      <c r="AF758" t="str">
        <f>IF('ריכוז הצעות'!$N759='טבלת עזר2'!AF$1,'ריכוז הצעות'!$M759,"")</f>
        <v/>
      </c>
      <c r="AG758" t="str">
        <f>IF('ריכוז הצעות'!$N759='טבלת עזר2'!AG$1,'ריכוז הצעות'!$M759,"")</f>
        <v/>
      </c>
      <c r="AH758" t="str">
        <f>IF('ריכוז הצעות'!$N759='טבלת עזר2'!AH$1,'ריכוז הצעות'!$M759,"")</f>
        <v/>
      </c>
      <c r="AI758" t="str">
        <f>IF('ריכוז הצעות'!$N759='טבלת עזר2'!AI$1,'ריכוז הצעות'!$M759,"")</f>
        <v/>
      </c>
      <c r="AJ758" t="str">
        <f>IF('ריכוז הצעות'!$N759='טבלת עזר2'!AJ$1,'ריכוז הצעות'!$M759,"")</f>
        <v/>
      </c>
      <c r="AK758" t="str">
        <f>IF('ריכוז הצעות'!$N759='טבלת עזר2'!AK$1,'ריכוז הצעות'!$M759,"")</f>
        <v/>
      </c>
      <c r="AL758" t="str">
        <f>IF('ריכוז הצעות'!$N759='טבלת עזר2'!AL$1,'ריכוז הצעות'!$M759,"")</f>
        <v/>
      </c>
      <c r="AM758"/>
      <c r="AN758"/>
      <c r="AO758"/>
      <c r="AP758"/>
    </row>
    <row r="759" spans="2:42" x14ac:dyDescent="0.3">
      <c r="B759" t="str">
        <f>IF('ריכוז הצעות'!$N760='טבלת עזר2'!B$1,'ריכוז הצעות'!$M760,"")</f>
        <v/>
      </c>
      <c r="C759">
        <f t="shared" si="304"/>
        <v>0</v>
      </c>
      <c r="D759" t="str">
        <f t="shared" si="306"/>
        <v/>
      </c>
      <c r="E759">
        <f t="shared" si="307"/>
        <v>0</v>
      </c>
      <c r="F759" t="str">
        <f>IF('ריכוז הצעות'!$N760='טבלת עזר2'!F$1,'ריכוז הצעות'!$M760,"")</f>
        <v/>
      </c>
      <c r="G759">
        <f t="shared" si="305"/>
        <v>0</v>
      </c>
      <c r="H759" t="str">
        <f t="shared" si="308"/>
        <v/>
      </c>
      <c r="I759">
        <f t="shared" si="309"/>
        <v>0</v>
      </c>
      <c r="J759" t="str">
        <f>IF('ריכוז הצעות'!$N760='טבלת עזר2'!J$1,'ריכוז הצעות'!$M760,"")</f>
        <v/>
      </c>
      <c r="K759" t="str">
        <f>IF('ריכוז הצעות'!$N760='טבלת עזר2'!K$1,'ריכוז הצעות'!$M760,"")</f>
        <v/>
      </c>
      <c r="L759" t="str">
        <f>IF('ריכוז הצעות'!$N760='טבלת עזר2'!L$1,'ריכוז הצעות'!$M760,"")</f>
        <v/>
      </c>
      <c r="M759" t="str">
        <f>IF('ריכוז הצעות'!$N760='טבלת עזר2'!M$1,'ריכוז הצעות'!$M760,"")</f>
        <v/>
      </c>
      <c r="O759" t="str">
        <f>IF('ריכוז הצעות'!$N760='טבלת עזר2'!O$1,'ריכוז הצעות'!$M760,"")</f>
        <v/>
      </c>
      <c r="Q759" t="str">
        <f>IF('ריכוז הצעות'!$N760='טבלת עזר2'!Q$1,'ריכוז הצעות'!$M760,"")</f>
        <v/>
      </c>
      <c r="S759" t="str">
        <f>IF('ריכוז הצעות'!$N760='טבלת עזר2'!S$1,'ריכוז הצעות'!$M760,"")</f>
        <v/>
      </c>
      <c r="U759" t="str">
        <f>IF('ריכוז הצעות'!$N760='טבלת עזר2'!U$1,'ריכוז הצעות'!$M760,"")</f>
        <v/>
      </c>
      <c r="W759" t="str">
        <f>IF('ריכוז הצעות'!$N760='טבלת עזר2'!W$1,'ריכוז הצעות'!$M760,"")</f>
        <v/>
      </c>
      <c r="X759" t="str">
        <f>IF('ריכוז הצעות'!$N760='טבלת עזר2'!X$1,'ריכוז הצעות'!$M760,"")</f>
        <v/>
      </c>
      <c r="Y759" t="str">
        <f>IF('ריכוז הצעות'!$N760='טבלת עזר2'!Y$1,'ריכוז הצעות'!$M760,"")</f>
        <v/>
      </c>
      <c r="Z759" t="str">
        <f>IF('ריכוז הצעות'!$N760='טבלת עזר2'!Z$1,'ריכוז הצעות'!$M760,"")</f>
        <v/>
      </c>
      <c r="AA759" t="str">
        <f>IF('ריכוז הצעות'!$N760='טבלת עזר2'!AA$1,'ריכוז הצעות'!$M760,"")</f>
        <v/>
      </c>
      <c r="AB759" t="str">
        <f>IF('ריכוז הצעות'!$N760='טבלת עזר2'!AB$1,'ריכוז הצעות'!$M760,"")</f>
        <v/>
      </c>
      <c r="AC759" t="str">
        <f>IF('ריכוז הצעות'!$N760='טבלת עזר2'!AC$1,'ריכוז הצעות'!$M760,"")</f>
        <v/>
      </c>
      <c r="AD759" t="str">
        <f>IF('ריכוז הצעות'!$N760='טבלת עזר2'!AD$1,'ריכוז הצעות'!$M760,"")</f>
        <v/>
      </c>
      <c r="AE759" t="str">
        <f>IF('ריכוז הצעות'!$N760='טבלת עזר2'!AE$1,'ריכוז הצעות'!$M760,"")</f>
        <v/>
      </c>
      <c r="AF759" t="str">
        <f>IF('ריכוז הצעות'!$N760='טבלת עזר2'!AF$1,'ריכוז הצעות'!$M760,"")</f>
        <v/>
      </c>
      <c r="AG759" t="str">
        <f>IF('ריכוז הצעות'!$N760='טבלת עזר2'!AG$1,'ריכוז הצעות'!$M760,"")</f>
        <v/>
      </c>
      <c r="AH759" t="str">
        <f>IF('ריכוז הצעות'!$N760='טבלת עזר2'!AH$1,'ריכוז הצעות'!$M760,"")</f>
        <v/>
      </c>
      <c r="AI759" t="str">
        <f>IF('ריכוז הצעות'!$N760='טבלת עזר2'!AI$1,'ריכוז הצעות'!$M760,"")</f>
        <v/>
      </c>
      <c r="AJ759" t="str">
        <f>IF('ריכוז הצעות'!$N760='טבלת עזר2'!AJ$1,'ריכוז הצעות'!$M760,"")</f>
        <v/>
      </c>
      <c r="AK759" t="str">
        <f>IF('ריכוז הצעות'!$N760='טבלת עזר2'!AK$1,'ריכוז הצעות'!$M760,"")</f>
        <v/>
      </c>
      <c r="AL759" t="str">
        <f>IF('ריכוז הצעות'!$N760='טבלת עזר2'!AL$1,'ריכוז הצעות'!$M760,"")</f>
        <v/>
      </c>
      <c r="AM759"/>
      <c r="AN759"/>
      <c r="AO759"/>
      <c r="AP759"/>
    </row>
    <row r="760" spans="2:42" x14ac:dyDescent="0.3">
      <c r="B760" t="str">
        <f>IF('ריכוז הצעות'!$N761='טבלת עזר2'!B$1,'ריכוז הצעות'!$M761,"")</f>
        <v/>
      </c>
      <c r="C760">
        <f t="shared" si="304"/>
        <v>0</v>
      </c>
      <c r="D760" t="str">
        <f t="shared" si="306"/>
        <v/>
      </c>
      <c r="E760">
        <f t="shared" si="307"/>
        <v>0</v>
      </c>
      <c r="F760" t="str">
        <f>IF('ריכוז הצעות'!$N761='טבלת עזר2'!F$1,'ריכוז הצעות'!$M761,"")</f>
        <v/>
      </c>
      <c r="G760">
        <f t="shared" si="305"/>
        <v>0</v>
      </c>
      <c r="H760" t="str">
        <f t="shared" si="308"/>
        <v/>
      </c>
      <c r="I760">
        <f t="shared" si="309"/>
        <v>0</v>
      </c>
      <c r="J760" t="str">
        <f>IF('ריכוז הצעות'!$N761='טבלת עזר2'!J$1,'ריכוז הצעות'!$M761,"")</f>
        <v/>
      </c>
      <c r="K760" t="str">
        <f>IF('ריכוז הצעות'!$N761='טבלת עזר2'!K$1,'ריכוז הצעות'!$M761,"")</f>
        <v/>
      </c>
      <c r="L760" t="str">
        <f>IF('ריכוז הצעות'!$N761='טבלת עזר2'!L$1,'ריכוז הצעות'!$M761,"")</f>
        <v/>
      </c>
      <c r="M760" t="str">
        <f>IF('ריכוז הצעות'!$N761='טבלת עזר2'!M$1,'ריכוז הצעות'!$M761,"")</f>
        <v/>
      </c>
      <c r="O760" t="str">
        <f>IF('ריכוז הצעות'!$N761='טבלת עזר2'!O$1,'ריכוז הצעות'!$M761,"")</f>
        <v/>
      </c>
      <c r="Q760" t="str">
        <f>IF('ריכוז הצעות'!$N761='טבלת עזר2'!Q$1,'ריכוז הצעות'!$M761,"")</f>
        <v/>
      </c>
      <c r="S760" t="str">
        <f>IF('ריכוז הצעות'!$N761='טבלת עזר2'!S$1,'ריכוז הצעות'!$M761,"")</f>
        <v/>
      </c>
      <c r="U760" t="str">
        <f>IF('ריכוז הצעות'!$N761='טבלת עזר2'!U$1,'ריכוז הצעות'!$M761,"")</f>
        <v/>
      </c>
      <c r="W760" t="str">
        <f>IF('ריכוז הצעות'!$N761='טבלת עזר2'!W$1,'ריכוז הצעות'!$M761,"")</f>
        <v/>
      </c>
      <c r="X760" t="str">
        <f>IF('ריכוז הצעות'!$N761='טבלת עזר2'!X$1,'ריכוז הצעות'!$M761,"")</f>
        <v/>
      </c>
      <c r="Y760" t="str">
        <f>IF('ריכוז הצעות'!$N761='טבלת עזר2'!Y$1,'ריכוז הצעות'!$M761,"")</f>
        <v/>
      </c>
      <c r="Z760" t="str">
        <f>IF('ריכוז הצעות'!$N761='טבלת עזר2'!Z$1,'ריכוז הצעות'!$M761,"")</f>
        <v/>
      </c>
      <c r="AA760" t="str">
        <f>IF('ריכוז הצעות'!$N761='טבלת עזר2'!AA$1,'ריכוז הצעות'!$M761,"")</f>
        <v/>
      </c>
      <c r="AB760" t="str">
        <f>IF('ריכוז הצעות'!$N761='טבלת עזר2'!AB$1,'ריכוז הצעות'!$M761,"")</f>
        <v/>
      </c>
      <c r="AC760" t="str">
        <f>IF('ריכוז הצעות'!$N761='טבלת עזר2'!AC$1,'ריכוז הצעות'!$M761,"")</f>
        <v/>
      </c>
      <c r="AD760" t="str">
        <f>IF('ריכוז הצעות'!$N761='טבלת עזר2'!AD$1,'ריכוז הצעות'!$M761,"")</f>
        <v/>
      </c>
      <c r="AE760" t="str">
        <f>IF('ריכוז הצעות'!$N761='טבלת עזר2'!AE$1,'ריכוז הצעות'!$M761,"")</f>
        <v/>
      </c>
      <c r="AF760" t="str">
        <f>IF('ריכוז הצעות'!$N761='טבלת עזר2'!AF$1,'ריכוז הצעות'!$M761,"")</f>
        <v/>
      </c>
      <c r="AG760" t="str">
        <f>IF('ריכוז הצעות'!$N761='טבלת עזר2'!AG$1,'ריכוז הצעות'!$M761,"")</f>
        <v/>
      </c>
      <c r="AH760" t="str">
        <f>IF('ריכוז הצעות'!$N761='טבלת עזר2'!AH$1,'ריכוז הצעות'!$M761,"")</f>
        <v/>
      </c>
      <c r="AI760" t="str">
        <f>IF('ריכוז הצעות'!$N761='טבלת עזר2'!AI$1,'ריכוז הצעות'!$M761,"")</f>
        <v/>
      </c>
      <c r="AJ760" t="str">
        <f>IF('ריכוז הצעות'!$N761='טבלת עזר2'!AJ$1,'ריכוז הצעות'!$M761,"")</f>
        <v/>
      </c>
      <c r="AK760" t="str">
        <f>IF('ריכוז הצעות'!$N761='טבלת עזר2'!AK$1,'ריכוז הצעות'!$M761,"")</f>
        <v/>
      </c>
      <c r="AL760" t="str">
        <f>IF('ריכוז הצעות'!$N761='טבלת עזר2'!AL$1,'ריכוז הצעות'!$M761,"")</f>
        <v/>
      </c>
      <c r="AM760"/>
      <c r="AN760"/>
      <c r="AO760"/>
      <c r="AP760"/>
    </row>
    <row r="761" spans="2:42" x14ac:dyDescent="0.3">
      <c r="B761" t="str">
        <f>IF('ריכוז הצעות'!$N762='טבלת עזר2'!B$1,'ריכוז הצעות'!$M762,"")</f>
        <v/>
      </c>
      <c r="C761">
        <f t="shared" si="304"/>
        <v>0</v>
      </c>
      <c r="D761" t="str">
        <f t="shared" si="306"/>
        <v/>
      </c>
      <c r="E761">
        <f t="shared" si="307"/>
        <v>0</v>
      </c>
      <c r="F761" t="str">
        <f>IF('ריכוז הצעות'!$N762='טבלת עזר2'!F$1,'ריכוז הצעות'!$M762,"")</f>
        <v/>
      </c>
      <c r="G761">
        <f t="shared" si="305"/>
        <v>0</v>
      </c>
      <c r="H761" t="str">
        <f t="shared" si="308"/>
        <v/>
      </c>
      <c r="I761">
        <f t="shared" si="309"/>
        <v>0</v>
      </c>
      <c r="J761" t="str">
        <f>IF('ריכוז הצעות'!$N762='טבלת עזר2'!J$1,'ריכוז הצעות'!$M762,"")</f>
        <v/>
      </c>
      <c r="K761" t="str">
        <f>IF('ריכוז הצעות'!$N762='טבלת עזר2'!K$1,'ריכוז הצעות'!$M762,"")</f>
        <v/>
      </c>
      <c r="L761" t="str">
        <f>IF('ריכוז הצעות'!$N762='טבלת עזר2'!L$1,'ריכוז הצעות'!$M762,"")</f>
        <v/>
      </c>
      <c r="M761" t="str">
        <f>IF('ריכוז הצעות'!$N762='טבלת עזר2'!M$1,'ריכוז הצעות'!$M762,"")</f>
        <v/>
      </c>
      <c r="O761" t="str">
        <f>IF('ריכוז הצעות'!$N762='טבלת עזר2'!O$1,'ריכוז הצעות'!$M762,"")</f>
        <v/>
      </c>
      <c r="Q761" t="str">
        <f>IF('ריכוז הצעות'!$N762='טבלת עזר2'!Q$1,'ריכוז הצעות'!$M762,"")</f>
        <v/>
      </c>
      <c r="S761" t="str">
        <f>IF('ריכוז הצעות'!$N762='טבלת עזר2'!S$1,'ריכוז הצעות'!$M762,"")</f>
        <v/>
      </c>
      <c r="U761" t="str">
        <f>IF('ריכוז הצעות'!$N762='טבלת עזר2'!U$1,'ריכוז הצעות'!$M762,"")</f>
        <v/>
      </c>
      <c r="W761" t="str">
        <f>IF('ריכוז הצעות'!$N762='טבלת עזר2'!W$1,'ריכוז הצעות'!$M762,"")</f>
        <v/>
      </c>
      <c r="X761" t="str">
        <f>IF('ריכוז הצעות'!$N762='טבלת עזר2'!X$1,'ריכוז הצעות'!$M762,"")</f>
        <v/>
      </c>
      <c r="Y761" t="str">
        <f>IF('ריכוז הצעות'!$N762='טבלת עזר2'!Y$1,'ריכוז הצעות'!$M762,"")</f>
        <v/>
      </c>
      <c r="Z761" t="str">
        <f>IF('ריכוז הצעות'!$N762='טבלת עזר2'!Z$1,'ריכוז הצעות'!$M762,"")</f>
        <v/>
      </c>
      <c r="AA761" t="str">
        <f>IF('ריכוז הצעות'!$N762='טבלת עזר2'!AA$1,'ריכוז הצעות'!$M762,"")</f>
        <v/>
      </c>
      <c r="AB761" t="str">
        <f>IF('ריכוז הצעות'!$N762='טבלת עזר2'!AB$1,'ריכוז הצעות'!$M762,"")</f>
        <v/>
      </c>
      <c r="AC761" t="str">
        <f>IF('ריכוז הצעות'!$N762='טבלת עזר2'!AC$1,'ריכוז הצעות'!$M762,"")</f>
        <v/>
      </c>
      <c r="AD761" t="str">
        <f>IF('ריכוז הצעות'!$N762='טבלת עזר2'!AD$1,'ריכוז הצעות'!$M762,"")</f>
        <v/>
      </c>
      <c r="AE761" t="str">
        <f>IF('ריכוז הצעות'!$N762='טבלת עזר2'!AE$1,'ריכוז הצעות'!$M762,"")</f>
        <v/>
      </c>
      <c r="AF761" t="str">
        <f>IF('ריכוז הצעות'!$N762='טבלת עזר2'!AF$1,'ריכוז הצעות'!$M762,"")</f>
        <v/>
      </c>
      <c r="AG761" t="str">
        <f>IF('ריכוז הצעות'!$N762='טבלת עזר2'!AG$1,'ריכוז הצעות'!$M762,"")</f>
        <v/>
      </c>
      <c r="AH761" t="str">
        <f>IF('ריכוז הצעות'!$N762='טבלת עזר2'!AH$1,'ריכוז הצעות'!$M762,"")</f>
        <v/>
      </c>
      <c r="AI761" t="str">
        <f>IF('ריכוז הצעות'!$N762='טבלת עזר2'!AI$1,'ריכוז הצעות'!$M762,"")</f>
        <v/>
      </c>
      <c r="AJ761" t="str">
        <f>IF('ריכוז הצעות'!$N762='טבלת עזר2'!AJ$1,'ריכוז הצעות'!$M762,"")</f>
        <v/>
      </c>
      <c r="AK761" t="str">
        <f>IF('ריכוז הצעות'!$N762='טבלת עזר2'!AK$1,'ריכוז הצעות'!$M762,"")</f>
        <v/>
      </c>
      <c r="AL761" t="str">
        <f>IF('ריכוז הצעות'!$N762='טבלת עזר2'!AL$1,'ריכוז הצעות'!$M762,"")</f>
        <v/>
      </c>
      <c r="AM761"/>
      <c r="AN761"/>
      <c r="AO761"/>
      <c r="AP761"/>
    </row>
    <row r="762" spans="2:42" x14ac:dyDescent="0.3">
      <c r="B762" t="str">
        <f>IF('ריכוז הצעות'!$N763='טבלת עזר2'!B$1,'ריכוז הצעות'!$M763,"")</f>
        <v/>
      </c>
      <c r="C762">
        <f t="shared" si="304"/>
        <v>0</v>
      </c>
      <c r="D762" t="str">
        <f t="shared" si="306"/>
        <v/>
      </c>
      <c r="E762">
        <f t="shared" si="307"/>
        <v>0</v>
      </c>
      <c r="F762" t="str">
        <f>IF('ריכוז הצעות'!$N763='טבלת עזר2'!F$1,'ריכוז הצעות'!$M763,"")</f>
        <v/>
      </c>
      <c r="G762">
        <f t="shared" si="305"/>
        <v>0</v>
      </c>
      <c r="H762" t="str">
        <f t="shared" si="308"/>
        <v/>
      </c>
      <c r="I762">
        <f t="shared" si="309"/>
        <v>0</v>
      </c>
      <c r="J762" t="str">
        <f>IF('ריכוז הצעות'!$N763='טבלת עזר2'!J$1,'ריכוז הצעות'!$M763,"")</f>
        <v/>
      </c>
      <c r="K762" t="str">
        <f>IF('ריכוז הצעות'!$N763='טבלת עזר2'!K$1,'ריכוז הצעות'!$M763,"")</f>
        <v/>
      </c>
      <c r="L762" t="str">
        <f>IF('ריכוז הצעות'!$N763='טבלת עזר2'!L$1,'ריכוז הצעות'!$M763,"")</f>
        <v/>
      </c>
      <c r="M762" t="str">
        <f>IF('ריכוז הצעות'!$N763='טבלת עזר2'!M$1,'ריכוז הצעות'!$M763,"")</f>
        <v/>
      </c>
      <c r="O762" t="str">
        <f>IF('ריכוז הצעות'!$N763='טבלת עזר2'!O$1,'ריכוז הצעות'!$M763,"")</f>
        <v/>
      </c>
      <c r="Q762" t="str">
        <f>IF('ריכוז הצעות'!$N763='טבלת עזר2'!Q$1,'ריכוז הצעות'!$M763,"")</f>
        <v/>
      </c>
      <c r="S762" t="str">
        <f>IF('ריכוז הצעות'!$N763='טבלת עזר2'!S$1,'ריכוז הצעות'!$M763,"")</f>
        <v/>
      </c>
      <c r="U762" t="str">
        <f>IF('ריכוז הצעות'!$N763='טבלת עזר2'!U$1,'ריכוז הצעות'!$M763,"")</f>
        <v/>
      </c>
      <c r="W762" t="str">
        <f>IF('ריכוז הצעות'!$N763='טבלת עזר2'!W$1,'ריכוז הצעות'!$M763,"")</f>
        <v/>
      </c>
      <c r="X762" t="str">
        <f>IF('ריכוז הצעות'!$N763='טבלת עזר2'!X$1,'ריכוז הצעות'!$M763,"")</f>
        <v/>
      </c>
      <c r="Y762" t="str">
        <f>IF('ריכוז הצעות'!$N763='טבלת עזר2'!Y$1,'ריכוז הצעות'!$M763,"")</f>
        <v/>
      </c>
      <c r="Z762" t="str">
        <f>IF('ריכוז הצעות'!$N763='טבלת עזר2'!Z$1,'ריכוז הצעות'!$M763,"")</f>
        <v/>
      </c>
      <c r="AA762" t="str">
        <f>IF('ריכוז הצעות'!$N763='טבלת עזר2'!AA$1,'ריכוז הצעות'!$M763,"")</f>
        <v/>
      </c>
      <c r="AB762" t="str">
        <f>IF('ריכוז הצעות'!$N763='טבלת עזר2'!AB$1,'ריכוז הצעות'!$M763,"")</f>
        <v/>
      </c>
      <c r="AC762" t="str">
        <f>IF('ריכוז הצעות'!$N763='טבלת עזר2'!AC$1,'ריכוז הצעות'!$M763,"")</f>
        <v/>
      </c>
      <c r="AD762" t="str">
        <f>IF('ריכוז הצעות'!$N763='טבלת עזר2'!AD$1,'ריכוז הצעות'!$M763,"")</f>
        <v/>
      </c>
      <c r="AE762" t="str">
        <f>IF('ריכוז הצעות'!$N763='טבלת עזר2'!AE$1,'ריכוז הצעות'!$M763,"")</f>
        <v/>
      </c>
      <c r="AF762" t="str">
        <f>IF('ריכוז הצעות'!$N763='טבלת עזר2'!AF$1,'ריכוז הצעות'!$M763,"")</f>
        <v/>
      </c>
      <c r="AG762" t="str">
        <f>IF('ריכוז הצעות'!$N763='טבלת עזר2'!AG$1,'ריכוז הצעות'!$M763,"")</f>
        <v/>
      </c>
      <c r="AH762" t="str">
        <f>IF('ריכוז הצעות'!$N763='טבלת עזר2'!AH$1,'ריכוז הצעות'!$M763,"")</f>
        <v/>
      </c>
      <c r="AI762" t="str">
        <f>IF('ריכוז הצעות'!$N763='טבלת עזר2'!AI$1,'ריכוז הצעות'!$M763,"")</f>
        <v/>
      </c>
      <c r="AJ762" t="str">
        <f>IF('ריכוז הצעות'!$N763='טבלת עזר2'!AJ$1,'ריכוז הצעות'!$M763,"")</f>
        <v/>
      </c>
      <c r="AK762" t="str">
        <f>IF('ריכוז הצעות'!$N763='טבלת עזר2'!AK$1,'ריכוז הצעות'!$M763,"")</f>
        <v/>
      </c>
      <c r="AL762" t="str">
        <f>IF('ריכוז הצעות'!$N763='טבלת עזר2'!AL$1,'ריכוז הצעות'!$M763,"")</f>
        <v/>
      </c>
      <c r="AM762"/>
      <c r="AN762"/>
      <c r="AO762"/>
      <c r="AP762"/>
    </row>
    <row r="763" spans="2:42" x14ac:dyDescent="0.3">
      <c r="B763" t="str">
        <f>IF('ריכוז הצעות'!$N764='טבלת עזר2'!B$1,'ריכוז הצעות'!$M764,"")</f>
        <v/>
      </c>
      <c r="C763">
        <f t="shared" si="304"/>
        <v>0</v>
      </c>
      <c r="D763" t="str">
        <f t="shared" si="306"/>
        <v/>
      </c>
      <c r="E763">
        <f t="shared" si="307"/>
        <v>0</v>
      </c>
      <c r="F763" t="str">
        <f>IF('ריכוז הצעות'!$N764='טבלת עזר2'!F$1,'ריכוז הצעות'!$M764,"")</f>
        <v/>
      </c>
      <c r="G763">
        <f t="shared" si="305"/>
        <v>0</v>
      </c>
      <c r="H763" t="str">
        <f t="shared" si="308"/>
        <v/>
      </c>
      <c r="I763">
        <f t="shared" si="309"/>
        <v>0</v>
      </c>
      <c r="J763" t="str">
        <f>IF('ריכוז הצעות'!$N764='טבלת עזר2'!J$1,'ריכוז הצעות'!$M764,"")</f>
        <v/>
      </c>
      <c r="K763" t="str">
        <f>IF('ריכוז הצעות'!$N764='טבלת עזר2'!K$1,'ריכוז הצעות'!$M764,"")</f>
        <v/>
      </c>
      <c r="L763" t="str">
        <f>IF('ריכוז הצעות'!$N764='טבלת עזר2'!L$1,'ריכוז הצעות'!$M764,"")</f>
        <v/>
      </c>
      <c r="M763" t="str">
        <f>IF('ריכוז הצעות'!$N764='טבלת עזר2'!M$1,'ריכוז הצעות'!$M764,"")</f>
        <v/>
      </c>
      <c r="O763" t="str">
        <f>IF('ריכוז הצעות'!$N764='טבלת עזר2'!O$1,'ריכוז הצעות'!$M764,"")</f>
        <v/>
      </c>
      <c r="Q763" t="str">
        <f>IF('ריכוז הצעות'!$N764='טבלת עזר2'!Q$1,'ריכוז הצעות'!$M764,"")</f>
        <v/>
      </c>
      <c r="S763" t="str">
        <f>IF('ריכוז הצעות'!$N764='טבלת עזר2'!S$1,'ריכוז הצעות'!$M764,"")</f>
        <v/>
      </c>
      <c r="U763" t="str">
        <f>IF('ריכוז הצעות'!$N764='טבלת עזר2'!U$1,'ריכוז הצעות'!$M764,"")</f>
        <v/>
      </c>
      <c r="W763" t="str">
        <f>IF('ריכוז הצעות'!$N764='טבלת עזר2'!W$1,'ריכוז הצעות'!$M764,"")</f>
        <v/>
      </c>
      <c r="X763" t="str">
        <f>IF('ריכוז הצעות'!$N764='טבלת עזר2'!X$1,'ריכוז הצעות'!$M764,"")</f>
        <v/>
      </c>
      <c r="Y763" t="str">
        <f>IF('ריכוז הצעות'!$N764='טבלת עזר2'!Y$1,'ריכוז הצעות'!$M764,"")</f>
        <v/>
      </c>
      <c r="Z763" t="str">
        <f>IF('ריכוז הצעות'!$N764='טבלת עזר2'!Z$1,'ריכוז הצעות'!$M764,"")</f>
        <v/>
      </c>
      <c r="AA763" t="str">
        <f>IF('ריכוז הצעות'!$N764='טבלת עזר2'!AA$1,'ריכוז הצעות'!$M764,"")</f>
        <v/>
      </c>
      <c r="AB763" t="str">
        <f>IF('ריכוז הצעות'!$N764='טבלת עזר2'!AB$1,'ריכוז הצעות'!$M764,"")</f>
        <v/>
      </c>
      <c r="AC763" t="str">
        <f>IF('ריכוז הצעות'!$N764='טבלת עזר2'!AC$1,'ריכוז הצעות'!$M764,"")</f>
        <v/>
      </c>
      <c r="AD763" t="str">
        <f>IF('ריכוז הצעות'!$N764='טבלת עזר2'!AD$1,'ריכוז הצעות'!$M764,"")</f>
        <v/>
      </c>
      <c r="AE763" t="str">
        <f>IF('ריכוז הצעות'!$N764='טבלת עזר2'!AE$1,'ריכוז הצעות'!$M764,"")</f>
        <v/>
      </c>
      <c r="AF763" t="str">
        <f>IF('ריכוז הצעות'!$N764='טבלת עזר2'!AF$1,'ריכוז הצעות'!$M764,"")</f>
        <v/>
      </c>
      <c r="AG763" t="str">
        <f>IF('ריכוז הצעות'!$N764='טבלת עזר2'!AG$1,'ריכוז הצעות'!$M764,"")</f>
        <v/>
      </c>
      <c r="AH763" t="str">
        <f>IF('ריכוז הצעות'!$N764='טבלת עזר2'!AH$1,'ריכוז הצעות'!$M764,"")</f>
        <v/>
      </c>
      <c r="AI763" t="str">
        <f>IF('ריכוז הצעות'!$N764='טבלת עזר2'!AI$1,'ריכוז הצעות'!$M764,"")</f>
        <v/>
      </c>
      <c r="AJ763" t="str">
        <f>IF('ריכוז הצעות'!$N764='טבלת עזר2'!AJ$1,'ריכוז הצעות'!$M764,"")</f>
        <v/>
      </c>
      <c r="AK763" t="str">
        <f>IF('ריכוז הצעות'!$N764='טבלת עזר2'!AK$1,'ריכוז הצעות'!$M764,"")</f>
        <v/>
      </c>
      <c r="AL763" t="str">
        <f>IF('ריכוז הצעות'!$N764='טבלת עזר2'!AL$1,'ריכוז הצעות'!$M764,"")</f>
        <v/>
      </c>
      <c r="AM763"/>
      <c r="AN763"/>
      <c r="AO763"/>
      <c r="AP763"/>
    </row>
    <row r="764" spans="2:42" x14ac:dyDescent="0.3">
      <c r="B764" t="str">
        <f>IF('ריכוז הצעות'!$N765='טבלת עזר2'!B$1,'ריכוז הצעות'!$M765,"")</f>
        <v/>
      </c>
      <c r="C764">
        <f t="shared" si="304"/>
        <v>0</v>
      </c>
      <c r="D764" t="str">
        <f t="shared" si="306"/>
        <v/>
      </c>
      <c r="E764">
        <f t="shared" si="307"/>
        <v>0</v>
      </c>
      <c r="F764" t="str">
        <f>IF('ריכוז הצעות'!$N765='טבלת עזר2'!F$1,'ריכוז הצעות'!$M765,"")</f>
        <v/>
      </c>
      <c r="G764">
        <f t="shared" si="305"/>
        <v>0</v>
      </c>
      <c r="H764" t="str">
        <f t="shared" si="308"/>
        <v/>
      </c>
      <c r="I764">
        <f t="shared" si="309"/>
        <v>0</v>
      </c>
      <c r="J764" t="str">
        <f>IF('ריכוז הצעות'!$N765='טבלת עזר2'!J$1,'ריכוז הצעות'!$M765,"")</f>
        <v/>
      </c>
      <c r="K764" t="str">
        <f>IF('ריכוז הצעות'!$N765='טבלת עזר2'!K$1,'ריכוז הצעות'!$M765,"")</f>
        <v/>
      </c>
      <c r="L764" t="str">
        <f>IF('ריכוז הצעות'!$N765='טבלת עזר2'!L$1,'ריכוז הצעות'!$M765,"")</f>
        <v/>
      </c>
      <c r="M764" t="str">
        <f>IF('ריכוז הצעות'!$N765='טבלת עזר2'!M$1,'ריכוז הצעות'!$M765,"")</f>
        <v/>
      </c>
      <c r="O764" t="str">
        <f>IF('ריכוז הצעות'!$N765='טבלת עזר2'!O$1,'ריכוז הצעות'!$M765,"")</f>
        <v/>
      </c>
      <c r="Q764" t="str">
        <f>IF('ריכוז הצעות'!$N765='טבלת עזר2'!Q$1,'ריכוז הצעות'!$M765,"")</f>
        <v/>
      </c>
      <c r="S764" t="str">
        <f>IF('ריכוז הצעות'!$N765='טבלת עזר2'!S$1,'ריכוז הצעות'!$M765,"")</f>
        <v/>
      </c>
      <c r="U764" t="str">
        <f>IF('ריכוז הצעות'!$N765='טבלת עזר2'!U$1,'ריכוז הצעות'!$M765,"")</f>
        <v/>
      </c>
      <c r="W764" t="str">
        <f>IF('ריכוז הצעות'!$N765='טבלת עזר2'!W$1,'ריכוז הצעות'!$M765,"")</f>
        <v/>
      </c>
      <c r="X764" t="str">
        <f>IF('ריכוז הצעות'!$N765='טבלת עזר2'!X$1,'ריכוז הצעות'!$M765,"")</f>
        <v/>
      </c>
      <c r="Y764" t="str">
        <f>IF('ריכוז הצעות'!$N765='טבלת עזר2'!Y$1,'ריכוז הצעות'!$M765,"")</f>
        <v/>
      </c>
      <c r="Z764" t="str">
        <f>IF('ריכוז הצעות'!$N765='טבלת עזר2'!Z$1,'ריכוז הצעות'!$M765,"")</f>
        <v/>
      </c>
      <c r="AA764" t="str">
        <f>IF('ריכוז הצעות'!$N765='טבלת עזר2'!AA$1,'ריכוז הצעות'!$M765,"")</f>
        <v/>
      </c>
      <c r="AB764" t="str">
        <f>IF('ריכוז הצעות'!$N765='טבלת עזר2'!AB$1,'ריכוז הצעות'!$M765,"")</f>
        <v/>
      </c>
      <c r="AC764" t="str">
        <f>IF('ריכוז הצעות'!$N765='טבלת עזר2'!AC$1,'ריכוז הצעות'!$M765,"")</f>
        <v/>
      </c>
      <c r="AD764" t="str">
        <f>IF('ריכוז הצעות'!$N765='טבלת עזר2'!AD$1,'ריכוז הצעות'!$M765,"")</f>
        <v/>
      </c>
      <c r="AE764" t="str">
        <f>IF('ריכוז הצעות'!$N765='טבלת עזר2'!AE$1,'ריכוז הצעות'!$M765,"")</f>
        <v/>
      </c>
      <c r="AF764" t="str">
        <f>IF('ריכוז הצעות'!$N765='טבלת עזר2'!AF$1,'ריכוז הצעות'!$M765,"")</f>
        <v/>
      </c>
      <c r="AG764" t="str">
        <f>IF('ריכוז הצעות'!$N765='טבלת עזר2'!AG$1,'ריכוז הצעות'!$M765,"")</f>
        <v/>
      </c>
      <c r="AH764" t="str">
        <f>IF('ריכוז הצעות'!$N765='טבלת עזר2'!AH$1,'ריכוז הצעות'!$M765,"")</f>
        <v/>
      </c>
      <c r="AI764" t="str">
        <f>IF('ריכוז הצעות'!$N765='טבלת עזר2'!AI$1,'ריכוז הצעות'!$M765,"")</f>
        <v/>
      </c>
      <c r="AJ764" t="str">
        <f>IF('ריכוז הצעות'!$N765='טבלת עזר2'!AJ$1,'ריכוז הצעות'!$M765,"")</f>
        <v/>
      </c>
      <c r="AK764" t="str">
        <f>IF('ריכוז הצעות'!$N765='טבלת עזר2'!AK$1,'ריכוז הצעות'!$M765,"")</f>
        <v/>
      </c>
      <c r="AL764" t="str">
        <f>IF('ריכוז הצעות'!$N765='טבלת עזר2'!AL$1,'ריכוז הצעות'!$M765,"")</f>
        <v/>
      </c>
      <c r="AM764"/>
      <c r="AN764"/>
      <c r="AO764"/>
      <c r="AP764"/>
    </row>
    <row r="765" spans="2:42" x14ac:dyDescent="0.3">
      <c r="B765" t="str">
        <f>IF('ריכוז הצעות'!$N766='טבלת עזר2'!B$1,'ריכוז הצעות'!$M766,"")</f>
        <v/>
      </c>
      <c r="C765">
        <f t="shared" si="304"/>
        <v>0</v>
      </c>
      <c r="D765" t="str">
        <f t="shared" si="306"/>
        <v/>
      </c>
      <c r="E765">
        <f t="shared" si="307"/>
        <v>0</v>
      </c>
      <c r="F765" t="str">
        <f>IF('ריכוז הצעות'!$N766='טבלת עזר2'!F$1,'ריכוז הצעות'!$M766,"")</f>
        <v/>
      </c>
      <c r="G765">
        <f t="shared" si="305"/>
        <v>0</v>
      </c>
      <c r="H765" t="str">
        <f t="shared" si="308"/>
        <v/>
      </c>
      <c r="I765">
        <f t="shared" si="309"/>
        <v>0</v>
      </c>
      <c r="J765" t="str">
        <f>IF('ריכוז הצעות'!$N766='טבלת עזר2'!J$1,'ריכוז הצעות'!$M766,"")</f>
        <v/>
      </c>
      <c r="K765" t="str">
        <f>IF('ריכוז הצעות'!$N766='טבלת עזר2'!K$1,'ריכוז הצעות'!$M766,"")</f>
        <v/>
      </c>
      <c r="L765" t="str">
        <f>IF('ריכוז הצעות'!$N766='טבלת עזר2'!L$1,'ריכוז הצעות'!$M766,"")</f>
        <v/>
      </c>
      <c r="M765" t="str">
        <f>IF('ריכוז הצעות'!$N766='טבלת עזר2'!M$1,'ריכוז הצעות'!$M766,"")</f>
        <v/>
      </c>
      <c r="O765" t="str">
        <f>IF('ריכוז הצעות'!$N766='טבלת עזר2'!O$1,'ריכוז הצעות'!$M766,"")</f>
        <v/>
      </c>
      <c r="Q765" t="str">
        <f>IF('ריכוז הצעות'!$N766='טבלת עזר2'!Q$1,'ריכוז הצעות'!$M766,"")</f>
        <v/>
      </c>
      <c r="S765" t="str">
        <f>IF('ריכוז הצעות'!$N766='טבלת עזר2'!S$1,'ריכוז הצעות'!$M766,"")</f>
        <v/>
      </c>
      <c r="U765" t="str">
        <f>IF('ריכוז הצעות'!$N766='טבלת עזר2'!U$1,'ריכוז הצעות'!$M766,"")</f>
        <v/>
      </c>
      <c r="W765" t="str">
        <f>IF('ריכוז הצעות'!$N766='טבלת עזר2'!W$1,'ריכוז הצעות'!$M766,"")</f>
        <v/>
      </c>
      <c r="X765" t="str">
        <f>IF('ריכוז הצעות'!$N766='טבלת עזר2'!X$1,'ריכוז הצעות'!$M766,"")</f>
        <v/>
      </c>
      <c r="Y765" t="str">
        <f>IF('ריכוז הצעות'!$N766='טבלת עזר2'!Y$1,'ריכוז הצעות'!$M766,"")</f>
        <v/>
      </c>
      <c r="Z765" t="str">
        <f>IF('ריכוז הצעות'!$N766='טבלת עזר2'!Z$1,'ריכוז הצעות'!$M766,"")</f>
        <v/>
      </c>
      <c r="AA765" t="str">
        <f>IF('ריכוז הצעות'!$N766='טבלת עזר2'!AA$1,'ריכוז הצעות'!$M766,"")</f>
        <v/>
      </c>
      <c r="AB765" t="str">
        <f>IF('ריכוז הצעות'!$N766='טבלת עזר2'!AB$1,'ריכוז הצעות'!$M766,"")</f>
        <v/>
      </c>
      <c r="AC765" t="str">
        <f>IF('ריכוז הצעות'!$N766='טבלת עזר2'!AC$1,'ריכוז הצעות'!$M766,"")</f>
        <v/>
      </c>
      <c r="AD765" t="str">
        <f>IF('ריכוז הצעות'!$N766='טבלת עזר2'!AD$1,'ריכוז הצעות'!$M766,"")</f>
        <v/>
      </c>
      <c r="AE765" t="str">
        <f>IF('ריכוז הצעות'!$N766='טבלת עזר2'!AE$1,'ריכוז הצעות'!$M766,"")</f>
        <v/>
      </c>
      <c r="AF765" t="str">
        <f>IF('ריכוז הצעות'!$N766='טבלת עזר2'!AF$1,'ריכוז הצעות'!$M766,"")</f>
        <v/>
      </c>
      <c r="AG765" t="str">
        <f>IF('ריכוז הצעות'!$N766='טבלת עזר2'!AG$1,'ריכוז הצעות'!$M766,"")</f>
        <v/>
      </c>
      <c r="AH765" t="str">
        <f>IF('ריכוז הצעות'!$N766='טבלת עזר2'!AH$1,'ריכוז הצעות'!$M766,"")</f>
        <v/>
      </c>
      <c r="AI765" t="str">
        <f>IF('ריכוז הצעות'!$N766='טבלת עזר2'!AI$1,'ריכוז הצעות'!$M766,"")</f>
        <v/>
      </c>
      <c r="AJ765" t="str">
        <f>IF('ריכוז הצעות'!$N766='טבלת עזר2'!AJ$1,'ריכוז הצעות'!$M766,"")</f>
        <v/>
      </c>
      <c r="AK765" t="str">
        <f>IF('ריכוז הצעות'!$N766='טבלת עזר2'!AK$1,'ריכוז הצעות'!$M766,"")</f>
        <v/>
      </c>
      <c r="AL765" t="str">
        <f>IF('ריכוז הצעות'!$N766='טבלת עזר2'!AL$1,'ריכוז הצעות'!$M766,"")</f>
        <v/>
      </c>
      <c r="AM765"/>
      <c r="AN765"/>
      <c r="AO765"/>
      <c r="AP765"/>
    </row>
    <row r="766" spans="2:42" x14ac:dyDescent="0.3">
      <c r="B766" t="str">
        <f>IF('ריכוז הצעות'!$N767='טבלת עזר2'!B$1,'ריכוז הצעות'!$M767,"")</f>
        <v/>
      </c>
      <c r="C766">
        <f t="shared" si="304"/>
        <v>0</v>
      </c>
      <c r="D766" t="str">
        <f t="shared" si="306"/>
        <v/>
      </c>
      <c r="E766">
        <f t="shared" si="307"/>
        <v>0</v>
      </c>
      <c r="F766" t="str">
        <f>IF('ריכוז הצעות'!$N767='טבלת עזר2'!F$1,'ריכוז הצעות'!$M767,"")</f>
        <v/>
      </c>
      <c r="G766">
        <f t="shared" si="305"/>
        <v>0</v>
      </c>
      <c r="H766" t="str">
        <f t="shared" si="308"/>
        <v/>
      </c>
      <c r="I766">
        <f t="shared" si="309"/>
        <v>0</v>
      </c>
      <c r="J766" t="str">
        <f>IF('ריכוז הצעות'!$N767='טבלת עזר2'!J$1,'ריכוז הצעות'!$M767,"")</f>
        <v/>
      </c>
      <c r="K766" t="str">
        <f>IF('ריכוז הצעות'!$N767='טבלת עזר2'!K$1,'ריכוז הצעות'!$M767,"")</f>
        <v/>
      </c>
      <c r="L766" t="str">
        <f>IF('ריכוז הצעות'!$N767='טבלת עזר2'!L$1,'ריכוז הצעות'!$M767,"")</f>
        <v/>
      </c>
      <c r="M766" t="str">
        <f>IF('ריכוז הצעות'!$N767='טבלת עזר2'!M$1,'ריכוז הצעות'!$M767,"")</f>
        <v/>
      </c>
      <c r="O766" t="str">
        <f>IF('ריכוז הצעות'!$N767='טבלת עזר2'!O$1,'ריכוז הצעות'!$M767,"")</f>
        <v/>
      </c>
      <c r="Q766" t="str">
        <f>IF('ריכוז הצעות'!$N767='טבלת עזר2'!Q$1,'ריכוז הצעות'!$M767,"")</f>
        <v/>
      </c>
      <c r="S766" t="str">
        <f>IF('ריכוז הצעות'!$N767='טבלת עזר2'!S$1,'ריכוז הצעות'!$M767,"")</f>
        <v/>
      </c>
      <c r="U766" t="str">
        <f>IF('ריכוז הצעות'!$N767='טבלת עזר2'!U$1,'ריכוז הצעות'!$M767,"")</f>
        <v/>
      </c>
      <c r="W766" t="str">
        <f>IF('ריכוז הצעות'!$N767='טבלת עזר2'!W$1,'ריכוז הצעות'!$M767,"")</f>
        <v/>
      </c>
      <c r="X766" t="str">
        <f>IF('ריכוז הצעות'!$N767='טבלת עזר2'!X$1,'ריכוז הצעות'!$M767,"")</f>
        <v/>
      </c>
      <c r="Y766" t="str">
        <f>IF('ריכוז הצעות'!$N767='טבלת עזר2'!Y$1,'ריכוז הצעות'!$M767,"")</f>
        <v/>
      </c>
      <c r="Z766" t="str">
        <f>IF('ריכוז הצעות'!$N767='טבלת עזר2'!Z$1,'ריכוז הצעות'!$M767,"")</f>
        <v/>
      </c>
      <c r="AA766" t="str">
        <f>IF('ריכוז הצעות'!$N767='טבלת עזר2'!AA$1,'ריכוז הצעות'!$M767,"")</f>
        <v/>
      </c>
      <c r="AB766" t="str">
        <f>IF('ריכוז הצעות'!$N767='טבלת עזר2'!AB$1,'ריכוז הצעות'!$M767,"")</f>
        <v/>
      </c>
      <c r="AC766" t="str">
        <f>IF('ריכוז הצעות'!$N767='טבלת עזר2'!AC$1,'ריכוז הצעות'!$M767,"")</f>
        <v/>
      </c>
      <c r="AD766" t="str">
        <f>IF('ריכוז הצעות'!$N767='טבלת עזר2'!AD$1,'ריכוז הצעות'!$M767,"")</f>
        <v/>
      </c>
      <c r="AE766" t="str">
        <f>IF('ריכוז הצעות'!$N767='טבלת עזר2'!AE$1,'ריכוז הצעות'!$M767,"")</f>
        <v/>
      </c>
      <c r="AF766" t="str">
        <f>IF('ריכוז הצעות'!$N767='טבלת עזר2'!AF$1,'ריכוז הצעות'!$M767,"")</f>
        <v/>
      </c>
      <c r="AG766" t="str">
        <f>IF('ריכוז הצעות'!$N767='טבלת עזר2'!AG$1,'ריכוז הצעות'!$M767,"")</f>
        <v/>
      </c>
      <c r="AH766" t="str">
        <f>IF('ריכוז הצעות'!$N767='טבלת עזר2'!AH$1,'ריכוז הצעות'!$M767,"")</f>
        <v/>
      </c>
      <c r="AI766" t="str">
        <f>IF('ריכוז הצעות'!$N767='טבלת עזר2'!AI$1,'ריכוז הצעות'!$M767,"")</f>
        <v/>
      </c>
      <c r="AJ766" t="str">
        <f>IF('ריכוז הצעות'!$N767='טבלת עזר2'!AJ$1,'ריכוז הצעות'!$M767,"")</f>
        <v/>
      </c>
      <c r="AK766" t="str">
        <f>IF('ריכוז הצעות'!$N767='טבלת עזר2'!AK$1,'ריכוז הצעות'!$M767,"")</f>
        <v/>
      </c>
      <c r="AL766" t="str">
        <f>IF('ריכוז הצעות'!$N767='טבלת עזר2'!AL$1,'ריכוז הצעות'!$M767,"")</f>
        <v/>
      </c>
      <c r="AM766"/>
      <c r="AN766"/>
      <c r="AO766"/>
      <c r="AP766"/>
    </row>
    <row r="767" spans="2:42" x14ac:dyDescent="0.3">
      <c r="B767" t="str">
        <f>IF('ריכוז הצעות'!$N768='טבלת עזר2'!B$1,'ריכוז הצעות'!$M768,"")</f>
        <v/>
      </c>
      <c r="C767">
        <f t="shared" si="304"/>
        <v>0</v>
      </c>
      <c r="D767" t="str">
        <f t="shared" si="306"/>
        <v/>
      </c>
      <c r="E767">
        <f t="shared" si="307"/>
        <v>0</v>
      </c>
      <c r="F767" t="str">
        <f>IF('ריכוז הצעות'!$N768='טבלת עזר2'!F$1,'ריכוז הצעות'!$M768,"")</f>
        <v/>
      </c>
      <c r="G767">
        <f t="shared" si="305"/>
        <v>0</v>
      </c>
      <c r="H767" t="str">
        <f t="shared" si="308"/>
        <v/>
      </c>
      <c r="I767">
        <f t="shared" si="309"/>
        <v>0</v>
      </c>
      <c r="J767" t="str">
        <f>IF('ריכוז הצעות'!$N768='טבלת עזר2'!J$1,'ריכוז הצעות'!$M768,"")</f>
        <v/>
      </c>
      <c r="K767" t="str">
        <f>IF('ריכוז הצעות'!$N768='טבלת עזר2'!K$1,'ריכוז הצעות'!$M768,"")</f>
        <v/>
      </c>
      <c r="L767" t="str">
        <f>IF('ריכוז הצעות'!$N768='טבלת עזר2'!L$1,'ריכוז הצעות'!$M768,"")</f>
        <v/>
      </c>
      <c r="M767" t="str">
        <f>IF('ריכוז הצעות'!$N768='טבלת עזר2'!M$1,'ריכוז הצעות'!$M768,"")</f>
        <v/>
      </c>
      <c r="O767" t="str">
        <f>IF('ריכוז הצעות'!$N768='טבלת עזר2'!O$1,'ריכוז הצעות'!$M768,"")</f>
        <v/>
      </c>
      <c r="Q767" t="str">
        <f>IF('ריכוז הצעות'!$N768='טבלת עזר2'!Q$1,'ריכוז הצעות'!$M768,"")</f>
        <v/>
      </c>
      <c r="S767" t="str">
        <f>IF('ריכוז הצעות'!$N768='טבלת עזר2'!S$1,'ריכוז הצעות'!$M768,"")</f>
        <v/>
      </c>
      <c r="U767" t="str">
        <f>IF('ריכוז הצעות'!$N768='טבלת עזר2'!U$1,'ריכוז הצעות'!$M768,"")</f>
        <v/>
      </c>
      <c r="W767" t="str">
        <f>IF('ריכוז הצעות'!$N768='טבלת עזר2'!W$1,'ריכוז הצעות'!$M768,"")</f>
        <v/>
      </c>
      <c r="X767" t="str">
        <f>IF('ריכוז הצעות'!$N768='טבלת עזר2'!X$1,'ריכוז הצעות'!$M768,"")</f>
        <v/>
      </c>
      <c r="Y767" t="str">
        <f>IF('ריכוז הצעות'!$N768='טבלת עזר2'!Y$1,'ריכוז הצעות'!$M768,"")</f>
        <v/>
      </c>
      <c r="Z767" t="str">
        <f>IF('ריכוז הצעות'!$N768='טבלת עזר2'!Z$1,'ריכוז הצעות'!$M768,"")</f>
        <v/>
      </c>
      <c r="AA767" t="str">
        <f>IF('ריכוז הצעות'!$N768='טבלת עזר2'!AA$1,'ריכוז הצעות'!$M768,"")</f>
        <v/>
      </c>
      <c r="AB767" t="str">
        <f>IF('ריכוז הצעות'!$N768='טבלת עזר2'!AB$1,'ריכוז הצעות'!$M768,"")</f>
        <v/>
      </c>
      <c r="AC767" t="str">
        <f>IF('ריכוז הצעות'!$N768='טבלת עזר2'!AC$1,'ריכוז הצעות'!$M768,"")</f>
        <v/>
      </c>
      <c r="AD767" t="str">
        <f>IF('ריכוז הצעות'!$N768='טבלת עזר2'!AD$1,'ריכוז הצעות'!$M768,"")</f>
        <v/>
      </c>
      <c r="AE767" t="str">
        <f>IF('ריכוז הצעות'!$N768='טבלת עזר2'!AE$1,'ריכוז הצעות'!$M768,"")</f>
        <v/>
      </c>
      <c r="AF767" t="str">
        <f>IF('ריכוז הצעות'!$N768='טבלת עזר2'!AF$1,'ריכוז הצעות'!$M768,"")</f>
        <v/>
      </c>
      <c r="AG767" t="str">
        <f>IF('ריכוז הצעות'!$N768='טבלת עזר2'!AG$1,'ריכוז הצעות'!$M768,"")</f>
        <v/>
      </c>
      <c r="AH767" t="str">
        <f>IF('ריכוז הצעות'!$N768='טבלת עזר2'!AH$1,'ריכוז הצעות'!$M768,"")</f>
        <v/>
      </c>
      <c r="AI767" t="str">
        <f>IF('ריכוז הצעות'!$N768='טבלת עזר2'!AI$1,'ריכוז הצעות'!$M768,"")</f>
        <v/>
      </c>
      <c r="AJ767" t="str">
        <f>IF('ריכוז הצעות'!$N768='טבלת עזר2'!AJ$1,'ריכוז הצעות'!$M768,"")</f>
        <v/>
      </c>
      <c r="AK767" t="str">
        <f>IF('ריכוז הצעות'!$N768='טבלת עזר2'!AK$1,'ריכוז הצעות'!$M768,"")</f>
        <v/>
      </c>
      <c r="AL767" t="str">
        <f>IF('ריכוז הצעות'!$N768='טבלת עזר2'!AL$1,'ריכוז הצעות'!$M768,"")</f>
        <v/>
      </c>
      <c r="AM767"/>
      <c r="AN767"/>
      <c r="AO767"/>
      <c r="AP767"/>
    </row>
    <row r="768" spans="2:42" x14ac:dyDescent="0.3">
      <c r="B768" t="str">
        <f>IF('ריכוז הצעות'!$N769='טבלת עזר2'!B$1,'ריכוז הצעות'!$M769,"")</f>
        <v/>
      </c>
      <c r="C768">
        <f t="shared" si="304"/>
        <v>0</v>
      </c>
      <c r="D768" t="str">
        <f t="shared" si="306"/>
        <v/>
      </c>
      <c r="E768">
        <f t="shared" si="307"/>
        <v>0</v>
      </c>
      <c r="F768" t="str">
        <f>IF('ריכוז הצעות'!$N769='טבלת עזר2'!F$1,'ריכוז הצעות'!$M769,"")</f>
        <v/>
      </c>
      <c r="G768">
        <f t="shared" si="305"/>
        <v>0</v>
      </c>
      <c r="H768" t="str">
        <f t="shared" si="308"/>
        <v/>
      </c>
      <c r="I768">
        <f t="shared" si="309"/>
        <v>0</v>
      </c>
      <c r="J768" t="str">
        <f>IF('ריכוז הצעות'!$N769='טבלת עזר2'!J$1,'ריכוז הצעות'!$M769,"")</f>
        <v/>
      </c>
      <c r="K768" t="str">
        <f>IF('ריכוז הצעות'!$N769='טבלת עזר2'!K$1,'ריכוז הצעות'!$M769,"")</f>
        <v/>
      </c>
      <c r="L768" t="str">
        <f>IF('ריכוז הצעות'!$N769='טבלת עזר2'!L$1,'ריכוז הצעות'!$M769,"")</f>
        <v/>
      </c>
      <c r="M768" t="str">
        <f>IF('ריכוז הצעות'!$N769='טבלת עזר2'!M$1,'ריכוז הצעות'!$M769,"")</f>
        <v/>
      </c>
      <c r="O768" t="str">
        <f>IF('ריכוז הצעות'!$N769='טבלת עזר2'!O$1,'ריכוז הצעות'!$M769,"")</f>
        <v/>
      </c>
      <c r="Q768" t="str">
        <f>IF('ריכוז הצעות'!$N769='טבלת עזר2'!Q$1,'ריכוז הצעות'!$M769,"")</f>
        <v/>
      </c>
      <c r="S768" t="str">
        <f>IF('ריכוז הצעות'!$N769='טבלת עזר2'!S$1,'ריכוז הצעות'!$M769,"")</f>
        <v/>
      </c>
      <c r="U768" t="str">
        <f>IF('ריכוז הצעות'!$N769='טבלת עזר2'!U$1,'ריכוז הצעות'!$M769,"")</f>
        <v/>
      </c>
      <c r="W768" t="str">
        <f>IF('ריכוז הצעות'!$N769='טבלת עזר2'!W$1,'ריכוז הצעות'!$M769,"")</f>
        <v/>
      </c>
      <c r="X768" t="str">
        <f>IF('ריכוז הצעות'!$N769='טבלת עזר2'!X$1,'ריכוז הצעות'!$M769,"")</f>
        <v/>
      </c>
      <c r="Y768" t="str">
        <f>IF('ריכוז הצעות'!$N769='טבלת עזר2'!Y$1,'ריכוז הצעות'!$M769,"")</f>
        <v/>
      </c>
      <c r="Z768" t="str">
        <f>IF('ריכוז הצעות'!$N769='טבלת עזר2'!Z$1,'ריכוז הצעות'!$M769,"")</f>
        <v/>
      </c>
      <c r="AA768" t="str">
        <f>IF('ריכוז הצעות'!$N769='טבלת עזר2'!AA$1,'ריכוז הצעות'!$M769,"")</f>
        <v/>
      </c>
      <c r="AB768" t="str">
        <f>IF('ריכוז הצעות'!$N769='טבלת עזר2'!AB$1,'ריכוז הצעות'!$M769,"")</f>
        <v/>
      </c>
      <c r="AC768" t="str">
        <f>IF('ריכוז הצעות'!$N769='טבלת עזר2'!AC$1,'ריכוז הצעות'!$M769,"")</f>
        <v/>
      </c>
      <c r="AD768" t="str">
        <f>IF('ריכוז הצעות'!$N769='טבלת עזר2'!AD$1,'ריכוז הצעות'!$M769,"")</f>
        <v/>
      </c>
      <c r="AE768" t="str">
        <f>IF('ריכוז הצעות'!$N769='טבלת עזר2'!AE$1,'ריכוז הצעות'!$M769,"")</f>
        <v/>
      </c>
      <c r="AF768" t="str">
        <f>IF('ריכוז הצעות'!$N769='טבלת עזר2'!AF$1,'ריכוז הצעות'!$M769,"")</f>
        <v/>
      </c>
      <c r="AG768" t="str">
        <f>IF('ריכוז הצעות'!$N769='טבלת עזר2'!AG$1,'ריכוז הצעות'!$M769,"")</f>
        <v/>
      </c>
      <c r="AH768" t="str">
        <f>IF('ריכוז הצעות'!$N769='טבלת עזר2'!AH$1,'ריכוז הצעות'!$M769,"")</f>
        <v/>
      </c>
      <c r="AI768" t="str">
        <f>IF('ריכוז הצעות'!$N769='טבלת עזר2'!AI$1,'ריכוז הצעות'!$M769,"")</f>
        <v/>
      </c>
      <c r="AJ768" t="str">
        <f>IF('ריכוז הצעות'!$N769='טבלת עזר2'!AJ$1,'ריכוז הצעות'!$M769,"")</f>
        <v/>
      </c>
      <c r="AK768" t="str">
        <f>IF('ריכוז הצעות'!$N769='טבלת עזר2'!AK$1,'ריכוז הצעות'!$M769,"")</f>
        <v/>
      </c>
      <c r="AL768" t="str">
        <f>IF('ריכוז הצעות'!$N769='טבלת עזר2'!AL$1,'ריכוז הצעות'!$M769,"")</f>
        <v/>
      </c>
      <c r="AM768"/>
      <c r="AN768"/>
      <c r="AO768"/>
      <c r="AP768"/>
    </row>
    <row r="769" spans="2:42" x14ac:dyDescent="0.3">
      <c r="B769" t="str">
        <f>IF('ריכוז הצעות'!$N770='טבלת עזר2'!B$1,'ריכוז הצעות'!$M770,"")</f>
        <v/>
      </c>
      <c r="C769">
        <f t="shared" si="304"/>
        <v>0</v>
      </c>
      <c r="D769" t="str">
        <f t="shared" si="306"/>
        <v/>
      </c>
      <c r="E769">
        <f t="shared" si="307"/>
        <v>0</v>
      </c>
      <c r="F769" t="str">
        <f>IF('ריכוז הצעות'!$N770='טבלת עזר2'!F$1,'ריכוז הצעות'!$M770,"")</f>
        <v/>
      </c>
      <c r="G769">
        <f t="shared" si="305"/>
        <v>0</v>
      </c>
      <c r="H769" t="str">
        <f t="shared" si="308"/>
        <v/>
      </c>
      <c r="I769">
        <f t="shared" si="309"/>
        <v>0</v>
      </c>
      <c r="J769" t="str">
        <f>IF('ריכוז הצעות'!$N770='טבלת עזר2'!J$1,'ריכוז הצעות'!$M770,"")</f>
        <v/>
      </c>
      <c r="K769" t="str">
        <f>IF('ריכוז הצעות'!$N770='טבלת עזר2'!K$1,'ריכוז הצעות'!$M770,"")</f>
        <v/>
      </c>
      <c r="L769" t="str">
        <f>IF('ריכוז הצעות'!$N770='טבלת עזר2'!L$1,'ריכוז הצעות'!$M770,"")</f>
        <v/>
      </c>
      <c r="M769" t="str">
        <f>IF('ריכוז הצעות'!$N770='טבלת עזר2'!M$1,'ריכוז הצעות'!$M770,"")</f>
        <v/>
      </c>
      <c r="O769" t="str">
        <f>IF('ריכוז הצעות'!$N770='טבלת עזר2'!O$1,'ריכוז הצעות'!$M770,"")</f>
        <v/>
      </c>
      <c r="Q769" t="str">
        <f>IF('ריכוז הצעות'!$N770='טבלת עזר2'!Q$1,'ריכוז הצעות'!$M770,"")</f>
        <v/>
      </c>
      <c r="S769" t="str">
        <f>IF('ריכוז הצעות'!$N770='טבלת עזר2'!S$1,'ריכוז הצעות'!$M770,"")</f>
        <v/>
      </c>
      <c r="U769" t="str">
        <f>IF('ריכוז הצעות'!$N770='טבלת עזר2'!U$1,'ריכוז הצעות'!$M770,"")</f>
        <v/>
      </c>
      <c r="W769" t="str">
        <f>IF('ריכוז הצעות'!$N770='טבלת עזר2'!W$1,'ריכוז הצעות'!$M770,"")</f>
        <v/>
      </c>
      <c r="X769" t="str">
        <f>IF('ריכוז הצעות'!$N770='טבלת עזר2'!X$1,'ריכוז הצעות'!$M770,"")</f>
        <v/>
      </c>
      <c r="Y769" t="str">
        <f>IF('ריכוז הצעות'!$N770='טבלת עזר2'!Y$1,'ריכוז הצעות'!$M770,"")</f>
        <v/>
      </c>
      <c r="Z769" t="str">
        <f>IF('ריכוז הצעות'!$N770='טבלת עזר2'!Z$1,'ריכוז הצעות'!$M770,"")</f>
        <v/>
      </c>
      <c r="AA769" t="str">
        <f>IF('ריכוז הצעות'!$N770='טבלת עזר2'!AA$1,'ריכוז הצעות'!$M770,"")</f>
        <v/>
      </c>
      <c r="AB769" t="str">
        <f>IF('ריכוז הצעות'!$N770='טבלת עזר2'!AB$1,'ריכוז הצעות'!$M770,"")</f>
        <v/>
      </c>
      <c r="AC769" t="str">
        <f>IF('ריכוז הצעות'!$N770='טבלת עזר2'!AC$1,'ריכוז הצעות'!$M770,"")</f>
        <v/>
      </c>
      <c r="AD769" t="str">
        <f>IF('ריכוז הצעות'!$N770='טבלת עזר2'!AD$1,'ריכוז הצעות'!$M770,"")</f>
        <v/>
      </c>
      <c r="AE769" t="str">
        <f>IF('ריכוז הצעות'!$N770='טבלת עזר2'!AE$1,'ריכוז הצעות'!$M770,"")</f>
        <v/>
      </c>
      <c r="AF769" t="str">
        <f>IF('ריכוז הצעות'!$N770='טבלת עזר2'!AF$1,'ריכוז הצעות'!$M770,"")</f>
        <v/>
      </c>
      <c r="AG769" t="str">
        <f>IF('ריכוז הצעות'!$N770='טבלת עזר2'!AG$1,'ריכוז הצעות'!$M770,"")</f>
        <v/>
      </c>
      <c r="AH769" t="str">
        <f>IF('ריכוז הצעות'!$N770='טבלת עזר2'!AH$1,'ריכוז הצעות'!$M770,"")</f>
        <v/>
      </c>
      <c r="AI769" t="str">
        <f>IF('ריכוז הצעות'!$N770='טבלת עזר2'!AI$1,'ריכוז הצעות'!$M770,"")</f>
        <v/>
      </c>
      <c r="AJ769" t="str">
        <f>IF('ריכוז הצעות'!$N770='טבלת עזר2'!AJ$1,'ריכוז הצעות'!$M770,"")</f>
        <v/>
      </c>
      <c r="AK769" t="str">
        <f>IF('ריכוז הצעות'!$N770='טבלת עזר2'!AK$1,'ריכוז הצעות'!$M770,"")</f>
        <v/>
      </c>
      <c r="AL769" t="str">
        <f>IF('ריכוז הצעות'!$N770='טבלת עזר2'!AL$1,'ריכוז הצעות'!$M770,"")</f>
        <v/>
      </c>
      <c r="AM769"/>
      <c r="AN769"/>
      <c r="AO769"/>
      <c r="AP769"/>
    </row>
    <row r="770" spans="2:42" x14ac:dyDescent="0.3">
      <c r="B770" t="str">
        <f>IF('ריכוז הצעות'!$N771='טבלת עזר2'!B$1,'ריכוז הצעות'!$M771,"")</f>
        <v/>
      </c>
      <c r="C770">
        <f t="shared" si="304"/>
        <v>0</v>
      </c>
      <c r="D770" t="str">
        <f t="shared" si="306"/>
        <v/>
      </c>
      <c r="E770">
        <f t="shared" si="307"/>
        <v>0</v>
      </c>
      <c r="F770" t="str">
        <f>IF('ריכוז הצעות'!$N771='טבלת עזר2'!F$1,'ריכוז הצעות'!$M771,"")</f>
        <v/>
      </c>
      <c r="G770">
        <f t="shared" si="305"/>
        <v>0</v>
      </c>
      <c r="H770" t="str">
        <f t="shared" si="308"/>
        <v/>
      </c>
      <c r="I770">
        <f t="shared" si="309"/>
        <v>0</v>
      </c>
      <c r="J770" t="str">
        <f>IF('ריכוז הצעות'!$N771='טבלת עזר2'!J$1,'ריכוז הצעות'!$M771,"")</f>
        <v/>
      </c>
      <c r="K770" t="str">
        <f>IF('ריכוז הצעות'!$N771='טבלת עזר2'!K$1,'ריכוז הצעות'!$M771,"")</f>
        <v/>
      </c>
      <c r="L770" t="str">
        <f>IF('ריכוז הצעות'!$N771='טבלת עזר2'!L$1,'ריכוז הצעות'!$M771,"")</f>
        <v/>
      </c>
      <c r="M770" t="str">
        <f>IF('ריכוז הצעות'!$N771='טבלת עזר2'!M$1,'ריכוז הצעות'!$M771,"")</f>
        <v/>
      </c>
      <c r="O770" t="str">
        <f>IF('ריכוז הצעות'!$N771='טבלת עזר2'!O$1,'ריכוז הצעות'!$M771,"")</f>
        <v/>
      </c>
      <c r="Q770" t="str">
        <f>IF('ריכוז הצעות'!$N771='טבלת עזר2'!Q$1,'ריכוז הצעות'!$M771,"")</f>
        <v/>
      </c>
      <c r="S770" t="str">
        <f>IF('ריכוז הצעות'!$N771='טבלת עזר2'!S$1,'ריכוז הצעות'!$M771,"")</f>
        <v/>
      </c>
      <c r="U770" t="str">
        <f>IF('ריכוז הצעות'!$N771='טבלת עזר2'!U$1,'ריכוז הצעות'!$M771,"")</f>
        <v/>
      </c>
      <c r="W770" t="str">
        <f>IF('ריכוז הצעות'!$N771='טבלת עזר2'!W$1,'ריכוז הצעות'!$M771,"")</f>
        <v/>
      </c>
      <c r="X770" t="str">
        <f>IF('ריכוז הצעות'!$N771='טבלת עזר2'!X$1,'ריכוז הצעות'!$M771,"")</f>
        <v/>
      </c>
      <c r="Y770" t="str">
        <f>IF('ריכוז הצעות'!$N771='טבלת עזר2'!Y$1,'ריכוז הצעות'!$M771,"")</f>
        <v/>
      </c>
      <c r="Z770" t="str">
        <f>IF('ריכוז הצעות'!$N771='טבלת עזר2'!Z$1,'ריכוז הצעות'!$M771,"")</f>
        <v/>
      </c>
      <c r="AA770" t="str">
        <f>IF('ריכוז הצעות'!$N771='טבלת עזר2'!AA$1,'ריכוז הצעות'!$M771,"")</f>
        <v/>
      </c>
      <c r="AB770" t="str">
        <f>IF('ריכוז הצעות'!$N771='טבלת עזר2'!AB$1,'ריכוז הצעות'!$M771,"")</f>
        <v/>
      </c>
      <c r="AC770" t="str">
        <f>IF('ריכוז הצעות'!$N771='טבלת עזר2'!AC$1,'ריכוז הצעות'!$M771,"")</f>
        <v/>
      </c>
      <c r="AD770" t="str">
        <f>IF('ריכוז הצעות'!$N771='טבלת עזר2'!AD$1,'ריכוז הצעות'!$M771,"")</f>
        <v/>
      </c>
      <c r="AE770" t="str">
        <f>IF('ריכוז הצעות'!$N771='טבלת עזר2'!AE$1,'ריכוז הצעות'!$M771,"")</f>
        <v/>
      </c>
      <c r="AF770" t="str">
        <f>IF('ריכוז הצעות'!$N771='טבלת עזר2'!AF$1,'ריכוז הצעות'!$M771,"")</f>
        <v/>
      </c>
      <c r="AG770" t="str">
        <f>IF('ריכוז הצעות'!$N771='טבלת עזר2'!AG$1,'ריכוז הצעות'!$M771,"")</f>
        <v/>
      </c>
      <c r="AH770" t="str">
        <f>IF('ריכוז הצעות'!$N771='טבלת עזר2'!AH$1,'ריכוז הצעות'!$M771,"")</f>
        <v/>
      </c>
      <c r="AI770" t="str">
        <f>IF('ריכוז הצעות'!$N771='טבלת עזר2'!AI$1,'ריכוז הצעות'!$M771,"")</f>
        <v/>
      </c>
      <c r="AJ770" t="str">
        <f>IF('ריכוז הצעות'!$N771='טבלת עזר2'!AJ$1,'ריכוז הצעות'!$M771,"")</f>
        <v/>
      </c>
      <c r="AK770" t="str">
        <f>IF('ריכוז הצעות'!$N771='טבלת עזר2'!AK$1,'ריכוז הצעות'!$M771,"")</f>
        <v/>
      </c>
      <c r="AL770" t="str">
        <f>IF('ריכוז הצעות'!$N771='טבלת עזר2'!AL$1,'ריכוז הצעות'!$M771,"")</f>
        <v/>
      </c>
      <c r="AM770"/>
      <c r="AN770"/>
      <c r="AO770"/>
      <c r="AP770"/>
    </row>
    <row r="771" spans="2:42" x14ac:dyDescent="0.3">
      <c r="B771" t="str">
        <f>IF('ריכוז הצעות'!$N772='טבלת עזר2'!B$1,'ריכוז הצעות'!$M772,"")</f>
        <v/>
      </c>
      <c r="C771">
        <f t="shared" ref="C771:C834" si="310">IF($B771=$B$2,1,0)</f>
        <v>0</v>
      </c>
      <c r="D771" t="str">
        <f t="shared" si="306"/>
        <v/>
      </c>
      <c r="E771">
        <f t="shared" si="307"/>
        <v>0</v>
      </c>
      <c r="F771" t="str">
        <f>IF('ריכוז הצעות'!$N772='טבלת עזר2'!F$1,'ריכוז הצעות'!$M772,"")</f>
        <v/>
      </c>
      <c r="G771">
        <f t="shared" ref="G771:G834" si="311">IF($F771=$F$2,1,0)</f>
        <v>0</v>
      </c>
      <c r="H771" t="str">
        <f t="shared" si="308"/>
        <v/>
      </c>
      <c r="I771">
        <f t="shared" si="309"/>
        <v>0</v>
      </c>
      <c r="J771" t="str">
        <f>IF('ריכוז הצעות'!$N772='טבלת עזר2'!J$1,'ריכוז הצעות'!$M772,"")</f>
        <v/>
      </c>
      <c r="K771" t="str">
        <f>IF('ריכוז הצעות'!$N772='טבלת עזר2'!K$1,'ריכוז הצעות'!$M772,"")</f>
        <v/>
      </c>
      <c r="L771" t="str">
        <f>IF('ריכוז הצעות'!$N772='טבלת עזר2'!L$1,'ריכוז הצעות'!$M772,"")</f>
        <v/>
      </c>
      <c r="M771" t="str">
        <f>IF('ריכוז הצעות'!$N772='טבלת עזר2'!M$1,'ריכוז הצעות'!$M772,"")</f>
        <v/>
      </c>
      <c r="O771" t="str">
        <f>IF('ריכוז הצעות'!$N772='טבלת עזר2'!O$1,'ריכוז הצעות'!$M772,"")</f>
        <v/>
      </c>
      <c r="Q771" t="str">
        <f>IF('ריכוז הצעות'!$N772='טבלת עזר2'!Q$1,'ריכוז הצעות'!$M772,"")</f>
        <v/>
      </c>
      <c r="S771" t="str">
        <f>IF('ריכוז הצעות'!$N772='טבלת עזר2'!S$1,'ריכוז הצעות'!$M772,"")</f>
        <v/>
      </c>
      <c r="U771" t="str">
        <f>IF('ריכוז הצעות'!$N772='טבלת עזר2'!U$1,'ריכוז הצעות'!$M772,"")</f>
        <v/>
      </c>
      <c r="W771" t="str">
        <f>IF('ריכוז הצעות'!$N772='טבלת עזר2'!W$1,'ריכוז הצעות'!$M772,"")</f>
        <v/>
      </c>
      <c r="X771" t="str">
        <f>IF('ריכוז הצעות'!$N772='טבלת עזר2'!X$1,'ריכוז הצעות'!$M772,"")</f>
        <v/>
      </c>
      <c r="Y771" t="str">
        <f>IF('ריכוז הצעות'!$N772='טבלת עזר2'!Y$1,'ריכוז הצעות'!$M772,"")</f>
        <v/>
      </c>
      <c r="Z771" t="str">
        <f>IF('ריכוז הצעות'!$N772='טבלת עזר2'!Z$1,'ריכוז הצעות'!$M772,"")</f>
        <v/>
      </c>
      <c r="AA771" t="str">
        <f>IF('ריכוז הצעות'!$N772='טבלת עזר2'!AA$1,'ריכוז הצעות'!$M772,"")</f>
        <v/>
      </c>
      <c r="AB771" t="str">
        <f>IF('ריכוז הצעות'!$N772='טבלת עזר2'!AB$1,'ריכוז הצעות'!$M772,"")</f>
        <v/>
      </c>
      <c r="AC771" t="str">
        <f>IF('ריכוז הצעות'!$N772='טבלת עזר2'!AC$1,'ריכוז הצעות'!$M772,"")</f>
        <v/>
      </c>
      <c r="AD771" t="str">
        <f>IF('ריכוז הצעות'!$N772='טבלת עזר2'!AD$1,'ריכוז הצעות'!$M772,"")</f>
        <v/>
      </c>
      <c r="AE771" t="str">
        <f>IF('ריכוז הצעות'!$N772='טבלת עזר2'!AE$1,'ריכוז הצעות'!$M772,"")</f>
        <v/>
      </c>
      <c r="AF771" t="str">
        <f>IF('ריכוז הצעות'!$N772='טבלת עזר2'!AF$1,'ריכוז הצעות'!$M772,"")</f>
        <v/>
      </c>
      <c r="AG771" t="str">
        <f>IF('ריכוז הצעות'!$N772='טבלת עזר2'!AG$1,'ריכוז הצעות'!$M772,"")</f>
        <v/>
      </c>
      <c r="AH771" t="str">
        <f>IF('ריכוז הצעות'!$N772='טבלת עזר2'!AH$1,'ריכוז הצעות'!$M772,"")</f>
        <v/>
      </c>
      <c r="AI771" t="str">
        <f>IF('ריכוז הצעות'!$N772='טבלת עזר2'!AI$1,'ריכוז הצעות'!$M772,"")</f>
        <v/>
      </c>
      <c r="AJ771" t="str">
        <f>IF('ריכוז הצעות'!$N772='טבלת עזר2'!AJ$1,'ריכוז הצעות'!$M772,"")</f>
        <v/>
      </c>
      <c r="AK771" t="str">
        <f>IF('ריכוז הצעות'!$N772='טבלת עזר2'!AK$1,'ריכוז הצעות'!$M772,"")</f>
        <v/>
      </c>
      <c r="AL771" t="str">
        <f>IF('ריכוז הצעות'!$N772='טבלת עזר2'!AL$1,'ריכוז הצעות'!$M772,"")</f>
        <v/>
      </c>
      <c r="AM771"/>
      <c r="AN771"/>
      <c r="AO771"/>
      <c r="AP771"/>
    </row>
    <row r="772" spans="2:42" x14ac:dyDescent="0.3">
      <c r="B772" t="str">
        <f>IF('ריכוז הצעות'!$N773='טבלת עזר2'!B$1,'ריכוז הצעות'!$M773,"")</f>
        <v/>
      </c>
      <c r="C772">
        <f t="shared" si="310"/>
        <v>0</v>
      </c>
      <c r="D772" t="str">
        <f t="shared" ref="D772:D835" si="312">IF($C772=0,$B772,"")</f>
        <v/>
      </c>
      <c r="E772">
        <f t="shared" ref="E772:E835" si="313">IF($D772=$D$2,1,0)</f>
        <v>0</v>
      </c>
      <c r="F772" t="str">
        <f>IF('ריכוז הצעות'!$N773='טבלת עזר2'!F$1,'ריכוז הצעות'!$M773,"")</f>
        <v/>
      </c>
      <c r="G772">
        <f t="shared" si="311"/>
        <v>0</v>
      </c>
      <c r="H772" t="str">
        <f t="shared" ref="H772:H835" si="314">IF($G772=0,$F772,"")</f>
        <v/>
      </c>
      <c r="I772">
        <f t="shared" ref="I772:I835" si="315">IF($H772=$H$2,1,0)</f>
        <v>0</v>
      </c>
      <c r="J772" t="str">
        <f>IF('ריכוז הצעות'!$N773='טבלת עזר2'!J$1,'ריכוז הצעות'!$M773,"")</f>
        <v/>
      </c>
      <c r="K772" t="str">
        <f>IF('ריכוז הצעות'!$N773='טבלת עזר2'!K$1,'ריכוז הצעות'!$M773,"")</f>
        <v/>
      </c>
      <c r="L772" t="str">
        <f>IF('ריכוז הצעות'!$N773='טבלת עזר2'!L$1,'ריכוז הצעות'!$M773,"")</f>
        <v/>
      </c>
      <c r="M772" t="str">
        <f>IF('ריכוז הצעות'!$N773='טבלת עזר2'!M$1,'ריכוז הצעות'!$M773,"")</f>
        <v/>
      </c>
      <c r="O772" t="str">
        <f>IF('ריכוז הצעות'!$N773='טבלת עזר2'!O$1,'ריכוז הצעות'!$M773,"")</f>
        <v/>
      </c>
      <c r="Q772" t="str">
        <f>IF('ריכוז הצעות'!$N773='טבלת עזר2'!Q$1,'ריכוז הצעות'!$M773,"")</f>
        <v/>
      </c>
      <c r="S772" t="str">
        <f>IF('ריכוז הצעות'!$N773='טבלת עזר2'!S$1,'ריכוז הצעות'!$M773,"")</f>
        <v/>
      </c>
      <c r="U772" t="str">
        <f>IF('ריכוז הצעות'!$N773='טבלת עזר2'!U$1,'ריכוז הצעות'!$M773,"")</f>
        <v/>
      </c>
      <c r="W772" t="str">
        <f>IF('ריכוז הצעות'!$N773='טבלת עזר2'!W$1,'ריכוז הצעות'!$M773,"")</f>
        <v/>
      </c>
      <c r="X772" t="str">
        <f>IF('ריכוז הצעות'!$N773='טבלת עזר2'!X$1,'ריכוז הצעות'!$M773,"")</f>
        <v/>
      </c>
      <c r="Y772" t="str">
        <f>IF('ריכוז הצעות'!$N773='טבלת עזר2'!Y$1,'ריכוז הצעות'!$M773,"")</f>
        <v/>
      </c>
      <c r="Z772" t="str">
        <f>IF('ריכוז הצעות'!$N773='טבלת עזר2'!Z$1,'ריכוז הצעות'!$M773,"")</f>
        <v/>
      </c>
      <c r="AA772" t="str">
        <f>IF('ריכוז הצעות'!$N773='טבלת עזר2'!AA$1,'ריכוז הצעות'!$M773,"")</f>
        <v/>
      </c>
      <c r="AB772" t="str">
        <f>IF('ריכוז הצעות'!$N773='טבלת עזר2'!AB$1,'ריכוז הצעות'!$M773,"")</f>
        <v/>
      </c>
      <c r="AC772" t="str">
        <f>IF('ריכוז הצעות'!$N773='טבלת עזר2'!AC$1,'ריכוז הצעות'!$M773,"")</f>
        <v/>
      </c>
      <c r="AD772" t="str">
        <f>IF('ריכוז הצעות'!$N773='טבלת עזר2'!AD$1,'ריכוז הצעות'!$M773,"")</f>
        <v/>
      </c>
      <c r="AE772" t="str">
        <f>IF('ריכוז הצעות'!$N773='טבלת עזר2'!AE$1,'ריכוז הצעות'!$M773,"")</f>
        <v/>
      </c>
      <c r="AF772" t="str">
        <f>IF('ריכוז הצעות'!$N773='טבלת עזר2'!AF$1,'ריכוז הצעות'!$M773,"")</f>
        <v/>
      </c>
      <c r="AG772" t="str">
        <f>IF('ריכוז הצעות'!$N773='טבלת עזר2'!AG$1,'ריכוז הצעות'!$M773,"")</f>
        <v/>
      </c>
      <c r="AH772" t="str">
        <f>IF('ריכוז הצעות'!$N773='טבלת עזר2'!AH$1,'ריכוז הצעות'!$M773,"")</f>
        <v/>
      </c>
      <c r="AI772" t="str">
        <f>IF('ריכוז הצעות'!$N773='טבלת עזר2'!AI$1,'ריכוז הצעות'!$M773,"")</f>
        <v/>
      </c>
      <c r="AJ772" t="str">
        <f>IF('ריכוז הצעות'!$N773='טבלת עזר2'!AJ$1,'ריכוז הצעות'!$M773,"")</f>
        <v/>
      </c>
      <c r="AK772" t="str">
        <f>IF('ריכוז הצעות'!$N773='טבלת עזר2'!AK$1,'ריכוז הצעות'!$M773,"")</f>
        <v/>
      </c>
      <c r="AL772" t="str">
        <f>IF('ריכוז הצעות'!$N773='טבלת עזר2'!AL$1,'ריכוז הצעות'!$M773,"")</f>
        <v/>
      </c>
      <c r="AM772"/>
      <c r="AN772"/>
      <c r="AO772"/>
      <c r="AP772"/>
    </row>
    <row r="773" spans="2:42" x14ac:dyDescent="0.3">
      <c r="B773" t="str">
        <f>IF('ריכוז הצעות'!$N774='טבלת עזר2'!B$1,'ריכוז הצעות'!$M774,"")</f>
        <v/>
      </c>
      <c r="C773">
        <f t="shared" si="310"/>
        <v>0</v>
      </c>
      <c r="D773" t="str">
        <f t="shared" si="312"/>
        <v/>
      </c>
      <c r="E773">
        <f t="shared" si="313"/>
        <v>0</v>
      </c>
      <c r="F773" t="str">
        <f>IF('ריכוז הצעות'!$N774='טבלת עזר2'!F$1,'ריכוז הצעות'!$M774,"")</f>
        <v/>
      </c>
      <c r="G773">
        <f t="shared" si="311"/>
        <v>0</v>
      </c>
      <c r="H773" t="str">
        <f t="shared" si="314"/>
        <v/>
      </c>
      <c r="I773">
        <f t="shared" si="315"/>
        <v>0</v>
      </c>
      <c r="J773" t="str">
        <f>IF('ריכוז הצעות'!$N774='טבלת עזר2'!J$1,'ריכוז הצעות'!$M774,"")</f>
        <v/>
      </c>
      <c r="K773" t="str">
        <f>IF('ריכוז הצעות'!$N774='טבלת עזר2'!K$1,'ריכוז הצעות'!$M774,"")</f>
        <v/>
      </c>
      <c r="L773" t="str">
        <f>IF('ריכוז הצעות'!$N774='טבלת עזר2'!L$1,'ריכוז הצעות'!$M774,"")</f>
        <v/>
      </c>
      <c r="M773" t="str">
        <f>IF('ריכוז הצעות'!$N774='טבלת עזר2'!M$1,'ריכוז הצעות'!$M774,"")</f>
        <v/>
      </c>
      <c r="O773" t="str">
        <f>IF('ריכוז הצעות'!$N774='טבלת עזר2'!O$1,'ריכוז הצעות'!$M774,"")</f>
        <v/>
      </c>
      <c r="Q773" t="str">
        <f>IF('ריכוז הצעות'!$N774='טבלת עזר2'!Q$1,'ריכוז הצעות'!$M774,"")</f>
        <v/>
      </c>
      <c r="S773" t="str">
        <f>IF('ריכוז הצעות'!$N774='טבלת עזר2'!S$1,'ריכוז הצעות'!$M774,"")</f>
        <v/>
      </c>
      <c r="U773" t="str">
        <f>IF('ריכוז הצעות'!$N774='טבלת עזר2'!U$1,'ריכוז הצעות'!$M774,"")</f>
        <v/>
      </c>
      <c r="W773" t="str">
        <f>IF('ריכוז הצעות'!$N774='טבלת עזר2'!W$1,'ריכוז הצעות'!$M774,"")</f>
        <v/>
      </c>
      <c r="X773" t="str">
        <f>IF('ריכוז הצעות'!$N774='טבלת עזר2'!X$1,'ריכוז הצעות'!$M774,"")</f>
        <v/>
      </c>
      <c r="Y773" t="str">
        <f>IF('ריכוז הצעות'!$N774='טבלת עזר2'!Y$1,'ריכוז הצעות'!$M774,"")</f>
        <v/>
      </c>
      <c r="Z773" t="str">
        <f>IF('ריכוז הצעות'!$N774='טבלת עזר2'!Z$1,'ריכוז הצעות'!$M774,"")</f>
        <v/>
      </c>
      <c r="AA773" t="str">
        <f>IF('ריכוז הצעות'!$N774='טבלת עזר2'!AA$1,'ריכוז הצעות'!$M774,"")</f>
        <v/>
      </c>
      <c r="AB773" t="str">
        <f>IF('ריכוז הצעות'!$N774='טבלת עזר2'!AB$1,'ריכוז הצעות'!$M774,"")</f>
        <v/>
      </c>
      <c r="AC773" t="str">
        <f>IF('ריכוז הצעות'!$N774='טבלת עזר2'!AC$1,'ריכוז הצעות'!$M774,"")</f>
        <v/>
      </c>
      <c r="AD773" t="str">
        <f>IF('ריכוז הצעות'!$N774='טבלת עזר2'!AD$1,'ריכוז הצעות'!$M774,"")</f>
        <v/>
      </c>
      <c r="AE773" t="str">
        <f>IF('ריכוז הצעות'!$N774='טבלת עזר2'!AE$1,'ריכוז הצעות'!$M774,"")</f>
        <v/>
      </c>
      <c r="AF773" t="str">
        <f>IF('ריכוז הצעות'!$N774='טבלת עזר2'!AF$1,'ריכוז הצעות'!$M774,"")</f>
        <v/>
      </c>
      <c r="AG773" t="str">
        <f>IF('ריכוז הצעות'!$N774='טבלת עזר2'!AG$1,'ריכוז הצעות'!$M774,"")</f>
        <v/>
      </c>
      <c r="AH773" t="str">
        <f>IF('ריכוז הצעות'!$N774='טבלת עזר2'!AH$1,'ריכוז הצעות'!$M774,"")</f>
        <v/>
      </c>
      <c r="AI773" t="str">
        <f>IF('ריכוז הצעות'!$N774='טבלת עזר2'!AI$1,'ריכוז הצעות'!$M774,"")</f>
        <v/>
      </c>
      <c r="AJ773" t="str">
        <f>IF('ריכוז הצעות'!$N774='טבלת עזר2'!AJ$1,'ריכוז הצעות'!$M774,"")</f>
        <v/>
      </c>
      <c r="AK773" t="str">
        <f>IF('ריכוז הצעות'!$N774='טבלת עזר2'!AK$1,'ריכוז הצעות'!$M774,"")</f>
        <v/>
      </c>
      <c r="AL773" t="str">
        <f>IF('ריכוז הצעות'!$N774='טבלת עזר2'!AL$1,'ריכוז הצעות'!$M774,"")</f>
        <v/>
      </c>
      <c r="AM773"/>
      <c r="AN773"/>
      <c r="AO773"/>
      <c r="AP773"/>
    </row>
    <row r="774" spans="2:42" x14ac:dyDescent="0.3">
      <c r="B774" t="str">
        <f>IF('ריכוז הצעות'!$N775='טבלת עזר2'!B$1,'ריכוז הצעות'!$M775,"")</f>
        <v/>
      </c>
      <c r="C774">
        <f t="shared" si="310"/>
        <v>0</v>
      </c>
      <c r="D774" t="str">
        <f t="shared" si="312"/>
        <v/>
      </c>
      <c r="E774">
        <f t="shared" si="313"/>
        <v>0</v>
      </c>
      <c r="F774" t="str">
        <f>IF('ריכוז הצעות'!$N775='טבלת עזר2'!F$1,'ריכוז הצעות'!$M775,"")</f>
        <v/>
      </c>
      <c r="G774">
        <f t="shared" si="311"/>
        <v>0</v>
      </c>
      <c r="H774" t="str">
        <f t="shared" si="314"/>
        <v/>
      </c>
      <c r="I774">
        <f t="shared" si="315"/>
        <v>0</v>
      </c>
      <c r="J774" t="str">
        <f>IF('ריכוז הצעות'!$N775='טבלת עזר2'!J$1,'ריכוז הצעות'!$M775,"")</f>
        <v/>
      </c>
      <c r="K774" t="str">
        <f>IF('ריכוז הצעות'!$N775='טבלת עזר2'!K$1,'ריכוז הצעות'!$M775,"")</f>
        <v/>
      </c>
      <c r="L774" t="str">
        <f>IF('ריכוז הצעות'!$N775='טבלת עזר2'!L$1,'ריכוז הצעות'!$M775,"")</f>
        <v/>
      </c>
      <c r="M774" t="str">
        <f>IF('ריכוז הצעות'!$N775='טבלת עזר2'!M$1,'ריכוז הצעות'!$M775,"")</f>
        <v/>
      </c>
      <c r="O774" t="str">
        <f>IF('ריכוז הצעות'!$N775='טבלת עזר2'!O$1,'ריכוז הצעות'!$M775,"")</f>
        <v/>
      </c>
      <c r="Q774" t="str">
        <f>IF('ריכוז הצעות'!$N775='טבלת עזר2'!Q$1,'ריכוז הצעות'!$M775,"")</f>
        <v/>
      </c>
      <c r="S774" t="str">
        <f>IF('ריכוז הצעות'!$N775='טבלת עזר2'!S$1,'ריכוז הצעות'!$M775,"")</f>
        <v/>
      </c>
      <c r="U774" t="str">
        <f>IF('ריכוז הצעות'!$N775='טבלת עזר2'!U$1,'ריכוז הצעות'!$M775,"")</f>
        <v/>
      </c>
      <c r="W774" t="str">
        <f>IF('ריכוז הצעות'!$N775='טבלת עזר2'!W$1,'ריכוז הצעות'!$M775,"")</f>
        <v/>
      </c>
      <c r="X774" t="str">
        <f>IF('ריכוז הצעות'!$N775='טבלת עזר2'!X$1,'ריכוז הצעות'!$M775,"")</f>
        <v/>
      </c>
      <c r="Y774" t="str">
        <f>IF('ריכוז הצעות'!$N775='טבלת עזר2'!Y$1,'ריכוז הצעות'!$M775,"")</f>
        <v/>
      </c>
      <c r="Z774" t="str">
        <f>IF('ריכוז הצעות'!$N775='טבלת עזר2'!Z$1,'ריכוז הצעות'!$M775,"")</f>
        <v/>
      </c>
      <c r="AA774" t="str">
        <f>IF('ריכוז הצעות'!$N775='טבלת עזר2'!AA$1,'ריכוז הצעות'!$M775,"")</f>
        <v/>
      </c>
      <c r="AB774" t="str">
        <f>IF('ריכוז הצעות'!$N775='טבלת עזר2'!AB$1,'ריכוז הצעות'!$M775,"")</f>
        <v/>
      </c>
      <c r="AC774" t="str">
        <f>IF('ריכוז הצעות'!$N775='טבלת עזר2'!AC$1,'ריכוז הצעות'!$M775,"")</f>
        <v/>
      </c>
      <c r="AD774" t="str">
        <f>IF('ריכוז הצעות'!$N775='טבלת עזר2'!AD$1,'ריכוז הצעות'!$M775,"")</f>
        <v/>
      </c>
      <c r="AE774" t="str">
        <f>IF('ריכוז הצעות'!$N775='טבלת עזר2'!AE$1,'ריכוז הצעות'!$M775,"")</f>
        <v/>
      </c>
      <c r="AF774" t="str">
        <f>IF('ריכוז הצעות'!$N775='טבלת עזר2'!AF$1,'ריכוז הצעות'!$M775,"")</f>
        <v/>
      </c>
      <c r="AG774" t="str">
        <f>IF('ריכוז הצעות'!$N775='טבלת עזר2'!AG$1,'ריכוז הצעות'!$M775,"")</f>
        <v/>
      </c>
      <c r="AH774" t="str">
        <f>IF('ריכוז הצעות'!$N775='טבלת עזר2'!AH$1,'ריכוז הצעות'!$M775,"")</f>
        <v/>
      </c>
      <c r="AI774" t="str">
        <f>IF('ריכוז הצעות'!$N775='טבלת עזר2'!AI$1,'ריכוז הצעות'!$M775,"")</f>
        <v/>
      </c>
      <c r="AJ774" t="str">
        <f>IF('ריכוז הצעות'!$N775='טבלת עזר2'!AJ$1,'ריכוז הצעות'!$M775,"")</f>
        <v/>
      </c>
      <c r="AK774" t="str">
        <f>IF('ריכוז הצעות'!$N775='טבלת עזר2'!AK$1,'ריכוז הצעות'!$M775,"")</f>
        <v/>
      </c>
      <c r="AL774" t="str">
        <f>IF('ריכוז הצעות'!$N775='טבלת עזר2'!AL$1,'ריכוז הצעות'!$M775,"")</f>
        <v/>
      </c>
      <c r="AM774"/>
      <c r="AN774"/>
      <c r="AO774"/>
      <c r="AP774"/>
    </row>
    <row r="775" spans="2:42" x14ac:dyDescent="0.3">
      <c r="B775" t="str">
        <f>IF('ריכוז הצעות'!$N776='טבלת עזר2'!B$1,'ריכוז הצעות'!$M776,"")</f>
        <v/>
      </c>
      <c r="C775">
        <f t="shared" si="310"/>
        <v>0</v>
      </c>
      <c r="D775" t="str">
        <f t="shared" si="312"/>
        <v/>
      </c>
      <c r="E775">
        <f t="shared" si="313"/>
        <v>0</v>
      </c>
      <c r="F775" t="str">
        <f>IF('ריכוז הצעות'!$N776='טבלת עזר2'!F$1,'ריכוז הצעות'!$M776,"")</f>
        <v/>
      </c>
      <c r="G775">
        <f t="shared" si="311"/>
        <v>0</v>
      </c>
      <c r="H775" t="str">
        <f t="shared" si="314"/>
        <v/>
      </c>
      <c r="I775">
        <f t="shared" si="315"/>
        <v>0</v>
      </c>
      <c r="J775" t="str">
        <f>IF('ריכוז הצעות'!$N776='טבלת עזר2'!J$1,'ריכוז הצעות'!$M776,"")</f>
        <v/>
      </c>
      <c r="K775" t="str">
        <f>IF('ריכוז הצעות'!$N776='טבלת עזר2'!K$1,'ריכוז הצעות'!$M776,"")</f>
        <v/>
      </c>
      <c r="L775" t="str">
        <f>IF('ריכוז הצעות'!$N776='טבלת עזר2'!L$1,'ריכוז הצעות'!$M776,"")</f>
        <v/>
      </c>
      <c r="M775" t="str">
        <f>IF('ריכוז הצעות'!$N776='טבלת עזר2'!M$1,'ריכוז הצעות'!$M776,"")</f>
        <v/>
      </c>
      <c r="O775" t="str">
        <f>IF('ריכוז הצעות'!$N776='טבלת עזר2'!O$1,'ריכוז הצעות'!$M776,"")</f>
        <v/>
      </c>
      <c r="Q775" t="str">
        <f>IF('ריכוז הצעות'!$N776='טבלת עזר2'!Q$1,'ריכוז הצעות'!$M776,"")</f>
        <v/>
      </c>
      <c r="S775" t="str">
        <f>IF('ריכוז הצעות'!$N776='טבלת עזר2'!S$1,'ריכוז הצעות'!$M776,"")</f>
        <v/>
      </c>
      <c r="U775" t="str">
        <f>IF('ריכוז הצעות'!$N776='טבלת עזר2'!U$1,'ריכוז הצעות'!$M776,"")</f>
        <v/>
      </c>
      <c r="W775" t="str">
        <f>IF('ריכוז הצעות'!$N776='טבלת עזר2'!W$1,'ריכוז הצעות'!$M776,"")</f>
        <v/>
      </c>
      <c r="X775" t="str">
        <f>IF('ריכוז הצעות'!$N776='טבלת עזר2'!X$1,'ריכוז הצעות'!$M776,"")</f>
        <v/>
      </c>
      <c r="Y775" t="str">
        <f>IF('ריכוז הצעות'!$N776='טבלת עזר2'!Y$1,'ריכוז הצעות'!$M776,"")</f>
        <v/>
      </c>
      <c r="Z775" t="str">
        <f>IF('ריכוז הצעות'!$N776='טבלת עזר2'!Z$1,'ריכוז הצעות'!$M776,"")</f>
        <v/>
      </c>
      <c r="AA775" t="str">
        <f>IF('ריכוז הצעות'!$N776='טבלת עזר2'!AA$1,'ריכוז הצעות'!$M776,"")</f>
        <v/>
      </c>
      <c r="AB775" t="str">
        <f>IF('ריכוז הצעות'!$N776='טבלת עזר2'!AB$1,'ריכוז הצעות'!$M776,"")</f>
        <v/>
      </c>
      <c r="AC775" t="str">
        <f>IF('ריכוז הצעות'!$N776='טבלת עזר2'!AC$1,'ריכוז הצעות'!$M776,"")</f>
        <v/>
      </c>
      <c r="AD775" t="str">
        <f>IF('ריכוז הצעות'!$N776='טבלת עזר2'!AD$1,'ריכוז הצעות'!$M776,"")</f>
        <v/>
      </c>
      <c r="AE775" t="str">
        <f>IF('ריכוז הצעות'!$N776='טבלת עזר2'!AE$1,'ריכוז הצעות'!$M776,"")</f>
        <v/>
      </c>
      <c r="AF775" t="str">
        <f>IF('ריכוז הצעות'!$N776='טבלת עזר2'!AF$1,'ריכוז הצעות'!$M776,"")</f>
        <v/>
      </c>
      <c r="AG775" t="str">
        <f>IF('ריכוז הצעות'!$N776='טבלת עזר2'!AG$1,'ריכוז הצעות'!$M776,"")</f>
        <v/>
      </c>
      <c r="AH775" t="str">
        <f>IF('ריכוז הצעות'!$N776='טבלת עזר2'!AH$1,'ריכוז הצעות'!$M776,"")</f>
        <v/>
      </c>
      <c r="AI775" t="str">
        <f>IF('ריכוז הצעות'!$N776='טבלת עזר2'!AI$1,'ריכוז הצעות'!$M776,"")</f>
        <v/>
      </c>
      <c r="AJ775" t="str">
        <f>IF('ריכוז הצעות'!$N776='טבלת עזר2'!AJ$1,'ריכוז הצעות'!$M776,"")</f>
        <v/>
      </c>
      <c r="AK775" t="str">
        <f>IF('ריכוז הצעות'!$N776='טבלת עזר2'!AK$1,'ריכוז הצעות'!$M776,"")</f>
        <v/>
      </c>
      <c r="AL775" t="str">
        <f>IF('ריכוז הצעות'!$N776='טבלת עזר2'!AL$1,'ריכוז הצעות'!$M776,"")</f>
        <v/>
      </c>
      <c r="AM775"/>
      <c r="AN775"/>
      <c r="AO775"/>
      <c r="AP775"/>
    </row>
    <row r="776" spans="2:42" x14ac:dyDescent="0.3">
      <c r="B776" t="str">
        <f>IF('ריכוז הצעות'!$N777='טבלת עזר2'!B$1,'ריכוז הצעות'!$M777,"")</f>
        <v/>
      </c>
      <c r="C776">
        <f t="shared" si="310"/>
        <v>0</v>
      </c>
      <c r="D776" t="str">
        <f t="shared" si="312"/>
        <v/>
      </c>
      <c r="E776">
        <f t="shared" si="313"/>
        <v>0</v>
      </c>
      <c r="F776" t="str">
        <f>IF('ריכוז הצעות'!$N777='טבלת עזר2'!F$1,'ריכוז הצעות'!$M777,"")</f>
        <v/>
      </c>
      <c r="G776">
        <f t="shared" si="311"/>
        <v>0</v>
      </c>
      <c r="H776" t="str">
        <f t="shared" si="314"/>
        <v/>
      </c>
      <c r="I776">
        <f t="shared" si="315"/>
        <v>0</v>
      </c>
      <c r="J776" t="str">
        <f>IF('ריכוז הצעות'!$N777='טבלת עזר2'!J$1,'ריכוז הצעות'!$M777,"")</f>
        <v/>
      </c>
      <c r="K776" t="str">
        <f>IF('ריכוז הצעות'!$N777='טבלת עזר2'!K$1,'ריכוז הצעות'!$M777,"")</f>
        <v/>
      </c>
      <c r="L776" t="str">
        <f>IF('ריכוז הצעות'!$N777='טבלת עזר2'!L$1,'ריכוז הצעות'!$M777,"")</f>
        <v/>
      </c>
      <c r="M776" t="str">
        <f>IF('ריכוז הצעות'!$N777='טבלת עזר2'!M$1,'ריכוז הצעות'!$M777,"")</f>
        <v/>
      </c>
      <c r="O776" t="str">
        <f>IF('ריכוז הצעות'!$N777='טבלת עזר2'!O$1,'ריכוז הצעות'!$M777,"")</f>
        <v/>
      </c>
      <c r="Q776" t="str">
        <f>IF('ריכוז הצעות'!$N777='טבלת עזר2'!Q$1,'ריכוז הצעות'!$M777,"")</f>
        <v/>
      </c>
      <c r="S776" t="str">
        <f>IF('ריכוז הצעות'!$N777='טבלת עזר2'!S$1,'ריכוז הצעות'!$M777,"")</f>
        <v/>
      </c>
      <c r="U776" t="str">
        <f>IF('ריכוז הצעות'!$N777='טבלת עזר2'!U$1,'ריכוז הצעות'!$M777,"")</f>
        <v/>
      </c>
      <c r="W776" t="str">
        <f>IF('ריכוז הצעות'!$N777='טבלת עזר2'!W$1,'ריכוז הצעות'!$M777,"")</f>
        <v/>
      </c>
      <c r="X776" t="str">
        <f>IF('ריכוז הצעות'!$N777='טבלת עזר2'!X$1,'ריכוז הצעות'!$M777,"")</f>
        <v/>
      </c>
      <c r="Y776" t="str">
        <f>IF('ריכוז הצעות'!$N777='טבלת עזר2'!Y$1,'ריכוז הצעות'!$M777,"")</f>
        <v/>
      </c>
      <c r="Z776" t="str">
        <f>IF('ריכוז הצעות'!$N777='טבלת עזר2'!Z$1,'ריכוז הצעות'!$M777,"")</f>
        <v/>
      </c>
      <c r="AA776" t="str">
        <f>IF('ריכוז הצעות'!$N777='טבלת עזר2'!AA$1,'ריכוז הצעות'!$M777,"")</f>
        <v/>
      </c>
      <c r="AB776" t="str">
        <f>IF('ריכוז הצעות'!$N777='טבלת עזר2'!AB$1,'ריכוז הצעות'!$M777,"")</f>
        <v/>
      </c>
      <c r="AC776" t="str">
        <f>IF('ריכוז הצעות'!$N777='טבלת עזר2'!AC$1,'ריכוז הצעות'!$M777,"")</f>
        <v/>
      </c>
      <c r="AD776" t="str">
        <f>IF('ריכוז הצעות'!$N777='טבלת עזר2'!AD$1,'ריכוז הצעות'!$M777,"")</f>
        <v/>
      </c>
      <c r="AE776" t="str">
        <f>IF('ריכוז הצעות'!$N777='טבלת עזר2'!AE$1,'ריכוז הצעות'!$M777,"")</f>
        <v/>
      </c>
      <c r="AF776" t="str">
        <f>IF('ריכוז הצעות'!$N777='טבלת עזר2'!AF$1,'ריכוז הצעות'!$M777,"")</f>
        <v/>
      </c>
      <c r="AG776" t="str">
        <f>IF('ריכוז הצעות'!$N777='טבלת עזר2'!AG$1,'ריכוז הצעות'!$M777,"")</f>
        <v/>
      </c>
      <c r="AH776" t="str">
        <f>IF('ריכוז הצעות'!$N777='טבלת עזר2'!AH$1,'ריכוז הצעות'!$M777,"")</f>
        <v/>
      </c>
      <c r="AI776" t="str">
        <f>IF('ריכוז הצעות'!$N777='טבלת עזר2'!AI$1,'ריכוז הצעות'!$M777,"")</f>
        <v/>
      </c>
      <c r="AJ776" t="str">
        <f>IF('ריכוז הצעות'!$N777='טבלת עזר2'!AJ$1,'ריכוז הצעות'!$M777,"")</f>
        <v/>
      </c>
      <c r="AK776" t="str">
        <f>IF('ריכוז הצעות'!$N777='טבלת עזר2'!AK$1,'ריכוז הצעות'!$M777,"")</f>
        <v/>
      </c>
      <c r="AL776" t="str">
        <f>IF('ריכוז הצעות'!$N777='טבלת עזר2'!AL$1,'ריכוז הצעות'!$M777,"")</f>
        <v/>
      </c>
      <c r="AM776"/>
      <c r="AN776"/>
      <c r="AO776"/>
      <c r="AP776"/>
    </row>
    <row r="777" spans="2:42" x14ac:dyDescent="0.3">
      <c r="B777" t="str">
        <f>IF('ריכוז הצעות'!$N778='טבלת עזר2'!B$1,'ריכוז הצעות'!$M778,"")</f>
        <v/>
      </c>
      <c r="C777">
        <f t="shared" si="310"/>
        <v>0</v>
      </c>
      <c r="D777" t="str">
        <f t="shared" si="312"/>
        <v/>
      </c>
      <c r="E777">
        <f t="shared" si="313"/>
        <v>0</v>
      </c>
      <c r="F777" t="str">
        <f>IF('ריכוז הצעות'!$N778='טבלת עזר2'!F$1,'ריכוז הצעות'!$M778,"")</f>
        <v/>
      </c>
      <c r="G777">
        <f t="shared" si="311"/>
        <v>0</v>
      </c>
      <c r="H777" t="str">
        <f t="shared" si="314"/>
        <v/>
      </c>
      <c r="I777">
        <f t="shared" si="315"/>
        <v>0</v>
      </c>
      <c r="J777" t="str">
        <f>IF('ריכוז הצעות'!$N778='טבלת עזר2'!J$1,'ריכוז הצעות'!$M778,"")</f>
        <v/>
      </c>
      <c r="K777" t="str">
        <f>IF('ריכוז הצעות'!$N778='טבלת עזר2'!K$1,'ריכוז הצעות'!$M778,"")</f>
        <v/>
      </c>
      <c r="L777" t="str">
        <f>IF('ריכוז הצעות'!$N778='טבלת עזר2'!L$1,'ריכוז הצעות'!$M778,"")</f>
        <v/>
      </c>
      <c r="M777" t="str">
        <f>IF('ריכוז הצעות'!$N778='טבלת עזר2'!M$1,'ריכוז הצעות'!$M778,"")</f>
        <v/>
      </c>
      <c r="O777" t="str">
        <f>IF('ריכוז הצעות'!$N778='טבלת עזר2'!O$1,'ריכוז הצעות'!$M778,"")</f>
        <v/>
      </c>
      <c r="Q777" t="str">
        <f>IF('ריכוז הצעות'!$N778='טבלת עזר2'!Q$1,'ריכוז הצעות'!$M778,"")</f>
        <v/>
      </c>
      <c r="S777" t="str">
        <f>IF('ריכוז הצעות'!$N778='טבלת עזר2'!S$1,'ריכוז הצעות'!$M778,"")</f>
        <v/>
      </c>
      <c r="U777" t="str">
        <f>IF('ריכוז הצעות'!$N778='טבלת עזר2'!U$1,'ריכוז הצעות'!$M778,"")</f>
        <v/>
      </c>
      <c r="W777" t="str">
        <f>IF('ריכוז הצעות'!$N778='טבלת עזר2'!W$1,'ריכוז הצעות'!$M778,"")</f>
        <v/>
      </c>
      <c r="X777" t="str">
        <f>IF('ריכוז הצעות'!$N778='טבלת עזר2'!X$1,'ריכוז הצעות'!$M778,"")</f>
        <v/>
      </c>
      <c r="Y777" t="str">
        <f>IF('ריכוז הצעות'!$N778='טבלת עזר2'!Y$1,'ריכוז הצעות'!$M778,"")</f>
        <v/>
      </c>
      <c r="Z777" t="str">
        <f>IF('ריכוז הצעות'!$N778='טבלת עזר2'!Z$1,'ריכוז הצעות'!$M778,"")</f>
        <v/>
      </c>
      <c r="AA777" t="str">
        <f>IF('ריכוז הצעות'!$N778='טבלת עזר2'!AA$1,'ריכוז הצעות'!$M778,"")</f>
        <v/>
      </c>
      <c r="AB777" t="str">
        <f>IF('ריכוז הצעות'!$N778='טבלת עזר2'!AB$1,'ריכוז הצעות'!$M778,"")</f>
        <v/>
      </c>
      <c r="AC777" t="str">
        <f>IF('ריכוז הצעות'!$N778='טבלת עזר2'!AC$1,'ריכוז הצעות'!$M778,"")</f>
        <v/>
      </c>
      <c r="AD777" t="str">
        <f>IF('ריכוז הצעות'!$N778='טבלת עזר2'!AD$1,'ריכוז הצעות'!$M778,"")</f>
        <v/>
      </c>
      <c r="AE777" t="str">
        <f>IF('ריכוז הצעות'!$N778='טבלת עזר2'!AE$1,'ריכוז הצעות'!$M778,"")</f>
        <v/>
      </c>
      <c r="AF777" t="str">
        <f>IF('ריכוז הצעות'!$N778='טבלת עזר2'!AF$1,'ריכוז הצעות'!$M778,"")</f>
        <v/>
      </c>
      <c r="AG777" t="str">
        <f>IF('ריכוז הצעות'!$N778='טבלת עזר2'!AG$1,'ריכוז הצעות'!$M778,"")</f>
        <v/>
      </c>
      <c r="AH777" t="str">
        <f>IF('ריכוז הצעות'!$N778='טבלת עזר2'!AH$1,'ריכוז הצעות'!$M778,"")</f>
        <v/>
      </c>
      <c r="AI777" t="str">
        <f>IF('ריכוז הצעות'!$N778='טבלת עזר2'!AI$1,'ריכוז הצעות'!$M778,"")</f>
        <v/>
      </c>
      <c r="AJ777" t="str">
        <f>IF('ריכוז הצעות'!$N778='טבלת עזר2'!AJ$1,'ריכוז הצעות'!$M778,"")</f>
        <v/>
      </c>
      <c r="AK777" t="str">
        <f>IF('ריכוז הצעות'!$N778='טבלת עזר2'!AK$1,'ריכוז הצעות'!$M778,"")</f>
        <v/>
      </c>
      <c r="AL777" t="str">
        <f>IF('ריכוז הצעות'!$N778='טבלת עזר2'!AL$1,'ריכוז הצעות'!$M778,"")</f>
        <v/>
      </c>
      <c r="AM777"/>
      <c r="AN777"/>
      <c r="AO777"/>
      <c r="AP777"/>
    </row>
    <row r="778" spans="2:42" x14ac:dyDescent="0.3">
      <c r="B778" t="str">
        <f>IF('ריכוז הצעות'!$N779='טבלת עזר2'!B$1,'ריכוז הצעות'!$M779,"")</f>
        <v/>
      </c>
      <c r="C778">
        <f t="shared" si="310"/>
        <v>0</v>
      </c>
      <c r="D778" t="str">
        <f t="shared" si="312"/>
        <v/>
      </c>
      <c r="E778">
        <f t="shared" si="313"/>
        <v>0</v>
      </c>
      <c r="F778" t="str">
        <f>IF('ריכוז הצעות'!$N779='טבלת עזר2'!F$1,'ריכוז הצעות'!$M779,"")</f>
        <v/>
      </c>
      <c r="G778">
        <f t="shared" si="311"/>
        <v>0</v>
      </c>
      <c r="H778" t="str">
        <f t="shared" si="314"/>
        <v/>
      </c>
      <c r="I778">
        <f t="shared" si="315"/>
        <v>0</v>
      </c>
      <c r="J778" t="str">
        <f>IF('ריכוז הצעות'!$N779='טבלת עזר2'!J$1,'ריכוז הצעות'!$M779,"")</f>
        <v/>
      </c>
      <c r="K778" t="str">
        <f>IF('ריכוז הצעות'!$N779='טבלת עזר2'!K$1,'ריכוז הצעות'!$M779,"")</f>
        <v/>
      </c>
      <c r="L778" t="str">
        <f>IF('ריכוז הצעות'!$N779='טבלת עזר2'!L$1,'ריכוז הצעות'!$M779,"")</f>
        <v/>
      </c>
      <c r="M778" t="str">
        <f>IF('ריכוז הצעות'!$N779='טבלת עזר2'!M$1,'ריכוז הצעות'!$M779,"")</f>
        <v/>
      </c>
      <c r="O778" t="str">
        <f>IF('ריכוז הצעות'!$N779='טבלת עזר2'!O$1,'ריכוז הצעות'!$M779,"")</f>
        <v/>
      </c>
      <c r="Q778" t="str">
        <f>IF('ריכוז הצעות'!$N779='טבלת עזר2'!Q$1,'ריכוז הצעות'!$M779,"")</f>
        <v/>
      </c>
      <c r="S778" t="str">
        <f>IF('ריכוז הצעות'!$N779='טבלת עזר2'!S$1,'ריכוז הצעות'!$M779,"")</f>
        <v/>
      </c>
      <c r="U778" t="str">
        <f>IF('ריכוז הצעות'!$N779='טבלת עזר2'!U$1,'ריכוז הצעות'!$M779,"")</f>
        <v/>
      </c>
      <c r="W778" t="str">
        <f>IF('ריכוז הצעות'!$N779='טבלת עזר2'!W$1,'ריכוז הצעות'!$M779,"")</f>
        <v/>
      </c>
      <c r="X778" t="str">
        <f>IF('ריכוז הצעות'!$N779='טבלת עזר2'!X$1,'ריכוז הצעות'!$M779,"")</f>
        <v/>
      </c>
      <c r="Y778" t="str">
        <f>IF('ריכוז הצעות'!$N779='טבלת עזר2'!Y$1,'ריכוז הצעות'!$M779,"")</f>
        <v/>
      </c>
      <c r="Z778" t="str">
        <f>IF('ריכוז הצעות'!$N779='טבלת עזר2'!Z$1,'ריכוז הצעות'!$M779,"")</f>
        <v/>
      </c>
      <c r="AA778" t="str">
        <f>IF('ריכוז הצעות'!$N779='טבלת עזר2'!AA$1,'ריכוז הצעות'!$M779,"")</f>
        <v/>
      </c>
      <c r="AB778" t="str">
        <f>IF('ריכוז הצעות'!$N779='טבלת עזר2'!AB$1,'ריכוז הצעות'!$M779,"")</f>
        <v/>
      </c>
      <c r="AC778" t="str">
        <f>IF('ריכוז הצעות'!$N779='טבלת עזר2'!AC$1,'ריכוז הצעות'!$M779,"")</f>
        <v/>
      </c>
      <c r="AD778" t="str">
        <f>IF('ריכוז הצעות'!$N779='טבלת עזר2'!AD$1,'ריכוז הצעות'!$M779,"")</f>
        <v/>
      </c>
      <c r="AE778" t="str">
        <f>IF('ריכוז הצעות'!$N779='טבלת עזר2'!AE$1,'ריכוז הצעות'!$M779,"")</f>
        <v/>
      </c>
      <c r="AF778" t="str">
        <f>IF('ריכוז הצעות'!$N779='טבלת עזר2'!AF$1,'ריכוז הצעות'!$M779,"")</f>
        <v/>
      </c>
      <c r="AG778" t="str">
        <f>IF('ריכוז הצעות'!$N779='טבלת עזר2'!AG$1,'ריכוז הצעות'!$M779,"")</f>
        <v/>
      </c>
      <c r="AH778" t="str">
        <f>IF('ריכוז הצעות'!$N779='טבלת עזר2'!AH$1,'ריכוז הצעות'!$M779,"")</f>
        <v/>
      </c>
      <c r="AI778" t="str">
        <f>IF('ריכוז הצעות'!$N779='טבלת עזר2'!AI$1,'ריכוז הצעות'!$M779,"")</f>
        <v/>
      </c>
      <c r="AJ778" t="str">
        <f>IF('ריכוז הצעות'!$N779='טבלת עזר2'!AJ$1,'ריכוז הצעות'!$M779,"")</f>
        <v/>
      </c>
      <c r="AK778" t="str">
        <f>IF('ריכוז הצעות'!$N779='טבלת עזר2'!AK$1,'ריכוז הצעות'!$M779,"")</f>
        <v/>
      </c>
      <c r="AL778" t="str">
        <f>IF('ריכוז הצעות'!$N779='טבלת עזר2'!AL$1,'ריכוז הצעות'!$M779,"")</f>
        <v/>
      </c>
      <c r="AM778"/>
      <c r="AN778"/>
      <c r="AO778"/>
      <c r="AP778"/>
    </row>
    <row r="779" spans="2:42" x14ac:dyDescent="0.3">
      <c r="B779" t="str">
        <f>IF('ריכוז הצעות'!$N780='טבלת עזר2'!B$1,'ריכוז הצעות'!$M780,"")</f>
        <v/>
      </c>
      <c r="C779">
        <f t="shared" si="310"/>
        <v>0</v>
      </c>
      <c r="D779" t="str">
        <f t="shared" si="312"/>
        <v/>
      </c>
      <c r="E779">
        <f t="shared" si="313"/>
        <v>0</v>
      </c>
      <c r="F779" t="str">
        <f>IF('ריכוז הצעות'!$N780='טבלת עזר2'!F$1,'ריכוז הצעות'!$M780,"")</f>
        <v/>
      </c>
      <c r="G779">
        <f t="shared" si="311"/>
        <v>0</v>
      </c>
      <c r="H779" t="str">
        <f t="shared" si="314"/>
        <v/>
      </c>
      <c r="I779">
        <f t="shared" si="315"/>
        <v>0</v>
      </c>
      <c r="J779" t="str">
        <f>IF('ריכוז הצעות'!$N780='טבלת עזר2'!J$1,'ריכוז הצעות'!$M780,"")</f>
        <v/>
      </c>
      <c r="K779" t="str">
        <f>IF('ריכוז הצעות'!$N780='טבלת עזר2'!K$1,'ריכוז הצעות'!$M780,"")</f>
        <v/>
      </c>
      <c r="L779" t="str">
        <f>IF('ריכוז הצעות'!$N780='טבלת עזר2'!L$1,'ריכוז הצעות'!$M780,"")</f>
        <v/>
      </c>
      <c r="M779" t="str">
        <f>IF('ריכוז הצעות'!$N780='טבלת עזר2'!M$1,'ריכוז הצעות'!$M780,"")</f>
        <v/>
      </c>
      <c r="O779" t="str">
        <f>IF('ריכוז הצעות'!$N780='טבלת עזר2'!O$1,'ריכוז הצעות'!$M780,"")</f>
        <v/>
      </c>
      <c r="Q779" t="str">
        <f>IF('ריכוז הצעות'!$N780='טבלת עזר2'!Q$1,'ריכוז הצעות'!$M780,"")</f>
        <v/>
      </c>
      <c r="S779" t="str">
        <f>IF('ריכוז הצעות'!$N780='טבלת עזר2'!S$1,'ריכוז הצעות'!$M780,"")</f>
        <v/>
      </c>
      <c r="U779" t="str">
        <f>IF('ריכוז הצעות'!$N780='טבלת עזר2'!U$1,'ריכוז הצעות'!$M780,"")</f>
        <v/>
      </c>
      <c r="W779" t="str">
        <f>IF('ריכוז הצעות'!$N780='טבלת עזר2'!W$1,'ריכוז הצעות'!$M780,"")</f>
        <v/>
      </c>
      <c r="X779" t="str">
        <f>IF('ריכוז הצעות'!$N780='טבלת עזר2'!X$1,'ריכוז הצעות'!$M780,"")</f>
        <v/>
      </c>
      <c r="Y779" t="str">
        <f>IF('ריכוז הצעות'!$N780='טבלת עזר2'!Y$1,'ריכוז הצעות'!$M780,"")</f>
        <v/>
      </c>
      <c r="Z779" t="str">
        <f>IF('ריכוז הצעות'!$N780='טבלת עזר2'!Z$1,'ריכוז הצעות'!$M780,"")</f>
        <v/>
      </c>
      <c r="AA779" t="str">
        <f>IF('ריכוז הצעות'!$N780='טבלת עזר2'!AA$1,'ריכוז הצעות'!$M780,"")</f>
        <v/>
      </c>
      <c r="AB779" t="str">
        <f>IF('ריכוז הצעות'!$N780='טבלת עזר2'!AB$1,'ריכוז הצעות'!$M780,"")</f>
        <v/>
      </c>
      <c r="AC779" t="str">
        <f>IF('ריכוז הצעות'!$N780='טבלת עזר2'!AC$1,'ריכוז הצעות'!$M780,"")</f>
        <v/>
      </c>
      <c r="AD779" t="str">
        <f>IF('ריכוז הצעות'!$N780='טבלת עזר2'!AD$1,'ריכוז הצעות'!$M780,"")</f>
        <v/>
      </c>
      <c r="AE779" t="str">
        <f>IF('ריכוז הצעות'!$N780='טבלת עזר2'!AE$1,'ריכוז הצעות'!$M780,"")</f>
        <v/>
      </c>
      <c r="AF779" t="str">
        <f>IF('ריכוז הצעות'!$N780='טבלת עזר2'!AF$1,'ריכוז הצעות'!$M780,"")</f>
        <v/>
      </c>
      <c r="AG779" t="str">
        <f>IF('ריכוז הצעות'!$N780='טבלת עזר2'!AG$1,'ריכוז הצעות'!$M780,"")</f>
        <v/>
      </c>
      <c r="AH779" t="str">
        <f>IF('ריכוז הצעות'!$N780='טבלת עזר2'!AH$1,'ריכוז הצעות'!$M780,"")</f>
        <v/>
      </c>
      <c r="AI779" t="str">
        <f>IF('ריכוז הצעות'!$N780='טבלת עזר2'!AI$1,'ריכוז הצעות'!$M780,"")</f>
        <v/>
      </c>
      <c r="AJ779" t="str">
        <f>IF('ריכוז הצעות'!$N780='טבלת עזר2'!AJ$1,'ריכוז הצעות'!$M780,"")</f>
        <v/>
      </c>
      <c r="AK779" t="str">
        <f>IF('ריכוז הצעות'!$N780='טבלת עזר2'!AK$1,'ריכוז הצעות'!$M780,"")</f>
        <v/>
      </c>
      <c r="AL779" t="str">
        <f>IF('ריכוז הצעות'!$N780='טבלת עזר2'!AL$1,'ריכוז הצעות'!$M780,"")</f>
        <v/>
      </c>
      <c r="AM779"/>
      <c r="AN779"/>
      <c r="AO779"/>
      <c r="AP779"/>
    </row>
    <row r="780" spans="2:42" x14ac:dyDescent="0.3">
      <c r="B780" t="str">
        <f>IF('ריכוז הצעות'!$N781='טבלת עזר2'!B$1,'ריכוז הצעות'!$M781,"")</f>
        <v/>
      </c>
      <c r="C780">
        <f t="shared" si="310"/>
        <v>0</v>
      </c>
      <c r="D780" t="str">
        <f t="shared" si="312"/>
        <v/>
      </c>
      <c r="E780">
        <f t="shared" si="313"/>
        <v>0</v>
      </c>
      <c r="F780" t="str">
        <f>IF('ריכוז הצעות'!$N781='טבלת עזר2'!F$1,'ריכוז הצעות'!$M781,"")</f>
        <v/>
      </c>
      <c r="G780">
        <f t="shared" si="311"/>
        <v>0</v>
      </c>
      <c r="H780" t="str">
        <f t="shared" si="314"/>
        <v/>
      </c>
      <c r="I780">
        <f t="shared" si="315"/>
        <v>0</v>
      </c>
      <c r="J780" t="str">
        <f>IF('ריכוז הצעות'!$N781='טבלת עזר2'!J$1,'ריכוז הצעות'!$M781,"")</f>
        <v/>
      </c>
      <c r="K780" t="str">
        <f>IF('ריכוז הצעות'!$N781='טבלת עזר2'!K$1,'ריכוז הצעות'!$M781,"")</f>
        <v/>
      </c>
      <c r="L780" t="str">
        <f>IF('ריכוז הצעות'!$N781='טבלת עזר2'!L$1,'ריכוז הצעות'!$M781,"")</f>
        <v/>
      </c>
      <c r="M780" t="str">
        <f>IF('ריכוז הצעות'!$N781='טבלת עזר2'!M$1,'ריכוז הצעות'!$M781,"")</f>
        <v/>
      </c>
      <c r="O780" t="str">
        <f>IF('ריכוז הצעות'!$N781='טבלת עזר2'!O$1,'ריכוז הצעות'!$M781,"")</f>
        <v/>
      </c>
      <c r="Q780" t="str">
        <f>IF('ריכוז הצעות'!$N781='טבלת עזר2'!Q$1,'ריכוז הצעות'!$M781,"")</f>
        <v/>
      </c>
      <c r="S780" t="str">
        <f>IF('ריכוז הצעות'!$N781='טבלת עזר2'!S$1,'ריכוז הצעות'!$M781,"")</f>
        <v/>
      </c>
      <c r="U780" t="str">
        <f>IF('ריכוז הצעות'!$N781='טבלת עזר2'!U$1,'ריכוז הצעות'!$M781,"")</f>
        <v/>
      </c>
      <c r="W780" t="str">
        <f>IF('ריכוז הצעות'!$N781='טבלת עזר2'!W$1,'ריכוז הצעות'!$M781,"")</f>
        <v/>
      </c>
      <c r="X780" t="str">
        <f>IF('ריכוז הצעות'!$N781='טבלת עזר2'!X$1,'ריכוז הצעות'!$M781,"")</f>
        <v/>
      </c>
      <c r="Y780" t="str">
        <f>IF('ריכוז הצעות'!$N781='טבלת עזר2'!Y$1,'ריכוז הצעות'!$M781,"")</f>
        <v/>
      </c>
      <c r="Z780" t="str">
        <f>IF('ריכוז הצעות'!$N781='טבלת עזר2'!Z$1,'ריכוז הצעות'!$M781,"")</f>
        <v/>
      </c>
      <c r="AA780" t="str">
        <f>IF('ריכוז הצעות'!$N781='טבלת עזר2'!AA$1,'ריכוז הצעות'!$M781,"")</f>
        <v/>
      </c>
      <c r="AB780" t="str">
        <f>IF('ריכוז הצעות'!$N781='טבלת עזר2'!AB$1,'ריכוז הצעות'!$M781,"")</f>
        <v/>
      </c>
      <c r="AC780" t="str">
        <f>IF('ריכוז הצעות'!$N781='טבלת עזר2'!AC$1,'ריכוז הצעות'!$M781,"")</f>
        <v/>
      </c>
      <c r="AD780" t="str">
        <f>IF('ריכוז הצעות'!$N781='טבלת עזר2'!AD$1,'ריכוז הצעות'!$M781,"")</f>
        <v/>
      </c>
      <c r="AE780" t="str">
        <f>IF('ריכוז הצעות'!$N781='טבלת עזר2'!AE$1,'ריכוז הצעות'!$M781,"")</f>
        <v/>
      </c>
      <c r="AF780" t="str">
        <f>IF('ריכוז הצעות'!$N781='טבלת עזר2'!AF$1,'ריכוז הצעות'!$M781,"")</f>
        <v/>
      </c>
      <c r="AG780" t="str">
        <f>IF('ריכוז הצעות'!$N781='טבלת עזר2'!AG$1,'ריכוז הצעות'!$M781,"")</f>
        <v/>
      </c>
      <c r="AH780" t="str">
        <f>IF('ריכוז הצעות'!$N781='טבלת עזר2'!AH$1,'ריכוז הצעות'!$M781,"")</f>
        <v/>
      </c>
      <c r="AI780" t="str">
        <f>IF('ריכוז הצעות'!$N781='טבלת עזר2'!AI$1,'ריכוז הצעות'!$M781,"")</f>
        <v/>
      </c>
      <c r="AJ780" t="str">
        <f>IF('ריכוז הצעות'!$N781='טבלת עזר2'!AJ$1,'ריכוז הצעות'!$M781,"")</f>
        <v/>
      </c>
      <c r="AK780" t="str">
        <f>IF('ריכוז הצעות'!$N781='טבלת עזר2'!AK$1,'ריכוז הצעות'!$M781,"")</f>
        <v/>
      </c>
      <c r="AL780" t="str">
        <f>IF('ריכוז הצעות'!$N781='טבלת עזר2'!AL$1,'ריכוז הצעות'!$M781,"")</f>
        <v/>
      </c>
      <c r="AM780"/>
      <c r="AN780"/>
      <c r="AO780"/>
      <c r="AP780"/>
    </row>
    <row r="781" spans="2:42" x14ac:dyDescent="0.3">
      <c r="B781" t="str">
        <f>IF('ריכוז הצעות'!$N782='טבלת עזר2'!B$1,'ריכוז הצעות'!$M782,"")</f>
        <v/>
      </c>
      <c r="C781">
        <f t="shared" si="310"/>
        <v>0</v>
      </c>
      <c r="D781" t="str">
        <f t="shared" si="312"/>
        <v/>
      </c>
      <c r="E781">
        <f t="shared" si="313"/>
        <v>0</v>
      </c>
      <c r="F781" t="str">
        <f>IF('ריכוז הצעות'!$N782='טבלת עזר2'!F$1,'ריכוז הצעות'!$M782,"")</f>
        <v/>
      </c>
      <c r="G781">
        <f t="shared" si="311"/>
        <v>0</v>
      </c>
      <c r="H781" t="str">
        <f t="shared" si="314"/>
        <v/>
      </c>
      <c r="I781">
        <f t="shared" si="315"/>
        <v>0</v>
      </c>
      <c r="J781" t="str">
        <f>IF('ריכוז הצעות'!$N782='טבלת עזר2'!J$1,'ריכוז הצעות'!$M782,"")</f>
        <v/>
      </c>
      <c r="K781" t="str">
        <f>IF('ריכוז הצעות'!$N782='טבלת עזר2'!K$1,'ריכוז הצעות'!$M782,"")</f>
        <v/>
      </c>
      <c r="L781" t="str">
        <f>IF('ריכוז הצעות'!$N782='טבלת עזר2'!L$1,'ריכוז הצעות'!$M782,"")</f>
        <v/>
      </c>
      <c r="M781" t="str">
        <f>IF('ריכוז הצעות'!$N782='טבלת עזר2'!M$1,'ריכוז הצעות'!$M782,"")</f>
        <v/>
      </c>
      <c r="O781" t="str">
        <f>IF('ריכוז הצעות'!$N782='טבלת עזר2'!O$1,'ריכוז הצעות'!$M782,"")</f>
        <v/>
      </c>
      <c r="Q781" t="str">
        <f>IF('ריכוז הצעות'!$N782='טבלת עזר2'!Q$1,'ריכוז הצעות'!$M782,"")</f>
        <v/>
      </c>
      <c r="S781" t="str">
        <f>IF('ריכוז הצעות'!$N782='טבלת עזר2'!S$1,'ריכוז הצעות'!$M782,"")</f>
        <v/>
      </c>
      <c r="U781" t="str">
        <f>IF('ריכוז הצעות'!$N782='טבלת עזר2'!U$1,'ריכוז הצעות'!$M782,"")</f>
        <v/>
      </c>
      <c r="W781" t="str">
        <f>IF('ריכוז הצעות'!$N782='טבלת עזר2'!W$1,'ריכוז הצעות'!$M782,"")</f>
        <v/>
      </c>
      <c r="X781" t="str">
        <f>IF('ריכוז הצעות'!$N782='טבלת עזר2'!X$1,'ריכוז הצעות'!$M782,"")</f>
        <v/>
      </c>
      <c r="Y781" t="str">
        <f>IF('ריכוז הצעות'!$N782='טבלת עזר2'!Y$1,'ריכוז הצעות'!$M782,"")</f>
        <v/>
      </c>
      <c r="Z781" t="str">
        <f>IF('ריכוז הצעות'!$N782='טבלת עזר2'!Z$1,'ריכוז הצעות'!$M782,"")</f>
        <v/>
      </c>
      <c r="AA781" t="str">
        <f>IF('ריכוז הצעות'!$N782='טבלת עזר2'!AA$1,'ריכוז הצעות'!$M782,"")</f>
        <v/>
      </c>
      <c r="AB781" t="str">
        <f>IF('ריכוז הצעות'!$N782='טבלת עזר2'!AB$1,'ריכוז הצעות'!$M782,"")</f>
        <v/>
      </c>
      <c r="AC781" t="str">
        <f>IF('ריכוז הצעות'!$N782='טבלת עזר2'!AC$1,'ריכוז הצעות'!$M782,"")</f>
        <v/>
      </c>
      <c r="AD781" t="str">
        <f>IF('ריכוז הצעות'!$N782='טבלת עזר2'!AD$1,'ריכוז הצעות'!$M782,"")</f>
        <v/>
      </c>
      <c r="AE781" t="str">
        <f>IF('ריכוז הצעות'!$N782='טבלת עזר2'!AE$1,'ריכוז הצעות'!$M782,"")</f>
        <v/>
      </c>
      <c r="AF781" t="str">
        <f>IF('ריכוז הצעות'!$N782='טבלת עזר2'!AF$1,'ריכוז הצעות'!$M782,"")</f>
        <v/>
      </c>
      <c r="AG781" t="str">
        <f>IF('ריכוז הצעות'!$N782='טבלת עזר2'!AG$1,'ריכוז הצעות'!$M782,"")</f>
        <v/>
      </c>
      <c r="AH781" t="str">
        <f>IF('ריכוז הצעות'!$N782='טבלת עזר2'!AH$1,'ריכוז הצעות'!$M782,"")</f>
        <v/>
      </c>
      <c r="AI781" t="str">
        <f>IF('ריכוז הצעות'!$N782='טבלת עזר2'!AI$1,'ריכוז הצעות'!$M782,"")</f>
        <v/>
      </c>
      <c r="AJ781" t="str">
        <f>IF('ריכוז הצעות'!$N782='טבלת עזר2'!AJ$1,'ריכוז הצעות'!$M782,"")</f>
        <v/>
      </c>
      <c r="AK781" t="str">
        <f>IF('ריכוז הצעות'!$N782='טבלת עזר2'!AK$1,'ריכוז הצעות'!$M782,"")</f>
        <v/>
      </c>
      <c r="AL781" t="str">
        <f>IF('ריכוז הצעות'!$N782='טבלת עזר2'!AL$1,'ריכוז הצעות'!$M782,"")</f>
        <v/>
      </c>
      <c r="AM781"/>
      <c r="AN781"/>
      <c r="AO781"/>
      <c r="AP781"/>
    </row>
    <row r="782" spans="2:42" x14ac:dyDescent="0.3">
      <c r="B782" t="str">
        <f>IF('ריכוז הצעות'!$N783='טבלת עזר2'!B$1,'ריכוז הצעות'!$M783,"")</f>
        <v/>
      </c>
      <c r="C782">
        <f t="shared" si="310"/>
        <v>0</v>
      </c>
      <c r="D782" t="str">
        <f t="shared" si="312"/>
        <v/>
      </c>
      <c r="E782">
        <f t="shared" si="313"/>
        <v>0</v>
      </c>
      <c r="F782" t="str">
        <f>IF('ריכוז הצעות'!$N783='טבלת עזר2'!F$1,'ריכוז הצעות'!$M783,"")</f>
        <v/>
      </c>
      <c r="G782">
        <f t="shared" si="311"/>
        <v>0</v>
      </c>
      <c r="H782" t="str">
        <f t="shared" si="314"/>
        <v/>
      </c>
      <c r="I782">
        <f t="shared" si="315"/>
        <v>0</v>
      </c>
      <c r="J782" t="str">
        <f>IF('ריכוז הצעות'!$N783='טבלת עזר2'!J$1,'ריכוז הצעות'!$M783,"")</f>
        <v/>
      </c>
      <c r="K782" t="str">
        <f>IF('ריכוז הצעות'!$N783='טבלת עזר2'!K$1,'ריכוז הצעות'!$M783,"")</f>
        <v/>
      </c>
      <c r="L782" t="str">
        <f>IF('ריכוז הצעות'!$N783='טבלת עזר2'!L$1,'ריכוז הצעות'!$M783,"")</f>
        <v/>
      </c>
      <c r="M782" t="str">
        <f>IF('ריכוז הצעות'!$N783='טבלת עזר2'!M$1,'ריכוז הצעות'!$M783,"")</f>
        <v/>
      </c>
      <c r="O782" t="str">
        <f>IF('ריכוז הצעות'!$N783='טבלת עזר2'!O$1,'ריכוז הצעות'!$M783,"")</f>
        <v/>
      </c>
      <c r="Q782" t="str">
        <f>IF('ריכוז הצעות'!$N783='טבלת עזר2'!Q$1,'ריכוז הצעות'!$M783,"")</f>
        <v/>
      </c>
      <c r="S782" t="str">
        <f>IF('ריכוז הצעות'!$N783='טבלת עזר2'!S$1,'ריכוז הצעות'!$M783,"")</f>
        <v/>
      </c>
      <c r="U782" t="str">
        <f>IF('ריכוז הצעות'!$N783='טבלת עזר2'!U$1,'ריכוז הצעות'!$M783,"")</f>
        <v/>
      </c>
      <c r="W782" t="str">
        <f>IF('ריכוז הצעות'!$N783='טבלת עזר2'!W$1,'ריכוז הצעות'!$M783,"")</f>
        <v/>
      </c>
      <c r="X782" t="str">
        <f>IF('ריכוז הצעות'!$N783='טבלת עזר2'!X$1,'ריכוז הצעות'!$M783,"")</f>
        <v/>
      </c>
      <c r="Y782" t="str">
        <f>IF('ריכוז הצעות'!$N783='טבלת עזר2'!Y$1,'ריכוז הצעות'!$M783,"")</f>
        <v/>
      </c>
      <c r="Z782" t="str">
        <f>IF('ריכוז הצעות'!$N783='טבלת עזר2'!Z$1,'ריכוז הצעות'!$M783,"")</f>
        <v/>
      </c>
      <c r="AA782" t="str">
        <f>IF('ריכוז הצעות'!$N783='טבלת עזר2'!AA$1,'ריכוז הצעות'!$M783,"")</f>
        <v/>
      </c>
      <c r="AB782" t="str">
        <f>IF('ריכוז הצעות'!$N783='טבלת עזר2'!AB$1,'ריכוז הצעות'!$M783,"")</f>
        <v/>
      </c>
      <c r="AC782" t="str">
        <f>IF('ריכוז הצעות'!$N783='טבלת עזר2'!AC$1,'ריכוז הצעות'!$M783,"")</f>
        <v/>
      </c>
      <c r="AD782" t="str">
        <f>IF('ריכוז הצעות'!$N783='טבלת עזר2'!AD$1,'ריכוז הצעות'!$M783,"")</f>
        <v/>
      </c>
      <c r="AE782" t="str">
        <f>IF('ריכוז הצעות'!$N783='טבלת עזר2'!AE$1,'ריכוז הצעות'!$M783,"")</f>
        <v/>
      </c>
      <c r="AF782" t="str">
        <f>IF('ריכוז הצעות'!$N783='טבלת עזר2'!AF$1,'ריכוז הצעות'!$M783,"")</f>
        <v/>
      </c>
      <c r="AG782" t="str">
        <f>IF('ריכוז הצעות'!$N783='טבלת עזר2'!AG$1,'ריכוז הצעות'!$M783,"")</f>
        <v/>
      </c>
      <c r="AH782" t="str">
        <f>IF('ריכוז הצעות'!$N783='טבלת עזר2'!AH$1,'ריכוז הצעות'!$M783,"")</f>
        <v/>
      </c>
      <c r="AI782" t="str">
        <f>IF('ריכוז הצעות'!$N783='טבלת עזר2'!AI$1,'ריכוז הצעות'!$M783,"")</f>
        <v/>
      </c>
      <c r="AJ782" t="str">
        <f>IF('ריכוז הצעות'!$N783='טבלת עזר2'!AJ$1,'ריכוז הצעות'!$M783,"")</f>
        <v/>
      </c>
      <c r="AK782" t="str">
        <f>IF('ריכוז הצעות'!$N783='טבלת עזר2'!AK$1,'ריכוז הצעות'!$M783,"")</f>
        <v/>
      </c>
      <c r="AL782" t="str">
        <f>IF('ריכוז הצעות'!$N783='טבלת עזר2'!AL$1,'ריכוז הצעות'!$M783,"")</f>
        <v/>
      </c>
      <c r="AM782"/>
      <c r="AN782"/>
      <c r="AO782"/>
      <c r="AP782"/>
    </row>
    <row r="783" spans="2:42" x14ac:dyDescent="0.3">
      <c r="B783" t="str">
        <f>IF('ריכוז הצעות'!$N784='טבלת עזר2'!B$1,'ריכוז הצעות'!$M784,"")</f>
        <v/>
      </c>
      <c r="C783">
        <f t="shared" si="310"/>
        <v>0</v>
      </c>
      <c r="D783" t="str">
        <f t="shared" si="312"/>
        <v/>
      </c>
      <c r="E783">
        <f t="shared" si="313"/>
        <v>0</v>
      </c>
      <c r="F783" t="str">
        <f>IF('ריכוז הצעות'!$N784='טבלת עזר2'!F$1,'ריכוז הצעות'!$M784,"")</f>
        <v/>
      </c>
      <c r="G783">
        <f t="shared" si="311"/>
        <v>0</v>
      </c>
      <c r="H783" t="str">
        <f t="shared" si="314"/>
        <v/>
      </c>
      <c r="I783">
        <f t="shared" si="315"/>
        <v>0</v>
      </c>
      <c r="J783" t="str">
        <f>IF('ריכוז הצעות'!$N784='טבלת עזר2'!J$1,'ריכוז הצעות'!$M784,"")</f>
        <v/>
      </c>
      <c r="K783" t="str">
        <f>IF('ריכוז הצעות'!$N784='טבלת עזר2'!K$1,'ריכוז הצעות'!$M784,"")</f>
        <v/>
      </c>
      <c r="L783" t="str">
        <f>IF('ריכוז הצעות'!$N784='טבלת עזר2'!L$1,'ריכוז הצעות'!$M784,"")</f>
        <v/>
      </c>
      <c r="M783" t="str">
        <f>IF('ריכוז הצעות'!$N784='טבלת עזר2'!M$1,'ריכוז הצעות'!$M784,"")</f>
        <v/>
      </c>
      <c r="O783" t="str">
        <f>IF('ריכוז הצעות'!$N784='טבלת עזר2'!O$1,'ריכוז הצעות'!$M784,"")</f>
        <v/>
      </c>
      <c r="Q783" t="str">
        <f>IF('ריכוז הצעות'!$N784='טבלת עזר2'!Q$1,'ריכוז הצעות'!$M784,"")</f>
        <v/>
      </c>
      <c r="S783" t="str">
        <f>IF('ריכוז הצעות'!$N784='טבלת עזר2'!S$1,'ריכוז הצעות'!$M784,"")</f>
        <v/>
      </c>
      <c r="U783" t="str">
        <f>IF('ריכוז הצעות'!$N784='טבלת עזר2'!U$1,'ריכוז הצעות'!$M784,"")</f>
        <v/>
      </c>
      <c r="W783" t="str">
        <f>IF('ריכוז הצעות'!$N784='טבלת עזר2'!W$1,'ריכוז הצעות'!$M784,"")</f>
        <v/>
      </c>
      <c r="X783" t="str">
        <f>IF('ריכוז הצעות'!$N784='טבלת עזר2'!X$1,'ריכוז הצעות'!$M784,"")</f>
        <v/>
      </c>
      <c r="Y783" t="str">
        <f>IF('ריכוז הצעות'!$N784='טבלת עזר2'!Y$1,'ריכוז הצעות'!$M784,"")</f>
        <v/>
      </c>
      <c r="Z783" t="str">
        <f>IF('ריכוז הצעות'!$N784='טבלת עזר2'!Z$1,'ריכוז הצעות'!$M784,"")</f>
        <v/>
      </c>
      <c r="AA783" t="str">
        <f>IF('ריכוז הצעות'!$N784='טבלת עזר2'!AA$1,'ריכוז הצעות'!$M784,"")</f>
        <v/>
      </c>
      <c r="AB783" t="str">
        <f>IF('ריכוז הצעות'!$N784='טבלת עזר2'!AB$1,'ריכוז הצעות'!$M784,"")</f>
        <v/>
      </c>
      <c r="AC783" t="str">
        <f>IF('ריכוז הצעות'!$N784='טבלת עזר2'!AC$1,'ריכוז הצעות'!$M784,"")</f>
        <v/>
      </c>
      <c r="AD783" t="str">
        <f>IF('ריכוז הצעות'!$N784='טבלת עזר2'!AD$1,'ריכוז הצעות'!$M784,"")</f>
        <v/>
      </c>
      <c r="AE783" t="str">
        <f>IF('ריכוז הצעות'!$N784='טבלת עזר2'!AE$1,'ריכוז הצעות'!$M784,"")</f>
        <v/>
      </c>
      <c r="AF783" t="str">
        <f>IF('ריכוז הצעות'!$N784='טבלת עזר2'!AF$1,'ריכוז הצעות'!$M784,"")</f>
        <v/>
      </c>
      <c r="AG783" t="str">
        <f>IF('ריכוז הצעות'!$N784='טבלת עזר2'!AG$1,'ריכוז הצעות'!$M784,"")</f>
        <v/>
      </c>
      <c r="AH783" t="str">
        <f>IF('ריכוז הצעות'!$N784='טבלת עזר2'!AH$1,'ריכוז הצעות'!$M784,"")</f>
        <v/>
      </c>
      <c r="AI783" t="str">
        <f>IF('ריכוז הצעות'!$N784='טבלת עזר2'!AI$1,'ריכוז הצעות'!$M784,"")</f>
        <v/>
      </c>
      <c r="AJ783" t="str">
        <f>IF('ריכוז הצעות'!$N784='טבלת עזר2'!AJ$1,'ריכוז הצעות'!$M784,"")</f>
        <v/>
      </c>
      <c r="AK783" t="str">
        <f>IF('ריכוז הצעות'!$N784='טבלת עזר2'!AK$1,'ריכוז הצעות'!$M784,"")</f>
        <v/>
      </c>
      <c r="AL783" t="str">
        <f>IF('ריכוז הצעות'!$N784='טבלת עזר2'!AL$1,'ריכוז הצעות'!$M784,"")</f>
        <v/>
      </c>
      <c r="AM783"/>
      <c r="AN783"/>
      <c r="AO783"/>
      <c r="AP783"/>
    </row>
    <row r="784" spans="2:42" x14ac:dyDescent="0.3">
      <c r="B784" t="str">
        <f>IF('ריכוז הצעות'!$N785='טבלת עזר2'!B$1,'ריכוז הצעות'!$M785,"")</f>
        <v/>
      </c>
      <c r="C784">
        <f t="shared" si="310"/>
        <v>0</v>
      </c>
      <c r="D784" t="str">
        <f t="shared" si="312"/>
        <v/>
      </c>
      <c r="E784">
        <f t="shared" si="313"/>
        <v>0</v>
      </c>
      <c r="F784" t="str">
        <f>IF('ריכוז הצעות'!$N785='טבלת עזר2'!F$1,'ריכוז הצעות'!$M785,"")</f>
        <v/>
      </c>
      <c r="G784">
        <f t="shared" si="311"/>
        <v>0</v>
      </c>
      <c r="H784" t="str">
        <f t="shared" si="314"/>
        <v/>
      </c>
      <c r="I784">
        <f t="shared" si="315"/>
        <v>0</v>
      </c>
      <c r="J784" t="str">
        <f>IF('ריכוז הצעות'!$N785='טבלת עזר2'!J$1,'ריכוז הצעות'!$M785,"")</f>
        <v/>
      </c>
      <c r="K784" t="str">
        <f>IF('ריכוז הצעות'!$N785='טבלת עזר2'!K$1,'ריכוז הצעות'!$M785,"")</f>
        <v/>
      </c>
      <c r="L784" t="str">
        <f>IF('ריכוז הצעות'!$N785='טבלת עזר2'!L$1,'ריכוז הצעות'!$M785,"")</f>
        <v/>
      </c>
      <c r="M784" t="str">
        <f>IF('ריכוז הצעות'!$N785='טבלת עזר2'!M$1,'ריכוז הצעות'!$M785,"")</f>
        <v/>
      </c>
      <c r="O784" t="str">
        <f>IF('ריכוז הצעות'!$N785='טבלת עזר2'!O$1,'ריכוז הצעות'!$M785,"")</f>
        <v/>
      </c>
      <c r="Q784" t="str">
        <f>IF('ריכוז הצעות'!$N785='טבלת עזר2'!Q$1,'ריכוז הצעות'!$M785,"")</f>
        <v/>
      </c>
      <c r="S784" t="str">
        <f>IF('ריכוז הצעות'!$N785='טבלת עזר2'!S$1,'ריכוז הצעות'!$M785,"")</f>
        <v/>
      </c>
      <c r="U784" t="str">
        <f>IF('ריכוז הצעות'!$N785='טבלת עזר2'!U$1,'ריכוז הצעות'!$M785,"")</f>
        <v/>
      </c>
      <c r="W784" t="str">
        <f>IF('ריכוז הצעות'!$N785='טבלת עזר2'!W$1,'ריכוז הצעות'!$M785,"")</f>
        <v/>
      </c>
      <c r="X784" t="str">
        <f>IF('ריכוז הצעות'!$N785='טבלת עזר2'!X$1,'ריכוז הצעות'!$M785,"")</f>
        <v/>
      </c>
      <c r="Y784" t="str">
        <f>IF('ריכוז הצעות'!$N785='טבלת עזר2'!Y$1,'ריכוז הצעות'!$M785,"")</f>
        <v/>
      </c>
      <c r="Z784" t="str">
        <f>IF('ריכוז הצעות'!$N785='טבלת עזר2'!Z$1,'ריכוז הצעות'!$M785,"")</f>
        <v/>
      </c>
      <c r="AA784" t="str">
        <f>IF('ריכוז הצעות'!$N785='טבלת עזר2'!AA$1,'ריכוז הצעות'!$M785,"")</f>
        <v/>
      </c>
      <c r="AB784" t="str">
        <f>IF('ריכוז הצעות'!$N785='טבלת עזר2'!AB$1,'ריכוז הצעות'!$M785,"")</f>
        <v/>
      </c>
      <c r="AC784" t="str">
        <f>IF('ריכוז הצעות'!$N785='טבלת עזר2'!AC$1,'ריכוז הצעות'!$M785,"")</f>
        <v/>
      </c>
      <c r="AD784" t="str">
        <f>IF('ריכוז הצעות'!$N785='טבלת עזר2'!AD$1,'ריכוז הצעות'!$M785,"")</f>
        <v/>
      </c>
      <c r="AE784" t="str">
        <f>IF('ריכוז הצעות'!$N785='טבלת עזר2'!AE$1,'ריכוז הצעות'!$M785,"")</f>
        <v/>
      </c>
      <c r="AF784" t="str">
        <f>IF('ריכוז הצעות'!$N785='טבלת עזר2'!AF$1,'ריכוז הצעות'!$M785,"")</f>
        <v/>
      </c>
      <c r="AG784" t="str">
        <f>IF('ריכוז הצעות'!$N785='טבלת עזר2'!AG$1,'ריכוז הצעות'!$M785,"")</f>
        <v/>
      </c>
      <c r="AH784" t="str">
        <f>IF('ריכוז הצעות'!$N785='טבלת עזר2'!AH$1,'ריכוז הצעות'!$M785,"")</f>
        <v/>
      </c>
      <c r="AI784" t="str">
        <f>IF('ריכוז הצעות'!$N785='טבלת עזר2'!AI$1,'ריכוז הצעות'!$M785,"")</f>
        <v/>
      </c>
      <c r="AJ784" t="str">
        <f>IF('ריכוז הצעות'!$N785='טבלת עזר2'!AJ$1,'ריכוז הצעות'!$M785,"")</f>
        <v/>
      </c>
      <c r="AK784" t="str">
        <f>IF('ריכוז הצעות'!$N785='טבלת עזר2'!AK$1,'ריכוז הצעות'!$M785,"")</f>
        <v/>
      </c>
      <c r="AL784" t="str">
        <f>IF('ריכוז הצעות'!$N785='טבלת עזר2'!AL$1,'ריכוז הצעות'!$M785,"")</f>
        <v/>
      </c>
      <c r="AM784"/>
      <c r="AN784"/>
      <c r="AO784"/>
      <c r="AP784"/>
    </row>
    <row r="785" spans="2:42" x14ac:dyDescent="0.3">
      <c r="B785" t="str">
        <f>IF('ריכוז הצעות'!$N786='טבלת עזר2'!B$1,'ריכוז הצעות'!$M786,"")</f>
        <v/>
      </c>
      <c r="C785">
        <f t="shared" si="310"/>
        <v>0</v>
      </c>
      <c r="D785" t="str">
        <f t="shared" si="312"/>
        <v/>
      </c>
      <c r="E785">
        <f t="shared" si="313"/>
        <v>0</v>
      </c>
      <c r="F785" t="str">
        <f>IF('ריכוז הצעות'!$N786='טבלת עזר2'!F$1,'ריכוז הצעות'!$M786,"")</f>
        <v/>
      </c>
      <c r="G785">
        <f t="shared" si="311"/>
        <v>0</v>
      </c>
      <c r="H785" t="str">
        <f t="shared" si="314"/>
        <v/>
      </c>
      <c r="I785">
        <f t="shared" si="315"/>
        <v>0</v>
      </c>
      <c r="J785" t="str">
        <f>IF('ריכוז הצעות'!$N786='טבלת עזר2'!J$1,'ריכוז הצעות'!$M786,"")</f>
        <v/>
      </c>
      <c r="K785" t="str">
        <f>IF('ריכוז הצעות'!$N786='טבלת עזר2'!K$1,'ריכוז הצעות'!$M786,"")</f>
        <v/>
      </c>
      <c r="L785" t="str">
        <f>IF('ריכוז הצעות'!$N786='טבלת עזר2'!L$1,'ריכוז הצעות'!$M786,"")</f>
        <v/>
      </c>
      <c r="M785" t="str">
        <f>IF('ריכוז הצעות'!$N786='טבלת עזר2'!M$1,'ריכוז הצעות'!$M786,"")</f>
        <v/>
      </c>
      <c r="O785" t="str">
        <f>IF('ריכוז הצעות'!$N786='טבלת עזר2'!O$1,'ריכוז הצעות'!$M786,"")</f>
        <v/>
      </c>
      <c r="Q785" t="str">
        <f>IF('ריכוז הצעות'!$N786='טבלת עזר2'!Q$1,'ריכוז הצעות'!$M786,"")</f>
        <v/>
      </c>
      <c r="S785" t="str">
        <f>IF('ריכוז הצעות'!$N786='טבלת עזר2'!S$1,'ריכוז הצעות'!$M786,"")</f>
        <v/>
      </c>
      <c r="U785" t="str">
        <f>IF('ריכוז הצעות'!$N786='טבלת עזר2'!U$1,'ריכוז הצעות'!$M786,"")</f>
        <v/>
      </c>
      <c r="W785" t="str">
        <f>IF('ריכוז הצעות'!$N786='טבלת עזר2'!W$1,'ריכוז הצעות'!$M786,"")</f>
        <v/>
      </c>
      <c r="X785" t="str">
        <f>IF('ריכוז הצעות'!$N786='טבלת עזר2'!X$1,'ריכוז הצעות'!$M786,"")</f>
        <v/>
      </c>
      <c r="Y785" t="str">
        <f>IF('ריכוז הצעות'!$N786='טבלת עזר2'!Y$1,'ריכוז הצעות'!$M786,"")</f>
        <v/>
      </c>
      <c r="Z785" t="str">
        <f>IF('ריכוז הצעות'!$N786='טבלת עזר2'!Z$1,'ריכוז הצעות'!$M786,"")</f>
        <v/>
      </c>
      <c r="AA785" t="str">
        <f>IF('ריכוז הצעות'!$N786='טבלת עזר2'!AA$1,'ריכוז הצעות'!$M786,"")</f>
        <v/>
      </c>
      <c r="AB785" t="str">
        <f>IF('ריכוז הצעות'!$N786='טבלת עזר2'!AB$1,'ריכוז הצעות'!$M786,"")</f>
        <v/>
      </c>
      <c r="AC785" t="str">
        <f>IF('ריכוז הצעות'!$N786='טבלת עזר2'!AC$1,'ריכוז הצעות'!$M786,"")</f>
        <v/>
      </c>
      <c r="AD785" t="str">
        <f>IF('ריכוז הצעות'!$N786='טבלת עזר2'!AD$1,'ריכוז הצעות'!$M786,"")</f>
        <v/>
      </c>
      <c r="AE785" t="str">
        <f>IF('ריכוז הצעות'!$N786='טבלת עזר2'!AE$1,'ריכוז הצעות'!$M786,"")</f>
        <v/>
      </c>
      <c r="AF785" t="str">
        <f>IF('ריכוז הצעות'!$N786='טבלת עזר2'!AF$1,'ריכוז הצעות'!$M786,"")</f>
        <v/>
      </c>
      <c r="AG785" t="str">
        <f>IF('ריכוז הצעות'!$N786='טבלת עזר2'!AG$1,'ריכוז הצעות'!$M786,"")</f>
        <v/>
      </c>
      <c r="AH785" t="str">
        <f>IF('ריכוז הצעות'!$N786='טבלת עזר2'!AH$1,'ריכוז הצעות'!$M786,"")</f>
        <v/>
      </c>
      <c r="AI785" t="str">
        <f>IF('ריכוז הצעות'!$N786='טבלת עזר2'!AI$1,'ריכוז הצעות'!$M786,"")</f>
        <v/>
      </c>
      <c r="AJ785" t="str">
        <f>IF('ריכוז הצעות'!$N786='טבלת עזר2'!AJ$1,'ריכוז הצעות'!$M786,"")</f>
        <v/>
      </c>
      <c r="AK785" t="str">
        <f>IF('ריכוז הצעות'!$N786='טבלת עזר2'!AK$1,'ריכוז הצעות'!$M786,"")</f>
        <v/>
      </c>
      <c r="AL785" t="str">
        <f>IF('ריכוז הצעות'!$N786='טבלת עזר2'!AL$1,'ריכוז הצעות'!$M786,"")</f>
        <v/>
      </c>
      <c r="AM785"/>
      <c r="AN785"/>
      <c r="AO785"/>
      <c r="AP785"/>
    </row>
    <row r="786" spans="2:42" x14ac:dyDescent="0.3">
      <c r="B786" t="str">
        <f>IF('ריכוז הצעות'!$N787='טבלת עזר2'!B$1,'ריכוז הצעות'!$M787,"")</f>
        <v/>
      </c>
      <c r="C786">
        <f t="shared" si="310"/>
        <v>0</v>
      </c>
      <c r="D786" t="str">
        <f t="shared" si="312"/>
        <v/>
      </c>
      <c r="E786">
        <f t="shared" si="313"/>
        <v>0</v>
      </c>
      <c r="F786" t="str">
        <f>IF('ריכוז הצעות'!$N787='טבלת עזר2'!F$1,'ריכוז הצעות'!$M787,"")</f>
        <v/>
      </c>
      <c r="G786">
        <f t="shared" si="311"/>
        <v>0</v>
      </c>
      <c r="H786" t="str">
        <f t="shared" si="314"/>
        <v/>
      </c>
      <c r="I786">
        <f t="shared" si="315"/>
        <v>0</v>
      </c>
      <c r="J786" t="str">
        <f>IF('ריכוז הצעות'!$N787='טבלת עזר2'!J$1,'ריכוז הצעות'!$M787,"")</f>
        <v/>
      </c>
      <c r="K786" t="str">
        <f>IF('ריכוז הצעות'!$N787='טבלת עזר2'!K$1,'ריכוז הצעות'!$M787,"")</f>
        <v/>
      </c>
      <c r="L786" t="str">
        <f>IF('ריכוז הצעות'!$N787='טבלת עזר2'!L$1,'ריכוז הצעות'!$M787,"")</f>
        <v/>
      </c>
      <c r="M786" t="str">
        <f>IF('ריכוז הצעות'!$N787='טבלת עזר2'!M$1,'ריכוז הצעות'!$M787,"")</f>
        <v/>
      </c>
      <c r="O786" t="str">
        <f>IF('ריכוז הצעות'!$N787='טבלת עזר2'!O$1,'ריכוז הצעות'!$M787,"")</f>
        <v/>
      </c>
      <c r="Q786" t="str">
        <f>IF('ריכוז הצעות'!$N787='טבלת עזר2'!Q$1,'ריכוז הצעות'!$M787,"")</f>
        <v/>
      </c>
      <c r="S786" t="str">
        <f>IF('ריכוז הצעות'!$N787='טבלת עזר2'!S$1,'ריכוז הצעות'!$M787,"")</f>
        <v/>
      </c>
      <c r="U786" t="str">
        <f>IF('ריכוז הצעות'!$N787='טבלת עזר2'!U$1,'ריכוז הצעות'!$M787,"")</f>
        <v/>
      </c>
      <c r="W786" t="str">
        <f>IF('ריכוז הצעות'!$N787='טבלת עזר2'!W$1,'ריכוז הצעות'!$M787,"")</f>
        <v/>
      </c>
      <c r="X786" t="str">
        <f>IF('ריכוז הצעות'!$N787='טבלת עזר2'!X$1,'ריכוז הצעות'!$M787,"")</f>
        <v/>
      </c>
      <c r="Y786" t="str">
        <f>IF('ריכוז הצעות'!$N787='טבלת עזר2'!Y$1,'ריכוז הצעות'!$M787,"")</f>
        <v/>
      </c>
      <c r="Z786" t="str">
        <f>IF('ריכוז הצעות'!$N787='טבלת עזר2'!Z$1,'ריכוז הצעות'!$M787,"")</f>
        <v/>
      </c>
      <c r="AA786" t="str">
        <f>IF('ריכוז הצעות'!$N787='טבלת עזר2'!AA$1,'ריכוז הצעות'!$M787,"")</f>
        <v/>
      </c>
      <c r="AB786" t="str">
        <f>IF('ריכוז הצעות'!$N787='טבלת עזר2'!AB$1,'ריכוז הצעות'!$M787,"")</f>
        <v/>
      </c>
      <c r="AC786" t="str">
        <f>IF('ריכוז הצעות'!$N787='טבלת עזר2'!AC$1,'ריכוז הצעות'!$M787,"")</f>
        <v/>
      </c>
      <c r="AD786" t="str">
        <f>IF('ריכוז הצעות'!$N787='טבלת עזר2'!AD$1,'ריכוז הצעות'!$M787,"")</f>
        <v/>
      </c>
      <c r="AE786" t="str">
        <f>IF('ריכוז הצעות'!$N787='טבלת עזר2'!AE$1,'ריכוז הצעות'!$M787,"")</f>
        <v/>
      </c>
      <c r="AF786" t="str">
        <f>IF('ריכוז הצעות'!$N787='טבלת עזר2'!AF$1,'ריכוז הצעות'!$M787,"")</f>
        <v/>
      </c>
      <c r="AG786" t="str">
        <f>IF('ריכוז הצעות'!$N787='טבלת עזר2'!AG$1,'ריכוז הצעות'!$M787,"")</f>
        <v/>
      </c>
      <c r="AH786" t="str">
        <f>IF('ריכוז הצעות'!$N787='טבלת עזר2'!AH$1,'ריכוז הצעות'!$M787,"")</f>
        <v/>
      </c>
      <c r="AI786" t="str">
        <f>IF('ריכוז הצעות'!$N787='טבלת עזר2'!AI$1,'ריכוז הצעות'!$M787,"")</f>
        <v/>
      </c>
      <c r="AJ786" t="str">
        <f>IF('ריכוז הצעות'!$N787='טבלת עזר2'!AJ$1,'ריכוז הצעות'!$M787,"")</f>
        <v/>
      </c>
      <c r="AK786" t="str">
        <f>IF('ריכוז הצעות'!$N787='טבלת עזר2'!AK$1,'ריכוז הצעות'!$M787,"")</f>
        <v/>
      </c>
      <c r="AL786" t="str">
        <f>IF('ריכוז הצעות'!$N787='טבלת עזר2'!AL$1,'ריכוז הצעות'!$M787,"")</f>
        <v/>
      </c>
      <c r="AM786"/>
      <c r="AN786"/>
      <c r="AO786"/>
      <c r="AP786"/>
    </row>
    <row r="787" spans="2:42" x14ac:dyDescent="0.3">
      <c r="B787" t="str">
        <f>IF('ריכוז הצעות'!$N788='טבלת עזר2'!B$1,'ריכוז הצעות'!$M788,"")</f>
        <v/>
      </c>
      <c r="C787">
        <f t="shared" si="310"/>
        <v>0</v>
      </c>
      <c r="D787" t="str">
        <f t="shared" si="312"/>
        <v/>
      </c>
      <c r="E787">
        <f t="shared" si="313"/>
        <v>0</v>
      </c>
      <c r="F787" t="str">
        <f>IF('ריכוז הצעות'!$N788='טבלת עזר2'!F$1,'ריכוז הצעות'!$M788,"")</f>
        <v/>
      </c>
      <c r="G787">
        <f t="shared" si="311"/>
        <v>0</v>
      </c>
      <c r="H787" t="str">
        <f t="shared" si="314"/>
        <v/>
      </c>
      <c r="I787">
        <f t="shared" si="315"/>
        <v>0</v>
      </c>
      <c r="J787" t="str">
        <f>IF('ריכוז הצעות'!$N788='טבלת עזר2'!J$1,'ריכוז הצעות'!$M788,"")</f>
        <v/>
      </c>
      <c r="K787" t="str">
        <f>IF('ריכוז הצעות'!$N788='טבלת עזר2'!K$1,'ריכוז הצעות'!$M788,"")</f>
        <v/>
      </c>
      <c r="L787" t="str">
        <f>IF('ריכוז הצעות'!$N788='טבלת עזר2'!L$1,'ריכוז הצעות'!$M788,"")</f>
        <v/>
      </c>
      <c r="M787" t="str">
        <f>IF('ריכוז הצעות'!$N788='טבלת עזר2'!M$1,'ריכוז הצעות'!$M788,"")</f>
        <v/>
      </c>
      <c r="O787" t="str">
        <f>IF('ריכוז הצעות'!$N788='טבלת עזר2'!O$1,'ריכוז הצעות'!$M788,"")</f>
        <v/>
      </c>
      <c r="Q787" t="str">
        <f>IF('ריכוז הצעות'!$N788='טבלת עזר2'!Q$1,'ריכוז הצעות'!$M788,"")</f>
        <v/>
      </c>
      <c r="S787" t="str">
        <f>IF('ריכוז הצעות'!$N788='טבלת עזר2'!S$1,'ריכוז הצעות'!$M788,"")</f>
        <v/>
      </c>
      <c r="U787" t="str">
        <f>IF('ריכוז הצעות'!$N788='טבלת עזר2'!U$1,'ריכוז הצעות'!$M788,"")</f>
        <v/>
      </c>
      <c r="W787" t="str">
        <f>IF('ריכוז הצעות'!$N788='טבלת עזר2'!W$1,'ריכוז הצעות'!$M788,"")</f>
        <v/>
      </c>
      <c r="X787" t="str">
        <f>IF('ריכוז הצעות'!$N788='טבלת עזר2'!X$1,'ריכוז הצעות'!$M788,"")</f>
        <v/>
      </c>
      <c r="Y787" t="str">
        <f>IF('ריכוז הצעות'!$N788='טבלת עזר2'!Y$1,'ריכוז הצעות'!$M788,"")</f>
        <v/>
      </c>
      <c r="Z787" t="str">
        <f>IF('ריכוז הצעות'!$N788='טבלת עזר2'!Z$1,'ריכוז הצעות'!$M788,"")</f>
        <v/>
      </c>
      <c r="AA787" t="str">
        <f>IF('ריכוז הצעות'!$N788='טבלת עזר2'!AA$1,'ריכוז הצעות'!$M788,"")</f>
        <v/>
      </c>
      <c r="AB787" t="str">
        <f>IF('ריכוז הצעות'!$N788='טבלת עזר2'!AB$1,'ריכוז הצעות'!$M788,"")</f>
        <v/>
      </c>
      <c r="AC787" t="str">
        <f>IF('ריכוז הצעות'!$N788='טבלת עזר2'!AC$1,'ריכוז הצעות'!$M788,"")</f>
        <v/>
      </c>
      <c r="AD787" t="str">
        <f>IF('ריכוז הצעות'!$N788='טבלת עזר2'!AD$1,'ריכוז הצעות'!$M788,"")</f>
        <v/>
      </c>
      <c r="AE787" t="str">
        <f>IF('ריכוז הצעות'!$N788='טבלת עזר2'!AE$1,'ריכוז הצעות'!$M788,"")</f>
        <v/>
      </c>
      <c r="AF787" t="str">
        <f>IF('ריכוז הצעות'!$N788='טבלת עזר2'!AF$1,'ריכוז הצעות'!$M788,"")</f>
        <v/>
      </c>
      <c r="AG787" t="str">
        <f>IF('ריכוז הצעות'!$N788='טבלת עזר2'!AG$1,'ריכוז הצעות'!$M788,"")</f>
        <v/>
      </c>
      <c r="AH787" t="str">
        <f>IF('ריכוז הצעות'!$N788='טבלת עזר2'!AH$1,'ריכוז הצעות'!$M788,"")</f>
        <v/>
      </c>
      <c r="AI787" t="str">
        <f>IF('ריכוז הצעות'!$N788='טבלת עזר2'!AI$1,'ריכוז הצעות'!$M788,"")</f>
        <v/>
      </c>
      <c r="AJ787" t="str">
        <f>IF('ריכוז הצעות'!$N788='טבלת עזר2'!AJ$1,'ריכוז הצעות'!$M788,"")</f>
        <v/>
      </c>
      <c r="AK787" t="str">
        <f>IF('ריכוז הצעות'!$N788='טבלת עזר2'!AK$1,'ריכוז הצעות'!$M788,"")</f>
        <v/>
      </c>
      <c r="AL787" t="str">
        <f>IF('ריכוז הצעות'!$N788='טבלת עזר2'!AL$1,'ריכוז הצעות'!$M788,"")</f>
        <v/>
      </c>
      <c r="AM787"/>
      <c r="AN787"/>
      <c r="AO787"/>
      <c r="AP787"/>
    </row>
    <row r="788" spans="2:42" x14ac:dyDescent="0.3">
      <c r="B788" t="str">
        <f>IF('ריכוז הצעות'!$N789='טבלת עזר2'!B$1,'ריכוז הצעות'!$M789,"")</f>
        <v/>
      </c>
      <c r="C788">
        <f t="shared" si="310"/>
        <v>0</v>
      </c>
      <c r="D788" t="str">
        <f t="shared" si="312"/>
        <v/>
      </c>
      <c r="E788">
        <f t="shared" si="313"/>
        <v>0</v>
      </c>
      <c r="F788" t="str">
        <f>IF('ריכוז הצעות'!$N789='טבלת עזר2'!F$1,'ריכוז הצעות'!$M789,"")</f>
        <v/>
      </c>
      <c r="G788">
        <f t="shared" si="311"/>
        <v>0</v>
      </c>
      <c r="H788" t="str">
        <f t="shared" si="314"/>
        <v/>
      </c>
      <c r="I788">
        <f t="shared" si="315"/>
        <v>0</v>
      </c>
      <c r="J788" t="str">
        <f>IF('ריכוז הצעות'!$N789='טבלת עזר2'!J$1,'ריכוז הצעות'!$M789,"")</f>
        <v/>
      </c>
      <c r="K788" t="str">
        <f>IF('ריכוז הצעות'!$N789='טבלת עזר2'!K$1,'ריכוז הצעות'!$M789,"")</f>
        <v/>
      </c>
      <c r="L788" t="str">
        <f>IF('ריכוז הצעות'!$N789='טבלת עזר2'!L$1,'ריכוז הצעות'!$M789,"")</f>
        <v/>
      </c>
      <c r="M788" t="str">
        <f>IF('ריכוז הצעות'!$N789='טבלת עזר2'!M$1,'ריכוז הצעות'!$M789,"")</f>
        <v/>
      </c>
      <c r="O788" t="str">
        <f>IF('ריכוז הצעות'!$N789='טבלת עזר2'!O$1,'ריכוז הצעות'!$M789,"")</f>
        <v/>
      </c>
      <c r="Q788" t="str">
        <f>IF('ריכוז הצעות'!$N789='טבלת עזר2'!Q$1,'ריכוז הצעות'!$M789,"")</f>
        <v/>
      </c>
      <c r="S788" t="str">
        <f>IF('ריכוז הצעות'!$N789='טבלת עזר2'!S$1,'ריכוז הצעות'!$M789,"")</f>
        <v/>
      </c>
      <c r="U788" t="str">
        <f>IF('ריכוז הצעות'!$N789='טבלת עזר2'!U$1,'ריכוז הצעות'!$M789,"")</f>
        <v/>
      </c>
      <c r="W788" t="str">
        <f>IF('ריכוז הצעות'!$N789='טבלת עזר2'!W$1,'ריכוז הצעות'!$M789,"")</f>
        <v/>
      </c>
      <c r="X788" t="str">
        <f>IF('ריכוז הצעות'!$N789='טבלת עזר2'!X$1,'ריכוז הצעות'!$M789,"")</f>
        <v/>
      </c>
      <c r="Y788" t="str">
        <f>IF('ריכוז הצעות'!$N789='טבלת עזר2'!Y$1,'ריכוז הצעות'!$M789,"")</f>
        <v/>
      </c>
      <c r="Z788" t="str">
        <f>IF('ריכוז הצעות'!$N789='טבלת עזר2'!Z$1,'ריכוז הצעות'!$M789,"")</f>
        <v/>
      </c>
      <c r="AA788" t="str">
        <f>IF('ריכוז הצעות'!$N789='טבלת עזר2'!AA$1,'ריכוז הצעות'!$M789,"")</f>
        <v/>
      </c>
      <c r="AB788" t="str">
        <f>IF('ריכוז הצעות'!$N789='טבלת עזר2'!AB$1,'ריכוז הצעות'!$M789,"")</f>
        <v/>
      </c>
      <c r="AC788" t="str">
        <f>IF('ריכוז הצעות'!$N789='טבלת עזר2'!AC$1,'ריכוז הצעות'!$M789,"")</f>
        <v/>
      </c>
      <c r="AD788" t="str">
        <f>IF('ריכוז הצעות'!$N789='טבלת עזר2'!AD$1,'ריכוז הצעות'!$M789,"")</f>
        <v/>
      </c>
      <c r="AE788" t="str">
        <f>IF('ריכוז הצעות'!$N789='טבלת עזר2'!AE$1,'ריכוז הצעות'!$M789,"")</f>
        <v/>
      </c>
      <c r="AF788" t="str">
        <f>IF('ריכוז הצעות'!$N789='טבלת עזר2'!AF$1,'ריכוז הצעות'!$M789,"")</f>
        <v/>
      </c>
      <c r="AG788" t="str">
        <f>IF('ריכוז הצעות'!$N789='טבלת עזר2'!AG$1,'ריכוז הצעות'!$M789,"")</f>
        <v/>
      </c>
      <c r="AH788" t="str">
        <f>IF('ריכוז הצעות'!$N789='טבלת עזר2'!AH$1,'ריכוז הצעות'!$M789,"")</f>
        <v/>
      </c>
      <c r="AI788" t="str">
        <f>IF('ריכוז הצעות'!$N789='טבלת עזר2'!AI$1,'ריכוז הצעות'!$M789,"")</f>
        <v/>
      </c>
      <c r="AJ788" t="str">
        <f>IF('ריכוז הצעות'!$N789='טבלת עזר2'!AJ$1,'ריכוז הצעות'!$M789,"")</f>
        <v/>
      </c>
      <c r="AK788" t="str">
        <f>IF('ריכוז הצעות'!$N789='טבלת עזר2'!AK$1,'ריכוז הצעות'!$M789,"")</f>
        <v/>
      </c>
      <c r="AL788" t="str">
        <f>IF('ריכוז הצעות'!$N789='טבלת עזר2'!AL$1,'ריכוז הצעות'!$M789,"")</f>
        <v/>
      </c>
      <c r="AM788"/>
      <c r="AN788"/>
      <c r="AO788"/>
      <c r="AP788"/>
    </row>
    <row r="789" spans="2:42" x14ac:dyDescent="0.3">
      <c r="B789" t="str">
        <f>IF('ריכוז הצעות'!$N790='טבלת עזר2'!B$1,'ריכוז הצעות'!$M790,"")</f>
        <v/>
      </c>
      <c r="C789">
        <f t="shared" si="310"/>
        <v>0</v>
      </c>
      <c r="D789" t="str">
        <f t="shared" si="312"/>
        <v/>
      </c>
      <c r="E789">
        <f t="shared" si="313"/>
        <v>0</v>
      </c>
      <c r="F789" t="str">
        <f>IF('ריכוז הצעות'!$N790='טבלת עזר2'!F$1,'ריכוז הצעות'!$M790,"")</f>
        <v/>
      </c>
      <c r="G789">
        <f t="shared" si="311"/>
        <v>0</v>
      </c>
      <c r="H789" t="str">
        <f t="shared" si="314"/>
        <v/>
      </c>
      <c r="I789">
        <f t="shared" si="315"/>
        <v>0</v>
      </c>
      <c r="J789" t="str">
        <f>IF('ריכוז הצעות'!$N790='טבלת עזר2'!J$1,'ריכוז הצעות'!$M790,"")</f>
        <v/>
      </c>
      <c r="K789" t="str">
        <f>IF('ריכוז הצעות'!$N790='טבלת עזר2'!K$1,'ריכוז הצעות'!$M790,"")</f>
        <v/>
      </c>
      <c r="L789" t="str">
        <f>IF('ריכוז הצעות'!$N790='טבלת עזר2'!L$1,'ריכוז הצעות'!$M790,"")</f>
        <v/>
      </c>
      <c r="M789" t="str">
        <f>IF('ריכוז הצעות'!$N790='טבלת עזר2'!M$1,'ריכוז הצעות'!$M790,"")</f>
        <v/>
      </c>
      <c r="O789" t="str">
        <f>IF('ריכוז הצעות'!$N790='טבלת עזר2'!O$1,'ריכוז הצעות'!$M790,"")</f>
        <v/>
      </c>
      <c r="Q789" t="str">
        <f>IF('ריכוז הצעות'!$N790='טבלת עזר2'!Q$1,'ריכוז הצעות'!$M790,"")</f>
        <v/>
      </c>
      <c r="S789" t="str">
        <f>IF('ריכוז הצעות'!$N790='טבלת עזר2'!S$1,'ריכוז הצעות'!$M790,"")</f>
        <v/>
      </c>
      <c r="U789" t="str">
        <f>IF('ריכוז הצעות'!$N790='טבלת עזר2'!U$1,'ריכוז הצעות'!$M790,"")</f>
        <v/>
      </c>
      <c r="W789" t="str">
        <f>IF('ריכוז הצעות'!$N790='טבלת עזר2'!W$1,'ריכוז הצעות'!$M790,"")</f>
        <v/>
      </c>
      <c r="X789" t="str">
        <f>IF('ריכוז הצעות'!$N790='טבלת עזר2'!X$1,'ריכוז הצעות'!$M790,"")</f>
        <v/>
      </c>
      <c r="Y789" t="str">
        <f>IF('ריכוז הצעות'!$N790='טבלת עזר2'!Y$1,'ריכוז הצעות'!$M790,"")</f>
        <v/>
      </c>
      <c r="Z789" t="str">
        <f>IF('ריכוז הצעות'!$N790='טבלת עזר2'!Z$1,'ריכוז הצעות'!$M790,"")</f>
        <v/>
      </c>
      <c r="AA789" t="str">
        <f>IF('ריכוז הצעות'!$N790='טבלת עזר2'!AA$1,'ריכוז הצעות'!$M790,"")</f>
        <v/>
      </c>
      <c r="AB789" t="str">
        <f>IF('ריכוז הצעות'!$N790='טבלת עזר2'!AB$1,'ריכוז הצעות'!$M790,"")</f>
        <v/>
      </c>
      <c r="AC789" t="str">
        <f>IF('ריכוז הצעות'!$N790='טבלת עזר2'!AC$1,'ריכוז הצעות'!$M790,"")</f>
        <v/>
      </c>
      <c r="AD789" t="str">
        <f>IF('ריכוז הצעות'!$N790='טבלת עזר2'!AD$1,'ריכוז הצעות'!$M790,"")</f>
        <v/>
      </c>
      <c r="AE789" t="str">
        <f>IF('ריכוז הצעות'!$N790='טבלת עזר2'!AE$1,'ריכוז הצעות'!$M790,"")</f>
        <v/>
      </c>
      <c r="AF789" t="str">
        <f>IF('ריכוז הצעות'!$N790='טבלת עזר2'!AF$1,'ריכוז הצעות'!$M790,"")</f>
        <v/>
      </c>
      <c r="AG789" t="str">
        <f>IF('ריכוז הצעות'!$N790='טבלת עזר2'!AG$1,'ריכוז הצעות'!$M790,"")</f>
        <v/>
      </c>
      <c r="AH789" t="str">
        <f>IF('ריכוז הצעות'!$N790='טבלת עזר2'!AH$1,'ריכוז הצעות'!$M790,"")</f>
        <v/>
      </c>
      <c r="AI789" t="str">
        <f>IF('ריכוז הצעות'!$N790='טבלת עזר2'!AI$1,'ריכוז הצעות'!$M790,"")</f>
        <v/>
      </c>
      <c r="AJ789" t="str">
        <f>IF('ריכוז הצעות'!$N790='טבלת עזר2'!AJ$1,'ריכוז הצעות'!$M790,"")</f>
        <v/>
      </c>
      <c r="AK789" t="str">
        <f>IF('ריכוז הצעות'!$N790='טבלת עזר2'!AK$1,'ריכוז הצעות'!$M790,"")</f>
        <v/>
      </c>
      <c r="AL789" t="str">
        <f>IF('ריכוז הצעות'!$N790='טבלת עזר2'!AL$1,'ריכוז הצעות'!$M790,"")</f>
        <v/>
      </c>
      <c r="AM789"/>
      <c r="AN789"/>
      <c r="AO789"/>
      <c r="AP789"/>
    </row>
    <row r="790" spans="2:42" x14ac:dyDescent="0.3">
      <c r="B790" t="str">
        <f>IF('ריכוז הצעות'!$N791='טבלת עזר2'!B$1,'ריכוז הצעות'!$M791,"")</f>
        <v/>
      </c>
      <c r="C790">
        <f t="shared" si="310"/>
        <v>0</v>
      </c>
      <c r="D790" t="str">
        <f t="shared" si="312"/>
        <v/>
      </c>
      <c r="E790">
        <f t="shared" si="313"/>
        <v>0</v>
      </c>
      <c r="F790" t="str">
        <f>IF('ריכוז הצעות'!$N791='טבלת עזר2'!F$1,'ריכוז הצעות'!$M791,"")</f>
        <v/>
      </c>
      <c r="G790">
        <f t="shared" si="311"/>
        <v>0</v>
      </c>
      <c r="H790" t="str">
        <f t="shared" si="314"/>
        <v/>
      </c>
      <c r="I790">
        <f t="shared" si="315"/>
        <v>0</v>
      </c>
      <c r="J790" t="str">
        <f>IF('ריכוז הצעות'!$N791='טבלת עזר2'!J$1,'ריכוז הצעות'!$M791,"")</f>
        <v/>
      </c>
      <c r="K790" t="str">
        <f>IF('ריכוז הצעות'!$N791='טבלת עזר2'!K$1,'ריכוז הצעות'!$M791,"")</f>
        <v/>
      </c>
      <c r="L790" t="str">
        <f>IF('ריכוז הצעות'!$N791='טבלת עזר2'!L$1,'ריכוז הצעות'!$M791,"")</f>
        <v/>
      </c>
      <c r="M790" t="str">
        <f>IF('ריכוז הצעות'!$N791='טבלת עזר2'!M$1,'ריכוז הצעות'!$M791,"")</f>
        <v/>
      </c>
      <c r="O790" t="str">
        <f>IF('ריכוז הצעות'!$N791='טבלת עזר2'!O$1,'ריכוז הצעות'!$M791,"")</f>
        <v/>
      </c>
      <c r="Q790" t="str">
        <f>IF('ריכוז הצעות'!$N791='טבלת עזר2'!Q$1,'ריכוז הצעות'!$M791,"")</f>
        <v/>
      </c>
      <c r="S790" t="str">
        <f>IF('ריכוז הצעות'!$N791='טבלת עזר2'!S$1,'ריכוז הצעות'!$M791,"")</f>
        <v/>
      </c>
      <c r="U790" t="str">
        <f>IF('ריכוז הצעות'!$N791='טבלת עזר2'!U$1,'ריכוז הצעות'!$M791,"")</f>
        <v/>
      </c>
      <c r="W790" t="str">
        <f>IF('ריכוז הצעות'!$N791='טבלת עזר2'!W$1,'ריכוז הצעות'!$M791,"")</f>
        <v/>
      </c>
      <c r="X790" t="str">
        <f>IF('ריכוז הצעות'!$N791='טבלת עזר2'!X$1,'ריכוז הצעות'!$M791,"")</f>
        <v/>
      </c>
      <c r="Y790" t="str">
        <f>IF('ריכוז הצעות'!$N791='טבלת עזר2'!Y$1,'ריכוז הצעות'!$M791,"")</f>
        <v/>
      </c>
      <c r="Z790" t="str">
        <f>IF('ריכוז הצעות'!$N791='טבלת עזר2'!Z$1,'ריכוז הצעות'!$M791,"")</f>
        <v/>
      </c>
      <c r="AA790" t="str">
        <f>IF('ריכוז הצעות'!$N791='טבלת עזר2'!AA$1,'ריכוז הצעות'!$M791,"")</f>
        <v/>
      </c>
      <c r="AB790" t="str">
        <f>IF('ריכוז הצעות'!$N791='טבלת עזר2'!AB$1,'ריכוז הצעות'!$M791,"")</f>
        <v/>
      </c>
      <c r="AC790" t="str">
        <f>IF('ריכוז הצעות'!$N791='טבלת עזר2'!AC$1,'ריכוז הצעות'!$M791,"")</f>
        <v/>
      </c>
      <c r="AD790" t="str">
        <f>IF('ריכוז הצעות'!$N791='טבלת עזר2'!AD$1,'ריכוז הצעות'!$M791,"")</f>
        <v/>
      </c>
      <c r="AE790" t="str">
        <f>IF('ריכוז הצעות'!$N791='טבלת עזר2'!AE$1,'ריכוז הצעות'!$M791,"")</f>
        <v/>
      </c>
      <c r="AF790" t="str">
        <f>IF('ריכוז הצעות'!$N791='טבלת עזר2'!AF$1,'ריכוז הצעות'!$M791,"")</f>
        <v/>
      </c>
      <c r="AG790" t="str">
        <f>IF('ריכוז הצעות'!$N791='טבלת עזר2'!AG$1,'ריכוז הצעות'!$M791,"")</f>
        <v/>
      </c>
      <c r="AH790" t="str">
        <f>IF('ריכוז הצעות'!$N791='טבלת עזר2'!AH$1,'ריכוז הצעות'!$M791,"")</f>
        <v/>
      </c>
      <c r="AI790" t="str">
        <f>IF('ריכוז הצעות'!$N791='טבלת עזר2'!AI$1,'ריכוז הצעות'!$M791,"")</f>
        <v/>
      </c>
      <c r="AJ790" t="str">
        <f>IF('ריכוז הצעות'!$N791='טבלת עזר2'!AJ$1,'ריכוז הצעות'!$M791,"")</f>
        <v/>
      </c>
      <c r="AK790" t="str">
        <f>IF('ריכוז הצעות'!$N791='טבלת עזר2'!AK$1,'ריכוז הצעות'!$M791,"")</f>
        <v/>
      </c>
      <c r="AL790" t="str">
        <f>IF('ריכוז הצעות'!$N791='טבלת עזר2'!AL$1,'ריכוז הצעות'!$M791,"")</f>
        <v/>
      </c>
      <c r="AM790"/>
      <c r="AN790"/>
      <c r="AO790"/>
      <c r="AP790"/>
    </row>
    <row r="791" spans="2:42" x14ac:dyDescent="0.3">
      <c r="B791" t="str">
        <f>IF('ריכוז הצעות'!$N792='טבלת עזר2'!B$1,'ריכוז הצעות'!$M792,"")</f>
        <v/>
      </c>
      <c r="C791">
        <f t="shared" si="310"/>
        <v>0</v>
      </c>
      <c r="D791" t="str">
        <f t="shared" si="312"/>
        <v/>
      </c>
      <c r="E791">
        <f t="shared" si="313"/>
        <v>0</v>
      </c>
      <c r="F791" t="str">
        <f>IF('ריכוז הצעות'!$N792='טבלת עזר2'!F$1,'ריכוז הצעות'!$M792,"")</f>
        <v/>
      </c>
      <c r="G791">
        <f t="shared" si="311"/>
        <v>0</v>
      </c>
      <c r="H791" t="str">
        <f t="shared" si="314"/>
        <v/>
      </c>
      <c r="I791">
        <f t="shared" si="315"/>
        <v>0</v>
      </c>
      <c r="J791" t="str">
        <f>IF('ריכוז הצעות'!$N792='טבלת עזר2'!J$1,'ריכוז הצעות'!$M792,"")</f>
        <v/>
      </c>
      <c r="K791" t="str">
        <f>IF('ריכוז הצעות'!$N792='טבלת עזר2'!K$1,'ריכוז הצעות'!$M792,"")</f>
        <v/>
      </c>
      <c r="L791" t="str">
        <f>IF('ריכוז הצעות'!$N792='טבלת עזר2'!L$1,'ריכוז הצעות'!$M792,"")</f>
        <v/>
      </c>
      <c r="M791" t="str">
        <f>IF('ריכוז הצעות'!$N792='טבלת עזר2'!M$1,'ריכוז הצעות'!$M792,"")</f>
        <v/>
      </c>
      <c r="O791" t="str">
        <f>IF('ריכוז הצעות'!$N792='טבלת עזר2'!O$1,'ריכוז הצעות'!$M792,"")</f>
        <v/>
      </c>
      <c r="Q791" t="str">
        <f>IF('ריכוז הצעות'!$N792='טבלת עזר2'!Q$1,'ריכוז הצעות'!$M792,"")</f>
        <v/>
      </c>
      <c r="S791" t="str">
        <f>IF('ריכוז הצעות'!$N792='טבלת עזר2'!S$1,'ריכוז הצעות'!$M792,"")</f>
        <v/>
      </c>
      <c r="U791" t="str">
        <f>IF('ריכוז הצעות'!$N792='טבלת עזר2'!U$1,'ריכוז הצעות'!$M792,"")</f>
        <v/>
      </c>
      <c r="W791" t="str">
        <f>IF('ריכוז הצעות'!$N792='טבלת עזר2'!W$1,'ריכוז הצעות'!$M792,"")</f>
        <v/>
      </c>
      <c r="X791" t="str">
        <f>IF('ריכוז הצעות'!$N792='טבלת עזר2'!X$1,'ריכוז הצעות'!$M792,"")</f>
        <v/>
      </c>
      <c r="Y791" t="str">
        <f>IF('ריכוז הצעות'!$N792='טבלת עזר2'!Y$1,'ריכוז הצעות'!$M792,"")</f>
        <v/>
      </c>
      <c r="Z791" t="str">
        <f>IF('ריכוז הצעות'!$N792='טבלת עזר2'!Z$1,'ריכוז הצעות'!$M792,"")</f>
        <v/>
      </c>
      <c r="AA791" t="str">
        <f>IF('ריכוז הצעות'!$N792='טבלת עזר2'!AA$1,'ריכוז הצעות'!$M792,"")</f>
        <v/>
      </c>
      <c r="AB791" t="str">
        <f>IF('ריכוז הצעות'!$N792='טבלת עזר2'!AB$1,'ריכוז הצעות'!$M792,"")</f>
        <v/>
      </c>
      <c r="AC791" t="str">
        <f>IF('ריכוז הצעות'!$N792='טבלת עזר2'!AC$1,'ריכוז הצעות'!$M792,"")</f>
        <v/>
      </c>
      <c r="AD791" t="str">
        <f>IF('ריכוז הצעות'!$N792='טבלת עזר2'!AD$1,'ריכוז הצעות'!$M792,"")</f>
        <v/>
      </c>
      <c r="AE791" t="str">
        <f>IF('ריכוז הצעות'!$N792='טבלת עזר2'!AE$1,'ריכוז הצעות'!$M792,"")</f>
        <v/>
      </c>
      <c r="AF791" t="str">
        <f>IF('ריכוז הצעות'!$N792='טבלת עזר2'!AF$1,'ריכוז הצעות'!$M792,"")</f>
        <v/>
      </c>
      <c r="AG791" t="str">
        <f>IF('ריכוז הצעות'!$N792='טבלת עזר2'!AG$1,'ריכוז הצעות'!$M792,"")</f>
        <v/>
      </c>
      <c r="AH791" t="str">
        <f>IF('ריכוז הצעות'!$N792='טבלת עזר2'!AH$1,'ריכוז הצעות'!$M792,"")</f>
        <v/>
      </c>
      <c r="AI791" t="str">
        <f>IF('ריכוז הצעות'!$N792='טבלת עזר2'!AI$1,'ריכוז הצעות'!$M792,"")</f>
        <v/>
      </c>
      <c r="AJ791" t="str">
        <f>IF('ריכוז הצעות'!$N792='טבלת עזר2'!AJ$1,'ריכוז הצעות'!$M792,"")</f>
        <v/>
      </c>
      <c r="AK791" t="str">
        <f>IF('ריכוז הצעות'!$N792='טבלת עזר2'!AK$1,'ריכוז הצעות'!$M792,"")</f>
        <v/>
      </c>
      <c r="AL791" t="str">
        <f>IF('ריכוז הצעות'!$N792='טבלת עזר2'!AL$1,'ריכוז הצעות'!$M792,"")</f>
        <v/>
      </c>
      <c r="AM791"/>
      <c r="AN791"/>
      <c r="AO791"/>
      <c r="AP791"/>
    </row>
    <row r="792" spans="2:42" x14ac:dyDescent="0.3">
      <c r="B792" t="str">
        <f>IF('ריכוז הצעות'!$N793='טבלת עזר2'!B$1,'ריכוז הצעות'!$M793,"")</f>
        <v/>
      </c>
      <c r="C792">
        <f t="shared" si="310"/>
        <v>0</v>
      </c>
      <c r="D792" t="str">
        <f t="shared" si="312"/>
        <v/>
      </c>
      <c r="E792">
        <f t="shared" si="313"/>
        <v>0</v>
      </c>
      <c r="F792" t="str">
        <f>IF('ריכוז הצעות'!$N793='טבלת עזר2'!F$1,'ריכוז הצעות'!$M793,"")</f>
        <v/>
      </c>
      <c r="G792">
        <f t="shared" si="311"/>
        <v>0</v>
      </c>
      <c r="H792" t="str">
        <f t="shared" si="314"/>
        <v/>
      </c>
      <c r="I792">
        <f t="shared" si="315"/>
        <v>0</v>
      </c>
      <c r="J792" t="str">
        <f>IF('ריכוז הצעות'!$N793='טבלת עזר2'!J$1,'ריכוז הצעות'!$M793,"")</f>
        <v/>
      </c>
      <c r="K792" t="str">
        <f>IF('ריכוז הצעות'!$N793='טבלת עזר2'!K$1,'ריכוז הצעות'!$M793,"")</f>
        <v/>
      </c>
      <c r="L792" t="str">
        <f>IF('ריכוז הצעות'!$N793='טבלת עזר2'!L$1,'ריכוז הצעות'!$M793,"")</f>
        <v/>
      </c>
      <c r="M792" t="str">
        <f>IF('ריכוז הצעות'!$N793='טבלת עזר2'!M$1,'ריכוז הצעות'!$M793,"")</f>
        <v/>
      </c>
      <c r="O792" t="str">
        <f>IF('ריכוז הצעות'!$N793='טבלת עזר2'!O$1,'ריכוז הצעות'!$M793,"")</f>
        <v/>
      </c>
      <c r="Q792" t="str">
        <f>IF('ריכוז הצעות'!$N793='טבלת עזר2'!Q$1,'ריכוז הצעות'!$M793,"")</f>
        <v/>
      </c>
      <c r="S792" t="str">
        <f>IF('ריכוז הצעות'!$N793='טבלת עזר2'!S$1,'ריכוז הצעות'!$M793,"")</f>
        <v/>
      </c>
      <c r="U792" t="str">
        <f>IF('ריכוז הצעות'!$N793='טבלת עזר2'!U$1,'ריכוז הצעות'!$M793,"")</f>
        <v/>
      </c>
      <c r="W792" t="str">
        <f>IF('ריכוז הצעות'!$N793='טבלת עזר2'!W$1,'ריכוז הצעות'!$M793,"")</f>
        <v/>
      </c>
      <c r="X792" t="str">
        <f>IF('ריכוז הצעות'!$N793='טבלת עזר2'!X$1,'ריכוז הצעות'!$M793,"")</f>
        <v/>
      </c>
      <c r="Y792" t="str">
        <f>IF('ריכוז הצעות'!$N793='טבלת עזר2'!Y$1,'ריכוז הצעות'!$M793,"")</f>
        <v/>
      </c>
      <c r="Z792" t="str">
        <f>IF('ריכוז הצעות'!$N793='טבלת עזר2'!Z$1,'ריכוז הצעות'!$M793,"")</f>
        <v/>
      </c>
      <c r="AA792" t="str">
        <f>IF('ריכוז הצעות'!$N793='טבלת עזר2'!AA$1,'ריכוז הצעות'!$M793,"")</f>
        <v/>
      </c>
      <c r="AB792" t="str">
        <f>IF('ריכוז הצעות'!$N793='טבלת עזר2'!AB$1,'ריכוז הצעות'!$M793,"")</f>
        <v/>
      </c>
      <c r="AC792" t="str">
        <f>IF('ריכוז הצעות'!$N793='טבלת עזר2'!AC$1,'ריכוז הצעות'!$M793,"")</f>
        <v/>
      </c>
      <c r="AD792" t="str">
        <f>IF('ריכוז הצעות'!$N793='טבלת עזר2'!AD$1,'ריכוז הצעות'!$M793,"")</f>
        <v/>
      </c>
      <c r="AE792" t="str">
        <f>IF('ריכוז הצעות'!$N793='טבלת עזר2'!AE$1,'ריכוז הצעות'!$M793,"")</f>
        <v/>
      </c>
      <c r="AF792" t="str">
        <f>IF('ריכוז הצעות'!$N793='טבלת עזר2'!AF$1,'ריכוז הצעות'!$M793,"")</f>
        <v/>
      </c>
      <c r="AG792" t="str">
        <f>IF('ריכוז הצעות'!$N793='טבלת עזר2'!AG$1,'ריכוז הצעות'!$M793,"")</f>
        <v/>
      </c>
      <c r="AH792" t="str">
        <f>IF('ריכוז הצעות'!$N793='טבלת עזר2'!AH$1,'ריכוז הצעות'!$M793,"")</f>
        <v/>
      </c>
      <c r="AI792" t="str">
        <f>IF('ריכוז הצעות'!$N793='טבלת עזר2'!AI$1,'ריכוז הצעות'!$M793,"")</f>
        <v/>
      </c>
      <c r="AJ792" t="str">
        <f>IF('ריכוז הצעות'!$N793='טבלת עזר2'!AJ$1,'ריכוז הצעות'!$M793,"")</f>
        <v/>
      </c>
      <c r="AK792" t="str">
        <f>IF('ריכוז הצעות'!$N793='טבלת עזר2'!AK$1,'ריכוז הצעות'!$M793,"")</f>
        <v/>
      </c>
      <c r="AL792" t="str">
        <f>IF('ריכוז הצעות'!$N793='טבלת עזר2'!AL$1,'ריכוז הצעות'!$M793,"")</f>
        <v/>
      </c>
      <c r="AM792"/>
      <c r="AN792"/>
      <c r="AO792"/>
      <c r="AP792"/>
    </row>
    <row r="793" spans="2:42" x14ac:dyDescent="0.3">
      <c r="B793" t="str">
        <f>IF('ריכוז הצעות'!$N794='טבלת עזר2'!B$1,'ריכוז הצעות'!$M794,"")</f>
        <v/>
      </c>
      <c r="C793">
        <f t="shared" si="310"/>
        <v>0</v>
      </c>
      <c r="D793" t="str">
        <f t="shared" si="312"/>
        <v/>
      </c>
      <c r="E793">
        <f t="shared" si="313"/>
        <v>0</v>
      </c>
      <c r="F793" t="str">
        <f>IF('ריכוז הצעות'!$N794='טבלת עזר2'!F$1,'ריכוז הצעות'!$M794,"")</f>
        <v/>
      </c>
      <c r="G793">
        <f t="shared" si="311"/>
        <v>0</v>
      </c>
      <c r="H793" t="str">
        <f t="shared" si="314"/>
        <v/>
      </c>
      <c r="I793">
        <f t="shared" si="315"/>
        <v>0</v>
      </c>
      <c r="J793" t="str">
        <f>IF('ריכוז הצעות'!$N794='טבלת עזר2'!J$1,'ריכוז הצעות'!$M794,"")</f>
        <v/>
      </c>
      <c r="K793" t="str">
        <f>IF('ריכוז הצעות'!$N794='טבלת עזר2'!K$1,'ריכוז הצעות'!$M794,"")</f>
        <v/>
      </c>
      <c r="L793" t="str">
        <f>IF('ריכוז הצעות'!$N794='טבלת עזר2'!L$1,'ריכוז הצעות'!$M794,"")</f>
        <v/>
      </c>
      <c r="M793" t="str">
        <f>IF('ריכוז הצעות'!$N794='טבלת עזר2'!M$1,'ריכוז הצעות'!$M794,"")</f>
        <v/>
      </c>
      <c r="O793" t="str">
        <f>IF('ריכוז הצעות'!$N794='טבלת עזר2'!O$1,'ריכוז הצעות'!$M794,"")</f>
        <v/>
      </c>
      <c r="Q793" t="str">
        <f>IF('ריכוז הצעות'!$N794='טבלת עזר2'!Q$1,'ריכוז הצעות'!$M794,"")</f>
        <v/>
      </c>
      <c r="S793" t="str">
        <f>IF('ריכוז הצעות'!$N794='טבלת עזר2'!S$1,'ריכוז הצעות'!$M794,"")</f>
        <v/>
      </c>
      <c r="U793" t="str">
        <f>IF('ריכוז הצעות'!$N794='טבלת עזר2'!U$1,'ריכוז הצעות'!$M794,"")</f>
        <v/>
      </c>
      <c r="W793" t="str">
        <f>IF('ריכוז הצעות'!$N794='טבלת עזר2'!W$1,'ריכוז הצעות'!$M794,"")</f>
        <v/>
      </c>
      <c r="X793" t="str">
        <f>IF('ריכוז הצעות'!$N794='טבלת עזר2'!X$1,'ריכוז הצעות'!$M794,"")</f>
        <v/>
      </c>
      <c r="Y793" t="str">
        <f>IF('ריכוז הצעות'!$N794='טבלת עזר2'!Y$1,'ריכוז הצעות'!$M794,"")</f>
        <v/>
      </c>
      <c r="Z793" t="str">
        <f>IF('ריכוז הצעות'!$N794='טבלת עזר2'!Z$1,'ריכוז הצעות'!$M794,"")</f>
        <v/>
      </c>
      <c r="AA793" t="str">
        <f>IF('ריכוז הצעות'!$N794='טבלת עזר2'!AA$1,'ריכוז הצעות'!$M794,"")</f>
        <v/>
      </c>
      <c r="AB793" t="str">
        <f>IF('ריכוז הצעות'!$N794='טבלת עזר2'!AB$1,'ריכוז הצעות'!$M794,"")</f>
        <v/>
      </c>
      <c r="AC793" t="str">
        <f>IF('ריכוז הצעות'!$N794='טבלת עזר2'!AC$1,'ריכוז הצעות'!$M794,"")</f>
        <v/>
      </c>
      <c r="AD793" t="str">
        <f>IF('ריכוז הצעות'!$N794='טבלת עזר2'!AD$1,'ריכוז הצעות'!$M794,"")</f>
        <v/>
      </c>
      <c r="AE793" t="str">
        <f>IF('ריכוז הצעות'!$N794='טבלת עזר2'!AE$1,'ריכוז הצעות'!$M794,"")</f>
        <v/>
      </c>
      <c r="AF793" t="str">
        <f>IF('ריכוז הצעות'!$N794='טבלת עזר2'!AF$1,'ריכוז הצעות'!$M794,"")</f>
        <v/>
      </c>
      <c r="AG793" t="str">
        <f>IF('ריכוז הצעות'!$N794='טבלת עזר2'!AG$1,'ריכוז הצעות'!$M794,"")</f>
        <v/>
      </c>
      <c r="AH793" t="str">
        <f>IF('ריכוז הצעות'!$N794='טבלת עזר2'!AH$1,'ריכוז הצעות'!$M794,"")</f>
        <v/>
      </c>
      <c r="AI793" t="str">
        <f>IF('ריכוז הצעות'!$N794='טבלת עזר2'!AI$1,'ריכוז הצעות'!$M794,"")</f>
        <v/>
      </c>
      <c r="AJ793" t="str">
        <f>IF('ריכוז הצעות'!$N794='טבלת עזר2'!AJ$1,'ריכוז הצעות'!$M794,"")</f>
        <v/>
      </c>
      <c r="AK793" t="str">
        <f>IF('ריכוז הצעות'!$N794='טבלת עזר2'!AK$1,'ריכוז הצעות'!$M794,"")</f>
        <v/>
      </c>
      <c r="AL793" t="str">
        <f>IF('ריכוז הצעות'!$N794='טבלת עזר2'!AL$1,'ריכוז הצעות'!$M794,"")</f>
        <v/>
      </c>
      <c r="AM793"/>
      <c r="AN793"/>
      <c r="AO793"/>
      <c r="AP793"/>
    </row>
    <row r="794" spans="2:42" x14ac:dyDescent="0.3">
      <c r="B794" t="str">
        <f>IF('ריכוז הצעות'!$N795='טבלת עזר2'!B$1,'ריכוז הצעות'!$M795,"")</f>
        <v/>
      </c>
      <c r="C794">
        <f t="shared" si="310"/>
        <v>0</v>
      </c>
      <c r="D794" t="str">
        <f t="shared" si="312"/>
        <v/>
      </c>
      <c r="E794">
        <f t="shared" si="313"/>
        <v>0</v>
      </c>
      <c r="F794" t="str">
        <f>IF('ריכוז הצעות'!$N795='טבלת עזר2'!F$1,'ריכוז הצעות'!$M795,"")</f>
        <v/>
      </c>
      <c r="G794">
        <f t="shared" si="311"/>
        <v>0</v>
      </c>
      <c r="H794" t="str">
        <f t="shared" si="314"/>
        <v/>
      </c>
      <c r="I794">
        <f t="shared" si="315"/>
        <v>0</v>
      </c>
      <c r="J794" t="str">
        <f>IF('ריכוז הצעות'!$N795='טבלת עזר2'!J$1,'ריכוז הצעות'!$M795,"")</f>
        <v/>
      </c>
      <c r="K794" t="str">
        <f>IF('ריכוז הצעות'!$N795='טבלת עזר2'!K$1,'ריכוז הצעות'!$M795,"")</f>
        <v/>
      </c>
      <c r="L794" t="str">
        <f>IF('ריכוז הצעות'!$N795='טבלת עזר2'!L$1,'ריכוז הצעות'!$M795,"")</f>
        <v/>
      </c>
      <c r="M794" t="str">
        <f>IF('ריכוז הצעות'!$N795='טבלת עזר2'!M$1,'ריכוז הצעות'!$M795,"")</f>
        <v/>
      </c>
      <c r="O794" t="str">
        <f>IF('ריכוז הצעות'!$N795='טבלת עזר2'!O$1,'ריכוז הצעות'!$M795,"")</f>
        <v/>
      </c>
      <c r="Q794" t="str">
        <f>IF('ריכוז הצעות'!$N795='טבלת עזר2'!Q$1,'ריכוז הצעות'!$M795,"")</f>
        <v/>
      </c>
      <c r="S794" t="str">
        <f>IF('ריכוז הצעות'!$N795='טבלת עזר2'!S$1,'ריכוז הצעות'!$M795,"")</f>
        <v/>
      </c>
      <c r="U794" t="str">
        <f>IF('ריכוז הצעות'!$N795='טבלת עזר2'!U$1,'ריכוז הצעות'!$M795,"")</f>
        <v/>
      </c>
      <c r="W794" t="str">
        <f>IF('ריכוז הצעות'!$N795='טבלת עזר2'!W$1,'ריכוז הצעות'!$M795,"")</f>
        <v/>
      </c>
      <c r="X794" t="str">
        <f>IF('ריכוז הצעות'!$N795='טבלת עזר2'!X$1,'ריכוז הצעות'!$M795,"")</f>
        <v/>
      </c>
      <c r="Y794" t="str">
        <f>IF('ריכוז הצעות'!$N795='טבלת עזר2'!Y$1,'ריכוז הצעות'!$M795,"")</f>
        <v/>
      </c>
      <c r="Z794" t="str">
        <f>IF('ריכוז הצעות'!$N795='טבלת עזר2'!Z$1,'ריכוז הצעות'!$M795,"")</f>
        <v/>
      </c>
      <c r="AA794" t="str">
        <f>IF('ריכוז הצעות'!$N795='טבלת עזר2'!AA$1,'ריכוז הצעות'!$M795,"")</f>
        <v/>
      </c>
      <c r="AB794" t="str">
        <f>IF('ריכוז הצעות'!$N795='טבלת עזר2'!AB$1,'ריכוז הצעות'!$M795,"")</f>
        <v/>
      </c>
      <c r="AC794" t="str">
        <f>IF('ריכוז הצעות'!$N795='טבלת עזר2'!AC$1,'ריכוז הצעות'!$M795,"")</f>
        <v/>
      </c>
      <c r="AD794" t="str">
        <f>IF('ריכוז הצעות'!$N795='טבלת עזר2'!AD$1,'ריכוז הצעות'!$M795,"")</f>
        <v/>
      </c>
      <c r="AE794" t="str">
        <f>IF('ריכוז הצעות'!$N795='טבלת עזר2'!AE$1,'ריכוז הצעות'!$M795,"")</f>
        <v/>
      </c>
      <c r="AF794" t="str">
        <f>IF('ריכוז הצעות'!$N795='טבלת עזר2'!AF$1,'ריכוז הצעות'!$M795,"")</f>
        <v/>
      </c>
      <c r="AG794" t="str">
        <f>IF('ריכוז הצעות'!$N795='טבלת עזר2'!AG$1,'ריכוז הצעות'!$M795,"")</f>
        <v/>
      </c>
      <c r="AH794" t="str">
        <f>IF('ריכוז הצעות'!$N795='טבלת עזר2'!AH$1,'ריכוז הצעות'!$M795,"")</f>
        <v/>
      </c>
      <c r="AI794" t="str">
        <f>IF('ריכוז הצעות'!$N795='טבלת עזר2'!AI$1,'ריכוז הצעות'!$M795,"")</f>
        <v/>
      </c>
      <c r="AJ794" t="str">
        <f>IF('ריכוז הצעות'!$N795='טבלת עזר2'!AJ$1,'ריכוז הצעות'!$M795,"")</f>
        <v/>
      </c>
      <c r="AK794" t="str">
        <f>IF('ריכוז הצעות'!$N795='טבלת עזר2'!AK$1,'ריכוז הצעות'!$M795,"")</f>
        <v/>
      </c>
      <c r="AL794" t="str">
        <f>IF('ריכוז הצעות'!$N795='טבלת עזר2'!AL$1,'ריכוז הצעות'!$M795,"")</f>
        <v/>
      </c>
      <c r="AM794"/>
      <c r="AN794"/>
      <c r="AO794"/>
      <c r="AP794"/>
    </row>
    <row r="795" spans="2:42" x14ac:dyDescent="0.3">
      <c r="B795" t="str">
        <f>IF('ריכוז הצעות'!$N796='טבלת עזר2'!B$1,'ריכוז הצעות'!$M796,"")</f>
        <v/>
      </c>
      <c r="C795">
        <f t="shared" si="310"/>
        <v>0</v>
      </c>
      <c r="D795" t="str">
        <f t="shared" si="312"/>
        <v/>
      </c>
      <c r="E795">
        <f t="shared" si="313"/>
        <v>0</v>
      </c>
      <c r="F795" t="str">
        <f>IF('ריכוז הצעות'!$N796='טבלת עזר2'!F$1,'ריכוז הצעות'!$M796,"")</f>
        <v/>
      </c>
      <c r="G795">
        <f t="shared" si="311"/>
        <v>0</v>
      </c>
      <c r="H795" t="str">
        <f t="shared" si="314"/>
        <v/>
      </c>
      <c r="I795">
        <f t="shared" si="315"/>
        <v>0</v>
      </c>
      <c r="J795" t="str">
        <f>IF('ריכוז הצעות'!$N796='טבלת עזר2'!J$1,'ריכוז הצעות'!$M796,"")</f>
        <v/>
      </c>
      <c r="K795" t="str">
        <f>IF('ריכוז הצעות'!$N796='טבלת עזר2'!K$1,'ריכוז הצעות'!$M796,"")</f>
        <v/>
      </c>
      <c r="L795" t="str">
        <f>IF('ריכוז הצעות'!$N796='טבלת עזר2'!L$1,'ריכוז הצעות'!$M796,"")</f>
        <v/>
      </c>
      <c r="M795" t="str">
        <f>IF('ריכוז הצעות'!$N796='טבלת עזר2'!M$1,'ריכוז הצעות'!$M796,"")</f>
        <v/>
      </c>
      <c r="O795" t="str">
        <f>IF('ריכוז הצעות'!$N796='טבלת עזר2'!O$1,'ריכוז הצעות'!$M796,"")</f>
        <v/>
      </c>
      <c r="Q795" t="str">
        <f>IF('ריכוז הצעות'!$N796='טבלת עזר2'!Q$1,'ריכוז הצעות'!$M796,"")</f>
        <v/>
      </c>
      <c r="S795" t="str">
        <f>IF('ריכוז הצעות'!$N796='טבלת עזר2'!S$1,'ריכוז הצעות'!$M796,"")</f>
        <v/>
      </c>
      <c r="U795" t="str">
        <f>IF('ריכוז הצעות'!$N796='טבלת עזר2'!U$1,'ריכוז הצעות'!$M796,"")</f>
        <v/>
      </c>
      <c r="W795" t="str">
        <f>IF('ריכוז הצעות'!$N796='טבלת עזר2'!W$1,'ריכוז הצעות'!$M796,"")</f>
        <v/>
      </c>
      <c r="X795" t="str">
        <f>IF('ריכוז הצעות'!$N796='טבלת עזר2'!X$1,'ריכוז הצעות'!$M796,"")</f>
        <v/>
      </c>
      <c r="Y795" t="str">
        <f>IF('ריכוז הצעות'!$N796='טבלת עזר2'!Y$1,'ריכוז הצעות'!$M796,"")</f>
        <v/>
      </c>
      <c r="Z795" t="str">
        <f>IF('ריכוז הצעות'!$N796='טבלת עזר2'!Z$1,'ריכוז הצעות'!$M796,"")</f>
        <v/>
      </c>
      <c r="AA795" t="str">
        <f>IF('ריכוז הצעות'!$N796='טבלת עזר2'!AA$1,'ריכוז הצעות'!$M796,"")</f>
        <v/>
      </c>
      <c r="AB795" t="str">
        <f>IF('ריכוז הצעות'!$N796='טבלת עזר2'!AB$1,'ריכוז הצעות'!$M796,"")</f>
        <v/>
      </c>
      <c r="AC795" t="str">
        <f>IF('ריכוז הצעות'!$N796='טבלת עזר2'!AC$1,'ריכוז הצעות'!$M796,"")</f>
        <v/>
      </c>
      <c r="AD795" t="str">
        <f>IF('ריכוז הצעות'!$N796='טבלת עזר2'!AD$1,'ריכוז הצעות'!$M796,"")</f>
        <v/>
      </c>
      <c r="AE795" t="str">
        <f>IF('ריכוז הצעות'!$N796='טבלת עזר2'!AE$1,'ריכוז הצעות'!$M796,"")</f>
        <v/>
      </c>
      <c r="AF795" t="str">
        <f>IF('ריכוז הצעות'!$N796='טבלת עזר2'!AF$1,'ריכוז הצעות'!$M796,"")</f>
        <v/>
      </c>
      <c r="AG795" t="str">
        <f>IF('ריכוז הצעות'!$N796='טבלת עזר2'!AG$1,'ריכוז הצעות'!$M796,"")</f>
        <v/>
      </c>
      <c r="AH795" t="str">
        <f>IF('ריכוז הצעות'!$N796='טבלת עזר2'!AH$1,'ריכוז הצעות'!$M796,"")</f>
        <v/>
      </c>
      <c r="AI795" t="str">
        <f>IF('ריכוז הצעות'!$N796='טבלת עזר2'!AI$1,'ריכוז הצעות'!$M796,"")</f>
        <v/>
      </c>
      <c r="AJ795" t="str">
        <f>IF('ריכוז הצעות'!$N796='טבלת עזר2'!AJ$1,'ריכוז הצעות'!$M796,"")</f>
        <v/>
      </c>
      <c r="AK795" t="str">
        <f>IF('ריכוז הצעות'!$N796='טבלת עזר2'!AK$1,'ריכוז הצעות'!$M796,"")</f>
        <v/>
      </c>
      <c r="AL795" t="str">
        <f>IF('ריכוז הצעות'!$N796='טבלת עזר2'!AL$1,'ריכוז הצעות'!$M796,"")</f>
        <v/>
      </c>
      <c r="AM795"/>
      <c r="AN795"/>
      <c r="AO795"/>
      <c r="AP795"/>
    </row>
    <row r="796" spans="2:42" x14ac:dyDescent="0.3">
      <c r="B796" t="str">
        <f>IF('ריכוז הצעות'!$N797='טבלת עזר2'!B$1,'ריכוז הצעות'!$M797,"")</f>
        <v/>
      </c>
      <c r="C796">
        <f t="shared" si="310"/>
        <v>0</v>
      </c>
      <c r="D796" t="str">
        <f t="shared" si="312"/>
        <v/>
      </c>
      <c r="E796">
        <f t="shared" si="313"/>
        <v>0</v>
      </c>
      <c r="F796" t="str">
        <f>IF('ריכוז הצעות'!$N797='טבלת עזר2'!F$1,'ריכוז הצעות'!$M797,"")</f>
        <v/>
      </c>
      <c r="G796">
        <f t="shared" si="311"/>
        <v>0</v>
      </c>
      <c r="H796" t="str">
        <f t="shared" si="314"/>
        <v/>
      </c>
      <c r="I796">
        <f t="shared" si="315"/>
        <v>0</v>
      </c>
      <c r="J796" t="str">
        <f>IF('ריכוז הצעות'!$N797='טבלת עזר2'!J$1,'ריכוז הצעות'!$M797,"")</f>
        <v/>
      </c>
      <c r="K796" t="str">
        <f>IF('ריכוז הצעות'!$N797='טבלת עזר2'!K$1,'ריכוז הצעות'!$M797,"")</f>
        <v/>
      </c>
      <c r="L796" t="str">
        <f>IF('ריכוז הצעות'!$N797='טבלת עזר2'!L$1,'ריכוז הצעות'!$M797,"")</f>
        <v/>
      </c>
      <c r="M796" t="str">
        <f>IF('ריכוז הצעות'!$N797='טבלת עזר2'!M$1,'ריכוז הצעות'!$M797,"")</f>
        <v/>
      </c>
      <c r="O796" t="str">
        <f>IF('ריכוז הצעות'!$N797='טבלת עזר2'!O$1,'ריכוז הצעות'!$M797,"")</f>
        <v/>
      </c>
      <c r="Q796" t="str">
        <f>IF('ריכוז הצעות'!$N797='טבלת עזר2'!Q$1,'ריכוז הצעות'!$M797,"")</f>
        <v/>
      </c>
      <c r="S796" t="str">
        <f>IF('ריכוז הצעות'!$N797='טבלת עזר2'!S$1,'ריכוז הצעות'!$M797,"")</f>
        <v/>
      </c>
      <c r="U796" t="str">
        <f>IF('ריכוז הצעות'!$N797='טבלת עזר2'!U$1,'ריכוז הצעות'!$M797,"")</f>
        <v/>
      </c>
      <c r="W796" t="str">
        <f>IF('ריכוז הצעות'!$N797='טבלת עזר2'!W$1,'ריכוז הצעות'!$M797,"")</f>
        <v/>
      </c>
      <c r="X796" t="str">
        <f>IF('ריכוז הצעות'!$N797='טבלת עזר2'!X$1,'ריכוז הצעות'!$M797,"")</f>
        <v/>
      </c>
      <c r="Y796" t="str">
        <f>IF('ריכוז הצעות'!$N797='טבלת עזר2'!Y$1,'ריכוז הצעות'!$M797,"")</f>
        <v/>
      </c>
      <c r="Z796" t="str">
        <f>IF('ריכוז הצעות'!$N797='טבלת עזר2'!Z$1,'ריכוז הצעות'!$M797,"")</f>
        <v/>
      </c>
      <c r="AA796" t="str">
        <f>IF('ריכוז הצעות'!$N797='טבלת עזר2'!AA$1,'ריכוז הצעות'!$M797,"")</f>
        <v/>
      </c>
      <c r="AB796" t="str">
        <f>IF('ריכוז הצעות'!$N797='טבלת עזר2'!AB$1,'ריכוז הצעות'!$M797,"")</f>
        <v/>
      </c>
      <c r="AC796" t="str">
        <f>IF('ריכוז הצעות'!$N797='טבלת עזר2'!AC$1,'ריכוז הצעות'!$M797,"")</f>
        <v/>
      </c>
      <c r="AD796" t="str">
        <f>IF('ריכוז הצעות'!$N797='טבלת עזר2'!AD$1,'ריכוז הצעות'!$M797,"")</f>
        <v/>
      </c>
      <c r="AE796" t="str">
        <f>IF('ריכוז הצעות'!$N797='טבלת עזר2'!AE$1,'ריכוז הצעות'!$M797,"")</f>
        <v/>
      </c>
      <c r="AF796" t="str">
        <f>IF('ריכוז הצעות'!$N797='טבלת עזר2'!AF$1,'ריכוז הצעות'!$M797,"")</f>
        <v/>
      </c>
      <c r="AG796" t="str">
        <f>IF('ריכוז הצעות'!$N797='טבלת עזר2'!AG$1,'ריכוז הצעות'!$M797,"")</f>
        <v/>
      </c>
      <c r="AH796" t="str">
        <f>IF('ריכוז הצעות'!$N797='טבלת עזר2'!AH$1,'ריכוז הצעות'!$M797,"")</f>
        <v/>
      </c>
      <c r="AI796" t="str">
        <f>IF('ריכוז הצעות'!$N797='טבלת עזר2'!AI$1,'ריכוז הצעות'!$M797,"")</f>
        <v/>
      </c>
      <c r="AJ796" t="str">
        <f>IF('ריכוז הצעות'!$N797='טבלת עזר2'!AJ$1,'ריכוז הצעות'!$M797,"")</f>
        <v/>
      </c>
      <c r="AK796" t="str">
        <f>IF('ריכוז הצעות'!$N797='טבלת עזר2'!AK$1,'ריכוז הצעות'!$M797,"")</f>
        <v/>
      </c>
      <c r="AL796" t="str">
        <f>IF('ריכוז הצעות'!$N797='טבלת עזר2'!AL$1,'ריכוז הצעות'!$M797,"")</f>
        <v/>
      </c>
      <c r="AM796"/>
      <c r="AN796"/>
      <c r="AO796"/>
      <c r="AP796"/>
    </row>
    <row r="797" spans="2:42" x14ac:dyDescent="0.3">
      <c r="B797" t="str">
        <f>IF('ריכוז הצעות'!$N798='טבלת עזר2'!B$1,'ריכוז הצעות'!$M798,"")</f>
        <v/>
      </c>
      <c r="C797">
        <f t="shared" si="310"/>
        <v>0</v>
      </c>
      <c r="D797" t="str">
        <f t="shared" si="312"/>
        <v/>
      </c>
      <c r="E797">
        <f t="shared" si="313"/>
        <v>0</v>
      </c>
      <c r="F797" t="str">
        <f>IF('ריכוז הצעות'!$N798='טבלת עזר2'!F$1,'ריכוז הצעות'!$M798,"")</f>
        <v/>
      </c>
      <c r="G797">
        <f t="shared" si="311"/>
        <v>0</v>
      </c>
      <c r="H797" t="str">
        <f t="shared" si="314"/>
        <v/>
      </c>
      <c r="I797">
        <f t="shared" si="315"/>
        <v>0</v>
      </c>
      <c r="J797" t="str">
        <f>IF('ריכוז הצעות'!$N798='טבלת עזר2'!J$1,'ריכוז הצעות'!$M798,"")</f>
        <v/>
      </c>
      <c r="K797" t="str">
        <f>IF('ריכוז הצעות'!$N798='טבלת עזר2'!K$1,'ריכוז הצעות'!$M798,"")</f>
        <v/>
      </c>
      <c r="L797" t="str">
        <f>IF('ריכוז הצעות'!$N798='טבלת עזר2'!L$1,'ריכוז הצעות'!$M798,"")</f>
        <v/>
      </c>
      <c r="M797" t="str">
        <f>IF('ריכוז הצעות'!$N798='טבלת עזר2'!M$1,'ריכוז הצעות'!$M798,"")</f>
        <v/>
      </c>
      <c r="O797" t="str">
        <f>IF('ריכוז הצעות'!$N798='טבלת עזר2'!O$1,'ריכוז הצעות'!$M798,"")</f>
        <v/>
      </c>
      <c r="Q797" t="str">
        <f>IF('ריכוז הצעות'!$N798='טבלת עזר2'!Q$1,'ריכוז הצעות'!$M798,"")</f>
        <v/>
      </c>
      <c r="S797" t="str">
        <f>IF('ריכוז הצעות'!$N798='טבלת עזר2'!S$1,'ריכוז הצעות'!$M798,"")</f>
        <v/>
      </c>
      <c r="U797" t="str">
        <f>IF('ריכוז הצעות'!$N798='טבלת עזר2'!U$1,'ריכוז הצעות'!$M798,"")</f>
        <v/>
      </c>
      <c r="W797" t="str">
        <f>IF('ריכוז הצעות'!$N798='טבלת עזר2'!W$1,'ריכוז הצעות'!$M798,"")</f>
        <v/>
      </c>
      <c r="X797" t="str">
        <f>IF('ריכוז הצעות'!$N798='טבלת עזר2'!X$1,'ריכוז הצעות'!$M798,"")</f>
        <v/>
      </c>
      <c r="Y797" t="str">
        <f>IF('ריכוז הצעות'!$N798='טבלת עזר2'!Y$1,'ריכוז הצעות'!$M798,"")</f>
        <v/>
      </c>
      <c r="Z797" t="str">
        <f>IF('ריכוז הצעות'!$N798='טבלת עזר2'!Z$1,'ריכוז הצעות'!$M798,"")</f>
        <v/>
      </c>
      <c r="AA797" t="str">
        <f>IF('ריכוז הצעות'!$N798='טבלת עזר2'!AA$1,'ריכוז הצעות'!$M798,"")</f>
        <v/>
      </c>
      <c r="AB797" t="str">
        <f>IF('ריכוז הצעות'!$N798='טבלת עזר2'!AB$1,'ריכוז הצעות'!$M798,"")</f>
        <v/>
      </c>
      <c r="AC797" t="str">
        <f>IF('ריכוז הצעות'!$N798='טבלת עזר2'!AC$1,'ריכוז הצעות'!$M798,"")</f>
        <v/>
      </c>
      <c r="AD797" t="str">
        <f>IF('ריכוז הצעות'!$N798='טבלת עזר2'!AD$1,'ריכוז הצעות'!$M798,"")</f>
        <v/>
      </c>
      <c r="AE797" t="str">
        <f>IF('ריכוז הצעות'!$N798='טבלת עזר2'!AE$1,'ריכוז הצעות'!$M798,"")</f>
        <v/>
      </c>
      <c r="AF797" t="str">
        <f>IF('ריכוז הצעות'!$N798='טבלת עזר2'!AF$1,'ריכוז הצעות'!$M798,"")</f>
        <v/>
      </c>
      <c r="AG797" t="str">
        <f>IF('ריכוז הצעות'!$N798='טבלת עזר2'!AG$1,'ריכוז הצעות'!$M798,"")</f>
        <v/>
      </c>
      <c r="AH797" t="str">
        <f>IF('ריכוז הצעות'!$N798='טבלת עזר2'!AH$1,'ריכוז הצעות'!$M798,"")</f>
        <v/>
      </c>
      <c r="AI797" t="str">
        <f>IF('ריכוז הצעות'!$N798='טבלת עזר2'!AI$1,'ריכוז הצעות'!$M798,"")</f>
        <v/>
      </c>
      <c r="AJ797" t="str">
        <f>IF('ריכוז הצעות'!$N798='טבלת עזר2'!AJ$1,'ריכוז הצעות'!$M798,"")</f>
        <v/>
      </c>
      <c r="AK797" t="str">
        <f>IF('ריכוז הצעות'!$N798='טבלת עזר2'!AK$1,'ריכוז הצעות'!$M798,"")</f>
        <v/>
      </c>
      <c r="AL797" t="str">
        <f>IF('ריכוז הצעות'!$N798='טבלת עזר2'!AL$1,'ריכוז הצעות'!$M798,"")</f>
        <v/>
      </c>
      <c r="AM797"/>
      <c r="AN797"/>
      <c r="AO797"/>
      <c r="AP797"/>
    </row>
    <row r="798" spans="2:42" x14ac:dyDescent="0.3">
      <c r="B798" t="str">
        <f>IF('ריכוז הצעות'!$N799='טבלת עזר2'!B$1,'ריכוז הצעות'!$M799,"")</f>
        <v/>
      </c>
      <c r="C798">
        <f t="shared" si="310"/>
        <v>0</v>
      </c>
      <c r="D798" t="str">
        <f t="shared" si="312"/>
        <v/>
      </c>
      <c r="E798">
        <f t="shared" si="313"/>
        <v>0</v>
      </c>
      <c r="F798" t="str">
        <f>IF('ריכוז הצעות'!$N799='טבלת עזר2'!F$1,'ריכוז הצעות'!$M799,"")</f>
        <v/>
      </c>
      <c r="G798">
        <f t="shared" si="311"/>
        <v>0</v>
      </c>
      <c r="H798" t="str">
        <f t="shared" si="314"/>
        <v/>
      </c>
      <c r="I798">
        <f t="shared" si="315"/>
        <v>0</v>
      </c>
      <c r="J798" t="str">
        <f>IF('ריכוז הצעות'!$N799='טבלת עזר2'!J$1,'ריכוז הצעות'!$M799,"")</f>
        <v/>
      </c>
      <c r="K798" t="str">
        <f>IF('ריכוז הצעות'!$N799='טבלת עזר2'!K$1,'ריכוז הצעות'!$M799,"")</f>
        <v/>
      </c>
      <c r="L798" t="str">
        <f>IF('ריכוז הצעות'!$N799='טבלת עזר2'!L$1,'ריכוז הצעות'!$M799,"")</f>
        <v/>
      </c>
      <c r="M798" t="str">
        <f>IF('ריכוז הצעות'!$N799='טבלת עזר2'!M$1,'ריכוז הצעות'!$M799,"")</f>
        <v/>
      </c>
      <c r="O798" t="str">
        <f>IF('ריכוז הצעות'!$N799='טבלת עזר2'!O$1,'ריכוז הצעות'!$M799,"")</f>
        <v/>
      </c>
      <c r="Q798" t="str">
        <f>IF('ריכוז הצעות'!$N799='טבלת עזר2'!Q$1,'ריכוז הצעות'!$M799,"")</f>
        <v/>
      </c>
      <c r="S798" t="str">
        <f>IF('ריכוז הצעות'!$N799='טבלת עזר2'!S$1,'ריכוז הצעות'!$M799,"")</f>
        <v/>
      </c>
      <c r="U798" t="str">
        <f>IF('ריכוז הצעות'!$N799='טבלת עזר2'!U$1,'ריכוז הצעות'!$M799,"")</f>
        <v/>
      </c>
      <c r="W798" t="str">
        <f>IF('ריכוז הצעות'!$N799='טבלת עזר2'!W$1,'ריכוז הצעות'!$M799,"")</f>
        <v/>
      </c>
      <c r="X798" t="str">
        <f>IF('ריכוז הצעות'!$N799='טבלת עזר2'!X$1,'ריכוז הצעות'!$M799,"")</f>
        <v/>
      </c>
      <c r="Y798" t="str">
        <f>IF('ריכוז הצעות'!$N799='טבלת עזר2'!Y$1,'ריכוז הצעות'!$M799,"")</f>
        <v/>
      </c>
      <c r="Z798" t="str">
        <f>IF('ריכוז הצעות'!$N799='טבלת עזר2'!Z$1,'ריכוז הצעות'!$M799,"")</f>
        <v/>
      </c>
      <c r="AA798" t="str">
        <f>IF('ריכוז הצעות'!$N799='טבלת עזר2'!AA$1,'ריכוז הצעות'!$M799,"")</f>
        <v/>
      </c>
      <c r="AB798" t="str">
        <f>IF('ריכוז הצעות'!$N799='טבלת עזר2'!AB$1,'ריכוז הצעות'!$M799,"")</f>
        <v/>
      </c>
      <c r="AC798" t="str">
        <f>IF('ריכוז הצעות'!$N799='טבלת עזר2'!AC$1,'ריכוז הצעות'!$M799,"")</f>
        <v/>
      </c>
      <c r="AD798" t="str">
        <f>IF('ריכוז הצעות'!$N799='טבלת עזר2'!AD$1,'ריכוז הצעות'!$M799,"")</f>
        <v/>
      </c>
      <c r="AE798" t="str">
        <f>IF('ריכוז הצעות'!$N799='טבלת עזר2'!AE$1,'ריכוז הצעות'!$M799,"")</f>
        <v/>
      </c>
      <c r="AF798" t="str">
        <f>IF('ריכוז הצעות'!$N799='טבלת עזר2'!AF$1,'ריכוז הצעות'!$M799,"")</f>
        <v/>
      </c>
      <c r="AG798" t="str">
        <f>IF('ריכוז הצעות'!$N799='טבלת עזר2'!AG$1,'ריכוז הצעות'!$M799,"")</f>
        <v/>
      </c>
      <c r="AH798" t="str">
        <f>IF('ריכוז הצעות'!$N799='טבלת עזר2'!AH$1,'ריכוז הצעות'!$M799,"")</f>
        <v/>
      </c>
      <c r="AI798" t="str">
        <f>IF('ריכוז הצעות'!$N799='טבלת עזר2'!AI$1,'ריכוז הצעות'!$M799,"")</f>
        <v/>
      </c>
      <c r="AJ798" t="str">
        <f>IF('ריכוז הצעות'!$N799='טבלת עזר2'!AJ$1,'ריכוז הצעות'!$M799,"")</f>
        <v/>
      </c>
      <c r="AK798" t="str">
        <f>IF('ריכוז הצעות'!$N799='טבלת עזר2'!AK$1,'ריכוז הצעות'!$M799,"")</f>
        <v/>
      </c>
      <c r="AL798" t="str">
        <f>IF('ריכוז הצעות'!$N799='טבלת עזר2'!AL$1,'ריכוז הצעות'!$M799,"")</f>
        <v/>
      </c>
      <c r="AM798"/>
      <c r="AN798"/>
      <c r="AO798"/>
      <c r="AP798"/>
    </row>
    <row r="799" spans="2:42" x14ac:dyDescent="0.3">
      <c r="B799" t="str">
        <f>IF('ריכוז הצעות'!$N800='טבלת עזר2'!B$1,'ריכוז הצעות'!$M800,"")</f>
        <v/>
      </c>
      <c r="C799">
        <f t="shared" si="310"/>
        <v>0</v>
      </c>
      <c r="D799" t="str">
        <f t="shared" si="312"/>
        <v/>
      </c>
      <c r="E799">
        <f t="shared" si="313"/>
        <v>0</v>
      </c>
      <c r="F799" t="str">
        <f>IF('ריכוז הצעות'!$N800='טבלת עזר2'!F$1,'ריכוז הצעות'!$M800,"")</f>
        <v/>
      </c>
      <c r="G799">
        <f t="shared" si="311"/>
        <v>0</v>
      </c>
      <c r="H799" t="str">
        <f t="shared" si="314"/>
        <v/>
      </c>
      <c r="I799">
        <f t="shared" si="315"/>
        <v>0</v>
      </c>
      <c r="J799" t="str">
        <f>IF('ריכוז הצעות'!$N800='טבלת עזר2'!J$1,'ריכוז הצעות'!$M800,"")</f>
        <v/>
      </c>
      <c r="K799" t="str">
        <f>IF('ריכוז הצעות'!$N800='טבלת עזר2'!K$1,'ריכוז הצעות'!$M800,"")</f>
        <v/>
      </c>
      <c r="L799" t="str">
        <f>IF('ריכוז הצעות'!$N800='טבלת עזר2'!L$1,'ריכוז הצעות'!$M800,"")</f>
        <v/>
      </c>
      <c r="M799" t="str">
        <f>IF('ריכוז הצעות'!$N800='טבלת עזר2'!M$1,'ריכוז הצעות'!$M800,"")</f>
        <v/>
      </c>
      <c r="O799" t="str">
        <f>IF('ריכוז הצעות'!$N800='טבלת עזר2'!O$1,'ריכוז הצעות'!$M800,"")</f>
        <v/>
      </c>
      <c r="Q799" t="str">
        <f>IF('ריכוז הצעות'!$N800='טבלת עזר2'!Q$1,'ריכוז הצעות'!$M800,"")</f>
        <v/>
      </c>
      <c r="S799" t="str">
        <f>IF('ריכוז הצעות'!$N800='טבלת עזר2'!S$1,'ריכוז הצעות'!$M800,"")</f>
        <v/>
      </c>
      <c r="U799" t="str">
        <f>IF('ריכוז הצעות'!$N800='טבלת עזר2'!U$1,'ריכוז הצעות'!$M800,"")</f>
        <v/>
      </c>
      <c r="W799" t="str">
        <f>IF('ריכוז הצעות'!$N800='טבלת עזר2'!W$1,'ריכוז הצעות'!$M800,"")</f>
        <v/>
      </c>
      <c r="X799" t="str">
        <f>IF('ריכוז הצעות'!$N800='טבלת עזר2'!X$1,'ריכוז הצעות'!$M800,"")</f>
        <v/>
      </c>
      <c r="Y799" t="str">
        <f>IF('ריכוז הצעות'!$N800='טבלת עזר2'!Y$1,'ריכוז הצעות'!$M800,"")</f>
        <v/>
      </c>
      <c r="Z799" t="str">
        <f>IF('ריכוז הצעות'!$N800='טבלת עזר2'!Z$1,'ריכוז הצעות'!$M800,"")</f>
        <v/>
      </c>
      <c r="AA799" t="str">
        <f>IF('ריכוז הצעות'!$N800='טבלת עזר2'!AA$1,'ריכוז הצעות'!$M800,"")</f>
        <v/>
      </c>
      <c r="AB799" t="str">
        <f>IF('ריכוז הצעות'!$N800='טבלת עזר2'!AB$1,'ריכוז הצעות'!$M800,"")</f>
        <v/>
      </c>
      <c r="AC799" t="str">
        <f>IF('ריכוז הצעות'!$N800='טבלת עזר2'!AC$1,'ריכוז הצעות'!$M800,"")</f>
        <v/>
      </c>
      <c r="AD799" t="str">
        <f>IF('ריכוז הצעות'!$N800='טבלת עזר2'!AD$1,'ריכוז הצעות'!$M800,"")</f>
        <v/>
      </c>
      <c r="AE799" t="str">
        <f>IF('ריכוז הצעות'!$N800='טבלת עזר2'!AE$1,'ריכוז הצעות'!$M800,"")</f>
        <v/>
      </c>
      <c r="AF799" t="str">
        <f>IF('ריכוז הצעות'!$N800='טבלת עזר2'!AF$1,'ריכוז הצעות'!$M800,"")</f>
        <v/>
      </c>
      <c r="AG799" t="str">
        <f>IF('ריכוז הצעות'!$N800='טבלת עזר2'!AG$1,'ריכוז הצעות'!$M800,"")</f>
        <v/>
      </c>
      <c r="AH799" t="str">
        <f>IF('ריכוז הצעות'!$N800='טבלת עזר2'!AH$1,'ריכוז הצעות'!$M800,"")</f>
        <v/>
      </c>
      <c r="AI799" t="str">
        <f>IF('ריכוז הצעות'!$N800='טבלת עזר2'!AI$1,'ריכוז הצעות'!$M800,"")</f>
        <v/>
      </c>
      <c r="AJ799" t="str">
        <f>IF('ריכוז הצעות'!$N800='טבלת עזר2'!AJ$1,'ריכוז הצעות'!$M800,"")</f>
        <v/>
      </c>
      <c r="AK799" t="str">
        <f>IF('ריכוז הצעות'!$N800='טבלת עזר2'!AK$1,'ריכוז הצעות'!$M800,"")</f>
        <v/>
      </c>
      <c r="AL799" t="str">
        <f>IF('ריכוז הצעות'!$N800='טבלת עזר2'!AL$1,'ריכוז הצעות'!$M800,"")</f>
        <v/>
      </c>
      <c r="AM799"/>
      <c r="AN799"/>
      <c r="AO799"/>
      <c r="AP799"/>
    </row>
    <row r="800" spans="2:42" x14ac:dyDescent="0.3">
      <c r="B800" t="str">
        <f>IF('ריכוז הצעות'!$N801='טבלת עזר2'!B$1,'ריכוז הצעות'!$M801,"")</f>
        <v/>
      </c>
      <c r="C800">
        <f t="shared" si="310"/>
        <v>0</v>
      </c>
      <c r="D800" t="str">
        <f t="shared" si="312"/>
        <v/>
      </c>
      <c r="E800">
        <f t="shared" si="313"/>
        <v>0</v>
      </c>
      <c r="F800" t="str">
        <f>IF('ריכוז הצעות'!$N801='טבלת עזר2'!F$1,'ריכוז הצעות'!$M801,"")</f>
        <v/>
      </c>
      <c r="G800">
        <f t="shared" si="311"/>
        <v>0</v>
      </c>
      <c r="H800" t="str">
        <f t="shared" si="314"/>
        <v/>
      </c>
      <c r="I800">
        <f t="shared" si="315"/>
        <v>0</v>
      </c>
      <c r="J800" t="str">
        <f>IF('ריכוז הצעות'!$N801='טבלת עזר2'!J$1,'ריכוז הצעות'!$M801,"")</f>
        <v/>
      </c>
      <c r="K800" t="str">
        <f>IF('ריכוז הצעות'!$N801='טבלת עזר2'!K$1,'ריכוז הצעות'!$M801,"")</f>
        <v/>
      </c>
      <c r="L800" t="str">
        <f>IF('ריכוז הצעות'!$N801='טבלת עזר2'!L$1,'ריכוז הצעות'!$M801,"")</f>
        <v/>
      </c>
      <c r="M800" t="str">
        <f>IF('ריכוז הצעות'!$N801='טבלת עזר2'!M$1,'ריכוז הצעות'!$M801,"")</f>
        <v/>
      </c>
      <c r="O800" t="str">
        <f>IF('ריכוז הצעות'!$N801='טבלת עזר2'!O$1,'ריכוז הצעות'!$M801,"")</f>
        <v/>
      </c>
      <c r="Q800" t="str">
        <f>IF('ריכוז הצעות'!$N801='טבלת עזר2'!Q$1,'ריכוז הצעות'!$M801,"")</f>
        <v/>
      </c>
      <c r="S800" t="str">
        <f>IF('ריכוז הצעות'!$N801='טבלת עזר2'!S$1,'ריכוז הצעות'!$M801,"")</f>
        <v/>
      </c>
      <c r="U800" t="str">
        <f>IF('ריכוז הצעות'!$N801='טבלת עזר2'!U$1,'ריכוז הצעות'!$M801,"")</f>
        <v/>
      </c>
      <c r="W800" t="str">
        <f>IF('ריכוז הצעות'!$N801='טבלת עזר2'!W$1,'ריכוז הצעות'!$M801,"")</f>
        <v/>
      </c>
      <c r="X800" t="str">
        <f>IF('ריכוז הצעות'!$N801='טבלת עזר2'!X$1,'ריכוז הצעות'!$M801,"")</f>
        <v/>
      </c>
      <c r="Y800" t="str">
        <f>IF('ריכוז הצעות'!$N801='טבלת עזר2'!Y$1,'ריכוז הצעות'!$M801,"")</f>
        <v/>
      </c>
      <c r="Z800" t="str">
        <f>IF('ריכוז הצעות'!$N801='טבלת עזר2'!Z$1,'ריכוז הצעות'!$M801,"")</f>
        <v/>
      </c>
      <c r="AA800" t="str">
        <f>IF('ריכוז הצעות'!$N801='טבלת עזר2'!AA$1,'ריכוז הצעות'!$M801,"")</f>
        <v/>
      </c>
      <c r="AB800" t="str">
        <f>IF('ריכוז הצעות'!$N801='טבלת עזר2'!AB$1,'ריכוז הצעות'!$M801,"")</f>
        <v/>
      </c>
      <c r="AC800" t="str">
        <f>IF('ריכוז הצעות'!$N801='טבלת עזר2'!AC$1,'ריכוז הצעות'!$M801,"")</f>
        <v/>
      </c>
      <c r="AD800" t="str">
        <f>IF('ריכוז הצעות'!$N801='טבלת עזר2'!AD$1,'ריכוז הצעות'!$M801,"")</f>
        <v/>
      </c>
      <c r="AE800" t="str">
        <f>IF('ריכוז הצעות'!$N801='טבלת עזר2'!AE$1,'ריכוז הצעות'!$M801,"")</f>
        <v/>
      </c>
      <c r="AF800" t="str">
        <f>IF('ריכוז הצעות'!$N801='טבלת עזר2'!AF$1,'ריכוז הצעות'!$M801,"")</f>
        <v/>
      </c>
      <c r="AG800" t="str">
        <f>IF('ריכוז הצעות'!$N801='טבלת עזר2'!AG$1,'ריכוז הצעות'!$M801,"")</f>
        <v/>
      </c>
      <c r="AH800" t="str">
        <f>IF('ריכוז הצעות'!$N801='טבלת עזר2'!AH$1,'ריכוז הצעות'!$M801,"")</f>
        <v/>
      </c>
      <c r="AI800" t="str">
        <f>IF('ריכוז הצעות'!$N801='טבלת עזר2'!AI$1,'ריכוז הצעות'!$M801,"")</f>
        <v/>
      </c>
      <c r="AJ800" t="str">
        <f>IF('ריכוז הצעות'!$N801='טבלת עזר2'!AJ$1,'ריכוז הצעות'!$M801,"")</f>
        <v/>
      </c>
      <c r="AK800" t="str">
        <f>IF('ריכוז הצעות'!$N801='טבלת עזר2'!AK$1,'ריכוז הצעות'!$M801,"")</f>
        <v/>
      </c>
      <c r="AL800" t="str">
        <f>IF('ריכוז הצעות'!$N801='טבלת עזר2'!AL$1,'ריכוז הצעות'!$M801,"")</f>
        <v/>
      </c>
    </row>
    <row r="801" spans="2:69" x14ac:dyDescent="0.3">
      <c r="B801" t="str">
        <f>IF('ריכוז הצעות'!$N802='טבלת עזר2'!B$1,'ריכוז הצעות'!$M802,"")</f>
        <v/>
      </c>
      <c r="C801">
        <f t="shared" si="310"/>
        <v>0</v>
      </c>
      <c r="D801" t="str">
        <f t="shared" si="312"/>
        <v/>
      </c>
      <c r="E801">
        <f t="shared" si="313"/>
        <v>0</v>
      </c>
      <c r="F801" t="str">
        <f>IF('ריכוז הצעות'!$N802='טבלת עזר2'!F$1,'ריכוז הצעות'!$M802,"")</f>
        <v/>
      </c>
      <c r="G801">
        <f t="shared" si="311"/>
        <v>0</v>
      </c>
      <c r="H801" t="str">
        <f t="shared" si="314"/>
        <v/>
      </c>
      <c r="I801">
        <f t="shared" si="315"/>
        <v>0</v>
      </c>
      <c r="J801" t="str">
        <f>IF('ריכוז הצעות'!$N802='טבלת עזר2'!J$1,'ריכוז הצעות'!$M802,"")</f>
        <v/>
      </c>
      <c r="K801" t="str">
        <f>IF('ריכוז הצעות'!$N802='טבלת עזר2'!K$1,'ריכוז הצעות'!$M802,"")</f>
        <v/>
      </c>
      <c r="L801" t="str">
        <f>IF('ריכוז הצעות'!$N802='טבלת עזר2'!L$1,'ריכוז הצעות'!$M802,"")</f>
        <v/>
      </c>
      <c r="M801" t="str">
        <f>IF('ריכוז הצעות'!$N802='טבלת עזר2'!M$1,'ריכוז הצעות'!$M802,"")</f>
        <v/>
      </c>
      <c r="O801" t="str">
        <f>IF('ריכוז הצעות'!$N802='טבלת עזר2'!O$1,'ריכוז הצעות'!$M802,"")</f>
        <v/>
      </c>
      <c r="Q801" t="str">
        <f>IF('ריכוז הצעות'!$N802='טבלת עזר2'!Q$1,'ריכוז הצעות'!$M802,"")</f>
        <v/>
      </c>
      <c r="S801" t="str">
        <f>IF('ריכוז הצעות'!$N802='טבלת עזר2'!S$1,'ריכוז הצעות'!$M802,"")</f>
        <v/>
      </c>
      <c r="U801" t="str">
        <f>IF('ריכוז הצעות'!$N802='טבלת עזר2'!U$1,'ריכוז הצעות'!$M802,"")</f>
        <v/>
      </c>
      <c r="W801" t="str">
        <f>IF('ריכוז הצעות'!$N802='טבלת עזר2'!W$1,'ריכוז הצעות'!$M802,"")</f>
        <v/>
      </c>
      <c r="X801" t="str">
        <f>IF('ריכוז הצעות'!$N802='טבלת עזר2'!X$1,'ריכוז הצעות'!$M802,"")</f>
        <v/>
      </c>
      <c r="Y801" t="str">
        <f>IF('ריכוז הצעות'!$N802='טבלת עזר2'!Y$1,'ריכוז הצעות'!$M802,"")</f>
        <v/>
      </c>
      <c r="Z801" t="str">
        <f>IF('ריכוז הצעות'!$N802='טבלת עזר2'!Z$1,'ריכוז הצעות'!$M802,"")</f>
        <v/>
      </c>
      <c r="AA801" t="str">
        <f>IF('ריכוז הצעות'!$N802='טבלת עזר2'!AA$1,'ריכוז הצעות'!$M802,"")</f>
        <v/>
      </c>
      <c r="AB801" t="str">
        <f>IF('ריכוז הצעות'!$N802='טבלת עזר2'!AB$1,'ריכוז הצעות'!$M802,"")</f>
        <v/>
      </c>
      <c r="AC801" t="str">
        <f>IF('ריכוז הצעות'!$N802='טבלת עזר2'!AC$1,'ריכוז הצעות'!$M802,"")</f>
        <v/>
      </c>
      <c r="AD801" t="str">
        <f>IF('ריכוז הצעות'!$N802='טבלת עזר2'!AD$1,'ריכוז הצעות'!$M802,"")</f>
        <v/>
      </c>
      <c r="AE801" t="str">
        <f>IF('ריכוז הצעות'!$N802='טבלת עזר2'!AE$1,'ריכוז הצעות'!$M802,"")</f>
        <v/>
      </c>
      <c r="AF801" t="str">
        <f>IF('ריכוז הצעות'!$N802='טבלת עזר2'!AF$1,'ריכוז הצעות'!$M802,"")</f>
        <v/>
      </c>
      <c r="AG801" t="str">
        <f>IF('ריכוז הצעות'!$N802='טבלת עזר2'!AG$1,'ריכוז הצעות'!$M802,"")</f>
        <v/>
      </c>
      <c r="AH801" t="str">
        <f>IF('ריכוז הצעות'!$N802='טבלת עזר2'!AH$1,'ריכוז הצעות'!$M802,"")</f>
        <v/>
      </c>
      <c r="AI801" t="str">
        <f>IF('ריכוז הצעות'!$N802='טבלת עזר2'!AI$1,'ריכוז הצעות'!$M802,"")</f>
        <v/>
      </c>
      <c r="AJ801" t="str">
        <f>IF('ריכוז הצעות'!$N802='טבלת עזר2'!AJ$1,'ריכוז הצעות'!$M802,"")</f>
        <v/>
      </c>
      <c r="AK801" t="str">
        <f>IF('ריכוז הצעות'!$N802='טבלת עזר2'!AK$1,'ריכוז הצעות'!$M802,"")</f>
        <v/>
      </c>
      <c r="AL801" t="str">
        <f>IF('ריכוז הצעות'!$N802='טבלת עזר2'!AL$1,'ריכוז הצעות'!$M802,"")</f>
        <v/>
      </c>
    </row>
    <row r="802" spans="2:69" x14ac:dyDescent="0.3">
      <c r="B802" t="str">
        <f>IF('ריכוז הצעות'!$N803='טבלת עזר2'!B$1,'ריכוז הצעות'!$M803,"")</f>
        <v/>
      </c>
      <c r="C802">
        <f t="shared" si="310"/>
        <v>0</v>
      </c>
      <c r="D802" t="str">
        <f t="shared" si="312"/>
        <v/>
      </c>
      <c r="E802">
        <f t="shared" si="313"/>
        <v>0</v>
      </c>
      <c r="F802" t="str">
        <f>IF('ריכוז הצעות'!$N803='טבלת עזר2'!F$1,'ריכוז הצעות'!$M803,"")</f>
        <v/>
      </c>
      <c r="G802">
        <f t="shared" si="311"/>
        <v>0</v>
      </c>
      <c r="H802" t="str">
        <f t="shared" si="314"/>
        <v/>
      </c>
      <c r="I802">
        <f t="shared" si="315"/>
        <v>0</v>
      </c>
      <c r="J802" t="str">
        <f>IF('ריכוז הצעות'!$N803='טבלת עזר2'!J$1,'ריכוז הצעות'!$M803,"")</f>
        <v/>
      </c>
      <c r="K802" t="str">
        <f>IF('ריכוז הצעות'!$N803='טבלת עזר2'!K$1,'ריכוז הצעות'!$M803,"")</f>
        <v/>
      </c>
      <c r="L802" t="str">
        <f>IF('ריכוז הצעות'!$N803='טבלת עזר2'!L$1,'ריכוז הצעות'!$M803,"")</f>
        <v/>
      </c>
      <c r="M802" t="str">
        <f>IF('ריכוז הצעות'!$N803='טבלת עזר2'!M$1,'ריכוז הצעות'!$M803,"")</f>
        <v/>
      </c>
      <c r="O802" t="str">
        <f>IF('ריכוז הצעות'!$N803='טבלת עזר2'!O$1,'ריכוז הצעות'!$M803,"")</f>
        <v/>
      </c>
      <c r="Q802" t="str">
        <f>IF('ריכוז הצעות'!$N803='טבלת עזר2'!Q$1,'ריכוז הצעות'!$M803,"")</f>
        <v/>
      </c>
      <c r="S802" t="str">
        <f>IF('ריכוז הצעות'!$N803='טבלת עזר2'!S$1,'ריכוז הצעות'!$M803,"")</f>
        <v/>
      </c>
      <c r="U802" t="str">
        <f>IF('ריכוז הצעות'!$N803='טבלת עזר2'!U$1,'ריכוז הצעות'!$M803,"")</f>
        <v/>
      </c>
      <c r="W802" t="str">
        <f>IF('ריכוז הצעות'!$N803='טבלת עזר2'!W$1,'ריכוז הצעות'!$M803,"")</f>
        <v/>
      </c>
      <c r="X802" t="str">
        <f>IF('ריכוז הצעות'!$N803='טבלת עזר2'!X$1,'ריכוז הצעות'!$M803,"")</f>
        <v/>
      </c>
      <c r="Y802" t="str">
        <f>IF('ריכוז הצעות'!$N803='טבלת עזר2'!Y$1,'ריכוז הצעות'!$M803,"")</f>
        <v/>
      </c>
      <c r="Z802" t="str">
        <f>IF('ריכוז הצעות'!$N803='טבלת עזר2'!Z$1,'ריכוז הצעות'!$M803,"")</f>
        <v/>
      </c>
      <c r="AA802" t="str">
        <f>IF('ריכוז הצעות'!$N803='טבלת עזר2'!AA$1,'ריכוז הצעות'!$M803,"")</f>
        <v/>
      </c>
      <c r="AB802" t="str">
        <f>IF('ריכוז הצעות'!$N803='טבלת עזר2'!AB$1,'ריכוז הצעות'!$M803,"")</f>
        <v/>
      </c>
      <c r="AC802" t="str">
        <f>IF('ריכוז הצעות'!$N803='טבלת עזר2'!AC$1,'ריכוז הצעות'!$M803,"")</f>
        <v/>
      </c>
      <c r="AD802" t="str">
        <f>IF('ריכוז הצעות'!$N803='טבלת עזר2'!AD$1,'ריכוז הצעות'!$M803,"")</f>
        <v/>
      </c>
      <c r="AE802" t="str">
        <f>IF('ריכוז הצעות'!$N803='טבלת עזר2'!AE$1,'ריכוז הצעות'!$M803,"")</f>
        <v/>
      </c>
      <c r="AF802" t="str">
        <f>IF('ריכוז הצעות'!$N803='טבלת עזר2'!AF$1,'ריכוז הצעות'!$M803,"")</f>
        <v/>
      </c>
      <c r="AG802" t="str">
        <f>IF('ריכוז הצעות'!$N803='טבלת עזר2'!AG$1,'ריכוז הצעות'!$M803,"")</f>
        <v/>
      </c>
      <c r="AH802" t="str">
        <f>IF('ריכוז הצעות'!$N803='טבלת עזר2'!AH$1,'ריכוז הצעות'!$M803,"")</f>
        <v/>
      </c>
      <c r="AI802" t="str">
        <f>IF('ריכוז הצעות'!$N803='טבלת עזר2'!AI$1,'ריכוז הצעות'!$M803,"")</f>
        <v/>
      </c>
      <c r="AJ802" t="str">
        <f>IF('ריכוז הצעות'!$N803='טבלת עזר2'!AJ$1,'ריכוז הצעות'!$M803,"")</f>
        <v/>
      </c>
      <c r="AK802" t="str">
        <f>IF('ריכוז הצעות'!$N803='טבלת עזר2'!AK$1,'ריכוז הצעות'!$M803,"")</f>
        <v/>
      </c>
      <c r="AL802" t="str">
        <f>IF('ריכוז הצעות'!$N803='טבלת עזר2'!AL$1,'ריכוז הצעות'!$M803,"")</f>
        <v/>
      </c>
      <c r="BI802">
        <v>1</v>
      </c>
      <c r="BJ802">
        <v>2</v>
      </c>
      <c r="BK802">
        <v>3</v>
      </c>
      <c r="BL802">
        <v>4</v>
      </c>
    </row>
    <row r="803" spans="2:69" x14ac:dyDescent="0.3">
      <c r="B803" t="str">
        <f>IF('ריכוז הצעות'!$N804='טבלת עזר2'!B$1,'ריכוז הצעות'!$M804,"")</f>
        <v/>
      </c>
      <c r="C803">
        <f t="shared" si="310"/>
        <v>0</v>
      </c>
      <c r="D803" t="str">
        <f t="shared" si="312"/>
        <v/>
      </c>
      <c r="E803">
        <f t="shared" si="313"/>
        <v>0</v>
      </c>
      <c r="F803" t="str">
        <f>IF('ריכוז הצעות'!$N804='טבלת עזר2'!F$1,'ריכוז הצעות'!$M804,"")</f>
        <v/>
      </c>
      <c r="G803">
        <f t="shared" si="311"/>
        <v>0</v>
      </c>
      <c r="H803" t="str">
        <f t="shared" si="314"/>
        <v/>
      </c>
      <c r="I803">
        <f t="shared" si="315"/>
        <v>0</v>
      </c>
      <c r="J803" t="str">
        <f>IF('ריכוז הצעות'!$N804='טבלת עזר2'!J$1,'ריכוז הצעות'!$M804,"")</f>
        <v/>
      </c>
      <c r="K803" t="str">
        <f>IF('ריכוז הצעות'!$N804='טבלת עזר2'!K$1,'ריכוז הצעות'!$M804,"")</f>
        <v/>
      </c>
      <c r="L803" t="str">
        <f>IF('ריכוז הצעות'!$N804='טבלת עזר2'!L$1,'ריכוז הצעות'!$M804,"")</f>
        <v/>
      </c>
      <c r="M803" t="str">
        <f>IF('ריכוז הצעות'!$N804='טבלת עזר2'!M$1,'ריכוז הצעות'!$M804,"")</f>
        <v/>
      </c>
      <c r="O803" t="str">
        <f>IF('ריכוז הצעות'!$N804='טבלת עזר2'!O$1,'ריכוז הצעות'!$M804,"")</f>
        <v/>
      </c>
      <c r="Q803" t="str">
        <f>IF('ריכוז הצעות'!$N804='טבלת עזר2'!Q$1,'ריכוז הצעות'!$M804,"")</f>
        <v/>
      </c>
      <c r="S803" t="str">
        <f>IF('ריכוז הצעות'!$N804='טבלת עזר2'!S$1,'ריכוז הצעות'!$M804,"")</f>
        <v/>
      </c>
      <c r="U803" t="str">
        <f>IF('ריכוז הצעות'!$N804='טבלת עזר2'!U$1,'ריכוז הצעות'!$M804,"")</f>
        <v/>
      </c>
      <c r="W803" t="str">
        <f>IF('ריכוז הצעות'!$N804='טבלת עזר2'!W$1,'ריכוז הצעות'!$M804,"")</f>
        <v/>
      </c>
      <c r="X803" t="str">
        <f>IF('ריכוז הצעות'!$N804='טבלת עזר2'!X$1,'ריכוז הצעות'!$M804,"")</f>
        <v/>
      </c>
      <c r="Y803" t="str">
        <f>IF('ריכוז הצעות'!$N804='טבלת עזר2'!Y$1,'ריכוז הצעות'!$M804,"")</f>
        <v/>
      </c>
      <c r="Z803" t="str">
        <f>IF('ריכוז הצעות'!$N804='טבלת עזר2'!Z$1,'ריכוז הצעות'!$M804,"")</f>
        <v/>
      </c>
      <c r="AA803" t="str">
        <f>IF('ריכוז הצעות'!$N804='טבלת עזר2'!AA$1,'ריכוז הצעות'!$M804,"")</f>
        <v/>
      </c>
      <c r="AB803" t="str">
        <f>IF('ריכוז הצעות'!$N804='טבלת עזר2'!AB$1,'ריכוז הצעות'!$M804,"")</f>
        <v/>
      </c>
      <c r="AC803" t="str">
        <f>IF('ריכוז הצעות'!$N804='טבלת עזר2'!AC$1,'ריכוז הצעות'!$M804,"")</f>
        <v/>
      </c>
      <c r="AD803" t="str">
        <f>IF('ריכוז הצעות'!$N804='טבלת עזר2'!AD$1,'ריכוז הצעות'!$M804,"")</f>
        <v/>
      </c>
      <c r="AE803" t="str">
        <f>IF('ריכוז הצעות'!$N804='טבלת עזר2'!AE$1,'ריכוז הצעות'!$M804,"")</f>
        <v/>
      </c>
      <c r="AF803" t="str">
        <f>IF('ריכוז הצעות'!$N804='טבלת עזר2'!AF$1,'ריכוז הצעות'!$M804,"")</f>
        <v/>
      </c>
      <c r="AG803" t="str">
        <f>IF('ריכוז הצעות'!$N804='טבלת עזר2'!AG$1,'ריכוז הצעות'!$M804,"")</f>
        <v/>
      </c>
      <c r="AH803" t="str">
        <f>IF('ריכוז הצעות'!$N804='טבלת עזר2'!AH$1,'ריכוז הצעות'!$M804,"")</f>
        <v/>
      </c>
      <c r="AI803" t="str">
        <f>IF('ריכוז הצעות'!$N804='טבלת עזר2'!AI$1,'ריכוז הצעות'!$M804,"")</f>
        <v/>
      </c>
      <c r="AJ803" t="str">
        <f>IF('ריכוז הצעות'!$N804='טבלת עזר2'!AJ$1,'ריכוז הצעות'!$M804,"")</f>
        <v/>
      </c>
      <c r="AK803" t="str">
        <f>IF('ריכוז הצעות'!$N804='טבלת עזר2'!AK$1,'ריכוז הצעות'!$M804,"")</f>
        <v/>
      </c>
      <c r="AL803" t="str">
        <f>IF('ריכוז הצעות'!$N804='טבלת עזר2'!AL$1,'ריכוז הצעות'!$M804,"")</f>
        <v/>
      </c>
      <c r="BI803">
        <v>165</v>
      </c>
      <c r="BJ803">
        <v>64</v>
      </c>
      <c r="BK803">
        <v>64987</v>
      </c>
      <c r="BL803">
        <v>4646</v>
      </c>
    </row>
    <row r="804" spans="2:69" x14ac:dyDescent="0.3">
      <c r="B804" t="str">
        <f>IF('ריכוז הצעות'!$N805='טבלת עזר2'!B$1,'ריכוז הצעות'!$M805,"")</f>
        <v/>
      </c>
      <c r="C804">
        <f t="shared" si="310"/>
        <v>0</v>
      </c>
      <c r="D804" t="str">
        <f t="shared" si="312"/>
        <v/>
      </c>
      <c r="E804">
        <f t="shared" si="313"/>
        <v>0</v>
      </c>
      <c r="F804" t="str">
        <f>IF('ריכוז הצעות'!$N805='טבלת עזר2'!F$1,'ריכוז הצעות'!$M805,"")</f>
        <v/>
      </c>
      <c r="G804">
        <f t="shared" si="311"/>
        <v>0</v>
      </c>
      <c r="H804" t="str">
        <f t="shared" si="314"/>
        <v/>
      </c>
      <c r="I804">
        <f t="shared" si="315"/>
        <v>0</v>
      </c>
      <c r="J804" t="str">
        <f>IF('ריכוז הצעות'!$N805='טבלת עזר2'!J$1,'ריכוז הצעות'!$M805,"")</f>
        <v/>
      </c>
      <c r="K804" t="str">
        <f>IF('ריכוז הצעות'!$N805='טבלת עזר2'!K$1,'ריכוז הצעות'!$M805,"")</f>
        <v/>
      </c>
      <c r="L804" t="str">
        <f>IF('ריכוז הצעות'!$N805='טבלת עזר2'!L$1,'ריכוז הצעות'!$M805,"")</f>
        <v/>
      </c>
      <c r="M804" t="str">
        <f>IF('ריכוז הצעות'!$N805='טבלת עזר2'!M$1,'ריכוז הצעות'!$M805,"")</f>
        <v/>
      </c>
      <c r="O804" t="str">
        <f>IF('ריכוז הצעות'!$N805='טבלת עזר2'!O$1,'ריכוז הצעות'!$M805,"")</f>
        <v/>
      </c>
      <c r="Q804" t="str">
        <f>IF('ריכוז הצעות'!$N805='טבלת עזר2'!Q$1,'ריכוז הצעות'!$M805,"")</f>
        <v/>
      </c>
      <c r="S804" t="str">
        <f>IF('ריכוז הצעות'!$N805='טבלת עזר2'!S$1,'ריכוז הצעות'!$M805,"")</f>
        <v/>
      </c>
      <c r="U804" t="str">
        <f>IF('ריכוז הצעות'!$N805='טבלת עזר2'!U$1,'ריכוז הצעות'!$M805,"")</f>
        <v/>
      </c>
      <c r="W804" t="str">
        <f>IF('ריכוז הצעות'!$N805='טבלת עזר2'!W$1,'ריכוז הצעות'!$M805,"")</f>
        <v/>
      </c>
      <c r="X804" t="str">
        <f>IF('ריכוז הצעות'!$N805='טבלת עזר2'!X$1,'ריכוז הצעות'!$M805,"")</f>
        <v/>
      </c>
      <c r="Y804" t="str">
        <f>IF('ריכוז הצעות'!$N805='טבלת עזר2'!Y$1,'ריכוז הצעות'!$M805,"")</f>
        <v/>
      </c>
      <c r="Z804" t="str">
        <f>IF('ריכוז הצעות'!$N805='טבלת עזר2'!Z$1,'ריכוז הצעות'!$M805,"")</f>
        <v/>
      </c>
      <c r="AA804" t="str">
        <f>IF('ריכוז הצעות'!$N805='טבלת עזר2'!AA$1,'ריכוז הצעות'!$M805,"")</f>
        <v/>
      </c>
      <c r="AB804" t="str">
        <f>IF('ריכוז הצעות'!$N805='טבלת עזר2'!AB$1,'ריכוז הצעות'!$M805,"")</f>
        <v/>
      </c>
      <c r="AC804" t="str">
        <f>IF('ריכוז הצעות'!$N805='טבלת עזר2'!AC$1,'ריכוז הצעות'!$M805,"")</f>
        <v/>
      </c>
      <c r="AD804" t="str">
        <f>IF('ריכוז הצעות'!$N805='טבלת עזר2'!AD$1,'ריכוז הצעות'!$M805,"")</f>
        <v/>
      </c>
      <c r="AE804" t="str">
        <f>IF('ריכוז הצעות'!$N805='טבלת עזר2'!AE$1,'ריכוז הצעות'!$M805,"")</f>
        <v/>
      </c>
      <c r="AF804" t="str">
        <f>IF('ריכוז הצעות'!$N805='טבלת עזר2'!AF$1,'ריכוז הצעות'!$M805,"")</f>
        <v/>
      </c>
      <c r="AG804" t="str">
        <f>IF('ריכוז הצעות'!$N805='טבלת עזר2'!AG$1,'ריכוז הצעות'!$M805,"")</f>
        <v/>
      </c>
      <c r="AH804" t="str">
        <f>IF('ריכוז הצעות'!$N805='טבלת עזר2'!AH$1,'ריכוז הצעות'!$M805,"")</f>
        <v/>
      </c>
      <c r="AI804" t="str">
        <f>IF('ריכוז הצעות'!$N805='טבלת עזר2'!AI$1,'ריכוז הצעות'!$M805,"")</f>
        <v/>
      </c>
      <c r="AJ804" t="str">
        <f>IF('ריכוז הצעות'!$N805='טבלת עזר2'!AJ$1,'ריכוז הצעות'!$M805,"")</f>
        <v/>
      </c>
      <c r="AK804" t="str">
        <f>IF('ריכוז הצעות'!$N805='טבלת עזר2'!AK$1,'ריכוז הצעות'!$M805,"")</f>
        <v/>
      </c>
      <c r="AL804" t="str">
        <f>IF('ריכוז הצעות'!$N805='טבלת עזר2'!AL$1,'ריכוז הצעות'!$M805,"")</f>
        <v/>
      </c>
    </row>
    <row r="805" spans="2:69" x14ac:dyDescent="0.3">
      <c r="B805" t="str">
        <f>IF('ריכוז הצעות'!$N806='טבלת עזר2'!B$1,'ריכוז הצעות'!$M806,"")</f>
        <v/>
      </c>
      <c r="C805">
        <f t="shared" si="310"/>
        <v>0</v>
      </c>
      <c r="D805" t="str">
        <f t="shared" si="312"/>
        <v/>
      </c>
      <c r="E805">
        <f t="shared" si="313"/>
        <v>0</v>
      </c>
      <c r="F805" t="str">
        <f>IF('ריכוז הצעות'!$N806='טבלת עזר2'!F$1,'ריכוז הצעות'!$M806,"")</f>
        <v/>
      </c>
      <c r="G805">
        <f t="shared" si="311"/>
        <v>0</v>
      </c>
      <c r="H805" t="str">
        <f t="shared" si="314"/>
        <v/>
      </c>
      <c r="I805">
        <f t="shared" si="315"/>
        <v>0</v>
      </c>
      <c r="J805" t="str">
        <f>IF('ריכוז הצעות'!$N806='טבלת עזר2'!J$1,'ריכוז הצעות'!$M806,"")</f>
        <v/>
      </c>
      <c r="K805" t="str">
        <f>IF('ריכוז הצעות'!$N806='טבלת עזר2'!K$1,'ריכוז הצעות'!$M806,"")</f>
        <v/>
      </c>
      <c r="L805" t="str">
        <f>IF('ריכוז הצעות'!$N806='טבלת עזר2'!L$1,'ריכוז הצעות'!$M806,"")</f>
        <v/>
      </c>
      <c r="M805" t="str">
        <f>IF('ריכוז הצעות'!$N806='טבלת עזר2'!M$1,'ריכוז הצעות'!$M806,"")</f>
        <v/>
      </c>
      <c r="O805" t="str">
        <f>IF('ריכוז הצעות'!$N806='טבלת עזר2'!O$1,'ריכוז הצעות'!$M806,"")</f>
        <v/>
      </c>
      <c r="Q805" t="str">
        <f>IF('ריכוז הצעות'!$N806='טבלת עזר2'!Q$1,'ריכוז הצעות'!$M806,"")</f>
        <v/>
      </c>
      <c r="S805" t="str">
        <f>IF('ריכוז הצעות'!$N806='טבלת עזר2'!S$1,'ריכוז הצעות'!$M806,"")</f>
        <v/>
      </c>
      <c r="U805" t="str">
        <f>IF('ריכוז הצעות'!$N806='טבלת עזר2'!U$1,'ריכוז הצעות'!$M806,"")</f>
        <v/>
      </c>
      <c r="W805" t="str">
        <f>IF('ריכוז הצעות'!$N806='טבלת עזר2'!W$1,'ריכוז הצעות'!$M806,"")</f>
        <v/>
      </c>
      <c r="X805" t="str">
        <f>IF('ריכוז הצעות'!$N806='טבלת עזר2'!X$1,'ריכוז הצעות'!$M806,"")</f>
        <v/>
      </c>
      <c r="Y805" t="str">
        <f>IF('ריכוז הצעות'!$N806='טבלת עזר2'!Y$1,'ריכוז הצעות'!$M806,"")</f>
        <v/>
      </c>
      <c r="Z805" t="str">
        <f>IF('ריכוז הצעות'!$N806='טבלת עזר2'!Z$1,'ריכוז הצעות'!$M806,"")</f>
        <v/>
      </c>
      <c r="AA805" t="str">
        <f>IF('ריכוז הצעות'!$N806='טבלת עזר2'!AA$1,'ריכוז הצעות'!$M806,"")</f>
        <v/>
      </c>
      <c r="AB805" t="str">
        <f>IF('ריכוז הצעות'!$N806='טבלת עזר2'!AB$1,'ריכוז הצעות'!$M806,"")</f>
        <v/>
      </c>
      <c r="AC805" t="str">
        <f>IF('ריכוז הצעות'!$N806='טבלת עזר2'!AC$1,'ריכוז הצעות'!$M806,"")</f>
        <v/>
      </c>
      <c r="AD805" t="str">
        <f>IF('ריכוז הצעות'!$N806='טבלת עזר2'!AD$1,'ריכוז הצעות'!$M806,"")</f>
        <v/>
      </c>
      <c r="AE805" t="str">
        <f>IF('ריכוז הצעות'!$N806='טבלת עזר2'!AE$1,'ריכוז הצעות'!$M806,"")</f>
        <v/>
      </c>
      <c r="AF805" t="str">
        <f>IF('ריכוז הצעות'!$N806='טבלת עזר2'!AF$1,'ריכוז הצעות'!$M806,"")</f>
        <v/>
      </c>
      <c r="AG805" t="str">
        <f>IF('ריכוז הצעות'!$N806='טבלת עזר2'!AG$1,'ריכוז הצעות'!$M806,"")</f>
        <v/>
      </c>
      <c r="AH805" t="str">
        <f>IF('ריכוז הצעות'!$N806='טבלת עזר2'!AH$1,'ריכוז הצעות'!$M806,"")</f>
        <v/>
      </c>
      <c r="AI805" t="str">
        <f>IF('ריכוז הצעות'!$N806='טבלת עזר2'!AI$1,'ריכוז הצעות'!$M806,"")</f>
        <v/>
      </c>
      <c r="AJ805" t="str">
        <f>IF('ריכוז הצעות'!$N806='טבלת עזר2'!AJ$1,'ריכוז הצעות'!$M806,"")</f>
        <v/>
      </c>
      <c r="AK805" t="str">
        <f>IF('ריכוז הצעות'!$N806='טבלת עזר2'!AK$1,'ריכוז הצעות'!$M806,"")</f>
        <v/>
      </c>
      <c r="AL805" t="str">
        <f>IF('ריכוז הצעות'!$N806='טבלת עזר2'!AL$1,'ריכוז הצעות'!$M806,"")</f>
        <v/>
      </c>
    </row>
    <row r="806" spans="2:69" x14ac:dyDescent="0.3">
      <c r="B806" t="str">
        <f>IF('ריכוז הצעות'!$N807='טבלת עזר2'!B$1,'ריכוז הצעות'!$M807,"")</f>
        <v/>
      </c>
      <c r="C806">
        <f t="shared" si="310"/>
        <v>0</v>
      </c>
      <c r="D806" t="str">
        <f t="shared" si="312"/>
        <v/>
      </c>
      <c r="E806">
        <f t="shared" si="313"/>
        <v>0</v>
      </c>
      <c r="F806" t="str">
        <f>IF('ריכוז הצעות'!$N807='טבלת עזר2'!F$1,'ריכוז הצעות'!$M807,"")</f>
        <v/>
      </c>
      <c r="G806">
        <f t="shared" si="311"/>
        <v>0</v>
      </c>
      <c r="H806" t="str">
        <f t="shared" si="314"/>
        <v/>
      </c>
      <c r="I806">
        <f t="shared" si="315"/>
        <v>0</v>
      </c>
      <c r="J806" t="str">
        <f>IF('ריכוז הצעות'!$N807='טבלת עזר2'!J$1,'ריכוז הצעות'!$M807,"")</f>
        <v/>
      </c>
      <c r="K806" t="str">
        <f>IF('ריכוז הצעות'!$N807='טבלת עזר2'!K$1,'ריכוז הצעות'!$M807,"")</f>
        <v/>
      </c>
      <c r="L806" t="str">
        <f>IF('ריכוז הצעות'!$N807='טבלת עזר2'!L$1,'ריכוז הצעות'!$M807,"")</f>
        <v/>
      </c>
      <c r="M806" t="str">
        <f>IF('ריכוז הצעות'!$N807='טבלת עזר2'!M$1,'ריכוז הצעות'!$M807,"")</f>
        <v/>
      </c>
      <c r="O806" t="str">
        <f>IF('ריכוז הצעות'!$N807='טבלת עזר2'!O$1,'ריכוז הצעות'!$M807,"")</f>
        <v/>
      </c>
      <c r="Q806" t="str">
        <f>IF('ריכוז הצעות'!$N807='טבלת עזר2'!Q$1,'ריכוז הצעות'!$M807,"")</f>
        <v/>
      </c>
      <c r="S806" t="str">
        <f>IF('ריכוז הצעות'!$N807='טבלת עזר2'!S$1,'ריכוז הצעות'!$M807,"")</f>
        <v/>
      </c>
      <c r="U806" t="str">
        <f>IF('ריכוז הצעות'!$N807='טבלת עזר2'!U$1,'ריכוז הצעות'!$M807,"")</f>
        <v/>
      </c>
      <c r="W806" t="str">
        <f>IF('ריכוז הצעות'!$N807='טבלת עזר2'!W$1,'ריכוז הצעות'!$M807,"")</f>
        <v/>
      </c>
      <c r="X806" t="str">
        <f>IF('ריכוז הצעות'!$N807='טבלת עזר2'!X$1,'ריכוז הצעות'!$M807,"")</f>
        <v/>
      </c>
      <c r="Y806" t="str">
        <f>IF('ריכוז הצעות'!$N807='טבלת עזר2'!Y$1,'ריכוז הצעות'!$M807,"")</f>
        <v/>
      </c>
      <c r="Z806" t="str">
        <f>IF('ריכוז הצעות'!$N807='טבלת עזר2'!Z$1,'ריכוז הצעות'!$M807,"")</f>
        <v/>
      </c>
      <c r="AA806" t="str">
        <f>IF('ריכוז הצעות'!$N807='טבלת עזר2'!AA$1,'ריכוז הצעות'!$M807,"")</f>
        <v/>
      </c>
      <c r="AB806" t="str">
        <f>IF('ריכוז הצעות'!$N807='טבלת עזר2'!AB$1,'ריכוז הצעות'!$M807,"")</f>
        <v/>
      </c>
      <c r="AC806" t="str">
        <f>IF('ריכוז הצעות'!$N807='טבלת עזר2'!AC$1,'ריכוז הצעות'!$M807,"")</f>
        <v/>
      </c>
      <c r="AD806" t="str">
        <f>IF('ריכוז הצעות'!$N807='טבלת עזר2'!AD$1,'ריכוז הצעות'!$M807,"")</f>
        <v/>
      </c>
      <c r="AE806" t="str">
        <f>IF('ריכוז הצעות'!$N807='טבלת עזר2'!AE$1,'ריכוז הצעות'!$M807,"")</f>
        <v/>
      </c>
      <c r="AF806" t="str">
        <f>IF('ריכוז הצעות'!$N807='טבלת עזר2'!AF$1,'ריכוז הצעות'!$M807,"")</f>
        <v/>
      </c>
      <c r="AG806" t="str">
        <f>IF('ריכוז הצעות'!$N807='טבלת עזר2'!AG$1,'ריכוז הצעות'!$M807,"")</f>
        <v/>
      </c>
      <c r="AH806" t="str">
        <f>IF('ריכוז הצעות'!$N807='טבלת עזר2'!AH$1,'ריכוז הצעות'!$M807,"")</f>
        <v/>
      </c>
      <c r="AI806" t="str">
        <f>IF('ריכוז הצעות'!$N807='טבלת עזר2'!AI$1,'ריכוז הצעות'!$M807,"")</f>
        <v/>
      </c>
      <c r="AJ806" t="str">
        <f>IF('ריכוז הצעות'!$N807='טבלת עזר2'!AJ$1,'ריכוז הצעות'!$M807,"")</f>
        <v/>
      </c>
      <c r="AK806" t="str">
        <f>IF('ריכוז הצעות'!$N807='טבלת עזר2'!AK$1,'ריכוז הצעות'!$M807,"")</f>
        <v/>
      </c>
      <c r="AL806" t="str">
        <f>IF('ריכוז הצעות'!$N807='טבלת עזר2'!AL$1,'ריכוז הצעות'!$M807,"")</f>
        <v/>
      </c>
    </row>
    <row r="807" spans="2:69" x14ac:dyDescent="0.3">
      <c r="B807" t="str">
        <f>IF('ריכוז הצעות'!$N808='טבלת עזר2'!B$1,'ריכוז הצעות'!$M808,"")</f>
        <v/>
      </c>
      <c r="C807">
        <f t="shared" si="310"/>
        <v>0</v>
      </c>
      <c r="D807" t="str">
        <f t="shared" si="312"/>
        <v/>
      </c>
      <c r="E807">
        <f t="shared" si="313"/>
        <v>0</v>
      </c>
      <c r="F807" t="str">
        <f>IF('ריכוז הצעות'!$N808='טבלת עזר2'!F$1,'ריכוז הצעות'!$M808,"")</f>
        <v/>
      </c>
      <c r="G807">
        <f t="shared" si="311"/>
        <v>0</v>
      </c>
      <c r="H807" t="str">
        <f t="shared" si="314"/>
        <v/>
      </c>
      <c r="I807">
        <f t="shared" si="315"/>
        <v>0</v>
      </c>
      <c r="J807" t="str">
        <f>IF('ריכוז הצעות'!$N808='טבלת עזר2'!J$1,'ריכוז הצעות'!$M808,"")</f>
        <v/>
      </c>
      <c r="K807" t="str">
        <f>IF('ריכוז הצעות'!$N808='טבלת עזר2'!K$1,'ריכוז הצעות'!$M808,"")</f>
        <v/>
      </c>
      <c r="L807" t="str">
        <f>IF('ריכוז הצעות'!$N808='טבלת עזר2'!L$1,'ריכוז הצעות'!$M808,"")</f>
        <v/>
      </c>
      <c r="M807" t="str">
        <f>IF('ריכוז הצעות'!$N808='טבלת עזר2'!M$1,'ריכוז הצעות'!$M808,"")</f>
        <v/>
      </c>
      <c r="O807" t="str">
        <f>IF('ריכוז הצעות'!$N808='טבלת עזר2'!O$1,'ריכוז הצעות'!$M808,"")</f>
        <v/>
      </c>
      <c r="Q807" t="str">
        <f>IF('ריכוז הצעות'!$N808='טבלת עזר2'!Q$1,'ריכוז הצעות'!$M808,"")</f>
        <v/>
      </c>
      <c r="S807" t="str">
        <f>IF('ריכוז הצעות'!$N808='טבלת עזר2'!S$1,'ריכוז הצעות'!$M808,"")</f>
        <v/>
      </c>
      <c r="U807" t="str">
        <f>IF('ריכוז הצעות'!$N808='טבלת עזר2'!U$1,'ריכוז הצעות'!$M808,"")</f>
        <v/>
      </c>
      <c r="W807" t="str">
        <f>IF('ריכוז הצעות'!$N808='טבלת עזר2'!W$1,'ריכוז הצעות'!$M808,"")</f>
        <v/>
      </c>
      <c r="X807" t="str">
        <f>IF('ריכוז הצעות'!$N808='טבלת עזר2'!X$1,'ריכוז הצעות'!$M808,"")</f>
        <v/>
      </c>
      <c r="Y807" t="str">
        <f>IF('ריכוז הצעות'!$N808='טבלת עזר2'!Y$1,'ריכוז הצעות'!$M808,"")</f>
        <v/>
      </c>
      <c r="Z807" t="str">
        <f>IF('ריכוז הצעות'!$N808='טבלת עזר2'!Z$1,'ריכוז הצעות'!$M808,"")</f>
        <v/>
      </c>
      <c r="AA807" t="str">
        <f>IF('ריכוז הצעות'!$N808='טבלת עזר2'!AA$1,'ריכוז הצעות'!$M808,"")</f>
        <v/>
      </c>
      <c r="AB807" t="str">
        <f>IF('ריכוז הצעות'!$N808='טבלת עזר2'!AB$1,'ריכוז הצעות'!$M808,"")</f>
        <v/>
      </c>
      <c r="AC807" t="str">
        <f>IF('ריכוז הצעות'!$N808='טבלת עזר2'!AC$1,'ריכוז הצעות'!$M808,"")</f>
        <v/>
      </c>
      <c r="AD807" t="str">
        <f>IF('ריכוז הצעות'!$N808='טבלת עזר2'!AD$1,'ריכוז הצעות'!$M808,"")</f>
        <v/>
      </c>
      <c r="AE807" t="str">
        <f>IF('ריכוז הצעות'!$N808='טבלת עזר2'!AE$1,'ריכוז הצעות'!$M808,"")</f>
        <v/>
      </c>
      <c r="AF807" t="str">
        <f>IF('ריכוז הצעות'!$N808='טבלת עזר2'!AF$1,'ריכוז הצעות'!$M808,"")</f>
        <v/>
      </c>
      <c r="AG807" t="str">
        <f>IF('ריכוז הצעות'!$N808='טבלת עזר2'!AG$1,'ריכוז הצעות'!$M808,"")</f>
        <v/>
      </c>
      <c r="AH807" t="str">
        <f>IF('ריכוז הצעות'!$N808='טבלת עזר2'!AH$1,'ריכוז הצעות'!$M808,"")</f>
        <v/>
      </c>
      <c r="AI807" t="str">
        <f>IF('ריכוז הצעות'!$N808='טבלת עזר2'!AI$1,'ריכוז הצעות'!$M808,"")</f>
        <v/>
      </c>
      <c r="AJ807" t="str">
        <f>IF('ריכוז הצעות'!$N808='טבלת עזר2'!AJ$1,'ריכוז הצעות'!$M808,"")</f>
        <v/>
      </c>
      <c r="AK807" t="str">
        <f>IF('ריכוז הצעות'!$N808='טבלת עזר2'!AK$1,'ריכוז הצעות'!$M808,"")</f>
        <v/>
      </c>
      <c r="AL807" t="str">
        <f>IF('ריכוז הצעות'!$N808='טבלת עזר2'!AL$1,'ריכוז הצעות'!$M808,"")</f>
        <v/>
      </c>
    </row>
    <row r="808" spans="2:69" x14ac:dyDescent="0.3">
      <c r="B808" t="str">
        <f>IF('ריכוז הצעות'!$N809='טבלת עזר2'!B$1,'ריכוז הצעות'!$M809,"")</f>
        <v/>
      </c>
      <c r="C808">
        <f t="shared" si="310"/>
        <v>0</v>
      </c>
      <c r="D808" t="str">
        <f t="shared" si="312"/>
        <v/>
      </c>
      <c r="E808">
        <f t="shared" si="313"/>
        <v>0</v>
      </c>
      <c r="F808" t="str">
        <f>IF('ריכוז הצעות'!$N809='טבלת עזר2'!F$1,'ריכוז הצעות'!$M809,"")</f>
        <v/>
      </c>
      <c r="G808">
        <f t="shared" si="311"/>
        <v>0</v>
      </c>
      <c r="H808" t="str">
        <f t="shared" si="314"/>
        <v/>
      </c>
      <c r="I808">
        <f t="shared" si="315"/>
        <v>0</v>
      </c>
      <c r="J808" t="str">
        <f>IF('ריכוז הצעות'!$N809='טבלת עזר2'!J$1,'ריכוז הצעות'!$M809,"")</f>
        <v/>
      </c>
      <c r="K808" t="str">
        <f>IF('ריכוז הצעות'!$N809='טבלת עזר2'!K$1,'ריכוז הצעות'!$M809,"")</f>
        <v/>
      </c>
      <c r="L808" t="str">
        <f>IF('ריכוז הצעות'!$N809='טבלת עזר2'!L$1,'ריכוז הצעות'!$M809,"")</f>
        <v/>
      </c>
      <c r="M808" t="str">
        <f>IF('ריכוז הצעות'!$N809='טבלת עזר2'!M$1,'ריכוז הצעות'!$M809,"")</f>
        <v/>
      </c>
      <c r="O808" t="str">
        <f>IF('ריכוז הצעות'!$N809='טבלת עזר2'!O$1,'ריכוז הצעות'!$M809,"")</f>
        <v/>
      </c>
      <c r="Q808" t="str">
        <f>IF('ריכוז הצעות'!$N809='טבלת עזר2'!Q$1,'ריכוז הצעות'!$M809,"")</f>
        <v/>
      </c>
      <c r="S808" t="str">
        <f>IF('ריכוז הצעות'!$N809='טבלת עזר2'!S$1,'ריכוז הצעות'!$M809,"")</f>
        <v/>
      </c>
      <c r="U808" t="str">
        <f>IF('ריכוז הצעות'!$N809='טבלת עזר2'!U$1,'ריכוז הצעות'!$M809,"")</f>
        <v/>
      </c>
      <c r="W808" t="str">
        <f>IF('ריכוז הצעות'!$N809='טבלת עזר2'!W$1,'ריכוז הצעות'!$M809,"")</f>
        <v/>
      </c>
      <c r="X808" t="str">
        <f>IF('ריכוז הצעות'!$N809='טבלת עזר2'!X$1,'ריכוז הצעות'!$M809,"")</f>
        <v/>
      </c>
      <c r="Y808" t="str">
        <f>IF('ריכוז הצעות'!$N809='טבלת עזר2'!Y$1,'ריכוז הצעות'!$M809,"")</f>
        <v/>
      </c>
      <c r="Z808" t="str">
        <f>IF('ריכוז הצעות'!$N809='טבלת עזר2'!Z$1,'ריכוז הצעות'!$M809,"")</f>
        <v/>
      </c>
      <c r="AA808" t="str">
        <f>IF('ריכוז הצעות'!$N809='טבלת עזר2'!AA$1,'ריכוז הצעות'!$M809,"")</f>
        <v/>
      </c>
      <c r="AB808" t="str">
        <f>IF('ריכוז הצעות'!$N809='טבלת עזר2'!AB$1,'ריכוז הצעות'!$M809,"")</f>
        <v/>
      </c>
      <c r="AC808" t="str">
        <f>IF('ריכוז הצעות'!$N809='טבלת עזר2'!AC$1,'ריכוז הצעות'!$M809,"")</f>
        <v/>
      </c>
      <c r="AD808" t="str">
        <f>IF('ריכוז הצעות'!$N809='טבלת עזר2'!AD$1,'ריכוז הצעות'!$M809,"")</f>
        <v/>
      </c>
      <c r="AE808" t="str">
        <f>IF('ריכוז הצעות'!$N809='טבלת עזר2'!AE$1,'ריכוז הצעות'!$M809,"")</f>
        <v/>
      </c>
      <c r="AF808" t="str">
        <f>IF('ריכוז הצעות'!$N809='טבלת עזר2'!AF$1,'ריכוז הצעות'!$M809,"")</f>
        <v/>
      </c>
      <c r="AG808" t="str">
        <f>IF('ריכוז הצעות'!$N809='טבלת עזר2'!AG$1,'ריכוז הצעות'!$M809,"")</f>
        <v/>
      </c>
      <c r="AH808" t="str">
        <f>IF('ריכוז הצעות'!$N809='טבלת עזר2'!AH$1,'ריכוז הצעות'!$M809,"")</f>
        <v/>
      </c>
      <c r="AI808" t="str">
        <f>IF('ריכוז הצעות'!$N809='טבלת עזר2'!AI$1,'ריכוז הצעות'!$M809,"")</f>
        <v/>
      </c>
      <c r="AJ808" t="str">
        <f>IF('ריכוז הצעות'!$N809='טבלת עזר2'!AJ$1,'ריכוז הצעות'!$M809,"")</f>
        <v/>
      </c>
      <c r="AK808" t="str">
        <f>IF('ריכוז הצעות'!$N809='טבלת עזר2'!AK$1,'ריכוז הצעות'!$M809,"")</f>
        <v/>
      </c>
      <c r="AL808" t="str">
        <f>IF('ריכוז הצעות'!$N809='טבלת עזר2'!AL$1,'ריכוז הצעות'!$M809,"")</f>
        <v/>
      </c>
      <c r="BM808">
        <v>1</v>
      </c>
    </row>
    <row r="809" spans="2:69" x14ac:dyDescent="0.3">
      <c r="B809" t="str">
        <f>IF('ריכוז הצעות'!$N810='טבלת עזר2'!B$1,'ריכוז הצעות'!$M810,"")</f>
        <v/>
      </c>
      <c r="C809">
        <f t="shared" si="310"/>
        <v>0</v>
      </c>
      <c r="D809" t="str">
        <f t="shared" si="312"/>
        <v/>
      </c>
      <c r="E809">
        <f t="shared" si="313"/>
        <v>0</v>
      </c>
      <c r="F809" t="str">
        <f>IF('ריכוז הצעות'!$N810='טבלת עזר2'!F$1,'ריכוז הצעות'!$M810,"")</f>
        <v/>
      </c>
      <c r="G809">
        <f t="shared" si="311"/>
        <v>0</v>
      </c>
      <c r="H809" t="str">
        <f t="shared" si="314"/>
        <v/>
      </c>
      <c r="I809">
        <f t="shared" si="315"/>
        <v>0</v>
      </c>
      <c r="J809" t="str">
        <f>IF('ריכוז הצעות'!$N810='טבלת עזר2'!J$1,'ריכוז הצעות'!$M810,"")</f>
        <v/>
      </c>
      <c r="K809" t="str">
        <f>IF('ריכוז הצעות'!$N810='טבלת עזר2'!K$1,'ריכוז הצעות'!$M810,"")</f>
        <v/>
      </c>
      <c r="L809" t="str">
        <f>IF('ריכוז הצעות'!$N810='טבלת עזר2'!L$1,'ריכוז הצעות'!$M810,"")</f>
        <v/>
      </c>
      <c r="M809" t="str">
        <f>IF('ריכוז הצעות'!$N810='טבלת עזר2'!M$1,'ריכוז הצעות'!$M810,"")</f>
        <v/>
      </c>
      <c r="O809" t="str">
        <f>IF('ריכוז הצעות'!$N810='טבלת עזר2'!O$1,'ריכוז הצעות'!$M810,"")</f>
        <v/>
      </c>
      <c r="Q809" t="str">
        <f>IF('ריכוז הצעות'!$N810='טבלת עזר2'!Q$1,'ריכוז הצעות'!$M810,"")</f>
        <v/>
      </c>
      <c r="S809" t="str">
        <f>IF('ריכוז הצעות'!$N810='טבלת עזר2'!S$1,'ריכוז הצעות'!$M810,"")</f>
        <v/>
      </c>
      <c r="U809" t="str">
        <f>IF('ריכוז הצעות'!$N810='טבלת עזר2'!U$1,'ריכוז הצעות'!$M810,"")</f>
        <v/>
      </c>
      <c r="W809" t="str">
        <f>IF('ריכוז הצעות'!$N810='טבלת עזר2'!W$1,'ריכוז הצעות'!$M810,"")</f>
        <v/>
      </c>
      <c r="X809" t="str">
        <f>IF('ריכוז הצעות'!$N810='טבלת עזר2'!X$1,'ריכוז הצעות'!$M810,"")</f>
        <v/>
      </c>
      <c r="Y809" t="str">
        <f>IF('ריכוז הצעות'!$N810='טבלת עזר2'!Y$1,'ריכוז הצעות'!$M810,"")</f>
        <v/>
      </c>
      <c r="Z809" t="str">
        <f>IF('ריכוז הצעות'!$N810='טבלת עזר2'!Z$1,'ריכוז הצעות'!$M810,"")</f>
        <v/>
      </c>
      <c r="AA809" t="str">
        <f>IF('ריכוז הצעות'!$N810='טבלת עזר2'!AA$1,'ריכוז הצעות'!$M810,"")</f>
        <v/>
      </c>
      <c r="AB809" t="str">
        <f>IF('ריכוז הצעות'!$N810='טבלת עזר2'!AB$1,'ריכוז הצעות'!$M810,"")</f>
        <v/>
      </c>
      <c r="AC809" t="str">
        <f>IF('ריכוז הצעות'!$N810='טבלת עזר2'!AC$1,'ריכוז הצעות'!$M810,"")</f>
        <v/>
      </c>
      <c r="AD809" t="str">
        <f>IF('ריכוז הצעות'!$N810='טבלת עזר2'!AD$1,'ריכוז הצעות'!$M810,"")</f>
        <v/>
      </c>
      <c r="AE809" t="str">
        <f>IF('ריכוז הצעות'!$N810='טבלת עזר2'!AE$1,'ריכוז הצעות'!$M810,"")</f>
        <v/>
      </c>
      <c r="AF809" t="str">
        <f>IF('ריכוז הצעות'!$N810='טבלת עזר2'!AF$1,'ריכוז הצעות'!$M810,"")</f>
        <v/>
      </c>
      <c r="AG809" t="str">
        <f>IF('ריכוז הצעות'!$N810='טבלת עזר2'!AG$1,'ריכוז הצעות'!$M810,"")</f>
        <v/>
      </c>
      <c r="AH809" t="str">
        <f>IF('ריכוז הצעות'!$N810='טבלת עזר2'!AH$1,'ריכוז הצעות'!$M810,"")</f>
        <v/>
      </c>
      <c r="AI809" t="str">
        <f>IF('ריכוז הצעות'!$N810='טבלת עזר2'!AI$1,'ריכוז הצעות'!$M810,"")</f>
        <v/>
      </c>
      <c r="AJ809" t="str">
        <f>IF('ריכוז הצעות'!$N810='טבלת עזר2'!AJ$1,'ריכוז הצעות'!$M810,"")</f>
        <v/>
      </c>
      <c r="AK809" t="str">
        <f>IF('ריכוז הצעות'!$N810='טבלת עזר2'!AK$1,'ריכוז הצעות'!$M810,"")</f>
        <v/>
      </c>
      <c r="AL809" t="str">
        <f>IF('ריכוז הצעות'!$N810='טבלת עזר2'!AL$1,'ריכוז הצעות'!$M810,"")</f>
        <v/>
      </c>
      <c r="BM809">
        <v>2</v>
      </c>
      <c r="BQ809">
        <f t="shared" ref="BQ809:BQ817" si="316">HLOOKUP($BM808,$BI$802:$BL$803,2)</f>
        <v>165</v>
      </c>
    </row>
    <row r="810" spans="2:69" x14ac:dyDescent="0.3">
      <c r="B810" t="str">
        <f>IF('ריכוז הצעות'!$N811='טבלת עזר2'!B$1,'ריכוז הצעות'!$M811,"")</f>
        <v/>
      </c>
      <c r="C810">
        <f t="shared" si="310"/>
        <v>0</v>
      </c>
      <c r="D810" t="str">
        <f t="shared" si="312"/>
        <v/>
      </c>
      <c r="E810">
        <f t="shared" si="313"/>
        <v>0</v>
      </c>
      <c r="F810" t="str">
        <f>IF('ריכוז הצעות'!$N811='טבלת עזר2'!F$1,'ריכוז הצעות'!$M811,"")</f>
        <v/>
      </c>
      <c r="G810">
        <f t="shared" si="311"/>
        <v>0</v>
      </c>
      <c r="H810" t="str">
        <f t="shared" si="314"/>
        <v/>
      </c>
      <c r="I810">
        <f t="shared" si="315"/>
        <v>0</v>
      </c>
      <c r="J810" t="str">
        <f>IF('ריכוז הצעות'!$N811='טבלת עזר2'!J$1,'ריכוז הצעות'!$M811,"")</f>
        <v/>
      </c>
      <c r="K810" t="str">
        <f>IF('ריכוז הצעות'!$N811='טבלת עזר2'!K$1,'ריכוז הצעות'!$M811,"")</f>
        <v/>
      </c>
      <c r="L810" t="str">
        <f>IF('ריכוז הצעות'!$N811='טבלת עזר2'!L$1,'ריכוז הצעות'!$M811,"")</f>
        <v/>
      </c>
      <c r="M810" t="str">
        <f>IF('ריכוז הצעות'!$N811='טבלת עזר2'!M$1,'ריכוז הצעות'!$M811,"")</f>
        <v/>
      </c>
      <c r="O810" t="str">
        <f>IF('ריכוז הצעות'!$N811='טבלת עזר2'!O$1,'ריכוז הצעות'!$M811,"")</f>
        <v/>
      </c>
      <c r="Q810" t="str">
        <f>IF('ריכוז הצעות'!$N811='טבלת עזר2'!Q$1,'ריכוז הצעות'!$M811,"")</f>
        <v/>
      </c>
      <c r="S810" t="str">
        <f>IF('ריכוז הצעות'!$N811='טבלת עזר2'!S$1,'ריכוז הצעות'!$M811,"")</f>
        <v/>
      </c>
      <c r="U810" t="str">
        <f>IF('ריכוז הצעות'!$N811='טבלת עזר2'!U$1,'ריכוז הצעות'!$M811,"")</f>
        <v/>
      </c>
      <c r="W810" t="str">
        <f>IF('ריכוז הצעות'!$N811='טבלת עזר2'!W$1,'ריכוז הצעות'!$M811,"")</f>
        <v/>
      </c>
      <c r="X810" t="str">
        <f>IF('ריכוז הצעות'!$N811='טבלת עזר2'!X$1,'ריכוז הצעות'!$M811,"")</f>
        <v/>
      </c>
      <c r="Y810" t="str">
        <f>IF('ריכוז הצעות'!$N811='טבלת עזר2'!Y$1,'ריכוז הצעות'!$M811,"")</f>
        <v/>
      </c>
      <c r="Z810" t="str">
        <f>IF('ריכוז הצעות'!$N811='טבלת עזר2'!Z$1,'ריכוז הצעות'!$M811,"")</f>
        <v/>
      </c>
      <c r="AA810" t="str">
        <f>IF('ריכוז הצעות'!$N811='טבלת עזר2'!AA$1,'ריכוז הצעות'!$M811,"")</f>
        <v/>
      </c>
      <c r="AB810" t="str">
        <f>IF('ריכוז הצעות'!$N811='טבלת עזר2'!AB$1,'ריכוז הצעות'!$M811,"")</f>
        <v/>
      </c>
      <c r="AC810" t="str">
        <f>IF('ריכוז הצעות'!$N811='טבלת עזר2'!AC$1,'ריכוז הצעות'!$M811,"")</f>
        <v/>
      </c>
      <c r="AD810" t="str">
        <f>IF('ריכוז הצעות'!$N811='טבלת עזר2'!AD$1,'ריכוז הצעות'!$M811,"")</f>
        <v/>
      </c>
      <c r="AE810" t="str">
        <f>IF('ריכוז הצעות'!$N811='טבלת עזר2'!AE$1,'ריכוז הצעות'!$M811,"")</f>
        <v/>
      </c>
      <c r="AF810" t="str">
        <f>IF('ריכוז הצעות'!$N811='טבלת עזר2'!AF$1,'ריכוז הצעות'!$M811,"")</f>
        <v/>
      </c>
      <c r="AG810" t="str">
        <f>IF('ריכוז הצעות'!$N811='טבלת עזר2'!AG$1,'ריכוז הצעות'!$M811,"")</f>
        <v/>
      </c>
      <c r="AH810" t="str">
        <f>IF('ריכוז הצעות'!$N811='טבלת עזר2'!AH$1,'ריכוז הצעות'!$M811,"")</f>
        <v/>
      </c>
      <c r="AI810" t="str">
        <f>IF('ריכוז הצעות'!$N811='טבלת עזר2'!AI$1,'ריכוז הצעות'!$M811,"")</f>
        <v/>
      </c>
      <c r="AJ810" t="str">
        <f>IF('ריכוז הצעות'!$N811='טבלת עזר2'!AJ$1,'ריכוז הצעות'!$M811,"")</f>
        <v/>
      </c>
      <c r="AK810" t="str">
        <f>IF('ריכוז הצעות'!$N811='טבלת עזר2'!AK$1,'ריכוז הצעות'!$M811,"")</f>
        <v/>
      </c>
      <c r="AL810" t="str">
        <f>IF('ריכוז הצעות'!$N811='טבלת עזר2'!AL$1,'ריכוז הצעות'!$M811,"")</f>
        <v/>
      </c>
      <c r="BM810">
        <v>3</v>
      </c>
      <c r="BQ810">
        <f t="shared" si="316"/>
        <v>64</v>
      </c>
    </row>
    <row r="811" spans="2:69" x14ac:dyDescent="0.3">
      <c r="B811" t="str">
        <f>IF('ריכוז הצעות'!$N812='טבלת עזר2'!B$1,'ריכוז הצעות'!$M812,"")</f>
        <v/>
      </c>
      <c r="C811">
        <f t="shared" si="310"/>
        <v>0</v>
      </c>
      <c r="D811" t="str">
        <f t="shared" si="312"/>
        <v/>
      </c>
      <c r="E811">
        <f t="shared" si="313"/>
        <v>0</v>
      </c>
      <c r="F811" t="str">
        <f>IF('ריכוז הצעות'!$N812='טבלת עזר2'!F$1,'ריכוז הצעות'!$M812,"")</f>
        <v/>
      </c>
      <c r="G811">
        <f t="shared" si="311"/>
        <v>0</v>
      </c>
      <c r="H811" t="str">
        <f t="shared" si="314"/>
        <v/>
      </c>
      <c r="I811">
        <f t="shared" si="315"/>
        <v>0</v>
      </c>
      <c r="J811" t="str">
        <f>IF('ריכוז הצעות'!$N812='טבלת עזר2'!J$1,'ריכוז הצעות'!$M812,"")</f>
        <v/>
      </c>
      <c r="K811" t="str">
        <f>IF('ריכוז הצעות'!$N812='טבלת עזר2'!K$1,'ריכוז הצעות'!$M812,"")</f>
        <v/>
      </c>
      <c r="L811" t="str">
        <f>IF('ריכוז הצעות'!$N812='טבלת עזר2'!L$1,'ריכוז הצעות'!$M812,"")</f>
        <v/>
      </c>
      <c r="M811" t="str">
        <f>IF('ריכוז הצעות'!$N812='טבלת עזר2'!M$1,'ריכוז הצעות'!$M812,"")</f>
        <v/>
      </c>
      <c r="O811" t="str">
        <f>IF('ריכוז הצעות'!$N812='טבלת עזר2'!O$1,'ריכוז הצעות'!$M812,"")</f>
        <v/>
      </c>
      <c r="Q811" t="str">
        <f>IF('ריכוז הצעות'!$N812='טבלת עזר2'!Q$1,'ריכוז הצעות'!$M812,"")</f>
        <v/>
      </c>
      <c r="S811" t="str">
        <f>IF('ריכוז הצעות'!$N812='טבלת עזר2'!S$1,'ריכוז הצעות'!$M812,"")</f>
        <v/>
      </c>
      <c r="U811" t="str">
        <f>IF('ריכוז הצעות'!$N812='טבלת עזר2'!U$1,'ריכוז הצעות'!$M812,"")</f>
        <v/>
      </c>
      <c r="W811" t="str">
        <f>IF('ריכוז הצעות'!$N812='טבלת עזר2'!W$1,'ריכוז הצעות'!$M812,"")</f>
        <v/>
      </c>
      <c r="X811" t="str">
        <f>IF('ריכוז הצעות'!$N812='טבלת עזר2'!X$1,'ריכוז הצעות'!$M812,"")</f>
        <v/>
      </c>
      <c r="Y811" t="str">
        <f>IF('ריכוז הצעות'!$N812='טבלת עזר2'!Y$1,'ריכוז הצעות'!$M812,"")</f>
        <v/>
      </c>
      <c r="Z811" t="str">
        <f>IF('ריכוז הצעות'!$N812='טבלת עזר2'!Z$1,'ריכוז הצעות'!$M812,"")</f>
        <v/>
      </c>
      <c r="AA811" t="str">
        <f>IF('ריכוז הצעות'!$N812='טבלת עזר2'!AA$1,'ריכוז הצעות'!$M812,"")</f>
        <v/>
      </c>
      <c r="AB811" t="str">
        <f>IF('ריכוז הצעות'!$N812='טבלת עזר2'!AB$1,'ריכוז הצעות'!$M812,"")</f>
        <v/>
      </c>
      <c r="AC811" t="str">
        <f>IF('ריכוז הצעות'!$N812='טבלת עזר2'!AC$1,'ריכוז הצעות'!$M812,"")</f>
        <v/>
      </c>
      <c r="AD811" t="str">
        <f>IF('ריכוז הצעות'!$N812='טבלת עזר2'!AD$1,'ריכוז הצעות'!$M812,"")</f>
        <v/>
      </c>
      <c r="AE811" t="str">
        <f>IF('ריכוז הצעות'!$N812='טבלת עזר2'!AE$1,'ריכוז הצעות'!$M812,"")</f>
        <v/>
      </c>
      <c r="AF811" t="str">
        <f>IF('ריכוז הצעות'!$N812='טבלת עזר2'!AF$1,'ריכוז הצעות'!$M812,"")</f>
        <v/>
      </c>
      <c r="AG811" t="str">
        <f>IF('ריכוז הצעות'!$N812='טבלת עזר2'!AG$1,'ריכוז הצעות'!$M812,"")</f>
        <v/>
      </c>
      <c r="AH811" t="str">
        <f>IF('ריכוז הצעות'!$N812='טבלת עזר2'!AH$1,'ריכוז הצעות'!$M812,"")</f>
        <v/>
      </c>
      <c r="AI811" t="str">
        <f>IF('ריכוז הצעות'!$N812='טבלת עזר2'!AI$1,'ריכוז הצעות'!$M812,"")</f>
        <v/>
      </c>
      <c r="AJ811" t="str">
        <f>IF('ריכוז הצעות'!$N812='טבלת עזר2'!AJ$1,'ריכוז הצעות'!$M812,"")</f>
        <v/>
      </c>
      <c r="AK811" t="str">
        <f>IF('ריכוז הצעות'!$N812='טבלת עזר2'!AK$1,'ריכוז הצעות'!$M812,"")</f>
        <v/>
      </c>
      <c r="AL811" t="str">
        <f>IF('ריכוז הצעות'!$N812='טבלת עזר2'!AL$1,'ריכוז הצעות'!$M812,"")</f>
        <v/>
      </c>
      <c r="BM811">
        <v>4</v>
      </c>
      <c r="BQ811">
        <f t="shared" si="316"/>
        <v>64987</v>
      </c>
    </row>
    <row r="812" spans="2:69" x14ac:dyDescent="0.3">
      <c r="B812" t="str">
        <f>IF('ריכוז הצעות'!$N813='טבלת עזר2'!B$1,'ריכוז הצעות'!$M813,"")</f>
        <v/>
      </c>
      <c r="C812">
        <f t="shared" si="310"/>
        <v>0</v>
      </c>
      <c r="D812" t="str">
        <f t="shared" si="312"/>
        <v/>
      </c>
      <c r="E812">
        <f t="shared" si="313"/>
        <v>0</v>
      </c>
      <c r="F812" t="str">
        <f>IF('ריכוז הצעות'!$N813='טבלת עזר2'!F$1,'ריכוז הצעות'!$M813,"")</f>
        <v/>
      </c>
      <c r="G812">
        <f t="shared" si="311"/>
        <v>0</v>
      </c>
      <c r="H812" t="str">
        <f t="shared" si="314"/>
        <v/>
      </c>
      <c r="I812">
        <f t="shared" si="315"/>
        <v>0</v>
      </c>
      <c r="J812" t="str">
        <f>IF('ריכוז הצעות'!$N813='טבלת עזר2'!J$1,'ריכוז הצעות'!$M813,"")</f>
        <v/>
      </c>
      <c r="K812" t="str">
        <f>IF('ריכוז הצעות'!$N813='טבלת עזר2'!K$1,'ריכוז הצעות'!$M813,"")</f>
        <v/>
      </c>
      <c r="L812" t="str">
        <f>IF('ריכוז הצעות'!$N813='טבלת עזר2'!L$1,'ריכוז הצעות'!$M813,"")</f>
        <v/>
      </c>
      <c r="M812" t="str">
        <f>IF('ריכוז הצעות'!$N813='טבלת עזר2'!M$1,'ריכוז הצעות'!$M813,"")</f>
        <v/>
      </c>
      <c r="O812" t="str">
        <f>IF('ריכוז הצעות'!$N813='טבלת עזר2'!O$1,'ריכוז הצעות'!$M813,"")</f>
        <v/>
      </c>
      <c r="Q812" t="str">
        <f>IF('ריכוז הצעות'!$N813='טבלת עזר2'!Q$1,'ריכוז הצעות'!$M813,"")</f>
        <v/>
      </c>
      <c r="S812" t="str">
        <f>IF('ריכוז הצעות'!$N813='טבלת עזר2'!S$1,'ריכוז הצעות'!$M813,"")</f>
        <v/>
      </c>
      <c r="U812" t="str">
        <f>IF('ריכוז הצעות'!$N813='טבלת עזר2'!U$1,'ריכוז הצעות'!$M813,"")</f>
        <v/>
      </c>
      <c r="W812" t="str">
        <f>IF('ריכוז הצעות'!$N813='טבלת עזר2'!W$1,'ריכוז הצעות'!$M813,"")</f>
        <v/>
      </c>
      <c r="X812" t="str">
        <f>IF('ריכוז הצעות'!$N813='טבלת עזר2'!X$1,'ריכוז הצעות'!$M813,"")</f>
        <v/>
      </c>
      <c r="Y812" t="str">
        <f>IF('ריכוז הצעות'!$N813='טבלת עזר2'!Y$1,'ריכוז הצעות'!$M813,"")</f>
        <v/>
      </c>
      <c r="Z812" t="str">
        <f>IF('ריכוז הצעות'!$N813='טבלת עזר2'!Z$1,'ריכוז הצעות'!$M813,"")</f>
        <v/>
      </c>
      <c r="AA812" t="str">
        <f>IF('ריכוז הצעות'!$N813='טבלת עזר2'!AA$1,'ריכוז הצעות'!$M813,"")</f>
        <v/>
      </c>
      <c r="AB812" t="str">
        <f>IF('ריכוז הצעות'!$N813='טבלת עזר2'!AB$1,'ריכוז הצעות'!$M813,"")</f>
        <v/>
      </c>
      <c r="AC812" t="str">
        <f>IF('ריכוז הצעות'!$N813='טבלת עזר2'!AC$1,'ריכוז הצעות'!$M813,"")</f>
        <v/>
      </c>
      <c r="AD812" t="str">
        <f>IF('ריכוז הצעות'!$N813='טבלת עזר2'!AD$1,'ריכוז הצעות'!$M813,"")</f>
        <v/>
      </c>
      <c r="AE812" t="str">
        <f>IF('ריכוז הצעות'!$N813='טבלת עזר2'!AE$1,'ריכוז הצעות'!$M813,"")</f>
        <v/>
      </c>
      <c r="AF812" t="str">
        <f>IF('ריכוז הצעות'!$N813='טבלת עזר2'!AF$1,'ריכוז הצעות'!$M813,"")</f>
        <v/>
      </c>
      <c r="AG812" t="str">
        <f>IF('ריכוז הצעות'!$N813='טבלת עזר2'!AG$1,'ריכוז הצעות'!$M813,"")</f>
        <v/>
      </c>
      <c r="AH812" t="str">
        <f>IF('ריכוז הצעות'!$N813='טבלת עזר2'!AH$1,'ריכוז הצעות'!$M813,"")</f>
        <v/>
      </c>
      <c r="AI812" t="str">
        <f>IF('ריכוז הצעות'!$N813='טבלת עזר2'!AI$1,'ריכוז הצעות'!$M813,"")</f>
        <v/>
      </c>
      <c r="AJ812" t="str">
        <f>IF('ריכוז הצעות'!$N813='טבלת עזר2'!AJ$1,'ריכוז הצעות'!$M813,"")</f>
        <v/>
      </c>
      <c r="AK812" t="str">
        <f>IF('ריכוז הצעות'!$N813='טבלת עזר2'!AK$1,'ריכוז הצעות'!$M813,"")</f>
        <v/>
      </c>
      <c r="AL812" t="str">
        <f>IF('ריכוז הצעות'!$N813='טבלת עזר2'!AL$1,'ריכוז הצעות'!$M813,"")</f>
        <v/>
      </c>
      <c r="BM812">
        <v>5</v>
      </c>
      <c r="BQ812">
        <f t="shared" si="316"/>
        <v>4646</v>
      </c>
    </row>
    <row r="813" spans="2:69" x14ac:dyDescent="0.3">
      <c r="B813" t="str">
        <f>IF('ריכוז הצעות'!$N814='טבלת עזר2'!B$1,'ריכוז הצעות'!$M814,"")</f>
        <v/>
      </c>
      <c r="C813">
        <f t="shared" si="310"/>
        <v>0</v>
      </c>
      <c r="D813" t="str">
        <f t="shared" si="312"/>
        <v/>
      </c>
      <c r="E813">
        <f t="shared" si="313"/>
        <v>0</v>
      </c>
      <c r="F813" t="str">
        <f>IF('ריכוז הצעות'!$N814='טבלת עזר2'!F$1,'ריכוז הצעות'!$M814,"")</f>
        <v/>
      </c>
      <c r="G813">
        <f t="shared" si="311"/>
        <v>0</v>
      </c>
      <c r="H813" t="str">
        <f t="shared" si="314"/>
        <v/>
      </c>
      <c r="I813">
        <f t="shared" si="315"/>
        <v>0</v>
      </c>
      <c r="J813" t="str">
        <f>IF('ריכוז הצעות'!$N814='טבלת עזר2'!J$1,'ריכוז הצעות'!$M814,"")</f>
        <v/>
      </c>
      <c r="K813" t="str">
        <f>IF('ריכוז הצעות'!$N814='טבלת עזר2'!K$1,'ריכוז הצעות'!$M814,"")</f>
        <v/>
      </c>
      <c r="L813" t="str">
        <f>IF('ריכוז הצעות'!$N814='טבלת עזר2'!L$1,'ריכוז הצעות'!$M814,"")</f>
        <v/>
      </c>
      <c r="M813" t="str">
        <f>IF('ריכוז הצעות'!$N814='טבלת עזר2'!M$1,'ריכוז הצעות'!$M814,"")</f>
        <v/>
      </c>
      <c r="O813" t="str">
        <f>IF('ריכוז הצעות'!$N814='טבלת עזר2'!O$1,'ריכוז הצעות'!$M814,"")</f>
        <v/>
      </c>
      <c r="Q813" t="str">
        <f>IF('ריכוז הצעות'!$N814='טבלת עזר2'!Q$1,'ריכוז הצעות'!$M814,"")</f>
        <v/>
      </c>
      <c r="S813" t="str">
        <f>IF('ריכוז הצעות'!$N814='טבלת עזר2'!S$1,'ריכוז הצעות'!$M814,"")</f>
        <v/>
      </c>
      <c r="U813" t="str">
        <f>IF('ריכוז הצעות'!$N814='טבלת עזר2'!U$1,'ריכוז הצעות'!$M814,"")</f>
        <v/>
      </c>
      <c r="W813" t="str">
        <f>IF('ריכוז הצעות'!$N814='טבלת עזר2'!W$1,'ריכוז הצעות'!$M814,"")</f>
        <v/>
      </c>
      <c r="X813" t="str">
        <f>IF('ריכוז הצעות'!$N814='טבלת עזר2'!X$1,'ריכוז הצעות'!$M814,"")</f>
        <v/>
      </c>
      <c r="Y813" t="str">
        <f>IF('ריכוז הצעות'!$N814='טבלת עזר2'!Y$1,'ריכוז הצעות'!$M814,"")</f>
        <v/>
      </c>
      <c r="Z813" t="str">
        <f>IF('ריכוז הצעות'!$N814='טבלת עזר2'!Z$1,'ריכוז הצעות'!$M814,"")</f>
        <v/>
      </c>
      <c r="AA813" t="str">
        <f>IF('ריכוז הצעות'!$N814='טבלת עזר2'!AA$1,'ריכוז הצעות'!$M814,"")</f>
        <v/>
      </c>
      <c r="AB813" t="str">
        <f>IF('ריכוז הצעות'!$N814='טבלת עזר2'!AB$1,'ריכוז הצעות'!$M814,"")</f>
        <v/>
      </c>
      <c r="AC813" t="str">
        <f>IF('ריכוז הצעות'!$N814='טבלת עזר2'!AC$1,'ריכוז הצעות'!$M814,"")</f>
        <v/>
      </c>
      <c r="AD813" t="str">
        <f>IF('ריכוז הצעות'!$N814='טבלת עזר2'!AD$1,'ריכוז הצעות'!$M814,"")</f>
        <v/>
      </c>
      <c r="AE813" t="str">
        <f>IF('ריכוז הצעות'!$N814='טבלת עזר2'!AE$1,'ריכוז הצעות'!$M814,"")</f>
        <v/>
      </c>
      <c r="AF813" t="str">
        <f>IF('ריכוז הצעות'!$N814='טבלת עזר2'!AF$1,'ריכוז הצעות'!$M814,"")</f>
        <v/>
      </c>
      <c r="AG813" t="str">
        <f>IF('ריכוז הצעות'!$N814='טבלת עזר2'!AG$1,'ריכוז הצעות'!$M814,"")</f>
        <v/>
      </c>
      <c r="AH813" t="str">
        <f>IF('ריכוז הצעות'!$N814='טבלת עזר2'!AH$1,'ריכוז הצעות'!$M814,"")</f>
        <v/>
      </c>
      <c r="AI813" t="str">
        <f>IF('ריכוז הצעות'!$N814='טבלת עזר2'!AI$1,'ריכוז הצעות'!$M814,"")</f>
        <v/>
      </c>
      <c r="AJ813" t="str">
        <f>IF('ריכוז הצעות'!$N814='טבלת עזר2'!AJ$1,'ריכוז הצעות'!$M814,"")</f>
        <v/>
      </c>
      <c r="AK813" t="str">
        <f>IF('ריכוז הצעות'!$N814='טבלת עזר2'!AK$1,'ריכוז הצעות'!$M814,"")</f>
        <v/>
      </c>
      <c r="AL813" t="str">
        <f>IF('ריכוז הצעות'!$N814='טבלת עזר2'!AL$1,'ריכוז הצעות'!$M814,"")</f>
        <v/>
      </c>
      <c r="BM813">
        <v>6</v>
      </c>
      <c r="BQ813">
        <f t="shared" si="316"/>
        <v>4646</v>
      </c>
    </row>
    <row r="814" spans="2:69" x14ac:dyDescent="0.3">
      <c r="B814" t="str">
        <f>IF('ריכוז הצעות'!$N815='טבלת עזר2'!B$1,'ריכוז הצעות'!$M815,"")</f>
        <v/>
      </c>
      <c r="C814">
        <f t="shared" si="310"/>
        <v>0</v>
      </c>
      <c r="D814" t="str">
        <f t="shared" si="312"/>
        <v/>
      </c>
      <c r="E814">
        <f t="shared" si="313"/>
        <v>0</v>
      </c>
      <c r="F814" t="str">
        <f>IF('ריכוז הצעות'!$N815='טבלת עזר2'!F$1,'ריכוז הצעות'!$M815,"")</f>
        <v/>
      </c>
      <c r="G814">
        <f t="shared" si="311"/>
        <v>0</v>
      </c>
      <c r="H814" t="str">
        <f t="shared" si="314"/>
        <v/>
      </c>
      <c r="I814">
        <f t="shared" si="315"/>
        <v>0</v>
      </c>
      <c r="J814" t="str">
        <f>IF('ריכוז הצעות'!$N815='טבלת עזר2'!J$1,'ריכוז הצעות'!$M815,"")</f>
        <v/>
      </c>
      <c r="K814" t="str">
        <f>IF('ריכוז הצעות'!$N815='טבלת עזר2'!K$1,'ריכוז הצעות'!$M815,"")</f>
        <v/>
      </c>
      <c r="L814" t="str">
        <f>IF('ריכוז הצעות'!$N815='טבלת עזר2'!L$1,'ריכוז הצעות'!$M815,"")</f>
        <v/>
      </c>
      <c r="M814" t="str">
        <f>IF('ריכוז הצעות'!$N815='טבלת עזר2'!M$1,'ריכוז הצעות'!$M815,"")</f>
        <v/>
      </c>
      <c r="O814" t="str">
        <f>IF('ריכוז הצעות'!$N815='טבלת עזר2'!O$1,'ריכוז הצעות'!$M815,"")</f>
        <v/>
      </c>
      <c r="Q814" t="str">
        <f>IF('ריכוז הצעות'!$N815='טבלת עזר2'!Q$1,'ריכוז הצעות'!$M815,"")</f>
        <v/>
      </c>
      <c r="S814" t="str">
        <f>IF('ריכוז הצעות'!$N815='טבלת עזר2'!S$1,'ריכוז הצעות'!$M815,"")</f>
        <v/>
      </c>
      <c r="U814" t="str">
        <f>IF('ריכוז הצעות'!$N815='טבלת עזר2'!U$1,'ריכוז הצעות'!$M815,"")</f>
        <v/>
      </c>
      <c r="W814" t="str">
        <f>IF('ריכוז הצעות'!$N815='טבלת עזר2'!W$1,'ריכוז הצעות'!$M815,"")</f>
        <v/>
      </c>
      <c r="X814" t="str">
        <f>IF('ריכוז הצעות'!$N815='טבלת עזר2'!X$1,'ריכוז הצעות'!$M815,"")</f>
        <v/>
      </c>
      <c r="Y814" t="str">
        <f>IF('ריכוז הצעות'!$N815='טבלת עזר2'!Y$1,'ריכוז הצעות'!$M815,"")</f>
        <v/>
      </c>
      <c r="Z814" t="str">
        <f>IF('ריכוז הצעות'!$N815='טבלת עזר2'!Z$1,'ריכוז הצעות'!$M815,"")</f>
        <v/>
      </c>
      <c r="AA814" t="str">
        <f>IF('ריכוז הצעות'!$N815='טבלת עזר2'!AA$1,'ריכוז הצעות'!$M815,"")</f>
        <v/>
      </c>
      <c r="AB814" t="str">
        <f>IF('ריכוז הצעות'!$N815='טבלת עזר2'!AB$1,'ריכוז הצעות'!$M815,"")</f>
        <v/>
      </c>
      <c r="AC814" t="str">
        <f>IF('ריכוז הצעות'!$N815='טבלת עזר2'!AC$1,'ריכוז הצעות'!$M815,"")</f>
        <v/>
      </c>
      <c r="AD814" t="str">
        <f>IF('ריכוז הצעות'!$N815='טבלת עזר2'!AD$1,'ריכוז הצעות'!$M815,"")</f>
        <v/>
      </c>
      <c r="AE814" t="str">
        <f>IF('ריכוז הצעות'!$N815='טבלת עזר2'!AE$1,'ריכוז הצעות'!$M815,"")</f>
        <v/>
      </c>
      <c r="AF814" t="str">
        <f>IF('ריכוז הצעות'!$N815='טבלת עזר2'!AF$1,'ריכוז הצעות'!$M815,"")</f>
        <v/>
      </c>
      <c r="AG814" t="str">
        <f>IF('ריכוז הצעות'!$N815='טבלת עזר2'!AG$1,'ריכוז הצעות'!$M815,"")</f>
        <v/>
      </c>
      <c r="AH814" t="str">
        <f>IF('ריכוז הצעות'!$N815='טבלת עזר2'!AH$1,'ריכוז הצעות'!$M815,"")</f>
        <v/>
      </c>
      <c r="AI814" t="str">
        <f>IF('ריכוז הצעות'!$N815='טבלת עזר2'!AI$1,'ריכוז הצעות'!$M815,"")</f>
        <v/>
      </c>
      <c r="AJ814" t="str">
        <f>IF('ריכוז הצעות'!$N815='טבלת עזר2'!AJ$1,'ריכוז הצעות'!$M815,"")</f>
        <v/>
      </c>
      <c r="AK814" t="str">
        <f>IF('ריכוז הצעות'!$N815='טבלת עזר2'!AK$1,'ריכוז הצעות'!$M815,"")</f>
        <v/>
      </c>
      <c r="AL814" t="str">
        <f>IF('ריכוז הצעות'!$N815='טבלת עזר2'!AL$1,'ריכוז הצעות'!$M815,"")</f>
        <v/>
      </c>
      <c r="BM814">
        <v>7</v>
      </c>
      <c r="BQ814">
        <f t="shared" si="316"/>
        <v>4646</v>
      </c>
    </row>
    <row r="815" spans="2:69" x14ac:dyDescent="0.3">
      <c r="B815" t="str">
        <f>IF('ריכוז הצעות'!$N816='טבלת עזר2'!B$1,'ריכוז הצעות'!$M816,"")</f>
        <v/>
      </c>
      <c r="C815">
        <f t="shared" si="310"/>
        <v>0</v>
      </c>
      <c r="D815" t="str">
        <f t="shared" si="312"/>
        <v/>
      </c>
      <c r="E815">
        <f t="shared" si="313"/>
        <v>0</v>
      </c>
      <c r="F815" t="str">
        <f>IF('ריכוז הצעות'!$N816='טבלת עזר2'!F$1,'ריכוז הצעות'!$M816,"")</f>
        <v/>
      </c>
      <c r="G815">
        <f t="shared" si="311"/>
        <v>0</v>
      </c>
      <c r="H815" t="str">
        <f t="shared" si="314"/>
        <v/>
      </c>
      <c r="I815">
        <f t="shared" si="315"/>
        <v>0</v>
      </c>
      <c r="J815" t="str">
        <f>IF('ריכוז הצעות'!$N816='טבלת עזר2'!J$1,'ריכוז הצעות'!$M816,"")</f>
        <v/>
      </c>
      <c r="K815" t="str">
        <f>IF('ריכוז הצעות'!$N816='טבלת עזר2'!K$1,'ריכוז הצעות'!$M816,"")</f>
        <v/>
      </c>
      <c r="L815" t="str">
        <f>IF('ריכוז הצעות'!$N816='טבלת עזר2'!L$1,'ריכוז הצעות'!$M816,"")</f>
        <v/>
      </c>
      <c r="M815" t="str">
        <f>IF('ריכוז הצעות'!$N816='טבלת עזר2'!M$1,'ריכוז הצעות'!$M816,"")</f>
        <v/>
      </c>
      <c r="O815" t="str">
        <f>IF('ריכוז הצעות'!$N816='טבלת עזר2'!O$1,'ריכוז הצעות'!$M816,"")</f>
        <v/>
      </c>
      <c r="Q815" t="str">
        <f>IF('ריכוז הצעות'!$N816='טבלת עזר2'!Q$1,'ריכוז הצעות'!$M816,"")</f>
        <v/>
      </c>
      <c r="S815" t="str">
        <f>IF('ריכוז הצעות'!$N816='טבלת עזר2'!S$1,'ריכוז הצעות'!$M816,"")</f>
        <v/>
      </c>
      <c r="U815" t="str">
        <f>IF('ריכוז הצעות'!$N816='טבלת עזר2'!U$1,'ריכוז הצעות'!$M816,"")</f>
        <v/>
      </c>
      <c r="W815" t="str">
        <f>IF('ריכוז הצעות'!$N816='טבלת עזר2'!W$1,'ריכוז הצעות'!$M816,"")</f>
        <v/>
      </c>
      <c r="X815" t="str">
        <f>IF('ריכוז הצעות'!$N816='טבלת עזר2'!X$1,'ריכוז הצעות'!$M816,"")</f>
        <v/>
      </c>
      <c r="Y815" t="str">
        <f>IF('ריכוז הצעות'!$N816='טבלת עזר2'!Y$1,'ריכוז הצעות'!$M816,"")</f>
        <v/>
      </c>
      <c r="Z815" t="str">
        <f>IF('ריכוז הצעות'!$N816='טבלת עזר2'!Z$1,'ריכוז הצעות'!$M816,"")</f>
        <v/>
      </c>
      <c r="AA815" t="str">
        <f>IF('ריכוז הצעות'!$N816='טבלת עזר2'!AA$1,'ריכוז הצעות'!$M816,"")</f>
        <v/>
      </c>
      <c r="AB815" t="str">
        <f>IF('ריכוז הצעות'!$N816='טבלת עזר2'!AB$1,'ריכוז הצעות'!$M816,"")</f>
        <v/>
      </c>
      <c r="AC815" t="str">
        <f>IF('ריכוז הצעות'!$N816='טבלת עזר2'!AC$1,'ריכוז הצעות'!$M816,"")</f>
        <v/>
      </c>
      <c r="AD815" t="str">
        <f>IF('ריכוז הצעות'!$N816='טבלת עזר2'!AD$1,'ריכוז הצעות'!$M816,"")</f>
        <v/>
      </c>
      <c r="AE815" t="str">
        <f>IF('ריכוז הצעות'!$N816='טבלת עזר2'!AE$1,'ריכוז הצעות'!$M816,"")</f>
        <v/>
      </c>
      <c r="AF815" t="str">
        <f>IF('ריכוז הצעות'!$N816='טבלת עזר2'!AF$1,'ריכוז הצעות'!$M816,"")</f>
        <v/>
      </c>
      <c r="AG815" t="str">
        <f>IF('ריכוז הצעות'!$N816='טבלת עזר2'!AG$1,'ריכוז הצעות'!$M816,"")</f>
        <v/>
      </c>
      <c r="AH815" t="str">
        <f>IF('ריכוז הצעות'!$N816='טבלת עזר2'!AH$1,'ריכוז הצעות'!$M816,"")</f>
        <v/>
      </c>
      <c r="AI815" t="str">
        <f>IF('ריכוז הצעות'!$N816='טבלת עזר2'!AI$1,'ריכוז הצעות'!$M816,"")</f>
        <v/>
      </c>
      <c r="AJ815" t="str">
        <f>IF('ריכוז הצעות'!$N816='טבלת עזר2'!AJ$1,'ריכוז הצעות'!$M816,"")</f>
        <v/>
      </c>
      <c r="AK815" t="str">
        <f>IF('ריכוז הצעות'!$N816='טבלת עזר2'!AK$1,'ריכוז הצעות'!$M816,"")</f>
        <v/>
      </c>
      <c r="AL815" t="str">
        <f>IF('ריכוז הצעות'!$N816='טבלת עזר2'!AL$1,'ריכוז הצעות'!$M816,"")</f>
        <v/>
      </c>
      <c r="BM815">
        <v>8</v>
      </c>
      <c r="BQ815">
        <f t="shared" si="316"/>
        <v>4646</v>
      </c>
    </row>
    <row r="816" spans="2:69" x14ac:dyDescent="0.3">
      <c r="B816" t="str">
        <f>IF('ריכוז הצעות'!$N817='טבלת עזר2'!B$1,'ריכוז הצעות'!$M817,"")</f>
        <v/>
      </c>
      <c r="C816">
        <f t="shared" si="310"/>
        <v>0</v>
      </c>
      <c r="D816" t="str">
        <f t="shared" si="312"/>
        <v/>
      </c>
      <c r="E816">
        <f t="shared" si="313"/>
        <v>0</v>
      </c>
      <c r="F816" t="str">
        <f>IF('ריכוז הצעות'!$N817='טבלת עזר2'!F$1,'ריכוז הצעות'!$M817,"")</f>
        <v/>
      </c>
      <c r="G816">
        <f t="shared" si="311"/>
        <v>0</v>
      </c>
      <c r="H816" t="str">
        <f t="shared" si="314"/>
        <v/>
      </c>
      <c r="I816">
        <f t="shared" si="315"/>
        <v>0</v>
      </c>
      <c r="J816" t="str">
        <f>IF('ריכוז הצעות'!$N817='טבלת עזר2'!J$1,'ריכוז הצעות'!$M817,"")</f>
        <v/>
      </c>
      <c r="K816" t="str">
        <f>IF('ריכוז הצעות'!$N817='טבלת עזר2'!K$1,'ריכוז הצעות'!$M817,"")</f>
        <v/>
      </c>
      <c r="L816" t="str">
        <f>IF('ריכוז הצעות'!$N817='טבלת עזר2'!L$1,'ריכוז הצעות'!$M817,"")</f>
        <v/>
      </c>
      <c r="M816" t="str">
        <f>IF('ריכוז הצעות'!$N817='טבלת עזר2'!M$1,'ריכוז הצעות'!$M817,"")</f>
        <v/>
      </c>
      <c r="O816" t="str">
        <f>IF('ריכוז הצעות'!$N817='טבלת עזר2'!O$1,'ריכוז הצעות'!$M817,"")</f>
        <v/>
      </c>
      <c r="Q816" t="str">
        <f>IF('ריכוז הצעות'!$N817='טבלת עזר2'!Q$1,'ריכוז הצעות'!$M817,"")</f>
        <v/>
      </c>
      <c r="S816" t="str">
        <f>IF('ריכוז הצעות'!$N817='טבלת עזר2'!S$1,'ריכוז הצעות'!$M817,"")</f>
        <v/>
      </c>
      <c r="U816" t="str">
        <f>IF('ריכוז הצעות'!$N817='טבלת עזר2'!U$1,'ריכוז הצעות'!$M817,"")</f>
        <v/>
      </c>
      <c r="W816" t="str">
        <f>IF('ריכוז הצעות'!$N817='טבלת עזר2'!W$1,'ריכוז הצעות'!$M817,"")</f>
        <v/>
      </c>
      <c r="X816" t="str">
        <f>IF('ריכוז הצעות'!$N817='טבלת עזר2'!X$1,'ריכוז הצעות'!$M817,"")</f>
        <v/>
      </c>
      <c r="Y816" t="str">
        <f>IF('ריכוז הצעות'!$N817='טבלת עזר2'!Y$1,'ריכוז הצעות'!$M817,"")</f>
        <v/>
      </c>
      <c r="Z816" t="str">
        <f>IF('ריכוז הצעות'!$N817='טבלת עזר2'!Z$1,'ריכוז הצעות'!$M817,"")</f>
        <v/>
      </c>
      <c r="AA816" t="str">
        <f>IF('ריכוז הצעות'!$N817='טבלת עזר2'!AA$1,'ריכוז הצעות'!$M817,"")</f>
        <v/>
      </c>
      <c r="AB816" t="str">
        <f>IF('ריכוז הצעות'!$N817='טבלת עזר2'!AB$1,'ריכוז הצעות'!$M817,"")</f>
        <v/>
      </c>
      <c r="AC816" t="str">
        <f>IF('ריכוז הצעות'!$N817='טבלת עזר2'!AC$1,'ריכוז הצעות'!$M817,"")</f>
        <v/>
      </c>
      <c r="AD816" t="str">
        <f>IF('ריכוז הצעות'!$N817='טבלת עזר2'!AD$1,'ריכוז הצעות'!$M817,"")</f>
        <v/>
      </c>
      <c r="AE816" t="str">
        <f>IF('ריכוז הצעות'!$N817='טבלת עזר2'!AE$1,'ריכוז הצעות'!$M817,"")</f>
        <v/>
      </c>
      <c r="AF816" t="str">
        <f>IF('ריכוז הצעות'!$N817='טבלת עזר2'!AF$1,'ריכוז הצעות'!$M817,"")</f>
        <v/>
      </c>
      <c r="AG816" t="str">
        <f>IF('ריכוז הצעות'!$N817='טבלת עזר2'!AG$1,'ריכוז הצעות'!$M817,"")</f>
        <v/>
      </c>
      <c r="AH816" t="str">
        <f>IF('ריכוז הצעות'!$N817='טבלת עזר2'!AH$1,'ריכוז הצעות'!$M817,"")</f>
        <v/>
      </c>
      <c r="AI816" t="str">
        <f>IF('ריכוז הצעות'!$N817='טבלת עזר2'!AI$1,'ריכוז הצעות'!$M817,"")</f>
        <v/>
      </c>
      <c r="AJ816" t="str">
        <f>IF('ריכוז הצעות'!$N817='טבלת עזר2'!AJ$1,'ריכוז הצעות'!$M817,"")</f>
        <v/>
      </c>
      <c r="AK816" t="str">
        <f>IF('ריכוז הצעות'!$N817='טבלת עזר2'!AK$1,'ריכוז הצעות'!$M817,"")</f>
        <v/>
      </c>
      <c r="AL816" t="str">
        <f>IF('ריכוז הצעות'!$N817='טבלת עזר2'!AL$1,'ריכוז הצעות'!$M817,"")</f>
        <v/>
      </c>
      <c r="BM816">
        <v>9</v>
      </c>
      <c r="BQ816">
        <f t="shared" si="316"/>
        <v>4646</v>
      </c>
    </row>
    <row r="817" spans="2:69" x14ac:dyDescent="0.3">
      <c r="B817" t="str">
        <f>IF('ריכוז הצעות'!$N818='טבלת עזר2'!B$1,'ריכוז הצעות'!$M818,"")</f>
        <v/>
      </c>
      <c r="C817">
        <f t="shared" si="310"/>
        <v>0</v>
      </c>
      <c r="D817" t="str">
        <f t="shared" si="312"/>
        <v/>
      </c>
      <c r="E817">
        <f t="shared" si="313"/>
        <v>0</v>
      </c>
      <c r="F817" t="str">
        <f>IF('ריכוז הצעות'!$N818='טבלת עזר2'!F$1,'ריכוז הצעות'!$M818,"")</f>
        <v/>
      </c>
      <c r="G817">
        <f t="shared" si="311"/>
        <v>0</v>
      </c>
      <c r="H817" t="str">
        <f t="shared" si="314"/>
        <v/>
      </c>
      <c r="I817">
        <f t="shared" si="315"/>
        <v>0</v>
      </c>
      <c r="J817" t="str">
        <f>IF('ריכוז הצעות'!$N818='טבלת עזר2'!J$1,'ריכוז הצעות'!$M818,"")</f>
        <v/>
      </c>
      <c r="K817" t="str">
        <f>IF('ריכוז הצעות'!$N818='טבלת עזר2'!K$1,'ריכוז הצעות'!$M818,"")</f>
        <v/>
      </c>
      <c r="L817" t="str">
        <f>IF('ריכוז הצעות'!$N818='טבלת עזר2'!L$1,'ריכוז הצעות'!$M818,"")</f>
        <v/>
      </c>
      <c r="M817" t="str">
        <f>IF('ריכוז הצעות'!$N818='טבלת עזר2'!M$1,'ריכוז הצעות'!$M818,"")</f>
        <v/>
      </c>
      <c r="O817" t="str">
        <f>IF('ריכוז הצעות'!$N818='טבלת עזר2'!O$1,'ריכוז הצעות'!$M818,"")</f>
        <v/>
      </c>
      <c r="Q817" t="str">
        <f>IF('ריכוז הצעות'!$N818='טבלת עזר2'!Q$1,'ריכוז הצעות'!$M818,"")</f>
        <v/>
      </c>
      <c r="S817" t="str">
        <f>IF('ריכוז הצעות'!$N818='טבלת עזר2'!S$1,'ריכוז הצעות'!$M818,"")</f>
        <v/>
      </c>
      <c r="U817" t="str">
        <f>IF('ריכוז הצעות'!$N818='טבלת עזר2'!U$1,'ריכוז הצעות'!$M818,"")</f>
        <v/>
      </c>
      <c r="W817" t="str">
        <f>IF('ריכוז הצעות'!$N818='טבלת עזר2'!W$1,'ריכוז הצעות'!$M818,"")</f>
        <v/>
      </c>
      <c r="X817" t="str">
        <f>IF('ריכוז הצעות'!$N818='טבלת עזר2'!X$1,'ריכוז הצעות'!$M818,"")</f>
        <v/>
      </c>
      <c r="Y817" t="str">
        <f>IF('ריכוז הצעות'!$N818='טבלת עזר2'!Y$1,'ריכוז הצעות'!$M818,"")</f>
        <v/>
      </c>
      <c r="Z817" t="str">
        <f>IF('ריכוז הצעות'!$N818='טבלת עזר2'!Z$1,'ריכוז הצעות'!$M818,"")</f>
        <v/>
      </c>
      <c r="AA817" t="str">
        <f>IF('ריכוז הצעות'!$N818='טבלת עזר2'!AA$1,'ריכוז הצעות'!$M818,"")</f>
        <v/>
      </c>
      <c r="AB817" t="str">
        <f>IF('ריכוז הצעות'!$N818='טבלת עזר2'!AB$1,'ריכוז הצעות'!$M818,"")</f>
        <v/>
      </c>
      <c r="AC817" t="str">
        <f>IF('ריכוז הצעות'!$N818='טבלת עזר2'!AC$1,'ריכוז הצעות'!$M818,"")</f>
        <v/>
      </c>
      <c r="AD817" t="str">
        <f>IF('ריכוז הצעות'!$N818='טבלת עזר2'!AD$1,'ריכוז הצעות'!$M818,"")</f>
        <v/>
      </c>
      <c r="AE817" t="str">
        <f>IF('ריכוז הצעות'!$N818='טבלת עזר2'!AE$1,'ריכוז הצעות'!$M818,"")</f>
        <v/>
      </c>
      <c r="AF817" t="str">
        <f>IF('ריכוז הצעות'!$N818='טבלת עזר2'!AF$1,'ריכוז הצעות'!$M818,"")</f>
        <v/>
      </c>
      <c r="AG817" t="str">
        <f>IF('ריכוז הצעות'!$N818='טבלת עזר2'!AG$1,'ריכוז הצעות'!$M818,"")</f>
        <v/>
      </c>
      <c r="AH817" t="str">
        <f>IF('ריכוז הצעות'!$N818='טבלת עזר2'!AH$1,'ריכוז הצעות'!$M818,"")</f>
        <v/>
      </c>
      <c r="AI817" t="str">
        <f>IF('ריכוז הצעות'!$N818='טבלת עזר2'!AI$1,'ריכוז הצעות'!$M818,"")</f>
        <v/>
      </c>
      <c r="AJ817" t="str">
        <f>IF('ריכוז הצעות'!$N818='טבלת עזר2'!AJ$1,'ריכוז הצעות'!$M818,"")</f>
        <v/>
      </c>
      <c r="AK817" t="str">
        <f>IF('ריכוז הצעות'!$N818='טבלת עזר2'!AK$1,'ריכוז הצעות'!$M818,"")</f>
        <v/>
      </c>
      <c r="AL817" t="str">
        <f>IF('ריכוז הצעות'!$N818='טבלת עזר2'!AL$1,'ריכוז הצעות'!$M818,"")</f>
        <v/>
      </c>
      <c r="BM817">
        <v>10</v>
      </c>
      <c r="BQ817">
        <f t="shared" si="316"/>
        <v>4646</v>
      </c>
    </row>
    <row r="818" spans="2:69" x14ac:dyDescent="0.3">
      <c r="B818" t="str">
        <f>IF('ריכוז הצעות'!$N819='טבלת עזר2'!B$1,'ריכוז הצעות'!$M819,"")</f>
        <v/>
      </c>
      <c r="C818">
        <f t="shared" si="310"/>
        <v>0</v>
      </c>
      <c r="D818" t="str">
        <f t="shared" si="312"/>
        <v/>
      </c>
      <c r="E818">
        <f t="shared" si="313"/>
        <v>0</v>
      </c>
      <c r="F818" t="str">
        <f>IF('ריכוז הצעות'!$N819='טבלת עזר2'!F$1,'ריכוז הצעות'!$M819,"")</f>
        <v/>
      </c>
      <c r="G818">
        <f t="shared" si="311"/>
        <v>0</v>
      </c>
      <c r="H818" t="str">
        <f t="shared" si="314"/>
        <v/>
      </c>
      <c r="I818">
        <f t="shared" si="315"/>
        <v>0</v>
      </c>
      <c r="J818" t="str">
        <f>IF('ריכוז הצעות'!$N819='טבלת עזר2'!J$1,'ריכוז הצעות'!$M819,"")</f>
        <v/>
      </c>
      <c r="K818" t="str">
        <f>IF('ריכוז הצעות'!$N819='טבלת עזר2'!K$1,'ריכוז הצעות'!$M819,"")</f>
        <v/>
      </c>
      <c r="L818" t="str">
        <f>IF('ריכוז הצעות'!$N819='טבלת עזר2'!L$1,'ריכוז הצעות'!$M819,"")</f>
        <v/>
      </c>
      <c r="M818" t="str">
        <f>IF('ריכוז הצעות'!$N819='טבלת עזר2'!M$1,'ריכוז הצעות'!$M819,"")</f>
        <v/>
      </c>
      <c r="O818" t="str">
        <f>IF('ריכוז הצעות'!$N819='טבלת עזר2'!O$1,'ריכוז הצעות'!$M819,"")</f>
        <v/>
      </c>
      <c r="Q818" t="str">
        <f>IF('ריכוז הצעות'!$N819='טבלת עזר2'!Q$1,'ריכוז הצעות'!$M819,"")</f>
        <v/>
      </c>
      <c r="S818" t="str">
        <f>IF('ריכוז הצעות'!$N819='טבלת עזר2'!S$1,'ריכוז הצעות'!$M819,"")</f>
        <v/>
      </c>
      <c r="U818" t="str">
        <f>IF('ריכוז הצעות'!$N819='טבלת עזר2'!U$1,'ריכוז הצעות'!$M819,"")</f>
        <v/>
      </c>
      <c r="W818" t="str">
        <f>IF('ריכוז הצעות'!$N819='טבלת עזר2'!W$1,'ריכוז הצעות'!$M819,"")</f>
        <v/>
      </c>
      <c r="X818" t="str">
        <f>IF('ריכוז הצעות'!$N819='טבלת עזר2'!X$1,'ריכוז הצעות'!$M819,"")</f>
        <v/>
      </c>
      <c r="Y818" t="str">
        <f>IF('ריכוז הצעות'!$N819='טבלת עזר2'!Y$1,'ריכוז הצעות'!$M819,"")</f>
        <v/>
      </c>
      <c r="Z818" t="str">
        <f>IF('ריכוז הצעות'!$N819='טבלת עזר2'!Z$1,'ריכוז הצעות'!$M819,"")</f>
        <v/>
      </c>
      <c r="AA818" t="str">
        <f>IF('ריכוז הצעות'!$N819='טבלת עזר2'!AA$1,'ריכוז הצעות'!$M819,"")</f>
        <v/>
      </c>
      <c r="AB818" t="str">
        <f>IF('ריכוז הצעות'!$N819='טבלת עזר2'!AB$1,'ריכוז הצעות'!$M819,"")</f>
        <v/>
      </c>
      <c r="AC818" t="str">
        <f>IF('ריכוז הצעות'!$N819='טבלת עזר2'!AC$1,'ריכוז הצעות'!$M819,"")</f>
        <v/>
      </c>
      <c r="AD818" t="str">
        <f>IF('ריכוז הצעות'!$N819='טבלת עזר2'!AD$1,'ריכוז הצעות'!$M819,"")</f>
        <v/>
      </c>
      <c r="AE818" t="str">
        <f>IF('ריכוז הצעות'!$N819='טבלת עזר2'!AE$1,'ריכוז הצעות'!$M819,"")</f>
        <v/>
      </c>
      <c r="AF818" t="str">
        <f>IF('ריכוז הצעות'!$N819='טבלת עזר2'!AF$1,'ריכוז הצעות'!$M819,"")</f>
        <v/>
      </c>
      <c r="AG818" t="str">
        <f>IF('ריכוז הצעות'!$N819='טבלת עזר2'!AG$1,'ריכוז הצעות'!$M819,"")</f>
        <v/>
      </c>
      <c r="AH818" t="str">
        <f>IF('ריכוז הצעות'!$N819='טבלת עזר2'!AH$1,'ריכוז הצעות'!$M819,"")</f>
        <v/>
      </c>
      <c r="AI818" t="str">
        <f>IF('ריכוז הצעות'!$N819='טבלת עזר2'!AI$1,'ריכוז הצעות'!$M819,"")</f>
        <v/>
      </c>
      <c r="AJ818" t="str">
        <f>IF('ריכוז הצעות'!$N819='טבלת עזר2'!AJ$1,'ריכוז הצעות'!$M819,"")</f>
        <v/>
      </c>
      <c r="AK818" t="str">
        <f>IF('ריכוז הצעות'!$N819='טבלת עזר2'!AK$1,'ריכוז הצעות'!$M819,"")</f>
        <v/>
      </c>
      <c r="AL818" t="str">
        <f>IF('ריכוז הצעות'!$N819='טבלת עזר2'!AL$1,'ריכוז הצעות'!$M819,"")</f>
        <v/>
      </c>
      <c r="BM818">
        <v>11</v>
      </c>
    </row>
    <row r="819" spans="2:69" x14ac:dyDescent="0.3">
      <c r="B819" t="str">
        <f>IF('ריכוז הצעות'!$N820='טבלת עזר2'!B$1,'ריכוז הצעות'!$M820,"")</f>
        <v/>
      </c>
      <c r="C819">
        <f t="shared" si="310"/>
        <v>0</v>
      </c>
      <c r="D819" t="str">
        <f t="shared" si="312"/>
        <v/>
      </c>
      <c r="E819">
        <f t="shared" si="313"/>
        <v>0</v>
      </c>
      <c r="F819" t="str">
        <f>IF('ריכוז הצעות'!$N820='טבלת עזר2'!F$1,'ריכוז הצעות'!$M820,"")</f>
        <v/>
      </c>
      <c r="G819">
        <f t="shared" si="311"/>
        <v>0</v>
      </c>
      <c r="H819" t="str">
        <f t="shared" si="314"/>
        <v/>
      </c>
      <c r="I819">
        <f t="shared" si="315"/>
        <v>0</v>
      </c>
      <c r="J819" t="str">
        <f>IF('ריכוז הצעות'!$N820='טבלת עזר2'!J$1,'ריכוז הצעות'!$M820,"")</f>
        <v/>
      </c>
      <c r="K819" t="str">
        <f>IF('ריכוז הצעות'!$N820='טבלת עזר2'!K$1,'ריכוז הצעות'!$M820,"")</f>
        <v/>
      </c>
      <c r="L819" t="str">
        <f>IF('ריכוז הצעות'!$N820='טבלת עזר2'!L$1,'ריכוז הצעות'!$M820,"")</f>
        <v/>
      </c>
      <c r="M819" t="str">
        <f>IF('ריכוז הצעות'!$N820='טבלת עזר2'!M$1,'ריכוז הצעות'!$M820,"")</f>
        <v/>
      </c>
      <c r="O819" t="str">
        <f>IF('ריכוז הצעות'!$N820='טבלת עזר2'!O$1,'ריכוז הצעות'!$M820,"")</f>
        <v/>
      </c>
      <c r="Q819" t="str">
        <f>IF('ריכוז הצעות'!$N820='טבלת עזר2'!Q$1,'ריכוז הצעות'!$M820,"")</f>
        <v/>
      </c>
      <c r="S819" t="str">
        <f>IF('ריכוז הצעות'!$N820='טבלת עזר2'!S$1,'ריכוז הצעות'!$M820,"")</f>
        <v/>
      </c>
      <c r="U819" t="str">
        <f>IF('ריכוז הצעות'!$N820='טבלת עזר2'!U$1,'ריכוז הצעות'!$M820,"")</f>
        <v/>
      </c>
      <c r="W819" t="str">
        <f>IF('ריכוז הצעות'!$N820='טבלת עזר2'!W$1,'ריכוז הצעות'!$M820,"")</f>
        <v/>
      </c>
      <c r="X819" t="str">
        <f>IF('ריכוז הצעות'!$N820='טבלת עזר2'!X$1,'ריכוז הצעות'!$M820,"")</f>
        <v/>
      </c>
      <c r="Y819" t="str">
        <f>IF('ריכוז הצעות'!$N820='טבלת עזר2'!Y$1,'ריכוז הצעות'!$M820,"")</f>
        <v/>
      </c>
      <c r="Z819" t="str">
        <f>IF('ריכוז הצעות'!$N820='טבלת עזר2'!Z$1,'ריכוז הצעות'!$M820,"")</f>
        <v/>
      </c>
      <c r="AA819" t="str">
        <f>IF('ריכוז הצעות'!$N820='טבלת עזר2'!AA$1,'ריכוז הצעות'!$M820,"")</f>
        <v/>
      </c>
      <c r="AB819" t="str">
        <f>IF('ריכוז הצעות'!$N820='טבלת עזר2'!AB$1,'ריכוז הצעות'!$M820,"")</f>
        <v/>
      </c>
      <c r="AC819" t="str">
        <f>IF('ריכוז הצעות'!$N820='טבלת עזר2'!AC$1,'ריכוז הצעות'!$M820,"")</f>
        <v/>
      </c>
      <c r="AD819" t="str">
        <f>IF('ריכוז הצעות'!$N820='טבלת עזר2'!AD$1,'ריכוז הצעות'!$M820,"")</f>
        <v/>
      </c>
      <c r="AE819" t="str">
        <f>IF('ריכוז הצעות'!$N820='טבלת עזר2'!AE$1,'ריכוז הצעות'!$M820,"")</f>
        <v/>
      </c>
      <c r="AF819" t="str">
        <f>IF('ריכוז הצעות'!$N820='טבלת עזר2'!AF$1,'ריכוז הצעות'!$M820,"")</f>
        <v/>
      </c>
      <c r="AG819" t="str">
        <f>IF('ריכוז הצעות'!$N820='טבלת עזר2'!AG$1,'ריכוז הצעות'!$M820,"")</f>
        <v/>
      </c>
      <c r="AH819" t="str">
        <f>IF('ריכוז הצעות'!$N820='טבלת עזר2'!AH$1,'ריכוז הצעות'!$M820,"")</f>
        <v/>
      </c>
      <c r="AI819" t="str">
        <f>IF('ריכוז הצעות'!$N820='טבלת עזר2'!AI$1,'ריכוז הצעות'!$M820,"")</f>
        <v/>
      </c>
      <c r="AJ819" t="str">
        <f>IF('ריכוז הצעות'!$N820='טבלת עזר2'!AJ$1,'ריכוז הצעות'!$M820,"")</f>
        <v/>
      </c>
      <c r="AK819" t="str">
        <f>IF('ריכוז הצעות'!$N820='טבלת עזר2'!AK$1,'ריכוז הצעות'!$M820,"")</f>
        <v/>
      </c>
      <c r="AL819" t="str">
        <f>IF('ריכוז הצעות'!$N820='טבלת עזר2'!AL$1,'ריכוז הצעות'!$M820,"")</f>
        <v/>
      </c>
      <c r="BM819">
        <v>12</v>
      </c>
    </row>
    <row r="820" spans="2:69" x14ac:dyDescent="0.3">
      <c r="B820" t="str">
        <f>IF('ריכוז הצעות'!$N821='טבלת עזר2'!B$1,'ריכוז הצעות'!$M821,"")</f>
        <v/>
      </c>
      <c r="C820">
        <f t="shared" si="310"/>
        <v>0</v>
      </c>
      <c r="D820" t="str">
        <f t="shared" si="312"/>
        <v/>
      </c>
      <c r="E820">
        <f t="shared" si="313"/>
        <v>0</v>
      </c>
      <c r="F820" t="str">
        <f>IF('ריכוז הצעות'!$N821='טבלת עזר2'!F$1,'ריכוז הצעות'!$M821,"")</f>
        <v/>
      </c>
      <c r="G820">
        <f t="shared" si="311"/>
        <v>0</v>
      </c>
      <c r="H820" t="str">
        <f t="shared" si="314"/>
        <v/>
      </c>
      <c r="I820">
        <f t="shared" si="315"/>
        <v>0</v>
      </c>
      <c r="J820" t="str">
        <f>IF('ריכוז הצעות'!$N821='טבלת עזר2'!J$1,'ריכוז הצעות'!$M821,"")</f>
        <v/>
      </c>
      <c r="K820" t="str">
        <f>IF('ריכוז הצעות'!$N821='טבלת עזר2'!K$1,'ריכוז הצעות'!$M821,"")</f>
        <v/>
      </c>
      <c r="L820" t="str">
        <f>IF('ריכוז הצעות'!$N821='טבלת עזר2'!L$1,'ריכוז הצעות'!$M821,"")</f>
        <v/>
      </c>
      <c r="M820" t="str">
        <f>IF('ריכוז הצעות'!$N821='טבלת עזר2'!M$1,'ריכוז הצעות'!$M821,"")</f>
        <v/>
      </c>
      <c r="O820" t="str">
        <f>IF('ריכוז הצעות'!$N821='טבלת עזר2'!O$1,'ריכוז הצעות'!$M821,"")</f>
        <v/>
      </c>
      <c r="Q820" t="str">
        <f>IF('ריכוז הצעות'!$N821='טבלת עזר2'!Q$1,'ריכוז הצעות'!$M821,"")</f>
        <v/>
      </c>
      <c r="S820" t="str">
        <f>IF('ריכוז הצעות'!$N821='טבלת עזר2'!S$1,'ריכוז הצעות'!$M821,"")</f>
        <v/>
      </c>
      <c r="U820" t="str">
        <f>IF('ריכוז הצעות'!$N821='טבלת עזר2'!U$1,'ריכוז הצעות'!$M821,"")</f>
        <v/>
      </c>
      <c r="W820" t="str">
        <f>IF('ריכוז הצעות'!$N821='טבלת עזר2'!W$1,'ריכוז הצעות'!$M821,"")</f>
        <v/>
      </c>
      <c r="X820" t="str">
        <f>IF('ריכוז הצעות'!$N821='טבלת עזר2'!X$1,'ריכוז הצעות'!$M821,"")</f>
        <v/>
      </c>
      <c r="Y820" t="str">
        <f>IF('ריכוז הצעות'!$N821='טבלת עזר2'!Y$1,'ריכוז הצעות'!$M821,"")</f>
        <v/>
      </c>
      <c r="Z820" t="str">
        <f>IF('ריכוז הצעות'!$N821='טבלת עזר2'!Z$1,'ריכוז הצעות'!$M821,"")</f>
        <v/>
      </c>
      <c r="AA820" t="str">
        <f>IF('ריכוז הצעות'!$N821='טבלת עזר2'!AA$1,'ריכוז הצעות'!$M821,"")</f>
        <v/>
      </c>
      <c r="AB820" t="str">
        <f>IF('ריכוז הצעות'!$N821='טבלת עזר2'!AB$1,'ריכוז הצעות'!$M821,"")</f>
        <v/>
      </c>
      <c r="AC820" t="str">
        <f>IF('ריכוז הצעות'!$N821='טבלת עזר2'!AC$1,'ריכוז הצעות'!$M821,"")</f>
        <v/>
      </c>
      <c r="AD820" t="str">
        <f>IF('ריכוז הצעות'!$N821='טבלת עזר2'!AD$1,'ריכוז הצעות'!$M821,"")</f>
        <v/>
      </c>
      <c r="AE820" t="str">
        <f>IF('ריכוז הצעות'!$N821='טבלת עזר2'!AE$1,'ריכוז הצעות'!$M821,"")</f>
        <v/>
      </c>
      <c r="AF820" t="str">
        <f>IF('ריכוז הצעות'!$N821='טבלת עזר2'!AF$1,'ריכוז הצעות'!$M821,"")</f>
        <v/>
      </c>
      <c r="AG820" t="str">
        <f>IF('ריכוז הצעות'!$N821='טבלת עזר2'!AG$1,'ריכוז הצעות'!$M821,"")</f>
        <v/>
      </c>
      <c r="AH820" t="str">
        <f>IF('ריכוז הצעות'!$N821='טבלת עזר2'!AH$1,'ריכוז הצעות'!$M821,"")</f>
        <v/>
      </c>
      <c r="AI820" t="str">
        <f>IF('ריכוז הצעות'!$N821='טבלת עזר2'!AI$1,'ריכוז הצעות'!$M821,"")</f>
        <v/>
      </c>
      <c r="AJ820" t="str">
        <f>IF('ריכוז הצעות'!$N821='טבלת עזר2'!AJ$1,'ריכוז הצעות'!$M821,"")</f>
        <v/>
      </c>
      <c r="AK820" t="str">
        <f>IF('ריכוז הצעות'!$N821='טבלת עזר2'!AK$1,'ריכוז הצעות'!$M821,"")</f>
        <v/>
      </c>
      <c r="AL820" t="str">
        <f>IF('ריכוז הצעות'!$N821='טבלת עזר2'!AL$1,'ריכוז הצעות'!$M821,"")</f>
        <v/>
      </c>
    </row>
    <row r="821" spans="2:69" x14ac:dyDescent="0.3">
      <c r="B821" t="str">
        <f>IF('ריכוז הצעות'!$N822='טבלת עזר2'!B$1,'ריכוז הצעות'!$M822,"")</f>
        <v/>
      </c>
      <c r="C821">
        <f t="shared" si="310"/>
        <v>0</v>
      </c>
      <c r="D821" t="str">
        <f t="shared" si="312"/>
        <v/>
      </c>
      <c r="E821">
        <f t="shared" si="313"/>
        <v>0</v>
      </c>
      <c r="F821" t="str">
        <f>IF('ריכוז הצעות'!$N822='טבלת עזר2'!F$1,'ריכוז הצעות'!$M822,"")</f>
        <v/>
      </c>
      <c r="G821">
        <f t="shared" si="311"/>
        <v>0</v>
      </c>
      <c r="H821" t="str">
        <f t="shared" si="314"/>
        <v/>
      </c>
      <c r="I821">
        <f t="shared" si="315"/>
        <v>0</v>
      </c>
      <c r="J821" t="str">
        <f>IF('ריכוז הצעות'!$N822='טבלת עזר2'!J$1,'ריכוז הצעות'!$M822,"")</f>
        <v/>
      </c>
      <c r="K821" t="str">
        <f>IF('ריכוז הצעות'!$N822='טבלת עזר2'!K$1,'ריכוז הצעות'!$M822,"")</f>
        <v/>
      </c>
      <c r="L821" t="str">
        <f>IF('ריכוז הצעות'!$N822='טבלת עזר2'!L$1,'ריכוז הצעות'!$M822,"")</f>
        <v/>
      </c>
      <c r="M821" t="str">
        <f>IF('ריכוז הצעות'!$N822='טבלת עזר2'!M$1,'ריכוז הצעות'!$M822,"")</f>
        <v/>
      </c>
      <c r="O821" t="str">
        <f>IF('ריכוז הצעות'!$N822='טבלת עזר2'!O$1,'ריכוז הצעות'!$M822,"")</f>
        <v/>
      </c>
      <c r="Q821" t="str">
        <f>IF('ריכוז הצעות'!$N822='טבלת עזר2'!Q$1,'ריכוז הצעות'!$M822,"")</f>
        <v/>
      </c>
      <c r="S821" t="str">
        <f>IF('ריכוז הצעות'!$N822='טבלת עזר2'!S$1,'ריכוז הצעות'!$M822,"")</f>
        <v/>
      </c>
      <c r="U821" t="str">
        <f>IF('ריכוז הצעות'!$N822='טבלת עזר2'!U$1,'ריכוז הצעות'!$M822,"")</f>
        <v/>
      </c>
      <c r="W821" t="str">
        <f>IF('ריכוז הצעות'!$N822='טבלת עזר2'!W$1,'ריכוז הצעות'!$M822,"")</f>
        <v/>
      </c>
      <c r="X821" t="str">
        <f>IF('ריכוז הצעות'!$N822='טבלת עזר2'!X$1,'ריכוז הצעות'!$M822,"")</f>
        <v/>
      </c>
      <c r="Y821" t="str">
        <f>IF('ריכוז הצעות'!$N822='טבלת עזר2'!Y$1,'ריכוז הצעות'!$M822,"")</f>
        <v/>
      </c>
      <c r="Z821" t="str">
        <f>IF('ריכוז הצעות'!$N822='טבלת עזר2'!Z$1,'ריכוז הצעות'!$M822,"")</f>
        <v/>
      </c>
      <c r="AA821" t="str">
        <f>IF('ריכוז הצעות'!$N822='טבלת עזר2'!AA$1,'ריכוז הצעות'!$M822,"")</f>
        <v/>
      </c>
      <c r="AB821" t="str">
        <f>IF('ריכוז הצעות'!$N822='טבלת עזר2'!AB$1,'ריכוז הצעות'!$M822,"")</f>
        <v/>
      </c>
      <c r="AC821" t="str">
        <f>IF('ריכוז הצעות'!$N822='טבלת עזר2'!AC$1,'ריכוז הצעות'!$M822,"")</f>
        <v/>
      </c>
      <c r="AD821" t="str">
        <f>IF('ריכוז הצעות'!$N822='טבלת עזר2'!AD$1,'ריכוז הצעות'!$M822,"")</f>
        <v/>
      </c>
      <c r="AE821" t="str">
        <f>IF('ריכוז הצעות'!$N822='טבלת עזר2'!AE$1,'ריכוז הצעות'!$M822,"")</f>
        <v/>
      </c>
      <c r="AF821" t="str">
        <f>IF('ריכוז הצעות'!$N822='טבלת עזר2'!AF$1,'ריכוז הצעות'!$M822,"")</f>
        <v/>
      </c>
      <c r="AG821" t="str">
        <f>IF('ריכוז הצעות'!$N822='טבלת עזר2'!AG$1,'ריכוז הצעות'!$M822,"")</f>
        <v/>
      </c>
      <c r="AH821" t="str">
        <f>IF('ריכוז הצעות'!$N822='טבלת עזר2'!AH$1,'ריכוז הצעות'!$M822,"")</f>
        <v/>
      </c>
      <c r="AI821" t="str">
        <f>IF('ריכוז הצעות'!$N822='טבלת עזר2'!AI$1,'ריכוז הצעות'!$M822,"")</f>
        <v/>
      </c>
      <c r="AJ821" t="str">
        <f>IF('ריכוז הצעות'!$N822='טבלת עזר2'!AJ$1,'ריכוז הצעות'!$M822,"")</f>
        <v/>
      </c>
      <c r="AK821" t="str">
        <f>IF('ריכוז הצעות'!$N822='טבלת עזר2'!AK$1,'ריכוז הצעות'!$M822,"")</f>
        <v/>
      </c>
      <c r="AL821" t="str">
        <f>IF('ריכוז הצעות'!$N822='טבלת עזר2'!AL$1,'ריכוז הצעות'!$M822,"")</f>
        <v/>
      </c>
    </row>
    <row r="822" spans="2:69" x14ac:dyDescent="0.3">
      <c r="B822" t="str">
        <f>IF('ריכוז הצעות'!$N823='טבלת עזר2'!B$1,'ריכוז הצעות'!$M823,"")</f>
        <v/>
      </c>
      <c r="C822">
        <f t="shared" si="310"/>
        <v>0</v>
      </c>
      <c r="D822" t="str">
        <f t="shared" si="312"/>
        <v/>
      </c>
      <c r="E822">
        <f t="shared" si="313"/>
        <v>0</v>
      </c>
      <c r="F822" t="str">
        <f>IF('ריכוז הצעות'!$N823='טבלת עזר2'!F$1,'ריכוז הצעות'!$M823,"")</f>
        <v/>
      </c>
      <c r="G822">
        <f t="shared" si="311"/>
        <v>0</v>
      </c>
      <c r="H822" t="str">
        <f t="shared" si="314"/>
        <v/>
      </c>
      <c r="I822">
        <f t="shared" si="315"/>
        <v>0</v>
      </c>
      <c r="J822" t="str">
        <f>IF('ריכוז הצעות'!$N823='טבלת עזר2'!J$1,'ריכוז הצעות'!$M823,"")</f>
        <v/>
      </c>
      <c r="K822" t="str">
        <f>IF('ריכוז הצעות'!$N823='טבלת עזר2'!K$1,'ריכוז הצעות'!$M823,"")</f>
        <v/>
      </c>
      <c r="L822" t="str">
        <f>IF('ריכוז הצעות'!$N823='טבלת עזר2'!L$1,'ריכוז הצעות'!$M823,"")</f>
        <v/>
      </c>
      <c r="M822" t="str">
        <f>IF('ריכוז הצעות'!$N823='טבלת עזר2'!M$1,'ריכוז הצעות'!$M823,"")</f>
        <v/>
      </c>
      <c r="O822" t="str">
        <f>IF('ריכוז הצעות'!$N823='טבלת עזר2'!O$1,'ריכוז הצעות'!$M823,"")</f>
        <v/>
      </c>
      <c r="Q822" t="str">
        <f>IF('ריכוז הצעות'!$N823='טבלת עזר2'!Q$1,'ריכוז הצעות'!$M823,"")</f>
        <v/>
      </c>
      <c r="S822" t="str">
        <f>IF('ריכוז הצעות'!$N823='טבלת עזר2'!S$1,'ריכוז הצעות'!$M823,"")</f>
        <v/>
      </c>
      <c r="U822" t="str">
        <f>IF('ריכוז הצעות'!$N823='טבלת עזר2'!U$1,'ריכוז הצעות'!$M823,"")</f>
        <v/>
      </c>
      <c r="W822" t="str">
        <f>IF('ריכוז הצעות'!$N823='טבלת עזר2'!W$1,'ריכוז הצעות'!$M823,"")</f>
        <v/>
      </c>
      <c r="X822" t="str">
        <f>IF('ריכוז הצעות'!$N823='טבלת עזר2'!X$1,'ריכוז הצעות'!$M823,"")</f>
        <v/>
      </c>
      <c r="Y822" t="str">
        <f>IF('ריכוז הצעות'!$N823='טבלת עזר2'!Y$1,'ריכוז הצעות'!$M823,"")</f>
        <v/>
      </c>
      <c r="Z822" t="str">
        <f>IF('ריכוז הצעות'!$N823='טבלת עזר2'!Z$1,'ריכוז הצעות'!$M823,"")</f>
        <v/>
      </c>
      <c r="AA822" t="str">
        <f>IF('ריכוז הצעות'!$N823='טבלת עזר2'!AA$1,'ריכוז הצעות'!$M823,"")</f>
        <v/>
      </c>
      <c r="AB822" t="str">
        <f>IF('ריכוז הצעות'!$N823='טבלת עזר2'!AB$1,'ריכוז הצעות'!$M823,"")</f>
        <v/>
      </c>
      <c r="AC822" t="str">
        <f>IF('ריכוז הצעות'!$N823='טבלת עזר2'!AC$1,'ריכוז הצעות'!$M823,"")</f>
        <v/>
      </c>
      <c r="AD822" t="str">
        <f>IF('ריכוז הצעות'!$N823='טבלת עזר2'!AD$1,'ריכוז הצעות'!$M823,"")</f>
        <v/>
      </c>
      <c r="AE822" t="str">
        <f>IF('ריכוז הצעות'!$N823='טבלת עזר2'!AE$1,'ריכוז הצעות'!$M823,"")</f>
        <v/>
      </c>
      <c r="AF822" t="str">
        <f>IF('ריכוז הצעות'!$N823='טבלת עזר2'!AF$1,'ריכוז הצעות'!$M823,"")</f>
        <v/>
      </c>
      <c r="AG822" t="str">
        <f>IF('ריכוז הצעות'!$N823='טבלת עזר2'!AG$1,'ריכוז הצעות'!$M823,"")</f>
        <v/>
      </c>
      <c r="AH822" t="str">
        <f>IF('ריכוז הצעות'!$N823='טבלת עזר2'!AH$1,'ריכוז הצעות'!$M823,"")</f>
        <v/>
      </c>
      <c r="AI822" t="str">
        <f>IF('ריכוז הצעות'!$N823='טבלת עזר2'!AI$1,'ריכוז הצעות'!$M823,"")</f>
        <v/>
      </c>
      <c r="AJ822" t="str">
        <f>IF('ריכוז הצעות'!$N823='טבלת עזר2'!AJ$1,'ריכוז הצעות'!$M823,"")</f>
        <v/>
      </c>
      <c r="AK822" t="str">
        <f>IF('ריכוז הצעות'!$N823='טבלת עזר2'!AK$1,'ריכוז הצעות'!$M823,"")</f>
        <v/>
      </c>
      <c r="AL822" t="str">
        <f>IF('ריכוז הצעות'!$N823='טבלת עזר2'!AL$1,'ריכוז הצעות'!$M823,"")</f>
        <v/>
      </c>
    </row>
    <row r="823" spans="2:69" x14ac:dyDescent="0.3">
      <c r="B823" t="str">
        <f>IF('ריכוז הצעות'!$N824='טבלת עזר2'!B$1,'ריכוז הצעות'!$M824,"")</f>
        <v/>
      </c>
      <c r="C823">
        <f t="shared" si="310"/>
        <v>0</v>
      </c>
      <c r="D823" t="str">
        <f t="shared" si="312"/>
        <v/>
      </c>
      <c r="E823">
        <f t="shared" si="313"/>
        <v>0</v>
      </c>
      <c r="F823" t="str">
        <f>IF('ריכוז הצעות'!$N824='טבלת עזר2'!F$1,'ריכוז הצעות'!$M824,"")</f>
        <v/>
      </c>
      <c r="G823">
        <f t="shared" si="311"/>
        <v>0</v>
      </c>
      <c r="H823" t="str">
        <f t="shared" si="314"/>
        <v/>
      </c>
      <c r="I823">
        <f t="shared" si="315"/>
        <v>0</v>
      </c>
      <c r="J823" t="str">
        <f>IF('ריכוז הצעות'!$N824='טבלת עזר2'!J$1,'ריכוז הצעות'!$M824,"")</f>
        <v/>
      </c>
      <c r="K823" t="str">
        <f>IF('ריכוז הצעות'!$N824='טבלת עזר2'!K$1,'ריכוז הצעות'!$M824,"")</f>
        <v/>
      </c>
      <c r="L823" t="str">
        <f>IF('ריכוז הצעות'!$N824='טבלת עזר2'!L$1,'ריכוז הצעות'!$M824,"")</f>
        <v/>
      </c>
      <c r="M823" t="str">
        <f>IF('ריכוז הצעות'!$N824='טבלת עזר2'!M$1,'ריכוז הצעות'!$M824,"")</f>
        <v/>
      </c>
      <c r="O823" t="str">
        <f>IF('ריכוז הצעות'!$N824='טבלת עזר2'!O$1,'ריכוז הצעות'!$M824,"")</f>
        <v/>
      </c>
      <c r="Q823" t="str">
        <f>IF('ריכוז הצעות'!$N824='טבלת עזר2'!Q$1,'ריכוז הצעות'!$M824,"")</f>
        <v/>
      </c>
      <c r="S823" t="str">
        <f>IF('ריכוז הצעות'!$N824='טבלת עזר2'!S$1,'ריכוז הצעות'!$M824,"")</f>
        <v/>
      </c>
      <c r="U823" t="str">
        <f>IF('ריכוז הצעות'!$N824='טבלת עזר2'!U$1,'ריכוז הצעות'!$M824,"")</f>
        <v/>
      </c>
      <c r="W823" t="str">
        <f>IF('ריכוז הצעות'!$N824='טבלת עזר2'!W$1,'ריכוז הצעות'!$M824,"")</f>
        <v/>
      </c>
      <c r="X823" t="str">
        <f>IF('ריכוז הצעות'!$N824='טבלת עזר2'!X$1,'ריכוז הצעות'!$M824,"")</f>
        <v/>
      </c>
      <c r="Y823" t="str">
        <f>IF('ריכוז הצעות'!$N824='טבלת עזר2'!Y$1,'ריכוז הצעות'!$M824,"")</f>
        <v/>
      </c>
      <c r="Z823" t="str">
        <f>IF('ריכוז הצעות'!$N824='טבלת עזר2'!Z$1,'ריכוז הצעות'!$M824,"")</f>
        <v/>
      </c>
      <c r="AA823" t="str">
        <f>IF('ריכוז הצעות'!$N824='טבלת עזר2'!AA$1,'ריכוז הצעות'!$M824,"")</f>
        <v/>
      </c>
      <c r="AB823" t="str">
        <f>IF('ריכוז הצעות'!$N824='טבלת עזר2'!AB$1,'ריכוז הצעות'!$M824,"")</f>
        <v/>
      </c>
      <c r="AC823" t="str">
        <f>IF('ריכוז הצעות'!$N824='טבלת עזר2'!AC$1,'ריכוז הצעות'!$M824,"")</f>
        <v/>
      </c>
      <c r="AD823" t="str">
        <f>IF('ריכוז הצעות'!$N824='טבלת עזר2'!AD$1,'ריכוז הצעות'!$M824,"")</f>
        <v/>
      </c>
      <c r="AE823" t="str">
        <f>IF('ריכוז הצעות'!$N824='טבלת עזר2'!AE$1,'ריכוז הצעות'!$M824,"")</f>
        <v/>
      </c>
      <c r="AF823" t="str">
        <f>IF('ריכוז הצעות'!$N824='טבלת עזר2'!AF$1,'ריכוז הצעות'!$M824,"")</f>
        <v/>
      </c>
      <c r="AG823" t="str">
        <f>IF('ריכוז הצעות'!$N824='טבלת עזר2'!AG$1,'ריכוז הצעות'!$M824,"")</f>
        <v/>
      </c>
      <c r="AH823" t="str">
        <f>IF('ריכוז הצעות'!$N824='טבלת עזר2'!AH$1,'ריכוז הצעות'!$M824,"")</f>
        <v/>
      </c>
      <c r="AI823" t="str">
        <f>IF('ריכוז הצעות'!$N824='טבלת עזר2'!AI$1,'ריכוז הצעות'!$M824,"")</f>
        <v/>
      </c>
      <c r="AJ823" t="str">
        <f>IF('ריכוז הצעות'!$N824='טבלת עזר2'!AJ$1,'ריכוז הצעות'!$M824,"")</f>
        <v/>
      </c>
      <c r="AK823" t="str">
        <f>IF('ריכוז הצעות'!$N824='טבלת עזר2'!AK$1,'ריכוז הצעות'!$M824,"")</f>
        <v/>
      </c>
      <c r="AL823" t="str">
        <f>IF('ריכוז הצעות'!$N824='טבלת עזר2'!AL$1,'ריכוז הצעות'!$M824,"")</f>
        <v/>
      </c>
    </row>
    <row r="824" spans="2:69" x14ac:dyDescent="0.3">
      <c r="B824" t="str">
        <f>IF('ריכוז הצעות'!$N825='טבלת עזר2'!B$1,'ריכוז הצעות'!$M825,"")</f>
        <v/>
      </c>
      <c r="C824">
        <f t="shared" si="310"/>
        <v>0</v>
      </c>
      <c r="D824" t="str">
        <f t="shared" si="312"/>
        <v/>
      </c>
      <c r="E824">
        <f t="shared" si="313"/>
        <v>0</v>
      </c>
      <c r="F824" t="str">
        <f>IF('ריכוז הצעות'!$N825='טבלת עזר2'!F$1,'ריכוז הצעות'!$M825,"")</f>
        <v/>
      </c>
      <c r="G824">
        <f t="shared" si="311"/>
        <v>0</v>
      </c>
      <c r="H824" t="str">
        <f t="shared" si="314"/>
        <v/>
      </c>
      <c r="I824">
        <f t="shared" si="315"/>
        <v>0</v>
      </c>
      <c r="J824" t="str">
        <f>IF('ריכוז הצעות'!$N825='טבלת עזר2'!J$1,'ריכוז הצעות'!$M825,"")</f>
        <v/>
      </c>
      <c r="K824" t="str">
        <f>IF('ריכוז הצעות'!$N825='טבלת עזר2'!K$1,'ריכוז הצעות'!$M825,"")</f>
        <v/>
      </c>
      <c r="L824" t="str">
        <f>IF('ריכוז הצעות'!$N825='טבלת עזר2'!L$1,'ריכוז הצעות'!$M825,"")</f>
        <v/>
      </c>
      <c r="M824" t="str">
        <f>IF('ריכוז הצעות'!$N825='טבלת עזר2'!M$1,'ריכוז הצעות'!$M825,"")</f>
        <v/>
      </c>
      <c r="O824" t="str">
        <f>IF('ריכוז הצעות'!$N825='טבלת עזר2'!O$1,'ריכוז הצעות'!$M825,"")</f>
        <v/>
      </c>
      <c r="Q824" t="str">
        <f>IF('ריכוז הצעות'!$N825='טבלת עזר2'!Q$1,'ריכוז הצעות'!$M825,"")</f>
        <v/>
      </c>
      <c r="S824" t="str">
        <f>IF('ריכוז הצעות'!$N825='טבלת עזר2'!S$1,'ריכוז הצעות'!$M825,"")</f>
        <v/>
      </c>
      <c r="U824" t="str">
        <f>IF('ריכוז הצעות'!$N825='טבלת עזר2'!U$1,'ריכוז הצעות'!$M825,"")</f>
        <v/>
      </c>
      <c r="W824" t="str">
        <f>IF('ריכוז הצעות'!$N825='טבלת עזר2'!W$1,'ריכוז הצעות'!$M825,"")</f>
        <v/>
      </c>
      <c r="X824" t="str">
        <f>IF('ריכוז הצעות'!$N825='טבלת עזר2'!X$1,'ריכוז הצעות'!$M825,"")</f>
        <v/>
      </c>
      <c r="Y824" t="str">
        <f>IF('ריכוז הצעות'!$N825='טבלת עזר2'!Y$1,'ריכוז הצעות'!$M825,"")</f>
        <v/>
      </c>
      <c r="Z824" t="str">
        <f>IF('ריכוז הצעות'!$N825='טבלת עזר2'!Z$1,'ריכוז הצעות'!$M825,"")</f>
        <v/>
      </c>
      <c r="AA824" t="str">
        <f>IF('ריכוז הצעות'!$N825='טבלת עזר2'!AA$1,'ריכוז הצעות'!$M825,"")</f>
        <v/>
      </c>
      <c r="AB824" t="str">
        <f>IF('ריכוז הצעות'!$N825='טבלת עזר2'!AB$1,'ריכוז הצעות'!$M825,"")</f>
        <v/>
      </c>
      <c r="AC824" t="str">
        <f>IF('ריכוז הצעות'!$N825='טבלת עזר2'!AC$1,'ריכוז הצעות'!$M825,"")</f>
        <v/>
      </c>
      <c r="AD824" t="str">
        <f>IF('ריכוז הצעות'!$N825='טבלת עזר2'!AD$1,'ריכוז הצעות'!$M825,"")</f>
        <v/>
      </c>
      <c r="AE824" t="str">
        <f>IF('ריכוז הצעות'!$N825='טבלת עזר2'!AE$1,'ריכוז הצעות'!$M825,"")</f>
        <v/>
      </c>
      <c r="AF824" t="str">
        <f>IF('ריכוז הצעות'!$N825='טבלת עזר2'!AF$1,'ריכוז הצעות'!$M825,"")</f>
        <v/>
      </c>
      <c r="AG824" t="str">
        <f>IF('ריכוז הצעות'!$N825='טבלת עזר2'!AG$1,'ריכוז הצעות'!$M825,"")</f>
        <v/>
      </c>
      <c r="AH824" t="str">
        <f>IF('ריכוז הצעות'!$N825='טבלת עזר2'!AH$1,'ריכוז הצעות'!$M825,"")</f>
        <v/>
      </c>
      <c r="AI824" t="str">
        <f>IF('ריכוז הצעות'!$N825='טבלת עזר2'!AI$1,'ריכוז הצעות'!$M825,"")</f>
        <v/>
      </c>
      <c r="AJ824" t="str">
        <f>IF('ריכוז הצעות'!$N825='טבלת עזר2'!AJ$1,'ריכוז הצעות'!$M825,"")</f>
        <v/>
      </c>
      <c r="AK824" t="str">
        <f>IF('ריכוז הצעות'!$N825='טבלת עזר2'!AK$1,'ריכוז הצעות'!$M825,"")</f>
        <v/>
      </c>
      <c r="AL824" t="str">
        <f>IF('ריכוז הצעות'!$N825='טבלת עזר2'!AL$1,'ריכוז הצעות'!$M825,"")</f>
        <v/>
      </c>
    </row>
    <row r="825" spans="2:69" x14ac:dyDescent="0.3">
      <c r="B825" t="str">
        <f>IF('ריכוז הצעות'!$N826='טבלת עזר2'!B$1,'ריכוז הצעות'!$M826,"")</f>
        <v/>
      </c>
      <c r="C825">
        <f t="shared" si="310"/>
        <v>0</v>
      </c>
      <c r="D825" t="str">
        <f t="shared" si="312"/>
        <v/>
      </c>
      <c r="E825">
        <f t="shared" si="313"/>
        <v>0</v>
      </c>
      <c r="F825" t="str">
        <f>IF('ריכוז הצעות'!$N826='טבלת עזר2'!F$1,'ריכוז הצעות'!$M826,"")</f>
        <v/>
      </c>
      <c r="G825">
        <f t="shared" si="311"/>
        <v>0</v>
      </c>
      <c r="H825" t="str">
        <f t="shared" si="314"/>
        <v/>
      </c>
      <c r="I825">
        <f t="shared" si="315"/>
        <v>0</v>
      </c>
      <c r="J825" t="str">
        <f>IF('ריכוז הצעות'!$N826='טבלת עזר2'!J$1,'ריכוז הצעות'!$M826,"")</f>
        <v/>
      </c>
      <c r="K825" t="str">
        <f>IF('ריכוז הצעות'!$N826='טבלת עזר2'!K$1,'ריכוז הצעות'!$M826,"")</f>
        <v/>
      </c>
      <c r="L825" t="str">
        <f>IF('ריכוז הצעות'!$N826='טבלת עזר2'!L$1,'ריכוז הצעות'!$M826,"")</f>
        <v/>
      </c>
      <c r="M825" t="str">
        <f>IF('ריכוז הצעות'!$N826='טבלת עזר2'!M$1,'ריכוז הצעות'!$M826,"")</f>
        <v/>
      </c>
      <c r="O825" t="str">
        <f>IF('ריכוז הצעות'!$N826='טבלת עזר2'!O$1,'ריכוז הצעות'!$M826,"")</f>
        <v/>
      </c>
      <c r="Q825" t="str">
        <f>IF('ריכוז הצעות'!$N826='טבלת עזר2'!Q$1,'ריכוז הצעות'!$M826,"")</f>
        <v/>
      </c>
      <c r="S825" t="str">
        <f>IF('ריכוז הצעות'!$N826='טבלת עזר2'!S$1,'ריכוז הצעות'!$M826,"")</f>
        <v/>
      </c>
      <c r="U825" t="str">
        <f>IF('ריכוז הצעות'!$N826='טבלת עזר2'!U$1,'ריכוז הצעות'!$M826,"")</f>
        <v/>
      </c>
      <c r="W825" t="str">
        <f>IF('ריכוז הצעות'!$N826='טבלת עזר2'!W$1,'ריכוז הצעות'!$M826,"")</f>
        <v/>
      </c>
      <c r="X825" t="str">
        <f>IF('ריכוז הצעות'!$N826='טבלת עזר2'!X$1,'ריכוז הצעות'!$M826,"")</f>
        <v/>
      </c>
      <c r="Y825" t="str">
        <f>IF('ריכוז הצעות'!$N826='טבלת עזר2'!Y$1,'ריכוז הצעות'!$M826,"")</f>
        <v/>
      </c>
      <c r="Z825" t="str">
        <f>IF('ריכוז הצעות'!$N826='טבלת עזר2'!Z$1,'ריכוז הצעות'!$M826,"")</f>
        <v/>
      </c>
      <c r="AA825" t="str">
        <f>IF('ריכוז הצעות'!$N826='טבלת עזר2'!AA$1,'ריכוז הצעות'!$M826,"")</f>
        <v/>
      </c>
      <c r="AB825" t="str">
        <f>IF('ריכוז הצעות'!$N826='טבלת עזר2'!AB$1,'ריכוז הצעות'!$M826,"")</f>
        <v/>
      </c>
      <c r="AC825" t="str">
        <f>IF('ריכוז הצעות'!$N826='טבלת עזר2'!AC$1,'ריכוז הצעות'!$M826,"")</f>
        <v/>
      </c>
      <c r="AD825" t="str">
        <f>IF('ריכוז הצעות'!$N826='טבלת עזר2'!AD$1,'ריכוז הצעות'!$M826,"")</f>
        <v/>
      </c>
      <c r="AE825" t="str">
        <f>IF('ריכוז הצעות'!$N826='טבלת עזר2'!AE$1,'ריכוז הצעות'!$M826,"")</f>
        <v/>
      </c>
      <c r="AF825" t="str">
        <f>IF('ריכוז הצעות'!$N826='טבלת עזר2'!AF$1,'ריכוז הצעות'!$M826,"")</f>
        <v/>
      </c>
      <c r="AG825" t="str">
        <f>IF('ריכוז הצעות'!$N826='טבלת עזר2'!AG$1,'ריכוז הצעות'!$M826,"")</f>
        <v/>
      </c>
      <c r="AH825" t="str">
        <f>IF('ריכוז הצעות'!$N826='טבלת עזר2'!AH$1,'ריכוז הצעות'!$M826,"")</f>
        <v/>
      </c>
      <c r="AI825" t="str">
        <f>IF('ריכוז הצעות'!$N826='טבלת עזר2'!AI$1,'ריכוז הצעות'!$M826,"")</f>
        <v/>
      </c>
      <c r="AJ825" t="str">
        <f>IF('ריכוז הצעות'!$N826='טבלת עזר2'!AJ$1,'ריכוז הצעות'!$M826,"")</f>
        <v/>
      </c>
      <c r="AK825" t="str">
        <f>IF('ריכוז הצעות'!$N826='טבלת עזר2'!AK$1,'ריכוז הצעות'!$M826,"")</f>
        <v/>
      </c>
      <c r="AL825" t="str">
        <f>IF('ריכוז הצעות'!$N826='טבלת עזר2'!AL$1,'ריכוז הצעות'!$M826,"")</f>
        <v/>
      </c>
    </row>
    <row r="826" spans="2:69" x14ac:dyDescent="0.3">
      <c r="B826" t="str">
        <f>IF('ריכוז הצעות'!$N827='טבלת עזר2'!B$1,'ריכוז הצעות'!$M827,"")</f>
        <v/>
      </c>
      <c r="C826">
        <f t="shared" si="310"/>
        <v>0</v>
      </c>
      <c r="D826" t="str">
        <f t="shared" si="312"/>
        <v/>
      </c>
      <c r="E826">
        <f t="shared" si="313"/>
        <v>0</v>
      </c>
      <c r="F826" t="str">
        <f>IF('ריכוז הצעות'!$N827='טבלת עזר2'!F$1,'ריכוז הצעות'!$M827,"")</f>
        <v/>
      </c>
      <c r="G826">
        <f t="shared" si="311"/>
        <v>0</v>
      </c>
      <c r="H826" t="str">
        <f t="shared" si="314"/>
        <v/>
      </c>
      <c r="I826">
        <f t="shared" si="315"/>
        <v>0</v>
      </c>
      <c r="J826" t="str">
        <f>IF('ריכוז הצעות'!$N827='טבלת עזר2'!J$1,'ריכוז הצעות'!$M827,"")</f>
        <v/>
      </c>
      <c r="K826" t="str">
        <f>IF('ריכוז הצעות'!$N827='טבלת עזר2'!K$1,'ריכוז הצעות'!$M827,"")</f>
        <v/>
      </c>
      <c r="L826" t="str">
        <f>IF('ריכוז הצעות'!$N827='טבלת עזר2'!L$1,'ריכוז הצעות'!$M827,"")</f>
        <v/>
      </c>
      <c r="M826" t="str">
        <f>IF('ריכוז הצעות'!$N827='טבלת עזר2'!M$1,'ריכוז הצעות'!$M827,"")</f>
        <v/>
      </c>
      <c r="O826" t="str">
        <f>IF('ריכוז הצעות'!$N827='טבלת עזר2'!O$1,'ריכוז הצעות'!$M827,"")</f>
        <v/>
      </c>
      <c r="Q826" t="str">
        <f>IF('ריכוז הצעות'!$N827='טבלת עזר2'!Q$1,'ריכוז הצעות'!$M827,"")</f>
        <v/>
      </c>
      <c r="S826" t="str">
        <f>IF('ריכוז הצעות'!$N827='טבלת עזר2'!S$1,'ריכוז הצעות'!$M827,"")</f>
        <v/>
      </c>
      <c r="U826" t="str">
        <f>IF('ריכוז הצעות'!$N827='טבלת עזר2'!U$1,'ריכוז הצעות'!$M827,"")</f>
        <v/>
      </c>
      <c r="W826" t="str">
        <f>IF('ריכוז הצעות'!$N827='טבלת עזר2'!W$1,'ריכוז הצעות'!$M827,"")</f>
        <v/>
      </c>
      <c r="X826" t="str">
        <f>IF('ריכוז הצעות'!$N827='טבלת עזר2'!X$1,'ריכוז הצעות'!$M827,"")</f>
        <v/>
      </c>
      <c r="Y826" t="str">
        <f>IF('ריכוז הצעות'!$N827='טבלת עזר2'!Y$1,'ריכוז הצעות'!$M827,"")</f>
        <v/>
      </c>
      <c r="Z826" t="str">
        <f>IF('ריכוז הצעות'!$N827='טבלת עזר2'!Z$1,'ריכוז הצעות'!$M827,"")</f>
        <v/>
      </c>
      <c r="AA826" t="str">
        <f>IF('ריכוז הצעות'!$N827='טבלת עזר2'!AA$1,'ריכוז הצעות'!$M827,"")</f>
        <v/>
      </c>
      <c r="AB826" t="str">
        <f>IF('ריכוז הצעות'!$N827='טבלת עזר2'!AB$1,'ריכוז הצעות'!$M827,"")</f>
        <v/>
      </c>
      <c r="AC826" t="str">
        <f>IF('ריכוז הצעות'!$N827='טבלת עזר2'!AC$1,'ריכוז הצעות'!$M827,"")</f>
        <v/>
      </c>
      <c r="AD826" t="str">
        <f>IF('ריכוז הצעות'!$N827='טבלת עזר2'!AD$1,'ריכוז הצעות'!$M827,"")</f>
        <v/>
      </c>
      <c r="AE826" t="str">
        <f>IF('ריכוז הצעות'!$N827='טבלת עזר2'!AE$1,'ריכוז הצעות'!$M827,"")</f>
        <v/>
      </c>
      <c r="AF826" t="str">
        <f>IF('ריכוז הצעות'!$N827='טבלת עזר2'!AF$1,'ריכוז הצעות'!$M827,"")</f>
        <v/>
      </c>
      <c r="AG826" t="str">
        <f>IF('ריכוז הצעות'!$N827='טבלת עזר2'!AG$1,'ריכוז הצעות'!$M827,"")</f>
        <v/>
      </c>
      <c r="AH826" t="str">
        <f>IF('ריכוז הצעות'!$N827='טבלת עזר2'!AH$1,'ריכוז הצעות'!$M827,"")</f>
        <v/>
      </c>
      <c r="AI826" t="str">
        <f>IF('ריכוז הצעות'!$N827='טבלת עזר2'!AI$1,'ריכוז הצעות'!$M827,"")</f>
        <v/>
      </c>
      <c r="AJ826" t="str">
        <f>IF('ריכוז הצעות'!$N827='טבלת עזר2'!AJ$1,'ריכוז הצעות'!$M827,"")</f>
        <v/>
      </c>
      <c r="AK826" t="str">
        <f>IF('ריכוז הצעות'!$N827='טבלת עזר2'!AK$1,'ריכוז הצעות'!$M827,"")</f>
        <v/>
      </c>
      <c r="AL826" t="str">
        <f>IF('ריכוז הצעות'!$N827='טבלת עזר2'!AL$1,'ריכוז הצעות'!$M827,"")</f>
        <v/>
      </c>
    </row>
    <row r="827" spans="2:69" x14ac:dyDescent="0.3">
      <c r="B827" t="str">
        <f>IF('ריכוז הצעות'!$N828='טבלת עזר2'!B$1,'ריכוז הצעות'!$M828,"")</f>
        <v/>
      </c>
      <c r="C827">
        <f t="shared" si="310"/>
        <v>0</v>
      </c>
      <c r="D827" t="str">
        <f t="shared" si="312"/>
        <v/>
      </c>
      <c r="E827">
        <f t="shared" si="313"/>
        <v>0</v>
      </c>
      <c r="F827" t="str">
        <f>IF('ריכוז הצעות'!$N828='טבלת עזר2'!F$1,'ריכוז הצעות'!$M828,"")</f>
        <v/>
      </c>
      <c r="G827">
        <f t="shared" si="311"/>
        <v>0</v>
      </c>
      <c r="H827" t="str">
        <f t="shared" si="314"/>
        <v/>
      </c>
      <c r="I827">
        <f t="shared" si="315"/>
        <v>0</v>
      </c>
      <c r="J827" t="str">
        <f>IF('ריכוז הצעות'!$N828='טבלת עזר2'!J$1,'ריכוז הצעות'!$M828,"")</f>
        <v/>
      </c>
      <c r="K827" t="str">
        <f>IF('ריכוז הצעות'!$N828='טבלת עזר2'!K$1,'ריכוז הצעות'!$M828,"")</f>
        <v/>
      </c>
      <c r="L827" t="str">
        <f>IF('ריכוז הצעות'!$N828='טבלת עזר2'!L$1,'ריכוז הצעות'!$M828,"")</f>
        <v/>
      </c>
      <c r="M827" t="str">
        <f>IF('ריכוז הצעות'!$N828='טבלת עזר2'!M$1,'ריכוז הצעות'!$M828,"")</f>
        <v/>
      </c>
      <c r="O827" t="str">
        <f>IF('ריכוז הצעות'!$N828='טבלת עזר2'!O$1,'ריכוז הצעות'!$M828,"")</f>
        <v/>
      </c>
      <c r="Q827" t="str">
        <f>IF('ריכוז הצעות'!$N828='טבלת עזר2'!Q$1,'ריכוז הצעות'!$M828,"")</f>
        <v/>
      </c>
      <c r="S827" t="str">
        <f>IF('ריכוז הצעות'!$N828='טבלת עזר2'!S$1,'ריכוז הצעות'!$M828,"")</f>
        <v/>
      </c>
      <c r="U827" t="str">
        <f>IF('ריכוז הצעות'!$N828='טבלת עזר2'!U$1,'ריכוז הצעות'!$M828,"")</f>
        <v/>
      </c>
      <c r="W827" t="str">
        <f>IF('ריכוז הצעות'!$N828='טבלת עזר2'!W$1,'ריכוז הצעות'!$M828,"")</f>
        <v/>
      </c>
      <c r="X827" t="str">
        <f>IF('ריכוז הצעות'!$N828='טבלת עזר2'!X$1,'ריכוז הצעות'!$M828,"")</f>
        <v/>
      </c>
      <c r="Y827" t="str">
        <f>IF('ריכוז הצעות'!$N828='טבלת עזר2'!Y$1,'ריכוז הצעות'!$M828,"")</f>
        <v/>
      </c>
      <c r="Z827" t="str">
        <f>IF('ריכוז הצעות'!$N828='טבלת עזר2'!Z$1,'ריכוז הצעות'!$M828,"")</f>
        <v/>
      </c>
      <c r="AA827" t="str">
        <f>IF('ריכוז הצעות'!$N828='טבלת עזר2'!AA$1,'ריכוז הצעות'!$M828,"")</f>
        <v/>
      </c>
      <c r="AB827" t="str">
        <f>IF('ריכוז הצעות'!$N828='טבלת עזר2'!AB$1,'ריכוז הצעות'!$M828,"")</f>
        <v/>
      </c>
      <c r="AC827" t="str">
        <f>IF('ריכוז הצעות'!$N828='טבלת עזר2'!AC$1,'ריכוז הצעות'!$M828,"")</f>
        <v/>
      </c>
      <c r="AD827" t="str">
        <f>IF('ריכוז הצעות'!$N828='טבלת עזר2'!AD$1,'ריכוז הצעות'!$M828,"")</f>
        <v/>
      </c>
      <c r="AE827" t="str">
        <f>IF('ריכוז הצעות'!$N828='טבלת עזר2'!AE$1,'ריכוז הצעות'!$M828,"")</f>
        <v/>
      </c>
      <c r="AF827" t="str">
        <f>IF('ריכוז הצעות'!$N828='טבלת עזר2'!AF$1,'ריכוז הצעות'!$M828,"")</f>
        <v/>
      </c>
      <c r="AG827" t="str">
        <f>IF('ריכוז הצעות'!$N828='טבלת עזר2'!AG$1,'ריכוז הצעות'!$M828,"")</f>
        <v/>
      </c>
      <c r="AH827" t="str">
        <f>IF('ריכוז הצעות'!$N828='טבלת עזר2'!AH$1,'ריכוז הצעות'!$M828,"")</f>
        <v/>
      </c>
      <c r="AI827" t="str">
        <f>IF('ריכוז הצעות'!$N828='טבלת עזר2'!AI$1,'ריכוז הצעות'!$M828,"")</f>
        <v/>
      </c>
      <c r="AJ827" t="str">
        <f>IF('ריכוז הצעות'!$N828='טבלת עזר2'!AJ$1,'ריכוז הצעות'!$M828,"")</f>
        <v/>
      </c>
      <c r="AK827" t="str">
        <f>IF('ריכוז הצעות'!$N828='טבלת עזר2'!AK$1,'ריכוז הצעות'!$M828,"")</f>
        <v/>
      </c>
      <c r="AL827" t="str">
        <f>IF('ריכוז הצעות'!$N828='טבלת עזר2'!AL$1,'ריכוז הצעות'!$M828,"")</f>
        <v/>
      </c>
    </row>
    <row r="828" spans="2:69" x14ac:dyDescent="0.3">
      <c r="B828" t="str">
        <f>IF('ריכוז הצעות'!$N829='טבלת עזר2'!B$1,'ריכוז הצעות'!$M829,"")</f>
        <v/>
      </c>
      <c r="C828">
        <f t="shared" si="310"/>
        <v>0</v>
      </c>
      <c r="D828" t="str">
        <f t="shared" si="312"/>
        <v/>
      </c>
      <c r="E828">
        <f t="shared" si="313"/>
        <v>0</v>
      </c>
      <c r="F828" t="str">
        <f>IF('ריכוז הצעות'!$N829='טבלת עזר2'!F$1,'ריכוז הצעות'!$M829,"")</f>
        <v/>
      </c>
      <c r="G828">
        <f t="shared" si="311"/>
        <v>0</v>
      </c>
      <c r="H828" t="str">
        <f t="shared" si="314"/>
        <v/>
      </c>
      <c r="I828">
        <f t="shared" si="315"/>
        <v>0</v>
      </c>
      <c r="J828" t="str">
        <f>IF('ריכוז הצעות'!$N829='טבלת עזר2'!J$1,'ריכוז הצעות'!$M829,"")</f>
        <v/>
      </c>
      <c r="K828" t="str">
        <f>IF('ריכוז הצעות'!$N829='טבלת עזר2'!K$1,'ריכוז הצעות'!$M829,"")</f>
        <v/>
      </c>
      <c r="L828" t="str">
        <f>IF('ריכוז הצעות'!$N829='טבלת עזר2'!L$1,'ריכוז הצעות'!$M829,"")</f>
        <v/>
      </c>
      <c r="M828" t="str">
        <f>IF('ריכוז הצעות'!$N829='טבלת עזר2'!M$1,'ריכוז הצעות'!$M829,"")</f>
        <v/>
      </c>
      <c r="O828" t="str">
        <f>IF('ריכוז הצעות'!$N829='טבלת עזר2'!O$1,'ריכוז הצעות'!$M829,"")</f>
        <v/>
      </c>
      <c r="Q828" t="str">
        <f>IF('ריכוז הצעות'!$N829='טבלת עזר2'!Q$1,'ריכוז הצעות'!$M829,"")</f>
        <v/>
      </c>
      <c r="S828" t="str">
        <f>IF('ריכוז הצעות'!$N829='טבלת עזר2'!S$1,'ריכוז הצעות'!$M829,"")</f>
        <v/>
      </c>
      <c r="U828" t="str">
        <f>IF('ריכוז הצעות'!$N829='טבלת עזר2'!U$1,'ריכוז הצעות'!$M829,"")</f>
        <v/>
      </c>
      <c r="W828" t="str">
        <f>IF('ריכוז הצעות'!$N829='טבלת עזר2'!W$1,'ריכוז הצעות'!$M829,"")</f>
        <v/>
      </c>
      <c r="X828" t="str">
        <f>IF('ריכוז הצעות'!$N829='טבלת עזר2'!X$1,'ריכוז הצעות'!$M829,"")</f>
        <v/>
      </c>
      <c r="Y828" t="str">
        <f>IF('ריכוז הצעות'!$N829='טבלת עזר2'!Y$1,'ריכוז הצעות'!$M829,"")</f>
        <v/>
      </c>
      <c r="Z828" t="str">
        <f>IF('ריכוז הצעות'!$N829='טבלת עזר2'!Z$1,'ריכוז הצעות'!$M829,"")</f>
        <v/>
      </c>
      <c r="AA828" t="str">
        <f>IF('ריכוז הצעות'!$N829='טבלת עזר2'!AA$1,'ריכוז הצעות'!$M829,"")</f>
        <v/>
      </c>
      <c r="AB828" t="str">
        <f>IF('ריכוז הצעות'!$N829='טבלת עזר2'!AB$1,'ריכוז הצעות'!$M829,"")</f>
        <v/>
      </c>
      <c r="AC828" t="str">
        <f>IF('ריכוז הצעות'!$N829='טבלת עזר2'!AC$1,'ריכוז הצעות'!$M829,"")</f>
        <v/>
      </c>
      <c r="AD828" t="str">
        <f>IF('ריכוז הצעות'!$N829='טבלת עזר2'!AD$1,'ריכוז הצעות'!$M829,"")</f>
        <v/>
      </c>
      <c r="AE828" t="str">
        <f>IF('ריכוז הצעות'!$N829='טבלת עזר2'!AE$1,'ריכוז הצעות'!$M829,"")</f>
        <v/>
      </c>
      <c r="AF828" t="str">
        <f>IF('ריכוז הצעות'!$N829='טבלת עזר2'!AF$1,'ריכוז הצעות'!$M829,"")</f>
        <v/>
      </c>
      <c r="AG828" t="str">
        <f>IF('ריכוז הצעות'!$N829='טבלת עזר2'!AG$1,'ריכוז הצעות'!$M829,"")</f>
        <v/>
      </c>
      <c r="AH828" t="str">
        <f>IF('ריכוז הצעות'!$N829='טבלת עזר2'!AH$1,'ריכוז הצעות'!$M829,"")</f>
        <v/>
      </c>
      <c r="AI828" t="str">
        <f>IF('ריכוז הצעות'!$N829='טבלת עזר2'!AI$1,'ריכוז הצעות'!$M829,"")</f>
        <v/>
      </c>
      <c r="AJ828" t="str">
        <f>IF('ריכוז הצעות'!$N829='טבלת עזר2'!AJ$1,'ריכוז הצעות'!$M829,"")</f>
        <v/>
      </c>
      <c r="AK828" t="str">
        <f>IF('ריכוז הצעות'!$N829='טבלת עזר2'!AK$1,'ריכוז הצעות'!$M829,"")</f>
        <v/>
      </c>
      <c r="AL828" t="str">
        <f>IF('ריכוז הצעות'!$N829='טבלת עזר2'!AL$1,'ריכוז הצעות'!$M829,"")</f>
        <v/>
      </c>
    </row>
    <row r="829" spans="2:69" x14ac:dyDescent="0.3">
      <c r="B829" t="str">
        <f>IF('ריכוז הצעות'!$N830='טבלת עזר2'!B$1,'ריכוז הצעות'!$M830,"")</f>
        <v/>
      </c>
      <c r="C829">
        <f t="shared" si="310"/>
        <v>0</v>
      </c>
      <c r="D829" t="str">
        <f t="shared" si="312"/>
        <v/>
      </c>
      <c r="E829">
        <f t="shared" si="313"/>
        <v>0</v>
      </c>
      <c r="F829" t="str">
        <f>IF('ריכוז הצעות'!$N830='טבלת עזר2'!F$1,'ריכוז הצעות'!$M830,"")</f>
        <v/>
      </c>
      <c r="G829">
        <f t="shared" si="311"/>
        <v>0</v>
      </c>
      <c r="H829" t="str">
        <f t="shared" si="314"/>
        <v/>
      </c>
      <c r="I829">
        <f t="shared" si="315"/>
        <v>0</v>
      </c>
      <c r="J829" t="str">
        <f>IF('ריכוז הצעות'!$N830='טבלת עזר2'!J$1,'ריכוז הצעות'!$M830,"")</f>
        <v/>
      </c>
      <c r="K829" t="str">
        <f>IF('ריכוז הצעות'!$N830='טבלת עזר2'!K$1,'ריכוז הצעות'!$M830,"")</f>
        <v/>
      </c>
      <c r="L829" t="str">
        <f>IF('ריכוז הצעות'!$N830='טבלת עזר2'!L$1,'ריכוז הצעות'!$M830,"")</f>
        <v/>
      </c>
      <c r="M829" t="str">
        <f>IF('ריכוז הצעות'!$N830='טבלת עזר2'!M$1,'ריכוז הצעות'!$M830,"")</f>
        <v/>
      </c>
      <c r="O829" t="str">
        <f>IF('ריכוז הצעות'!$N830='טבלת עזר2'!O$1,'ריכוז הצעות'!$M830,"")</f>
        <v/>
      </c>
      <c r="Q829" t="str">
        <f>IF('ריכוז הצעות'!$N830='טבלת עזר2'!Q$1,'ריכוז הצעות'!$M830,"")</f>
        <v/>
      </c>
      <c r="S829" t="str">
        <f>IF('ריכוז הצעות'!$N830='טבלת עזר2'!S$1,'ריכוז הצעות'!$M830,"")</f>
        <v/>
      </c>
      <c r="U829" t="str">
        <f>IF('ריכוז הצעות'!$N830='טבלת עזר2'!U$1,'ריכוז הצעות'!$M830,"")</f>
        <v/>
      </c>
      <c r="W829" t="str">
        <f>IF('ריכוז הצעות'!$N830='טבלת עזר2'!W$1,'ריכוז הצעות'!$M830,"")</f>
        <v/>
      </c>
      <c r="X829" t="str">
        <f>IF('ריכוז הצעות'!$N830='טבלת עזר2'!X$1,'ריכוז הצעות'!$M830,"")</f>
        <v/>
      </c>
      <c r="Y829" t="str">
        <f>IF('ריכוז הצעות'!$N830='טבלת עזר2'!Y$1,'ריכוז הצעות'!$M830,"")</f>
        <v/>
      </c>
      <c r="Z829" t="str">
        <f>IF('ריכוז הצעות'!$N830='טבלת עזר2'!Z$1,'ריכוז הצעות'!$M830,"")</f>
        <v/>
      </c>
      <c r="AA829" t="str">
        <f>IF('ריכוז הצעות'!$N830='טבלת עזר2'!AA$1,'ריכוז הצעות'!$M830,"")</f>
        <v/>
      </c>
      <c r="AB829" t="str">
        <f>IF('ריכוז הצעות'!$N830='טבלת עזר2'!AB$1,'ריכוז הצעות'!$M830,"")</f>
        <v/>
      </c>
      <c r="AC829" t="str">
        <f>IF('ריכוז הצעות'!$N830='טבלת עזר2'!AC$1,'ריכוז הצעות'!$M830,"")</f>
        <v/>
      </c>
      <c r="AD829" t="str">
        <f>IF('ריכוז הצעות'!$N830='טבלת עזר2'!AD$1,'ריכוז הצעות'!$M830,"")</f>
        <v/>
      </c>
      <c r="AE829" t="str">
        <f>IF('ריכוז הצעות'!$N830='טבלת עזר2'!AE$1,'ריכוז הצעות'!$M830,"")</f>
        <v/>
      </c>
      <c r="AF829" t="str">
        <f>IF('ריכוז הצעות'!$N830='טבלת עזר2'!AF$1,'ריכוז הצעות'!$M830,"")</f>
        <v/>
      </c>
      <c r="AG829" t="str">
        <f>IF('ריכוז הצעות'!$N830='טבלת עזר2'!AG$1,'ריכוז הצעות'!$M830,"")</f>
        <v/>
      </c>
      <c r="AH829" t="str">
        <f>IF('ריכוז הצעות'!$N830='טבלת עזר2'!AH$1,'ריכוז הצעות'!$M830,"")</f>
        <v/>
      </c>
      <c r="AI829" t="str">
        <f>IF('ריכוז הצעות'!$N830='טבלת עזר2'!AI$1,'ריכוז הצעות'!$M830,"")</f>
        <v/>
      </c>
      <c r="AJ829" t="str">
        <f>IF('ריכוז הצעות'!$N830='טבלת עזר2'!AJ$1,'ריכוז הצעות'!$M830,"")</f>
        <v/>
      </c>
      <c r="AK829" t="str">
        <f>IF('ריכוז הצעות'!$N830='טבלת עזר2'!AK$1,'ריכוז הצעות'!$M830,"")</f>
        <v/>
      </c>
      <c r="AL829" t="str">
        <f>IF('ריכוז הצעות'!$N830='טבלת עזר2'!AL$1,'ריכוז הצעות'!$M830,"")</f>
        <v/>
      </c>
    </row>
    <row r="830" spans="2:69" x14ac:dyDescent="0.3">
      <c r="B830" t="str">
        <f>IF('ריכוז הצעות'!$N831='טבלת עזר2'!B$1,'ריכוז הצעות'!$M831,"")</f>
        <v/>
      </c>
      <c r="C830">
        <f t="shared" si="310"/>
        <v>0</v>
      </c>
      <c r="D830" t="str">
        <f t="shared" si="312"/>
        <v/>
      </c>
      <c r="E830">
        <f t="shared" si="313"/>
        <v>0</v>
      </c>
      <c r="F830" t="str">
        <f>IF('ריכוז הצעות'!$N831='טבלת עזר2'!F$1,'ריכוז הצעות'!$M831,"")</f>
        <v/>
      </c>
      <c r="G830">
        <f t="shared" si="311"/>
        <v>0</v>
      </c>
      <c r="H830" t="str">
        <f t="shared" si="314"/>
        <v/>
      </c>
      <c r="I830">
        <f t="shared" si="315"/>
        <v>0</v>
      </c>
      <c r="J830" t="str">
        <f>IF('ריכוז הצעות'!$N831='טבלת עזר2'!J$1,'ריכוז הצעות'!$M831,"")</f>
        <v/>
      </c>
      <c r="K830" t="str">
        <f>IF('ריכוז הצעות'!$N831='טבלת עזר2'!K$1,'ריכוז הצעות'!$M831,"")</f>
        <v/>
      </c>
      <c r="L830" t="str">
        <f>IF('ריכוז הצעות'!$N831='טבלת עזר2'!L$1,'ריכוז הצעות'!$M831,"")</f>
        <v/>
      </c>
      <c r="M830" t="str">
        <f>IF('ריכוז הצעות'!$N831='טבלת עזר2'!M$1,'ריכוז הצעות'!$M831,"")</f>
        <v/>
      </c>
      <c r="O830" t="str">
        <f>IF('ריכוז הצעות'!$N831='טבלת עזר2'!O$1,'ריכוז הצעות'!$M831,"")</f>
        <v/>
      </c>
      <c r="Q830" t="str">
        <f>IF('ריכוז הצעות'!$N831='טבלת עזר2'!Q$1,'ריכוז הצעות'!$M831,"")</f>
        <v/>
      </c>
      <c r="S830" t="str">
        <f>IF('ריכוז הצעות'!$N831='טבלת עזר2'!S$1,'ריכוז הצעות'!$M831,"")</f>
        <v/>
      </c>
      <c r="U830" t="str">
        <f>IF('ריכוז הצעות'!$N831='טבלת עזר2'!U$1,'ריכוז הצעות'!$M831,"")</f>
        <v/>
      </c>
      <c r="W830" t="str">
        <f>IF('ריכוז הצעות'!$N831='טבלת עזר2'!W$1,'ריכוז הצעות'!$M831,"")</f>
        <v/>
      </c>
      <c r="X830" t="str">
        <f>IF('ריכוז הצעות'!$N831='טבלת עזר2'!X$1,'ריכוז הצעות'!$M831,"")</f>
        <v/>
      </c>
      <c r="Y830" t="str">
        <f>IF('ריכוז הצעות'!$N831='טבלת עזר2'!Y$1,'ריכוז הצעות'!$M831,"")</f>
        <v/>
      </c>
      <c r="Z830" t="str">
        <f>IF('ריכוז הצעות'!$N831='טבלת עזר2'!Z$1,'ריכוז הצעות'!$M831,"")</f>
        <v/>
      </c>
      <c r="AA830" t="str">
        <f>IF('ריכוז הצעות'!$N831='טבלת עזר2'!AA$1,'ריכוז הצעות'!$M831,"")</f>
        <v/>
      </c>
      <c r="AB830" t="str">
        <f>IF('ריכוז הצעות'!$N831='טבלת עזר2'!AB$1,'ריכוז הצעות'!$M831,"")</f>
        <v/>
      </c>
      <c r="AC830" t="str">
        <f>IF('ריכוז הצעות'!$N831='טבלת עזר2'!AC$1,'ריכוז הצעות'!$M831,"")</f>
        <v/>
      </c>
      <c r="AD830" t="str">
        <f>IF('ריכוז הצעות'!$N831='טבלת עזר2'!AD$1,'ריכוז הצעות'!$M831,"")</f>
        <v/>
      </c>
      <c r="AE830" t="str">
        <f>IF('ריכוז הצעות'!$N831='טבלת עזר2'!AE$1,'ריכוז הצעות'!$M831,"")</f>
        <v/>
      </c>
      <c r="AF830" t="str">
        <f>IF('ריכוז הצעות'!$N831='טבלת עזר2'!AF$1,'ריכוז הצעות'!$M831,"")</f>
        <v/>
      </c>
      <c r="AG830" t="str">
        <f>IF('ריכוז הצעות'!$N831='טבלת עזר2'!AG$1,'ריכוז הצעות'!$M831,"")</f>
        <v/>
      </c>
      <c r="AH830" t="str">
        <f>IF('ריכוז הצעות'!$N831='טבלת עזר2'!AH$1,'ריכוז הצעות'!$M831,"")</f>
        <v/>
      </c>
      <c r="AI830" t="str">
        <f>IF('ריכוז הצעות'!$N831='טבלת עזר2'!AI$1,'ריכוז הצעות'!$M831,"")</f>
        <v/>
      </c>
      <c r="AJ830" t="str">
        <f>IF('ריכוז הצעות'!$N831='טבלת עזר2'!AJ$1,'ריכוז הצעות'!$M831,"")</f>
        <v/>
      </c>
      <c r="AK830" t="str">
        <f>IF('ריכוז הצעות'!$N831='טבלת עזר2'!AK$1,'ריכוז הצעות'!$M831,"")</f>
        <v/>
      </c>
      <c r="AL830" t="str">
        <f>IF('ריכוז הצעות'!$N831='טבלת עזר2'!AL$1,'ריכוז הצעות'!$M831,"")</f>
        <v/>
      </c>
    </row>
    <row r="831" spans="2:69" x14ac:dyDescent="0.3">
      <c r="B831" t="str">
        <f>IF('ריכוז הצעות'!$N832='טבלת עזר2'!B$1,'ריכוז הצעות'!$M832,"")</f>
        <v/>
      </c>
      <c r="C831">
        <f t="shared" si="310"/>
        <v>0</v>
      </c>
      <c r="D831" t="str">
        <f t="shared" si="312"/>
        <v/>
      </c>
      <c r="E831">
        <f t="shared" si="313"/>
        <v>0</v>
      </c>
      <c r="F831" t="str">
        <f>IF('ריכוז הצעות'!$N832='טבלת עזר2'!F$1,'ריכוז הצעות'!$M832,"")</f>
        <v/>
      </c>
      <c r="G831">
        <f t="shared" si="311"/>
        <v>0</v>
      </c>
      <c r="H831" t="str">
        <f t="shared" si="314"/>
        <v/>
      </c>
      <c r="I831">
        <f t="shared" si="315"/>
        <v>0</v>
      </c>
      <c r="J831" t="str">
        <f>IF('ריכוז הצעות'!$N832='טבלת עזר2'!J$1,'ריכוז הצעות'!$M832,"")</f>
        <v/>
      </c>
      <c r="K831" t="str">
        <f>IF('ריכוז הצעות'!$N832='טבלת עזר2'!K$1,'ריכוז הצעות'!$M832,"")</f>
        <v/>
      </c>
      <c r="L831" t="str">
        <f>IF('ריכוז הצעות'!$N832='טבלת עזר2'!L$1,'ריכוז הצעות'!$M832,"")</f>
        <v/>
      </c>
      <c r="M831" t="str">
        <f>IF('ריכוז הצעות'!$N832='טבלת עזר2'!M$1,'ריכוז הצעות'!$M832,"")</f>
        <v/>
      </c>
      <c r="O831" t="str">
        <f>IF('ריכוז הצעות'!$N832='טבלת עזר2'!O$1,'ריכוז הצעות'!$M832,"")</f>
        <v/>
      </c>
      <c r="Q831" t="str">
        <f>IF('ריכוז הצעות'!$N832='טבלת עזר2'!Q$1,'ריכוז הצעות'!$M832,"")</f>
        <v/>
      </c>
      <c r="S831" t="str">
        <f>IF('ריכוז הצעות'!$N832='טבלת עזר2'!S$1,'ריכוז הצעות'!$M832,"")</f>
        <v/>
      </c>
      <c r="U831" t="str">
        <f>IF('ריכוז הצעות'!$N832='טבלת עזר2'!U$1,'ריכוז הצעות'!$M832,"")</f>
        <v/>
      </c>
      <c r="W831" t="str">
        <f>IF('ריכוז הצעות'!$N832='טבלת עזר2'!W$1,'ריכוז הצעות'!$M832,"")</f>
        <v/>
      </c>
      <c r="X831" t="str">
        <f>IF('ריכוז הצעות'!$N832='טבלת עזר2'!X$1,'ריכוז הצעות'!$M832,"")</f>
        <v/>
      </c>
      <c r="Y831" t="str">
        <f>IF('ריכוז הצעות'!$N832='טבלת עזר2'!Y$1,'ריכוז הצעות'!$M832,"")</f>
        <v/>
      </c>
      <c r="Z831" t="str">
        <f>IF('ריכוז הצעות'!$N832='טבלת עזר2'!Z$1,'ריכוז הצעות'!$M832,"")</f>
        <v/>
      </c>
      <c r="AA831" t="str">
        <f>IF('ריכוז הצעות'!$N832='טבלת עזר2'!AA$1,'ריכוז הצעות'!$M832,"")</f>
        <v/>
      </c>
      <c r="AB831" t="str">
        <f>IF('ריכוז הצעות'!$N832='טבלת עזר2'!AB$1,'ריכוז הצעות'!$M832,"")</f>
        <v/>
      </c>
      <c r="AC831" t="str">
        <f>IF('ריכוז הצעות'!$N832='טבלת עזר2'!AC$1,'ריכוז הצעות'!$M832,"")</f>
        <v/>
      </c>
      <c r="AD831" t="str">
        <f>IF('ריכוז הצעות'!$N832='טבלת עזר2'!AD$1,'ריכוז הצעות'!$M832,"")</f>
        <v/>
      </c>
      <c r="AE831" t="str">
        <f>IF('ריכוז הצעות'!$N832='טבלת עזר2'!AE$1,'ריכוז הצעות'!$M832,"")</f>
        <v/>
      </c>
      <c r="AF831" t="str">
        <f>IF('ריכוז הצעות'!$N832='טבלת עזר2'!AF$1,'ריכוז הצעות'!$M832,"")</f>
        <v/>
      </c>
      <c r="AG831" t="str">
        <f>IF('ריכוז הצעות'!$N832='טבלת עזר2'!AG$1,'ריכוז הצעות'!$M832,"")</f>
        <v/>
      </c>
      <c r="AH831" t="str">
        <f>IF('ריכוז הצעות'!$N832='טבלת עזר2'!AH$1,'ריכוז הצעות'!$M832,"")</f>
        <v/>
      </c>
      <c r="AI831" t="str">
        <f>IF('ריכוז הצעות'!$N832='טבלת עזר2'!AI$1,'ריכוז הצעות'!$M832,"")</f>
        <v/>
      </c>
      <c r="AJ831" t="str">
        <f>IF('ריכוז הצעות'!$N832='טבלת עזר2'!AJ$1,'ריכוז הצעות'!$M832,"")</f>
        <v/>
      </c>
      <c r="AK831" t="str">
        <f>IF('ריכוז הצעות'!$N832='טבלת עזר2'!AK$1,'ריכוז הצעות'!$M832,"")</f>
        <v/>
      </c>
      <c r="AL831" t="str">
        <f>IF('ריכוז הצעות'!$N832='טבלת עזר2'!AL$1,'ריכוז הצעות'!$M832,"")</f>
        <v/>
      </c>
    </row>
    <row r="832" spans="2:69" x14ac:dyDescent="0.3">
      <c r="B832" t="str">
        <f>IF('ריכוז הצעות'!$N833='טבלת עזר2'!B$1,'ריכוז הצעות'!$M833,"")</f>
        <v/>
      </c>
      <c r="C832">
        <f t="shared" si="310"/>
        <v>0</v>
      </c>
      <c r="D832" t="str">
        <f t="shared" si="312"/>
        <v/>
      </c>
      <c r="E832">
        <f t="shared" si="313"/>
        <v>0</v>
      </c>
      <c r="F832" t="str">
        <f>IF('ריכוז הצעות'!$N833='טבלת עזר2'!F$1,'ריכוז הצעות'!$M833,"")</f>
        <v/>
      </c>
      <c r="G832">
        <f t="shared" si="311"/>
        <v>0</v>
      </c>
      <c r="H832" t="str">
        <f t="shared" si="314"/>
        <v/>
      </c>
      <c r="I832">
        <f t="shared" si="315"/>
        <v>0</v>
      </c>
      <c r="J832" t="str">
        <f>IF('ריכוז הצעות'!$N833='טבלת עזר2'!J$1,'ריכוז הצעות'!$M833,"")</f>
        <v/>
      </c>
      <c r="K832" t="str">
        <f>IF('ריכוז הצעות'!$N833='טבלת עזר2'!K$1,'ריכוז הצעות'!$M833,"")</f>
        <v/>
      </c>
      <c r="L832" t="str">
        <f>IF('ריכוז הצעות'!$N833='טבלת עזר2'!L$1,'ריכוז הצעות'!$M833,"")</f>
        <v/>
      </c>
      <c r="M832" t="str">
        <f>IF('ריכוז הצעות'!$N833='טבלת עזר2'!M$1,'ריכוז הצעות'!$M833,"")</f>
        <v/>
      </c>
      <c r="O832" t="str">
        <f>IF('ריכוז הצעות'!$N833='טבלת עזר2'!O$1,'ריכוז הצעות'!$M833,"")</f>
        <v/>
      </c>
      <c r="Q832" t="str">
        <f>IF('ריכוז הצעות'!$N833='טבלת עזר2'!Q$1,'ריכוז הצעות'!$M833,"")</f>
        <v/>
      </c>
      <c r="S832" t="str">
        <f>IF('ריכוז הצעות'!$N833='טבלת עזר2'!S$1,'ריכוז הצעות'!$M833,"")</f>
        <v/>
      </c>
      <c r="U832" t="str">
        <f>IF('ריכוז הצעות'!$N833='טבלת עזר2'!U$1,'ריכוז הצעות'!$M833,"")</f>
        <v/>
      </c>
      <c r="W832" t="str">
        <f>IF('ריכוז הצעות'!$N833='טבלת עזר2'!W$1,'ריכוז הצעות'!$M833,"")</f>
        <v/>
      </c>
      <c r="X832" t="str">
        <f>IF('ריכוז הצעות'!$N833='טבלת עזר2'!X$1,'ריכוז הצעות'!$M833,"")</f>
        <v/>
      </c>
      <c r="Y832" t="str">
        <f>IF('ריכוז הצעות'!$N833='טבלת עזר2'!Y$1,'ריכוז הצעות'!$M833,"")</f>
        <v/>
      </c>
      <c r="Z832" t="str">
        <f>IF('ריכוז הצעות'!$N833='טבלת עזר2'!Z$1,'ריכוז הצעות'!$M833,"")</f>
        <v/>
      </c>
      <c r="AA832" t="str">
        <f>IF('ריכוז הצעות'!$N833='טבלת עזר2'!AA$1,'ריכוז הצעות'!$M833,"")</f>
        <v/>
      </c>
      <c r="AB832" t="str">
        <f>IF('ריכוז הצעות'!$N833='טבלת עזר2'!AB$1,'ריכוז הצעות'!$M833,"")</f>
        <v/>
      </c>
      <c r="AC832" t="str">
        <f>IF('ריכוז הצעות'!$N833='טבלת עזר2'!AC$1,'ריכוז הצעות'!$M833,"")</f>
        <v/>
      </c>
      <c r="AD832" t="str">
        <f>IF('ריכוז הצעות'!$N833='טבלת עזר2'!AD$1,'ריכוז הצעות'!$M833,"")</f>
        <v/>
      </c>
      <c r="AE832" t="str">
        <f>IF('ריכוז הצעות'!$N833='טבלת עזר2'!AE$1,'ריכוז הצעות'!$M833,"")</f>
        <v/>
      </c>
      <c r="AF832" t="str">
        <f>IF('ריכוז הצעות'!$N833='טבלת עזר2'!AF$1,'ריכוז הצעות'!$M833,"")</f>
        <v/>
      </c>
      <c r="AG832" t="str">
        <f>IF('ריכוז הצעות'!$N833='טבלת עזר2'!AG$1,'ריכוז הצעות'!$M833,"")</f>
        <v/>
      </c>
      <c r="AH832" t="str">
        <f>IF('ריכוז הצעות'!$N833='טבלת עזר2'!AH$1,'ריכוז הצעות'!$M833,"")</f>
        <v/>
      </c>
      <c r="AI832" t="str">
        <f>IF('ריכוז הצעות'!$N833='טבלת עזר2'!AI$1,'ריכוז הצעות'!$M833,"")</f>
        <v/>
      </c>
      <c r="AJ832" t="str">
        <f>IF('ריכוז הצעות'!$N833='טבלת עזר2'!AJ$1,'ריכוז הצעות'!$M833,"")</f>
        <v/>
      </c>
      <c r="AK832" t="str">
        <f>IF('ריכוז הצעות'!$N833='טבלת עזר2'!AK$1,'ריכוז הצעות'!$M833,"")</f>
        <v/>
      </c>
      <c r="AL832" t="str">
        <f>IF('ריכוז הצעות'!$N833='טבלת עזר2'!AL$1,'ריכוז הצעות'!$M833,"")</f>
        <v/>
      </c>
      <c r="AM832"/>
      <c r="AN832"/>
      <c r="AO832"/>
      <c r="AP832"/>
    </row>
    <row r="833" spans="2:42" x14ac:dyDescent="0.3">
      <c r="B833" t="str">
        <f>IF('ריכוז הצעות'!$N834='טבלת עזר2'!B$1,'ריכוז הצעות'!$M834,"")</f>
        <v/>
      </c>
      <c r="C833">
        <f t="shared" si="310"/>
        <v>0</v>
      </c>
      <c r="D833" t="str">
        <f t="shared" si="312"/>
        <v/>
      </c>
      <c r="E833">
        <f t="shared" si="313"/>
        <v>0</v>
      </c>
      <c r="F833" t="str">
        <f>IF('ריכוז הצעות'!$N834='טבלת עזר2'!F$1,'ריכוז הצעות'!$M834,"")</f>
        <v/>
      </c>
      <c r="G833">
        <f t="shared" si="311"/>
        <v>0</v>
      </c>
      <c r="H833" t="str">
        <f t="shared" si="314"/>
        <v/>
      </c>
      <c r="I833">
        <f t="shared" si="315"/>
        <v>0</v>
      </c>
      <c r="J833" t="str">
        <f>IF('ריכוז הצעות'!$N834='טבלת עזר2'!J$1,'ריכוז הצעות'!$M834,"")</f>
        <v/>
      </c>
      <c r="K833" t="str">
        <f>IF('ריכוז הצעות'!$N834='טבלת עזר2'!K$1,'ריכוז הצעות'!$M834,"")</f>
        <v/>
      </c>
      <c r="L833" t="str">
        <f>IF('ריכוז הצעות'!$N834='טבלת עזר2'!L$1,'ריכוז הצעות'!$M834,"")</f>
        <v/>
      </c>
      <c r="M833" t="str">
        <f>IF('ריכוז הצעות'!$N834='טבלת עזר2'!M$1,'ריכוז הצעות'!$M834,"")</f>
        <v/>
      </c>
      <c r="O833" t="str">
        <f>IF('ריכוז הצעות'!$N834='טבלת עזר2'!O$1,'ריכוז הצעות'!$M834,"")</f>
        <v/>
      </c>
      <c r="Q833" t="str">
        <f>IF('ריכוז הצעות'!$N834='טבלת עזר2'!Q$1,'ריכוז הצעות'!$M834,"")</f>
        <v/>
      </c>
      <c r="S833" t="str">
        <f>IF('ריכוז הצעות'!$N834='טבלת עזר2'!S$1,'ריכוז הצעות'!$M834,"")</f>
        <v/>
      </c>
      <c r="U833" t="str">
        <f>IF('ריכוז הצעות'!$N834='טבלת עזר2'!U$1,'ריכוז הצעות'!$M834,"")</f>
        <v/>
      </c>
      <c r="W833" t="str">
        <f>IF('ריכוז הצעות'!$N834='טבלת עזר2'!W$1,'ריכוז הצעות'!$M834,"")</f>
        <v/>
      </c>
      <c r="X833" t="str">
        <f>IF('ריכוז הצעות'!$N834='טבלת עזר2'!X$1,'ריכוז הצעות'!$M834,"")</f>
        <v/>
      </c>
      <c r="Y833" t="str">
        <f>IF('ריכוז הצעות'!$N834='טבלת עזר2'!Y$1,'ריכוז הצעות'!$M834,"")</f>
        <v/>
      </c>
      <c r="Z833" t="str">
        <f>IF('ריכוז הצעות'!$N834='טבלת עזר2'!Z$1,'ריכוז הצעות'!$M834,"")</f>
        <v/>
      </c>
      <c r="AA833" t="str">
        <f>IF('ריכוז הצעות'!$N834='טבלת עזר2'!AA$1,'ריכוז הצעות'!$M834,"")</f>
        <v/>
      </c>
      <c r="AB833" t="str">
        <f>IF('ריכוז הצעות'!$N834='טבלת עזר2'!AB$1,'ריכוז הצעות'!$M834,"")</f>
        <v/>
      </c>
      <c r="AC833" t="str">
        <f>IF('ריכוז הצעות'!$N834='טבלת עזר2'!AC$1,'ריכוז הצעות'!$M834,"")</f>
        <v/>
      </c>
      <c r="AD833" t="str">
        <f>IF('ריכוז הצעות'!$N834='טבלת עזר2'!AD$1,'ריכוז הצעות'!$M834,"")</f>
        <v/>
      </c>
      <c r="AE833" t="str">
        <f>IF('ריכוז הצעות'!$N834='טבלת עזר2'!AE$1,'ריכוז הצעות'!$M834,"")</f>
        <v/>
      </c>
      <c r="AF833" t="str">
        <f>IF('ריכוז הצעות'!$N834='טבלת עזר2'!AF$1,'ריכוז הצעות'!$M834,"")</f>
        <v/>
      </c>
      <c r="AG833" t="str">
        <f>IF('ריכוז הצעות'!$N834='טבלת עזר2'!AG$1,'ריכוז הצעות'!$M834,"")</f>
        <v/>
      </c>
      <c r="AH833" t="str">
        <f>IF('ריכוז הצעות'!$N834='טבלת עזר2'!AH$1,'ריכוז הצעות'!$M834,"")</f>
        <v/>
      </c>
      <c r="AI833" t="str">
        <f>IF('ריכוז הצעות'!$N834='טבלת עזר2'!AI$1,'ריכוז הצעות'!$M834,"")</f>
        <v/>
      </c>
      <c r="AJ833" t="str">
        <f>IF('ריכוז הצעות'!$N834='טבלת עזר2'!AJ$1,'ריכוז הצעות'!$M834,"")</f>
        <v/>
      </c>
      <c r="AK833" t="str">
        <f>IF('ריכוז הצעות'!$N834='טבלת עזר2'!AK$1,'ריכוז הצעות'!$M834,"")</f>
        <v/>
      </c>
      <c r="AL833" t="str">
        <f>IF('ריכוז הצעות'!$N834='טבלת עזר2'!AL$1,'ריכוז הצעות'!$M834,"")</f>
        <v/>
      </c>
      <c r="AM833"/>
      <c r="AN833"/>
      <c r="AO833"/>
      <c r="AP833"/>
    </row>
    <row r="834" spans="2:42" x14ac:dyDescent="0.3">
      <c r="B834" t="str">
        <f>IF('ריכוז הצעות'!$N835='טבלת עזר2'!B$1,'ריכוז הצעות'!$M835,"")</f>
        <v/>
      </c>
      <c r="C834">
        <f t="shared" si="310"/>
        <v>0</v>
      </c>
      <c r="D834" t="str">
        <f t="shared" si="312"/>
        <v/>
      </c>
      <c r="E834">
        <f t="shared" si="313"/>
        <v>0</v>
      </c>
      <c r="F834" t="str">
        <f>IF('ריכוז הצעות'!$N835='טבלת עזר2'!F$1,'ריכוז הצעות'!$M835,"")</f>
        <v/>
      </c>
      <c r="G834">
        <f t="shared" si="311"/>
        <v>0</v>
      </c>
      <c r="H834" t="str">
        <f t="shared" si="314"/>
        <v/>
      </c>
      <c r="I834">
        <f t="shared" si="315"/>
        <v>0</v>
      </c>
      <c r="J834" t="str">
        <f>IF('ריכוז הצעות'!$N835='טבלת עזר2'!J$1,'ריכוז הצעות'!$M835,"")</f>
        <v/>
      </c>
      <c r="K834" t="str">
        <f>IF('ריכוז הצעות'!$N835='טבלת עזר2'!K$1,'ריכוז הצעות'!$M835,"")</f>
        <v/>
      </c>
      <c r="L834" t="str">
        <f>IF('ריכוז הצעות'!$N835='טבלת עזר2'!L$1,'ריכוז הצעות'!$M835,"")</f>
        <v/>
      </c>
      <c r="M834" t="str">
        <f>IF('ריכוז הצעות'!$N835='טבלת עזר2'!M$1,'ריכוז הצעות'!$M835,"")</f>
        <v/>
      </c>
      <c r="O834" t="str">
        <f>IF('ריכוז הצעות'!$N835='טבלת עזר2'!O$1,'ריכוז הצעות'!$M835,"")</f>
        <v/>
      </c>
      <c r="Q834" t="str">
        <f>IF('ריכוז הצעות'!$N835='טבלת עזר2'!Q$1,'ריכוז הצעות'!$M835,"")</f>
        <v/>
      </c>
      <c r="S834" t="str">
        <f>IF('ריכוז הצעות'!$N835='טבלת עזר2'!S$1,'ריכוז הצעות'!$M835,"")</f>
        <v/>
      </c>
      <c r="U834" t="str">
        <f>IF('ריכוז הצעות'!$N835='טבלת עזר2'!U$1,'ריכוז הצעות'!$M835,"")</f>
        <v/>
      </c>
      <c r="W834" t="str">
        <f>IF('ריכוז הצעות'!$N835='טבלת עזר2'!W$1,'ריכוז הצעות'!$M835,"")</f>
        <v/>
      </c>
      <c r="X834" t="str">
        <f>IF('ריכוז הצעות'!$N835='טבלת עזר2'!X$1,'ריכוז הצעות'!$M835,"")</f>
        <v/>
      </c>
      <c r="Y834" t="str">
        <f>IF('ריכוז הצעות'!$N835='טבלת עזר2'!Y$1,'ריכוז הצעות'!$M835,"")</f>
        <v/>
      </c>
      <c r="Z834" t="str">
        <f>IF('ריכוז הצעות'!$N835='טבלת עזר2'!Z$1,'ריכוז הצעות'!$M835,"")</f>
        <v/>
      </c>
      <c r="AA834" t="str">
        <f>IF('ריכוז הצעות'!$N835='טבלת עזר2'!AA$1,'ריכוז הצעות'!$M835,"")</f>
        <v/>
      </c>
      <c r="AB834" t="str">
        <f>IF('ריכוז הצעות'!$N835='טבלת עזר2'!AB$1,'ריכוז הצעות'!$M835,"")</f>
        <v/>
      </c>
      <c r="AC834" t="str">
        <f>IF('ריכוז הצעות'!$N835='טבלת עזר2'!AC$1,'ריכוז הצעות'!$M835,"")</f>
        <v/>
      </c>
      <c r="AD834" t="str">
        <f>IF('ריכוז הצעות'!$N835='טבלת עזר2'!AD$1,'ריכוז הצעות'!$M835,"")</f>
        <v/>
      </c>
      <c r="AE834" t="str">
        <f>IF('ריכוז הצעות'!$N835='טבלת עזר2'!AE$1,'ריכוז הצעות'!$M835,"")</f>
        <v/>
      </c>
      <c r="AF834" t="str">
        <f>IF('ריכוז הצעות'!$N835='טבלת עזר2'!AF$1,'ריכוז הצעות'!$M835,"")</f>
        <v/>
      </c>
      <c r="AG834" t="str">
        <f>IF('ריכוז הצעות'!$N835='טבלת עזר2'!AG$1,'ריכוז הצעות'!$M835,"")</f>
        <v/>
      </c>
      <c r="AH834" t="str">
        <f>IF('ריכוז הצעות'!$N835='טבלת עזר2'!AH$1,'ריכוז הצעות'!$M835,"")</f>
        <v/>
      </c>
      <c r="AI834" t="str">
        <f>IF('ריכוז הצעות'!$N835='טבלת עזר2'!AI$1,'ריכוז הצעות'!$M835,"")</f>
        <v/>
      </c>
      <c r="AJ834" t="str">
        <f>IF('ריכוז הצעות'!$N835='טבלת עזר2'!AJ$1,'ריכוז הצעות'!$M835,"")</f>
        <v/>
      </c>
      <c r="AK834" t="str">
        <f>IF('ריכוז הצעות'!$N835='טבלת עזר2'!AK$1,'ריכוז הצעות'!$M835,"")</f>
        <v/>
      </c>
      <c r="AL834" t="str">
        <f>IF('ריכוז הצעות'!$N835='טבלת עזר2'!AL$1,'ריכוז הצעות'!$M835,"")</f>
        <v/>
      </c>
      <c r="AM834"/>
      <c r="AN834"/>
      <c r="AO834"/>
      <c r="AP834"/>
    </row>
    <row r="835" spans="2:42" x14ac:dyDescent="0.3">
      <c r="B835" t="str">
        <f>IF('ריכוז הצעות'!$N836='טבלת עזר2'!B$1,'ריכוז הצעות'!$M836,"")</f>
        <v/>
      </c>
      <c r="C835">
        <f t="shared" ref="C835:C898" si="317">IF($B835=$B$2,1,0)</f>
        <v>0</v>
      </c>
      <c r="D835" t="str">
        <f t="shared" si="312"/>
        <v/>
      </c>
      <c r="E835">
        <f t="shared" si="313"/>
        <v>0</v>
      </c>
      <c r="F835" t="str">
        <f>IF('ריכוז הצעות'!$N836='טבלת עזר2'!F$1,'ריכוז הצעות'!$M836,"")</f>
        <v/>
      </c>
      <c r="G835">
        <f t="shared" ref="G835:G898" si="318">IF($F835=$F$2,1,0)</f>
        <v>0</v>
      </c>
      <c r="H835" t="str">
        <f t="shared" si="314"/>
        <v/>
      </c>
      <c r="I835">
        <f t="shared" si="315"/>
        <v>0</v>
      </c>
      <c r="J835" t="str">
        <f>IF('ריכוז הצעות'!$N836='טבלת עזר2'!J$1,'ריכוז הצעות'!$M836,"")</f>
        <v/>
      </c>
      <c r="K835" t="str">
        <f>IF('ריכוז הצעות'!$N836='טבלת עזר2'!K$1,'ריכוז הצעות'!$M836,"")</f>
        <v/>
      </c>
      <c r="L835" t="str">
        <f>IF('ריכוז הצעות'!$N836='טבלת עזר2'!L$1,'ריכוז הצעות'!$M836,"")</f>
        <v/>
      </c>
      <c r="M835" t="str">
        <f>IF('ריכוז הצעות'!$N836='טבלת עזר2'!M$1,'ריכוז הצעות'!$M836,"")</f>
        <v/>
      </c>
      <c r="O835" t="str">
        <f>IF('ריכוז הצעות'!$N836='טבלת עזר2'!O$1,'ריכוז הצעות'!$M836,"")</f>
        <v/>
      </c>
      <c r="Q835" t="str">
        <f>IF('ריכוז הצעות'!$N836='טבלת עזר2'!Q$1,'ריכוז הצעות'!$M836,"")</f>
        <v/>
      </c>
      <c r="S835" t="str">
        <f>IF('ריכוז הצעות'!$N836='טבלת עזר2'!S$1,'ריכוז הצעות'!$M836,"")</f>
        <v/>
      </c>
      <c r="U835" t="str">
        <f>IF('ריכוז הצעות'!$N836='טבלת עזר2'!U$1,'ריכוז הצעות'!$M836,"")</f>
        <v/>
      </c>
      <c r="W835" t="str">
        <f>IF('ריכוז הצעות'!$N836='טבלת עזר2'!W$1,'ריכוז הצעות'!$M836,"")</f>
        <v/>
      </c>
      <c r="X835" t="str">
        <f>IF('ריכוז הצעות'!$N836='טבלת עזר2'!X$1,'ריכוז הצעות'!$M836,"")</f>
        <v/>
      </c>
      <c r="Y835" t="str">
        <f>IF('ריכוז הצעות'!$N836='טבלת עזר2'!Y$1,'ריכוז הצעות'!$M836,"")</f>
        <v/>
      </c>
      <c r="Z835" t="str">
        <f>IF('ריכוז הצעות'!$N836='טבלת עזר2'!Z$1,'ריכוז הצעות'!$M836,"")</f>
        <v/>
      </c>
      <c r="AA835" t="str">
        <f>IF('ריכוז הצעות'!$N836='טבלת עזר2'!AA$1,'ריכוז הצעות'!$M836,"")</f>
        <v/>
      </c>
      <c r="AB835" t="str">
        <f>IF('ריכוז הצעות'!$N836='טבלת עזר2'!AB$1,'ריכוז הצעות'!$M836,"")</f>
        <v/>
      </c>
      <c r="AC835" t="str">
        <f>IF('ריכוז הצעות'!$N836='טבלת עזר2'!AC$1,'ריכוז הצעות'!$M836,"")</f>
        <v/>
      </c>
      <c r="AD835" t="str">
        <f>IF('ריכוז הצעות'!$N836='טבלת עזר2'!AD$1,'ריכוז הצעות'!$M836,"")</f>
        <v/>
      </c>
      <c r="AE835" t="str">
        <f>IF('ריכוז הצעות'!$N836='טבלת עזר2'!AE$1,'ריכוז הצעות'!$M836,"")</f>
        <v/>
      </c>
      <c r="AF835" t="str">
        <f>IF('ריכוז הצעות'!$N836='טבלת עזר2'!AF$1,'ריכוז הצעות'!$M836,"")</f>
        <v/>
      </c>
      <c r="AG835" t="str">
        <f>IF('ריכוז הצעות'!$N836='טבלת עזר2'!AG$1,'ריכוז הצעות'!$M836,"")</f>
        <v/>
      </c>
      <c r="AH835" t="str">
        <f>IF('ריכוז הצעות'!$N836='טבלת עזר2'!AH$1,'ריכוז הצעות'!$M836,"")</f>
        <v/>
      </c>
      <c r="AI835" t="str">
        <f>IF('ריכוז הצעות'!$N836='טבלת עזר2'!AI$1,'ריכוז הצעות'!$M836,"")</f>
        <v/>
      </c>
      <c r="AJ835" t="str">
        <f>IF('ריכוז הצעות'!$N836='טבלת עזר2'!AJ$1,'ריכוז הצעות'!$M836,"")</f>
        <v/>
      </c>
      <c r="AK835" t="str">
        <f>IF('ריכוז הצעות'!$N836='טבלת עזר2'!AK$1,'ריכוז הצעות'!$M836,"")</f>
        <v/>
      </c>
      <c r="AL835" t="str">
        <f>IF('ריכוז הצעות'!$N836='טבלת עזר2'!AL$1,'ריכוז הצעות'!$M836,"")</f>
        <v/>
      </c>
      <c r="AM835"/>
      <c r="AN835"/>
      <c r="AO835"/>
      <c r="AP835"/>
    </row>
    <row r="836" spans="2:42" x14ac:dyDescent="0.3">
      <c r="B836" t="str">
        <f>IF('ריכוז הצעות'!$N837='טבלת עזר2'!B$1,'ריכוז הצעות'!$M837,"")</f>
        <v/>
      </c>
      <c r="C836">
        <f t="shared" si="317"/>
        <v>0</v>
      </c>
      <c r="D836" t="str">
        <f t="shared" ref="D836:D899" si="319">IF($C836=0,$B836,"")</f>
        <v/>
      </c>
      <c r="E836">
        <f t="shared" ref="E836:E899" si="320">IF($D836=$D$2,1,0)</f>
        <v>0</v>
      </c>
      <c r="F836" t="str">
        <f>IF('ריכוז הצעות'!$N837='טבלת עזר2'!F$1,'ריכוז הצעות'!$M837,"")</f>
        <v/>
      </c>
      <c r="G836">
        <f t="shared" si="318"/>
        <v>0</v>
      </c>
      <c r="H836" t="str">
        <f t="shared" ref="H836:H899" si="321">IF($G836=0,$F836,"")</f>
        <v/>
      </c>
      <c r="I836">
        <f t="shared" ref="I836:I899" si="322">IF($H836=$H$2,1,0)</f>
        <v>0</v>
      </c>
      <c r="J836" t="str">
        <f>IF('ריכוז הצעות'!$N837='טבלת עזר2'!J$1,'ריכוז הצעות'!$M837,"")</f>
        <v/>
      </c>
      <c r="K836" t="str">
        <f>IF('ריכוז הצעות'!$N837='טבלת עזר2'!K$1,'ריכוז הצעות'!$M837,"")</f>
        <v/>
      </c>
      <c r="L836" t="str">
        <f>IF('ריכוז הצעות'!$N837='טבלת עזר2'!L$1,'ריכוז הצעות'!$M837,"")</f>
        <v/>
      </c>
      <c r="M836" t="str">
        <f>IF('ריכוז הצעות'!$N837='טבלת עזר2'!M$1,'ריכוז הצעות'!$M837,"")</f>
        <v/>
      </c>
      <c r="O836" t="str">
        <f>IF('ריכוז הצעות'!$N837='טבלת עזר2'!O$1,'ריכוז הצעות'!$M837,"")</f>
        <v/>
      </c>
      <c r="Q836" t="str">
        <f>IF('ריכוז הצעות'!$N837='טבלת עזר2'!Q$1,'ריכוז הצעות'!$M837,"")</f>
        <v/>
      </c>
      <c r="S836" t="str">
        <f>IF('ריכוז הצעות'!$N837='טבלת עזר2'!S$1,'ריכוז הצעות'!$M837,"")</f>
        <v/>
      </c>
      <c r="U836" t="str">
        <f>IF('ריכוז הצעות'!$N837='טבלת עזר2'!U$1,'ריכוז הצעות'!$M837,"")</f>
        <v/>
      </c>
      <c r="W836" t="str">
        <f>IF('ריכוז הצעות'!$N837='טבלת עזר2'!W$1,'ריכוז הצעות'!$M837,"")</f>
        <v/>
      </c>
      <c r="X836" t="str">
        <f>IF('ריכוז הצעות'!$N837='טבלת עזר2'!X$1,'ריכוז הצעות'!$M837,"")</f>
        <v/>
      </c>
      <c r="Y836" t="str">
        <f>IF('ריכוז הצעות'!$N837='טבלת עזר2'!Y$1,'ריכוז הצעות'!$M837,"")</f>
        <v/>
      </c>
      <c r="Z836" t="str">
        <f>IF('ריכוז הצעות'!$N837='טבלת עזר2'!Z$1,'ריכוז הצעות'!$M837,"")</f>
        <v/>
      </c>
      <c r="AA836" t="str">
        <f>IF('ריכוז הצעות'!$N837='טבלת עזר2'!AA$1,'ריכוז הצעות'!$M837,"")</f>
        <v/>
      </c>
      <c r="AB836" t="str">
        <f>IF('ריכוז הצעות'!$N837='טבלת עזר2'!AB$1,'ריכוז הצעות'!$M837,"")</f>
        <v/>
      </c>
      <c r="AC836" t="str">
        <f>IF('ריכוז הצעות'!$N837='טבלת עזר2'!AC$1,'ריכוז הצעות'!$M837,"")</f>
        <v/>
      </c>
      <c r="AD836" t="str">
        <f>IF('ריכוז הצעות'!$N837='טבלת עזר2'!AD$1,'ריכוז הצעות'!$M837,"")</f>
        <v/>
      </c>
      <c r="AE836" t="str">
        <f>IF('ריכוז הצעות'!$N837='טבלת עזר2'!AE$1,'ריכוז הצעות'!$M837,"")</f>
        <v/>
      </c>
      <c r="AF836" t="str">
        <f>IF('ריכוז הצעות'!$N837='טבלת עזר2'!AF$1,'ריכוז הצעות'!$M837,"")</f>
        <v/>
      </c>
      <c r="AG836" t="str">
        <f>IF('ריכוז הצעות'!$N837='טבלת עזר2'!AG$1,'ריכוז הצעות'!$M837,"")</f>
        <v/>
      </c>
      <c r="AH836" t="str">
        <f>IF('ריכוז הצעות'!$N837='טבלת עזר2'!AH$1,'ריכוז הצעות'!$M837,"")</f>
        <v/>
      </c>
      <c r="AI836" t="str">
        <f>IF('ריכוז הצעות'!$N837='טבלת עזר2'!AI$1,'ריכוז הצעות'!$M837,"")</f>
        <v/>
      </c>
      <c r="AJ836" t="str">
        <f>IF('ריכוז הצעות'!$N837='טבלת עזר2'!AJ$1,'ריכוז הצעות'!$M837,"")</f>
        <v/>
      </c>
      <c r="AK836" t="str">
        <f>IF('ריכוז הצעות'!$N837='טבלת עזר2'!AK$1,'ריכוז הצעות'!$M837,"")</f>
        <v/>
      </c>
      <c r="AL836" t="str">
        <f>IF('ריכוז הצעות'!$N837='טבלת עזר2'!AL$1,'ריכוז הצעות'!$M837,"")</f>
        <v/>
      </c>
      <c r="AM836"/>
      <c r="AN836"/>
      <c r="AO836"/>
      <c r="AP836"/>
    </row>
    <row r="837" spans="2:42" x14ac:dyDescent="0.3">
      <c r="B837" t="str">
        <f>IF('ריכוז הצעות'!$N838='טבלת עזר2'!B$1,'ריכוז הצעות'!$M838,"")</f>
        <v/>
      </c>
      <c r="C837">
        <f t="shared" si="317"/>
        <v>0</v>
      </c>
      <c r="D837" t="str">
        <f t="shared" si="319"/>
        <v/>
      </c>
      <c r="E837">
        <f t="shared" si="320"/>
        <v>0</v>
      </c>
      <c r="F837" t="str">
        <f>IF('ריכוז הצעות'!$N838='טבלת עזר2'!F$1,'ריכוז הצעות'!$M838,"")</f>
        <v/>
      </c>
      <c r="G837">
        <f t="shared" si="318"/>
        <v>0</v>
      </c>
      <c r="H837" t="str">
        <f t="shared" si="321"/>
        <v/>
      </c>
      <c r="I837">
        <f t="shared" si="322"/>
        <v>0</v>
      </c>
      <c r="J837" t="str">
        <f>IF('ריכוז הצעות'!$N838='טבלת עזר2'!J$1,'ריכוז הצעות'!$M838,"")</f>
        <v/>
      </c>
      <c r="K837" t="str">
        <f>IF('ריכוז הצעות'!$N838='טבלת עזר2'!K$1,'ריכוז הצעות'!$M838,"")</f>
        <v/>
      </c>
      <c r="L837" t="str">
        <f>IF('ריכוז הצעות'!$N838='טבלת עזר2'!L$1,'ריכוז הצעות'!$M838,"")</f>
        <v/>
      </c>
      <c r="M837" t="str">
        <f>IF('ריכוז הצעות'!$N838='טבלת עזר2'!M$1,'ריכוז הצעות'!$M838,"")</f>
        <v/>
      </c>
      <c r="O837" t="str">
        <f>IF('ריכוז הצעות'!$N838='טבלת עזר2'!O$1,'ריכוז הצעות'!$M838,"")</f>
        <v/>
      </c>
      <c r="Q837" t="str">
        <f>IF('ריכוז הצעות'!$N838='טבלת עזר2'!Q$1,'ריכוז הצעות'!$M838,"")</f>
        <v/>
      </c>
      <c r="S837" t="str">
        <f>IF('ריכוז הצעות'!$N838='טבלת עזר2'!S$1,'ריכוז הצעות'!$M838,"")</f>
        <v/>
      </c>
      <c r="U837" t="str">
        <f>IF('ריכוז הצעות'!$N838='טבלת עזר2'!U$1,'ריכוז הצעות'!$M838,"")</f>
        <v/>
      </c>
      <c r="W837" t="str">
        <f>IF('ריכוז הצעות'!$N838='טבלת עזר2'!W$1,'ריכוז הצעות'!$M838,"")</f>
        <v/>
      </c>
      <c r="X837" t="str">
        <f>IF('ריכוז הצעות'!$N838='טבלת עזר2'!X$1,'ריכוז הצעות'!$M838,"")</f>
        <v/>
      </c>
      <c r="Y837" t="str">
        <f>IF('ריכוז הצעות'!$N838='טבלת עזר2'!Y$1,'ריכוז הצעות'!$M838,"")</f>
        <v/>
      </c>
      <c r="Z837" t="str">
        <f>IF('ריכוז הצעות'!$N838='טבלת עזר2'!Z$1,'ריכוז הצעות'!$M838,"")</f>
        <v/>
      </c>
      <c r="AA837" t="str">
        <f>IF('ריכוז הצעות'!$N838='טבלת עזר2'!AA$1,'ריכוז הצעות'!$M838,"")</f>
        <v/>
      </c>
      <c r="AB837" t="str">
        <f>IF('ריכוז הצעות'!$N838='טבלת עזר2'!AB$1,'ריכוז הצעות'!$M838,"")</f>
        <v/>
      </c>
      <c r="AC837" t="str">
        <f>IF('ריכוז הצעות'!$N838='טבלת עזר2'!AC$1,'ריכוז הצעות'!$M838,"")</f>
        <v/>
      </c>
      <c r="AD837" t="str">
        <f>IF('ריכוז הצעות'!$N838='טבלת עזר2'!AD$1,'ריכוז הצעות'!$M838,"")</f>
        <v/>
      </c>
      <c r="AE837" t="str">
        <f>IF('ריכוז הצעות'!$N838='טבלת עזר2'!AE$1,'ריכוז הצעות'!$M838,"")</f>
        <v/>
      </c>
      <c r="AF837" t="str">
        <f>IF('ריכוז הצעות'!$N838='טבלת עזר2'!AF$1,'ריכוז הצעות'!$M838,"")</f>
        <v/>
      </c>
      <c r="AG837" t="str">
        <f>IF('ריכוז הצעות'!$N838='טבלת עזר2'!AG$1,'ריכוז הצעות'!$M838,"")</f>
        <v/>
      </c>
      <c r="AH837" t="str">
        <f>IF('ריכוז הצעות'!$N838='טבלת עזר2'!AH$1,'ריכוז הצעות'!$M838,"")</f>
        <v/>
      </c>
      <c r="AI837" t="str">
        <f>IF('ריכוז הצעות'!$N838='טבלת עזר2'!AI$1,'ריכוז הצעות'!$M838,"")</f>
        <v/>
      </c>
      <c r="AJ837" t="str">
        <f>IF('ריכוז הצעות'!$N838='טבלת עזר2'!AJ$1,'ריכוז הצעות'!$M838,"")</f>
        <v/>
      </c>
      <c r="AK837" t="str">
        <f>IF('ריכוז הצעות'!$N838='טבלת עזר2'!AK$1,'ריכוז הצעות'!$M838,"")</f>
        <v/>
      </c>
      <c r="AL837" t="str">
        <f>IF('ריכוז הצעות'!$N838='טבלת עזר2'!AL$1,'ריכוז הצעות'!$M838,"")</f>
        <v/>
      </c>
      <c r="AM837"/>
      <c r="AN837"/>
      <c r="AO837"/>
      <c r="AP837"/>
    </row>
    <row r="838" spans="2:42" x14ac:dyDescent="0.3">
      <c r="B838" t="str">
        <f>IF('ריכוז הצעות'!$N839='טבלת עזר2'!B$1,'ריכוז הצעות'!$M839,"")</f>
        <v/>
      </c>
      <c r="C838">
        <f t="shared" si="317"/>
        <v>0</v>
      </c>
      <c r="D838" t="str">
        <f t="shared" si="319"/>
        <v/>
      </c>
      <c r="E838">
        <f t="shared" si="320"/>
        <v>0</v>
      </c>
      <c r="F838" t="str">
        <f>IF('ריכוז הצעות'!$N839='טבלת עזר2'!F$1,'ריכוז הצעות'!$M839,"")</f>
        <v/>
      </c>
      <c r="G838">
        <f t="shared" si="318"/>
        <v>0</v>
      </c>
      <c r="H838" t="str">
        <f t="shared" si="321"/>
        <v/>
      </c>
      <c r="I838">
        <f t="shared" si="322"/>
        <v>0</v>
      </c>
      <c r="J838" t="str">
        <f>IF('ריכוז הצעות'!$N839='טבלת עזר2'!J$1,'ריכוז הצעות'!$M839,"")</f>
        <v/>
      </c>
      <c r="K838" t="str">
        <f>IF('ריכוז הצעות'!$N839='טבלת עזר2'!K$1,'ריכוז הצעות'!$M839,"")</f>
        <v/>
      </c>
      <c r="L838" t="str">
        <f>IF('ריכוז הצעות'!$N839='טבלת עזר2'!L$1,'ריכוז הצעות'!$M839,"")</f>
        <v/>
      </c>
      <c r="M838" t="str">
        <f>IF('ריכוז הצעות'!$N839='טבלת עזר2'!M$1,'ריכוז הצעות'!$M839,"")</f>
        <v/>
      </c>
      <c r="O838" t="str">
        <f>IF('ריכוז הצעות'!$N839='טבלת עזר2'!O$1,'ריכוז הצעות'!$M839,"")</f>
        <v/>
      </c>
      <c r="Q838" t="str">
        <f>IF('ריכוז הצעות'!$N839='טבלת עזר2'!Q$1,'ריכוז הצעות'!$M839,"")</f>
        <v/>
      </c>
      <c r="S838" t="str">
        <f>IF('ריכוז הצעות'!$N839='טבלת עזר2'!S$1,'ריכוז הצעות'!$M839,"")</f>
        <v/>
      </c>
      <c r="U838" t="str">
        <f>IF('ריכוז הצעות'!$N839='טבלת עזר2'!U$1,'ריכוז הצעות'!$M839,"")</f>
        <v/>
      </c>
      <c r="W838" t="str">
        <f>IF('ריכוז הצעות'!$N839='טבלת עזר2'!W$1,'ריכוז הצעות'!$M839,"")</f>
        <v/>
      </c>
      <c r="X838" t="str">
        <f>IF('ריכוז הצעות'!$N839='טבלת עזר2'!X$1,'ריכוז הצעות'!$M839,"")</f>
        <v/>
      </c>
      <c r="Y838" t="str">
        <f>IF('ריכוז הצעות'!$N839='טבלת עזר2'!Y$1,'ריכוז הצעות'!$M839,"")</f>
        <v/>
      </c>
      <c r="Z838" t="str">
        <f>IF('ריכוז הצעות'!$N839='טבלת עזר2'!Z$1,'ריכוז הצעות'!$M839,"")</f>
        <v/>
      </c>
      <c r="AA838" t="str">
        <f>IF('ריכוז הצעות'!$N839='טבלת עזר2'!AA$1,'ריכוז הצעות'!$M839,"")</f>
        <v/>
      </c>
      <c r="AB838" t="str">
        <f>IF('ריכוז הצעות'!$N839='טבלת עזר2'!AB$1,'ריכוז הצעות'!$M839,"")</f>
        <v/>
      </c>
      <c r="AC838" t="str">
        <f>IF('ריכוז הצעות'!$N839='טבלת עזר2'!AC$1,'ריכוז הצעות'!$M839,"")</f>
        <v/>
      </c>
      <c r="AD838" t="str">
        <f>IF('ריכוז הצעות'!$N839='טבלת עזר2'!AD$1,'ריכוז הצעות'!$M839,"")</f>
        <v/>
      </c>
      <c r="AE838" t="str">
        <f>IF('ריכוז הצעות'!$N839='טבלת עזר2'!AE$1,'ריכוז הצעות'!$M839,"")</f>
        <v/>
      </c>
      <c r="AF838" t="str">
        <f>IF('ריכוז הצעות'!$N839='טבלת עזר2'!AF$1,'ריכוז הצעות'!$M839,"")</f>
        <v/>
      </c>
      <c r="AG838" t="str">
        <f>IF('ריכוז הצעות'!$N839='טבלת עזר2'!AG$1,'ריכוז הצעות'!$M839,"")</f>
        <v/>
      </c>
      <c r="AH838" t="str">
        <f>IF('ריכוז הצעות'!$N839='טבלת עזר2'!AH$1,'ריכוז הצעות'!$M839,"")</f>
        <v/>
      </c>
      <c r="AI838" t="str">
        <f>IF('ריכוז הצעות'!$N839='טבלת עזר2'!AI$1,'ריכוז הצעות'!$M839,"")</f>
        <v/>
      </c>
      <c r="AJ838" t="str">
        <f>IF('ריכוז הצעות'!$N839='טבלת עזר2'!AJ$1,'ריכוז הצעות'!$M839,"")</f>
        <v/>
      </c>
      <c r="AK838" t="str">
        <f>IF('ריכוז הצעות'!$N839='טבלת עזר2'!AK$1,'ריכוז הצעות'!$M839,"")</f>
        <v/>
      </c>
      <c r="AL838" t="str">
        <f>IF('ריכוז הצעות'!$N839='טבלת עזר2'!AL$1,'ריכוז הצעות'!$M839,"")</f>
        <v/>
      </c>
      <c r="AM838"/>
      <c r="AN838"/>
      <c r="AO838"/>
      <c r="AP838"/>
    </row>
    <row r="839" spans="2:42" x14ac:dyDescent="0.3">
      <c r="B839" t="str">
        <f>IF('ריכוז הצעות'!$N840='טבלת עזר2'!B$1,'ריכוז הצעות'!$M840,"")</f>
        <v/>
      </c>
      <c r="C839">
        <f t="shared" si="317"/>
        <v>0</v>
      </c>
      <c r="D839" t="str">
        <f t="shared" si="319"/>
        <v/>
      </c>
      <c r="E839">
        <f t="shared" si="320"/>
        <v>0</v>
      </c>
      <c r="F839" t="str">
        <f>IF('ריכוז הצעות'!$N840='טבלת עזר2'!F$1,'ריכוז הצעות'!$M840,"")</f>
        <v/>
      </c>
      <c r="G839">
        <f t="shared" si="318"/>
        <v>0</v>
      </c>
      <c r="H839" t="str">
        <f t="shared" si="321"/>
        <v/>
      </c>
      <c r="I839">
        <f t="shared" si="322"/>
        <v>0</v>
      </c>
      <c r="J839" t="str">
        <f>IF('ריכוז הצעות'!$N840='טבלת עזר2'!J$1,'ריכוז הצעות'!$M840,"")</f>
        <v/>
      </c>
      <c r="K839" t="str">
        <f>IF('ריכוז הצעות'!$N840='טבלת עזר2'!K$1,'ריכוז הצעות'!$M840,"")</f>
        <v/>
      </c>
      <c r="L839" t="str">
        <f>IF('ריכוז הצעות'!$N840='טבלת עזר2'!L$1,'ריכוז הצעות'!$M840,"")</f>
        <v/>
      </c>
      <c r="M839" t="str">
        <f>IF('ריכוז הצעות'!$N840='טבלת עזר2'!M$1,'ריכוז הצעות'!$M840,"")</f>
        <v/>
      </c>
      <c r="O839" t="str">
        <f>IF('ריכוז הצעות'!$N840='טבלת עזר2'!O$1,'ריכוז הצעות'!$M840,"")</f>
        <v/>
      </c>
      <c r="Q839" t="str">
        <f>IF('ריכוז הצעות'!$N840='טבלת עזר2'!Q$1,'ריכוז הצעות'!$M840,"")</f>
        <v/>
      </c>
      <c r="S839" t="str">
        <f>IF('ריכוז הצעות'!$N840='טבלת עזר2'!S$1,'ריכוז הצעות'!$M840,"")</f>
        <v/>
      </c>
      <c r="U839" t="str">
        <f>IF('ריכוז הצעות'!$N840='טבלת עזר2'!U$1,'ריכוז הצעות'!$M840,"")</f>
        <v/>
      </c>
      <c r="W839" t="str">
        <f>IF('ריכוז הצעות'!$N840='טבלת עזר2'!W$1,'ריכוז הצעות'!$M840,"")</f>
        <v/>
      </c>
      <c r="X839" t="str">
        <f>IF('ריכוז הצעות'!$N840='טבלת עזר2'!X$1,'ריכוז הצעות'!$M840,"")</f>
        <v/>
      </c>
      <c r="Y839" t="str">
        <f>IF('ריכוז הצעות'!$N840='טבלת עזר2'!Y$1,'ריכוז הצעות'!$M840,"")</f>
        <v/>
      </c>
      <c r="Z839" t="str">
        <f>IF('ריכוז הצעות'!$N840='טבלת עזר2'!Z$1,'ריכוז הצעות'!$M840,"")</f>
        <v/>
      </c>
      <c r="AA839" t="str">
        <f>IF('ריכוז הצעות'!$N840='טבלת עזר2'!AA$1,'ריכוז הצעות'!$M840,"")</f>
        <v/>
      </c>
      <c r="AB839" t="str">
        <f>IF('ריכוז הצעות'!$N840='טבלת עזר2'!AB$1,'ריכוז הצעות'!$M840,"")</f>
        <v/>
      </c>
      <c r="AC839" t="str">
        <f>IF('ריכוז הצעות'!$N840='טבלת עזר2'!AC$1,'ריכוז הצעות'!$M840,"")</f>
        <v/>
      </c>
      <c r="AD839" t="str">
        <f>IF('ריכוז הצעות'!$N840='טבלת עזר2'!AD$1,'ריכוז הצעות'!$M840,"")</f>
        <v/>
      </c>
      <c r="AE839" t="str">
        <f>IF('ריכוז הצעות'!$N840='טבלת עזר2'!AE$1,'ריכוז הצעות'!$M840,"")</f>
        <v/>
      </c>
      <c r="AF839" t="str">
        <f>IF('ריכוז הצעות'!$N840='טבלת עזר2'!AF$1,'ריכוז הצעות'!$M840,"")</f>
        <v/>
      </c>
      <c r="AG839" t="str">
        <f>IF('ריכוז הצעות'!$N840='טבלת עזר2'!AG$1,'ריכוז הצעות'!$M840,"")</f>
        <v/>
      </c>
      <c r="AH839" t="str">
        <f>IF('ריכוז הצעות'!$N840='טבלת עזר2'!AH$1,'ריכוז הצעות'!$M840,"")</f>
        <v/>
      </c>
      <c r="AI839" t="str">
        <f>IF('ריכוז הצעות'!$N840='טבלת עזר2'!AI$1,'ריכוז הצעות'!$M840,"")</f>
        <v/>
      </c>
      <c r="AJ839" t="str">
        <f>IF('ריכוז הצעות'!$N840='טבלת עזר2'!AJ$1,'ריכוז הצעות'!$M840,"")</f>
        <v/>
      </c>
      <c r="AK839" t="str">
        <f>IF('ריכוז הצעות'!$N840='טבלת עזר2'!AK$1,'ריכוז הצעות'!$M840,"")</f>
        <v/>
      </c>
      <c r="AL839" t="str">
        <f>IF('ריכוז הצעות'!$N840='טבלת עזר2'!AL$1,'ריכוז הצעות'!$M840,"")</f>
        <v/>
      </c>
      <c r="AM839"/>
      <c r="AN839"/>
      <c r="AO839"/>
      <c r="AP839"/>
    </row>
    <row r="840" spans="2:42" x14ac:dyDescent="0.3">
      <c r="B840" t="str">
        <f>IF('ריכוז הצעות'!$N841='טבלת עזר2'!B$1,'ריכוז הצעות'!$M841,"")</f>
        <v/>
      </c>
      <c r="C840">
        <f t="shared" si="317"/>
        <v>0</v>
      </c>
      <c r="D840" t="str">
        <f t="shared" si="319"/>
        <v/>
      </c>
      <c r="E840">
        <f t="shared" si="320"/>
        <v>0</v>
      </c>
      <c r="F840" t="str">
        <f>IF('ריכוז הצעות'!$N841='טבלת עזר2'!F$1,'ריכוז הצעות'!$M841,"")</f>
        <v/>
      </c>
      <c r="G840">
        <f t="shared" si="318"/>
        <v>0</v>
      </c>
      <c r="H840" t="str">
        <f t="shared" si="321"/>
        <v/>
      </c>
      <c r="I840">
        <f t="shared" si="322"/>
        <v>0</v>
      </c>
      <c r="J840" t="str">
        <f>IF('ריכוז הצעות'!$N841='טבלת עזר2'!J$1,'ריכוז הצעות'!$M841,"")</f>
        <v/>
      </c>
      <c r="K840" t="str">
        <f>IF('ריכוז הצעות'!$N841='טבלת עזר2'!K$1,'ריכוז הצעות'!$M841,"")</f>
        <v/>
      </c>
      <c r="L840" t="str">
        <f>IF('ריכוז הצעות'!$N841='טבלת עזר2'!L$1,'ריכוז הצעות'!$M841,"")</f>
        <v/>
      </c>
      <c r="M840" t="str">
        <f>IF('ריכוז הצעות'!$N841='טבלת עזר2'!M$1,'ריכוז הצעות'!$M841,"")</f>
        <v/>
      </c>
      <c r="O840" t="str">
        <f>IF('ריכוז הצעות'!$N841='טבלת עזר2'!O$1,'ריכוז הצעות'!$M841,"")</f>
        <v/>
      </c>
      <c r="Q840" t="str">
        <f>IF('ריכוז הצעות'!$N841='טבלת עזר2'!Q$1,'ריכוז הצעות'!$M841,"")</f>
        <v/>
      </c>
      <c r="S840" t="str">
        <f>IF('ריכוז הצעות'!$N841='טבלת עזר2'!S$1,'ריכוז הצעות'!$M841,"")</f>
        <v/>
      </c>
      <c r="U840" t="str">
        <f>IF('ריכוז הצעות'!$N841='טבלת עזר2'!U$1,'ריכוז הצעות'!$M841,"")</f>
        <v/>
      </c>
      <c r="W840" t="str">
        <f>IF('ריכוז הצעות'!$N841='טבלת עזר2'!W$1,'ריכוז הצעות'!$M841,"")</f>
        <v/>
      </c>
      <c r="X840" t="str">
        <f>IF('ריכוז הצעות'!$N841='טבלת עזר2'!X$1,'ריכוז הצעות'!$M841,"")</f>
        <v/>
      </c>
      <c r="Y840" t="str">
        <f>IF('ריכוז הצעות'!$N841='טבלת עזר2'!Y$1,'ריכוז הצעות'!$M841,"")</f>
        <v/>
      </c>
      <c r="Z840" t="str">
        <f>IF('ריכוז הצעות'!$N841='טבלת עזר2'!Z$1,'ריכוז הצעות'!$M841,"")</f>
        <v/>
      </c>
      <c r="AA840" t="str">
        <f>IF('ריכוז הצעות'!$N841='טבלת עזר2'!AA$1,'ריכוז הצעות'!$M841,"")</f>
        <v/>
      </c>
      <c r="AB840" t="str">
        <f>IF('ריכוז הצעות'!$N841='טבלת עזר2'!AB$1,'ריכוז הצעות'!$M841,"")</f>
        <v/>
      </c>
      <c r="AC840" t="str">
        <f>IF('ריכוז הצעות'!$N841='טבלת עזר2'!AC$1,'ריכוז הצעות'!$M841,"")</f>
        <v/>
      </c>
      <c r="AD840" t="str">
        <f>IF('ריכוז הצעות'!$N841='טבלת עזר2'!AD$1,'ריכוז הצעות'!$M841,"")</f>
        <v/>
      </c>
      <c r="AE840" t="str">
        <f>IF('ריכוז הצעות'!$N841='טבלת עזר2'!AE$1,'ריכוז הצעות'!$M841,"")</f>
        <v/>
      </c>
      <c r="AF840" t="str">
        <f>IF('ריכוז הצעות'!$N841='טבלת עזר2'!AF$1,'ריכוז הצעות'!$M841,"")</f>
        <v/>
      </c>
      <c r="AG840" t="str">
        <f>IF('ריכוז הצעות'!$N841='טבלת עזר2'!AG$1,'ריכוז הצעות'!$M841,"")</f>
        <v/>
      </c>
      <c r="AH840" t="str">
        <f>IF('ריכוז הצעות'!$N841='טבלת עזר2'!AH$1,'ריכוז הצעות'!$M841,"")</f>
        <v/>
      </c>
      <c r="AI840" t="str">
        <f>IF('ריכוז הצעות'!$N841='טבלת עזר2'!AI$1,'ריכוז הצעות'!$M841,"")</f>
        <v/>
      </c>
      <c r="AJ840" t="str">
        <f>IF('ריכוז הצעות'!$N841='טבלת עזר2'!AJ$1,'ריכוז הצעות'!$M841,"")</f>
        <v/>
      </c>
      <c r="AK840" t="str">
        <f>IF('ריכוז הצעות'!$N841='טבלת עזר2'!AK$1,'ריכוז הצעות'!$M841,"")</f>
        <v/>
      </c>
      <c r="AL840" t="str">
        <f>IF('ריכוז הצעות'!$N841='טבלת עזר2'!AL$1,'ריכוז הצעות'!$M841,"")</f>
        <v/>
      </c>
      <c r="AM840"/>
      <c r="AN840"/>
      <c r="AO840"/>
      <c r="AP840"/>
    </row>
    <row r="841" spans="2:42" x14ac:dyDescent="0.3">
      <c r="B841" t="str">
        <f>IF('ריכוז הצעות'!$N842='טבלת עזר2'!B$1,'ריכוז הצעות'!$M842,"")</f>
        <v/>
      </c>
      <c r="C841">
        <f t="shared" si="317"/>
        <v>0</v>
      </c>
      <c r="D841" t="str">
        <f t="shared" si="319"/>
        <v/>
      </c>
      <c r="E841">
        <f t="shared" si="320"/>
        <v>0</v>
      </c>
      <c r="F841" t="str">
        <f>IF('ריכוז הצעות'!$N842='טבלת עזר2'!F$1,'ריכוז הצעות'!$M842,"")</f>
        <v/>
      </c>
      <c r="G841">
        <f t="shared" si="318"/>
        <v>0</v>
      </c>
      <c r="H841" t="str">
        <f t="shared" si="321"/>
        <v/>
      </c>
      <c r="I841">
        <f t="shared" si="322"/>
        <v>0</v>
      </c>
      <c r="J841" t="str">
        <f>IF('ריכוז הצעות'!$N842='טבלת עזר2'!J$1,'ריכוז הצעות'!$M842,"")</f>
        <v/>
      </c>
      <c r="K841" t="str">
        <f>IF('ריכוז הצעות'!$N842='טבלת עזר2'!K$1,'ריכוז הצעות'!$M842,"")</f>
        <v/>
      </c>
      <c r="L841" t="str">
        <f>IF('ריכוז הצעות'!$N842='טבלת עזר2'!L$1,'ריכוז הצעות'!$M842,"")</f>
        <v/>
      </c>
      <c r="M841" t="str">
        <f>IF('ריכוז הצעות'!$N842='טבלת עזר2'!M$1,'ריכוז הצעות'!$M842,"")</f>
        <v/>
      </c>
      <c r="O841" t="str">
        <f>IF('ריכוז הצעות'!$N842='טבלת עזר2'!O$1,'ריכוז הצעות'!$M842,"")</f>
        <v/>
      </c>
      <c r="Q841" t="str">
        <f>IF('ריכוז הצעות'!$N842='טבלת עזר2'!Q$1,'ריכוז הצעות'!$M842,"")</f>
        <v/>
      </c>
      <c r="S841" t="str">
        <f>IF('ריכוז הצעות'!$N842='טבלת עזר2'!S$1,'ריכוז הצעות'!$M842,"")</f>
        <v/>
      </c>
      <c r="U841" t="str">
        <f>IF('ריכוז הצעות'!$N842='טבלת עזר2'!U$1,'ריכוז הצעות'!$M842,"")</f>
        <v/>
      </c>
      <c r="W841" t="str">
        <f>IF('ריכוז הצעות'!$N842='טבלת עזר2'!W$1,'ריכוז הצעות'!$M842,"")</f>
        <v/>
      </c>
      <c r="X841" t="str">
        <f>IF('ריכוז הצעות'!$N842='טבלת עזר2'!X$1,'ריכוז הצעות'!$M842,"")</f>
        <v/>
      </c>
      <c r="Y841" t="str">
        <f>IF('ריכוז הצעות'!$N842='טבלת עזר2'!Y$1,'ריכוז הצעות'!$M842,"")</f>
        <v/>
      </c>
      <c r="Z841" t="str">
        <f>IF('ריכוז הצעות'!$N842='טבלת עזר2'!Z$1,'ריכוז הצעות'!$M842,"")</f>
        <v/>
      </c>
      <c r="AA841" t="str">
        <f>IF('ריכוז הצעות'!$N842='טבלת עזר2'!AA$1,'ריכוז הצעות'!$M842,"")</f>
        <v/>
      </c>
      <c r="AB841" t="str">
        <f>IF('ריכוז הצעות'!$N842='טבלת עזר2'!AB$1,'ריכוז הצעות'!$M842,"")</f>
        <v/>
      </c>
      <c r="AC841" t="str">
        <f>IF('ריכוז הצעות'!$N842='טבלת עזר2'!AC$1,'ריכוז הצעות'!$M842,"")</f>
        <v/>
      </c>
      <c r="AD841" t="str">
        <f>IF('ריכוז הצעות'!$N842='טבלת עזר2'!AD$1,'ריכוז הצעות'!$M842,"")</f>
        <v/>
      </c>
      <c r="AE841" t="str">
        <f>IF('ריכוז הצעות'!$N842='טבלת עזר2'!AE$1,'ריכוז הצעות'!$M842,"")</f>
        <v/>
      </c>
      <c r="AF841" t="str">
        <f>IF('ריכוז הצעות'!$N842='טבלת עזר2'!AF$1,'ריכוז הצעות'!$M842,"")</f>
        <v/>
      </c>
      <c r="AG841" t="str">
        <f>IF('ריכוז הצעות'!$N842='טבלת עזר2'!AG$1,'ריכוז הצעות'!$M842,"")</f>
        <v/>
      </c>
      <c r="AH841" t="str">
        <f>IF('ריכוז הצעות'!$N842='טבלת עזר2'!AH$1,'ריכוז הצעות'!$M842,"")</f>
        <v/>
      </c>
      <c r="AI841" t="str">
        <f>IF('ריכוז הצעות'!$N842='טבלת עזר2'!AI$1,'ריכוז הצעות'!$M842,"")</f>
        <v/>
      </c>
      <c r="AJ841" t="str">
        <f>IF('ריכוז הצעות'!$N842='טבלת עזר2'!AJ$1,'ריכוז הצעות'!$M842,"")</f>
        <v/>
      </c>
      <c r="AK841" t="str">
        <f>IF('ריכוז הצעות'!$N842='טבלת עזר2'!AK$1,'ריכוז הצעות'!$M842,"")</f>
        <v/>
      </c>
      <c r="AL841" t="str">
        <f>IF('ריכוז הצעות'!$N842='טבלת עזר2'!AL$1,'ריכוז הצעות'!$M842,"")</f>
        <v/>
      </c>
      <c r="AM841"/>
      <c r="AN841"/>
      <c r="AO841"/>
      <c r="AP841"/>
    </row>
    <row r="842" spans="2:42" x14ac:dyDescent="0.3">
      <c r="B842" t="str">
        <f>IF('ריכוז הצעות'!$N843='טבלת עזר2'!B$1,'ריכוז הצעות'!$M843,"")</f>
        <v/>
      </c>
      <c r="C842">
        <f t="shared" si="317"/>
        <v>0</v>
      </c>
      <c r="D842" t="str">
        <f t="shared" si="319"/>
        <v/>
      </c>
      <c r="E842">
        <f t="shared" si="320"/>
        <v>0</v>
      </c>
      <c r="F842" t="str">
        <f>IF('ריכוז הצעות'!$N843='טבלת עזר2'!F$1,'ריכוז הצעות'!$M843,"")</f>
        <v/>
      </c>
      <c r="G842">
        <f t="shared" si="318"/>
        <v>0</v>
      </c>
      <c r="H842" t="str">
        <f t="shared" si="321"/>
        <v/>
      </c>
      <c r="I842">
        <f t="shared" si="322"/>
        <v>0</v>
      </c>
      <c r="J842" t="str">
        <f>IF('ריכוז הצעות'!$N843='טבלת עזר2'!J$1,'ריכוז הצעות'!$M843,"")</f>
        <v/>
      </c>
      <c r="K842" t="str">
        <f>IF('ריכוז הצעות'!$N843='טבלת עזר2'!K$1,'ריכוז הצעות'!$M843,"")</f>
        <v/>
      </c>
      <c r="L842" t="str">
        <f>IF('ריכוז הצעות'!$N843='טבלת עזר2'!L$1,'ריכוז הצעות'!$M843,"")</f>
        <v/>
      </c>
      <c r="M842" t="str">
        <f>IF('ריכוז הצעות'!$N843='טבלת עזר2'!M$1,'ריכוז הצעות'!$M843,"")</f>
        <v/>
      </c>
      <c r="O842" t="str">
        <f>IF('ריכוז הצעות'!$N843='טבלת עזר2'!O$1,'ריכוז הצעות'!$M843,"")</f>
        <v/>
      </c>
      <c r="Q842" t="str">
        <f>IF('ריכוז הצעות'!$N843='טבלת עזר2'!Q$1,'ריכוז הצעות'!$M843,"")</f>
        <v/>
      </c>
      <c r="S842" t="str">
        <f>IF('ריכוז הצעות'!$N843='טבלת עזר2'!S$1,'ריכוז הצעות'!$M843,"")</f>
        <v/>
      </c>
      <c r="U842" t="str">
        <f>IF('ריכוז הצעות'!$N843='טבלת עזר2'!U$1,'ריכוז הצעות'!$M843,"")</f>
        <v/>
      </c>
      <c r="W842" t="str">
        <f>IF('ריכוז הצעות'!$N843='טבלת עזר2'!W$1,'ריכוז הצעות'!$M843,"")</f>
        <v/>
      </c>
      <c r="X842" t="str">
        <f>IF('ריכוז הצעות'!$N843='טבלת עזר2'!X$1,'ריכוז הצעות'!$M843,"")</f>
        <v/>
      </c>
      <c r="Y842" t="str">
        <f>IF('ריכוז הצעות'!$N843='טבלת עזר2'!Y$1,'ריכוז הצעות'!$M843,"")</f>
        <v/>
      </c>
      <c r="Z842" t="str">
        <f>IF('ריכוז הצעות'!$N843='טבלת עזר2'!Z$1,'ריכוז הצעות'!$M843,"")</f>
        <v/>
      </c>
      <c r="AA842" t="str">
        <f>IF('ריכוז הצעות'!$N843='טבלת עזר2'!AA$1,'ריכוז הצעות'!$M843,"")</f>
        <v/>
      </c>
      <c r="AB842" t="str">
        <f>IF('ריכוז הצעות'!$N843='טבלת עזר2'!AB$1,'ריכוז הצעות'!$M843,"")</f>
        <v/>
      </c>
      <c r="AC842" t="str">
        <f>IF('ריכוז הצעות'!$N843='טבלת עזר2'!AC$1,'ריכוז הצעות'!$M843,"")</f>
        <v/>
      </c>
      <c r="AD842" t="str">
        <f>IF('ריכוז הצעות'!$N843='טבלת עזר2'!AD$1,'ריכוז הצעות'!$M843,"")</f>
        <v/>
      </c>
      <c r="AE842" t="str">
        <f>IF('ריכוז הצעות'!$N843='טבלת עזר2'!AE$1,'ריכוז הצעות'!$M843,"")</f>
        <v/>
      </c>
      <c r="AF842" t="str">
        <f>IF('ריכוז הצעות'!$N843='טבלת עזר2'!AF$1,'ריכוז הצעות'!$M843,"")</f>
        <v/>
      </c>
      <c r="AG842" t="str">
        <f>IF('ריכוז הצעות'!$N843='טבלת עזר2'!AG$1,'ריכוז הצעות'!$M843,"")</f>
        <v/>
      </c>
      <c r="AH842" t="str">
        <f>IF('ריכוז הצעות'!$N843='טבלת עזר2'!AH$1,'ריכוז הצעות'!$M843,"")</f>
        <v/>
      </c>
      <c r="AI842" t="str">
        <f>IF('ריכוז הצעות'!$N843='טבלת עזר2'!AI$1,'ריכוז הצעות'!$M843,"")</f>
        <v/>
      </c>
      <c r="AJ842" t="str">
        <f>IF('ריכוז הצעות'!$N843='טבלת עזר2'!AJ$1,'ריכוז הצעות'!$M843,"")</f>
        <v/>
      </c>
      <c r="AK842" t="str">
        <f>IF('ריכוז הצעות'!$N843='טבלת עזר2'!AK$1,'ריכוז הצעות'!$M843,"")</f>
        <v/>
      </c>
      <c r="AL842" t="str">
        <f>IF('ריכוז הצעות'!$N843='טבלת עזר2'!AL$1,'ריכוז הצעות'!$M843,"")</f>
        <v/>
      </c>
      <c r="AM842"/>
      <c r="AN842"/>
      <c r="AO842"/>
      <c r="AP842"/>
    </row>
    <row r="843" spans="2:42" x14ac:dyDescent="0.3">
      <c r="B843" t="str">
        <f>IF('ריכוז הצעות'!$N844='טבלת עזר2'!B$1,'ריכוז הצעות'!$M844,"")</f>
        <v/>
      </c>
      <c r="C843">
        <f t="shared" si="317"/>
        <v>0</v>
      </c>
      <c r="D843" t="str">
        <f t="shared" si="319"/>
        <v/>
      </c>
      <c r="E843">
        <f t="shared" si="320"/>
        <v>0</v>
      </c>
      <c r="F843" t="str">
        <f>IF('ריכוז הצעות'!$N844='טבלת עזר2'!F$1,'ריכוז הצעות'!$M844,"")</f>
        <v/>
      </c>
      <c r="G843">
        <f t="shared" si="318"/>
        <v>0</v>
      </c>
      <c r="H843" t="str">
        <f t="shared" si="321"/>
        <v/>
      </c>
      <c r="I843">
        <f t="shared" si="322"/>
        <v>0</v>
      </c>
      <c r="J843" t="str">
        <f>IF('ריכוז הצעות'!$N844='טבלת עזר2'!J$1,'ריכוז הצעות'!$M844,"")</f>
        <v/>
      </c>
      <c r="K843" t="str">
        <f>IF('ריכוז הצעות'!$N844='טבלת עזר2'!K$1,'ריכוז הצעות'!$M844,"")</f>
        <v/>
      </c>
      <c r="L843" t="str">
        <f>IF('ריכוז הצעות'!$N844='טבלת עזר2'!L$1,'ריכוז הצעות'!$M844,"")</f>
        <v/>
      </c>
      <c r="M843" t="str">
        <f>IF('ריכוז הצעות'!$N844='טבלת עזר2'!M$1,'ריכוז הצעות'!$M844,"")</f>
        <v/>
      </c>
      <c r="O843" t="str">
        <f>IF('ריכוז הצעות'!$N844='טבלת עזר2'!O$1,'ריכוז הצעות'!$M844,"")</f>
        <v/>
      </c>
      <c r="Q843" t="str">
        <f>IF('ריכוז הצעות'!$N844='טבלת עזר2'!Q$1,'ריכוז הצעות'!$M844,"")</f>
        <v/>
      </c>
      <c r="S843" t="str">
        <f>IF('ריכוז הצעות'!$N844='טבלת עזר2'!S$1,'ריכוז הצעות'!$M844,"")</f>
        <v/>
      </c>
      <c r="U843" t="str">
        <f>IF('ריכוז הצעות'!$N844='טבלת עזר2'!U$1,'ריכוז הצעות'!$M844,"")</f>
        <v/>
      </c>
      <c r="W843" t="str">
        <f>IF('ריכוז הצעות'!$N844='טבלת עזר2'!W$1,'ריכוז הצעות'!$M844,"")</f>
        <v/>
      </c>
      <c r="X843" t="str">
        <f>IF('ריכוז הצעות'!$N844='טבלת עזר2'!X$1,'ריכוז הצעות'!$M844,"")</f>
        <v/>
      </c>
      <c r="Y843" t="str">
        <f>IF('ריכוז הצעות'!$N844='טבלת עזר2'!Y$1,'ריכוז הצעות'!$M844,"")</f>
        <v/>
      </c>
      <c r="Z843" t="str">
        <f>IF('ריכוז הצעות'!$N844='טבלת עזר2'!Z$1,'ריכוז הצעות'!$M844,"")</f>
        <v/>
      </c>
      <c r="AA843" t="str">
        <f>IF('ריכוז הצעות'!$N844='טבלת עזר2'!AA$1,'ריכוז הצעות'!$M844,"")</f>
        <v/>
      </c>
      <c r="AB843" t="str">
        <f>IF('ריכוז הצעות'!$N844='טבלת עזר2'!AB$1,'ריכוז הצעות'!$M844,"")</f>
        <v/>
      </c>
      <c r="AC843" t="str">
        <f>IF('ריכוז הצעות'!$N844='טבלת עזר2'!AC$1,'ריכוז הצעות'!$M844,"")</f>
        <v/>
      </c>
      <c r="AD843" t="str">
        <f>IF('ריכוז הצעות'!$N844='טבלת עזר2'!AD$1,'ריכוז הצעות'!$M844,"")</f>
        <v/>
      </c>
      <c r="AE843" t="str">
        <f>IF('ריכוז הצעות'!$N844='טבלת עזר2'!AE$1,'ריכוז הצעות'!$M844,"")</f>
        <v/>
      </c>
      <c r="AF843" t="str">
        <f>IF('ריכוז הצעות'!$N844='טבלת עזר2'!AF$1,'ריכוז הצעות'!$M844,"")</f>
        <v/>
      </c>
      <c r="AG843" t="str">
        <f>IF('ריכוז הצעות'!$N844='טבלת עזר2'!AG$1,'ריכוז הצעות'!$M844,"")</f>
        <v/>
      </c>
      <c r="AH843" t="str">
        <f>IF('ריכוז הצעות'!$N844='טבלת עזר2'!AH$1,'ריכוז הצעות'!$M844,"")</f>
        <v/>
      </c>
      <c r="AI843" t="str">
        <f>IF('ריכוז הצעות'!$N844='טבלת עזר2'!AI$1,'ריכוז הצעות'!$M844,"")</f>
        <v/>
      </c>
      <c r="AJ843" t="str">
        <f>IF('ריכוז הצעות'!$N844='טבלת עזר2'!AJ$1,'ריכוז הצעות'!$M844,"")</f>
        <v/>
      </c>
      <c r="AK843" t="str">
        <f>IF('ריכוז הצעות'!$N844='טבלת עזר2'!AK$1,'ריכוז הצעות'!$M844,"")</f>
        <v/>
      </c>
      <c r="AL843" t="str">
        <f>IF('ריכוז הצעות'!$N844='טבלת עזר2'!AL$1,'ריכוז הצעות'!$M844,"")</f>
        <v/>
      </c>
      <c r="AM843"/>
      <c r="AN843"/>
      <c r="AO843"/>
      <c r="AP843"/>
    </row>
    <row r="844" spans="2:42" x14ac:dyDescent="0.3">
      <c r="B844" t="str">
        <f>IF('ריכוז הצעות'!$N845='טבלת עזר2'!B$1,'ריכוז הצעות'!$M845,"")</f>
        <v/>
      </c>
      <c r="C844">
        <f t="shared" si="317"/>
        <v>0</v>
      </c>
      <c r="D844" t="str">
        <f t="shared" si="319"/>
        <v/>
      </c>
      <c r="E844">
        <f t="shared" si="320"/>
        <v>0</v>
      </c>
      <c r="F844" t="str">
        <f>IF('ריכוז הצעות'!$N845='טבלת עזר2'!F$1,'ריכוז הצעות'!$M845,"")</f>
        <v/>
      </c>
      <c r="G844">
        <f t="shared" si="318"/>
        <v>0</v>
      </c>
      <c r="H844" t="str">
        <f t="shared" si="321"/>
        <v/>
      </c>
      <c r="I844">
        <f t="shared" si="322"/>
        <v>0</v>
      </c>
      <c r="J844" t="str">
        <f>IF('ריכוז הצעות'!$N845='טבלת עזר2'!J$1,'ריכוז הצעות'!$M845,"")</f>
        <v/>
      </c>
      <c r="K844" t="str">
        <f>IF('ריכוז הצעות'!$N845='טבלת עזר2'!K$1,'ריכוז הצעות'!$M845,"")</f>
        <v/>
      </c>
      <c r="L844" t="str">
        <f>IF('ריכוז הצעות'!$N845='טבלת עזר2'!L$1,'ריכוז הצעות'!$M845,"")</f>
        <v/>
      </c>
      <c r="M844" t="str">
        <f>IF('ריכוז הצעות'!$N845='טבלת עזר2'!M$1,'ריכוז הצעות'!$M845,"")</f>
        <v/>
      </c>
      <c r="O844" t="str">
        <f>IF('ריכוז הצעות'!$N845='טבלת עזר2'!O$1,'ריכוז הצעות'!$M845,"")</f>
        <v/>
      </c>
      <c r="Q844" t="str">
        <f>IF('ריכוז הצעות'!$N845='טבלת עזר2'!Q$1,'ריכוז הצעות'!$M845,"")</f>
        <v/>
      </c>
      <c r="S844" t="str">
        <f>IF('ריכוז הצעות'!$N845='טבלת עזר2'!S$1,'ריכוז הצעות'!$M845,"")</f>
        <v/>
      </c>
      <c r="U844" t="str">
        <f>IF('ריכוז הצעות'!$N845='טבלת עזר2'!U$1,'ריכוז הצעות'!$M845,"")</f>
        <v/>
      </c>
      <c r="W844" t="str">
        <f>IF('ריכוז הצעות'!$N845='טבלת עזר2'!W$1,'ריכוז הצעות'!$M845,"")</f>
        <v/>
      </c>
      <c r="X844" t="str">
        <f>IF('ריכוז הצעות'!$N845='טבלת עזר2'!X$1,'ריכוז הצעות'!$M845,"")</f>
        <v/>
      </c>
      <c r="Y844" t="str">
        <f>IF('ריכוז הצעות'!$N845='טבלת עזר2'!Y$1,'ריכוז הצעות'!$M845,"")</f>
        <v/>
      </c>
      <c r="Z844" t="str">
        <f>IF('ריכוז הצעות'!$N845='טבלת עזר2'!Z$1,'ריכוז הצעות'!$M845,"")</f>
        <v/>
      </c>
      <c r="AA844" t="str">
        <f>IF('ריכוז הצעות'!$N845='טבלת עזר2'!AA$1,'ריכוז הצעות'!$M845,"")</f>
        <v/>
      </c>
      <c r="AB844" t="str">
        <f>IF('ריכוז הצעות'!$N845='טבלת עזר2'!AB$1,'ריכוז הצעות'!$M845,"")</f>
        <v/>
      </c>
      <c r="AC844" t="str">
        <f>IF('ריכוז הצעות'!$N845='טבלת עזר2'!AC$1,'ריכוז הצעות'!$M845,"")</f>
        <v/>
      </c>
      <c r="AD844" t="str">
        <f>IF('ריכוז הצעות'!$N845='טבלת עזר2'!AD$1,'ריכוז הצעות'!$M845,"")</f>
        <v/>
      </c>
      <c r="AE844" t="str">
        <f>IF('ריכוז הצעות'!$N845='טבלת עזר2'!AE$1,'ריכוז הצעות'!$M845,"")</f>
        <v/>
      </c>
      <c r="AF844" t="str">
        <f>IF('ריכוז הצעות'!$N845='טבלת עזר2'!AF$1,'ריכוז הצעות'!$M845,"")</f>
        <v/>
      </c>
      <c r="AG844" t="str">
        <f>IF('ריכוז הצעות'!$N845='טבלת עזר2'!AG$1,'ריכוז הצעות'!$M845,"")</f>
        <v/>
      </c>
      <c r="AH844" t="str">
        <f>IF('ריכוז הצעות'!$N845='טבלת עזר2'!AH$1,'ריכוז הצעות'!$M845,"")</f>
        <v/>
      </c>
      <c r="AI844" t="str">
        <f>IF('ריכוז הצעות'!$N845='טבלת עזר2'!AI$1,'ריכוז הצעות'!$M845,"")</f>
        <v/>
      </c>
      <c r="AJ844" t="str">
        <f>IF('ריכוז הצעות'!$N845='טבלת עזר2'!AJ$1,'ריכוז הצעות'!$M845,"")</f>
        <v/>
      </c>
      <c r="AK844" t="str">
        <f>IF('ריכוז הצעות'!$N845='טבלת עזר2'!AK$1,'ריכוז הצעות'!$M845,"")</f>
        <v/>
      </c>
      <c r="AL844" t="str">
        <f>IF('ריכוז הצעות'!$N845='טבלת עזר2'!AL$1,'ריכוז הצעות'!$M845,"")</f>
        <v/>
      </c>
      <c r="AM844"/>
      <c r="AN844"/>
      <c r="AO844"/>
      <c r="AP844"/>
    </row>
    <row r="845" spans="2:42" x14ac:dyDescent="0.3">
      <c r="B845" t="str">
        <f>IF('ריכוז הצעות'!$N846='טבלת עזר2'!B$1,'ריכוז הצעות'!$M846,"")</f>
        <v/>
      </c>
      <c r="C845">
        <f t="shared" si="317"/>
        <v>0</v>
      </c>
      <c r="D845" t="str">
        <f t="shared" si="319"/>
        <v/>
      </c>
      <c r="E845">
        <f t="shared" si="320"/>
        <v>0</v>
      </c>
      <c r="F845" t="str">
        <f>IF('ריכוז הצעות'!$N846='טבלת עזר2'!F$1,'ריכוז הצעות'!$M846,"")</f>
        <v/>
      </c>
      <c r="G845">
        <f t="shared" si="318"/>
        <v>0</v>
      </c>
      <c r="H845" t="str">
        <f t="shared" si="321"/>
        <v/>
      </c>
      <c r="I845">
        <f t="shared" si="322"/>
        <v>0</v>
      </c>
      <c r="J845" t="str">
        <f>IF('ריכוז הצעות'!$N846='טבלת עזר2'!J$1,'ריכוז הצעות'!$M846,"")</f>
        <v/>
      </c>
      <c r="K845" t="str">
        <f>IF('ריכוז הצעות'!$N846='טבלת עזר2'!K$1,'ריכוז הצעות'!$M846,"")</f>
        <v/>
      </c>
      <c r="L845" t="str">
        <f>IF('ריכוז הצעות'!$N846='טבלת עזר2'!L$1,'ריכוז הצעות'!$M846,"")</f>
        <v/>
      </c>
      <c r="M845" t="str">
        <f>IF('ריכוז הצעות'!$N846='טבלת עזר2'!M$1,'ריכוז הצעות'!$M846,"")</f>
        <v/>
      </c>
      <c r="O845" t="str">
        <f>IF('ריכוז הצעות'!$N846='טבלת עזר2'!O$1,'ריכוז הצעות'!$M846,"")</f>
        <v/>
      </c>
      <c r="Q845" t="str">
        <f>IF('ריכוז הצעות'!$N846='טבלת עזר2'!Q$1,'ריכוז הצעות'!$M846,"")</f>
        <v/>
      </c>
      <c r="S845" t="str">
        <f>IF('ריכוז הצעות'!$N846='טבלת עזר2'!S$1,'ריכוז הצעות'!$M846,"")</f>
        <v/>
      </c>
      <c r="U845" t="str">
        <f>IF('ריכוז הצעות'!$N846='טבלת עזר2'!U$1,'ריכוז הצעות'!$M846,"")</f>
        <v/>
      </c>
      <c r="W845" t="str">
        <f>IF('ריכוז הצעות'!$N846='טבלת עזר2'!W$1,'ריכוז הצעות'!$M846,"")</f>
        <v/>
      </c>
      <c r="X845" t="str">
        <f>IF('ריכוז הצעות'!$N846='טבלת עזר2'!X$1,'ריכוז הצעות'!$M846,"")</f>
        <v/>
      </c>
      <c r="Y845" t="str">
        <f>IF('ריכוז הצעות'!$N846='טבלת עזר2'!Y$1,'ריכוז הצעות'!$M846,"")</f>
        <v/>
      </c>
      <c r="Z845" t="str">
        <f>IF('ריכוז הצעות'!$N846='טבלת עזר2'!Z$1,'ריכוז הצעות'!$M846,"")</f>
        <v/>
      </c>
      <c r="AA845" t="str">
        <f>IF('ריכוז הצעות'!$N846='טבלת עזר2'!AA$1,'ריכוז הצעות'!$M846,"")</f>
        <v/>
      </c>
      <c r="AB845" t="str">
        <f>IF('ריכוז הצעות'!$N846='טבלת עזר2'!AB$1,'ריכוז הצעות'!$M846,"")</f>
        <v/>
      </c>
      <c r="AC845" t="str">
        <f>IF('ריכוז הצעות'!$N846='טבלת עזר2'!AC$1,'ריכוז הצעות'!$M846,"")</f>
        <v/>
      </c>
      <c r="AD845" t="str">
        <f>IF('ריכוז הצעות'!$N846='טבלת עזר2'!AD$1,'ריכוז הצעות'!$M846,"")</f>
        <v/>
      </c>
      <c r="AE845" t="str">
        <f>IF('ריכוז הצעות'!$N846='טבלת עזר2'!AE$1,'ריכוז הצעות'!$M846,"")</f>
        <v/>
      </c>
      <c r="AF845" t="str">
        <f>IF('ריכוז הצעות'!$N846='טבלת עזר2'!AF$1,'ריכוז הצעות'!$M846,"")</f>
        <v/>
      </c>
      <c r="AG845" t="str">
        <f>IF('ריכוז הצעות'!$N846='טבלת עזר2'!AG$1,'ריכוז הצעות'!$M846,"")</f>
        <v/>
      </c>
      <c r="AH845" t="str">
        <f>IF('ריכוז הצעות'!$N846='טבלת עזר2'!AH$1,'ריכוז הצעות'!$M846,"")</f>
        <v/>
      </c>
      <c r="AI845" t="str">
        <f>IF('ריכוז הצעות'!$N846='טבלת עזר2'!AI$1,'ריכוז הצעות'!$M846,"")</f>
        <v/>
      </c>
      <c r="AJ845" t="str">
        <f>IF('ריכוז הצעות'!$N846='טבלת עזר2'!AJ$1,'ריכוז הצעות'!$M846,"")</f>
        <v/>
      </c>
      <c r="AK845" t="str">
        <f>IF('ריכוז הצעות'!$N846='טבלת עזר2'!AK$1,'ריכוז הצעות'!$M846,"")</f>
        <v/>
      </c>
      <c r="AL845" t="str">
        <f>IF('ריכוז הצעות'!$N846='טבלת עזר2'!AL$1,'ריכוז הצעות'!$M846,"")</f>
        <v/>
      </c>
      <c r="AM845"/>
      <c r="AN845"/>
      <c r="AO845"/>
      <c r="AP845"/>
    </row>
    <row r="846" spans="2:42" x14ac:dyDescent="0.3">
      <c r="B846" t="str">
        <f>IF('ריכוז הצעות'!$N847='טבלת עזר2'!B$1,'ריכוז הצעות'!$M847,"")</f>
        <v/>
      </c>
      <c r="C846">
        <f t="shared" si="317"/>
        <v>0</v>
      </c>
      <c r="D846" t="str">
        <f t="shared" si="319"/>
        <v/>
      </c>
      <c r="E846">
        <f t="shared" si="320"/>
        <v>0</v>
      </c>
      <c r="F846" t="str">
        <f>IF('ריכוז הצעות'!$N847='טבלת עזר2'!F$1,'ריכוז הצעות'!$M847,"")</f>
        <v/>
      </c>
      <c r="G846">
        <f t="shared" si="318"/>
        <v>0</v>
      </c>
      <c r="H846" t="str">
        <f t="shared" si="321"/>
        <v/>
      </c>
      <c r="I846">
        <f t="shared" si="322"/>
        <v>0</v>
      </c>
      <c r="J846" t="str">
        <f>IF('ריכוז הצעות'!$N847='טבלת עזר2'!J$1,'ריכוז הצעות'!$M847,"")</f>
        <v/>
      </c>
      <c r="K846" t="str">
        <f>IF('ריכוז הצעות'!$N847='טבלת עזר2'!K$1,'ריכוז הצעות'!$M847,"")</f>
        <v/>
      </c>
      <c r="L846" t="str">
        <f>IF('ריכוז הצעות'!$N847='טבלת עזר2'!L$1,'ריכוז הצעות'!$M847,"")</f>
        <v/>
      </c>
      <c r="M846" t="str">
        <f>IF('ריכוז הצעות'!$N847='טבלת עזר2'!M$1,'ריכוז הצעות'!$M847,"")</f>
        <v/>
      </c>
      <c r="O846" t="str">
        <f>IF('ריכוז הצעות'!$N847='טבלת עזר2'!O$1,'ריכוז הצעות'!$M847,"")</f>
        <v/>
      </c>
      <c r="Q846" t="str">
        <f>IF('ריכוז הצעות'!$N847='טבלת עזר2'!Q$1,'ריכוז הצעות'!$M847,"")</f>
        <v/>
      </c>
      <c r="S846" t="str">
        <f>IF('ריכוז הצעות'!$N847='טבלת עזר2'!S$1,'ריכוז הצעות'!$M847,"")</f>
        <v/>
      </c>
      <c r="U846" t="str">
        <f>IF('ריכוז הצעות'!$N847='טבלת עזר2'!U$1,'ריכוז הצעות'!$M847,"")</f>
        <v/>
      </c>
      <c r="W846" t="str">
        <f>IF('ריכוז הצעות'!$N847='טבלת עזר2'!W$1,'ריכוז הצעות'!$M847,"")</f>
        <v/>
      </c>
      <c r="X846" t="str">
        <f>IF('ריכוז הצעות'!$N847='טבלת עזר2'!X$1,'ריכוז הצעות'!$M847,"")</f>
        <v/>
      </c>
      <c r="Y846" t="str">
        <f>IF('ריכוז הצעות'!$N847='טבלת עזר2'!Y$1,'ריכוז הצעות'!$M847,"")</f>
        <v/>
      </c>
      <c r="Z846" t="str">
        <f>IF('ריכוז הצעות'!$N847='טבלת עזר2'!Z$1,'ריכוז הצעות'!$M847,"")</f>
        <v/>
      </c>
      <c r="AA846" t="str">
        <f>IF('ריכוז הצעות'!$N847='טבלת עזר2'!AA$1,'ריכוז הצעות'!$M847,"")</f>
        <v/>
      </c>
      <c r="AB846" t="str">
        <f>IF('ריכוז הצעות'!$N847='טבלת עזר2'!AB$1,'ריכוז הצעות'!$M847,"")</f>
        <v/>
      </c>
      <c r="AC846" t="str">
        <f>IF('ריכוז הצעות'!$N847='טבלת עזר2'!AC$1,'ריכוז הצעות'!$M847,"")</f>
        <v/>
      </c>
      <c r="AD846" t="str">
        <f>IF('ריכוז הצעות'!$N847='טבלת עזר2'!AD$1,'ריכוז הצעות'!$M847,"")</f>
        <v/>
      </c>
      <c r="AE846" t="str">
        <f>IF('ריכוז הצעות'!$N847='טבלת עזר2'!AE$1,'ריכוז הצעות'!$M847,"")</f>
        <v/>
      </c>
      <c r="AF846" t="str">
        <f>IF('ריכוז הצעות'!$N847='טבלת עזר2'!AF$1,'ריכוז הצעות'!$M847,"")</f>
        <v/>
      </c>
      <c r="AG846" t="str">
        <f>IF('ריכוז הצעות'!$N847='טבלת עזר2'!AG$1,'ריכוז הצעות'!$M847,"")</f>
        <v/>
      </c>
      <c r="AH846" t="str">
        <f>IF('ריכוז הצעות'!$N847='טבלת עזר2'!AH$1,'ריכוז הצעות'!$M847,"")</f>
        <v/>
      </c>
      <c r="AI846" t="str">
        <f>IF('ריכוז הצעות'!$N847='טבלת עזר2'!AI$1,'ריכוז הצעות'!$M847,"")</f>
        <v/>
      </c>
      <c r="AJ846" t="str">
        <f>IF('ריכוז הצעות'!$N847='טבלת עזר2'!AJ$1,'ריכוז הצעות'!$M847,"")</f>
        <v/>
      </c>
      <c r="AK846" t="str">
        <f>IF('ריכוז הצעות'!$N847='טבלת עזר2'!AK$1,'ריכוז הצעות'!$M847,"")</f>
        <v/>
      </c>
      <c r="AL846" t="str">
        <f>IF('ריכוז הצעות'!$N847='טבלת עזר2'!AL$1,'ריכוז הצעות'!$M847,"")</f>
        <v/>
      </c>
      <c r="AM846"/>
      <c r="AN846"/>
      <c r="AO846"/>
      <c r="AP846"/>
    </row>
    <row r="847" spans="2:42" x14ac:dyDescent="0.3">
      <c r="B847" t="str">
        <f>IF('ריכוז הצעות'!$N848='טבלת עזר2'!B$1,'ריכוז הצעות'!$M848,"")</f>
        <v/>
      </c>
      <c r="C847">
        <f t="shared" si="317"/>
        <v>0</v>
      </c>
      <c r="D847" t="str">
        <f t="shared" si="319"/>
        <v/>
      </c>
      <c r="E847">
        <f t="shared" si="320"/>
        <v>0</v>
      </c>
      <c r="F847" t="str">
        <f>IF('ריכוז הצעות'!$N848='טבלת עזר2'!F$1,'ריכוז הצעות'!$M848,"")</f>
        <v/>
      </c>
      <c r="G847">
        <f t="shared" si="318"/>
        <v>0</v>
      </c>
      <c r="H847" t="str">
        <f t="shared" si="321"/>
        <v/>
      </c>
      <c r="I847">
        <f t="shared" si="322"/>
        <v>0</v>
      </c>
      <c r="J847" t="str">
        <f>IF('ריכוז הצעות'!$N848='טבלת עזר2'!J$1,'ריכוז הצעות'!$M848,"")</f>
        <v/>
      </c>
      <c r="K847" t="str">
        <f>IF('ריכוז הצעות'!$N848='טבלת עזר2'!K$1,'ריכוז הצעות'!$M848,"")</f>
        <v/>
      </c>
      <c r="L847" t="str">
        <f>IF('ריכוז הצעות'!$N848='טבלת עזר2'!L$1,'ריכוז הצעות'!$M848,"")</f>
        <v/>
      </c>
      <c r="M847" t="str">
        <f>IF('ריכוז הצעות'!$N848='טבלת עזר2'!M$1,'ריכוז הצעות'!$M848,"")</f>
        <v/>
      </c>
      <c r="O847" t="str">
        <f>IF('ריכוז הצעות'!$N848='טבלת עזר2'!O$1,'ריכוז הצעות'!$M848,"")</f>
        <v/>
      </c>
      <c r="Q847" t="str">
        <f>IF('ריכוז הצעות'!$N848='טבלת עזר2'!Q$1,'ריכוז הצעות'!$M848,"")</f>
        <v/>
      </c>
      <c r="S847" t="str">
        <f>IF('ריכוז הצעות'!$N848='טבלת עזר2'!S$1,'ריכוז הצעות'!$M848,"")</f>
        <v/>
      </c>
      <c r="U847" t="str">
        <f>IF('ריכוז הצעות'!$N848='טבלת עזר2'!U$1,'ריכוז הצעות'!$M848,"")</f>
        <v/>
      </c>
      <c r="W847" t="str">
        <f>IF('ריכוז הצעות'!$N848='טבלת עזר2'!W$1,'ריכוז הצעות'!$M848,"")</f>
        <v/>
      </c>
      <c r="X847" t="str">
        <f>IF('ריכוז הצעות'!$N848='טבלת עזר2'!X$1,'ריכוז הצעות'!$M848,"")</f>
        <v/>
      </c>
      <c r="Y847" t="str">
        <f>IF('ריכוז הצעות'!$N848='טבלת עזר2'!Y$1,'ריכוז הצעות'!$M848,"")</f>
        <v/>
      </c>
      <c r="Z847" t="str">
        <f>IF('ריכוז הצעות'!$N848='טבלת עזר2'!Z$1,'ריכוז הצעות'!$M848,"")</f>
        <v/>
      </c>
      <c r="AA847" t="str">
        <f>IF('ריכוז הצעות'!$N848='טבלת עזר2'!AA$1,'ריכוז הצעות'!$M848,"")</f>
        <v/>
      </c>
      <c r="AB847" t="str">
        <f>IF('ריכוז הצעות'!$N848='טבלת עזר2'!AB$1,'ריכוז הצעות'!$M848,"")</f>
        <v/>
      </c>
      <c r="AC847" t="str">
        <f>IF('ריכוז הצעות'!$N848='טבלת עזר2'!AC$1,'ריכוז הצעות'!$M848,"")</f>
        <v/>
      </c>
      <c r="AD847" t="str">
        <f>IF('ריכוז הצעות'!$N848='טבלת עזר2'!AD$1,'ריכוז הצעות'!$M848,"")</f>
        <v/>
      </c>
      <c r="AE847" t="str">
        <f>IF('ריכוז הצעות'!$N848='טבלת עזר2'!AE$1,'ריכוז הצעות'!$M848,"")</f>
        <v/>
      </c>
      <c r="AF847" t="str">
        <f>IF('ריכוז הצעות'!$N848='טבלת עזר2'!AF$1,'ריכוז הצעות'!$M848,"")</f>
        <v/>
      </c>
      <c r="AG847" t="str">
        <f>IF('ריכוז הצעות'!$N848='טבלת עזר2'!AG$1,'ריכוז הצעות'!$M848,"")</f>
        <v/>
      </c>
      <c r="AH847" t="str">
        <f>IF('ריכוז הצעות'!$N848='טבלת עזר2'!AH$1,'ריכוז הצעות'!$M848,"")</f>
        <v/>
      </c>
      <c r="AI847" t="str">
        <f>IF('ריכוז הצעות'!$N848='טבלת עזר2'!AI$1,'ריכוז הצעות'!$M848,"")</f>
        <v/>
      </c>
      <c r="AJ847" t="str">
        <f>IF('ריכוז הצעות'!$N848='טבלת עזר2'!AJ$1,'ריכוז הצעות'!$M848,"")</f>
        <v/>
      </c>
      <c r="AK847" t="str">
        <f>IF('ריכוז הצעות'!$N848='טבלת עזר2'!AK$1,'ריכוז הצעות'!$M848,"")</f>
        <v/>
      </c>
      <c r="AL847" t="str">
        <f>IF('ריכוז הצעות'!$N848='טבלת עזר2'!AL$1,'ריכוז הצעות'!$M848,"")</f>
        <v/>
      </c>
      <c r="AM847"/>
      <c r="AN847"/>
      <c r="AO847"/>
      <c r="AP847"/>
    </row>
    <row r="848" spans="2:42" x14ac:dyDescent="0.3">
      <c r="B848" t="str">
        <f>IF('ריכוז הצעות'!$N849='טבלת עזר2'!B$1,'ריכוז הצעות'!$M849,"")</f>
        <v/>
      </c>
      <c r="C848">
        <f t="shared" si="317"/>
        <v>0</v>
      </c>
      <c r="D848" t="str">
        <f t="shared" si="319"/>
        <v/>
      </c>
      <c r="E848">
        <f t="shared" si="320"/>
        <v>0</v>
      </c>
      <c r="F848" t="str">
        <f>IF('ריכוז הצעות'!$N849='טבלת עזר2'!F$1,'ריכוז הצעות'!$M849,"")</f>
        <v/>
      </c>
      <c r="G848">
        <f t="shared" si="318"/>
        <v>0</v>
      </c>
      <c r="H848" t="str">
        <f t="shared" si="321"/>
        <v/>
      </c>
      <c r="I848">
        <f t="shared" si="322"/>
        <v>0</v>
      </c>
      <c r="J848" t="str">
        <f>IF('ריכוז הצעות'!$N849='טבלת עזר2'!J$1,'ריכוז הצעות'!$M849,"")</f>
        <v/>
      </c>
      <c r="K848" t="str">
        <f>IF('ריכוז הצעות'!$N849='טבלת עזר2'!K$1,'ריכוז הצעות'!$M849,"")</f>
        <v/>
      </c>
      <c r="L848" t="str">
        <f>IF('ריכוז הצעות'!$N849='טבלת עזר2'!L$1,'ריכוז הצעות'!$M849,"")</f>
        <v/>
      </c>
      <c r="M848" t="str">
        <f>IF('ריכוז הצעות'!$N849='טבלת עזר2'!M$1,'ריכוז הצעות'!$M849,"")</f>
        <v/>
      </c>
      <c r="O848" t="str">
        <f>IF('ריכוז הצעות'!$N849='טבלת עזר2'!O$1,'ריכוז הצעות'!$M849,"")</f>
        <v/>
      </c>
      <c r="Q848" t="str">
        <f>IF('ריכוז הצעות'!$N849='טבלת עזר2'!Q$1,'ריכוז הצעות'!$M849,"")</f>
        <v/>
      </c>
      <c r="S848" t="str">
        <f>IF('ריכוז הצעות'!$N849='טבלת עזר2'!S$1,'ריכוז הצעות'!$M849,"")</f>
        <v/>
      </c>
      <c r="U848" t="str">
        <f>IF('ריכוז הצעות'!$N849='טבלת עזר2'!U$1,'ריכוז הצעות'!$M849,"")</f>
        <v/>
      </c>
      <c r="W848" t="str">
        <f>IF('ריכוז הצעות'!$N849='טבלת עזר2'!W$1,'ריכוז הצעות'!$M849,"")</f>
        <v/>
      </c>
      <c r="X848" t="str">
        <f>IF('ריכוז הצעות'!$N849='טבלת עזר2'!X$1,'ריכוז הצעות'!$M849,"")</f>
        <v/>
      </c>
      <c r="Y848" t="str">
        <f>IF('ריכוז הצעות'!$N849='טבלת עזר2'!Y$1,'ריכוז הצעות'!$M849,"")</f>
        <v/>
      </c>
      <c r="Z848" t="str">
        <f>IF('ריכוז הצעות'!$N849='טבלת עזר2'!Z$1,'ריכוז הצעות'!$M849,"")</f>
        <v/>
      </c>
      <c r="AA848" t="str">
        <f>IF('ריכוז הצעות'!$N849='טבלת עזר2'!AA$1,'ריכוז הצעות'!$M849,"")</f>
        <v/>
      </c>
      <c r="AB848" t="str">
        <f>IF('ריכוז הצעות'!$N849='טבלת עזר2'!AB$1,'ריכוז הצעות'!$M849,"")</f>
        <v/>
      </c>
      <c r="AC848" t="str">
        <f>IF('ריכוז הצעות'!$N849='טבלת עזר2'!AC$1,'ריכוז הצעות'!$M849,"")</f>
        <v/>
      </c>
      <c r="AD848" t="str">
        <f>IF('ריכוז הצעות'!$N849='טבלת עזר2'!AD$1,'ריכוז הצעות'!$M849,"")</f>
        <v/>
      </c>
      <c r="AE848" t="str">
        <f>IF('ריכוז הצעות'!$N849='טבלת עזר2'!AE$1,'ריכוז הצעות'!$M849,"")</f>
        <v/>
      </c>
      <c r="AF848" t="str">
        <f>IF('ריכוז הצעות'!$N849='טבלת עזר2'!AF$1,'ריכוז הצעות'!$M849,"")</f>
        <v/>
      </c>
      <c r="AG848" t="str">
        <f>IF('ריכוז הצעות'!$N849='טבלת עזר2'!AG$1,'ריכוז הצעות'!$M849,"")</f>
        <v/>
      </c>
      <c r="AH848" t="str">
        <f>IF('ריכוז הצעות'!$N849='טבלת עזר2'!AH$1,'ריכוז הצעות'!$M849,"")</f>
        <v/>
      </c>
      <c r="AI848" t="str">
        <f>IF('ריכוז הצעות'!$N849='טבלת עזר2'!AI$1,'ריכוז הצעות'!$M849,"")</f>
        <v/>
      </c>
      <c r="AJ848" t="str">
        <f>IF('ריכוז הצעות'!$N849='טבלת עזר2'!AJ$1,'ריכוז הצעות'!$M849,"")</f>
        <v/>
      </c>
      <c r="AK848" t="str">
        <f>IF('ריכוז הצעות'!$N849='טבלת עזר2'!AK$1,'ריכוז הצעות'!$M849,"")</f>
        <v/>
      </c>
      <c r="AL848" t="str">
        <f>IF('ריכוז הצעות'!$N849='טבלת עזר2'!AL$1,'ריכוז הצעות'!$M849,"")</f>
        <v/>
      </c>
      <c r="AM848"/>
      <c r="AN848"/>
      <c r="AO848"/>
      <c r="AP848"/>
    </row>
    <row r="849" spans="2:42" x14ac:dyDescent="0.3">
      <c r="B849" t="str">
        <f>IF('ריכוז הצעות'!$N850='טבלת עזר2'!B$1,'ריכוז הצעות'!$M850,"")</f>
        <v/>
      </c>
      <c r="C849">
        <f t="shared" si="317"/>
        <v>0</v>
      </c>
      <c r="D849" t="str">
        <f t="shared" si="319"/>
        <v/>
      </c>
      <c r="E849">
        <f t="shared" si="320"/>
        <v>0</v>
      </c>
      <c r="F849" t="str">
        <f>IF('ריכוז הצעות'!$N850='טבלת עזר2'!F$1,'ריכוז הצעות'!$M850,"")</f>
        <v/>
      </c>
      <c r="G849">
        <f t="shared" si="318"/>
        <v>0</v>
      </c>
      <c r="H849" t="str">
        <f t="shared" si="321"/>
        <v/>
      </c>
      <c r="I849">
        <f t="shared" si="322"/>
        <v>0</v>
      </c>
      <c r="J849" t="str">
        <f>IF('ריכוז הצעות'!$N850='טבלת עזר2'!J$1,'ריכוז הצעות'!$M850,"")</f>
        <v/>
      </c>
      <c r="K849" t="str">
        <f>IF('ריכוז הצעות'!$N850='טבלת עזר2'!K$1,'ריכוז הצעות'!$M850,"")</f>
        <v/>
      </c>
      <c r="L849" t="str">
        <f>IF('ריכוז הצעות'!$N850='טבלת עזר2'!L$1,'ריכוז הצעות'!$M850,"")</f>
        <v/>
      </c>
      <c r="M849" t="str">
        <f>IF('ריכוז הצעות'!$N850='טבלת עזר2'!M$1,'ריכוז הצעות'!$M850,"")</f>
        <v/>
      </c>
      <c r="O849" t="str">
        <f>IF('ריכוז הצעות'!$N850='טבלת עזר2'!O$1,'ריכוז הצעות'!$M850,"")</f>
        <v/>
      </c>
      <c r="Q849" t="str">
        <f>IF('ריכוז הצעות'!$N850='טבלת עזר2'!Q$1,'ריכוז הצעות'!$M850,"")</f>
        <v/>
      </c>
      <c r="S849" t="str">
        <f>IF('ריכוז הצעות'!$N850='טבלת עזר2'!S$1,'ריכוז הצעות'!$M850,"")</f>
        <v/>
      </c>
      <c r="U849" t="str">
        <f>IF('ריכוז הצעות'!$N850='טבלת עזר2'!U$1,'ריכוז הצעות'!$M850,"")</f>
        <v/>
      </c>
      <c r="W849" t="str">
        <f>IF('ריכוז הצעות'!$N850='טבלת עזר2'!W$1,'ריכוז הצעות'!$M850,"")</f>
        <v/>
      </c>
      <c r="X849" t="str">
        <f>IF('ריכוז הצעות'!$N850='טבלת עזר2'!X$1,'ריכוז הצעות'!$M850,"")</f>
        <v/>
      </c>
      <c r="Y849" t="str">
        <f>IF('ריכוז הצעות'!$N850='טבלת עזר2'!Y$1,'ריכוז הצעות'!$M850,"")</f>
        <v/>
      </c>
      <c r="Z849" t="str">
        <f>IF('ריכוז הצעות'!$N850='טבלת עזר2'!Z$1,'ריכוז הצעות'!$M850,"")</f>
        <v/>
      </c>
      <c r="AA849" t="str">
        <f>IF('ריכוז הצעות'!$N850='טבלת עזר2'!AA$1,'ריכוז הצעות'!$M850,"")</f>
        <v/>
      </c>
      <c r="AB849" t="str">
        <f>IF('ריכוז הצעות'!$N850='טבלת עזר2'!AB$1,'ריכוז הצעות'!$M850,"")</f>
        <v/>
      </c>
      <c r="AC849" t="str">
        <f>IF('ריכוז הצעות'!$N850='טבלת עזר2'!AC$1,'ריכוז הצעות'!$M850,"")</f>
        <v/>
      </c>
      <c r="AD849" t="str">
        <f>IF('ריכוז הצעות'!$N850='טבלת עזר2'!AD$1,'ריכוז הצעות'!$M850,"")</f>
        <v/>
      </c>
      <c r="AE849" t="str">
        <f>IF('ריכוז הצעות'!$N850='טבלת עזר2'!AE$1,'ריכוז הצעות'!$M850,"")</f>
        <v/>
      </c>
      <c r="AF849" t="str">
        <f>IF('ריכוז הצעות'!$N850='טבלת עזר2'!AF$1,'ריכוז הצעות'!$M850,"")</f>
        <v/>
      </c>
      <c r="AG849" t="str">
        <f>IF('ריכוז הצעות'!$N850='טבלת עזר2'!AG$1,'ריכוז הצעות'!$M850,"")</f>
        <v/>
      </c>
      <c r="AH849" t="str">
        <f>IF('ריכוז הצעות'!$N850='טבלת עזר2'!AH$1,'ריכוז הצעות'!$M850,"")</f>
        <v/>
      </c>
      <c r="AI849" t="str">
        <f>IF('ריכוז הצעות'!$N850='טבלת עזר2'!AI$1,'ריכוז הצעות'!$M850,"")</f>
        <v/>
      </c>
      <c r="AJ849" t="str">
        <f>IF('ריכוז הצעות'!$N850='טבלת עזר2'!AJ$1,'ריכוז הצעות'!$M850,"")</f>
        <v/>
      </c>
      <c r="AK849" t="str">
        <f>IF('ריכוז הצעות'!$N850='טבלת עזר2'!AK$1,'ריכוז הצעות'!$M850,"")</f>
        <v/>
      </c>
      <c r="AL849" t="str">
        <f>IF('ריכוז הצעות'!$N850='טבלת עזר2'!AL$1,'ריכוז הצעות'!$M850,"")</f>
        <v/>
      </c>
      <c r="AM849"/>
      <c r="AN849"/>
      <c r="AO849"/>
      <c r="AP849"/>
    </row>
    <row r="850" spans="2:42" x14ac:dyDescent="0.3">
      <c r="B850" t="str">
        <f>IF('ריכוז הצעות'!$N851='טבלת עזר2'!B$1,'ריכוז הצעות'!$M851,"")</f>
        <v/>
      </c>
      <c r="C850">
        <f t="shared" si="317"/>
        <v>0</v>
      </c>
      <c r="D850" t="str">
        <f t="shared" si="319"/>
        <v/>
      </c>
      <c r="E850">
        <f t="shared" si="320"/>
        <v>0</v>
      </c>
      <c r="F850" t="str">
        <f>IF('ריכוז הצעות'!$N851='טבלת עזר2'!F$1,'ריכוז הצעות'!$M851,"")</f>
        <v/>
      </c>
      <c r="G850">
        <f t="shared" si="318"/>
        <v>0</v>
      </c>
      <c r="H850" t="str">
        <f t="shared" si="321"/>
        <v/>
      </c>
      <c r="I850">
        <f t="shared" si="322"/>
        <v>0</v>
      </c>
      <c r="J850" t="str">
        <f>IF('ריכוז הצעות'!$N851='טבלת עזר2'!J$1,'ריכוז הצעות'!$M851,"")</f>
        <v/>
      </c>
      <c r="K850" t="str">
        <f>IF('ריכוז הצעות'!$N851='טבלת עזר2'!K$1,'ריכוז הצעות'!$M851,"")</f>
        <v/>
      </c>
      <c r="L850" t="str">
        <f>IF('ריכוז הצעות'!$N851='טבלת עזר2'!L$1,'ריכוז הצעות'!$M851,"")</f>
        <v/>
      </c>
      <c r="M850" t="str">
        <f>IF('ריכוז הצעות'!$N851='טבלת עזר2'!M$1,'ריכוז הצעות'!$M851,"")</f>
        <v/>
      </c>
      <c r="O850" t="str">
        <f>IF('ריכוז הצעות'!$N851='טבלת עזר2'!O$1,'ריכוז הצעות'!$M851,"")</f>
        <v/>
      </c>
      <c r="Q850" t="str">
        <f>IF('ריכוז הצעות'!$N851='טבלת עזר2'!Q$1,'ריכוז הצעות'!$M851,"")</f>
        <v/>
      </c>
      <c r="S850" t="str">
        <f>IF('ריכוז הצעות'!$N851='טבלת עזר2'!S$1,'ריכוז הצעות'!$M851,"")</f>
        <v/>
      </c>
      <c r="U850" t="str">
        <f>IF('ריכוז הצעות'!$N851='טבלת עזר2'!U$1,'ריכוז הצעות'!$M851,"")</f>
        <v/>
      </c>
      <c r="W850" t="str">
        <f>IF('ריכוז הצעות'!$N851='טבלת עזר2'!W$1,'ריכוז הצעות'!$M851,"")</f>
        <v/>
      </c>
      <c r="X850" t="str">
        <f>IF('ריכוז הצעות'!$N851='טבלת עזר2'!X$1,'ריכוז הצעות'!$M851,"")</f>
        <v/>
      </c>
      <c r="Y850" t="str">
        <f>IF('ריכוז הצעות'!$N851='טבלת עזר2'!Y$1,'ריכוז הצעות'!$M851,"")</f>
        <v/>
      </c>
      <c r="Z850" t="str">
        <f>IF('ריכוז הצעות'!$N851='טבלת עזר2'!Z$1,'ריכוז הצעות'!$M851,"")</f>
        <v/>
      </c>
      <c r="AA850" t="str">
        <f>IF('ריכוז הצעות'!$N851='טבלת עזר2'!AA$1,'ריכוז הצעות'!$M851,"")</f>
        <v/>
      </c>
      <c r="AB850" t="str">
        <f>IF('ריכוז הצעות'!$N851='טבלת עזר2'!AB$1,'ריכוז הצעות'!$M851,"")</f>
        <v/>
      </c>
      <c r="AC850" t="str">
        <f>IF('ריכוז הצעות'!$N851='טבלת עזר2'!AC$1,'ריכוז הצעות'!$M851,"")</f>
        <v/>
      </c>
      <c r="AD850" t="str">
        <f>IF('ריכוז הצעות'!$N851='טבלת עזר2'!AD$1,'ריכוז הצעות'!$M851,"")</f>
        <v/>
      </c>
      <c r="AE850" t="str">
        <f>IF('ריכוז הצעות'!$N851='טבלת עזר2'!AE$1,'ריכוז הצעות'!$M851,"")</f>
        <v/>
      </c>
      <c r="AF850" t="str">
        <f>IF('ריכוז הצעות'!$N851='טבלת עזר2'!AF$1,'ריכוז הצעות'!$M851,"")</f>
        <v/>
      </c>
      <c r="AG850" t="str">
        <f>IF('ריכוז הצעות'!$N851='טבלת עזר2'!AG$1,'ריכוז הצעות'!$M851,"")</f>
        <v/>
      </c>
      <c r="AH850" t="str">
        <f>IF('ריכוז הצעות'!$N851='טבלת עזר2'!AH$1,'ריכוז הצעות'!$M851,"")</f>
        <v/>
      </c>
      <c r="AI850" t="str">
        <f>IF('ריכוז הצעות'!$N851='טבלת עזר2'!AI$1,'ריכוז הצעות'!$M851,"")</f>
        <v/>
      </c>
      <c r="AJ850" t="str">
        <f>IF('ריכוז הצעות'!$N851='טבלת עזר2'!AJ$1,'ריכוז הצעות'!$M851,"")</f>
        <v/>
      </c>
      <c r="AK850" t="str">
        <f>IF('ריכוז הצעות'!$N851='טבלת עזר2'!AK$1,'ריכוז הצעות'!$M851,"")</f>
        <v/>
      </c>
      <c r="AL850" t="str">
        <f>IF('ריכוז הצעות'!$N851='טבלת עזר2'!AL$1,'ריכוז הצעות'!$M851,"")</f>
        <v/>
      </c>
      <c r="AM850"/>
      <c r="AN850"/>
      <c r="AO850"/>
      <c r="AP850"/>
    </row>
    <row r="851" spans="2:42" x14ac:dyDescent="0.3">
      <c r="B851" t="str">
        <f>IF('ריכוז הצעות'!$N852='טבלת עזר2'!B$1,'ריכוז הצעות'!$M852,"")</f>
        <v/>
      </c>
      <c r="C851">
        <f t="shared" si="317"/>
        <v>0</v>
      </c>
      <c r="D851" t="str">
        <f t="shared" si="319"/>
        <v/>
      </c>
      <c r="E851">
        <f t="shared" si="320"/>
        <v>0</v>
      </c>
      <c r="F851" t="str">
        <f>IF('ריכוז הצעות'!$N852='טבלת עזר2'!F$1,'ריכוז הצעות'!$M852,"")</f>
        <v/>
      </c>
      <c r="G851">
        <f t="shared" si="318"/>
        <v>0</v>
      </c>
      <c r="H851" t="str">
        <f t="shared" si="321"/>
        <v/>
      </c>
      <c r="I851">
        <f t="shared" si="322"/>
        <v>0</v>
      </c>
      <c r="J851" t="str">
        <f>IF('ריכוז הצעות'!$N852='טבלת עזר2'!J$1,'ריכוז הצעות'!$M852,"")</f>
        <v/>
      </c>
      <c r="K851" t="str">
        <f>IF('ריכוז הצעות'!$N852='טבלת עזר2'!K$1,'ריכוז הצעות'!$M852,"")</f>
        <v/>
      </c>
      <c r="L851" t="str">
        <f>IF('ריכוז הצעות'!$N852='טבלת עזר2'!L$1,'ריכוז הצעות'!$M852,"")</f>
        <v/>
      </c>
      <c r="M851" t="str">
        <f>IF('ריכוז הצעות'!$N852='טבלת עזר2'!M$1,'ריכוז הצעות'!$M852,"")</f>
        <v/>
      </c>
      <c r="O851" t="str">
        <f>IF('ריכוז הצעות'!$N852='טבלת עזר2'!O$1,'ריכוז הצעות'!$M852,"")</f>
        <v/>
      </c>
      <c r="Q851" t="str">
        <f>IF('ריכוז הצעות'!$N852='טבלת עזר2'!Q$1,'ריכוז הצעות'!$M852,"")</f>
        <v/>
      </c>
      <c r="S851" t="str">
        <f>IF('ריכוז הצעות'!$N852='טבלת עזר2'!S$1,'ריכוז הצעות'!$M852,"")</f>
        <v/>
      </c>
      <c r="U851" t="str">
        <f>IF('ריכוז הצעות'!$N852='טבלת עזר2'!U$1,'ריכוז הצעות'!$M852,"")</f>
        <v/>
      </c>
      <c r="W851" t="str">
        <f>IF('ריכוז הצעות'!$N852='טבלת עזר2'!W$1,'ריכוז הצעות'!$M852,"")</f>
        <v/>
      </c>
      <c r="X851" t="str">
        <f>IF('ריכוז הצעות'!$N852='טבלת עזר2'!X$1,'ריכוז הצעות'!$M852,"")</f>
        <v/>
      </c>
      <c r="Y851" t="str">
        <f>IF('ריכוז הצעות'!$N852='טבלת עזר2'!Y$1,'ריכוז הצעות'!$M852,"")</f>
        <v/>
      </c>
      <c r="Z851" t="str">
        <f>IF('ריכוז הצעות'!$N852='טבלת עזר2'!Z$1,'ריכוז הצעות'!$M852,"")</f>
        <v/>
      </c>
      <c r="AA851" t="str">
        <f>IF('ריכוז הצעות'!$N852='טבלת עזר2'!AA$1,'ריכוז הצעות'!$M852,"")</f>
        <v/>
      </c>
      <c r="AB851" t="str">
        <f>IF('ריכוז הצעות'!$N852='טבלת עזר2'!AB$1,'ריכוז הצעות'!$M852,"")</f>
        <v/>
      </c>
      <c r="AC851" t="str">
        <f>IF('ריכוז הצעות'!$N852='טבלת עזר2'!AC$1,'ריכוז הצעות'!$M852,"")</f>
        <v/>
      </c>
      <c r="AD851" t="str">
        <f>IF('ריכוז הצעות'!$N852='טבלת עזר2'!AD$1,'ריכוז הצעות'!$M852,"")</f>
        <v/>
      </c>
      <c r="AE851" t="str">
        <f>IF('ריכוז הצעות'!$N852='טבלת עזר2'!AE$1,'ריכוז הצעות'!$M852,"")</f>
        <v/>
      </c>
      <c r="AF851" t="str">
        <f>IF('ריכוז הצעות'!$N852='טבלת עזר2'!AF$1,'ריכוז הצעות'!$M852,"")</f>
        <v/>
      </c>
      <c r="AG851" t="str">
        <f>IF('ריכוז הצעות'!$N852='טבלת עזר2'!AG$1,'ריכוז הצעות'!$M852,"")</f>
        <v/>
      </c>
      <c r="AH851" t="str">
        <f>IF('ריכוז הצעות'!$N852='טבלת עזר2'!AH$1,'ריכוז הצעות'!$M852,"")</f>
        <v/>
      </c>
      <c r="AI851" t="str">
        <f>IF('ריכוז הצעות'!$N852='טבלת עזר2'!AI$1,'ריכוז הצעות'!$M852,"")</f>
        <v/>
      </c>
      <c r="AJ851" t="str">
        <f>IF('ריכוז הצעות'!$N852='טבלת עזר2'!AJ$1,'ריכוז הצעות'!$M852,"")</f>
        <v/>
      </c>
      <c r="AK851" t="str">
        <f>IF('ריכוז הצעות'!$N852='טבלת עזר2'!AK$1,'ריכוז הצעות'!$M852,"")</f>
        <v/>
      </c>
      <c r="AL851" t="str">
        <f>IF('ריכוז הצעות'!$N852='טבלת עזר2'!AL$1,'ריכוז הצעות'!$M852,"")</f>
        <v/>
      </c>
      <c r="AM851"/>
      <c r="AN851"/>
      <c r="AO851"/>
      <c r="AP851"/>
    </row>
    <row r="852" spans="2:42" x14ac:dyDescent="0.3">
      <c r="B852" t="str">
        <f>IF('ריכוז הצעות'!$N853='טבלת עזר2'!B$1,'ריכוז הצעות'!$M853,"")</f>
        <v/>
      </c>
      <c r="C852">
        <f t="shared" si="317"/>
        <v>0</v>
      </c>
      <c r="D852" t="str">
        <f t="shared" si="319"/>
        <v/>
      </c>
      <c r="E852">
        <f t="shared" si="320"/>
        <v>0</v>
      </c>
      <c r="F852" t="str">
        <f>IF('ריכוז הצעות'!$N853='טבלת עזר2'!F$1,'ריכוז הצעות'!$M853,"")</f>
        <v/>
      </c>
      <c r="G852">
        <f t="shared" si="318"/>
        <v>0</v>
      </c>
      <c r="H852" t="str">
        <f t="shared" si="321"/>
        <v/>
      </c>
      <c r="I852">
        <f t="shared" si="322"/>
        <v>0</v>
      </c>
      <c r="J852" t="str">
        <f>IF('ריכוז הצעות'!$N853='טבלת עזר2'!J$1,'ריכוז הצעות'!$M853,"")</f>
        <v/>
      </c>
      <c r="K852" t="str">
        <f>IF('ריכוז הצעות'!$N853='טבלת עזר2'!K$1,'ריכוז הצעות'!$M853,"")</f>
        <v/>
      </c>
      <c r="L852" t="str">
        <f>IF('ריכוז הצעות'!$N853='טבלת עזר2'!L$1,'ריכוז הצעות'!$M853,"")</f>
        <v/>
      </c>
      <c r="M852" t="str">
        <f>IF('ריכוז הצעות'!$N853='טבלת עזר2'!M$1,'ריכוז הצעות'!$M853,"")</f>
        <v/>
      </c>
      <c r="O852" t="str">
        <f>IF('ריכוז הצעות'!$N853='טבלת עזר2'!O$1,'ריכוז הצעות'!$M853,"")</f>
        <v/>
      </c>
      <c r="Q852" t="str">
        <f>IF('ריכוז הצעות'!$N853='טבלת עזר2'!Q$1,'ריכוז הצעות'!$M853,"")</f>
        <v/>
      </c>
      <c r="S852" t="str">
        <f>IF('ריכוז הצעות'!$N853='טבלת עזר2'!S$1,'ריכוז הצעות'!$M853,"")</f>
        <v/>
      </c>
      <c r="U852" t="str">
        <f>IF('ריכוז הצעות'!$N853='טבלת עזר2'!U$1,'ריכוז הצעות'!$M853,"")</f>
        <v/>
      </c>
      <c r="W852" t="str">
        <f>IF('ריכוז הצעות'!$N853='טבלת עזר2'!W$1,'ריכוז הצעות'!$M853,"")</f>
        <v/>
      </c>
      <c r="X852" t="str">
        <f>IF('ריכוז הצעות'!$N853='טבלת עזר2'!X$1,'ריכוז הצעות'!$M853,"")</f>
        <v/>
      </c>
      <c r="Y852" t="str">
        <f>IF('ריכוז הצעות'!$N853='טבלת עזר2'!Y$1,'ריכוז הצעות'!$M853,"")</f>
        <v/>
      </c>
      <c r="Z852" t="str">
        <f>IF('ריכוז הצעות'!$N853='טבלת עזר2'!Z$1,'ריכוז הצעות'!$M853,"")</f>
        <v/>
      </c>
      <c r="AA852" t="str">
        <f>IF('ריכוז הצעות'!$N853='טבלת עזר2'!AA$1,'ריכוז הצעות'!$M853,"")</f>
        <v/>
      </c>
      <c r="AB852" t="str">
        <f>IF('ריכוז הצעות'!$N853='טבלת עזר2'!AB$1,'ריכוז הצעות'!$M853,"")</f>
        <v/>
      </c>
      <c r="AC852" t="str">
        <f>IF('ריכוז הצעות'!$N853='טבלת עזר2'!AC$1,'ריכוז הצעות'!$M853,"")</f>
        <v/>
      </c>
      <c r="AD852" t="str">
        <f>IF('ריכוז הצעות'!$N853='טבלת עזר2'!AD$1,'ריכוז הצעות'!$M853,"")</f>
        <v/>
      </c>
      <c r="AE852" t="str">
        <f>IF('ריכוז הצעות'!$N853='טבלת עזר2'!AE$1,'ריכוז הצעות'!$M853,"")</f>
        <v/>
      </c>
      <c r="AF852" t="str">
        <f>IF('ריכוז הצעות'!$N853='טבלת עזר2'!AF$1,'ריכוז הצעות'!$M853,"")</f>
        <v/>
      </c>
      <c r="AG852" t="str">
        <f>IF('ריכוז הצעות'!$N853='טבלת עזר2'!AG$1,'ריכוז הצעות'!$M853,"")</f>
        <v/>
      </c>
      <c r="AH852" t="str">
        <f>IF('ריכוז הצעות'!$N853='טבלת עזר2'!AH$1,'ריכוז הצעות'!$M853,"")</f>
        <v/>
      </c>
      <c r="AI852" t="str">
        <f>IF('ריכוז הצעות'!$N853='טבלת עזר2'!AI$1,'ריכוז הצעות'!$M853,"")</f>
        <v/>
      </c>
      <c r="AJ852" t="str">
        <f>IF('ריכוז הצעות'!$N853='טבלת עזר2'!AJ$1,'ריכוז הצעות'!$M853,"")</f>
        <v/>
      </c>
      <c r="AK852" t="str">
        <f>IF('ריכוז הצעות'!$N853='טבלת עזר2'!AK$1,'ריכוז הצעות'!$M853,"")</f>
        <v/>
      </c>
      <c r="AL852" t="str">
        <f>IF('ריכוז הצעות'!$N853='טבלת עזר2'!AL$1,'ריכוז הצעות'!$M853,"")</f>
        <v/>
      </c>
      <c r="AM852"/>
      <c r="AN852"/>
      <c r="AO852"/>
      <c r="AP852"/>
    </row>
    <row r="853" spans="2:42" x14ac:dyDescent="0.3">
      <c r="B853" t="str">
        <f>IF('ריכוז הצעות'!$N854='טבלת עזר2'!B$1,'ריכוז הצעות'!$M854,"")</f>
        <v/>
      </c>
      <c r="C853">
        <f t="shared" si="317"/>
        <v>0</v>
      </c>
      <c r="D853" t="str">
        <f t="shared" si="319"/>
        <v/>
      </c>
      <c r="E853">
        <f t="shared" si="320"/>
        <v>0</v>
      </c>
      <c r="F853" t="str">
        <f>IF('ריכוז הצעות'!$N854='טבלת עזר2'!F$1,'ריכוז הצעות'!$M854,"")</f>
        <v/>
      </c>
      <c r="G853">
        <f t="shared" si="318"/>
        <v>0</v>
      </c>
      <c r="H853" t="str">
        <f t="shared" si="321"/>
        <v/>
      </c>
      <c r="I853">
        <f t="shared" si="322"/>
        <v>0</v>
      </c>
      <c r="J853" t="str">
        <f>IF('ריכוז הצעות'!$N854='טבלת עזר2'!J$1,'ריכוז הצעות'!$M854,"")</f>
        <v/>
      </c>
      <c r="K853" t="str">
        <f>IF('ריכוז הצעות'!$N854='טבלת עזר2'!K$1,'ריכוז הצעות'!$M854,"")</f>
        <v/>
      </c>
      <c r="L853" t="str">
        <f>IF('ריכוז הצעות'!$N854='טבלת עזר2'!L$1,'ריכוז הצעות'!$M854,"")</f>
        <v/>
      </c>
      <c r="M853" t="str">
        <f>IF('ריכוז הצעות'!$N854='טבלת עזר2'!M$1,'ריכוז הצעות'!$M854,"")</f>
        <v/>
      </c>
      <c r="O853" t="str">
        <f>IF('ריכוז הצעות'!$N854='טבלת עזר2'!O$1,'ריכוז הצעות'!$M854,"")</f>
        <v/>
      </c>
      <c r="Q853" t="str">
        <f>IF('ריכוז הצעות'!$N854='טבלת עזר2'!Q$1,'ריכוז הצעות'!$M854,"")</f>
        <v/>
      </c>
      <c r="S853" t="str">
        <f>IF('ריכוז הצעות'!$N854='טבלת עזר2'!S$1,'ריכוז הצעות'!$M854,"")</f>
        <v/>
      </c>
      <c r="U853" t="str">
        <f>IF('ריכוז הצעות'!$N854='טבלת עזר2'!U$1,'ריכוז הצעות'!$M854,"")</f>
        <v/>
      </c>
      <c r="W853" t="str">
        <f>IF('ריכוז הצעות'!$N854='טבלת עזר2'!W$1,'ריכוז הצעות'!$M854,"")</f>
        <v/>
      </c>
      <c r="X853" t="str">
        <f>IF('ריכוז הצעות'!$N854='טבלת עזר2'!X$1,'ריכוז הצעות'!$M854,"")</f>
        <v/>
      </c>
      <c r="Y853" t="str">
        <f>IF('ריכוז הצעות'!$N854='טבלת עזר2'!Y$1,'ריכוז הצעות'!$M854,"")</f>
        <v/>
      </c>
      <c r="Z853" t="str">
        <f>IF('ריכוז הצעות'!$N854='טבלת עזר2'!Z$1,'ריכוז הצעות'!$M854,"")</f>
        <v/>
      </c>
      <c r="AA853" t="str">
        <f>IF('ריכוז הצעות'!$N854='טבלת עזר2'!AA$1,'ריכוז הצעות'!$M854,"")</f>
        <v/>
      </c>
      <c r="AB853" t="str">
        <f>IF('ריכוז הצעות'!$N854='טבלת עזר2'!AB$1,'ריכוז הצעות'!$M854,"")</f>
        <v/>
      </c>
      <c r="AC853" t="str">
        <f>IF('ריכוז הצעות'!$N854='טבלת עזר2'!AC$1,'ריכוז הצעות'!$M854,"")</f>
        <v/>
      </c>
      <c r="AD853" t="str">
        <f>IF('ריכוז הצעות'!$N854='טבלת עזר2'!AD$1,'ריכוז הצעות'!$M854,"")</f>
        <v/>
      </c>
      <c r="AE853" t="str">
        <f>IF('ריכוז הצעות'!$N854='טבלת עזר2'!AE$1,'ריכוז הצעות'!$M854,"")</f>
        <v/>
      </c>
      <c r="AF853" t="str">
        <f>IF('ריכוז הצעות'!$N854='טבלת עזר2'!AF$1,'ריכוז הצעות'!$M854,"")</f>
        <v/>
      </c>
      <c r="AG853" t="str">
        <f>IF('ריכוז הצעות'!$N854='טבלת עזר2'!AG$1,'ריכוז הצעות'!$M854,"")</f>
        <v/>
      </c>
      <c r="AH853" t="str">
        <f>IF('ריכוז הצעות'!$N854='טבלת עזר2'!AH$1,'ריכוז הצעות'!$M854,"")</f>
        <v/>
      </c>
      <c r="AI853" t="str">
        <f>IF('ריכוז הצעות'!$N854='טבלת עזר2'!AI$1,'ריכוז הצעות'!$M854,"")</f>
        <v/>
      </c>
      <c r="AJ853" t="str">
        <f>IF('ריכוז הצעות'!$N854='טבלת עזר2'!AJ$1,'ריכוז הצעות'!$M854,"")</f>
        <v/>
      </c>
      <c r="AK853" t="str">
        <f>IF('ריכוז הצעות'!$N854='טבלת עזר2'!AK$1,'ריכוז הצעות'!$M854,"")</f>
        <v/>
      </c>
      <c r="AL853" t="str">
        <f>IF('ריכוז הצעות'!$N854='טבלת עזר2'!AL$1,'ריכוז הצעות'!$M854,"")</f>
        <v/>
      </c>
      <c r="AM853"/>
      <c r="AN853"/>
      <c r="AO853"/>
      <c r="AP853"/>
    </row>
    <row r="854" spans="2:42" x14ac:dyDescent="0.3">
      <c r="B854" t="str">
        <f>IF('ריכוז הצעות'!$N855='טבלת עזר2'!B$1,'ריכוז הצעות'!$M855,"")</f>
        <v/>
      </c>
      <c r="C854">
        <f t="shared" si="317"/>
        <v>0</v>
      </c>
      <c r="D854" t="str">
        <f t="shared" si="319"/>
        <v/>
      </c>
      <c r="E854">
        <f t="shared" si="320"/>
        <v>0</v>
      </c>
      <c r="F854" t="str">
        <f>IF('ריכוז הצעות'!$N855='טבלת עזר2'!F$1,'ריכוז הצעות'!$M855,"")</f>
        <v/>
      </c>
      <c r="G854">
        <f t="shared" si="318"/>
        <v>0</v>
      </c>
      <c r="H854" t="str">
        <f t="shared" si="321"/>
        <v/>
      </c>
      <c r="I854">
        <f t="shared" si="322"/>
        <v>0</v>
      </c>
      <c r="J854" t="str">
        <f>IF('ריכוז הצעות'!$N855='טבלת עזר2'!J$1,'ריכוז הצעות'!$M855,"")</f>
        <v/>
      </c>
      <c r="K854" t="str">
        <f>IF('ריכוז הצעות'!$N855='טבלת עזר2'!K$1,'ריכוז הצעות'!$M855,"")</f>
        <v/>
      </c>
      <c r="L854" t="str">
        <f>IF('ריכוז הצעות'!$N855='טבלת עזר2'!L$1,'ריכוז הצעות'!$M855,"")</f>
        <v/>
      </c>
      <c r="M854" t="str">
        <f>IF('ריכוז הצעות'!$N855='טבלת עזר2'!M$1,'ריכוז הצעות'!$M855,"")</f>
        <v/>
      </c>
      <c r="O854" t="str">
        <f>IF('ריכוז הצעות'!$N855='טבלת עזר2'!O$1,'ריכוז הצעות'!$M855,"")</f>
        <v/>
      </c>
      <c r="Q854" t="str">
        <f>IF('ריכוז הצעות'!$N855='טבלת עזר2'!Q$1,'ריכוז הצעות'!$M855,"")</f>
        <v/>
      </c>
      <c r="S854" t="str">
        <f>IF('ריכוז הצעות'!$N855='טבלת עזר2'!S$1,'ריכוז הצעות'!$M855,"")</f>
        <v/>
      </c>
      <c r="U854" t="str">
        <f>IF('ריכוז הצעות'!$N855='טבלת עזר2'!U$1,'ריכוז הצעות'!$M855,"")</f>
        <v/>
      </c>
      <c r="W854" t="str">
        <f>IF('ריכוז הצעות'!$N855='טבלת עזר2'!W$1,'ריכוז הצעות'!$M855,"")</f>
        <v/>
      </c>
      <c r="X854" t="str">
        <f>IF('ריכוז הצעות'!$N855='טבלת עזר2'!X$1,'ריכוז הצעות'!$M855,"")</f>
        <v/>
      </c>
      <c r="Y854" t="str">
        <f>IF('ריכוז הצעות'!$N855='טבלת עזר2'!Y$1,'ריכוז הצעות'!$M855,"")</f>
        <v/>
      </c>
      <c r="Z854" t="str">
        <f>IF('ריכוז הצעות'!$N855='טבלת עזר2'!Z$1,'ריכוז הצעות'!$M855,"")</f>
        <v/>
      </c>
      <c r="AA854" t="str">
        <f>IF('ריכוז הצעות'!$N855='טבלת עזר2'!AA$1,'ריכוז הצעות'!$M855,"")</f>
        <v/>
      </c>
      <c r="AB854" t="str">
        <f>IF('ריכוז הצעות'!$N855='טבלת עזר2'!AB$1,'ריכוז הצעות'!$M855,"")</f>
        <v/>
      </c>
      <c r="AC854" t="str">
        <f>IF('ריכוז הצעות'!$N855='טבלת עזר2'!AC$1,'ריכוז הצעות'!$M855,"")</f>
        <v/>
      </c>
      <c r="AD854" t="str">
        <f>IF('ריכוז הצעות'!$N855='טבלת עזר2'!AD$1,'ריכוז הצעות'!$M855,"")</f>
        <v/>
      </c>
      <c r="AE854" t="str">
        <f>IF('ריכוז הצעות'!$N855='טבלת עזר2'!AE$1,'ריכוז הצעות'!$M855,"")</f>
        <v/>
      </c>
      <c r="AF854" t="str">
        <f>IF('ריכוז הצעות'!$N855='טבלת עזר2'!AF$1,'ריכוז הצעות'!$M855,"")</f>
        <v/>
      </c>
      <c r="AG854" t="str">
        <f>IF('ריכוז הצעות'!$N855='טבלת עזר2'!AG$1,'ריכוז הצעות'!$M855,"")</f>
        <v/>
      </c>
      <c r="AH854" t="str">
        <f>IF('ריכוז הצעות'!$N855='טבלת עזר2'!AH$1,'ריכוז הצעות'!$M855,"")</f>
        <v/>
      </c>
      <c r="AI854" t="str">
        <f>IF('ריכוז הצעות'!$N855='טבלת עזר2'!AI$1,'ריכוז הצעות'!$M855,"")</f>
        <v/>
      </c>
      <c r="AJ854" t="str">
        <f>IF('ריכוז הצעות'!$N855='טבלת עזר2'!AJ$1,'ריכוז הצעות'!$M855,"")</f>
        <v/>
      </c>
      <c r="AK854" t="str">
        <f>IF('ריכוז הצעות'!$N855='טבלת עזר2'!AK$1,'ריכוז הצעות'!$M855,"")</f>
        <v/>
      </c>
      <c r="AL854" t="str">
        <f>IF('ריכוז הצעות'!$N855='טבלת עזר2'!AL$1,'ריכוז הצעות'!$M855,"")</f>
        <v/>
      </c>
      <c r="AM854"/>
      <c r="AN854"/>
      <c r="AO854"/>
      <c r="AP854"/>
    </row>
    <row r="855" spans="2:42" x14ac:dyDescent="0.3">
      <c r="B855" t="str">
        <f>IF('ריכוז הצעות'!$N856='טבלת עזר2'!B$1,'ריכוז הצעות'!$M856,"")</f>
        <v/>
      </c>
      <c r="C855">
        <f t="shared" si="317"/>
        <v>0</v>
      </c>
      <c r="D855" t="str">
        <f t="shared" si="319"/>
        <v/>
      </c>
      <c r="E855">
        <f t="shared" si="320"/>
        <v>0</v>
      </c>
      <c r="F855" t="str">
        <f>IF('ריכוז הצעות'!$N856='טבלת עזר2'!F$1,'ריכוז הצעות'!$M856,"")</f>
        <v/>
      </c>
      <c r="G855">
        <f t="shared" si="318"/>
        <v>0</v>
      </c>
      <c r="H855" t="str">
        <f t="shared" si="321"/>
        <v/>
      </c>
      <c r="I855">
        <f t="shared" si="322"/>
        <v>0</v>
      </c>
      <c r="J855" t="str">
        <f>IF('ריכוז הצעות'!$N856='טבלת עזר2'!J$1,'ריכוז הצעות'!$M856,"")</f>
        <v/>
      </c>
      <c r="K855" t="str">
        <f>IF('ריכוז הצעות'!$N856='טבלת עזר2'!K$1,'ריכוז הצעות'!$M856,"")</f>
        <v/>
      </c>
      <c r="L855" t="str">
        <f>IF('ריכוז הצעות'!$N856='טבלת עזר2'!L$1,'ריכוז הצעות'!$M856,"")</f>
        <v/>
      </c>
      <c r="M855" t="str">
        <f>IF('ריכוז הצעות'!$N856='טבלת עזר2'!M$1,'ריכוז הצעות'!$M856,"")</f>
        <v/>
      </c>
      <c r="O855" t="str">
        <f>IF('ריכוז הצעות'!$N856='טבלת עזר2'!O$1,'ריכוז הצעות'!$M856,"")</f>
        <v/>
      </c>
      <c r="Q855" t="str">
        <f>IF('ריכוז הצעות'!$N856='טבלת עזר2'!Q$1,'ריכוז הצעות'!$M856,"")</f>
        <v/>
      </c>
      <c r="S855" t="str">
        <f>IF('ריכוז הצעות'!$N856='טבלת עזר2'!S$1,'ריכוז הצעות'!$M856,"")</f>
        <v/>
      </c>
      <c r="U855" t="str">
        <f>IF('ריכוז הצעות'!$N856='טבלת עזר2'!U$1,'ריכוז הצעות'!$M856,"")</f>
        <v/>
      </c>
      <c r="W855" t="str">
        <f>IF('ריכוז הצעות'!$N856='טבלת עזר2'!W$1,'ריכוז הצעות'!$M856,"")</f>
        <v/>
      </c>
      <c r="X855" t="str">
        <f>IF('ריכוז הצעות'!$N856='טבלת עזר2'!X$1,'ריכוז הצעות'!$M856,"")</f>
        <v/>
      </c>
      <c r="Y855" t="str">
        <f>IF('ריכוז הצעות'!$N856='טבלת עזר2'!Y$1,'ריכוז הצעות'!$M856,"")</f>
        <v/>
      </c>
      <c r="Z855" t="str">
        <f>IF('ריכוז הצעות'!$N856='טבלת עזר2'!Z$1,'ריכוז הצעות'!$M856,"")</f>
        <v/>
      </c>
      <c r="AA855" t="str">
        <f>IF('ריכוז הצעות'!$N856='טבלת עזר2'!AA$1,'ריכוז הצעות'!$M856,"")</f>
        <v/>
      </c>
      <c r="AB855" t="str">
        <f>IF('ריכוז הצעות'!$N856='טבלת עזר2'!AB$1,'ריכוז הצעות'!$M856,"")</f>
        <v/>
      </c>
      <c r="AC855" t="str">
        <f>IF('ריכוז הצעות'!$N856='טבלת עזר2'!AC$1,'ריכוז הצעות'!$M856,"")</f>
        <v/>
      </c>
      <c r="AD855" t="str">
        <f>IF('ריכוז הצעות'!$N856='טבלת עזר2'!AD$1,'ריכוז הצעות'!$M856,"")</f>
        <v/>
      </c>
      <c r="AE855" t="str">
        <f>IF('ריכוז הצעות'!$N856='טבלת עזר2'!AE$1,'ריכוז הצעות'!$M856,"")</f>
        <v/>
      </c>
      <c r="AF855" t="str">
        <f>IF('ריכוז הצעות'!$N856='טבלת עזר2'!AF$1,'ריכוז הצעות'!$M856,"")</f>
        <v/>
      </c>
      <c r="AG855" t="str">
        <f>IF('ריכוז הצעות'!$N856='טבלת עזר2'!AG$1,'ריכוז הצעות'!$M856,"")</f>
        <v/>
      </c>
      <c r="AH855" t="str">
        <f>IF('ריכוז הצעות'!$N856='טבלת עזר2'!AH$1,'ריכוז הצעות'!$M856,"")</f>
        <v/>
      </c>
      <c r="AI855" t="str">
        <f>IF('ריכוז הצעות'!$N856='טבלת עזר2'!AI$1,'ריכוז הצעות'!$M856,"")</f>
        <v/>
      </c>
      <c r="AJ855" t="str">
        <f>IF('ריכוז הצעות'!$N856='טבלת עזר2'!AJ$1,'ריכוז הצעות'!$M856,"")</f>
        <v/>
      </c>
      <c r="AK855" t="str">
        <f>IF('ריכוז הצעות'!$N856='טבלת עזר2'!AK$1,'ריכוז הצעות'!$M856,"")</f>
        <v/>
      </c>
      <c r="AL855" t="str">
        <f>IF('ריכוז הצעות'!$N856='טבלת עזר2'!AL$1,'ריכוז הצעות'!$M856,"")</f>
        <v/>
      </c>
      <c r="AM855"/>
      <c r="AN855"/>
      <c r="AO855"/>
      <c r="AP855"/>
    </row>
    <row r="856" spans="2:42" x14ac:dyDescent="0.3">
      <c r="B856" t="str">
        <f>IF('ריכוז הצעות'!$N857='טבלת עזר2'!B$1,'ריכוז הצעות'!$M857,"")</f>
        <v/>
      </c>
      <c r="C856">
        <f t="shared" si="317"/>
        <v>0</v>
      </c>
      <c r="D856" t="str">
        <f t="shared" si="319"/>
        <v/>
      </c>
      <c r="E856">
        <f t="shared" si="320"/>
        <v>0</v>
      </c>
      <c r="F856" t="str">
        <f>IF('ריכוז הצעות'!$N857='טבלת עזר2'!F$1,'ריכוז הצעות'!$M857,"")</f>
        <v/>
      </c>
      <c r="G856">
        <f t="shared" si="318"/>
        <v>0</v>
      </c>
      <c r="H856" t="str">
        <f t="shared" si="321"/>
        <v/>
      </c>
      <c r="I856">
        <f t="shared" si="322"/>
        <v>0</v>
      </c>
      <c r="J856" t="str">
        <f>IF('ריכוז הצעות'!$N857='טבלת עזר2'!J$1,'ריכוז הצעות'!$M857,"")</f>
        <v/>
      </c>
      <c r="K856" t="str">
        <f>IF('ריכוז הצעות'!$N857='טבלת עזר2'!K$1,'ריכוז הצעות'!$M857,"")</f>
        <v/>
      </c>
      <c r="L856" t="str">
        <f>IF('ריכוז הצעות'!$N857='טבלת עזר2'!L$1,'ריכוז הצעות'!$M857,"")</f>
        <v/>
      </c>
      <c r="M856" t="str">
        <f>IF('ריכוז הצעות'!$N857='טבלת עזר2'!M$1,'ריכוז הצעות'!$M857,"")</f>
        <v/>
      </c>
      <c r="O856" t="str">
        <f>IF('ריכוז הצעות'!$N857='טבלת עזר2'!O$1,'ריכוז הצעות'!$M857,"")</f>
        <v/>
      </c>
      <c r="Q856" t="str">
        <f>IF('ריכוז הצעות'!$N857='טבלת עזר2'!Q$1,'ריכוז הצעות'!$M857,"")</f>
        <v/>
      </c>
      <c r="S856" t="str">
        <f>IF('ריכוז הצעות'!$N857='טבלת עזר2'!S$1,'ריכוז הצעות'!$M857,"")</f>
        <v/>
      </c>
      <c r="U856" t="str">
        <f>IF('ריכוז הצעות'!$N857='טבלת עזר2'!U$1,'ריכוז הצעות'!$M857,"")</f>
        <v/>
      </c>
      <c r="W856" t="str">
        <f>IF('ריכוז הצעות'!$N857='טבלת עזר2'!W$1,'ריכוז הצעות'!$M857,"")</f>
        <v/>
      </c>
      <c r="X856" t="str">
        <f>IF('ריכוז הצעות'!$N857='טבלת עזר2'!X$1,'ריכוז הצעות'!$M857,"")</f>
        <v/>
      </c>
      <c r="Y856" t="str">
        <f>IF('ריכוז הצעות'!$N857='טבלת עזר2'!Y$1,'ריכוז הצעות'!$M857,"")</f>
        <v/>
      </c>
      <c r="Z856" t="str">
        <f>IF('ריכוז הצעות'!$N857='טבלת עזר2'!Z$1,'ריכוז הצעות'!$M857,"")</f>
        <v/>
      </c>
      <c r="AA856" t="str">
        <f>IF('ריכוז הצעות'!$N857='טבלת עזר2'!AA$1,'ריכוז הצעות'!$M857,"")</f>
        <v/>
      </c>
      <c r="AB856" t="str">
        <f>IF('ריכוז הצעות'!$N857='טבלת עזר2'!AB$1,'ריכוז הצעות'!$M857,"")</f>
        <v/>
      </c>
      <c r="AC856" t="str">
        <f>IF('ריכוז הצעות'!$N857='טבלת עזר2'!AC$1,'ריכוז הצעות'!$M857,"")</f>
        <v/>
      </c>
      <c r="AD856" t="str">
        <f>IF('ריכוז הצעות'!$N857='טבלת עזר2'!AD$1,'ריכוז הצעות'!$M857,"")</f>
        <v/>
      </c>
      <c r="AE856" t="str">
        <f>IF('ריכוז הצעות'!$N857='טבלת עזר2'!AE$1,'ריכוז הצעות'!$M857,"")</f>
        <v/>
      </c>
      <c r="AF856" t="str">
        <f>IF('ריכוז הצעות'!$N857='טבלת עזר2'!AF$1,'ריכוז הצעות'!$M857,"")</f>
        <v/>
      </c>
      <c r="AG856" t="str">
        <f>IF('ריכוז הצעות'!$N857='טבלת עזר2'!AG$1,'ריכוז הצעות'!$M857,"")</f>
        <v/>
      </c>
      <c r="AH856" t="str">
        <f>IF('ריכוז הצעות'!$N857='טבלת עזר2'!AH$1,'ריכוז הצעות'!$M857,"")</f>
        <v/>
      </c>
      <c r="AI856" t="str">
        <f>IF('ריכוז הצעות'!$N857='טבלת עזר2'!AI$1,'ריכוז הצעות'!$M857,"")</f>
        <v/>
      </c>
      <c r="AJ856" t="str">
        <f>IF('ריכוז הצעות'!$N857='טבלת עזר2'!AJ$1,'ריכוז הצעות'!$M857,"")</f>
        <v/>
      </c>
      <c r="AK856" t="str">
        <f>IF('ריכוז הצעות'!$N857='טבלת עזר2'!AK$1,'ריכוז הצעות'!$M857,"")</f>
        <v/>
      </c>
      <c r="AL856" t="str">
        <f>IF('ריכוז הצעות'!$N857='טבלת עזר2'!AL$1,'ריכוז הצעות'!$M857,"")</f>
        <v/>
      </c>
      <c r="AM856"/>
      <c r="AN856"/>
      <c r="AO856"/>
      <c r="AP856"/>
    </row>
    <row r="857" spans="2:42" x14ac:dyDescent="0.3">
      <c r="B857" t="str">
        <f>IF('ריכוז הצעות'!$N858='טבלת עזר2'!B$1,'ריכוז הצעות'!$M858,"")</f>
        <v/>
      </c>
      <c r="C857">
        <f t="shared" si="317"/>
        <v>0</v>
      </c>
      <c r="D857" t="str">
        <f t="shared" si="319"/>
        <v/>
      </c>
      <c r="E857">
        <f t="shared" si="320"/>
        <v>0</v>
      </c>
      <c r="F857" t="str">
        <f>IF('ריכוז הצעות'!$N858='טבלת עזר2'!F$1,'ריכוז הצעות'!$M858,"")</f>
        <v/>
      </c>
      <c r="G857">
        <f t="shared" si="318"/>
        <v>0</v>
      </c>
      <c r="H857" t="str">
        <f t="shared" si="321"/>
        <v/>
      </c>
      <c r="I857">
        <f t="shared" si="322"/>
        <v>0</v>
      </c>
      <c r="J857" t="str">
        <f>IF('ריכוז הצעות'!$N858='טבלת עזר2'!J$1,'ריכוז הצעות'!$M858,"")</f>
        <v/>
      </c>
      <c r="K857" t="str">
        <f>IF('ריכוז הצעות'!$N858='טבלת עזר2'!K$1,'ריכוז הצעות'!$M858,"")</f>
        <v/>
      </c>
      <c r="L857" t="str">
        <f>IF('ריכוז הצעות'!$N858='טבלת עזר2'!L$1,'ריכוז הצעות'!$M858,"")</f>
        <v/>
      </c>
      <c r="M857" t="str">
        <f>IF('ריכוז הצעות'!$N858='טבלת עזר2'!M$1,'ריכוז הצעות'!$M858,"")</f>
        <v/>
      </c>
      <c r="O857" t="str">
        <f>IF('ריכוז הצעות'!$N858='טבלת עזר2'!O$1,'ריכוז הצעות'!$M858,"")</f>
        <v/>
      </c>
      <c r="Q857" t="str">
        <f>IF('ריכוז הצעות'!$N858='טבלת עזר2'!Q$1,'ריכוז הצעות'!$M858,"")</f>
        <v/>
      </c>
      <c r="S857" t="str">
        <f>IF('ריכוז הצעות'!$N858='טבלת עזר2'!S$1,'ריכוז הצעות'!$M858,"")</f>
        <v/>
      </c>
      <c r="U857" t="str">
        <f>IF('ריכוז הצעות'!$N858='טבלת עזר2'!U$1,'ריכוז הצעות'!$M858,"")</f>
        <v/>
      </c>
      <c r="W857" t="str">
        <f>IF('ריכוז הצעות'!$N858='טבלת עזר2'!W$1,'ריכוז הצעות'!$M858,"")</f>
        <v/>
      </c>
      <c r="X857" t="str">
        <f>IF('ריכוז הצעות'!$N858='טבלת עזר2'!X$1,'ריכוז הצעות'!$M858,"")</f>
        <v/>
      </c>
      <c r="Y857" t="str">
        <f>IF('ריכוז הצעות'!$N858='טבלת עזר2'!Y$1,'ריכוז הצעות'!$M858,"")</f>
        <v/>
      </c>
      <c r="Z857" t="str">
        <f>IF('ריכוז הצעות'!$N858='טבלת עזר2'!Z$1,'ריכוז הצעות'!$M858,"")</f>
        <v/>
      </c>
      <c r="AA857" t="str">
        <f>IF('ריכוז הצעות'!$N858='טבלת עזר2'!AA$1,'ריכוז הצעות'!$M858,"")</f>
        <v/>
      </c>
      <c r="AB857" t="str">
        <f>IF('ריכוז הצעות'!$N858='טבלת עזר2'!AB$1,'ריכוז הצעות'!$M858,"")</f>
        <v/>
      </c>
      <c r="AC857" t="str">
        <f>IF('ריכוז הצעות'!$N858='טבלת עזר2'!AC$1,'ריכוז הצעות'!$M858,"")</f>
        <v/>
      </c>
      <c r="AD857" t="str">
        <f>IF('ריכוז הצעות'!$N858='טבלת עזר2'!AD$1,'ריכוז הצעות'!$M858,"")</f>
        <v/>
      </c>
      <c r="AE857" t="str">
        <f>IF('ריכוז הצעות'!$N858='טבלת עזר2'!AE$1,'ריכוז הצעות'!$M858,"")</f>
        <v/>
      </c>
      <c r="AF857" t="str">
        <f>IF('ריכוז הצעות'!$N858='טבלת עזר2'!AF$1,'ריכוז הצעות'!$M858,"")</f>
        <v/>
      </c>
      <c r="AG857" t="str">
        <f>IF('ריכוז הצעות'!$N858='טבלת עזר2'!AG$1,'ריכוז הצעות'!$M858,"")</f>
        <v/>
      </c>
      <c r="AH857" t="str">
        <f>IF('ריכוז הצעות'!$N858='טבלת עזר2'!AH$1,'ריכוז הצעות'!$M858,"")</f>
        <v/>
      </c>
      <c r="AI857" t="str">
        <f>IF('ריכוז הצעות'!$N858='טבלת עזר2'!AI$1,'ריכוז הצעות'!$M858,"")</f>
        <v/>
      </c>
      <c r="AJ857" t="str">
        <f>IF('ריכוז הצעות'!$N858='טבלת עזר2'!AJ$1,'ריכוז הצעות'!$M858,"")</f>
        <v/>
      </c>
      <c r="AK857" t="str">
        <f>IF('ריכוז הצעות'!$N858='טבלת עזר2'!AK$1,'ריכוז הצעות'!$M858,"")</f>
        <v/>
      </c>
      <c r="AL857" t="str">
        <f>IF('ריכוז הצעות'!$N858='טבלת עזר2'!AL$1,'ריכוז הצעות'!$M858,"")</f>
        <v/>
      </c>
      <c r="AM857"/>
      <c r="AN857"/>
      <c r="AO857"/>
      <c r="AP857"/>
    </row>
    <row r="858" spans="2:42" x14ac:dyDescent="0.3">
      <c r="B858" t="str">
        <f>IF('ריכוז הצעות'!$N859='טבלת עזר2'!B$1,'ריכוז הצעות'!$M859,"")</f>
        <v/>
      </c>
      <c r="C858">
        <f t="shared" si="317"/>
        <v>0</v>
      </c>
      <c r="D858" t="str">
        <f t="shared" si="319"/>
        <v/>
      </c>
      <c r="E858">
        <f t="shared" si="320"/>
        <v>0</v>
      </c>
      <c r="F858" t="str">
        <f>IF('ריכוז הצעות'!$N859='טבלת עזר2'!F$1,'ריכוז הצעות'!$M859,"")</f>
        <v/>
      </c>
      <c r="G858">
        <f t="shared" si="318"/>
        <v>0</v>
      </c>
      <c r="H858" t="str">
        <f t="shared" si="321"/>
        <v/>
      </c>
      <c r="I858">
        <f t="shared" si="322"/>
        <v>0</v>
      </c>
      <c r="J858" t="str">
        <f>IF('ריכוז הצעות'!$N859='טבלת עזר2'!J$1,'ריכוז הצעות'!$M859,"")</f>
        <v/>
      </c>
      <c r="K858" t="str">
        <f>IF('ריכוז הצעות'!$N859='טבלת עזר2'!K$1,'ריכוז הצעות'!$M859,"")</f>
        <v/>
      </c>
      <c r="L858" t="str">
        <f>IF('ריכוז הצעות'!$N859='טבלת עזר2'!L$1,'ריכוז הצעות'!$M859,"")</f>
        <v/>
      </c>
      <c r="M858" t="str">
        <f>IF('ריכוז הצעות'!$N859='טבלת עזר2'!M$1,'ריכוז הצעות'!$M859,"")</f>
        <v/>
      </c>
      <c r="O858" t="str">
        <f>IF('ריכוז הצעות'!$N859='טבלת עזר2'!O$1,'ריכוז הצעות'!$M859,"")</f>
        <v/>
      </c>
      <c r="Q858" t="str">
        <f>IF('ריכוז הצעות'!$N859='טבלת עזר2'!Q$1,'ריכוז הצעות'!$M859,"")</f>
        <v/>
      </c>
      <c r="S858" t="str">
        <f>IF('ריכוז הצעות'!$N859='טבלת עזר2'!S$1,'ריכוז הצעות'!$M859,"")</f>
        <v/>
      </c>
      <c r="U858" t="str">
        <f>IF('ריכוז הצעות'!$N859='טבלת עזר2'!U$1,'ריכוז הצעות'!$M859,"")</f>
        <v/>
      </c>
      <c r="W858" t="str">
        <f>IF('ריכוז הצעות'!$N859='טבלת עזר2'!W$1,'ריכוז הצעות'!$M859,"")</f>
        <v/>
      </c>
      <c r="X858" t="str">
        <f>IF('ריכוז הצעות'!$N859='טבלת עזר2'!X$1,'ריכוז הצעות'!$M859,"")</f>
        <v/>
      </c>
      <c r="Y858" t="str">
        <f>IF('ריכוז הצעות'!$N859='טבלת עזר2'!Y$1,'ריכוז הצעות'!$M859,"")</f>
        <v/>
      </c>
      <c r="Z858" t="str">
        <f>IF('ריכוז הצעות'!$N859='טבלת עזר2'!Z$1,'ריכוז הצעות'!$M859,"")</f>
        <v/>
      </c>
      <c r="AA858" t="str">
        <f>IF('ריכוז הצעות'!$N859='טבלת עזר2'!AA$1,'ריכוז הצעות'!$M859,"")</f>
        <v/>
      </c>
      <c r="AB858" t="str">
        <f>IF('ריכוז הצעות'!$N859='טבלת עזר2'!AB$1,'ריכוז הצעות'!$M859,"")</f>
        <v/>
      </c>
      <c r="AC858" t="str">
        <f>IF('ריכוז הצעות'!$N859='טבלת עזר2'!AC$1,'ריכוז הצעות'!$M859,"")</f>
        <v/>
      </c>
      <c r="AD858" t="str">
        <f>IF('ריכוז הצעות'!$N859='טבלת עזר2'!AD$1,'ריכוז הצעות'!$M859,"")</f>
        <v/>
      </c>
      <c r="AE858" t="str">
        <f>IF('ריכוז הצעות'!$N859='טבלת עזר2'!AE$1,'ריכוז הצעות'!$M859,"")</f>
        <v/>
      </c>
      <c r="AF858" t="str">
        <f>IF('ריכוז הצעות'!$N859='טבלת עזר2'!AF$1,'ריכוז הצעות'!$M859,"")</f>
        <v/>
      </c>
      <c r="AG858" t="str">
        <f>IF('ריכוז הצעות'!$N859='טבלת עזר2'!AG$1,'ריכוז הצעות'!$M859,"")</f>
        <v/>
      </c>
      <c r="AH858" t="str">
        <f>IF('ריכוז הצעות'!$N859='טבלת עזר2'!AH$1,'ריכוז הצעות'!$M859,"")</f>
        <v/>
      </c>
      <c r="AI858" t="str">
        <f>IF('ריכוז הצעות'!$N859='טבלת עזר2'!AI$1,'ריכוז הצעות'!$M859,"")</f>
        <v/>
      </c>
      <c r="AJ858" t="str">
        <f>IF('ריכוז הצעות'!$N859='טבלת עזר2'!AJ$1,'ריכוז הצעות'!$M859,"")</f>
        <v/>
      </c>
      <c r="AK858" t="str">
        <f>IF('ריכוז הצעות'!$N859='טבלת עזר2'!AK$1,'ריכוז הצעות'!$M859,"")</f>
        <v/>
      </c>
      <c r="AL858" t="str">
        <f>IF('ריכוז הצעות'!$N859='טבלת עזר2'!AL$1,'ריכוז הצעות'!$M859,"")</f>
        <v/>
      </c>
      <c r="AM858"/>
      <c r="AN858"/>
      <c r="AO858"/>
      <c r="AP858"/>
    </row>
    <row r="859" spans="2:42" x14ac:dyDescent="0.3">
      <c r="B859" t="str">
        <f>IF('ריכוז הצעות'!$N860='טבלת עזר2'!B$1,'ריכוז הצעות'!$M860,"")</f>
        <v/>
      </c>
      <c r="C859">
        <f t="shared" si="317"/>
        <v>0</v>
      </c>
      <c r="D859" t="str">
        <f t="shared" si="319"/>
        <v/>
      </c>
      <c r="E859">
        <f t="shared" si="320"/>
        <v>0</v>
      </c>
      <c r="F859" t="str">
        <f>IF('ריכוז הצעות'!$N860='טבלת עזר2'!F$1,'ריכוז הצעות'!$M860,"")</f>
        <v/>
      </c>
      <c r="G859">
        <f t="shared" si="318"/>
        <v>0</v>
      </c>
      <c r="H859" t="str">
        <f t="shared" si="321"/>
        <v/>
      </c>
      <c r="I859">
        <f t="shared" si="322"/>
        <v>0</v>
      </c>
      <c r="J859" t="str">
        <f>IF('ריכוז הצעות'!$N860='טבלת עזר2'!J$1,'ריכוז הצעות'!$M860,"")</f>
        <v/>
      </c>
      <c r="K859" t="str">
        <f>IF('ריכוז הצעות'!$N860='טבלת עזר2'!K$1,'ריכוז הצעות'!$M860,"")</f>
        <v/>
      </c>
      <c r="L859" t="str">
        <f>IF('ריכוז הצעות'!$N860='טבלת עזר2'!L$1,'ריכוז הצעות'!$M860,"")</f>
        <v/>
      </c>
      <c r="M859" t="str">
        <f>IF('ריכוז הצעות'!$N860='טבלת עזר2'!M$1,'ריכוז הצעות'!$M860,"")</f>
        <v/>
      </c>
      <c r="O859" t="str">
        <f>IF('ריכוז הצעות'!$N860='טבלת עזר2'!O$1,'ריכוז הצעות'!$M860,"")</f>
        <v/>
      </c>
      <c r="Q859" t="str">
        <f>IF('ריכוז הצעות'!$N860='טבלת עזר2'!Q$1,'ריכוז הצעות'!$M860,"")</f>
        <v/>
      </c>
      <c r="S859" t="str">
        <f>IF('ריכוז הצעות'!$N860='טבלת עזר2'!S$1,'ריכוז הצעות'!$M860,"")</f>
        <v/>
      </c>
      <c r="U859" t="str">
        <f>IF('ריכוז הצעות'!$N860='טבלת עזר2'!U$1,'ריכוז הצעות'!$M860,"")</f>
        <v/>
      </c>
      <c r="W859" t="str">
        <f>IF('ריכוז הצעות'!$N860='טבלת עזר2'!W$1,'ריכוז הצעות'!$M860,"")</f>
        <v/>
      </c>
      <c r="X859" t="str">
        <f>IF('ריכוז הצעות'!$N860='טבלת עזר2'!X$1,'ריכוז הצעות'!$M860,"")</f>
        <v/>
      </c>
      <c r="Y859" t="str">
        <f>IF('ריכוז הצעות'!$N860='טבלת עזר2'!Y$1,'ריכוז הצעות'!$M860,"")</f>
        <v/>
      </c>
      <c r="Z859" t="str">
        <f>IF('ריכוז הצעות'!$N860='טבלת עזר2'!Z$1,'ריכוז הצעות'!$M860,"")</f>
        <v/>
      </c>
      <c r="AA859" t="str">
        <f>IF('ריכוז הצעות'!$N860='טבלת עזר2'!AA$1,'ריכוז הצעות'!$M860,"")</f>
        <v/>
      </c>
      <c r="AB859" t="str">
        <f>IF('ריכוז הצעות'!$N860='טבלת עזר2'!AB$1,'ריכוז הצעות'!$M860,"")</f>
        <v/>
      </c>
      <c r="AC859" t="str">
        <f>IF('ריכוז הצעות'!$N860='טבלת עזר2'!AC$1,'ריכוז הצעות'!$M860,"")</f>
        <v/>
      </c>
      <c r="AD859" t="str">
        <f>IF('ריכוז הצעות'!$N860='טבלת עזר2'!AD$1,'ריכוז הצעות'!$M860,"")</f>
        <v/>
      </c>
      <c r="AE859" t="str">
        <f>IF('ריכוז הצעות'!$N860='טבלת עזר2'!AE$1,'ריכוז הצעות'!$M860,"")</f>
        <v/>
      </c>
      <c r="AF859" t="str">
        <f>IF('ריכוז הצעות'!$N860='טבלת עזר2'!AF$1,'ריכוז הצעות'!$M860,"")</f>
        <v/>
      </c>
      <c r="AG859" t="str">
        <f>IF('ריכוז הצעות'!$N860='טבלת עזר2'!AG$1,'ריכוז הצעות'!$M860,"")</f>
        <v/>
      </c>
      <c r="AH859" t="str">
        <f>IF('ריכוז הצעות'!$N860='טבלת עזר2'!AH$1,'ריכוז הצעות'!$M860,"")</f>
        <v/>
      </c>
      <c r="AI859" t="str">
        <f>IF('ריכוז הצעות'!$N860='טבלת עזר2'!AI$1,'ריכוז הצעות'!$M860,"")</f>
        <v/>
      </c>
      <c r="AJ859" t="str">
        <f>IF('ריכוז הצעות'!$N860='טבלת עזר2'!AJ$1,'ריכוז הצעות'!$M860,"")</f>
        <v/>
      </c>
      <c r="AK859" t="str">
        <f>IF('ריכוז הצעות'!$N860='טבלת עזר2'!AK$1,'ריכוז הצעות'!$M860,"")</f>
        <v/>
      </c>
      <c r="AL859" t="str">
        <f>IF('ריכוז הצעות'!$N860='טבלת עזר2'!AL$1,'ריכוז הצעות'!$M860,"")</f>
        <v/>
      </c>
      <c r="AM859"/>
      <c r="AN859"/>
      <c r="AO859"/>
      <c r="AP859"/>
    </row>
    <row r="860" spans="2:42" x14ac:dyDescent="0.3">
      <c r="B860" t="str">
        <f>IF('ריכוז הצעות'!$N861='טבלת עזר2'!B$1,'ריכוז הצעות'!$M861,"")</f>
        <v/>
      </c>
      <c r="C860">
        <f t="shared" si="317"/>
        <v>0</v>
      </c>
      <c r="D860" t="str">
        <f t="shared" si="319"/>
        <v/>
      </c>
      <c r="E860">
        <f t="shared" si="320"/>
        <v>0</v>
      </c>
      <c r="F860" t="str">
        <f>IF('ריכוז הצעות'!$N861='טבלת עזר2'!F$1,'ריכוז הצעות'!$M861,"")</f>
        <v/>
      </c>
      <c r="G860">
        <f t="shared" si="318"/>
        <v>0</v>
      </c>
      <c r="H860" t="str">
        <f t="shared" si="321"/>
        <v/>
      </c>
      <c r="I860">
        <f t="shared" si="322"/>
        <v>0</v>
      </c>
      <c r="J860" t="str">
        <f>IF('ריכוז הצעות'!$N861='טבלת עזר2'!J$1,'ריכוז הצעות'!$M861,"")</f>
        <v/>
      </c>
      <c r="K860" t="str">
        <f>IF('ריכוז הצעות'!$N861='טבלת עזר2'!K$1,'ריכוז הצעות'!$M861,"")</f>
        <v/>
      </c>
      <c r="L860" t="str">
        <f>IF('ריכוז הצעות'!$N861='טבלת עזר2'!L$1,'ריכוז הצעות'!$M861,"")</f>
        <v/>
      </c>
      <c r="M860" t="str">
        <f>IF('ריכוז הצעות'!$N861='טבלת עזר2'!M$1,'ריכוז הצעות'!$M861,"")</f>
        <v/>
      </c>
      <c r="O860" t="str">
        <f>IF('ריכוז הצעות'!$N861='טבלת עזר2'!O$1,'ריכוז הצעות'!$M861,"")</f>
        <v/>
      </c>
      <c r="Q860" t="str">
        <f>IF('ריכוז הצעות'!$N861='טבלת עזר2'!Q$1,'ריכוז הצעות'!$M861,"")</f>
        <v/>
      </c>
      <c r="S860" t="str">
        <f>IF('ריכוז הצעות'!$N861='טבלת עזר2'!S$1,'ריכוז הצעות'!$M861,"")</f>
        <v/>
      </c>
      <c r="U860" t="str">
        <f>IF('ריכוז הצעות'!$N861='טבלת עזר2'!U$1,'ריכוז הצעות'!$M861,"")</f>
        <v/>
      </c>
      <c r="W860" t="str">
        <f>IF('ריכוז הצעות'!$N861='טבלת עזר2'!W$1,'ריכוז הצעות'!$M861,"")</f>
        <v/>
      </c>
      <c r="X860" t="str">
        <f>IF('ריכוז הצעות'!$N861='טבלת עזר2'!X$1,'ריכוז הצעות'!$M861,"")</f>
        <v/>
      </c>
      <c r="Y860" t="str">
        <f>IF('ריכוז הצעות'!$N861='טבלת עזר2'!Y$1,'ריכוז הצעות'!$M861,"")</f>
        <v/>
      </c>
      <c r="Z860" t="str">
        <f>IF('ריכוז הצעות'!$N861='טבלת עזר2'!Z$1,'ריכוז הצעות'!$M861,"")</f>
        <v/>
      </c>
      <c r="AA860" t="str">
        <f>IF('ריכוז הצעות'!$N861='טבלת עזר2'!AA$1,'ריכוז הצעות'!$M861,"")</f>
        <v/>
      </c>
      <c r="AB860" t="str">
        <f>IF('ריכוז הצעות'!$N861='טבלת עזר2'!AB$1,'ריכוז הצעות'!$M861,"")</f>
        <v/>
      </c>
      <c r="AC860" t="str">
        <f>IF('ריכוז הצעות'!$N861='טבלת עזר2'!AC$1,'ריכוז הצעות'!$M861,"")</f>
        <v/>
      </c>
      <c r="AD860" t="str">
        <f>IF('ריכוז הצעות'!$N861='טבלת עזר2'!AD$1,'ריכוז הצעות'!$M861,"")</f>
        <v/>
      </c>
      <c r="AE860" t="str">
        <f>IF('ריכוז הצעות'!$N861='טבלת עזר2'!AE$1,'ריכוז הצעות'!$M861,"")</f>
        <v/>
      </c>
      <c r="AF860" t="str">
        <f>IF('ריכוז הצעות'!$N861='טבלת עזר2'!AF$1,'ריכוז הצעות'!$M861,"")</f>
        <v/>
      </c>
      <c r="AG860" t="str">
        <f>IF('ריכוז הצעות'!$N861='טבלת עזר2'!AG$1,'ריכוז הצעות'!$M861,"")</f>
        <v/>
      </c>
      <c r="AH860" t="str">
        <f>IF('ריכוז הצעות'!$N861='טבלת עזר2'!AH$1,'ריכוז הצעות'!$M861,"")</f>
        <v/>
      </c>
      <c r="AI860" t="str">
        <f>IF('ריכוז הצעות'!$N861='טבלת עזר2'!AI$1,'ריכוז הצעות'!$M861,"")</f>
        <v/>
      </c>
      <c r="AJ860" t="str">
        <f>IF('ריכוז הצעות'!$N861='טבלת עזר2'!AJ$1,'ריכוז הצעות'!$M861,"")</f>
        <v/>
      </c>
      <c r="AK860" t="str">
        <f>IF('ריכוז הצעות'!$N861='טבלת עזר2'!AK$1,'ריכוז הצעות'!$M861,"")</f>
        <v/>
      </c>
      <c r="AL860" t="str">
        <f>IF('ריכוז הצעות'!$N861='טבלת עזר2'!AL$1,'ריכוז הצעות'!$M861,"")</f>
        <v/>
      </c>
      <c r="AM860"/>
      <c r="AN860"/>
      <c r="AO860"/>
      <c r="AP860"/>
    </row>
    <row r="861" spans="2:42" x14ac:dyDescent="0.3">
      <c r="B861" t="str">
        <f>IF('ריכוז הצעות'!$N862='טבלת עזר2'!B$1,'ריכוז הצעות'!$M862,"")</f>
        <v/>
      </c>
      <c r="C861">
        <f t="shared" si="317"/>
        <v>0</v>
      </c>
      <c r="D861" t="str">
        <f t="shared" si="319"/>
        <v/>
      </c>
      <c r="E861">
        <f t="shared" si="320"/>
        <v>0</v>
      </c>
      <c r="F861" t="str">
        <f>IF('ריכוז הצעות'!$N862='טבלת עזר2'!F$1,'ריכוז הצעות'!$M862,"")</f>
        <v/>
      </c>
      <c r="G861">
        <f t="shared" si="318"/>
        <v>0</v>
      </c>
      <c r="H861" t="str">
        <f t="shared" si="321"/>
        <v/>
      </c>
      <c r="I861">
        <f t="shared" si="322"/>
        <v>0</v>
      </c>
      <c r="J861" t="str">
        <f>IF('ריכוז הצעות'!$N862='טבלת עזר2'!J$1,'ריכוז הצעות'!$M862,"")</f>
        <v/>
      </c>
      <c r="K861" t="str">
        <f>IF('ריכוז הצעות'!$N862='טבלת עזר2'!K$1,'ריכוז הצעות'!$M862,"")</f>
        <v/>
      </c>
      <c r="L861" t="str">
        <f>IF('ריכוז הצעות'!$N862='טבלת עזר2'!L$1,'ריכוז הצעות'!$M862,"")</f>
        <v/>
      </c>
      <c r="M861" t="str">
        <f>IF('ריכוז הצעות'!$N862='טבלת עזר2'!M$1,'ריכוז הצעות'!$M862,"")</f>
        <v/>
      </c>
      <c r="O861" t="str">
        <f>IF('ריכוז הצעות'!$N862='טבלת עזר2'!O$1,'ריכוז הצעות'!$M862,"")</f>
        <v/>
      </c>
      <c r="Q861" t="str">
        <f>IF('ריכוז הצעות'!$N862='טבלת עזר2'!Q$1,'ריכוז הצעות'!$M862,"")</f>
        <v/>
      </c>
      <c r="S861" t="str">
        <f>IF('ריכוז הצעות'!$N862='טבלת עזר2'!S$1,'ריכוז הצעות'!$M862,"")</f>
        <v/>
      </c>
      <c r="U861" t="str">
        <f>IF('ריכוז הצעות'!$N862='טבלת עזר2'!U$1,'ריכוז הצעות'!$M862,"")</f>
        <v/>
      </c>
      <c r="W861" t="str">
        <f>IF('ריכוז הצעות'!$N862='טבלת עזר2'!W$1,'ריכוז הצעות'!$M862,"")</f>
        <v/>
      </c>
      <c r="X861" t="str">
        <f>IF('ריכוז הצעות'!$N862='טבלת עזר2'!X$1,'ריכוז הצעות'!$M862,"")</f>
        <v/>
      </c>
      <c r="Y861" t="str">
        <f>IF('ריכוז הצעות'!$N862='טבלת עזר2'!Y$1,'ריכוז הצעות'!$M862,"")</f>
        <v/>
      </c>
      <c r="Z861" t="str">
        <f>IF('ריכוז הצעות'!$N862='טבלת עזר2'!Z$1,'ריכוז הצעות'!$M862,"")</f>
        <v/>
      </c>
      <c r="AA861" t="str">
        <f>IF('ריכוז הצעות'!$N862='טבלת עזר2'!AA$1,'ריכוז הצעות'!$M862,"")</f>
        <v/>
      </c>
      <c r="AB861" t="str">
        <f>IF('ריכוז הצעות'!$N862='טבלת עזר2'!AB$1,'ריכוז הצעות'!$M862,"")</f>
        <v/>
      </c>
      <c r="AC861" t="str">
        <f>IF('ריכוז הצעות'!$N862='טבלת עזר2'!AC$1,'ריכוז הצעות'!$M862,"")</f>
        <v/>
      </c>
      <c r="AD861" t="str">
        <f>IF('ריכוז הצעות'!$N862='טבלת עזר2'!AD$1,'ריכוז הצעות'!$M862,"")</f>
        <v/>
      </c>
      <c r="AE861" t="str">
        <f>IF('ריכוז הצעות'!$N862='טבלת עזר2'!AE$1,'ריכוז הצעות'!$M862,"")</f>
        <v/>
      </c>
      <c r="AF861" t="str">
        <f>IF('ריכוז הצעות'!$N862='טבלת עזר2'!AF$1,'ריכוז הצעות'!$M862,"")</f>
        <v/>
      </c>
      <c r="AG861" t="str">
        <f>IF('ריכוז הצעות'!$N862='טבלת עזר2'!AG$1,'ריכוז הצעות'!$M862,"")</f>
        <v/>
      </c>
      <c r="AH861" t="str">
        <f>IF('ריכוז הצעות'!$N862='טבלת עזר2'!AH$1,'ריכוז הצעות'!$M862,"")</f>
        <v/>
      </c>
      <c r="AI861" t="str">
        <f>IF('ריכוז הצעות'!$N862='טבלת עזר2'!AI$1,'ריכוז הצעות'!$M862,"")</f>
        <v/>
      </c>
      <c r="AJ861" t="str">
        <f>IF('ריכוז הצעות'!$N862='טבלת עזר2'!AJ$1,'ריכוז הצעות'!$M862,"")</f>
        <v/>
      </c>
      <c r="AK861" t="str">
        <f>IF('ריכוז הצעות'!$N862='טבלת עזר2'!AK$1,'ריכוז הצעות'!$M862,"")</f>
        <v/>
      </c>
      <c r="AL861" t="str">
        <f>IF('ריכוז הצעות'!$N862='טבלת עזר2'!AL$1,'ריכוז הצעות'!$M862,"")</f>
        <v/>
      </c>
      <c r="AM861"/>
      <c r="AN861"/>
      <c r="AO861"/>
      <c r="AP861"/>
    </row>
    <row r="862" spans="2:42" x14ac:dyDescent="0.3">
      <c r="B862" t="str">
        <f>IF('ריכוז הצעות'!$N863='טבלת עזר2'!B$1,'ריכוז הצעות'!$M863,"")</f>
        <v/>
      </c>
      <c r="C862">
        <f t="shared" si="317"/>
        <v>0</v>
      </c>
      <c r="D862" t="str">
        <f t="shared" si="319"/>
        <v/>
      </c>
      <c r="E862">
        <f t="shared" si="320"/>
        <v>0</v>
      </c>
      <c r="F862" t="str">
        <f>IF('ריכוז הצעות'!$N863='טבלת עזר2'!F$1,'ריכוז הצעות'!$M863,"")</f>
        <v/>
      </c>
      <c r="G862">
        <f t="shared" si="318"/>
        <v>0</v>
      </c>
      <c r="H862" t="str">
        <f t="shared" si="321"/>
        <v/>
      </c>
      <c r="I862">
        <f t="shared" si="322"/>
        <v>0</v>
      </c>
      <c r="J862" t="str">
        <f>IF('ריכוז הצעות'!$N863='טבלת עזר2'!J$1,'ריכוז הצעות'!$M863,"")</f>
        <v/>
      </c>
      <c r="K862" t="str">
        <f>IF('ריכוז הצעות'!$N863='טבלת עזר2'!K$1,'ריכוז הצעות'!$M863,"")</f>
        <v/>
      </c>
      <c r="L862" t="str">
        <f>IF('ריכוז הצעות'!$N863='טבלת עזר2'!L$1,'ריכוז הצעות'!$M863,"")</f>
        <v/>
      </c>
      <c r="M862" t="str">
        <f>IF('ריכוז הצעות'!$N863='טבלת עזר2'!M$1,'ריכוז הצעות'!$M863,"")</f>
        <v/>
      </c>
      <c r="O862" t="str">
        <f>IF('ריכוז הצעות'!$N863='טבלת עזר2'!O$1,'ריכוז הצעות'!$M863,"")</f>
        <v/>
      </c>
      <c r="Q862" t="str">
        <f>IF('ריכוז הצעות'!$N863='טבלת עזר2'!Q$1,'ריכוז הצעות'!$M863,"")</f>
        <v/>
      </c>
      <c r="S862" t="str">
        <f>IF('ריכוז הצעות'!$N863='טבלת עזר2'!S$1,'ריכוז הצעות'!$M863,"")</f>
        <v/>
      </c>
      <c r="U862" t="str">
        <f>IF('ריכוז הצעות'!$N863='טבלת עזר2'!U$1,'ריכוז הצעות'!$M863,"")</f>
        <v/>
      </c>
      <c r="W862" t="str">
        <f>IF('ריכוז הצעות'!$N863='טבלת עזר2'!W$1,'ריכוז הצעות'!$M863,"")</f>
        <v/>
      </c>
      <c r="X862" t="str">
        <f>IF('ריכוז הצעות'!$N863='טבלת עזר2'!X$1,'ריכוז הצעות'!$M863,"")</f>
        <v/>
      </c>
      <c r="Y862" t="str">
        <f>IF('ריכוז הצעות'!$N863='טבלת עזר2'!Y$1,'ריכוז הצעות'!$M863,"")</f>
        <v/>
      </c>
      <c r="Z862" t="str">
        <f>IF('ריכוז הצעות'!$N863='טבלת עזר2'!Z$1,'ריכוז הצעות'!$M863,"")</f>
        <v/>
      </c>
      <c r="AA862" t="str">
        <f>IF('ריכוז הצעות'!$N863='טבלת עזר2'!AA$1,'ריכוז הצעות'!$M863,"")</f>
        <v/>
      </c>
      <c r="AB862" t="str">
        <f>IF('ריכוז הצעות'!$N863='טבלת עזר2'!AB$1,'ריכוז הצעות'!$M863,"")</f>
        <v/>
      </c>
      <c r="AC862" t="str">
        <f>IF('ריכוז הצעות'!$N863='טבלת עזר2'!AC$1,'ריכוז הצעות'!$M863,"")</f>
        <v/>
      </c>
      <c r="AD862" t="str">
        <f>IF('ריכוז הצעות'!$N863='טבלת עזר2'!AD$1,'ריכוז הצעות'!$M863,"")</f>
        <v/>
      </c>
      <c r="AE862" t="str">
        <f>IF('ריכוז הצעות'!$N863='טבלת עזר2'!AE$1,'ריכוז הצעות'!$M863,"")</f>
        <v/>
      </c>
      <c r="AF862" t="str">
        <f>IF('ריכוז הצעות'!$N863='טבלת עזר2'!AF$1,'ריכוז הצעות'!$M863,"")</f>
        <v/>
      </c>
      <c r="AG862" t="str">
        <f>IF('ריכוז הצעות'!$N863='טבלת עזר2'!AG$1,'ריכוז הצעות'!$M863,"")</f>
        <v/>
      </c>
      <c r="AH862" t="str">
        <f>IF('ריכוז הצעות'!$N863='טבלת עזר2'!AH$1,'ריכוז הצעות'!$M863,"")</f>
        <v/>
      </c>
      <c r="AI862" t="str">
        <f>IF('ריכוז הצעות'!$N863='טבלת עזר2'!AI$1,'ריכוז הצעות'!$M863,"")</f>
        <v/>
      </c>
      <c r="AJ862" t="str">
        <f>IF('ריכוז הצעות'!$N863='טבלת עזר2'!AJ$1,'ריכוז הצעות'!$M863,"")</f>
        <v/>
      </c>
      <c r="AK862" t="str">
        <f>IF('ריכוז הצעות'!$N863='טבלת עזר2'!AK$1,'ריכוז הצעות'!$M863,"")</f>
        <v/>
      </c>
      <c r="AL862" t="str">
        <f>IF('ריכוז הצעות'!$N863='טבלת עזר2'!AL$1,'ריכוז הצעות'!$M863,"")</f>
        <v/>
      </c>
      <c r="AM862"/>
      <c r="AN862"/>
      <c r="AO862"/>
      <c r="AP862"/>
    </row>
    <row r="863" spans="2:42" x14ac:dyDescent="0.3">
      <c r="B863" t="str">
        <f>IF('ריכוז הצעות'!$N864='טבלת עזר2'!B$1,'ריכוז הצעות'!$M864,"")</f>
        <v/>
      </c>
      <c r="C863">
        <f t="shared" si="317"/>
        <v>0</v>
      </c>
      <c r="D863" t="str">
        <f t="shared" si="319"/>
        <v/>
      </c>
      <c r="E863">
        <f t="shared" si="320"/>
        <v>0</v>
      </c>
      <c r="F863" t="str">
        <f>IF('ריכוז הצעות'!$N864='טבלת עזר2'!F$1,'ריכוז הצעות'!$M864,"")</f>
        <v/>
      </c>
      <c r="G863">
        <f t="shared" si="318"/>
        <v>0</v>
      </c>
      <c r="H863" t="str">
        <f t="shared" si="321"/>
        <v/>
      </c>
      <c r="I863">
        <f t="shared" si="322"/>
        <v>0</v>
      </c>
      <c r="J863" t="str">
        <f>IF('ריכוז הצעות'!$N864='טבלת עזר2'!J$1,'ריכוז הצעות'!$M864,"")</f>
        <v/>
      </c>
      <c r="K863" t="str">
        <f>IF('ריכוז הצעות'!$N864='טבלת עזר2'!K$1,'ריכוז הצעות'!$M864,"")</f>
        <v/>
      </c>
      <c r="L863" t="str">
        <f>IF('ריכוז הצעות'!$N864='טבלת עזר2'!L$1,'ריכוז הצעות'!$M864,"")</f>
        <v/>
      </c>
      <c r="M863" t="str">
        <f>IF('ריכוז הצעות'!$N864='טבלת עזר2'!M$1,'ריכוז הצעות'!$M864,"")</f>
        <v/>
      </c>
      <c r="O863" t="str">
        <f>IF('ריכוז הצעות'!$N864='טבלת עזר2'!O$1,'ריכוז הצעות'!$M864,"")</f>
        <v/>
      </c>
      <c r="Q863" t="str">
        <f>IF('ריכוז הצעות'!$N864='טבלת עזר2'!Q$1,'ריכוז הצעות'!$M864,"")</f>
        <v/>
      </c>
      <c r="S863" t="str">
        <f>IF('ריכוז הצעות'!$N864='טבלת עזר2'!S$1,'ריכוז הצעות'!$M864,"")</f>
        <v/>
      </c>
      <c r="U863" t="str">
        <f>IF('ריכוז הצעות'!$N864='טבלת עזר2'!U$1,'ריכוז הצעות'!$M864,"")</f>
        <v/>
      </c>
      <c r="W863" t="str">
        <f>IF('ריכוז הצעות'!$N864='טבלת עזר2'!W$1,'ריכוז הצעות'!$M864,"")</f>
        <v/>
      </c>
      <c r="X863" t="str">
        <f>IF('ריכוז הצעות'!$N864='טבלת עזר2'!X$1,'ריכוז הצעות'!$M864,"")</f>
        <v/>
      </c>
      <c r="Y863" t="str">
        <f>IF('ריכוז הצעות'!$N864='טבלת עזר2'!Y$1,'ריכוז הצעות'!$M864,"")</f>
        <v/>
      </c>
      <c r="Z863" t="str">
        <f>IF('ריכוז הצעות'!$N864='טבלת עזר2'!Z$1,'ריכוז הצעות'!$M864,"")</f>
        <v/>
      </c>
      <c r="AA863" t="str">
        <f>IF('ריכוז הצעות'!$N864='טבלת עזר2'!AA$1,'ריכוז הצעות'!$M864,"")</f>
        <v/>
      </c>
      <c r="AB863" t="str">
        <f>IF('ריכוז הצעות'!$N864='טבלת עזר2'!AB$1,'ריכוז הצעות'!$M864,"")</f>
        <v/>
      </c>
      <c r="AC863" t="str">
        <f>IF('ריכוז הצעות'!$N864='טבלת עזר2'!AC$1,'ריכוז הצעות'!$M864,"")</f>
        <v/>
      </c>
      <c r="AD863" t="str">
        <f>IF('ריכוז הצעות'!$N864='טבלת עזר2'!AD$1,'ריכוז הצעות'!$M864,"")</f>
        <v/>
      </c>
      <c r="AE863" t="str">
        <f>IF('ריכוז הצעות'!$N864='טבלת עזר2'!AE$1,'ריכוז הצעות'!$M864,"")</f>
        <v/>
      </c>
      <c r="AF863" t="str">
        <f>IF('ריכוז הצעות'!$N864='טבלת עזר2'!AF$1,'ריכוז הצעות'!$M864,"")</f>
        <v/>
      </c>
      <c r="AG863" t="str">
        <f>IF('ריכוז הצעות'!$N864='טבלת עזר2'!AG$1,'ריכוז הצעות'!$M864,"")</f>
        <v/>
      </c>
      <c r="AH863" t="str">
        <f>IF('ריכוז הצעות'!$N864='טבלת עזר2'!AH$1,'ריכוז הצעות'!$M864,"")</f>
        <v/>
      </c>
      <c r="AI863" t="str">
        <f>IF('ריכוז הצעות'!$N864='טבלת עזר2'!AI$1,'ריכוז הצעות'!$M864,"")</f>
        <v/>
      </c>
      <c r="AJ863" t="str">
        <f>IF('ריכוז הצעות'!$N864='טבלת עזר2'!AJ$1,'ריכוז הצעות'!$M864,"")</f>
        <v/>
      </c>
      <c r="AK863" t="str">
        <f>IF('ריכוז הצעות'!$N864='טבלת עזר2'!AK$1,'ריכוז הצעות'!$M864,"")</f>
        <v/>
      </c>
      <c r="AL863" t="str">
        <f>IF('ריכוז הצעות'!$N864='טבלת עזר2'!AL$1,'ריכוז הצעות'!$M864,"")</f>
        <v/>
      </c>
      <c r="AM863"/>
      <c r="AN863"/>
      <c r="AO863"/>
      <c r="AP863"/>
    </row>
    <row r="864" spans="2:42" x14ac:dyDescent="0.3">
      <c r="B864" t="str">
        <f>IF('ריכוז הצעות'!$N865='טבלת עזר2'!B$1,'ריכוז הצעות'!$M865,"")</f>
        <v/>
      </c>
      <c r="C864">
        <f t="shared" si="317"/>
        <v>0</v>
      </c>
      <c r="D864" t="str">
        <f t="shared" si="319"/>
        <v/>
      </c>
      <c r="E864">
        <f t="shared" si="320"/>
        <v>0</v>
      </c>
      <c r="F864" t="str">
        <f>IF('ריכוז הצעות'!$N865='טבלת עזר2'!F$1,'ריכוז הצעות'!$M865,"")</f>
        <v/>
      </c>
      <c r="G864">
        <f t="shared" si="318"/>
        <v>0</v>
      </c>
      <c r="H864" t="str">
        <f t="shared" si="321"/>
        <v/>
      </c>
      <c r="I864">
        <f t="shared" si="322"/>
        <v>0</v>
      </c>
      <c r="J864" t="str">
        <f>IF('ריכוז הצעות'!$N865='טבלת עזר2'!J$1,'ריכוז הצעות'!$M865,"")</f>
        <v/>
      </c>
      <c r="K864" t="str">
        <f>IF('ריכוז הצעות'!$N865='טבלת עזר2'!K$1,'ריכוז הצעות'!$M865,"")</f>
        <v/>
      </c>
      <c r="L864" t="str">
        <f>IF('ריכוז הצעות'!$N865='טבלת עזר2'!L$1,'ריכוז הצעות'!$M865,"")</f>
        <v/>
      </c>
      <c r="M864" t="str">
        <f>IF('ריכוז הצעות'!$N865='טבלת עזר2'!M$1,'ריכוז הצעות'!$M865,"")</f>
        <v/>
      </c>
      <c r="O864" t="str">
        <f>IF('ריכוז הצעות'!$N865='טבלת עזר2'!O$1,'ריכוז הצעות'!$M865,"")</f>
        <v/>
      </c>
      <c r="Q864" t="str">
        <f>IF('ריכוז הצעות'!$N865='טבלת עזר2'!Q$1,'ריכוז הצעות'!$M865,"")</f>
        <v/>
      </c>
      <c r="S864" t="str">
        <f>IF('ריכוז הצעות'!$N865='טבלת עזר2'!S$1,'ריכוז הצעות'!$M865,"")</f>
        <v/>
      </c>
      <c r="U864" t="str">
        <f>IF('ריכוז הצעות'!$N865='טבלת עזר2'!U$1,'ריכוז הצעות'!$M865,"")</f>
        <v/>
      </c>
      <c r="W864" t="str">
        <f>IF('ריכוז הצעות'!$N865='טבלת עזר2'!W$1,'ריכוז הצעות'!$M865,"")</f>
        <v/>
      </c>
      <c r="X864" t="str">
        <f>IF('ריכוז הצעות'!$N865='טבלת עזר2'!X$1,'ריכוז הצעות'!$M865,"")</f>
        <v/>
      </c>
      <c r="Y864" t="str">
        <f>IF('ריכוז הצעות'!$N865='טבלת עזר2'!Y$1,'ריכוז הצעות'!$M865,"")</f>
        <v/>
      </c>
      <c r="Z864" t="str">
        <f>IF('ריכוז הצעות'!$N865='טבלת עזר2'!Z$1,'ריכוז הצעות'!$M865,"")</f>
        <v/>
      </c>
      <c r="AA864" t="str">
        <f>IF('ריכוז הצעות'!$N865='טבלת עזר2'!AA$1,'ריכוז הצעות'!$M865,"")</f>
        <v/>
      </c>
      <c r="AB864" t="str">
        <f>IF('ריכוז הצעות'!$N865='טבלת עזר2'!AB$1,'ריכוז הצעות'!$M865,"")</f>
        <v/>
      </c>
      <c r="AC864" t="str">
        <f>IF('ריכוז הצעות'!$N865='טבלת עזר2'!AC$1,'ריכוז הצעות'!$M865,"")</f>
        <v/>
      </c>
      <c r="AD864" t="str">
        <f>IF('ריכוז הצעות'!$N865='טבלת עזר2'!AD$1,'ריכוז הצעות'!$M865,"")</f>
        <v/>
      </c>
      <c r="AE864" t="str">
        <f>IF('ריכוז הצעות'!$N865='טבלת עזר2'!AE$1,'ריכוז הצעות'!$M865,"")</f>
        <v/>
      </c>
      <c r="AF864" t="str">
        <f>IF('ריכוז הצעות'!$N865='טבלת עזר2'!AF$1,'ריכוז הצעות'!$M865,"")</f>
        <v/>
      </c>
      <c r="AG864" t="str">
        <f>IF('ריכוז הצעות'!$N865='טבלת עזר2'!AG$1,'ריכוז הצעות'!$M865,"")</f>
        <v/>
      </c>
      <c r="AH864" t="str">
        <f>IF('ריכוז הצעות'!$N865='טבלת עזר2'!AH$1,'ריכוז הצעות'!$M865,"")</f>
        <v/>
      </c>
      <c r="AI864" t="str">
        <f>IF('ריכוז הצעות'!$N865='טבלת עזר2'!AI$1,'ריכוז הצעות'!$M865,"")</f>
        <v/>
      </c>
      <c r="AJ864" t="str">
        <f>IF('ריכוז הצעות'!$N865='טבלת עזר2'!AJ$1,'ריכוז הצעות'!$M865,"")</f>
        <v/>
      </c>
      <c r="AK864" t="str">
        <f>IF('ריכוז הצעות'!$N865='טבלת עזר2'!AK$1,'ריכוז הצעות'!$M865,"")</f>
        <v/>
      </c>
      <c r="AL864" t="str">
        <f>IF('ריכוז הצעות'!$N865='טבלת עזר2'!AL$1,'ריכוז הצעות'!$M865,"")</f>
        <v/>
      </c>
      <c r="AM864"/>
      <c r="AN864"/>
      <c r="AO864"/>
      <c r="AP864"/>
    </row>
    <row r="865" spans="2:42" x14ac:dyDescent="0.3">
      <c r="B865" t="str">
        <f>IF('ריכוז הצעות'!$N866='טבלת עזר2'!B$1,'ריכוז הצעות'!$M866,"")</f>
        <v/>
      </c>
      <c r="C865">
        <f t="shared" si="317"/>
        <v>0</v>
      </c>
      <c r="D865" t="str">
        <f t="shared" si="319"/>
        <v/>
      </c>
      <c r="E865">
        <f t="shared" si="320"/>
        <v>0</v>
      </c>
      <c r="F865" t="str">
        <f>IF('ריכוז הצעות'!$N866='טבלת עזר2'!F$1,'ריכוז הצעות'!$M866,"")</f>
        <v/>
      </c>
      <c r="G865">
        <f t="shared" si="318"/>
        <v>0</v>
      </c>
      <c r="H865" t="str">
        <f t="shared" si="321"/>
        <v/>
      </c>
      <c r="I865">
        <f t="shared" si="322"/>
        <v>0</v>
      </c>
      <c r="J865" t="str">
        <f>IF('ריכוז הצעות'!$N866='טבלת עזר2'!J$1,'ריכוז הצעות'!$M866,"")</f>
        <v/>
      </c>
      <c r="K865" t="str">
        <f>IF('ריכוז הצעות'!$N866='טבלת עזר2'!K$1,'ריכוז הצעות'!$M866,"")</f>
        <v/>
      </c>
      <c r="L865" t="str">
        <f>IF('ריכוז הצעות'!$N866='טבלת עזר2'!L$1,'ריכוז הצעות'!$M866,"")</f>
        <v/>
      </c>
      <c r="M865" t="str">
        <f>IF('ריכוז הצעות'!$N866='טבלת עזר2'!M$1,'ריכוז הצעות'!$M866,"")</f>
        <v/>
      </c>
      <c r="O865" t="str">
        <f>IF('ריכוז הצעות'!$N866='טבלת עזר2'!O$1,'ריכוז הצעות'!$M866,"")</f>
        <v/>
      </c>
      <c r="Q865" t="str">
        <f>IF('ריכוז הצעות'!$N866='טבלת עזר2'!Q$1,'ריכוז הצעות'!$M866,"")</f>
        <v/>
      </c>
      <c r="S865" t="str">
        <f>IF('ריכוז הצעות'!$N866='טבלת עזר2'!S$1,'ריכוז הצעות'!$M866,"")</f>
        <v/>
      </c>
      <c r="U865" t="str">
        <f>IF('ריכוז הצעות'!$N866='טבלת עזר2'!U$1,'ריכוז הצעות'!$M866,"")</f>
        <v/>
      </c>
      <c r="W865" t="str">
        <f>IF('ריכוז הצעות'!$N866='טבלת עזר2'!W$1,'ריכוז הצעות'!$M866,"")</f>
        <v/>
      </c>
      <c r="X865" t="str">
        <f>IF('ריכוז הצעות'!$N866='טבלת עזר2'!X$1,'ריכוז הצעות'!$M866,"")</f>
        <v/>
      </c>
      <c r="Y865" t="str">
        <f>IF('ריכוז הצעות'!$N866='טבלת עזר2'!Y$1,'ריכוז הצעות'!$M866,"")</f>
        <v/>
      </c>
      <c r="Z865" t="str">
        <f>IF('ריכוז הצעות'!$N866='טבלת עזר2'!Z$1,'ריכוז הצעות'!$M866,"")</f>
        <v/>
      </c>
      <c r="AA865" t="str">
        <f>IF('ריכוז הצעות'!$N866='טבלת עזר2'!AA$1,'ריכוז הצעות'!$M866,"")</f>
        <v/>
      </c>
      <c r="AB865" t="str">
        <f>IF('ריכוז הצעות'!$N866='טבלת עזר2'!AB$1,'ריכוז הצעות'!$M866,"")</f>
        <v/>
      </c>
      <c r="AC865" t="str">
        <f>IF('ריכוז הצעות'!$N866='טבלת עזר2'!AC$1,'ריכוז הצעות'!$M866,"")</f>
        <v/>
      </c>
      <c r="AD865" t="str">
        <f>IF('ריכוז הצעות'!$N866='טבלת עזר2'!AD$1,'ריכוז הצעות'!$M866,"")</f>
        <v/>
      </c>
      <c r="AE865" t="str">
        <f>IF('ריכוז הצעות'!$N866='טבלת עזר2'!AE$1,'ריכוז הצעות'!$M866,"")</f>
        <v/>
      </c>
      <c r="AF865" t="str">
        <f>IF('ריכוז הצעות'!$N866='טבלת עזר2'!AF$1,'ריכוז הצעות'!$M866,"")</f>
        <v/>
      </c>
      <c r="AG865" t="str">
        <f>IF('ריכוז הצעות'!$N866='טבלת עזר2'!AG$1,'ריכוז הצעות'!$M866,"")</f>
        <v/>
      </c>
      <c r="AH865" t="str">
        <f>IF('ריכוז הצעות'!$N866='טבלת עזר2'!AH$1,'ריכוז הצעות'!$M866,"")</f>
        <v/>
      </c>
      <c r="AI865" t="str">
        <f>IF('ריכוז הצעות'!$N866='טבלת עזר2'!AI$1,'ריכוז הצעות'!$M866,"")</f>
        <v/>
      </c>
      <c r="AJ865" t="str">
        <f>IF('ריכוז הצעות'!$N866='טבלת עזר2'!AJ$1,'ריכוז הצעות'!$M866,"")</f>
        <v/>
      </c>
      <c r="AK865" t="str">
        <f>IF('ריכוז הצעות'!$N866='טבלת עזר2'!AK$1,'ריכוז הצעות'!$M866,"")</f>
        <v/>
      </c>
      <c r="AL865" t="str">
        <f>IF('ריכוז הצעות'!$N866='טבלת עזר2'!AL$1,'ריכוז הצעות'!$M866,"")</f>
        <v/>
      </c>
      <c r="AM865"/>
      <c r="AN865"/>
      <c r="AO865"/>
      <c r="AP865"/>
    </row>
    <row r="866" spans="2:42" x14ac:dyDescent="0.3">
      <c r="B866" t="str">
        <f>IF('ריכוז הצעות'!$N867='טבלת עזר2'!B$1,'ריכוז הצעות'!$M867,"")</f>
        <v/>
      </c>
      <c r="C866">
        <f t="shared" si="317"/>
        <v>0</v>
      </c>
      <c r="D866" t="str">
        <f t="shared" si="319"/>
        <v/>
      </c>
      <c r="E866">
        <f t="shared" si="320"/>
        <v>0</v>
      </c>
      <c r="F866" t="str">
        <f>IF('ריכוז הצעות'!$N867='טבלת עזר2'!F$1,'ריכוז הצעות'!$M867,"")</f>
        <v/>
      </c>
      <c r="G866">
        <f t="shared" si="318"/>
        <v>0</v>
      </c>
      <c r="H866" t="str">
        <f t="shared" si="321"/>
        <v/>
      </c>
      <c r="I866">
        <f t="shared" si="322"/>
        <v>0</v>
      </c>
      <c r="J866" t="str">
        <f>IF('ריכוז הצעות'!$N867='טבלת עזר2'!J$1,'ריכוז הצעות'!$M867,"")</f>
        <v/>
      </c>
      <c r="K866" t="str">
        <f>IF('ריכוז הצעות'!$N867='טבלת עזר2'!K$1,'ריכוז הצעות'!$M867,"")</f>
        <v/>
      </c>
      <c r="L866" t="str">
        <f>IF('ריכוז הצעות'!$N867='טבלת עזר2'!L$1,'ריכוז הצעות'!$M867,"")</f>
        <v/>
      </c>
      <c r="M866" t="str">
        <f>IF('ריכוז הצעות'!$N867='טבלת עזר2'!M$1,'ריכוז הצעות'!$M867,"")</f>
        <v/>
      </c>
      <c r="O866" t="str">
        <f>IF('ריכוז הצעות'!$N867='טבלת עזר2'!O$1,'ריכוז הצעות'!$M867,"")</f>
        <v/>
      </c>
      <c r="Q866" t="str">
        <f>IF('ריכוז הצעות'!$N867='טבלת עזר2'!Q$1,'ריכוז הצעות'!$M867,"")</f>
        <v/>
      </c>
      <c r="S866" t="str">
        <f>IF('ריכוז הצעות'!$N867='טבלת עזר2'!S$1,'ריכוז הצעות'!$M867,"")</f>
        <v/>
      </c>
      <c r="U866" t="str">
        <f>IF('ריכוז הצעות'!$N867='טבלת עזר2'!U$1,'ריכוז הצעות'!$M867,"")</f>
        <v/>
      </c>
      <c r="W866" t="str">
        <f>IF('ריכוז הצעות'!$N867='טבלת עזר2'!W$1,'ריכוז הצעות'!$M867,"")</f>
        <v/>
      </c>
      <c r="X866" t="str">
        <f>IF('ריכוז הצעות'!$N867='טבלת עזר2'!X$1,'ריכוז הצעות'!$M867,"")</f>
        <v/>
      </c>
      <c r="Y866" t="str">
        <f>IF('ריכוז הצעות'!$N867='טבלת עזר2'!Y$1,'ריכוז הצעות'!$M867,"")</f>
        <v/>
      </c>
      <c r="Z866" t="str">
        <f>IF('ריכוז הצעות'!$N867='טבלת עזר2'!Z$1,'ריכוז הצעות'!$M867,"")</f>
        <v/>
      </c>
      <c r="AA866" t="str">
        <f>IF('ריכוז הצעות'!$N867='טבלת עזר2'!AA$1,'ריכוז הצעות'!$M867,"")</f>
        <v/>
      </c>
      <c r="AB866" t="str">
        <f>IF('ריכוז הצעות'!$N867='טבלת עזר2'!AB$1,'ריכוז הצעות'!$M867,"")</f>
        <v/>
      </c>
      <c r="AC866" t="str">
        <f>IF('ריכוז הצעות'!$N867='טבלת עזר2'!AC$1,'ריכוז הצעות'!$M867,"")</f>
        <v/>
      </c>
      <c r="AD866" t="str">
        <f>IF('ריכוז הצעות'!$N867='טבלת עזר2'!AD$1,'ריכוז הצעות'!$M867,"")</f>
        <v/>
      </c>
      <c r="AE866" t="str">
        <f>IF('ריכוז הצעות'!$N867='טבלת עזר2'!AE$1,'ריכוז הצעות'!$M867,"")</f>
        <v/>
      </c>
      <c r="AF866" t="str">
        <f>IF('ריכוז הצעות'!$N867='טבלת עזר2'!AF$1,'ריכוז הצעות'!$M867,"")</f>
        <v/>
      </c>
      <c r="AG866" t="str">
        <f>IF('ריכוז הצעות'!$N867='טבלת עזר2'!AG$1,'ריכוז הצעות'!$M867,"")</f>
        <v/>
      </c>
      <c r="AH866" t="str">
        <f>IF('ריכוז הצעות'!$N867='טבלת עזר2'!AH$1,'ריכוז הצעות'!$M867,"")</f>
        <v/>
      </c>
      <c r="AI866" t="str">
        <f>IF('ריכוז הצעות'!$N867='טבלת עזר2'!AI$1,'ריכוז הצעות'!$M867,"")</f>
        <v/>
      </c>
      <c r="AJ866" t="str">
        <f>IF('ריכוז הצעות'!$N867='טבלת עזר2'!AJ$1,'ריכוז הצעות'!$M867,"")</f>
        <v/>
      </c>
      <c r="AK866" t="str">
        <f>IF('ריכוז הצעות'!$N867='טבלת עזר2'!AK$1,'ריכוז הצעות'!$M867,"")</f>
        <v/>
      </c>
      <c r="AL866" t="str">
        <f>IF('ריכוז הצעות'!$N867='טבלת עזר2'!AL$1,'ריכוז הצעות'!$M867,"")</f>
        <v/>
      </c>
      <c r="AM866"/>
      <c r="AN866"/>
      <c r="AO866"/>
      <c r="AP866"/>
    </row>
    <row r="867" spans="2:42" x14ac:dyDescent="0.3">
      <c r="B867" t="str">
        <f>IF('ריכוז הצעות'!$N868='טבלת עזר2'!B$1,'ריכוז הצעות'!$M868,"")</f>
        <v/>
      </c>
      <c r="C867">
        <f t="shared" si="317"/>
        <v>0</v>
      </c>
      <c r="D867" t="str">
        <f t="shared" si="319"/>
        <v/>
      </c>
      <c r="E867">
        <f t="shared" si="320"/>
        <v>0</v>
      </c>
      <c r="F867" t="str">
        <f>IF('ריכוז הצעות'!$N868='טבלת עזר2'!F$1,'ריכוז הצעות'!$M868,"")</f>
        <v/>
      </c>
      <c r="G867">
        <f t="shared" si="318"/>
        <v>0</v>
      </c>
      <c r="H867" t="str">
        <f t="shared" si="321"/>
        <v/>
      </c>
      <c r="I867">
        <f t="shared" si="322"/>
        <v>0</v>
      </c>
      <c r="J867" t="str">
        <f>IF('ריכוז הצעות'!$N868='טבלת עזר2'!J$1,'ריכוז הצעות'!$M868,"")</f>
        <v/>
      </c>
      <c r="K867" t="str">
        <f>IF('ריכוז הצעות'!$N868='טבלת עזר2'!K$1,'ריכוז הצעות'!$M868,"")</f>
        <v/>
      </c>
      <c r="L867" t="str">
        <f>IF('ריכוז הצעות'!$N868='טבלת עזר2'!L$1,'ריכוז הצעות'!$M868,"")</f>
        <v/>
      </c>
      <c r="M867" t="str">
        <f>IF('ריכוז הצעות'!$N868='טבלת עזר2'!M$1,'ריכוז הצעות'!$M868,"")</f>
        <v/>
      </c>
      <c r="O867" t="str">
        <f>IF('ריכוז הצעות'!$N868='טבלת עזר2'!O$1,'ריכוז הצעות'!$M868,"")</f>
        <v/>
      </c>
      <c r="Q867" t="str">
        <f>IF('ריכוז הצעות'!$N868='טבלת עזר2'!Q$1,'ריכוז הצעות'!$M868,"")</f>
        <v/>
      </c>
      <c r="S867" t="str">
        <f>IF('ריכוז הצעות'!$N868='טבלת עזר2'!S$1,'ריכוז הצעות'!$M868,"")</f>
        <v/>
      </c>
      <c r="U867" t="str">
        <f>IF('ריכוז הצעות'!$N868='טבלת עזר2'!U$1,'ריכוז הצעות'!$M868,"")</f>
        <v/>
      </c>
      <c r="W867" t="str">
        <f>IF('ריכוז הצעות'!$N868='טבלת עזר2'!W$1,'ריכוז הצעות'!$M868,"")</f>
        <v/>
      </c>
      <c r="X867" t="str">
        <f>IF('ריכוז הצעות'!$N868='טבלת עזר2'!X$1,'ריכוז הצעות'!$M868,"")</f>
        <v/>
      </c>
      <c r="Y867" t="str">
        <f>IF('ריכוז הצעות'!$N868='טבלת עזר2'!Y$1,'ריכוז הצעות'!$M868,"")</f>
        <v/>
      </c>
      <c r="Z867" t="str">
        <f>IF('ריכוז הצעות'!$N868='טבלת עזר2'!Z$1,'ריכוז הצעות'!$M868,"")</f>
        <v/>
      </c>
      <c r="AA867" t="str">
        <f>IF('ריכוז הצעות'!$N868='טבלת עזר2'!AA$1,'ריכוז הצעות'!$M868,"")</f>
        <v/>
      </c>
      <c r="AB867" t="str">
        <f>IF('ריכוז הצעות'!$N868='טבלת עזר2'!AB$1,'ריכוז הצעות'!$M868,"")</f>
        <v/>
      </c>
      <c r="AC867" t="str">
        <f>IF('ריכוז הצעות'!$N868='טבלת עזר2'!AC$1,'ריכוז הצעות'!$M868,"")</f>
        <v/>
      </c>
      <c r="AD867" t="str">
        <f>IF('ריכוז הצעות'!$N868='טבלת עזר2'!AD$1,'ריכוז הצעות'!$M868,"")</f>
        <v/>
      </c>
      <c r="AE867" t="str">
        <f>IF('ריכוז הצעות'!$N868='טבלת עזר2'!AE$1,'ריכוז הצעות'!$M868,"")</f>
        <v/>
      </c>
      <c r="AF867" t="str">
        <f>IF('ריכוז הצעות'!$N868='טבלת עזר2'!AF$1,'ריכוז הצעות'!$M868,"")</f>
        <v/>
      </c>
      <c r="AG867" t="str">
        <f>IF('ריכוז הצעות'!$N868='טבלת עזר2'!AG$1,'ריכוז הצעות'!$M868,"")</f>
        <v/>
      </c>
      <c r="AH867" t="str">
        <f>IF('ריכוז הצעות'!$N868='טבלת עזר2'!AH$1,'ריכוז הצעות'!$M868,"")</f>
        <v/>
      </c>
      <c r="AI867" t="str">
        <f>IF('ריכוז הצעות'!$N868='טבלת עזר2'!AI$1,'ריכוז הצעות'!$M868,"")</f>
        <v/>
      </c>
      <c r="AJ867" t="str">
        <f>IF('ריכוז הצעות'!$N868='טבלת עזר2'!AJ$1,'ריכוז הצעות'!$M868,"")</f>
        <v/>
      </c>
      <c r="AK867" t="str">
        <f>IF('ריכוז הצעות'!$N868='טבלת עזר2'!AK$1,'ריכוז הצעות'!$M868,"")</f>
        <v/>
      </c>
      <c r="AL867" t="str">
        <f>IF('ריכוז הצעות'!$N868='טבלת עזר2'!AL$1,'ריכוז הצעות'!$M868,"")</f>
        <v/>
      </c>
      <c r="AM867"/>
      <c r="AN867"/>
      <c r="AO867"/>
      <c r="AP867"/>
    </row>
    <row r="868" spans="2:42" x14ac:dyDescent="0.3">
      <c r="B868" t="str">
        <f>IF('ריכוז הצעות'!$N869='טבלת עזר2'!B$1,'ריכוז הצעות'!$M869,"")</f>
        <v/>
      </c>
      <c r="C868">
        <f t="shared" si="317"/>
        <v>0</v>
      </c>
      <c r="D868" t="str">
        <f t="shared" si="319"/>
        <v/>
      </c>
      <c r="E868">
        <f t="shared" si="320"/>
        <v>0</v>
      </c>
      <c r="F868" t="str">
        <f>IF('ריכוז הצעות'!$N869='טבלת עזר2'!F$1,'ריכוז הצעות'!$M869,"")</f>
        <v/>
      </c>
      <c r="G868">
        <f t="shared" si="318"/>
        <v>0</v>
      </c>
      <c r="H868" t="str">
        <f t="shared" si="321"/>
        <v/>
      </c>
      <c r="I868">
        <f t="shared" si="322"/>
        <v>0</v>
      </c>
      <c r="J868" t="str">
        <f>IF('ריכוז הצעות'!$N869='טבלת עזר2'!J$1,'ריכוז הצעות'!$M869,"")</f>
        <v/>
      </c>
      <c r="K868" t="str">
        <f>IF('ריכוז הצעות'!$N869='טבלת עזר2'!K$1,'ריכוז הצעות'!$M869,"")</f>
        <v/>
      </c>
      <c r="L868" t="str">
        <f>IF('ריכוז הצעות'!$N869='טבלת עזר2'!L$1,'ריכוז הצעות'!$M869,"")</f>
        <v/>
      </c>
      <c r="M868" t="str">
        <f>IF('ריכוז הצעות'!$N869='טבלת עזר2'!M$1,'ריכוז הצעות'!$M869,"")</f>
        <v/>
      </c>
      <c r="O868" t="str">
        <f>IF('ריכוז הצעות'!$N869='טבלת עזר2'!O$1,'ריכוז הצעות'!$M869,"")</f>
        <v/>
      </c>
      <c r="Q868" t="str">
        <f>IF('ריכוז הצעות'!$N869='טבלת עזר2'!Q$1,'ריכוז הצעות'!$M869,"")</f>
        <v/>
      </c>
      <c r="S868" t="str">
        <f>IF('ריכוז הצעות'!$N869='טבלת עזר2'!S$1,'ריכוז הצעות'!$M869,"")</f>
        <v/>
      </c>
      <c r="U868" t="str">
        <f>IF('ריכוז הצעות'!$N869='טבלת עזר2'!U$1,'ריכוז הצעות'!$M869,"")</f>
        <v/>
      </c>
      <c r="W868" t="str">
        <f>IF('ריכוז הצעות'!$N869='טבלת עזר2'!W$1,'ריכוז הצעות'!$M869,"")</f>
        <v/>
      </c>
      <c r="X868" t="str">
        <f>IF('ריכוז הצעות'!$N869='טבלת עזר2'!X$1,'ריכוז הצעות'!$M869,"")</f>
        <v/>
      </c>
      <c r="Y868" t="str">
        <f>IF('ריכוז הצעות'!$N869='טבלת עזר2'!Y$1,'ריכוז הצעות'!$M869,"")</f>
        <v/>
      </c>
      <c r="Z868" t="str">
        <f>IF('ריכוז הצעות'!$N869='טבלת עזר2'!Z$1,'ריכוז הצעות'!$M869,"")</f>
        <v/>
      </c>
      <c r="AA868" t="str">
        <f>IF('ריכוז הצעות'!$N869='טבלת עזר2'!AA$1,'ריכוז הצעות'!$M869,"")</f>
        <v/>
      </c>
      <c r="AB868" t="str">
        <f>IF('ריכוז הצעות'!$N869='טבלת עזר2'!AB$1,'ריכוז הצעות'!$M869,"")</f>
        <v/>
      </c>
      <c r="AC868" t="str">
        <f>IF('ריכוז הצעות'!$N869='טבלת עזר2'!AC$1,'ריכוז הצעות'!$M869,"")</f>
        <v/>
      </c>
      <c r="AD868" t="str">
        <f>IF('ריכוז הצעות'!$N869='טבלת עזר2'!AD$1,'ריכוז הצעות'!$M869,"")</f>
        <v/>
      </c>
      <c r="AE868" t="str">
        <f>IF('ריכוז הצעות'!$N869='טבלת עזר2'!AE$1,'ריכוז הצעות'!$M869,"")</f>
        <v/>
      </c>
      <c r="AF868" t="str">
        <f>IF('ריכוז הצעות'!$N869='טבלת עזר2'!AF$1,'ריכוז הצעות'!$M869,"")</f>
        <v/>
      </c>
      <c r="AG868" t="str">
        <f>IF('ריכוז הצעות'!$N869='טבלת עזר2'!AG$1,'ריכוז הצעות'!$M869,"")</f>
        <v/>
      </c>
      <c r="AH868" t="str">
        <f>IF('ריכוז הצעות'!$N869='טבלת עזר2'!AH$1,'ריכוז הצעות'!$M869,"")</f>
        <v/>
      </c>
      <c r="AI868" t="str">
        <f>IF('ריכוז הצעות'!$N869='טבלת עזר2'!AI$1,'ריכוז הצעות'!$M869,"")</f>
        <v/>
      </c>
      <c r="AJ868" t="str">
        <f>IF('ריכוז הצעות'!$N869='טבלת עזר2'!AJ$1,'ריכוז הצעות'!$M869,"")</f>
        <v/>
      </c>
      <c r="AK868" t="str">
        <f>IF('ריכוז הצעות'!$N869='טבלת עזר2'!AK$1,'ריכוז הצעות'!$M869,"")</f>
        <v/>
      </c>
      <c r="AL868" t="str">
        <f>IF('ריכוז הצעות'!$N869='טבלת עזר2'!AL$1,'ריכוז הצעות'!$M869,"")</f>
        <v/>
      </c>
      <c r="AM868"/>
      <c r="AN868"/>
      <c r="AO868"/>
      <c r="AP868"/>
    </row>
    <row r="869" spans="2:42" x14ac:dyDescent="0.3">
      <c r="B869" t="str">
        <f>IF('ריכוז הצעות'!$N870='טבלת עזר2'!B$1,'ריכוז הצעות'!$M870,"")</f>
        <v/>
      </c>
      <c r="C869">
        <f t="shared" si="317"/>
        <v>0</v>
      </c>
      <c r="D869" t="str">
        <f t="shared" si="319"/>
        <v/>
      </c>
      <c r="E869">
        <f t="shared" si="320"/>
        <v>0</v>
      </c>
      <c r="F869" t="str">
        <f>IF('ריכוז הצעות'!$N870='טבלת עזר2'!F$1,'ריכוז הצעות'!$M870,"")</f>
        <v/>
      </c>
      <c r="G869">
        <f t="shared" si="318"/>
        <v>0</v>
      </c>
      <c r="H869" t="str">
        <f t="shared" si="321"/>
        <v/>
      </c>
      <c r="I869">
        <f t="shared" si="322"/>
        <v>0</v>
      </c>
      <c r="J869" t="str">
        <f>IF('ריכוז הצעות'!$N870='טבלת עזר2'!J$1,'ריכוז הצעות'!$M870,"")</f>
        <v/>
      </c>
      <c r="K869" t="str">
        <f>IF('ריכוז הצעות'!$N870='טבלת עזר2'!K$1,'ריכוז הצעות'!$M870,"")</f>
        <v/>
      </c>
      <c r="L869" t="str">
        <f>IF('ריכוז הצעות'!$N870='טבלת עזר2'!L$1,'ריכוז הצעות'!$M870,"")</f>
        <v/>
      </c>
      <c r="M869" t="str">
        <f>IF('ריכוז הצעות'!$N870='טבלת עזר2'!M$1,'ריכוז הצעות'!$M870,"")</f>
        <v/>
      </c>
      <c r="O869" t="str">
        <f>IF('ריכוז הצעות'!$N870='טבלת עזר2'!O$1,'ריכוז הצעות'!$M870,"")</f>
        <v/>
      </c>
      <c r="Q869" t="str">
        <f>IF('ריכוז הצעות'!$N870='טבלת עזר2'!Q$1,'ריכוז הצעות'!$M870,"")</f>
        <v/>
      </c>
      <c r="S869" t="str">
        <f>IF('ריכוז הצעות'!$N870='טבלת עזר2'!S$1,'ריכוז הצעות'!$M870,"")</f>
        <v/>
      </c>
      <c r="U869" t="str">
        <f>IF('ריכוז הצעות'!$N870='טבלת עזר2'!U$1,'ריכוז הצעות'!$M870,"")</f>
        <v/>
      </c>
      <c r="W869" t="str">
        <f>IF('ריכוז הצעות'!$N870='טבלת עזר2'!W$1,'ריכוז הצעות'!$M870,"")</f>
        <v/>
      </c>
      <c r="X869" t="str">
        <f>IF('ריכוז הצעות'!$N870='טבלת עזר2'!X$1,'ריכוז הצעות'!$M870,"")</f>
        <v/>
      </c>
      <c r="Y869" t="str">
        <f>IF('ריכוז הצעות'!$N870='טבלת עזר2'!Y$1,'ריכוז הצעות'!$M870,"")</f>
        <v/>
      </c>
      <c r="Z869" t="str">
        <f>IF('ריכוז הצעות'!$N870='טבלת עזר2'!Z$1,'ריכוז הצעות'!$M870,"")</f>
        <v/>
      </c>
      <c r="AA869" t="str">
        <f>IF('ריכוז הצעות'!$N870='טבלת עזר2'!AA$1,'ריכוז הצעות'!$M870,"")</f>
        <v/>
      </c>
      <c r="AB869" t="str">
        <f>IF('ריכוז הצעות'!$N870='טבלת עזר2'!AB$1,'ריכוז הצעות'!$M870,"")</f>
        <v/>
      </c>
      <c r="AC869" t="str">
        <f>IF('ריכוז הצעות'!$N870='טבלת עזר2'!AC$1,'ריכוז הצעות'!$M870,"")</f>
        <v/>
      </c>
      <c r="AD869" t="str">
        <f>IF('ריכוז הצעות'!$N870='טבלת עזר2'!AD$1,'ריכוז הצעות'!$M870,"")</f>
        <v/>
      </c>
      <c r="AE869" t="str">
        <f>IF('ריכוז הצעות'!$N870='טבלת עזר2'!AE$1,'ריכוז הצעות'!$M870,"")</f>
        <v/>
      </c>
      <c r="AF869" t="str">
        <f>IF('ריכוז הצעות'!$N870='טבלת עזר2'!AF$1,'ריכוז הצעות'!$M870,"")</f>
        <v/>
      </c>
      <c r="AG869" t="str">
        <f>IF('ריכוז הצעות'!$N870='טבלת עזר2'!AG$1,'ריכוז הצעות'!$M870,"")</f>
        <v/>
      </c>
      <c r="AH869" t="str">
        <f>IF('ריכוז הצעות'!$N870='טבלת עזר2'!AH$1,'ריכוז הצעות'!$M870,"")</f>
        <v/>
      </c>
      <c r="AI869" t="str">
        <f>IF('ריכוז הצעות'!$N870='טבלת עזר2'!AI$1,'ריכוז הצעות'!$M870,"")</f>
        <v/>
      </c>
      <c r="AJ869" t="str">
        <f>IF('ריכוז הצעות'!$N870='טבלת עזר2'!AJ$1,'ריכוז הצעות'!$M870,"")</f>
        <v/>
      </c>
      <c r="AK869" t="str">
        <f>IF('ריכוז הצעות'!$N870='טבלת עזר2'!AK$1,'ריכוז הצעות'!$M870,"")</f>
        <v/>
      </c>
      <c r="AL869" t="str">
        <f>IF('ריכוז הצעות'!$N870='טבלת עזר2'!AL$1,'ריכוז הצעות'!$M870,"")</f>
        <v/>
      </c>
      <c r="AM869"/>
      <c r="AN869"/>
      <c r="AO869"/>
      <c r="AP869"/>
    </row>
    <row r="870" spans="2:42" x14ac:dyDescent="0.3">
      <c r="B870" t="str">
        <f>IF('ריכוז הצעות'!$N871='טבלת עזר2'!B$1,'ריכוז הצעות'!$M871,"")</f>
        <v/>
      </c>
      <c r="C870">
        <f t="shared" si="317"/>
        <v>0</v>
      </c>
      <c r="D870" t="str">
        <f t="shared" si="319"/>
        <v/>
      </c>
      <c r="E870">
        <f t="shared" si="320"/>
        <v>0</v>
      </c>
      <c r="F870" t="str">
        <f>IF('ריכוז הצעות'!$N871='טבלת עזר2'!F$1,'ריכוז הצעות'!$M871,"")</f>
        <v/>
      </c>
      <c r="G870">
        <f t="shared" si="318"/>
        <v>0</v>
      </c>
      <c r="H870" t="str">
        <f t="shared" si="321"/>
        <v/>
      </c>
      <c r="I870">
        <f t="shared" si="322"/>
        <v>0</v>
      </c>
      <c r="J870" t="str">
        <f>IF('ריכוז הצעות'!$N871='טבלת עזר2'!J$1,'ריכוז הצעות'!$M871,"")</f>
        <v/>
      </c>
      <c r="K870" t="str">
        <f>IF('ריכוז הצעות'!$N871='טבלת עזר2'!K$1,'ריכוז הצעות'!$M871,"")</f>
        <v/>
      </c>
      <c r="L870" t="str">
        <f>IF('ריכוז הצעות'!$N871='טבלת עזר2'!L$1,'ריכוז הצעות'!$M871,"")</f>
        <v/>
      </c>
      <c r="M870" t="str">
        <f>IF('ריכוז הצעות'!$N871='טבלת עזר2'!M$1,'ריכוז הצעות'!$M871,"")</f>
        <v/>
      </c>
      <c r="O870" t="str">
        <f>IF('ריכוז הצעות'!$N871='טבלת עזר2'!O$1,'ריכוז הצעות'!$M871,"")</f>
        <v/>
      </c>
      <c r="Q870" t="str">
        <f>IF('ריכוז הצעות'!$N871='טבלת עזר2'!Q$1,'ריכוז הצעות'!$M871,"")</f>
        <v/>
      </c>
      <c r="S870" t="str">
        <f>IF('ריכוז הצעות'!$N871='טבלת עזר2'!S$1,'ריכוז הצעות'!$M871,"")</f>
        <v/>
      </c>
      <c r="U870" t="str">
        <f>IF('ריכוז הצעות'!$N871='טבלת עזר2'!U$1,'ריכוז הצעות'!$M871,"")</f>
        <v/>
      </c>
      <c r="W870" t="str">
        <f>IF('ריכוז הצעות'!$N871='טבלת עזר2'!W$1,'ריכוז הצעות'!$M871,"")</f>
        <v/>
      </c>
      <c r="X870" t="str">
        <f>IF('ריכוז הצעות'!$N871='טבלת עזר2'!X$1,'ריכוז הצעות'!$M871,"")</f>
        <v/>
      </c>
      <c r="Y870" t="str">
        <f>IF('ריכוז הצעות'!$N871='טבלת עזר2'!Y$1,'ריכוז הצעות'!$M871,"")</f>
        <v/>
      </c>
      <c r="Z870" t="str">
        <f>IF('ריכוז הצעות'!$N871='טבלת עזר2'!Z$1,'ריכוז הצעות'!$M871,"")</f>
        <v/>
      </c>
      <c r="AA870" t="str">
        <f>IF('ריכוז הצעות'!$N871='טבלת עזר2'!AA$1,'ריכוז הצעות'!$M871,"")</f>
        <v/>
      </c>
      <c r="AB870" t="str">
        <f>IF('ריכוז הצעות'!$N871='טבלת עזר2'!AB$1,'ריכוז הצעות'!$M871,"")</f>
        <v/>
      </c>
      <c r="AC870" t="str">
        <f>IF('ריכוז הצעות'!$N871='טבלת עזר2'!AC$1,'ריכוז הצעות'!$M871,"")</f>
        <v/>
      </c>
      <c r="AD870" t="str">
        <f>IF('ריכוז הצעות'!$N871='טבלת עזר2'!AD$1,'ריכוז הצעות'!$M871,"")</f>
        <v/>
      </c>
      <c r="AE870" t="str">
        <f>IF('ריכוז הצעות'!$N871='טבלת עזר2'!AE$1,'ריכוז הצעות'!$M871,"")</f>
        <v/>
      </c>
      <c r="AF870" t="str">
        <f>IF('ריכוז הצעות'!$N871='טבלת עזר2'!AF$1,'ריכוז הצעות'!$M871,"")</f>
        <v/>
      </c>
      <c r="AG870" t="str">
        <f>IF('ריכוז הצעות'!$N871='טבלת עזר2'!AG$1,'ריכוז הצעות'!$M871,"")</f>
        <v/>
      </c>
      <c r="AH870" t="str">
        <f>IF('ריכוז הצעות'!$N871='טבלת עזר2'!AH$1,'ריכוז הצעות'!$M871,"")</f>
        <v/>
      </c>
      <c r="AI870" t="str">
        <f>IF('ריכוז הצעות'!$N871='טבלת עזר2'!AI$1,'ריכוז הצעות'!$M871,"")</f>
        <v/>
      </c>
      <c r="AJ870" t="str">
        <f>IF('ריכוז הצעות'!$N871='טבלת עזר2'!AJ$1,'ריכוז הצעות'!$M871,"")</f>
        <v/>
      </c>
      <c r="AK870" t="str">
        <f>IF('ריכוז הצעות'!$N871='טבלת עזר2'!AK$1,'ריכוז הצעות'!$M871,"")</f>
        <v/>
      </c>
      <c r="AL870" t="str">
        <f>IF('ריכוז הצעות'!$N871='טבלת עזר2'!AL$1,'ריכוז הצעות'!$M871,"")</f>
        <v/>
      </c>
      <c r="AM870"/>
      <c r="AN870"/>
      <c r="AO870"/>
      <c r="AP870"/>
    </row>
    <row r="871" spans="2:42" x14ac:dyDescent="0.3">
      <c r="B871" t="str">
        <f>IF('ריכוז הצעות'!$N872='טבלת עזר2'!B$1,'ריכוז הצעות'!$M872,"")</f>
        <v/>
      </c>
      <c r="C871">
        <f t="shared" si="317"/>
        <v>0</v>
      </c>
      <c r="D871" t="str">
        <f t="shared" si="319"/>
        <v/>
      </c>
      <c r="E871">
        <f t="shared" si="320"/>
        <v>0</v>
      </c>
      <c r="F871" t="str">
        <f>IF('ריכוז הצעות'!$N872='טבלת עזר2'!F$1,'ריכוז הצעות'!$M872,"")</f>
        <v/>
      </c>
      <c r="G871">
        <f t="shared" si="318"/>
        <v>0</v>
      </c>
      <c r="H871" t="str">
        <f t="shared" si="321"/>
        <v/>
      </c>
      <c r="I871">
        <f t="shared" si="322"/>
        <v>0</v>
      </c>
      <c r="J871" t="str">
        <f>IF('ריכוז הצעות'!$N872='טבלת עזר2'!J$1,'ריכוז הצעות'!$M872,"")</f>
        <v/>
      </c>
      <c r="K871" t="str">
        <f>IF('ריכוז הצעות'!$N872='טבלת עזר2'!K$1,'ריכוז הצעות'!$M872,"")</f>
        <v/>
      </c>
      <c r="L871" t="str">
        <f>IF('ריכוז הצעות'!$N872='טבלת עזר2'!L$1,'ריכוז הצעות'!$M872,"")</f>
        <v/>
      </c>
      <c r="M871" t="str">
        <f>IF('ריכוז הצעות'!$N872='טבלת עזר2'!M$1,'ריכוז הצעות'!$M872,"")</f>
        <v/>
      </c>
      <c r="O871" t="str">
        <f>IF('ריכוז הצעות'!$N872='טבלת עזר2'!O$1,'ריכוז הצעות'!$M872,"")</f>
        <v/>
      </c>
      <c r="Q871" t="str">
        <f>IF('ריכוז הצעות'!$N872='טבלת עזר2'!Q$1,'ריכוז הצעות'!$M872,"")</f>
        <v/>
      </c>
      <c r="S871" t="str">
        <f>IF('ריכוז הצעות'!$N872='טבלת עזר2'!S$1,'ריכוז הצעות'!$M872,"")</f>
        <v/>
      </c>
      <c r="U871" t="str">
        <f>IF('ריכוז הצעות'!$N872='טבלת עזר2'!U$1,'ריכוז הצעות'!$M872,"")</f>
        <v/>
      </c>
      <c r="W871" t="str">
        <f>IF('ריכוז הצעות'!$N872='טבלת עזר2'!W$1,'ריכוז הצעות'!$M872,"")</f>
        <v/>
      </c>
      <c r="X871" t="str">
        <f>IF('ריכוז הצעות'!$N872='טבלת עזר2'!X$1,'ריכוז הצעות'!$M872,"")</f>
        <v/>
      </c>
      <c r="Y871" t="str">
        <f>IF('ריכוז הצעות'!$N872='טבלת עזר2'!Y$1,'ריכוז הצעות'!$M872,"")</f>
        <v/>
      </c>
      <c r="Z871" t="str">
        <f>IF('ריכוז הצעות'!$N872='טבלת עזר2'!Z$1,'ריכוז הצעות'!$M872,"")</f>
        <v/>
      </c>
      <c r="AA871" t="str">
        <f>IF('ריכוז הצעות'!$N872='טבלת עזר2'!AA$1,'ריכוז הצעות'!$M872,"")</f>
        <v/>
      </c>
      <c r="AB871" t="str">
        <f>IF('ריכוז הצעות'!$N872='טבלת עזר2'!AB$1,'ריכוז הצעות'!$M872,"")</f>
        <v/>
      </c>
      <c r="AC871" t="str">
        <f>IF('ריכוז הצעות'!$N872='טבלת עזר2'!AC$1,'ריכוז הצעות'!$M872,"")</f>
        <v/>
      </c>
      <c r="AD871" t="str">
        <f>IF('ריכוז הצעות'!$N872='טבלת עזר2'!AD$1,'ריכוז הצעות'!$M872,"")</f>
        <v/>
      </c>
      <c r="AE871" t="str">
        <f>IF('ריכוז הצעות'!$N872='טבלת עזר2'!AE$1,'ריכוז הצעות'!$M872,"")</f>
        <v/>
      </c>
      <c r="AF871" t="str">
        <f>IF('ריכוז הצעות'!$N872='טבלת עזר2'!AF$1,'ריכוז הצעות'!$M872,"")</f>
        <v/>
      </c>
      <c r="AG871" t="str">
        <f>IF('ריכוז הצעות'!$N872='טבלת עזר2'!AG$1,'ריכוז הצעות'!$M872,"")</f>
        <v/>
      </c>
      <c r="AH871" t="str">
        <f>IF('ריכוז הצעות'!$N872='טבלת עזר2'!AH$1,'ריכוז הצעות'!$M872,"")</f>
        <v/>
      </c>
      <c r="AI871" t="str">
        <f>IF('ריכוז הצעות'!$N872='טבלת עזר2'!AI$1,'ריכוז הצעות'!$M872,"")</f>
        <v/>
      </c>
      <c r="AJ871" t="str">
        <f>IF('ריכוז הצעות'!$N872='טבלת עזר2'!AJ$1,'ריכוז הצעות'!$M872,"")</f>
        <v/>
      </c>
      <c r="AK871" t="str">
        <f>IF('ריכוז הצעות'!$N872='טבלת עזר2'!AK$1,'ריכוז הצעות'!$M872,"")</f>
        <v/>
      </c>
      <c r="AL871" t="str">
        <f>IF('ריכוז הצעות'!$N872='טבלת עזר2'!AL$1,'ריכוז הצעות'!$M872,"")</f>
        <v/>
      </c>
      <c r="AM871"/>
      <c r="AN871"/>
      <c r="AO871"/>
      <c r="AP871"/>
    </row>
    <row r="872" spans="2:42" x14ac:dyDescent="0.3">
      <c r="B872" t="str">
        <f>IF('ריכוז הצעות'!$N873='טבלת עזר2'!B$1,'ריכוז הצעות'!$M873,"")</f>
        <v/>
      </c>
      <c r="C872">
        <f t="shared" si="317"/>
        <v>0</v>
      </c>
      <c r="D872" t="str">
        <f t="shared" si="319"/>
        <v/>
      </c>
      <c r="E872">
        <f t="shared" si="320"/>
        <v>0</v>
      </c>
      <c r="F872" t="str">
        <f>IF('ריכוז הצעות'!$N873='טבלת עזר2'!F$1,'ריכוז הצעות'!$M873,"")</f>
        <v/>
      </c>
      <c r="G872">
        <f t="shared" si="318"/>
        <v>0</v>
      </c>
      <c r="H872" t="str">
        <f t="shared" si="321"/>
        <v/>
      </c>
      <c r="I872">
        <f t="shared" si="322"/>
        <v>0</v>
      </c>
      <c r="J872" t="str">
        <f>IF('ריכוז הצעות'!$N873='טבלת עזר2'!J$1,'ריכוז הצעות'!$M873,"")</f>
        <v/>
      </c>
      <c r="K872" t="str">
        <f>IF('ריכוז הצעות'!$N873='טבלת עזר2'!K$1,'ריכוז הצעות'!$M873,"")</f>
        <v/>
      </c>
      <c r="L872" t="str">
        <f>IF('ריכוז הצעות'!$N873='טבלת עזר2'!L$1,'ריכוז הצעות'!$M873,"")</f>
        <v/>
      </c>
      <c r="M872" t="str">
        <f>IF('ריכוז הצעות'!$N873='טבלת עזר2'!M$1,'ריכוז הצעות'!$M873,"")</f>
        <v/>
      </c>
      <c r="O872" t="str">
        <f>IF('ריכוז הצעות'!$N873='טבלת עזר2'!O$1,'ריכוז הצעות'!$M873,"")</f>
        <v/>
      </c>
      <c r="Q872" t="str">
        <f>IF('ריכוז הצעות'!$N873='טבלת עזר2'!Q$1,'ריכוז הצעות'!$M873,"")</f>
        <v/>
      </c>
      <c r="S872" t="str">
        <f>IF('ריכוז הצעות'!$N873='טבלת עזר2'!S$1,'ריכוז הצעות'!$M873,"")</f>
        <v/>
      </c>
      <c r="U872" t="str">
        <f>IF('ריכוז הצעות'!$N873='טבלת עזר2'!U$1,'ריכוז הצעות'!$M873,"")</f>
        <v/>
      </c>
      <c r="W872" t="str">
        <f>IF('ריכוז הצעות'!$N873='טבלת עזר2'!W$1,'ריכוז הצעות'!$M873,"")</f>
        <v/>
      </c>
      <c r="X872" t="str">
        <f>IF('ריכוז הצעות'!$N873='טבלת עזר2'!X$1,'ריכוז הצעות'!$M873,"")</f>
        <v/>
      </c>
      <c r="Y872" t="str">
        <f>IF('ריכוז הצעות'!$N873='טבלת עזר2'!Y$1,'ריכוז הצעות'!$M873,"")</f>
        <v/>
      </c>
      <c r="Z872" t="str">
        <f>IF('ריכוז הצעות'!$N873='טבלת עזר2'!Z$1,'ריכוז הצעות'!$M873,"")</f>
        <v/>
      </c>
      <c r="AA872" t="str">
        <f>IF('ריכוז הצעות'!$N873='טבלת עזר2'!AA$1,'ריכוז הצעות'!$M873,"")</f>
        <v/>
      </c>
      <c r="AB872" t="str">
        <f>IF('ריכוז הצעות'!$N873='טבלת עזר2'!AB$1,'ריכוז הצעות'!$M873,"")</f>
        <v/>
      </c>
      <c r="AC872" t="str">
        <f>IF('ריכוז הצעות'!$N873='טבלת עזר2'!AC$1,'ריכוז הצעות'!$M873,"")</f>
        <v/>
      </c>
      <c r="AD872" t="str">
        <f>IF('ריכוז הצעות'!$N873='טבלת עזר2'!AD$1,'ריכוז הצעות'!$M873,"")</f>
        <v/>
      </c>
      <c r="AE872" t="str">
        <f>IF('ריכוז הצעות'!$N873='טבלת עזר2'!AE$1,'ריכוז הצעות'!$M873,"")</f>
        <v/>
      </c>
      <c r="AF872" t="str">
        <f>IF('ריכוז הצעות'!$N873='טבלת עזר2'!AF$1,'ריכוז הצעות'!$M873,"")</f>
        <v/>
      </c>
      <c r="AG872" t="str">
        <f>IF('ריכוז הצעות'!$N873='טבלת עזר2'!AG$1,'ריכוז הצעות'!$M873,"")</f>
        <v/>
      </c>
      <c r="AH872" t="str">
        <f>IF('ריכוז הצעות'!$N873='טבלת עזר2'!AH$1,'ריכוז הצעות'!$M873,"")</f>
        <v/>
      </c>
      <c r="AI872" t="str">
        <f>IF('ריכוז הצעות'!$N873='טבלת עזר2'!AI$1,'ריכוז הצעות'!$M873,"")</f>
        <v/>
      </c>
      <c r="AJ872" t="str">
        <f>IF('ריכוז הצעות'!$N873='טבלת עזר2'!AJ$1,'ריכוז הצעות'!$M873,"")</f>
        <v/>
      </c>
      <c r="AK872" t="str">
        <f>IF('ריכוז הצעות'!$N873='טבלת עזר2'!AK$1,'ריכוז הצעות'!$M873,"")</f>
        <v/>
      </c>
      <c r="AL872" t="str">
        <f>IF('ריכוז הצעות'!$N873='טבלת עזר2'!AL$1,'ריכוז הצעות'!$M873,"")</f>
        <v/>
      </c>
      <c r="AM872"/>
      <c r="AN872"/>
      <c r="AO872"/>
      <c r="AP872"/>
    </row>
    <row r="873" spans="2:42" x14ac:dyDescent="0.3">
      <c r="B873" t="str">
        <f>IF('ריכוז הצעות'!$N874='טבלת עזר2'!B$1,'ריכוז הצעות'!$M874,"")</f>
        <v/>
      </c>
      <c r="C873">
        <f t="shared" si="317"/>
        <v>0</v>
      </c>
      <c r="D873" t="str">
        <f t="shared" si="319"/>
        <v/>
      </c>
      <c r="E873">
        <f t="shared" si="320"/>
        <v>0</v>
      </c>
      <c r="F873" t="str">
        <f>IF('ריכוז הצעות'!$N874='טבלת עזר2'!F$1,'ריכוז הצעות'!$M874,"")</f>
        <v/>
      </c>
      <c r="G873">
        <f t="shared" si="318"/>
        <v>0</v>
      </c>
      <c r="H873" t="str">
        <f t="shared" si="321"/>
        <v/>
      </c>
      <c r="I873">
        <f t="shared" si="322"/>
        <v>0</v>
      </c>
      <c r="J873" t="str">
        <f>IF('ריכוז הצעות'!$N874='טבלת עזר2'!J$1,'ריכוז הצעות'!$M874,"")</f>
        <v/>
      </c>
      <c r="K873" t="str">
        <f>IF('ריכוז הצעות'!$N874='טבלת עזר2'!K$1,'ריכוז הצעות'!$M874,"")</f>
        <v/>
      </c>
      <c r="L873" t="str">
        <f>IF('ריכוז הצעות'!$N874='טבלת עזר2'!L$1,'ריכוז הצעות'!$M874,"")</f>
        <v/>
      </c>
      <c r="M873" t="str">
        <f>IF('ריכוז הצעות'!$N874='טבלת עזר2'!M$1,'ריכוז הצעות'!$M874,"")</f>
        <v/>
      </c>
      <c r="O873" t="str">
        <f>IF('ריכוז הצעות'!$N874='טבלת עזר2'!O$1,'ריכוז הצעות'!$M874,"")</f>
        <v/>
      </c>
      <c r="Q873" t="str">
        <f>IF('ריכוז הצעות'!$N874='טבלת עזר2'!Q$1,'ריכוז הצעות'!$M874,"")</f>
        <v/>
      </c>
      <c r="S873" t="str">
        <f>IF('ריכוז הצעות'!$N874='טבלת עזר2'!S$1,'ריכוז הצעות'!$M874,"")</f>
        <v/>
      </c>
      <c r="U873" t="str">
        <f>IF('ריכוז הצעות'!$N874='טבלת עזר2'!U$1,'ריכוז הצעות'!$M874,"")</f>
        <v/>
      </c>
      <c r="W873" t="str">
        <f>IF('ריכוז הצעות'!$N874='טבלת עזר2'!W$1,'ריכוז הצעות'!$M874,"")</f>
        <v/>
      </c>
      <c r="X873" t="str">
        <f>IF('ריכוז הצעות'!$N874='טבלת עזר2'!X$1,'ריכוז הצעות'!$M874,"")</f>
        <v/>
      </c>
      <c r="Y873" t="str">
        <f>IF('ריכוז הצעות'!$N874='טבלת עזר2'!Y$1,'ריכוז הצעות'!$M874,"")</f>
        <v/>
      </c>
      <c r="Z873" t="str">
        <f>IF('ריכוז הצעות'!$N874='טבלת עזר2'!Z$1,'ריכוז הצעות'!$M874,"")</f>
        <v/>
      </c>
      <c r="AA873" t="str">
        <f>IF('ריכוז הצעות'!$N874='טבלת עזר2'!AA$1,'ריכוז הצעות'!$M874,"")</f>
        <v/>
      </c>
      <c r="AB873" t="str">
        <f>IF('ריכוז הצעות'!$N874='טבלת עזר2'!AB$1,'ריכוז הצעות'!$M874,"")</f>
        <v/>
      </c>
      <c r="AC873" t="str">
        <f>IF('ריכוז הצעות'!$N874='טבלת עזר2'!AC$1,'ריכוז הצעות'!$M874,"")</f>
        <v/>
      </c>
      <c r="AD873" t="str">
        <f>IF('ריכוז הצעות'!$N874='טבלת עזר2'!AD$1,'ריכוז הצעות'!$M874,"")</f>
        <v/>
      </c>
      <c r="AE873" t="str">
        <f>IF('ריכוז הצעות'!$N874='טבלת עזר2'!AE$1,'ריכוז הצעות'!$M874,"")</f>
        <v/>
      </c>
      <c r="AF873" t="str">
        <f>IF('ריכוז הצעות'!$N874='טבלת עזר2'!AF$1,'ריכוז הצעות'!$M874,"")</f>
        <v/>
      </c>
      <c r="AG873" t="str">
        <f>IF('ריכוז הצעות'!$N874='טבלת עזר2'!AG$1,'ריכוז הצעות'!$M874,"")</f>
        <v/>
      </c>
      <c r="AH873" t="str">
        <f>IF('ריכוז הצעות'!$N874='טבלת עזר2'!AH$1,'ריכוז הצעות'!$M874,"")</f>
        <v/>
      </c>
      <c r="AI873" t="str">
        <f>IF('ריכוז הצעות'!$N874='טבלת עזר2'!AI$1,'ריכוז הצעות'!$M874,"")</f>
        <v/>
      </c>
      <c r="AJ873" t="str">
        <f>IF('ריכוז הצעות'!$N874='טבלת עזר2'!AJ$1,'ריכוז הצעות'!$M874,"")</f>
        <v/>
      </c>
      <c r="AK873" t="str">
        <f>IF('ריכוז הצעות'!$N874='טבלת עזר2'!AK$1,'ריכוז הצעות'!$M874,"")</f>
        <v/>
      </c>
      <c r="AL873" t="str">
        <f>IF('ריכוז הצעות'!$N874='טבלת עזר2'!AL$1,'ריכוז הצעות'!$M874,"")</f>
        <v/>
      </c>
      <c r="AM873"/>
      <c r="AN873"/>
      <c r="AO873"/>
      <c r="AP873"/>
    </row>
    <row r="874" spans="2:42" x14ac:dyDescent="0.3">
      <c r="B874" t="str">
        <f>IF('ריכוז הצעות'!$N875='טבלת עזר2'!B$1,'ריכוז הצעות'!$M875,"")</f>
        <v/>
      </c>
      <c r="C874">
        <f t="shared" si="317"/>
        <v>0</v>
      </c>
      <c r="D874" t="str">
        <f t="shared" si="319"/>
        <v/>
      </c>
      <c r="E874">
        <f t="shared" si="320"/>
        <v>0</v>
      </c>
      <c r="F874" t="str">
        <f>IF('ריכוז הצעות'!$N875='טבלת עזר2'!F$1,'ריכוז הצעות'!$M875,"")</f>
        <v/>
      </c>
      <c r="G874">
        <f t="shared" si="318"/>
        <v>0</v>
      </c>
      <c r="H874" t="str">
        <f t="shared" si="321"/>
        <v/>
      </c>
      <c r="I874">
        <f t="shared" si="322"/>
        <v>0</v>
      </c>
      <c r="J874" t="str">
        <f>IF('ריכוז הצעות'!$N875='טבלת עזר2'!J$1,'ריכוז הצעות'!$M875,"")</f>
        <v/>
      </c>
      <c r="K874" t="str">
        <f>IF('ריכוז הצעות'!$N875='טבלת עזר2'!K$1,'ריכוז הצעות'!$M875,"")</f>
        <v/>
      </c>
      <c r="L874" t="str">
        <f>IF('ריכוז הצעות'!$N875='טבלת עזר2'!L$1,'ריכוז הצעות'!$M875,"")</f>
        <v/>
      </c>
      <c r="M874" t="str">
        <f>IF('ריכוז הצעות'!$N875='טבלת עזר2'!M$1,'ריכוז הצעות'!$M875,"")</f>
        <v/>
      </c>
      <c r="O874" t="str">
        <f>IF('ריכוז הצעות'!$N875='טבלת עזר2'!O$1,'ריכוז הצעות'!$M875,"")</f>
        <v/>
      </c>
      <c r="Q874" t="str">
        <f>IF('ריכוז הצעות'!$N875='טבלת עזר2'!Q$1,'ריכוז הצעות'!$M875,"")</f>
        <v/>
      </c>
      <c r="S874" t="str">
        <f>IF('ריכוז הצעות'!$N875='טבלת עזר2'!S$1,'ריכוז הצעות'!$M875,"")</f>
        <v/>
      </c>
      <c r="U874" t="str">
        <f>IF('ריכוז הצעות'!$N875='טבלת עזר2'!U$1,'ריכוז הצעות'!$M875,"")</f>
        <v/>
      </c>
      <c r="W874" t="str">
        <f>IF('ריכוז הצעות'!$N875='טבלת עזר2'!W$1,'ריכוז הצעות'!$M875,"")</f>
        <v/>
      </c>
      <c r="X874" t="str">
        <f>IF('ריכוז הצעות'!$N875='טבלת עזר2'!X$1,'ריכוז הצעות'!$M875,"")</f>
        <v/>
      </c>
      <c r="Y874" t="str">
        <f>IF('ריכוז הצעות'!$N875='טבלת עזר2'!Y$1,'ריכוז הצעות'!$M875,"")</f>
        <v/>
      </c>
      <c r="Z874" t="str">
        <f>IF('ריכוז הצעות'!$N875='טבלת עזר2'!Z$1,'ריכוז הצעות'!$M875,"")</f>
        <v/>
      </c>
      <c r="AA874" t="str">
        <f>IF('ריכוז הצעות'!$N875='טבלת עזר2'!AA$1,'ריכוז הצעות'!$M875,"")</f>
        <v/>
      </c>
      <c r="AB874" t="str">
        <f>IF('ריכוז הצעות'!$N875='טבלת עזר2'!AB$1,'ריכוז הצעות'!$M875,"")</f>
        <v/>
      </c>
      <c r="AC874" t="str">
        <f>IF('ריכוז הצעות'!$N875='טבלת עזר2'!AC$1,'ריכוז הצעות'!$M875,"")</f>
        <v/>
      </c>
      <c r="AD874" t="str">
        <f>IF('ריכוז הצעות'!$N875='טבלת עזר2'!AD$1,'ריכוז הצעות'!$M875,"")</f>
        <v/>
      </c>
      <c r="AE874" t="str">
        <f>IF('ריכוז הצעות'!$N875='טבלת עזר2'!AE$1,'ריכוז הצעות'!$M875,"")</f>
        <v/>
      </c>
      <c r="AF874" t="str">
        <f>IF('ריכוז הצעות'!$N875='טבלת עזר2'!AF$1,'ריכוז הצעות'!$M875,"")</f>
        <v/>
      </c>
      <c r="AG874" t="str">
        <f>IF('ריכוז הצעות'!$N875='טבלת עזר2'!AG$1,'ריכוז הצעות'!$M875,"")</f>
        <v/>
      </c>
      <c r="AH874" t="str">
        <f>IF('ריכוז הצעות'!$N875='טבלת עזר2'!AH$1,'ריכוז הצעות'!$M875,"")</f>
        <v/>
      </c>
      <c r="AI874" t="str">
        <f>IF('ריכוז הצעות'!$N875='טבלת עזר2'!AI$1,'ריכוז הצעות'!$M875,"")</f>
        <v/>
      </c>
      <c r="AJ874" t="str">
        <f>IF('ריכוז הצעות'!$N875='טבלת עזר2'!AJ$1,'ריכוז הצעות'!$M875,"")</f>
        <v/>
      </c>
      <c r="AK874" t="str">
        <f>IF('ריכוז הצעות'!$N875='טבלת עזר2'!AK$1,'ריכוז הצעות'!$M875,"")</f>
        <v/>
      </c>
      <c r="AL874" t="str">
        <f>IF('ריכוז הצעות'!$N875='טבלת עזר2'!AL$1,'ריכוז הצעות'!$M875,"")</f>
        <v/>
      </c>
      <c r="AM874"/>
      <c r="AN874"/>
      <c r="AO874"/>
      <c r="AP874"/>
    </row>
    <row r="875" spans="2:42" x14ac:dyDescent="0.3">
      <c r="B875" t="str">
        <f>IF('ריכוז הצעות'!$N876='טבלת עזר2'!B$1,'ריכוז הצעות'!$M876,"")</f>
        <v/>
      </c>
      <c r="C875">
        <f t="shared" si="317"/>
        <v>0</v>
      </c>
      <c r="D875" t="str">
        <f t="shared" si="319"/>
        <v/>
      </c>
      <c r="E875">
        <f t="shared" si="320"/>
        <v>0</v>
      </c>
      <c r="F875" t="str">
        <f>IF('ריכוז הצעות'!$N876='טבלת עזר2'!F$1,'ריכוז הצעות'!$M876,"")</f>
        <v/>
      </c>
      <c r="G875">
        <f t="shared" si="318"/>
        <v>0</v>
      </c>
      <c r="H875" t="str">
        <f t="shared" si="321"/>
        <v/>
      </c>
      <c r="I875">
        <f t="shared" si="322"/>
        <v>0</v>
      </c>
      <c r="J875" t="str">
        <f>IF('ריכוז הצעות'!$N876='טבלת עזר2'!J$1,'ריכוז הצעות'!$M876,"")</f>
        <v/>
      </c>
      <c r="K875" t="str">
        <f>IF('ריכוז הצעות'!$N876='טבלת עזר2'!K$1,'ריכוז הצעות'!$M876,"")</f>
        <v/>
      </c>
      <c r="L875" t="str">
        <f>IF('ריכוז הצעות'!$N876='טבלת עזר2'!L$1,'ריכוז הצעות'!$M876,"")</f>
        <v/>
      </c>
      <c r="M875" t="str">
        <f>IF('ריכוז הצעות'!$N876='טבלת עזר2'!M$1,'ריכוז הצעות'!$M876,"")</f>
        <v/>
      </c>
      <c r="O875" t="str">
        <f>IF('ריכוז הצעות'!$N876='טבלת עזר2'!O$1,'ריכוז הצעות'!$M876,"")</f>
        <v/>
      </c>
      <c r="Q875" t="str">
        <f>IF('ריכוז הצעות'!$N876='טבלת עזר2'!Q$1,'ריכוז הצעות'!$M876,"")</f>
        <v/>
      </c>
      <c r="S875" t="str">
        <f>IF('ריכוז הצעות'!$N876='טבלת עזר2'!S$1,'ריכוז הצעות'!$M876,"")</f>
        <v/>
      </c>
      <c r="U875" t="str">
        <f>IF('ריכוז הצעות'!$N876='טבלת עזר2'!U$1,'ריכוז הצעות'!$M876,"")</f>
        <v/>
      </c>
      <c r="W875" t="str">
        <f>IF('ריכוז הצעות'!$N876='טבלת עזר2'!W$1,'ריכוז הצעות'!$M876,"")</f>
        <v/>
      </c>
      <c r="X875" t="str">
        <f>IF('ריכוז הצעות'!$N876='טבלת עזר2'!X$1,'ריכוז הצעות'!$M876,"")</f>
        <v/>
      </c>
      <c r="Y875" t="str">
        <f>IF('ריכוז הצעות'!$N876='טבלת עזר2'!Y$1,'ריכוז הצעות'!$M876,"")</f>
        <v/>
      </c>
      <c r="Z875" t="str">
        <f>IF('ריכוז הצעות'!$N876='טבלת עזר2'!Z$1,'ריכוז הצעות'!$M876,"")</f>
        <v/>
      </c>
      <c r="AA875" t="str">
        <f>IF('ריכוז הצעות'!$N876='טבלת עזר2'!AA$1,'ריכוז הצעות'!$M876,"")</f>
        <v/>
      </c>
      <c r="AB875" t="str">
        <f>IF('ריכוז הצעות'!$N876='טבלת עזר2'!AB$1,'ריכוז הצעות'!$M876,"")</f>
        <v/>
      </c>
      <c r="AC875" t="str">
        <f>IF('ריכוז הצעות'!$N876='טבלת עזר2'!AC$1,'ריכוז הצעות'!$M876,"")</f>
        <v/>
      </c>
      <c r="AD875" t="str">
        <f>IF('ריכוז הצעות'!$N876='טבלת עזר2'!AD$1,'ריכוז הצעות'!$M876,"")</f>
        <v/>
      </c>
      <c r="AE875" t="str">
        <f>IF('ריכוז הצעות'!$N876='טבלת עזר2'!AE$1,'ריכוז הצעות'!$M876,"")</f>
        <v/>
      </c>
      <c r="AF875" t="str">
        <f>IF('ריכוז הצעות'!$N876='טבלת עזר2'!AF$1,'ריכוז הצעות'!$M876,"")</f>
        <v/>
      </c>
      <c r="AG875" t="str">
        <f>IF('ריכוז הצעות'!$N876='טבלת עזר2'!AG$1,'ריכוז הצעות'!$M876,"")</f>
        <v/>
      </c>
      <c r="AH875" t="str">
        <f>IF('ריכוז הצעות'!$N876='טבלת עזר2'!AH$1,'ריכוז הצעות'!$M876,"")</f>
        <v/>
      </c>
      <c r="AI875" t="str">
        <f>IF('ריכוז הצעות'!$N876='טבלת עזר2'!AI$1,'ריכוז הצעות'!$M876,"")</f>
        <v/>
      </c>
      <c r="AJ875" t="str">
        <f>IF('ריכוז הצעות'!$N876='טבלת עזר2'!AJ$1,'ריכוז הצעות'!$M876,"")</f>
        <v/>
      </c>
      <c r="AK875" t="str">
        <f>IF('ריכוז הצעות'!$N876='טבלת עזר2'!AK$1,'ריכוז הצעות'!$M876,"")</f>
        <v/>
      </c>
      <c r="AL875" t="str">
        <f>IF('ריכוז הצעות'!$N876='טבלת עזר2'!AL$1,'ריכוז הצעות'!$M876,"")</f>
        <v/>
      </c>
      <c r="AM875"/>
      <c r="AN875"/>
      <c r="AO875"/>
      <c r="AP875"/>
    </row>
    <row r="876" spans="2:42" x14ac:dyDescent="0.3">
      <c r="B876" t="str">
        <f>IF('ריכוז הצעות'!$N877='טבלת עזר2'!B$1,'ריכוז הצעות'!$M877,"")</f>
        <v/>
      </c>
      <c r="C876">
        <f t="shared" si="317"/>
        <v>0</v>
      </c>
      <c r="D876" t="str">
        <f t="shared" si="319"/>
        <v/>
      </c>
      <c r="E876">
        <f t="shared" si="320"/>
        <v>0</v>
      </c>
      <c r="F876" t="str">
        <f>IF('ריכוז הצעות'!$N877='טבלת עזר2'!F$1,'ריכוז הצעות'!$M877,"")</f>
        <v/>
      </c>
      <c r="G876">
        <f t="shared" si="318"/>
        <v>0</v>
      </c>
      <c r="H876" t="str">
        <f t="shared" si="321"/>
        <v/>
      </c>
      <c r="I876">
        <f t="shared" si="322"/>
        <v>0</v>
      </c>
      <c r="J876" t="str">
        <f>IF('ריכוז הצעות'!$N877='טבלת עזר2'!J$1,'ריכוז הצעות'!$M877,"")</f>
        <v/>
      </c>
      <c r="K876" t="str">
        <f>IF('ריכוז הצעות'!$N877='טבלת עזר2'!K$1,'ריכוז הצעות'!$M877,"")</f>
        <v/>
      </c>
      <c r="L876" t="str">
        <f>IF('ריכוז הצעות'!$N877='טבלת עזר2'!L$1,'ריכוז הצעות'!$M877,"")</f>
        <v/>
      </c>
      <c r="M876" t="str">
        <f>IF('ריכוז הצעות'!$N877='טבלת עזר2'!M$1,'ריכוז הצעות'!$M877,"")</f>
        <v/>
      </c>
      <c r="O876" t="str">
        <f>IF('ריכוז הצעות'!$N877='טבלת עזר2'!O$1,'ריכוז הצעות'!$M877,"")</f>
        <v/>
      </c>
      <c r="Q876" t="str">
        <f>IF('ריכוז הצעות'!$N877='טבלת עזר2'!Q$1,'ריכוז הצעות'!$M877,"")</f>
        <v/>
      </c>
      <c r="S876" t="str">
        <f>IF('ריכוז הצעות'!$N877='טבלת עזר2'!S$1,'ריכוז הצעות'!$M877,"")</f>
        <v/>
      </c>
      <c r="U876" t="str">
        <f>IF('ריכוז הצעות'!$N877='טבלת עזר2'!U$1,'ריכוז הצעות'!$M877,"")</f>
        <v/>
      </c>
      <c r="W876" t="str">
        <f>IF('ריכוז הצעות'!$N877='טבלת עזר2'!W$1,'ריכוז הצעות'!$M877,"")</f>
        <v/>
      </c>
      <c r="X876" t="str">
        <f>IF('ריכוז הצעות'!$N877='טבלת עזר2'!X$1,'ריכוז הצעות'!$M877,"")</f>
        <v/>
      </c>
      <c r="Y876" t="str">
        <f>IF('ריכוז הצעות'!$N877='טבלת עזר2'!Y$1,'ריכוז הצעות'!$M877,"")</f>
        <v/>
      </c>
      <c r="Z876" t="str">
        <f>IF('ריכוז הצעות'!$N877='טבלת עזר2'!Z$1,'ריכוז הצעות'!$M877,"")</f>
        <v/>
      </c>
      <c r="AA876" t="str">
        <f>IF('ריכוז הצעות'!$N877='טבלת עזר2'!AA$1,'ריכוז הצעות'!$M877,"")</f>
        <v/>
      </c>
      <c r="AB876" t="str">
        <f>IF('ריכוז הצעות'!$N877='טבלת עזר2'!AB$1,'ריכוז הצעות'!$M877,"")</f>
        <v/>
      </c>
      <c r="AC876" t="str">
        <f>IF('ריכוז הצעות'!$N877='טבלת עזר2'!AC$1,'ריכוז הצעות'!$M877,"")</f>
        <v/>
      </c>
      <c r="AD876" t="str">
        <f>IF('ריכוז הצעות'!$N877='טבלת עזר2'!AD$1,'ריכוז הצעות'!$M877,"")</f>
        <v/>
      </c>
      <c r="AE876" t="str">
        <f>IF('ריכוז הצעות'!$N877='טבלת עזר2'!AE$1,'ריכוז הצעות'!$M877,"")</f>
        <v/>
      </c>
      <c r="AF876" t="str">
        <f>IF('ריכוז הצעות'!$N877='טבלת עזר2'!AF$1,'ריכוז הצעות'!$M877,"")</f>
        <v/>
      </c>
      <c r="AG876" t="str">
        <f>IF('ריכוז הצעות'!$N877='טבלת עזר2'!AG$1,'ריכוז הצעות'!$M877,"")</f>
        <v/>
      </c>
      <c r="AH876" t="str">
        <f>IF('ריכוז הצעות'!$N877='טבלת עזר2'!AH$1,'ריכוז הצעות'!$M877,"")</f>
        <v/>
      </c>
      <c r="AI876" t="str">
        <f>IF('ריכוז הצעות'!$N877='טבלת עזר2'!AI$1,'ריכוז הצעות'!$M877,"")</f>
        <v/>
      </c>
      <c r="AJ876" t="str">
        <f>IF('ריכוז הצעות'!$N877='טבלת עזר2'!AJ$1,'ריכוז הצעות'!$M877,"")</f>
        <v/>
      </c>
      <c r="AK876" t="str">
        <f>IF('ריכוז הצעות'!$N877='טבלת עזר2'!AK$1,'ריכוז הצעות'!$M877,"")</f>
        <v/>
      </c>
      <c r="AL876" t="str">
        <f>IF('ריכוז הצעות'!$N877='טבלת עזר2'!AL$1,'ריכוז הצעות'!$M877,"")</f>
        <v/>
      </c>
      <c r="AM876"/>
      <c r="AN876"/>
      <c r="AO876"/>
      <c r="AP876"/>
    </row>
    <row r="877" spans="2:42" x14ac:dyDescent="0.3">
      <c r="B877" t="str">
        <f>IF('ריכוז הצעות'!$N878='טבלת עזר2'!B$1,'ריכוז הצעות'!$M878,"")</f>
        <v/>
      </c>
      <c r="C877">
        <f t="shared" si="317"/>
        <v>0</v>
      </c>
      <c r="D877" t="str">
        <f t="shared" si="319"/>
        <v/>
      </c>
      <c r="E877">
        <f t="shared" si="320"/>
        <v>0</v>
      </c>
      <c r="F877" t="str">
        <f>IF('ריכוז הצעות'!$N878='טבלת עזר2'!F$1,'ריכוז הצעות'!$M878,"")</f>
        <v/>
      </c>
      <c r="G877">
        <f t="shared" si="318"/>
        <v>0</v>
      </c>
      <c r="H877" t="str">
        <f t="shared" si="321"/>
        <v/>
      </c>
      <c r="I877">
        <f t="shared" si="322"/>
        <v>0</v>
      </c>
      <c r="J877" t="str">
        <f>IF('ריכוז הצעות'!$N878='טבלת עזר2'!J$1,'ריכוז הצעות'!$M878,"")</f>
        <v/>
      </c>
      <c r="K877" t="str">
        <f>IF('ריכוז הצעות'!$N878='טבלת עזר2'!K$1,'ריכוז הצעות'!$M878,"")</f>
        <v/>
      </c>
      <c r="L877" t="str">
        <f>IF('ריכוז הצעות'!$N878='טבלת עזר2'!L$1,'ריכוז הצעות'!$M878,"")</f>
        <v/>
      </c>
      <c r="M877" t="str">
        <f>IF('ריכוז הצעות'!$N878='טבלת עזר2'!M$1,'ריכוז הצעות'!$M878,"")</f>
        <v/>
      </c>
      <c r="O877" t="str">
        <f>IF('ריכוז הצעות'!$N878='טבלת עזר2'!O$1,'ריכוז הצעות'!$M878,"")</f>
        <v/>
      </c>
      <c r="Q877" t="str">
        <f>IF('ריכוז הצעות'!$N878='טבלת עזר2'!Q$1,'ריכוז הצעות'!$M878,"")</f>
        <v/>
      </c>
      <c r="S877" t="str">
        <f>IF('ריכוז הצעות'!$N878='טבלת עזר2'!S$1,'ריכוז הצעות'!$M878,"")</f>
        <v/>
      </c>
      <c r="U877" t="str">
        <f>IF('ריכוז הצעות'!$N878='טבלת עזר2'!U$1,'ריכוז הצעות'!$M878,"")</f>
        <v/>
      </c>
      <c r="W877" t="str">
        <f>IF('ריכוז הצעות'!$N878='טבלת עזר2'!W$1,'ריכוז הצעות'!$M878,"")</f>
        <v/>
      </c>
      <c r="X877" t="str">
        <f>IF('ריכוז הצעות'!$N878='טבלת עזר2'!X$1,'ריכוז הצעות'!$M878,"")</f>
        <v/>
      </c>
      <c r="Y877" t="str">
        <f>IF('ריכוז הצעות'!$N878='טבלת עזר2'!Y$1,'ריכוז הצעות'!$M878,"")</f>
        <v/>
      </c>
      <c r="Z877" t="str">
        <f>IF('ריכוז הצעות'!$N878='טבלת עזר2'!Z$1,'ריכוז הצעות'!$M878,"")</f>
        <v/>
      </c>
      <c r="AA877" t="str">
        <f>IF('ריכוז הצעות'!$N878='טבלת עזר2'!AA$1,'ריכוז הצעות'!$M878,"")</f>
        <v/>
      </c>
      <c r="AB877" t="str">
        <f>IF('ריכוז הצעות'!$N878='טבלת עזר2'!AB$1,'ריכוז הצעות'!$M878,"")</f>
        <v/>
      </c>
      <c r="AC877" t="str">
        <f>IF('ריכוז הצעות'!$N878='טבלת עזר2'!AC$1,'ריכוז הצעות'!$M878,"")</f>
        <v/>
      </c>
      <c r="AD877" t="str">
        <f>IF('ריכוז הצעות'!$N878='טבלת עזר2'!AD$1,'ריכוז הצעות'!$M878,"")</f>
        <v/>
      </c>
      <c r="AE877" t="str">
        <f>IF('ריכוז הצעות'!$N878='טבלת עזר2'!AE$1,'ריכוז הצעות'!$M878,"")</f>
        <v/>
      </c>
      <c r="AF877" t="str">
        <f>IF('ריכוז הצעות'!$N878='טבלת עזר2'!AF$1,'ריכוז הצעות'!$M878,"")</f>
        <v/>
      </c>
      <c r="AG877" t="str">
        <f>IF('ריכוז הצעות'!$N878='טבלת עזר2'!AG$1,'ריכוז הצעות'!$M878,"")</f>
        <v/>
      </c>
      <c r="AH877" t="str">
        <f>IF('ריכוז הצעות'!$N878='טבלת עזר2'!AH$1,'ריכוז הצעות'!$M878,"")</f>
        <v/>
      </c>
      <c r="AI877" t="str">
        <f>IF('ריכוז הצעות'!$N878='טבלת עזר2'!AI$1,'ריכוז הצעות'!$M878,"")</f>
        <v/>
      </c>
      <c r="AJ877" t="str">
        <f>IF('ריכוז הצעות'!$N878='טבלת עזר2'!AJ$1,'ריכוז הצעות'!$M878,"")</f>
        <v/>
      </c>
      <c r="AK877" t="str">
        <f>IF('ריכוז הצעות'!$N878='טבלת עזר2'!AK$1,'ריכוז הצעות'!$M878,"")</f>
        <v/>
      </c>
      <c r="AL877" t="str">
        <f>IF('ריכוז הצעות'!$N878='טבלת עזר2'!AL$1,'ריכוז הצעות'!$M878,"")</f>
        <v/>
      </c>
      <c r="AM877"/>
      <c r="AN877"/>
      <c r="AO877"/>
      <c r="AP877"/>
    </row>
    <row r="878" spans="2:42" x14ac:dyDescent="0.3">
      <c r="B878" t="str">
        <f>IF('ריכוז הצעות'!$N879='טבלת עזר2'!B$1,'ריכוז הצעות'!$M879,"")</f>
        <v/>
      </c>
      <c r="C878">
        <f t="shared" si="317"/>
        <v>0</v>
      </c>
      <c r="D878" t="str">
        <f t="shared" si="319"/>
        <v/>
      </c>
      <c r="E878">
        <f t="shared" si="320"/>
        <v>0</v>
      </c>
      <c r="F878" t="str">
        <f>IF('ריכוז הצעות'!$N879='טבלת עזר2'!F$1,'ריכוז הצעות'!$M879,"")</f>
        <v/>
      </c>
      <c r="G878">
        <f t="shared" si="318"/>
        <v>0</v>
      </c>
      <c r="H878" t="str">
        <f t="shared" si="321"/>
        <v/>
      </c>
      <c r="I878">
        <f t="shared" si="322"/>
        <v>0</v>
      </c>
      <c r="J878" t="str">
        <f>IF('ריכוז הצעות'!$N879='טבלת עזר2'!J$1,'ריכוז הצעות'!$M879,"")</f>
        <v/>
      </c>
      <c r="K878" t="str">
        <f>IF('ריכוז הצעות'!$N879='טבלת עזר2'!K$1,'ריכוז הצעות'!$M879,"")</f>
        <v/>
      </c>
      <c r="L878" t="str">
        <f>IF('ריכוז הצעות'!$N879='טבלת עזר2'!L$1,'ריכוז הצעות'!$M879,"")</f>
        <v/>
      </c>
      <c r="M878" t="str">
        <f>IF('ריכוז הצעות'!$N879='טבלת עזר2'!M$1,'ריכוז הצעות'!$M879,"")</f>
        <v/>
      </c>
      <c r="O878" t="str">
        <f>IF('ריכוז הצעות'!$N879='טבלת עזר2'!O$1,'ריכוז הצעות'!$M879,"")</f>
        <v/>
      </c>
      <c r="Q878" t="str">
        <f>IF('ריכוז הצעות'!$N879='טבלת עזר2'!Q$1,'ריכוז הצעות'!$M879,"")</f>
        <v/>
      </c>
      <c r="S878" t="str">
        <f>IF('ריכוז הצעות'!$N879='טבלת עזר2'!S$1,'ריכוז הצעות'!$M879,"")</f>
        <v/>
      </c>
      <c r="U878" t="str">
        <f>IF('ריכוז הצעות'!$N879='טבלת עזר2'!U$1,'ריכוז הצעות'!$M879,"")</f>
        <v/>
      </c>
      <c r="W878" t="str">
        <f>IF('ריכוז הצעות'!$N879='טבלת עזר2'!W$1,'ריכוז הצעות'!$M879,"")</f>
        <v/>
      </c>
      <c r="X878" t="str">
        <f>IF('ריכוז הצעות'!$N879='טבלת עזר2'!X$1,'ריכוז הצעות'!$M879,"")</f>
        <v/>
      </c>
      <c r="Y878" t="str">
        <f>IF('ריכוז הצעות'!$N879='טבלת עזר2'!Y$1,'ריכוז הצעות'!$M879,"")</f>
        <v/>
      </c>
      <c r="Z878" t="str">
        <f>IF('ריכוז הצעות'!$N879='טבלת עזר2'!Z$1,'ריכוז הצעות'!$M879,"")</f>
        <v/>
      </c>
      <c r="AA878" t="str">
        <f>IF('ריכוז הצעות'!$N879='טבלת עזר2'!AA$1,'ריכוז הצעות'!$M879,"")</f>
        <v/>
      </c>
      <c r="AB878" t="str">
        <f>IF('ריכוז הצעות'!$N879='טבלת עזר2'!AB$1,'ריכוז הצעות'!$M879,"")</f>
        <v/>
      </c>
      <c r="AC878" t="str">
        <f>IF('ריכוז הצעות'!$N879='טבלת עזר2'!AC$1,'ריכוז הצעות'!$M879,"")</f>
        <v/>
      </c>
      <c r="AD878" t="str">
        <f>IF('ריכוז הצעות'!$N879='טבלת עזר2'!AD$1,'ריכוז הצעות'!$M879,"")</f>
        <v/>
      </c>
      <c r="AE878" t="str">
        <f>IF('ריכוז הצעות'!$N879='טבלת עזר2'!AE$1,'ריכוז הצעות'!$M879,"")</f>
        <v/>
      </c>
      <c r="AF878" t="str">
        <f>IF('ריכוז הצעות'!$N879='טבלת עזר2'!AF$1,'ריכוז הצעות'!$M879,"")</f>
        <v/>
      </c>
      <c r="AG878" t="str">
        <f>IF('ריכוז הצעות'!$N879='טבלת עזר2'!AG$1,'ריכוז הצעות'!$M879,"")</f>
        <v/>
      </c>
      <c r="AH878" t="str">
        <f>IF('ריכוז הצעות'!$N879='טבלת עזר2'!AH$1,'ריכוז הצעות'!$M879,"")</f>
        <v/>
      </c>
      <c r="AI878" t="str">
        <f>IF('ריכוז הצעות'!$N879='טבלת עזר2'!AI$1,'ריכוז הצעות'!$M879,"")</f>
        <v/>
      </c>
      <c r="AJ878" t="str">
        <f>IF('ריכוז הצעות'!$N879='טבלת עזר2'!AJ$1,'ריכוז הצעות'!$M879,"")</f>
        <v/>
      </c>
      <c r="AK878" t="str">
        <f>IF('ריכוז הצעות'!$N879='טבלת עזר2'!AK$1,'ריכוז הצעות'!$M879,"")</f>
        <v/>
      </c>
      <c r="AL878" t="str">
        <f>IF('ריכוז הצעות'!$N879='טבלת עזר2'!AL$1,'ריכוז הצעות'!$M879,"")</f>
        <v/>
      </c>
      <c r="AM878"/>
      <c r="AN878"/>
      <c r="AO878"/>
      <c r="AP878"/>
    </row>
    <row r="879" spans="2:42" x14ac:dyDescent="0.3">
      <c r="B879" t="str">
        <f>IF('ריכוז הצעות'!$N880='טבלת עזר2'!B$1,'ריכוז הצעות'!$M880,"")</f>
        <v/>
      </c>
      <c r="C879">
        <f t="shared" si="317"/>
        <v>0</v>
      </c>
      <c r="D879" t="str">
        <f t="shared" si="319"/>
        <v/>
      </c>
      <c r="E879">
        <f t="shared" si="320"/>
        <v>0</v>
      </c>
      <c r="F879" t="str">
        <f>IF('ריכוז הצעות'!$N880='טבלת עזר2'!F$1,'ריכוז הצעות'!$M880,"")</f>
        <v/>
      </c>
      <c r="G879">
        <f t="shared" si="318"/>
        <v>0</v>
      </c>
      <c r="H879" t="str">
        <f t="shared" si="321"/>
        <v/>
      </c>
      <c r="I879">
        <f t="shared" si="322"/>
        <v>0</v>
      </c>
      <c r="J879" t="str">
        <f>IF('ריכוז הצעות'!$N880='טבלת עזר2'!J$1,'ריכוז הצעות'!$M880,"")</f>
        <v/>
      </c>
      <c r="K879" t="str">
        <f>IF('ריכוז הצעות'!$N880='טבלת עזר2'!K$1,'ריכוז הצעות'!$M880,"")</f>
        <v/>
      </c>
      <c r="L879" t="str">
        <f>IF('ריכוז הצעות'!$N880='טבלת עזר2'!L$1,'ריכוז הצעות'!$M880,"")</f>
        <v/>
      </c>
      <c r="M879" t="str">
        <f>IF('ריכוז הצעות'!$N880='טבלת עזר2'!M$1,'ריכוז הצעות'!$M880,"")</f>
        <v/>
      </c>
      <c r="O879" t="str">
        <f>IF('ריכוז הצעות'!$N880='טבלת עזר2'!O$1,'ריכוז הצעות'!$M880,"")</f>
        <v/>
      </c>
      <c r="Q879" t="str">
        <f>IF('ריכוז הצעות'!$N880='טבלת עזר2'!Q$1,'ריכוז הצעות'!$M880,"")</f>
        <v/>
      </c>
      <c r="S879" t="str">
        <f>IF('ריכוז הצעות'!$N880='טבלת עזר2'!S$1,'ריכוז הצעות'!$M880,"")</f>
        <v/>
      </c>
      <c r="U879" t="str">
        <f>IF('ריכוז הצעות'!$N880='טבלת עזר2'!U$1,'ריכוז הצעות'!$M880,"")</f>
        <v/>
      </c>
      <c r="W879" t="str">
        <f>IF('ריכוז הצעות'!$N880='טבלת עזר2'!W$1,'ריכוז הצעות'!$M880,"")</f>
        <v/>
      </c>
      <c r="X879" t="str">
        <f>IF('ריכוז הצעות'!$N880='טבלת עזר2'!X$1,'ריכוז הצעות'!$M880,"")</f>
        <v/>
      </c>
      <c r="Y879" t="str">
        <f>IF('ריכוז הצעות'!$N880='טבלת עזר2'!Y$1,'ריכוז הצעות'!$M880,"")</f>
        <v/>
      </c>
      <c r="Z879" t="str">
        <f>IF('ריכוז הצעות'!$N880='טבלת עזר2'!Z$1,'ריכוז הצעות'!$M880,"")</f>
        <v/>
      </c>
      <c r="AA879" t="str">
        <f>IF('ריכוז הצעות'!$N880='טבלת עזר2'!AA$1,'ריכוז הצעות'!$M880,"")</f>
        <v/>
      </c>
      <c r="AB879" t="str">
        <f>IF('ריכוז הצעות'!$N880='טבלת עזר2'!AB$1,'ריכוז הצעות'!$M880,"")</f>
        <v/>
      </c>
      <c r="AC879" t="str">
        <f>IF('ריכוז הצעות'!$N880='טבלת עזר2'!AC$1,'ריכוז הצעות'!$M880,"")</f>
        <v/>
      </c>
      <c r="AD879" t="str">
        <f>IF('ריכוז הצעות'!$N880='טבלת עזר2'!AD$1,'ריכוז הצעות'!$M880,"")</f>
        <v/>
      </c>
      <c r="AE879" t="str">
        <f>IF('ריכוז הצעות'!$N880='טבלת עזר2'!AE$1,'ריכוז הצעות'!$M880,"")</f>
        <v/>
      </c>
      <c r="AF879" t="str">
        <f>IF('ריכוז הצעות'!$N880='טבלת עזר2'!AF$1,'ריכוז הצעות'!$M880,"")</f>
        <v/>
      </c>
      <c r="AG879" t="str">
        <f>IF('ריכוז הצעות'!$N880='טבלת עזר2'!AG$1,'ריכוז הצעות'!$M880,"")</f>
        <v/>
      </c>
      <c r="AH879" t="str">
        <f>IF('ריכוז הצעות'!$N880='טבלת עזר2'!AH$1,'ריכוז הצעות'!$M880,"")</f>
        <v/>
      </c>
      <c r="AI879" t="str">
        <f>IF('ריכוז הצעות'!$N880='טבלת עזר2'!AI$1,'ריכוז הצעות'!$M880,"")</f>
        <v/>
      </c>
      <c r="AJ879" t="str">
        <f>IF('ריכוז הצעות'!$N880='טבלת עזר2'!AJ$1,'ריכוז הצעות'!$M880,"")</f>
        <v/>
      </c>
      <c r="AK879" t="str">
        <f>IF('ריכוז הצעות'!$N880='טבלת עזר2'!AK$1,'ריכוז הצעות'!$M880,"")</f>
        <v/>
      </c>
      <c r="AL879" t="str">
        <f>IF('ריכוז הצעות'!$N880='טבלת עזר2'!AL$1,'ריכוז הצעות'!$M880,"")</f>
        <v/>
      </c>
      <c r="AM879"/>
      <c r="AN879"/>
      <c r="AO879"/>
      <c r="AP879"/>
    </row>
    <row r="880" spans="2:42" x14ac:dyDescent="0.3">
      <c r="B880" t="str">
        <f>IF('ריכוז הצעות'!$N881='טבלת עזר2'!B$1,'ריכוז הצעות'!$M881,"")</f>
        <v/>
      </c>
      <c r="C880">
        <f t="shared" si="317"/>
        <v>0</v>
      </c>
      <c r="D880" t="str">
        <f t="shared" si="319"/>
        <v/>
      </c>
      <c r="E880">
        <f t="shared" si="320"/>
        <v>0</v>
      </c>
      <c r="F880" t="str">
        <f>IF('ריכוז הצעות'!$N881='טבלת עזר2'!F$1,'ריכוז הצעות'!$M881,"")</f>
        <v/>
      </c>
      <c r="G880">
        <f t="shared" si="318"/>
        <v>0</v>
      </c>
      <c r="H880" t="str">
        <f t="shared" si="321"/>
        <v/>
      </c>
      <c r="I880">
        <f t="shared" si="322"/>
        <v>0</v>
      </c>
      <c r="J880" t="str">
        <f>IF('ריכוז הצעות'!$N881='טבלת עזר2'!J$1,'ריכוז הצעות'!$M881,"")</f>
        <v/>
      </c>
      <c r="K880" t="str">
        <f>IF('ריכוז הצעות'!$N881='טבלת עזר2'!K$1,'ריכוז הצעות'!$M881,"")</f>
        <v/>
      </c>
      <c r="L880" t="str">
        <f>IF('ריכוז הצעות'!$N881='טבלת עזר2'!L$1,'ריכוז הצעות'!$M881,"")</f>
        <v/>
      </c>
      <c r="M880" t="str">
        <f>IF('ריכוז הצעות'!$N881='טבלת עזר2'!M$1,'ריכוז הצעות'!$M881,"")</f>
        <v/>
      </c>
      <c r="O880" t="str">
        <f>IF('ריכוז הצעות'!$N881='טבלת עזר2'!O$1,'ריכוז הצעות'!$M881,"")</f>
        <v/>
      </c>
      <c r="Q880" t="str">
        <f>IF('ריכוז הצעות'!$N881='טבלת עזר2'!Q$1,'ריכוז הצעות'!$M881,"")</f>
        <v/>
      </c>
      <c r="S880" t="str">
        <f>IF('ריכוז הצעות'!$N881='טבלת עזר2'!S$1,'ריכוז הצעות'!$M881,"")</f>
        <v/>
      </c>
      <c r="U880" t="str">
        <f>IF('ריכוז הצעות'!$N881='טבלת עזר2'!U$1,'ריכוז הצעות'!$M881,"")</f>
        <v/>
      </c>
      <c r="W880" t="str">
        <f>IF('ריכוז הצעות'!$N881='טבלת עזר2'!W$1,'ריכוז הצעות'!$M881,"")</f>
        <v/>
      </c>
      <c r="X880" t="str">
        <f>IF('ריכוז הצעות'!$N881='טבלת עזר2'!X$1,'ריכוז הצעות'!$M881,"")</f>
        <v/>
      </c>
      <c r="Y880" t="str">
        <f>IF('ריכוז הצעות'!$N881='טבלת עזר2'!Y$1,'ריכוז הצעות'!$M881,"")</f>
        <v/>
      </c>
      <c r="Z880" t="str">
        <f>IF('ריכוז הצעות'!$N881='טבלת עזר2'!Z$1,'ריכוז הצעות'!$M881,"")</f>
        <v/>
      </c>
      <c r="AA880" t="str">
        <f>IF('ריכוז הצעות'!$N881='טבלת עזר2'!AA$1,'ריכוז הצעות'!$M881,"")</f>
        <v/>
      </c>
      <c r="AB880" t="str">
        <f>IF('ריכוז הצעות'!$N881='טבלת עזר2'!AB$1,'ריכוז הצעות'!$M881,"")</f>
        <v/>
      </c>
      <c r="AC880" t="str">
        <f>IF('ריכוז הצעות'!$N881='טבלת עזר2'!AC$1,'ריכוז הצעות'!$M881,"")</f>
        <v/>
      </c>
      <c r="AD880" t="str">
        <f>IF('ריכוז הצעות'!$N881='טבלת עזר2'!AD$1,'ריכוז הצעות'!$M881,"")</f>
        <v/>
      </c>
      <c r="AE880" t="str">
        <f>IF('ריכוז הצעות'!$N881='טבלת עזר2'!AE$1,'ריכוז הצעות'!$M881,"")</f>
        <v/>
      </c>
      <c r="AF880" t="str">
        <f>IF('ריכוז הצעות'!$N881='טבלת עזר2'!AF$1,'ריכוז הצעות'!$M881,"")</f>
        <v/>
      </c>
      <c r="AG880" t="str">
        <f>IF('ריכוז הצעות'!$N881='טבלת עזר2'!AG$1,'ריכוז הצעות'!$M881,"")</f>
        <v/>
      </c>
      <c r="AH880" t="str">
        <f>IF('ריכוז הצעות'!$N881='טבלת עזר2'!AH$1,'ריכוז הצעות'!$M881,"")</f>
        <v/>
      </c>
      <c r="AI880" t="str">
        <f>IF('ריכוז הצעות'!$N881='טבלת עזר2'!AI$1,'ריכוז הצעות'!$M881,"")</f>
        <v/>
      </c>
      <c r="AJ880" t="str">
        <f>IF('ריכוז הצעות'!$N881='טבלת עזר2'!AJ$1,'ריכוז הצעות'!$M881,"")</f>
        <v/>
      </c>
      <c r="AK880" t="str">
        <f>IF('ריכוז הצעות'!$N881='טבלת עזר2'!AK$1,'ריכוז הצעות'!$M881,"")</f>
        <v/>
      </c>
      <c r="AL880" t="str">
        <f>IF('ריכוז הצעות'!$N881='טבלת עזר2'!AL$1,'ריכוז הצעות'!$M881,"")</f>
        <v/>
      </c>
      <c r="AM880"/>
      <c r="AN880"/>
      <c r="AO880"/>
      <c r="AP880"/>
    </row>
    <row r="881" spans="2:42" x14ac:dyDescent="0.3">
      <c r="B881" t="str">
        <f>IF('ריכוז הצעות'!$N882='טבלת עזר2'!B$1,'ריכוז הצעות'!$M882,"")</f>
        <v/>
      </c>
      <c r="C881">
        <f t="shared" si="317"/>
        <v>0</v>
      </c>
      <c r="D881" t="str">
        <f t="shared" si="319"/>
        <v/>
      </c>
      <c r="E881">
        <f t="shared" si="320"/>
        <v>0</v>
      </c>
      <c r="F881" t="str">
        <f>IF('ריכוז הצעות'!$N882='טבלת עזר2'!F$1,'ריכוז הצעות'!$M882,"")</f>
        <v/>
      </c>
      <c r="G881">
        <f t="shared" si="318"/>
        <v>0</v>
      </c>
      <c r="H881" t="str">
        <f t="shared" si="321"/>
        <v/>
      </c>
      <c r="I881">
        <f t="shared" si="322"/>
        <v>0</v>
      </c>
      <c r="J881" t="str">
        <f>IF('ריכוז הצעות'!$N882='טבלת עזר2'!J$1,'ריכוז הצעות'!$M882,"")</f>
        <v/>
      </c>
      <c r="K881" t="str">
        <f>IF('ריכוז הצעות'!$N882='טבלת עזר2'!K$1,'ריכוז הצעות'!$M882,"")</f>
        <v/>
      </c>
      <c r="L881" t="str">
        <f>IF('ריכוז הצעות'!$N882='טבלת עזר2'!L$1,'ריכוז הצעות'!$M882,"")</f>
        <v/>
      </c>
      <c r="M881" t="str">
        <f>IF('ריכוז הצעות'!$N882='טבלת עזר2'!M$1,'ריכוז הצעות'!$M882,"")</f>
        <v/>
      </c>
      <c r="O881" t="str">
        <f>IF('ריכוז הצעות'!$N882='טבלת עזר2'!O$1,'ריכוז הצעות'!$M882,"")</f>
        <v/>
      </c>
      <c r="Q881" t="str">
        <f>IF('ריכוז הצעות'!$N882='טבלת עזר2'!Q$1,'ריכוז הצעות'!$M882,"")</f>
        <v/>
      </c>
      <c r="S881" t="str">
        <f>IF('ריכוז הצעות'!$N882='טבלת עזר2'!S$1,'ריכוז הצעות'!$M882,"")</f>
        <v/>
      </c>
      <c r="U881" t="str">
        <f>IF('ריכוז הצעות'!$N882='טבלת עזר2'!U$1,'ריכוז הצעות'!$M882,"")</f>
        <v/>
      </c>
      <c r="W881" t="str">
        <f>IF('ריכוז הצעות'!$N882='טבלת עזר2'!W$1,'ריכוז הצעות'!$M882,"")</f>
        <v/>
      </c>
      <c r="X881" t="str">
        <f>IF('ריכוז הצעות'!$N882='טבלת עזר2'!X$1,'ריכוז הצעות'!$M882,"")</f>
        <v/>
      </c>
      <c r="Y881" t="str">
        <f>IF('ריכוז הצעות'!$N882='טבלת עזר2'!Y$1,'ריכוז הצעות'!$M882,"")</f>
        <v/>
      </c>
      <c r="Z881" t="str">
        <f>IF('ריכוז הצעות'!$N882='טבלת עזר2'!Z$1,'ריכוז הצעות'!$M882,"")</f>
        <v/>
      </c>
      <c r="AA881" t="str">
        <f>IF('ריכוז הצעות'!$N882='טבלת עזר2'!AA$1,'ריכוז הצעות'!$M882,"")</f>
        <v/>
      </c>
      <c r="AB881" t="str">
        <f>IF('ריכוז הצעות'!$N882='טבלת עזר2'!AB$1,'ריכוז הצעות'!$M882,"")</f>
        <v/>
      </c>
      <c r="AC881" t="str">
        <f>IF('ריכוז הצעות'!$N882='טבלת עזר2'!AC$1,'ריכוז הצעות'!$M882,"")</f>
        <v/>
      </c>
      <c r="AD881" t="str">
        <f>IF('ריכוז הצעות'!$N882='טבלת עזר2'!AD$1,'ריכוז הצעות'!$M882,"")</f>
        <v/>
      </c>
      <c r="AE881" t="str">
        <f>IF('ריכוז הצעות'!$N882='טבלת עזר2'!AE$1,'ריכוז הצעות'!$M882,"")</f>
        <v/>
      </c>
      <c r="AF881" t="str">
        <f>IF('ריכוז הצעות'!$N882='טבלת עזר2'!AF$1,'ריכוז הצעות'!$M882,"")</f>
        <v/>
      </c>
      <c r="AG881" t="str">
        <f>IF('ריכוז הצעות'!$N882='טבלת עזר2'!AG$1,'ריכוז הצעות'!$M882,"")</f>
        <v/>
      </c>
      <c r="AH881" t="str">
        <f>IF('ריכוז הצעות'!$N882='טבלת עזר2'!AH$1,'ריכוז הצעות'!$M882,"")</f>
        <v/>
      </c>
      <c r="AI881" t="str">
        <f>IF('ריכוז הצעות'!$N882='טבלת עזר2'!AI$1,'ריכוז הצעות'!$M882,"")</f>
        <v/>
      </c>
      <c r="AJ881" t="str">
        <f>IF('ריכוז הצעות'!$N882='טבלת עזר2'!AJ$1,'ריכוז הצעות'!$M882,"")</f>
        <v/>
      </c>
      <c r="AK881" t="str">
        <f>IF('ריכוז הצעות'!$N882='טבלת עזר2'!AK$1,'ריכוז הצעות'!$M882,"")</f>
        <v/>
      </c>
      <c r="AL881" t="str">
        <f>IF('ריכוז הצעות'!$N882='טבלת עזר2'!AL$1,'ריכוז הצעות'!$M882,"")</f>
        <v/>
      </c>
      <c r="AM881"/>
      <c r="AN881"/>
      <c r="AO881"/>
      <c r="AP881"/>
    </row>
    <row r="882" spans="2:42" x14ac:dyDescent="0.3">
      <c r="B882" t="str">
        <f>IF('ריכוז הצעות'!$N883='טבלת עזר2'!B$1,'ריכוז הצעות'!$M883,"")</f>
        <v/>
      </c>
      <c r="C882">
        <f t="shared" si="317"/>
        <v>0</v>
      </c>
      <c r="D882" t="str">
        <f t="shared" si="319"/>
        <v/>
      </c>
      <c r="E882">
        <f t="shared" si="320"/>
        <v>0</v>
      </c>
      <c r="F882" t="str">
        <f>IF('ריכוז הצעות'!$N883='טבלת עזר2'!F$1,'ריכוז הצעות'!$M883,"")</f>
        <v/>
      </c>
      <c r="G882">
        <f t="shared" si="318"/>
        <v>0</v>
      </c>
      <c r="H882" t="str">
        <f t="shared" si="321"/>
        <v/>
      </c>
      <c r="I882">
        <f t="shared" si="322"/>
        <v>0</v>
      </c>
      <c r="J882" t="str">
        <f>IF('ריכוז הצעות'!$N883='טבלת עזר2'!J$1,'ריכוז הצעות'!$M883,"")</f>
        <v/>
      </c>
      <c r="K882" t="str">
        <f>IF('ריכוז הצעות'!$N883='טבלת עזר2'!K$1,'ריכוז הצעות'!$M883,"")</f>
        <v/>
      </c>
      <c r="L882" t="str">
        <f>IF('ריכוז הצעות'!$N883='טבלת עזר2'!L$1,'ריכוז הצעות'!$M883,"")</f>
        <v/>
      </c>
      <c r="M882" t="str">
        <f>IF('ריכוז הצעות'!$N883='טבלת עזר2'!M$1,'ריכוז הצעות'!$M883,"")</f>
        <v/>
      </c>
      <c r="O882" t="str">
        <f>IF('ריכוז הצעות'!$N883='טבלת עזר2'!O$1,'ריכוז הצעות'!$M883,"")</f>
        <v/>
      </c>
      <c r="Q882" t="str">
        <f>IF('ריכוז הצעות'!$N883='טבלת עזר2'!Q$1,'ריכוז הצעות'!$M883,"")</f>
        <v/>
      </c>
      <c r="S882" t="str">
        <f>IF('ריכוז הצעות'!$N883='טבלת עזר2'!S$1,'ריכוז הצעות'!$M883,"")</f>
        <v/>
      </c>
      <c r="U882" t="str">
        <f>IF('ריכוז הצעות'!$N883='טבלת עזר2'!U$1,'ריכוז הצעות'!$M883,"")</f>
        <v/>
      </c>
      <c r="W882" t="str">
        <f>IF('ריכוז הצעות'!$N883='טבלת עזר2'!W$1,'ריכוז הצעות'!$M883,"")</f>
        <v/>
      </c>
      <c r="X882" t="str">
        <f>IF('ריכוז הצעות'!$N883='טבלת עזר2'!X$1,'ריכוז הצעות'!$M883,"")</f>
        <v/>
      </c>
      <c r="Y882" t="str">
        <f>IF('ריכוז הצעות'!$N883='טבלת עזר2'!Y$1,'ריכוז הצעות'!$M883,"")</f>
        <v/>
      </c>
      <c r="Z882" t="str">
        <f>IF('ריכוז הצעות'!$N883='טבלת עזר2'!Z$1,'ריכוז הצעות'!$M883,"")</f>
        <v/>
      </c>
      <c r="AA882" t="str">
        <f>IF('ריכוז הצעות'!$N883='טבלת עזר2'!AA$1,'ריכוז הצעות'!$M883,"")</f>
        <v/>
      </c>
      <c r="AB882" t="str">
        <f>IF('ריכוז הצעות'!$N883='טבלת עזר2'!AB$1,'ריכוז הצעות'!$M883,"")</f>
        <v/>
      </c>
      <c r="AC882" t="str">
        <f>IF('ריכוז הצעות'!$N883='טבלת עזר2'!AC$1,'ריכוז הצעות'!$M883,"")</f>
        <v/>
      </c>
      <c r="AD882" t="str">
        <f>IF('ריכוז הצעות'!$N883='טבלת עזר2'!AD$1,'ריכוז הצעות'!$M883,"")</f>
        <v/>
      </c>
      <c r="AE882" t="str">
        <f>IF('ריכוז הצעות'!$N883='טבלת עזר2'!AE$1,'ריכוז הצעות'!$M883,"")</f>
        <v/>
      </c>
      <c r="AF882" t="str">
        <f>IF('ריכוז הצעות'!$N883='טבלת עזר2'!AF$1,'ריכוז הצעות'!$M883,"")</f>
        <v/>
      </c>
      <c r="AG882" t="str">
        <f>IF('ריכוז הצעות'!$N883='טבלת עזר2'!AG$1,'ריכוז הצעות'!$M883,"")</f>
        <v/>
      </c>
      <c r="AH882" t="str">
        <f>IF('ריכוז הצעות'!$N883='טבלת עזר2'!AH$1,'ריכוז הצעות'!$M883,"")</f>
        <v/>
      </c>
      <c r="AI882" t="str">
        <f>IF('ריכוז הצעות'!$N883='טבלת עזר2'!AI$1,'ריכוז הצעות'!$M883,"")</f>
        <v/>
      </c>
      <c r="AJ882" t="str">
        <f>IF('ריכוז הצעות'!$N883='טבלת עזר2'!AJ$1,'ריכוז הצעות'!$M883,"")</f>
        <v/>
      </c>
      <c r="AK882" t="str">
        <f>IF('ריכוז הצעות'!$N883='טבלת עזר2'!AK$1,'ריכוז הצעות'!$M883,"")</f>
        <v/>
      </c>
      <c r="AL882" t="str">
        <f>IF('ריכוז הצעות'!$N883='טבלת עזר2'!AL$1,'ריכוז הצעות'!$M883,"")</f>
        <v/>
      </c>
      <c r="AM882"/>
      <c r="AN882"/>
      <c r="AO882"/>
      <c r="AP882"/>
    </row>
    <row r="883" spans="2:42" x14ac:dyDescent="0.3">
      <c r="B883" t="str">
        <f>IF('ריכוז הצעות'!$N884='טבלת עזר2'!B$1,'ריכוז הצעות'!$M884,"")</f>
        <v/>
      </c>
      <c r="C883">
        <f t="shared" si="317"/>
        <v>0</v>
      </c>
      <c r="D883" t="str">
        <f t="shared" si="319"/>
        <v/>
      </c>
      <c r="E883">
        <f t="shared" si="320"/>
        <v>0</v>
      </c>
      <c r="F883" t="str">
        <f>IF('ריכוז הצעות'!$N884='טבלת עזר2'!F$1,'ריכוז הצעות'!$M884,"")</f>
        <v/>
      </c>
      <c r="G883">
        <f t="shared" si="318"/>
        <v>0</v>
      </c>
      <c r="H883" t="str">
        <f t="shared" si="321"/>
        <v/>
      </c>
      <c r="I883">
        <f t="shared" si="322"/>
        <v>0</v>
      </c>
      <c r="J883" t="str">
        <f>IF('ריכוז הצעות'!$N884='טבלת עזר2'!J$1,'ריכוז הצעות'!$M884,"")</f>
        <v/>
      </c>
      <c r="K883" t="str">
        <f>IF('ריכוז הצעות'!$N884='טבלת עזר2'!K$1,'ריכוז הצעות'!$M884,"")</f>
        <v/>
      </c>
      <c r="L883" t="str">
        <f>IF('ריכוז הצעות'!$N884='טבלת עזר2'!L$1,'ריכוז הצעות'!$M884,"")</f>
        <v/>
      </c>
      <c r="M883" t="str">
        <f>IF('ריכוז הצעות'!$N884='טבלת עזר2'!M$1,'ריכוז הצעות'!$M884,"")</f>
        <v/>
      </c>
      <c r="O883" t="str">
        <f>IF('ריכוז הצעות'!$N884='טבלת עזר2'!O$1,'ריכוז הצעות'!$M884,"")</f>
        <v/>
      </c>
      <c r="Q883" t="str">
        <f>IF('ריכוז הצעות'!$N884='טבלת עזר2'!Q$1,'ריכוז הצעות'!$M884,"")</f>
        <v/>
      </c>
      <c r="S883" t="str">
        <f>IF('ריכוז הצעות'!$N884='טבלת עזר2'!S$1,'ריכוז הצעות'!$M884,"")</f>
        <v/>
      </c>
      <c r="U883" t="str">
        <f>IF('ריכוז הצעות'!$N884='טבלת עזר2'!U$1,'ריכוז הצעות'!$M884,"")</f>
        <v/>
      </c>
      <c r="W883" t="str">
        <f>IF('ריכוז הצעות'!$N884='טבלת עזר2'!W$1,'ריכוז הצעות'!$M884,"")</f>
        <v/>
      </c>
      <c r="X883" t="str">
        <f>IF('ריכוז הצעות'!$N884='טבלת עזר2'!X$1,'ריכוז הצעות'!$M884,"")</f>
        <v/>
      </c>
      <c r="Y883" t="str">
        <f>IF('ריכוז הצעות'!$N884='טבלת עזר2'!Y$1,'ריכוז הצעות'!$M884,"")</f>
        <v/>
      </c>
      <c r="Z883" t="str">
        <f>IF('ריכוז הצעות'!$N884='טבלת עזר2'!Z$1,'ריכוז הצעות'!$M884,"")</f>
        <v/>
      </c>
      <c r="AA883" t="str">
        <f>IF('ריכוז הצעות'!$N884='טבלת עזר2'!AA$1,'ריכוז הצעות'!$M884,"")</f>
        <v/>
      </c>
      <c r="AB883" t="str">
        <f>IF('ריכוז הצעות'!$N884='טבלת עזר2'!AB$1,'ריכוז הצעות'!$M884,"")</f>
        <v/>
      </c>
      <c r="AC883" t="str">
        <f>IF('ריכוז הצעות'!$N884='טבלת עזר2'!AC$1,'ריכוז הצעות'!$M884,"")</f>
        <v/>
      </c>
      <c r="AD883" t="str">
        <f>IF('ריכוז הצעות'!$N884='טבלת עזר2'!AD$1,'ריכוז הצעות'!$M884,"")</f>
        <v/>
      </c>
      <c r="AE883" t="str">
        <f>IF('ריכוז הצעות'!$N884='טבלת עזר2'!AE$1,'ריכוז הצעות'!$M884,"")</f>
        <v/>
      </c>
      <c r="AF883" t="str">
        <f>IF('ריכוז הצעות'!$N884='טבלת עזר2'!AF$1,'ריכוז הצעות'!$M884,"")</f>
        <v/>
      </c>
      <c r="AG883" t="str">
        <f>IF('ריכוז הצעות'!$N884='טבלת עזר2'!AG$1,'ריכוז הצעות'!$M884,"")</f>
        <v/>
      </c>
      <c r="AH883" t="str">
        <f>IF('ריכוז הצעות'!$N884='טבלת עזר2'!AH$1,'ריכוז הצעות'!$M884,"")</f>
        <v/>
      </c>
      <c r="AI883" t="str">
        <f>IF('ריכוז הצעות'!$N884='טבלת עזר2'!AI$1,'ריכוז הצעות'!$M884,"")</f>
        <v/>
      </c>
      <c r="AJ883" t="str">
        <f>IF('ריכוז הצעות'!$N884='טבלת עזר2'!AJ$1,'ריכוז הצעות'!$M884,"")</f>
        <v/>
      </c>
      <c r="AK883" t="str">
        <f>IF('ריכוז הצעות'!$N884='טבלת עזר2'!AK$1,'ריכוז הצעות'!$M884,"")</f>
        <v/>
      </c>
      <c r="AL883" t="str">
        <f>IF('ריכוז הצעות'!$N884='טבלת עזר2'!AL$1,'ריכוז הצעות'!$M884,"")</f>
        <v/>
      </c>
      <c r="AM883"/>
      <c r="AN883"/>
      <c r="AO883"/>
      <c r="AP883"/>
    </row>
    <row r="884" spans="2:42" x14ac:dyDescent="0.3">
      <c r="B884" t="str">
        <f>IF('ריכוז הצעות'!$N885='טבלת עזר2'!B$1,'ריכוז הצעות'!$M885,"")</f>
        <v/>
      </c>
      <c r="C884">
        <f t="shared" si="317"/>
        <v>0</v>
      </c>
      <c r="D884" t="str">
        <f t="shared" si="319"/>
        <v/>
      </c>
      <c r="E884">
        <f t="shared" si="320"/>
        <v>0</v>
      </c>
      <c r="F884" t="str">
        <f>IF('ריכוז הצעות'!$N885='טבלת עזר2'!F$1,'ריכוז הצעות'!$M885,"")</f>
        <v/>
      </c>
      <c r="G884">
        <f t="shared" si="318"/>
        <v>0</v>
      </c>
      <c r="H884" t="str">
        <f t="shared" si="321"/>
        <v/>
      </c>
      <c r="I884">
        <f t="shared" si="322"/>
        <v>0</v>
      </c>
      <c r="J884" t="str">
        <f>IF('ריכוז הצעות'!$N885='טבלת עזר2'!J$1,'ריכוז הצעות'!$M885,"")</f>
        <v/>
      </c>
      <c r="K884" t="str">
        <f>IF('ריכוז הצעות'!$N885='טבלת עזר2'!K$1,'ריכוז הצעות'!$M885,"")</f>
        <v/>
      </c>
      <c r="L884" t="str">
        <f>IF('ריכוז הצעות'!$N885='טבלת עזר2'!L$1,'ריכוז הצעות'!$M885,"")</f>
        <v/>
      </c>
      <c r="M884" t="str">
        <f>IF('ריכוז הצעות'!$N885='טבלת עזר2'!M$1,'ריכוז הצעות'!$M885,"")</f>
        <v/>
      </c>
      <c r="O884" t="str">
        <f>IF('ריכוז הצעות'!$N885='טבלת עזר2'!O$1,'ריכוז הצעות'!$M885,"")</f>
        <v/>
      </c>
      <c r="Q884" t="str">
        <f>IF('ריכוז הצעות'!$N885='טבלת עזר2'!Q$1,'ריכוז הצעות'!$M885,"")</f>
        <v/>
      </c>
      <c r="S884" t="str">
        <f>IF('ריכוז הצעות'!$N885='טבלת עזר2'!S$1,'ריכוז הצעות'!$M885,"")</f>
        <v/>
      </c>
      <c r="U884" t="str">
        <f>IF('ריכוז הצעות'!$N885='טבלת עזר2'!U$1,'ריכוז הצעות'!$M885,"")</f>
        <v/>
      </c>
      <c r="W884" t="str">
        <f>IF('ריכוז הצעות'!$N885='טבלת עזר2'!W$1,'ריכוז הצעות'!$M885,"")</f>
        <v/>
      </c>
      <c r="X884" t="str">
        <f>IF('ריכוז הצעות'!$N885='טבלת עזר2'!X$1,'ריכוז הצעות'!$M885,"")</f>
        <v/>
      </c>
      <c r="Y884" t="str">
        <f>IF('ריכוז הצעות'!$N885='טבלת עזר2'!Y$1,'ריכוז הצעות'!$M885,"")</f>
        <v/>
      </c>
      <c r="Z884" t="str">
        <f>IF('ריכוז הצעות'!$N885='טבלת עזר2'!Z$1,'ריכוז הצעות'!$M885,"")</f>
        <v/>
      </c>
      <c r="AA884" t="str">
        <f>IF('ריכוז הצעות'!$N885='טבלת עזר2'!AA$1,'ריכוז הצעות'!$M885,"")</f>
        <v/>
      </c>
      <c r="AB884" t="str">
        <f>IF('ריכוז הצעות'!$N885='טבלת עזר2'!AB$1,'ריכוז הצעות'!$M885,"")</f>
        <v/>
      </c>
      <c r="AC884" t="str">
        <f>IF('ריכוז הצעות'!$N885='טבלת עזר2'!AC$1,'ריכוז הצעות'!$M885,"")</f>
        <v/>
      </c>
      <c r="AD884" t="str">
        <f>IF('ריכוז הצעות'!$N885='טבלת עזר2'!AD$1,'ריכוז הצעות'!$M885,"")</f>
        <v/>
      </c>
      <c r="AE884" t="str">
        <f>IF('ריכוז הצעות'!$N885='טבלת עזר2'!AE$1,'ריכוז הצעות'!$M885,"")</f>
        <v/>
      </c>
      <c r="AF884" t="str">
        <f>IF('ריכוז הצעות'!$N885='טבלת עזר2'!AF$1,'ריכוז הצעות'!$M885,"")</f>
        <v/>
      </c>
      <c r="AG884" t="str">
        <f>IF('ריכוז הצעות'!$N885='טבלת עזר2'!AG$1,'ריכוז הצעות'!$M885,"")</f>
        <v/>
      </c>
      <c r="AH884" t="str">
        <f>IF('ריכוז הצעות'!$N885='טבלת עזר2'!AH$1,'ריכוז הצעות'!$M885,"")</f>
        <v/>
      </c>
      <c r="AI884" t="str">
        <f>IF('ריכוז הצעות'!$N885='טבלת עזר2'!AI$1,'ריכוז הצעות'!$M885,"")</f>
        <v/>
      </c>
      <c r="AJ884" t="str">
        <f>IF('ריכוז הצעות'!$N885='טבלת עזר2'!AJ$1,'ריכוז הצעות'!$M885,"")</f>
        <v/>
      </c>
      <c r="AK884" t="str">
        <f>IF('ריכוז הצעות'!$N885='טבלת עזר2'!AK$1,'ריכוז הצעות'!$M885,"")</f>
        <v/>
      </c>
      <c r="AL884" t="str">
        <f>IF('ריכוז הצעות'!$N885='טבלת עזר2'!AL$1,'ריכוז הצעות'!$M885,"")</f>
        <v/>
      </c>
      <c r="AM884"/>
      <c r="AN884"/>
      <c r="AO884"/>
      <c r="AP884"/>
    </row>
    <row r="885" spans="2:42" x14ac:dyDescent="0.3">
      <c r="B885" t="str">
        <f>IF('ריכוז הצעות'!$N886='טבלת עזר2'!B$1,'ריכוז הצעות'!$M886,"")</f>
        <v/>
      </c>
      <c r="C885">
        <f t="shared" si="317"/>
        <v>0</v>
      </c>
      <c r="D885" t="str">
        <f t="shared" si="319"/>
        <v/>
      </c>
      <c r="E885">
        <f t="shared" si="320"/>
        <v>0</v>
      </c>
      <c r="F885" t="str">
        <f>IF('ריכוז הצעות'!$N886='טבלת עזר2'!F$1,'ריכוז הצעות'!$M886,"")</f>
        <v/>
      </c>
      <c r="G885">
        <f t="shared" si="318"/>
        <v>0</v>
      </c>
      <c r="H885" t="str">
        <f t="shared" si="321"/>
        <v/>
      </c>
      <c r="I885">
        <f t="shared" si="322"/>
        <v>0</v>
      </c>
      <c r="J885" t="str">
        <f>IF('ריכוז הצעות'!$N886='טבלת עזר2'!J$1,'ריכוז הצעות'!$M886,"")</f>
        <v/>
      </c>
      <c r="K885" t="str">
        <f>IF('ריכוז הצעות'!$N886='טבלת עזר2'!K$1,'ריכוז הצעות'!$M886,"")</f>
        <v/>
      </c>
      <c r="L885" t="str">
        <f>IF('ריכוז הצעות'!$N886='טבלת עזר2'!L$1,'ריכוז הצעות'!$M886,"")</f>
        <v/>
      </c>
      <c r="M885" t="str">
        <f>IF('ריכוז הצעות'!$N886='טבלת עזר2'!M$1,'ריכוז הצעות'!$M886,"")</f>
        <v/>
      </c>
      <c r="O885" t="str">
        <f>IF('ריכוז הצעות'!$N886='טבלת עזר2'!O$1,'ריכוז הצעות'!$M886,"")</f>
        <v/>
      </c>
      <c r="Q885" t="str">
        <f>IF('ריכוז הצעות'!$N886='טבלת עזר2'!Q$1,'ריכוז הצעות'!$M886,"")</f>
        <v/>
      </c>
      <c r="S885" t="str">
        <f>IF('ריכוז הצעות'!$N886='טבלת עזר2'!S$1,'ריכוז הצעות'!$M886,"")</f>
        <v/>
      </c>
      <c r="U885" t="str">
        <f>IF('ריכוז הצעות'!$N886='טבלת עזר2'!U$1,'ריכוז הצעות'!$M886,"")</f>
        <v/>
      </c>
      <c r="W885" t="str">
        <f>IF('ריכוז הצעות'!$N886='טבלת עזר2'!W$1,'ריכוז הצעות'!$M886,"")</f>
        <v/>
      </c>
      <c r="X885" t="str">
        <f>IF('ריכוז הצעות'!$N886='טבלת עזר2'!X$1,'ריכוז הצעות'!$M886,"")</f>
        <v/>
      </c>
      <c r="Y885" t="str">
        <f>IF('ריכוז הצעות'!$N886='טבלת עזר2'!Y$1,'ריכוז הצעות'!$M886,"")</f>
        <v/>
      </c>
      <c r="Z885" t="str">
        <f>IF('ריכוז הצעות'!$N886='טבלת עזר2'!Z$1,'ריכוז הצעות'!$M886,"")</f>
        <v/>
      </c>
      <c r="AA885" t="str">
        <f>IF('ריכוז הצעות'!$N886='טבלת עזר2'!AA$1,'ריכוז הצעות'!$M886,"")</f>
        <v/>
      </c>
      <c r="AB885" t="str">
        <f>IF('ריכוז הצעות'!$N886='טבלת עזר2'!AB$1,'ריכוז הצעות'!$M886,"")</f>
        <v/>
      </c>
      <c r="AC885" t="str">
        <f>IF('ריכוז הצעות'!$N886='טבלת עזר2'!AC$1,'ריכוז הצעות'!$M886,"")</f>
        <v/>
      </c>
      <c r="AD885" t="str">
        <f>IF('ריכוז הצעות'!$N886='טבלת עזר2'!AD$1,'ריכוז הצעות'!$M886,"")</f>
        <v/>
      </c>
      <c r="AE885" t="str">
        <f>IF('ריכוז הצעות'!$N886='טבלת עזר2'!AE$1,'ריכוז הצעות'!$M886,"")</f>
        <v/>
      </c>
      <c r="AF885" t="str">
        <f>IF('ריכוז הצעות'!$N886='טבלת עזר2'!AF$1,'ריכוז הצעות'!$M886,"")</f>
        <v/>
      </c>
      <c r="AG885" t="str">
        <f>IF('ריכוז הצעות'!$N886='טבלת עזר2'!AG$1,'ריכוז הצעות'!$M886,"")</f>
        <v/>
      </c>
      <c r="AH885" t="str">
        <f>IF('ריכוז הצעות'!$N886='טבלת עזר2'!AH$1,'ריכוז הצעות'!$M886,"")</f>
        <v/>
      </c>
      <c r="AI885" t="str">
        <f>IF('ריכוז הצעות'!$N886='טבלת עזר2'!AI$1,'ריכוז הצעות'!$M886,"")</f>
        <v/>
      </c>
      <c r="AJ885" t="str">
        <f>IF('ריכוז הצעות'!$N886='טבלת עזר2'!AJ$1,'ריכוז הצעות'!$M886,"")</f>
        <v/>
      </c>
      <c r="AK885" t="str">
        <f>IF('ריכוז הצעות'!$N886='טבלת עזר2'!AK$1,'ריכוז הצעות'!$M886,"")</f>
        <v/>
      </c>
      <c r="AL885" t="str">
        <f>IF('ריכוז הצעות'!$N886='טבלת עזר2'!AL$1,'ריכוז הצעות'!$M886,"")</f>
        <v/>
      </c>
      <c r="AM885"/>
      <c r="AN885"/>
      <c r="AO885"/>
      <c r="AP885"/>
    </row>
    <row r="886" spans="2:42" x14ac:dyDescent="0.3">
      <c r="B886" t="str">
        <f>IF('ריכוז הצעות'!$N887='טבלת עזר2'!B$1,'ריכוז הצעות'!$M887,"")</f>
        <v/>
      </c>
      <c r="C886">
        <f t="shared" si="317"/>
        <v>0</v>
      </c>
      <c r="D886" t="str">
        <f t="shared" si="319"/>
        <v/>
      </c>
      <c r="E886">
        <f t="shared" si="320"/>
        <v>0</v>
      </c>
      <c r="F886" t="str">
        <f>IF('ריכוז הצעות'!$N887='טבלת עזר2'!F$1,'ריכוז הצעות'!$M887,"")</f>
        <v/>
      </c>
      <c r="G886">
        <f t="shared" si="318"/>
        <v>0</v>
      </c>
      <c r="H886" t="str">
        <f t="shared" si="321"/>
        <v/>
      </c>
      <c r="I886">
        <f t="shared" si="322"/>
        <v>0</v>
      </c>
      <c r="J886" t="str">
        <f>IF('ריכוז הצעות'!$N887='טבלת עזר2'!J$1,'ריכוז הצעות'!$M887,"")</f>
        <v/>
      </c>
      <c r="K886" t="str">
        <f>IF('ריכוז הצעות'!$N887='טבלת עזר2'!K$1,'ריכוז הצעות'!$M887,"")</f>
        <v/>
      </c>
      <c r="L886" t="str">
        <f>IF('ריכוז הצעות'!$N887='טבלת עזר2'!L$1,'ריכוז הצעות'!$M887,"")</f>
        <v/>
      </c>
      <c r="M886" t="str">
        <f>IF('ריכוז הצעות'!$N887='טבלת עזר2'!M$1,'ריכוז הצעות'!$M887,"")</f>
        <v/>
      </c>
      <c r="O886" t="str">
        <f>IF('ריכוז הצעות'!$N887='טבלת עזר2'!O$1,'ריכוז הצעות'!$M887,"")</f>
        <v/>
      </c>
      <c r="Q886" t="str">
        <f>IF('ריכוז הצעות'!$N887='טבלת עזר2'!Q$1,'ריכוז הצעות'!$M887,"")</f>
        <v/>
      </c>
      <c r="S886" t="str">
        <f>IF('ריכוז הצעות'!$N887='טבלת עזר2'!S$1,'ריכוז הצעות'!$M887,"")</f>
        <v/>
      </c>
      <c r="U886" t="str">
        <f>IF('ריכוז הצעות'!$N887='טבלת עזר2'!U$1,'ריכוז הצעות'!$M887,"")</f>
        <v/>
      </c>
      <c r="W886" t="str">
        <f>IF('ריכוז הצעות'!$N887='טבלת עזר2'!W$1,'ריכוז הצעות'!$M887,"")</f>
        <v/>
      </c>
      <c r="X886" t="str">
        <f>IF('ריכוז הצעות'!$N887='טבלת עזר2'!X$1,'ריכוז הצעות'!$M887,"")</f>
        <v/>
      </c>
      <c r="Y886" t="str">
        <f>IF('ריכוז הצעות'!$N887='טבלת עזר2'!Y$1,'ריכוז הצעות'!$M887,"")</f>
        <v/>
      </c>
      <c r="Z886" t="str">
        <f>IF('ריכוז הצעות'!$N887='טבלת עזר2'!Z$1,'ריכוז הצעות'!$M887,"")</f>
        <v/>
      </c>
      <c r="AA886" t="str">
        <f>IF('ריכוז הצעות'!$N887='טבלת עזר2'!AA$1,'ריכוז הצעות'!$M887,"")</f>
        <v/>
      </c>
      <c r="AB886" t="str">
        <f>IF('ריכוז הצעות'!$N887='טבלת עזר2'!AB$1,'ריכוז הצעות'!$M887,"")</f>
        <v/>
      </c>
      <c r="AC886" t="str">
        <f>IF('ריכוז הצעות'!$N887='טבלת עזר2'!AC$1,'ריכוז הצעות'!$M887,"")</f>
        <v/>
      </c>
      <c r="AD886" t="str">
        <f>IF('ריכוז הצעות'!$N887='טבלת עזר2'!AD$1,'ריכוז הצעות'!$M887,"")</f>
        <v/>
      </c>
      <c r="AE886" t="str">
        <f>IF('ריכוז הצעות'!$N887='טבלת עזר2'!AE$1,'ריכוז הצעות'!$M887,"")</f>
        <v/>
      </c>
      <c r="AF886" t="str">
        <f>IF('ריכוז הצעות'!$N887='טבלת עזר2'!AF$1,'ריכוז הצעות'!$M887,"")</f>
        <v/>
      </c>
      <c r="AG886" t="str">
        <f>IF('ריכוז הצעות'!$N887='טבלת עזר2'!AG$1,'ריכוז הצעות'!$M887,"")</f>
        <v/>
      </c>
      <c r="AH886" t="str">
        <f>IF('ריכוז הצעות'!$N887='טבלת עזר2'!AH$1,'ריכוז הצעות'!$M887,"")</f>
        <v/>
      </c>
      <c r="AI886" t="str">
        <f>IF('ריכוז הצעות'!$N887='טבלת עזר2'!AI$1,'ריכוז הצעות'!$M887,"")</f>
        <v/>
      </c>
      <c r="AJ886" t="str">
        <f>IF('ריכוז הצעות'!$N887='טבלת עזר2'!AJ$1,'ריכוז הצעות'!$M887,"")</f>
        <v/>
      </c>
      <c r="AK886" t="str">
        <f>IF('ריכוז הצעות'!$N887='טבלת עזר2'!AK$1,'ריכוז הצעות'!$M887,"")</f>
        <v/>
      </c>
      <c r="AL886" t="str">
        <f>IF('ריכוז הצעות'!$N887='טבלת עזר2'!AL$1,'ריכוז הצעות'!$M887,"")</f>
        <v/>
      </c>
      <c r="AM886"/>
      <c r="AN886"/>
      <c r="AO886"/>
      <c r="AP886"/>
    </row>
    <row r="887" spans="2:42" x14ac:dyDescent="0.3">
      <c r="B887" t="str">
        <f>IF('ריכוז הצעות'!$N888='טבלת עזר2'!B$1,'ריכוז הצעות'!$M888,"")</f>
        <v/>
      </c>
      <c r="C887">
        <f t="shared" si="317"/>
        <v>0</v>
      </c>
      <c r="D887" t="str">
        <f t="shared" si="319"/>
        <v/>
      </c>
      <c r="E887">
        <f t="shared" si="320"/>
        <v>0</v>
      </c>
      <c r="F887" t="str">
        <f>IF('ריכוז הצעות'!$N888='טבלת עזר2'!F$1,'ריכוז הצעות'!$M888,"")</f>
        <v/>
      </c>
      <c r="G887">
        <f t="shared" si="318"/>
        <v>0</v>
      </c>
      <c r="H887" t="str">
        <f t="shared" si="321"/>
        <v/>
      </c>
      <c r="I887">
        <f t="shared" si="322"/>
        <v>0</v>
      </c>
      <c r="J887" t="str">
        <f>IF('ריכוז הצעות'!$N888='טבלת עזר2'!J$1,'ריכוז הצעות'!$M888,"")</f>
        <v/>
      </c>
      <c r="K887" t="str">
        <f>IF('ריכוז הצעות'!$N888='טבלת עזר2'!K$1,'ריכוז הצעות'!$M888,"")</f>
        <v/>
      </c>
      <c r="L887" t="str">
        <f>IF('ריכוז הצעות'!$N888='טבלת עזר2'!L$1,'ריכוז הצעות'!$M888,"")</f>
        <v/>
      </c>
      <c r="M887" t="str">
        <f>IF('ריכוז הצעות'!$N888='טבלת עזר2'!M$1,'ריכוז הצעות'!$M888,"")</f>
        <v/>
      </c>
      <c r="O887" t="str">
        <f>IF('ריכוז הצעות'!$N888='טבלת עזר2'!O$1,'ריכוז הצעות'!$M888,"")</f>
        <v/>
      </c>
      <c r="Q887" t="str">
        <f>IF('ריכוז הצעות'!$N888='טבלת עזר2'!Q$1,'ריכוז הצעות'!$M888,"")</f>
        <v/>
      </c>
      <c r="S887" t="str">
        <f>IF('ריכוז הצעות'!$N888='טבלת עזר2'!S$1,'ריכוז הצעות'!$M888,"")</f>
        <v/>
      </c>
      <c r="U887" t="str">
        <f>IF('ריכוז הצעות'!$N888='טבלת עזר2'!U$1,'ריכוז הצעות'!$M888,"")</f>
        <v/>
      </c>
      <c r="W887" t="str">
        <f>IF('ריכוז הצעות'!$N888='טבלת עזר2'!W$1,'ריכוז הצעות'!$M888,"")</f>
        <v/>
      </c>
      <c r="X887" t="str">
        <f>IF('ריכוז הצעות'!$N888='טבלת עזר2'!X$1,'ריכוז הצעות'!$M888,"")</f>
        <v/>
      </c>
      <c r="Y887" t="str">
        <f>IF('ריכוז הצעות'!$N888='טבלת עזר2'!Y$1,'ריכוז הצעות'!$M888,"")</f>
        <v/>
      </c>
      <c r="Z887" t="str">
        <f>IF('ריכוז הצעות'!$N888='טבלת עזר2'!Z$1,'ריכוז הצעות'!$M888,"")</f>
        <v/>
      </c>
      <c r="AA887" t="str">
        <f>IF('ריכוז הצעות'!$N888='טבלת עזר2'!AA$1,'ריכוז הצעות'!$M888,"")</f>
        <v/>
      </c>
      <c r="AB887" t="str">
        <f>IF('ריכוז הצעות'!$N888='טבלת עזר2'!AB$1,'ריכוז הצעות'!$M888,"")</f>
        <v/>
      </c>
      <c r="AC887" t="str">
        <f>IF('ריכוז הצעות'!$N888='טבלת עזר2'!AC$1,'ריכוז הצעות'!$M888,"")</f>
        <v/>
      </c>
      <c r="AD887" t="str">
        <f>IF('ריכוז הצעות'!$N888='טבלת עזר2'!AD$1,'ריכוז הצעות'!$M888,"")</f>
        <v/>
      </c>
      <c r="AE887" t="str">
        <f>IF('ריכוז הצעות'!$N888='טבלת עזר2'!AE$1,'ריכוז הצעות'!$M888,"")</f>
        <v/>
      </c>
      <c r="AF887" t="str">
        <f>IF('ריכוז הצעות'!$N888='טבלת עזר2'!AF$1,'ריכוז הצעות'!$M888,"")</f>
        <v/>
      </c>
      <c r="AG887" t="str">
        <f>IF('ריכוז הצעות'!$N888='טבלת עזר2'!AG$1,'ריכוז הצעות'!$M888,"")</f>
        <v/>
      </c>
      <c r="AH887" t="str">
        <f>IF('ריכוז הצעות'!$N888='טבלת עזר2'!AH$1,'ריכוז הצעות'!$M888,"")</f>
        <v/>
      </c>
      <c r="AI887" t="str">
        <f>IF('ריכוז הצעות'!$N888='טבלת עזר2'!AI$1,'ריכוז הצעות'!$M888,"")</f>
        <v/>
      </c>
      <c r="AJ887" t="str">
        <f>IF('ריכוז הצעות'!$N888='טבלת עזר2'!AJ$1,'ריכוז הצעות'!$M888,"")</f>
        <v/>
      </c>
      <c r="AK887" t="str">
        <f>IF('ריכוז הצעות'!$N888='טבלת עזר2'!AK$1,'ריכוז הצעות'!$M888,"")</f>
        <v/>
      </c>
      <c r="AL887" t="str">
        <f>IF('ריכוז הצעות'!$N888='טבלת עזר2'!AL$1,'ריכוז הצעות'!$M888,"")</f>
        <v/>
      </c>
      <c r="AM887"/>
      <c r="AN887"/>
      <c r="AO887"/>
      <c r="AP887"/>
    </row>
    <row r="888" spans="2:42" x14ac:dyDescent="0.3">
      <c r="B888" t="str">
        <f>IF('ריכוז הצעות'!$N889='טבלת עזר2'!B$1,'ריכוז הצעות'!$M889,"")</f>
        <v/>
      </c>
      <c r="C888">
        <f t="shared" si="317"/>
        <v>0</v>
      </c>
      <c r="D888" t="str">
        <f t="shared" si="319"/>
        <v/>
      </c>
      <c r="E888">
        <f t="shared" si="320"/>
        <v>0</v>
      </c>
      <c r="F888" t="str">
        <f>IF('ריכוז הצעות'!$N889='טבלת עזר2'!F$1,'ריכוז הצעות'!$M889,"")</f>
        <v/>
      </c>
      <c r="G888">
        <f t="shared" si="318"/>
        <v>0</v>
      </c>
      <c r="H888" t="str">
        <f t="shared" si="321"/>
        <v/>
      </c>
      <c r="I888">
        <f t="shared" si="322"/>
        <v>0</v>
      </c>
      <c r="J888" t="str">
        <f>IF('ריכוז הצעות'!$N889='טבלת עזר2'!J$1,'ריכוז הצעות'!$M889,"")</f>
        <v/>
      </c>
      <c r="K888" t="str">
        <f>IF('ריכוז הצעות'!$N889='טבלת עזר2'!K$1,'ריכוז הצעות'!$M889,"")</f>
        <v/>
      </c>
      <c r="L888" t="str">
        <f>IF('ריכוז הצעות'!$N889='טבלת עזר2'!L$1,'ריכוז הצעות'!$M889,"")</f>
        <v/>
      </c>
      <c r="M888" t="str">
        <f>IF('ריכוז הצעות'!$N889='טבלת עזר2'!M$1,'ריכוז הצעות'!$M889,"")</f>
        <v/>
      </c>
      <c r="O888" t="str">
        <f>IF('ריכוז הצעות'!$N889='טבלת עזר2'!O$1,'ריכוז הצעות'!$M889,"")</f>
        <v/>
      </c>
      <c r="Q888" t="str">
        <f>IF('ריכוז הצעות'!$N889='טבלת עזר2'!Q$1,'ריכוז הצעות'!$M889,"")</f>
        <v/>
      </c>
      <c r="S888" t="str">
        <f>IF('ריכוז הצעות'!$N889='טבלת עזר2'!S$1,'ריכוז הצעות'!$M889,"")</f>
        <v/>
      </c>
      <c r="U888" t="str">
        <f>IF('ריכוז הצעות'!$N889='טבלת עזר2'!U$1,'ריכוז הצעות'!$M889,"")</f>
        <v/>
      </c>
      <c r="W888" t="str">
        <f>IF('ריכוז הצעות'!$N889='טבלת עזר2'!W$1,'ריכוז הצעות'!$M889,"")</f>
        <v/>
      </c>
      <c r="X888" t="str">
        <f>IF('ריכוז הצעות'!$N889='טבלת עזר2'!X$1,'ריכוז הצעות'!$M889,"")</f>
        <v/>
      </c>
      <c r="Y888" t="str">
        <f>IF('ריכוז הצעות'!$N889='טבלת עזר2'!Y$1,'ריכוז הצעות'!$M889,"")</f>
        <v/>
      </c>
      <c r="Z888" t="str">
        <f>IF('ריכוז הצעות'!$N889='טבלת עזר2'!Z$1,'ריכוז הצעות'!$M889,"")</f>
        <v/>
      </c>
      <c r="AA888" t="str">
        <f>IF('ריכוז הצעות'!$N889='טבלת עזר2'!AA$1,'ריכוז הצעות'!$M889,"")</f>
        <v/>
      </c>
      <c r="AB888" t="str">
        <f>IF('ריכוז הצעות'!$N889='טבלת עזר2'!AB$1,'ריכוז הצעות'!$M889,"")</f>
        <v/>
      </c>
      <c r="AC888" t="str">
        <f>IF('ריכוז הצעות'!$N889='טבלת עזר2'!AC$1,'ריכוז הצעות'!$M889,"")</f>
        <v/>
      </c>
      <c r="AD888" t="str">
        <f>IF('ריכוז הצעות'!$N889='טבלת עזר2'!AD$1,'ריכוז הצעות'!$M889,"")</f>
        <v/>
      </c>
      <c r="AE888" t="str">
        <f>IF('ריכוז הצעות'!$N889='טבלת עזר2'!AE$1,'ריכוז הצעות'!$M889,"")</f>
        <v/>
      </c>
      <c r="AF888" t="str">
        <f>IF('ריכוז הצעות'!$N889='טבלת עזר2'!AF$1,'ריכוז הצעות'!$M889,"")</f>
        <v/>
      </c>
      <c r="AG888" t="str">
        <f>IF('ריכוז הצעות'!$N889='טבלת עזר2'!AG$1,'ריכוז הצעות'!$M889,"")</f>
        <v/>
      </c>
      <c r="AH888" t="str">
        <f>IF('ריכוז הצעות'!$N889='טבלת עזר2'!AH$1,'ריכוז הצעות'!$M889,"")</f>
        <v/>
      </c>
      <c r="AI888" t="str">
        <f>IF('ריכוז הצעות'!$N889='טבלת עזר2'!AI$1,'ריכוז הצעות'!$M889,"")</f>
        <v/>
      </c>
      <c r="AJ888" t="str">
        <f>IF('ריכוז הצעות'!$N889='טבלת עזר2'!AJ$1,'ריכוז הצעות'!$M889,"")</f>
        <v/>
      </c>
      <c r="AK888" t="str">
        <f>IF('ריכוז הצעות'!$N889='טבלת עזר2'!AK$1,'ריכוז הצעות'!$M889,"")</f>
        <v/>
      </c>
      <c r="AL888" t="str">
        <f>IF('ריכוז הצעות'!$N889='טבלת עזר2'!AL$1,'ריכוז הצעות'!$M889,"")</f>
        <v/>
      </c>
      <c r="AM888"/>
      <c r="AN888"/>
      <c r="AO888"/>
      <c r="AP888"/>
    </row>
    <row r="889" spans="2:42" x14ac:dyDescent="0.3">
      <c r="B889" t="str">
        <f>IF('ריכוז הצעות'!$N890='טבלת עזר2'!B$1,'ריכוז הצעות'!$M890,"")</f>
        <v/>
      </c>
      <c r="C889">
        <f t="shared" si="317"/>
        <v>0</v>
      </c>
      <c r="D889" t="str">
        <f t="shared" si="319"/>
        <v/>
      </c>
      <c r="E889">
        <f t="shared" si="320"/>
        <v>0</v>
      </c>
      <c r="F889" t="str">
        <f>IF('ריכוז הצעות'!$N890='טבלת עזר2'!F$1,'ריכוז הצעות'!$M890,"")</f>
        <v/>
      </c>
      <c r="G889">
        <f t="shared" si="318"/>
        <v>0</v>
      </c>
      <c r="H889" t="str">
        <f t="shared" si="321"/>
        <v/>
      </c>
      <c r="I889">
        <f t="shared" si="322"/>
        <v>0</v>
      </c>
      <c r="J889" t="str">
        <f>IF('ריכוז הצעות'!$N890='טבלת עזר2'!J$1,'ריכוז הצעות'!$M890,"")</f>
        <v/>
      </c>
      <c r="K889" t="str">
        <f>IF('ריכוז הצעות'!$N890='טבלת עזר2'!K$1,'ריכוז הצעות'!$M890,"")</f>
        <v/>
      </c>
      <c r="L889" t="str">
        <f>IF('ריכוז הצעות'!$N890='טבלת עזר2'!L$1,'ריכוז הצעות'!$M890,"")</f>
        <v/>
      </c>
      <c r="M889" t="str">
        <f>IF('ריכוז הצעות'!$N890='טבלת עזר2'!M$1,'ריכוז הצעות'!$M890,"")</f>
        <v/>
      </c>
      <c r="O889" t="str">
        <f>IF('ריכוז הצעות'!$N890='טבלת עזר2'!O$1,'ריכוז הצעות'!$M890,"")</f>
        <v/>
      </c>
      <c r="Q889" t="str">
        <f>IF('ריכוז הצעות'!$N890='טבלת עזר2'!Q$1,'ריכוז הצעות'!$M890,"")</f>
        <v/>
      </c>
      <c r="S889" t="str">
        <f>IF('ריכוז הצעות'!$N890='טבלת עזר2'!S$1,'ריכוז הצעות'!$M890,"")</f>
        <v/>
      </c>
      <c r="U889" t="str">
        <f>IF('ריכוז הצעות'!$N890='טבלת עזר2'!U$1,'ריכוז הצעות'!$M890,"")</f>
        <v/>
      </c>
      <c r="W889" t="str">
        <f>IF('ריכוז הצעות'!$N890='טבלת עזר2'!W$1,'ריכוז הצעות'!$M890,"")</f>
        <v/>
      </c>
      <c r="X889" t="str">
        <f>IF('ריכוז הצעות'!$N890='טבלת עזר2'!X$1,'ריכוז הצעות'!$M890,"")</f>
        <v/>
      </c>
      <c r="Y889" t="str">
        <f>IF('ריכוז הצעות'!$N890='טבלת עזר2'!Y$1,'ריכוז הצעות'!$M890,"")</f>
        <v/>
      </c>
      <c r="Z889" t="str">
        <f>IF('ריכוז הצעות'!$N890='טבלת עזר2'!Z$1,'ריכוז הצעות'!$M890,"")</f>
        <v/>
      </c>
      <c r="AA889" t="str">
        <f>IF('ריכוז הצעות'!$N890='טבלת עזר2'!AA$1,'ריכוז הצעות'!$M890,"")</f>
        <v/>
      </c>
      <c r="AB889" t="str">
        <f>IF('ריכוז הצעות'!$N890='טבלת עזר2'!AB$1,'ריכוז הצעות'!$M890,"")</f>
        <v/>
      </c>
      <c r="AC889" t="str">
        <f>IF('ריכוז הצעות'!$N890='טבלת עזר2'!AC$1,'ריכוז הצעות'!$M890,"")</f>
        <v/>
      </c>
      <c r="AD889" t="str">
        <f>IF('ריכוז הצעות'!$N890='טבלת עזר2'!AD$1,'ריכוז הצעות'!$M890,"")</f>
        <v/>
      </c>
      <c r="AE889" t="str">
        <f>IF('ריכוז הצעות'!$N890='טבלת עזר2'!AE$1,'ריכוז הצעות'!$M890,"")</f>
        <v/>
      </c>
      <c r="AF889" t="str">
        <f>IF('ריכוז הצעות'!$N890='טבלת עזר2'!AF$1,'ריכוז הצעות'!$M890,"")</f>
        <v/>
      </c>
      <c r="AG889" t="str">
        <f>IF('ריכוז הצעות'!$N890='טבלת עזר2'!AG$1,'ריכוז הצעות'!$M890,"")</f>
        <v/>
      </c>
      <c r="AH889" t="str">
        <f>IF('ריכוז הצעות'!$N890='טבלת עזר2'!AH$1,'ריכוז הצעות'!$M890,"")</f>
        <v/>
      </c>
      <c r="AI889" t="str">
        <f>IF('ריכוז הצעות'!$N890='טבלת עזר2'!AI$1,'ריכוז הצעות'!$M890,"")</f>
        <v/>
      </c>
      <c r="AJ889" t="str">
        <f>IF('ריכוז הצעות'!$N890='טבלת עזר2'!AJ$1,'ריכוז הצעות'!$M890,"")</f>
        <v/>
      </c>
      <c r="AK889" t="str">
        <f>IF('ריכוז הצעות'!$N890='טבלת עזר2'!AK$1,'ריכוז הצעות'!$M890,"")</f>
        <v/>
      </c>
      <c r="AL889" t="str">
        <f>IF('ריכוז הצעות'!$N890='טבלת עזר2'!AL$1,'ריכוז הצעות'!$M890,"")</f>
        <v/>
      </c>
      <c r="AM889"/>
      <c r="AN889"/>
      <c r="AO889"/>
      <c r="AP889"/>
    </row>
    <row r="890" spans="2:42" x14ac:dyDescent="0.3">
      <c r="B890" t="str">
        <f>IF('ריכוז הצעות'!$N891='טבלת עזר2'!B$1,'ריכוז הצעות'!$M891,"")</f>
        <v/>
      </c>
      <c r="C890">
        <f t="shared" si="317"/>
        <v>0</v>
      </c>
      <c r="D890" t="str">
        <f t="shared" si="319"/>
        <v/>
      </c>
      <c r="E890">
        <f t="shared" si="320"/>
        <v>0</v>
      </c>
      <c r="F890" t="str">
        <f>IF('ריכוז הצעות'!$N891='טבלת עזר2'!F$1,'ריכוז הצעות'!$M891,"")</f>
        <v/>
      </c>
      <c r="G890">
        <f t="shared" si="318"/>
        <v>0</v>
      </c>
      <c r="H890" t="str">
        <f t="shared" si="321"/>
        <v/>
      </c>
      <c r="I890">
        <f t="shared" si="322"/>
        <v>0</v>
      </c>
      <c r="J890" t="str">
        <f>IF('ריכוז הצעות'!$N891='טבלת עזר2'!J$1,'ריכוז הצעות'!$M891,"")</f>
        <v/>
      </c>
      <c r="K890" t="str">
        <f>IF('ריכוז הצעות'!$N891='טבלת עזר2'!K$1,'ריכוז הצעות'!$M891,"")</f>
        <v/>
      </c>
      <c r="L890" t="str">
        <f>IF('ריכוז הצעות'!$N891='טבלת עזר2'!L$1,'ריכוז הצעות'!$M891,"")</f>
        <v/>
      </c>
      <c r="M890" t="str">
        <f>IF('ריכוז הצעות'!$N891='טבלת עזר2'!M$1,'ריכוז הצעות'!$M891,"")</f>
        <v/>
      </c>
      <c r="O890" t="str">
        <f>IF('ריכוז הצעות'!$N891='טבלת עזר2'!O$1,'ריכוז הצעות'!$M891,"")</f>
        <v/>
      </c>
      <c r="Q890" t="str">
        <f>IF('ריכוז הצעות'!$N891='טבלת עזר2'!Q$1,'ריכוז הצעות'!$M891,"")</f>
        <v/>
      </c>
      <c r="S890" t="str">
        <f>IF('ריכוז הצעות'!$N891='טבלת עזר2'!S$1,'ריכוז הצעות'!$M891,"")</f>
        <v/>
      </c>
      <c r="U890" t="str">
        <f>IF('ריכוז הצעות'!$N891='טבלת עזר2'!U$1,'ריכוז הצעות'!$M891,"")</f>
        <v/>
      </c>
      <c r="W890" t="str">
        <f>IF('ריכוז הצעות'!$N891='טבלת עזר2'!W$1,'ריכוז הצעות'!$M891,"")</f>
        <v/>
      </c>
      <c r="X890" t="str">
        <f>IF('ריכוז הצעות'!$N891='טבלת עזר2'!X$1,'ריכוז הצעות'!$M891,"")</f>
        <v/>
      </c>
      <c r="Y890" t="str">
        <f>IF('ריכוז הצעות'!$N891='טבלת עזר2'!Y$1,'ריכוז הצעות'!$M891,"")</f>
        <v/>
      </c>
      <c r="Z890" t="str">
        <f>IF('ריכוז הצעות'!$N891='טבלת עזר2'!Z$1,'ריכוז הצעות'!$M891,"")</f>
        <v/>
      </c>
      <c r="AA890" t="str">
        <f>IF('ריכוז הצעות'!$N891='טבלת עזר2'!AA$1,'ריכוז הצעות'!$M891,"")</f>
        <v/>
      </c>
      <c r="AB890" t="str">
        <f>IF('ריכוז הצעות'!$N891='טבלת עזר2'!AB$1,'ריכוז הצעות'!$M891,"")</f>
        <v/>
      </c>
      <c r="AC890" t="str">
        <f>IF('ריכוז הצעות'!$N891='טבלת עזר2'!AC$1,'ריכוז הצעות'!$M891,"")</f>
        <v/>
      </c>
      <c r="AD890" t="str">
        <f>IF('ריכוז הצעות'!$N891='טבלת עזר2'!AD$1,'ריכוז הצעות'!$M891,"")</f>
        <v/>
      </c>
      <c r="AE890" t="str">
        <f>IF('ריכוז הצעות'!$N891='טבלת עזר2'!AE$1,'ריכוז הצעות'!$M891,"")</f>
        <v/>
      </c>
      <c r="AF890" t="str">
        <f>IF('ריכוז הצעות'!$N891='טבלת עזר2'!AF$1,'ריכוז הצעות'!$M891,"")</f>
        <v/>
      </c>
      <c r="AG890" t="str">
        <f>IF('ריכוז הצעות'!$N891='טבלת עזר2'!AG$1,'ריכוז הצעות'!$M891,"")</f>
        <v/>
      </c>
      <c r="AH890" t="str">
        <f>IF('ריכוז הצעות'!$N891='טבלת עזר2'!AH$1,'ריכוז הצעות'!$M891,"")</f>
        <v/>
      </c>
      <c r="AI890" t="str">
        <f>IF('ריכוז הצעות'!$N891='טבלת עזר2'!AI$1,'ריכוז הצעות'!$M891,"")</f>
        <v/>
      </c>
      <c r="AJ890" t="str">
        <f>IF('ריכוז הצעות'!$N891='טבלת עזר2'!AJ$1,'ריכוז הצעות'!$M891,"")</f>
        <v/>
      </c>
      <c r="AK890" t="str">
        <f>IF('ריכוז הצעות'!$N891='טבלת עזר2'!AK$1,'ריכוז הצעות'!$M891,"")</f>
        <v/>
      </c>
      <c r="AL890" t="str">
        <f>IF('ריכוז הצעות'!$N891='טבלת עזר2'!AL$1,'ריכוז הצעות'!$M891,"")</f>
        <v/>
      </c>
      <c r="AM890"/>
      <c r="AN890"/>
      <c r="AO890"/>
      <c r="AP890"/>
    </row>
    <row r="891" spans="2:42" x14ac:dyDescent="0.3">
      <c r="B891" t="str">
        <f>IF('ריכוז הצעות'!$N892='טבלת עזר2'!B$1,'ריכוז הצעות'!$M892,"")</f>
        <v/>
      </c>
      <c r="C891">
        <f t="shared" si="317"/>
        <v>0</v>
      </c>
      <c r="D891" t="str">
        <f t="shared" si="319"/>
        <v/>
      </c>
      <c r="E891">
        <f t="shared" si="320"/>
        <v>0</v>
      </c>
      <c r="F891" t="str">
        <f>IF('ריכוז הצעות'!$N892='טבלת עזר2'!F$1,'ריכוז הצעות'!$M892,"")</f>
        <v/>
      </c>
      <c r="G891">
        <f t="shared" si="318"/>
        <v>0</v>
      </c>
      <c r="H891" t="str">
        <f t="shared" si="321"/>
        <v/>
      </c>
      <c r="I891">
        <f t="shared" si="322"/>
        <v>0</v>
      </c>
      <c r="J891" t="str">
        <f>IF('ריכוז הצעות'!$N892='טבלת עזר2'!J$1,'ריכוז הצעות'!$M892,"")</f>
        <v/>
      </c>
      <c r="K891" t="str">
        <f>IF('ריכוז הצעות'!$N892='טבלת עזר2'!K$1,'ריכוז הצעות'!$M892,"")</f>
        <v/>
      </c>
      <c r="L891" t="str">
        <f>IF('ריכוז הצעות'!$N892='טבלת עזר2'!L$1,'ריכוז הצעות'!$M892,"")</f>
        <v/>
      </c>
      <c r="M891" t="str">
        <f>IF('ריכוז הצעות'!$N892='טבלת עזר2'!M$1,'ריכוז הצעות'!$M892,"")</f>
        <v/>
      </c>
      <c r="O891" t="str">
        <f>IF('ריכוז הצעות'!$N892='טבלת עזר2'!O$1,'ריכוז הצעות'!$M892,"")</f>
        <v/>
      </c>
      <c r="Q891" t="str">
        <f>IF('ריכוז הצעות'!$N892='טבלת עזר2'!Q$1,'ריכוז הצעות'!$M892,"")</f>
        <v/>
      </c>
      <c r="S891" t="str">
        <f>IF('ריכוז הצעות'!$N892='טבלת עזר2'!S$1,'ריכוז הצעות'!$M892,"")</f>
        <v/>
      </c>
      <c r="U891" t="str">
        <f>IF('ריכוז הצעות'!$N892='טבלת עזר2'!U$1,'ריכוז הצעות'!$M892,"")</f>
        <v/>
      </c>
      <c r="W891" t="str">
        <f>IF('ריכוז הצעות'!$N892='טבלת עזר2'!W$1,'ריכוז הצעות'!$M892,"")</f>
        <v/>
      </c>
      <c r="X891" t="str">
        <f>IF('ריכוז הצעות'!$N892='טבלת עזר2'!X$1,'ריכוז הצעות'!$M892,"")</f>
        <v/>
      </c>
      <c r="Y891" t="str">
        <f>IF('ריכוז הצעות'!$N892='טבלת עזר2'!Y$1,'ריכוז הצעות'!$M892,"")</f>
        <v/>
      </c>
      <c r="Z891" t="str">
        <f>IF('ריכוז הצעות'!$N892='טבלת עזר2'!Z$1,'ריכוז הצעות'!$M892,"")</f>
        <v/>
      </c>
      <c r="AA891" t="str">
        <f>IF('ריכוז הצעות'!$N892='טבלת עזר2'!AA$1,'ריכוז הצעות'!$M892,"")</f>
        <v/>
      </c>
      <c r="AB891" t="str">
        <f>IF('ריכוז הצעות'!$N892='טבלת עזר2'!AB$1,'ריכוז הצעות'!$M892,"")</f>
        <v/>
      </c>
      <c r="AC891" t="str">
        <f>IF('ריכוז הצעות'!$N892='טבלת עזר2'!AC$1,'ריכוז הצעות'!$M892,"")</f>
        <v/>
      </c>
      <c r="AD891" t="str">
        <f>IF('ריכוז הצעות'!$N892='טבלת עזר2'!AD$1,'ריכוז הצעות'!$M892,"")</f>
        <v/>
      </c>
      <c r="AE891" t="str">
        <f>IF('ריכוז הצעות'!$N892='טבלת עזר2'!AE$1,'ריכוז הצעות'!$M892,"")</f>
        <v/>
      </c>
      <c r="AF891" t="str">
        <f>IF('ריכוז הצעות'!$N892='טבלת עזר2'!AF$1,'ריכוז הצעות'!$M892,"")</f>
        <v/>
      </c>
      <c r="AG891" t="str">
        <f>IF('ריכוז הצעות'!$N892='טבלת עזר2'!AG$1,'ריכוז הצעות'!$M892,"")</f>
        <v/>
      </c>
      <c r="AH891" t="str">
        <f>IF('ריכוז הצעות'!$N892='טבלת עזר2'!AH$1,'ריכוז הצעות'!$M892,"")</f>
        <v/>
      </c>
      <c r="AI891" t="str">
        <f>IF('ריכוז הצעות'!$N892='טבלת עזר2'!AI$1,'ריכוז הצעות'!$M892,"")</f>
        <v/>
      </c>
      <c r="AJ891" t="str">
        <f>IF('ריכוז הצעות'!$N892='טבלת עזר2'!AJ$1,'ריכוז הצעות'!$M892,"")</f>
        <v/>
      </c>
      <c r="AK891" t="str">
        <f>IF('ריכוז הצעות'!$N892='טבלת עזר2'!AK$1,'ריכוז הצעות'!$M892,"")</f>
        <v/>
      </c>
      <c r="AL891" t="str">
        <f>IF('ריכוז הצעות'!$N892='טבלת עזר2'!AL$1,'ריכוז הצעות'!$M892,"")</f>
        <v/>
      </c>
      <c r="AM891"/>
      <c r="AN891"/>
      <c r="AO891"/>
      <c r="AP891"/>
    </row>
    <row r="892" spans="2:42" x14ac:dyDescent="0.3">
      <c r="B892" t="str">
        <f>IF('ריכוז הצעות'!$N893='טבלת עזר2'!B$1,'ריכוז הצעות'!$M893,"")</f>
        <v/>
      </c>
      <c r="C892">
        <f t="shared" si="317"/>
        <v>0</v>
      </c>
      <c r="D892" t="str">
        <f t="shared" si="319"/>
        <v/>
      </c>
      <c r="E892">
        <f t="shared" si="320"/>
        <v>0</v>
      </c>
      <c r="F892" t="str">
        <f>IF('ריכוז הצעות'!$N893='טבלת עזר2'!F$1,'ריכוז הצעות'!$M893,"")</f>
        <v/>
      </c>
      <c r="G892">
        <f t="shared" si="318"/>
        <v>0</v>
      </c>
      <c r="H892" t="str">
        <f t="shared" si="321"/>
        <v/>
      </c>
      <c r="I892">
        <f t="shared" si="322"/>
        <v>0</v>
      </c>
      <c r="J892" t="str">
        <f>IF('ריכוז הצעות'!$N893='טבלת עזר2'!J$1,'ריכוז הצעות'!$M893,"")</f>
        <v/>
      </c>
      <c r="K892" t="str">
        <f>IF('ריכוז הצעות'!$N893='טבלת עזר2'!K$1,'ריכוז הצעות'!$M893,"")</f>
        <v/>
      </c>
      <c r="L892" t="str">
        <f>IF('ריכוז הצעות'!$N893='טבלת עזר2'!L$1,'ריכוז הצעות'!$M893,"")</f>
        <v/>
      </c>
      <c r="M892" t="str">
        <f>IF('ריכוז הצעות'!$N893='טבלת עזר2'!M$1,'ריכוז הצעות'!$M893,"")</f>
        <v/>
      </c>
      <c r="O892" t="str">
        <f>IF('ריכוז הצעות'!$N893='טבלת עזר2'!O$1,'ריכוז הצעות'!$M893,"")</f>
        <v/>
      </c>
      <c r="Q892" t="str">
        <f>IF('ריכוז הצעות'!$N893='טבלת עזר2'!Q$1,'ריכוז הצעות'!$M893,"")</f>
        <v/>
      </c>
      <c r="S892" t="str">
        <f>IF('ריכוז הצעות'!$N893='טבלת עזר2'!S$1,'ריכוז הצעות'!$M893,"")</f>
        <v/>
      </c>
      <c r="U892" t="str">
        <f>IF('ריכוז הצעות'!$N893='טבלת עזר2'!U$1,'ריכוז הצעות'!$M893,"")</f>
        <v/>
      </c>
      <c r="W892" t="str">
        <f>IF('ריכוז הצעות'!$N893='טבלת עזר2'!W$1,'ריכוז הצעות'!$M893,"")</f>
        <v/>
      </c>
      <c r="X892" t="str">
        <f>IF('ריכוז הצעות'!$N893='טבלת עזר2'!X$1,'ריכוז הצעות'!$M893,"")</f>
        <v/>
      </c>
      <c r="Y892" t="str">
        <f>IF('ריכוז הצעות'!$N893='טבלת עזר2'!Y$1,'ריכוז הצעות'!$M893,"")</f>
        <v/>
      </c>
      <c r="Z892" t="str">
        <f>IF('ריכוז הצעות'!$N893='טבלת עזר2'!Z$1,'ריכוז הצעות'!$M893,"")</f>
        <v/>
      </c>
      <c r="AA892" t="str">
        <f>IF('ריכוז הצעות'!$N893='טבלת עזר2'!AA$1,'ריכוז הצעות'!$M893,"")</f>
        <v/>
      </c>
      <c r="AB892" t="str">
        <f>IF('ריכוז הצעות'!$N893='טבלת עזר2'!AB$1,'ריכוז הצעות'!$M893,"")</f>
        <v/>
      </c>
      <c r="AC892" t="str">
        <f>IF('ריכוז הצעות'!$N893='טבלת עזר2'!AC$1,'ריכוז הצעות'!$M893,"")</f>
        <v/>
      </c>
      <c r="AD892" t="str">
        <f>IF('ריכוז הצעות'!$N893='טבלת עזר2'!AD$1,'ריכוז הצעות'!$M893,"")</f>
        <v/>
      </c>
      <c r="AE892" t="str">
        <f>IF('ריכוז הצעות'!$N893='טבלת עזר2'!AE$1,'ריכוז הצעות'!$M893,"")</f>
        <v/>
      </c>
      <c r="AF892" t="str">
        <f>IF('ריכוז הצעות'!$N893='טבלת עזר2'!AF$1,'ריכוז הצעות'!$M893,"")</f>
        <v/>
      </c>
      <c r="AG892" t="str">
        <f>IF('ריכוז הצעות'!$N893='טבלת עזר2'!AG$1,'ריכוז הצעות'!$M893,"")</f>
        <v/>
      </c>
      <c r="AH892" t="str">
        <f>IF('ריכוז הצעות'!$N893='טבלת עזר2'!AH$1,'ריכוז הצעות'!$M893,"")</f>
        <v/>
      </c>
      <c r="AI892" t="str">
        <f>IF('ריכוז הצעות'!$N893='טבלת עזר2'!AI$1,'ריכוז הצעות'!$M893,"")</f>
        <v/>
      </c>
      <c r="AJ892" t="str">
        <f>IF('ריכוז הצעות'!$N893='טבלת עזר2'!AJ$1,'ריכוז הצעות'!$M893,"")</f>
        <v/>
      </c>
      <c r="AK892" t="str">
        <f>IF('ריכוז הצעות'!$N893='טבלת עזר2'!AK$1,'ריכוז הצעות'!$M893,"")</f>
        <v/>
      </c>
      <c r="AL892" t="str">
        <f>IF('ריכוז הצעות'!$N893='טבלת עזר2'!AL$1,'ריכוז הצעות'!$M893,"")</f>
        <v/>
      </c>
      <c r="AM892"/>
      <c r="AN892"/>
      <c r="AO892"/>
      <c r="AP892"/>
    </row>
    <row r="893" spans="2:42" x14ac:dyDescent="0.3">
      <c r="B893" t="str">
        <f>IF('ריכוז הצעות'!$N894='טבלת עזר2'!B$1,'ריכוז הצעות'!$M894,"")</f>
        <v/>
      </c>
      <c r="C893">
        <f t="shared" si="317"/>
        <v>0</v>
      </c>
      <c r="D893" t="str">
        <f t="shared" si="319"/>
        <v/>
      </c>
      <c r="E893">
        <f t="shared" si="320"/>
        <v>0</v>
      </c>
      <c r="F893" t="str">
        <f>IF('ריכוז הצעות'!$N894='טבלת עזר2'!F$1,'ריכוז הצעות'!$M894,"")</f>
        <v/>
      </c>
      <c r="G893">
        <f t="shared" si="318"/>
        <v>0</v>
      </c>
      <c r="H893" t="str">
        <f t="shared" si="321"/>
        <v/>
      </c>
      <c r="I893">
        <f t="shared" si="322"/>
        <v>0</v>
      </c>
      <c r="J893" t="str">
        <f>IF('ריכוז הצעות'!$N894='טבלת עזר2'!J$1,'ריכוז הצעות'!$M894,"")</f>
        <v/>
      </c>
      <c r="K893" t="str">
        <f>IF('ריכוז הצעות'!$N894='טבלת עזר2'!K$1,'ריכוז הצעות'!$M894,"")</f>
        <v/>
      </c>
      <c r="L893" t="str">
        <f>IF('ריכוז הצעות'!$N894='טבלת עזר2'!L$1,'ריכוז הצעות'!$M894,"")</f>
        <v/>
      </c>
      <c r="M893" t="str">
        <f>IF('ריכוז הצעות'!$N894='טבלת עזר2'!M$1,'ריכוז הצעות'!$M894,"")</f>
        <v/>
      </c>
      <c r="O893" t="str">
        <f>IF('ריכוז הצעות'!$N894='טבלת עזר2'!O$1,'ריכוז הצעות'!$M894,"")</f>
        <v/>
      </c>
      <c r="Q893" t="str">
        <f>IF('ריכוז הצעות'!$N894='טבלת עזר2'!Q$1,'ריכוז הצעות'!$M894,"")</f>
        <v/>
      </c>
      <c r="S893" t="str">
        <f>IF('ריכוז הצעות'!$N894='טבלת עזר2'!S$1,'ריכוז הצעות'!$M894,"")</f>
        <v/>
      </c>
      <c r="U893" t="str">
        <f>IF('ריכוז הצעות'!$N894='טבלת עזר2'!U$1,'ריכוז הצעות'!$M894,"")</f>
        <v/>
      </c>
      <c r="W893" t="str">
        <f>IF('ריכוז הצעות'!$N894='טבלת עזר2'!W$1,'ריכוז הצעות'!$M894,"")</f>
        <v/>
      </c>
      <c r="X893" t="str">
        <f>IF('ריכוז הצעות'!$N894='טבלת עזר2'!X$1,'ריכוז הצעות'!$M894,"")</f>
        <v/>
      </c>
      <c r="Y893" t="str">
        <f>IF('ריכוז הצעות'!$N894='טבלת עזר2'!Y$1,'ריכוז הצעות'!$M894,"")</f>
        <v/>
      </c>
      <c r="Z893" t="str">
        <f>IF('ריכוז הצעות'!$N894='טבלת עזר2'!Z$1,'ריכוז הצעות'!$M894,"")</f>
        <v/>
      </c>
      <c r="AA893" t="str">
        <f>IF('ריכוז הצעות'!$N894='טבלת עזר2'!AA$1,'ריכוז הצעות'!$M894,"")</f>
        <v/>
      </c>
      <c r="AB893" t="str">
        <f>IF('ריכוז הצעות'!$N894='טבלת עזר2'!AB$1,'ריכוז הצעות'!$M894,"")</f>
        <v/>
      </c>
      <c r="AC893" t="str">
        <f>IF('ריכוז הצעות'!$N894='טבלת עזר2'!AC$1,'ריכוז הצעות'!$M894,"")</f>
        <v/>
      </c>
      <c r="AD893" t="str">
        <f>IF('ריכוז הצעות'!$N894='טבלת עזר2'!AD$1,'ריכוז הצעות'!$M894,"")</f>
        <v/>
      </c>
      <c r="AE893" t="str">
        <f>IF('ריכוז הצעות'!$N894='טבלת עזר2'!AE$1,'ריכוז הצעות'!$M894,"")</f>
        <v/>
      </c>
      <c r="AF893" t="str">
        <f>IF('ריכוז הצעות'!$N894='טבלת עזר2'!AF$1,'ריכוז הצעות'!$M894,"")</f>
        <v/>
      </c>
      <c r="AG893" t="str">
        <f>IF('ריכוז הצעות'!$N894='טבלת עזר2'!AG$1,'ריכוז הצעות'!$M894,"")</f>
        <v/>
      </c>
      <c r="AH893" t="str">
        <f>IF('ריכוז הצעות'!$N894='טבלת עזר2'!AH$1,'ריכוז הצעות'!$M894,"")</f>
        <v/>
      </c>
      <c r="AI893" t="str">
        <f>IF('ריכוז הצעות'!$N894='טבלת עזר2'!AI$1,'ריכוז הצעות'!$M894,"")</f>
        <v/>
      </c>
      <c r="AJ893" t="str">
        <f>IF('ריכוז הצעות'!$N894='טבלת עזר2'!AJ$1,'ריכוז הצעות'!$M894,"")</f>
        <v/>
      </c>
      <c r="AK893" t="str">
        <f>IF('ריכוז הצעות'!$N894='טבלת עזר2'!AK$1,'ריכוז הצעות'!$M894,"")</f>
        <v/>
      </c>
      <c r="AL893" t="str">
        <f>IF('ריכוז הצעות'!$N894='טבלת עזר2'!AL$1,'ריכוז הצעות'!$M894,"")</f>
        <v/>
      </c>
      <c r="AM893"/>
      <c r="AN893"/>
      <c r="AO893"/>
      <c r="AP893"/>
    </row>
    <row r="894" spans="2:42" x14ac:dyDescent="0.3">
      <c r="B894" t="str">
        <f>IF('ריכוז הצעות'!$N895='טבלת עזר2'!B$1,'ריכוז הצעות'!$M895,"")</f>
        <v/>
      </c>
      <c r="C894">
        <f t="shared" si="317"/>
        <v>0</v>
      </c>
      <c r="D894" t="str">
        <f t="shared" si="319"/>
        <v/>
      </c>
      <c r="E894">
        <f t="shared" si="320"/>
        <v>0</v>
      </c>
      <c r="F894" t="str">
        <f>IF('ריכוז הצעות'!$N895='טבלת עזר2'!F$1,'ריכוז הצעות'!$M895,"")</f>
        <v/>
      </c>
      <c r="G894">
        <f t="shared" si="318"/>
        <v>0</v>
      </c>
      <c r="H894" t="str">
        <f t="shared" si="321"/>
        <v/>
      </c>
      <c r="I894">
        <f t="shared" si="322"/>
        <v>0</v>
      </c>
      <c r="J894" t="str">
        <f>IF('ריכוז הצעות'!$N895='טבלת עזר2'!J$1,'ריכוז הצעות'!$M895,"")</f>
        <v/>
      </c>
      <c r="K894" t="str">
        <f>IF('ריכוז הצעות'!$N895='טבלת עזר2'!K$1,'ריכוז הצעות'!$M895,"")</f>
        <v/>
      </c>
      <c r="L894" t="str">
        <f>IF('ריכוז הצעות'!$N895='טבלת עזר2'!L$1,'ריכוז הצעות'!$M895,"")</f>
        <v/>
      </c>
      <c r="M894" t="str">
        <f>IF('ריכוז הצעות'!$N895='טבלת עזר2'!M$1,'ריכוז הצעות'!$M895,"")</f>
        <v/>
      </c>
      <c r="O894" t="str">
        <f>IF('ריכוז הצעות'!$N895='טבלת עזר2'!O$1,'ריכוז הצעות'!$M895,"")</f>
        <v/>
      </c>
      <c r="Q894" t="str">
        <f>IF('ריכוז הצעות'!$N895='טבלת עזר2'!Q$1,'ריכוז הצעות'!$M895,"")</f>
        <v/>
      </c>
      <c r="S894" t="str">
        <f>IF('ריכוז הצעות'!$N895='טבלת עזר2'!S$1,'ריכוז הצעות'!$M895,"")</f>
        <v/>
      </c>
      <c r="U894" t="str">
        <f>IF('ריכוז הצעות'!$N895='טבלת עזר2'!U$1,'ריכוז הצעות'!$M895,"")</f>
        <v/>
      </c>
      <c r="W894" t="str">
        <f>IF('ריכוז הצעות'!$N895='טבלת עזר2'!W$1,'ריכוז הצעות'!$M895,"")</f>
        <v/>
      </c>
      <c r="X894" t="str">
        <f>IF('ריכוז הצעות'!$N895='טבלת עזר2'!X$1,'ריכוז הצעות'!$M895,"")</f>
        <v/>
      </c>
      <c r="Y894" t="str">
        <f>IF('ריכוז הצעות'!$N895='טבלת עזר2'!Y$1,'ריכוז הצעות'!$M895,"")</f>
        <v/>
      </c>
      <c r="Z894" t="str">
        <f>IF('ריכוז הצעות'!$N895='טבלת עזר2'!Z$1,'ריכוז הצעות'!$M895,"")</f>
        <v/>
      </c>
      <c r="AA894" t="str">
        <f>IF('ריכוז הצעות'!$N895='טבלת עזר2'!AA$1,'ריכוז הצעות'!$M895,"")</f>
        <v/>
      </c>
      <c r="AB894" t="str">
        <f>IF('ריכוז הצעות'!$N895='טבלת עזר2'!AB$1,'ריכוז הצעות'!$M895,"")</f>
        <v/>
      </c>
      <c r="AC894" t="str">
        <f>IF('ריכוז הצעות'!$N895='טבלת עזר2'!AC$1,'ריכוז הצעות'!$M895,"")</f>
        <v/>
      </c>
      <c r="AD894" t="str">
        <f>IF('ריכוז הצעות'!$N895='טבלת עזר2'!AD$1,'ריכוז הצעות'!$M895,"")</f>
        <v/>
      </c>
      <c r="AE894" t="str">
        <f>IF('ריכוז הצעות'!$N895='טבלת עזר2'!AE$1,'ריכוז הצעות'!$M895,"")</f>
        <v/>
      </c>
      <c r="AF894" t="str">
        <f>IF('ריכוז הצעות'!$N895='טבלת עזר2'!AF$1,'ריכוז הצעות'!$M895,"")</f>
        <v/>
      </c>
      <c r="AG894" t="str">
        <f>IF('ריכוז הצעות'!$N895='טבלת עזר2'!AG$1,'ריכוז הצעות'!$M895,"")</f>
        <v/>
      </c>
      <c r="AH894" t="str">
        <f>IF('ריכוז הצעות'!$N895='טבלת עזר2'!AH$1,'ריכוז הצעות'!$M895,"")</f>
        <v/>
      </c>
      <c r="AI894" t="str">
        <f>IF('ריכוז הצעות'!$N895='טבלת עזר2'!AI$1,'ריכוז הצעות'!$M895,"")</f>
        <v/>
      </c>
      <c r="AJ894" t="str">
        <f>IF('ריכוז הצעות'!$N895='טבלת עזר2'!AJ$1,'ריכוז הצעות'!$M895,"")</f>
        <v/>
      </c>
      <c r="AK894" t="str">
        <f>IF('ריכוז הצעות'!$N895='טבלת עזר2'!AK$1,'ריכוז הצעות'!$M895,"")</f>
        <v/>
      </c>
      <c r="AL894" t="str">
        <f>IF('ריכוז הצעות'!$N895='טבלת עזר2'!AL$1,'ריכוז הצעות'!$M895,"")</f>
        <v/>
      </c>
      <c r="AM894"/>
      <c r="AN894"/>
      <c r="AO894"/>
      <c r="AP894"/>
    </row>
    <row r="895" spans="2:42" x14ac:dyDescent="0.3">
      <c r="B895" t="str">
        <f>IF('ריכוז הצעות'!$N896='טבלת עזר2'!B$1,'ריכוז הצעות'!$M896,"")</f>
        <v/>
      </c>
      <c r="C895">
        <f t="shared" si="317"/>
        <v>0</v>
      </c>
      <c r="D895" t="str">
        <f t="shared" si="319"/>
        <v/>
      </c>
      <c r="E895">
        <f t="shared" si="320"/>
        <v>0</v>
      </c>
      <c r="F895" t="str">
        <f>IF('ריכוז הצעות'!$N896='טבלת עזר2'!F$1,'ריכוז הצעות'!$M896,"")</f>
        <v/>
      </c>
      <c r="G895">
        <f t="shared" si="318"/>
        <v>0</v>
      </c>
      <c r="H895" t="str">
        <f t="shared" si="321"/>
        <v/>
      </c>
      <c r="I895">
        <f t="shared" si="322"/>
        <v>0</v>
      </c>
      <c r="J895" t="str">
        <f>IF('ריכוז הצעות'!$N896='טבלת עזר2'!J$1,'ריכוז הצעות'!$M896,"")</f>
        <v/>
      </c>
      <c r="K895" t="str">
        <f>IF('ריכוז הצעות'!$N896='טבלת עזר2'!K$1,'ריכוז הצעות'!$M896,"")</f>
        <v/>
      </c>
      <c r="L895" t="str">
        <f>IF('ריכוז הצעות'!$N896='טבלת עזר2'!L$1,'ריכוז הצעות'!$M896,"")</f>
        <v/>
      </c>
      <c r="M895" t="str">
        <f>IF('ריכוז הצעות'!$N896='טבלת עזר2'!M$1,'ריכוז הצעות'!$M896,"")</f>
        <v/>
      </c>
      <c r="O895" t="str">
        <f>IF('ריכוז הצעות'!$N896='טבלת עזר2'!O$1,'ריכוז הצעות'!$M896,"")</f>
        <v/>
      </c>
      <c r="Q895" t="str">
        <f>IF('ריכוז הצעות'!$N896='טבלת עזר2'!Q$1,'ריכוז הצעות'!$M896,"")</f>
        <v/>
      </c>
      <c r="S895" t="str">
        <f>IF('ריכוז הצעות'!$N896='טבלת עזר2'!S$1,'ריכוז הצעות'!$M896,"")</f>
        <v/>
      </c>
      <c r="U895" t="str">
        <f>IF('ריכוז הצעות'!$N896='טבלת עזר2'!U$1,'ריכוז הצעות'!$M896,"")</f>
        <v/>
      </c>
      <c r="W895" t="str">
        <f>IF('ריכוז הצעות'!$N896='טבלת עזר2'!W$1,'ריכוז הצעות'!$M896,"")</f>
        <v/>
      </c>
      <c r="X895" t="str">
        <f>IF('ריכוז הצעות'!$N896='טבלת עזר2'!X$1,'ריכוז הצעות'!$M896,"")</f>
        <v/>
      </c>
      <c r="Y895" t="str">
        <f>IF('ריכוז הצעות'!$N896='טבלת עזר2'!Y$1,'ריכוז הצעות'!$M896,"")</f>
        <v/>
      </c>
      <c r="Z895" t="str">
        <f>IF('ריכוז הצעות'!$N896='טבלת עזר2'!Z$1,'ריכוז הצעות'!$M896,"")</f>
        <v/>
      </c>
      <c r="AA895" t="str">
        <f>IF('ריכוז הצעות'!$N896='טבלת עזר2'!AA$1,'ריכוז הצעות'!$M896,"")</f>
        <v/>
      </c>
      <c r="AB895" t="str">
        <f>IF('ריכוז הצעות'!$N896='טבלת עזר2'!AB$1,'ריכוז הצעות'!$M896,"")</f>
        <v/>
      </c>
      <c r="AC895" t="str">
        <f>IF('ריכוז הצעות'!$N896='טבלת עזר2'!AC$1,'ריכוז הצעות'!$M896,"")</f>
        <v/>
      </c>
      <c r="AD895" t="str">
        <f>IF('ריכוז הצעות'!$N896='טבלת עזר2'!AD$1,'ריכוז הצעות'!$M896,"")</f>
        <v/>
      </c>
      <c r="AE895" t="str">
        <f>IF('ריכוז הצעות'!$N896='טבלת עזר2'!AE$1,'ריכוז הצעות'!$M896,"")</f>
        <v/>
      </c>
      <c r="AF895" t="str">
        <f>IF('ריכוז הצעות'!$N896='טבלת עזר2'!AF$1,'ריכוז הצעות'!$M896,"")</f>
        <v/>
      </c>
      <c r="AG895" t="str">
        <f>IF('ריכוז הצעות'!$N896='טבלת עזר2'!AG$1,'ריכוז הצעות'!$M896,"")</f>
        <v/>
      </c>
      <c r="AH895" t="str">
        <f>IF('ריכוז הצעות'!$N896='טבלת עזר2'!AH$1,'ריכוז הצעות'!$M896,"")</f>
        <v/>
      </c>
      <c r="AI895" t="str">
        <f>IF('ריכוז הצעות'!$N896='טבלת עזר2'!AI$1,'ריכוז הצעות'!$M896,"")</f>
        <v/>
      </c>
      <c r="AJ895" t="str">
        <f>IF('ריכוז הצעות'!$N896='טבלת עזר2'!AJ$1,'ריכוז הצעות'!$M896,"")</f>
        <v/>
      </c>
      <c r="AK895" t="str">
        <f>IF('ריכוז הצעות'!$N896='טבלת עזר2'!AK$1,'ריכוז הצעות'!$M896,"")</f>
        <v/>
      </c>
      <c r="AL895" t="str">
        <f>IF('ריכוז הצעות'!$N896='טבלת עזר2'!AL$1,'ריכוז הצעות'!$M896,"")</f>
        <v/>
      </c>
      <c r="AM895"/>
      <c r="AN895"/>
      <c r="AO895"/>
      <c r="AP895"/>
    </row>
    <row r="896" spans="2:42" x14ac:dyDescent="0.3">
      <c r="B896" t="str">
        <f>IF('ריכוז הצעות'!$N897='טבלת עזר2'!B$1,'ריכוז הצעות'!$M897,"")</f>
        <v/>
      </c>
      <c r="C896">
        <f t="shared" si="317"/>
        <v>0</v>
      </c>
      <c r="D896" t="str">
        <f t="shared" si="319"/>
        <v/>
      </c>
      <c r="E896">
        <f t="shared" si="320"/>
        <v>0</v>
      </c>
      <c r="F896" t="str">
        <f>IF('ריכוז הצעות'!$N897='טבלת עזר2'!F$1,'ריכוז הצעות'!$M897,"")</f>
        <v/>
      </c>
      <c r="G896">
        <f t="shared" si="318"/>
        <v>0</v>
      </c>
      <c r="H896" t="str">
        <f t="shared" si="321"/>
        <v/>
      </c>
      <c r="I896">
        <f t="shared" si="322"/>
        <v>0</v>
      </c>
      <c r="J896" t="str">
        <f>IF('ריכוז הצעות'!$N897='טבלת עזר2'!J$1,'ריכוז הצעות'!$M897,"")</f>
        <v/>
      </c>
      <c r="K896" t="str">
        <f>IF('ריכוז הצעות'!$N897='טבלת עזר2'!K$1,'ריכוז הצעות'!$M897,"")</f>
        <v/>
      </c>
      <c r="L896" t="str">
        <f>IF('ריכוז הצעות'!$N897='טבלת עזר2'!L$1,'ריכוז הצעות'!$M897,"")</f>
        <v/>
      </c>
      <c r="M896" t="str">
        <f>IF('ריכוז הצעות'!$N897='טבלת עזר2'!M$1,'ריכוז הצעות'!$M897,"")</f>
        <v/>
      </c>
      <c r="O896" t="str">
        <f>IF('ריכוז הצעות'!$N897='טבלת עזר2'!O$1,'ריכוז הצעות'!$M897,"")</f>
        <v/>
      </c>
      <c r="Q896" t="str">
        <f>IF('ריכוז הצעות'!$N897='טבלת עזר2'!Q$1,'ריכוז הצעות'!$M897,"")</f>
        <v/>
      </c>
      <c r="S896" t="str">
        <f>IF('ריכוז הצעות'!$N897='טבלת עזר2'!S$1,'ריכוז הצעות'!$M897,"")</f>
        <v/>
      </c>
      <c r="U896" t="str">
        <f>IF('ריכוז הצעות'!$N897='טבלת עזר2'!U$1,'ריכוז הצעות'!$M897,"")</f>
        <v/>
      </c>
      <c r="W896" t="str">
        <f>IF('ריכוז הצעות'!$N897='טבלת עזר2'!W$1,'ריכוז הצעות'!$M897,"")</f>
        <v/>
      </c>
      <c r="X896" t="str">
        <f>IF('ריכוז הצעות'!$N897='טבלת עזר2'!X$1,'ריכוז הצעות'!$M897,"")</f>
        <v/>
      </c>
      <c r="Y896" t="str">
        <f>IF('ריכוז הצעות'!$N897='טבלת עזר2'!Y$1,'ריכוז הצעות'!$M897,"")</f>
        <v/>
      </c>
      <c r="Z896" t="str">
        <f>IF('ריכוז הצעות'!$N897='טבלת עזר2'!Z$1,'ריכוז הצעות'!$M897,"")</f>
        <v/>
      </c>
      <c r="AA896" t="str">
        <f>IF('ריכוז הצעות'!$N897='טבלת עזר2'!AA$1,'ריכוז הצעות'!$M897,"")</f>
        <v/>
      </c>
      <c r="AB896" t="str">
        <f>IF('ריכוז הצעות'!$N897='טבלת עזר2'!AB$1,'ריכוז הצעות'!$M897,"")</f>
        <v/>
      </c>
      <c r="AC896" t="str">
        <f>IF('ריכוז הצעות'!$N897='טבלת עזר2'!AC$1,'ריכוז הצעות'!$M897,"")</f>
        <v/>
      </c>
      <c r="AD896" t="str">
        <f>IF('ריכוז הצעות'!$N897='טבלת עזר2'!AD$1,'ריכוז הצעות'!$M897,"")</f>
        <v/>
      </c>
      <c r="AE896" t="str">
        <f>IF('ריכוז הצעות'!$N897='טבלת עזר2'!AE$1,'ריכוז הצעות'!$M897,"")</f>
        <v/>
      </c>
      <c r="AF896" t="str">
        <f>IF('ריכוז הצעות'!$N897='טבלת עזר2'!AF$1,'ריכוז הצעות'!$M897,"")</f>
        <v/>
      </c>
      <c r="AG896" t="str">
        <f>IF('ריכוז הצעות'!$N897='טבלת עזר2'!AG$1,'ריכוז הצעות'!$M897,"")</f>
        <v/>
      </c>
      <c r="AH896" t="str">
        <f>IF('ריכוז הצעות'!$N897='טבלת עזר2'!AH$1,'ריכוז הצעות'!$M897,"")</f>
        <v/>
      </c>
      <c r="AI896" t="str">
        <f>IF('ריכוז הצעות'!$N897='טבלת עזר2'!AI$1,'ריכוז הצעות'!$M897,"")</f>
        <v/>
      </c>
      <c r="AJ896" t="str">
        <f>IF('ריכוז הצעות'!$N897='טבלת עזר2'!AJ$1,'ריכוז הצעות'!$M897,"")</f>
        <v/>
      </c>
      <c r="AK896" t="str">
        <f>IF('ריכוז הצעות'!$N897='טבלת עזר2'!AK$1,'ריכוז הצעות'!$M897,"")</f>
        <v/>
      </c>
      <c r="AL896" t="str">
        <f>IF('ריכוז הצעות'!$N897='טבלת עזר2'!AL$1,'ריכוז הצעות'!$M897,"")</f>
        <v/>
      </c>
      <c r="AM896"/>
      <c r="AN896"/>
      <c r="AO896"/>
      <c r="AP896"/>
    </row>
    <row r="897" spans="2:42" x14ac:dyDescent="0.3">
      <c r="B897" t="str">
        <f>IF('ריכוז הצעות'!$N898='טבלת עזר2'!B$1,'ריכוז הצעות'!$M898,"")</f>
        <v/>
      </c>
      <c r="C897">
        <f t="shared" si="317"/>
        <v>0</v>
      </c>
      <c r="D897" t="str">
        <f t="shared" si="319"/>
        <v/>
      </c>
      <c r="E897">
        <f t="shared" si="320"/>
        <v>0</v>
      </c>
      <c r="F897" t="str">
        <f>IF('ריכוז הצעות'!$N898='טבלת עזר2'!F$1,'ריכוז הצעות'!$M898,"")</f>
        <v/>
      </c>
      <c r="G897">
        <f t="shared" si="318"/>
        <v>0</v>
      </c>
      <c r="H897" t="str">
        <f t="shared" si="321"/>
        <v/>
      </c>
      <c r="I897">
        <f t="shared" si="322"/>
        <v>0</v>
      </c>
      <c r="J897" t="str">
        <f>IF('ריכוז הצעות'!$N898='טבלת עזר2'!J$1,'ריכוז הצעות'!$M898,"")</f>
        <v/>
      </c>
      <c r="K897" t="str">
        <f>IF('ריכוז הצעות'!$N898='טבלת עזר2'!K$1,'ריכוז הצעות'!$M898,"")</f>
        <v/>
      </c>
      <c r="L897" t="str">
        <f>IF('ריכוז הצעות'!$N898='טבלת עזר2'!L$1,'ריכוז הצעות'!$M898,"")</f>
        <v/>
      </c>
      <c r="M897" t="str">
        <f>IF('ריכוז הצעות'!$N898='טבלת עזר2'!M$1,'ריכוז הצעות'!$M898,"")</f>
        <v/>
      </c>
      <c r="O897" t="str">
        <f>IF('ריכוז הצעות'!$N898='טבלת עזר2'!O$1,'ריכוז הצעות'!$M898,"")</f>
        <v/>
      </c>
      <c r="Q897" t="str">
        <f>IF('ריכוז הצעות'!$N898='טבלת עזר2'!Q$1,'ריכוז הצעות'!$M898,"")</f>
        <v/>
      </c>
      <c r="S897" t="str">
        <f>IF('ריכוז הצעות'!$N898='טבלת עזר2'!S$1,'ריכוז הצעות'!$M898,"")</f>
        <v/>
      </c>
      <c r="U897" t="str">
        <f>IF('ריכוז הצעות'!$N898='טבלת עזר2'!U$1,'ריכוז הצעות'!$M898,"")</f>
        <v/>
      </c>
      <c r="W897" t="str">
        <f>IF('ריכוז הצעות'!$N898='טבלת עזר2'!W$1,'ריכוז הצעות'!$M898,"")</f>
        <v/>
      </c>
      <c r="X897" t="str">
        <f>IF('ריכוז הצעות'!$N898='טבלת עזר2'!X$1,'ריכוז הצעות'!$M898,"")</f>
        <v/>
      </c>
      <c r="Y897" t="str">
        <f>IF('ריכוז הצעות'!$N898='טבלת עזר2'!Y$1,'ריכוז הצעות'!$M898,"")</f>
        <v/>
      </c>
      <c r="Z897" t="str">
        <f>IF('ריכוז הצעות'!$N898='טבלת עזר2'!Z$1,'ריכוז הצעות'!$M898,"")</f>
        <v/>
      </c>
      <c r="AA897" t="str">
        <f>IF('ריכוז הצעות'!$N898='טבלת עזר2'!AA$1,'ריכוז הצעות'!$M898,"")</f>
        <v/>
      </c>
      <c r="AB897" t="str">
        <f>IF('ריכוז הצעות'!$N898='טבלת עזר2'!AB$1,'ריכוז הצעות'!$M898,"")</f>
        <v/>
      </c>
      <c r="AC897" t="str">
        <f>IF('ריכוז הצעות'!$N898='טבלת עזר2'!AC$1,'ריכוז הצעות'!$M898,"")</f>
        <v/>
      </c>
      <c r="AD897" t="str">
        <f>IF('ריכוז הצעות'!$N898='טבלת עזר2'!AD$1,'ריכוז הצעות'!$M898,"")</f>
        <v/>
      </c>
      <c r="AE897" t="str">
        <f>IF('ריכוז הצעות'!$N898='טבלת עזר2'!AE$1,'ריכוז הצעות'!$M898,"")</f>
        <v/>
      </c>
      <c r="AF897" t="str">
        <f>IF('ריכוז הצעות'!$N898='טבלת עזר2'!AF$1,'ריכוז הצעות'!$M898,"")</f>
        <v/>
      </c>
      <c r="AG897" t="str">
        <f>IF('ריכוז הצעות'!$N898='טבלת עזר2'!AG$1,'ריכוז הצעות'!$M898,"")</f>
        <v/>
      </c>
      <c r="AH897" t="str">
        <f>IF('ריכוז הצעות'!$N898='טבלת עזר2'!AH$1,'ריכוז הצעות'!$M898,"")</f>
        <v/>
      </c>
      <c r="AI897" t="str">
        <f>IF('ריכוז הצעות'!$N898='טבלת עזר2'!AI$1,'ריכוז הצעות'!$M898,"")</f>
        <v/>
      </c>
      <c r="AJ897" t="str">
        <f>IF('ריכוז הצעות'!$N898='טבלת עזר2'!AJ$1,'ריכוז הצעות'!$M898,"")</f>
        <v/>
      </c>
      <c r="AK897" t="str">
        <f>IF('ריכוז הצעות'!$N898='טבלת עזר2'!AK$1,'ריכוז הצעות'!$M898,"")</f>
        <v/>
      </c>
      <c r="AL897" t="str">
        <f>IF('ריכוז הצעות'!$N898='טבלת עזר2'!AL$1,'ריכוז הצעות'!$M898,"")</f>
        <v/>
      </c>
      <c r="AM897"/>
      <c r="AN897"/>
      <c r="AO897"/>
      <c r="AP897"/>
    </row>
    <row r="898" spans="2:42" x14ac:dyDescent="0.3">
      <c r="B898" t="str">
        <f>IF('ריכוז הצעות'!$N899='טבלת עזר2'!B$1,'ריכוז הצעות'!$M899,"")</f>
        <v/>
      </c>
      <c r="C898">
        <f t="shared" si="317"/>
        <v>0</v>
      </c>
      <c r="D898" t="str">
        <f t="shared" si="319"/>
        <v/>
      </c>
      <c r="E898">
        <f t="shared" si="320"/>
        <v>0</v>
      </c>
      <c r="F898" t="str">
        <f>IF('ריכוז הצעות'!$N899='טבלת עזר2'!F$1,'ריכוז הצעות'!$M899,"")</f>
        <v/>
      </c>
      <c r="G898">
        <f t="shared" si="318"/>
        <v>0</v>
      </c>
      <c r="H898" t="str">
        <f t="shared" si="321"/>
        <v/>
      </c>
      <c r="I898">
        <f t="shared" si="322"/>
        <v>0</v>
      </c>
      <c r="J898" t="str">
        <f>IF('ריכוז הצעות'!$N899='טבלת עזר2'!J$1,'ריכוז הצעות'!$M899,"")</f>
        <v/>
      </c>
      <c r="K898" t="str">
        <f>IF('ריכוז הצעות'!$N899='טבלת עזר2'!K$1,'ריכוז הצעות'!$M899,"")</f>
        <v/>
      </c>
      <c r="L898" t="str">
        <f>IF('ריכוז הצעות'!$N899='טבלת עזר2'!L$1,'ריכוז הצעות'!$M899,"")</f>
        <v/>
      </c>
      <c r="M898" t="str">
        <f>IF('ריכוז הצעות'!$N899='טבלת עזר2'!M$1,'ריכוז הצעות'!$M899,"")</f>
        <v/>
      </c>
      <c r="O898" t="str">
        <f>IF('ריכוז הצעות'!$N899='טבלת עזר2'!O$1,'ריכוז הצעות'!$M899,"")</f>
        <v/>
      </c>
      <c r="Q898" t="str">
        <f>IF('ריכוז הצעות'!$N899='טבלת עזר2'!Q$1,'ריכוז הצעות'!$M899,"")</f>
        <v/>
      </c>
      <c r="S898" t="str">
        <f>IF('ריכוז הצעות'!$N899='טבלת עזר2'!S$1,'ריכוז הצעות'!$M899,"")</f>
        <v/>
      </c>
      <c r="U898" t="str">
        <f>IF('ריכוז הצעות'!$N899='טבלת עזר2'!U$1,'ריכוז הצעות'!$M899,"")</f>
        <v/>
      </c>
      <c r="W898" t="str">
        <f>IF('ריכוז הצעות'!$N899='טבלת עזר2'!W$1,'ריכוז הצעות'!$M899,"")</f>
        <v/>
      </c>
      <c r="X898" t="str">
        <f>IF('ריכוז הצעות'!$N899='טבלת עזר2'!X$1,'ריכוז הצעות'!$M899,"")</f>
        <v/>
      </c>
      <c r="Y898" t="str">
        <f>IF('ריכוז הצעות'!$N899='טבלת עזר2'!Y$1,'ריכוז הצעות'!$M899,"")</f>
        <v/>
      </c>
      <c r="Z898" t="str">
        <f>IF('ריכוז הצעות'!$N899='טבלת עזר2'!Z$1,'ריכוז הצעות'!$M899,"")</f>
        <v/>
      </c>
      <c r="AA898" t="str">
        <f>IF('ריכוז הצעות'!$N899='טבלת עזר2'!AA$1,'ריכוז הצעות'!$M899,"")</f>
        <v/>
      </c>
      <c r="AB898" t="str">
        <f>IF('ריכוז הצעות'!$N899='טבלת עזר2'!AB$1,'ריכוז הצעות'!$M899,"")</f>
        <v/>
      </c>
      <c r="AC898" t="str">
        <f>IF('ריכוז הצעות'!$N899='טבלת עזר2'!AC$1,'ריכוז הצעות'!$M899,"")</f>
        <v/>
      </c>
      <c r="AD898" t="str">
        <f>IF('ריכוז הצעות'!$N899='טבלת עזר2'!AD$1,'ריכוז הצעות'!$M899,"")</f>
        <v/>
      </c>
      <c r="AE898" t="str">
        <f>IF('ריכוז הצעות'!$N899='טבלת עזר2'!AE$1,'ריכוז הצעות'!$M899,"")</f>
        <v/>
      </c>
      <c r="AF898" t="str">
        <f>IF('ריכוז הצעות'!$N899='טבלת עזר2'!AF$1,'ריכוז הצעות'!$M899,"")</f>
        <v/>
      </c>
      <c r="AG898" t="str">
        <f>IF('ריכוז הצעות'!$N899='טבלת עזר2'!AG$1,'ריכוז הצעות'!$M899,"")</f>
        <v/>
      </c>
      <c r="AH898" t="str">
        <f>IF('ריכוז הצעות'!$N899='טבלת עזר2'!AH$1,'ריכוז הצעות'!$M899,"")</f>
        <v/>
      </c>
      <c r="AI898" t="str">
        <f>IF('ריכוז הצעות'!$N899='טבלת עזר2'!AI$1,'ריכוז הצעות'!$M899,"")</f>
        <v/>
      </c>
      <c r="AJ898" t="str">
        <f>IF('ריכוז הצעות'!$N899='טבלת עזר2'!AJ$1,'ריכוז הצעות'!$M899,"")</f>
        <v/>
      </c>
      <c r="AK898" t="str">
        <f>IF('ריכוז הצעות'!$N899='טבלת עזר2'!AK$1,'ריכוז הצעות'!$M899,"")</f>
        <v/>
      </c>
      <c r="AL898" t="str">
        <f>IF('ריכוז הצעות'!$N899='טבלת עזר2'!AL$1,'ריכוז הצעות'!$M899,"")</f>
        <v/>
      </c>
      <c r="AM898"/>
      <c r="AN898"/>
      <c r="AO898"/>
      <c r="AP898"/>
    </row>
    <row r="899" spans="2:42" x14ac:dyDescent="0.3">
      <c r="B899" t="str">
        <f>IF('ריכוז הצעות'!$N900='טבלת עזר2'!B$1,'ריכוז הצעות'!$M900,"")</f>
        <v/>
      </c>
      <c r="C899">
        <f t="shared" ref="C899:C962" si="323">IF($B899=$B$2,1,0)</f>
        <v>0</v>
      </c>
      <c r="D899" t="str">
        <f t="shared" si="319"/>
        <v/>
      </c>
      <c r="E899">
        <f t="shared" si="320"/>
        <v>0</v>
      </c>
      <c r="F899" t="str">
        <f>IF('ריכוז הצעות'!$N900='טבלת עזר2'!F$1,'ריכוז הצעות'!$M900,"")</f>
        <v/>
      </c>
      <c r="G899">
        <f t="shared" ref="G899:G962" si="324">IF($F899=$F$2,1,0)</f>
        <v>0</v>
      </c>
      <c r="H899" t="str">
        <f t="shared" si="321"/>
        <v/>
      </c>
      <c r="I899">
        <f t="shared" si="322"/>
        <v>0</v>
      </c>
      <c r="J899" t="str">
        <f>IF('ריכוז הצעות'!$N900='טבלת עזר2'!J$1,'ריכוז הצעות'!$M900,"")</f>
        <v/>
      </c>
      <c r="K899" t="str">
        <f>IF('ריכוז הצעות'!$N900='טבלת עזר2'!K$1,'ריכוז הצעות'!$M900,"")</f>
        <v/>
      </c>
      <c r="L899" t="str">
        <f>IF('ריכוז הצעות'!$N900='טבלת עזר2'!L$1,'ריכוז הצעות'!$M900,"")</f>
        <v/>
      </c>
      <c r="M899" t="str">
        <f>IF('ריכוז הצעות'!$N900='טבלת עזר2'!M$1,'ריכוז הצעות'!$M900,"")</f>
        <v/>
      </c>
      <c r="O899" t="str">
        <f>IF('ריכוז הצעות'!$N900='טבלת עזר2'!O$1,'ריכוז הצעות'!$M900,"")</f>
        <v/>
      </c>
      <c r="Q899" t="str">
        <f>IF('ריכוז הצעות'!$N900='טבלת עזר2'!Q$1,'ריכוז הצעות'!$M900,"")</f>
        <v/>
      </c>
      <c r="S899" t="str">
        <f>IF('ריכוז הצעות'!$N900='טבלת עזר2'!S$1,'ריכוז הצעות'!$M900,"")</f>
        <v/>
      </c>
      <c r="U899" t="str">
        <f>IF('ריכוז הצעות'!$N900='טבלת עזר2'!U$1,'ריכוז הצעות'!$M900,"")</f>
        <v/>
      </c>
      <c r="W899" t="str">
        <f>IF('ריכוז הצעות'!$N900='טבלת עזר2'!W$1,'ריכוז הצעות'!$M900,"")</f>
        <v/>
      </c>
      <c r="X899" t="str">
        <f>IF('ריכוז הצעות'!$N900='טבלת עזר2'!X$1,'ריכוז הצעות'!$M900,"")</f>
        <v/>
      </c>
      <c r="Y899" t="str">
        <f>IF('ריכוז הצעות'!$N900='טבלת עזר2'!Y$1,'ריכוז הצעות'!$M900,"")</f>
        <v/>
      </c>
      <c r="Z899" t="str">
        <f>IF('ריכוז הצעות'!$N900='טבלת עזר2'!Z$1,'ריכוז הצעות'!$M900,"")</f>
        <v/>
      </c>
      <c r="AA899" t="str">
        <f>IF('ריכוז הצעות'!$N900='טבלת עזר2'!AA$1,'ריכוז הצעות'!$M900,"")</f>
        <v/>
      </c>
      <c r="AB899" t="str">
        <f>IF('ריכוז הצעות'!$N900='טבלת עזר2'!AB$1,'ריכוז הצעות'!$M900,"")</f>
        <v/>
      </c>
      <c r="AC899" t="str">
        <f>IF('ריכוז הצעות'!$N900='טבלת עזר2'!AC$1,'ריכוז הצעות'!$M900,"")</f>
        <v/>
      </c>
      <c r="AD899" t="str">
        <f>IF('ריכוז הצעות'!$N900='טבלת עזר2'!AD$1,'ריכוז הצעות'!$M900,"")</f>
        <v/>
      </c>
      <c r="AE899" t="str">
        <f>IF('ריכוז הצעות'!$N900='טבלת עזר2'!AE$1,'ריכוז הצעות'!$M900,"")</f>
        <v/>
      </c>
      <c r="AF899" t="str">
        <f>IF('ריכוז הצעות'!$N900='טבלת עזר2'!AF$1,'ריכוז הצעות'!$M900,"")</f>
        <v/>
      </c>
      <c r="AG899" t="str">
        <f>IF('ריכוז הצעות'!$N900='טבלת עזר2'!AG$1,'ריכוז הצעות'!$M900,"")</f>
        <v/>
      </c>
      <c r="AH899" t="str">
        <f>IF('ריכוז הצעות'!$N900='טבלת עזר2'!AH$1,'ריכוז הצעות'!$M900,"")</f>
        <v/>
      </c>
      <c r="AI899" t="str">
        <f>IF('ריכוז הצעות'!$N900='טבלת עזר2'!AI$1,'ריכוז הצעות'!$M900,"")</f>
        <v/>
      </c>
      <c r="AJ899" t="str">
        <f>IF('ריכוז הצעות'!$N900='טבלת עזר2'!AJ$1,'ריכוז הצעות'!$M900,"")</f>
        <v/>
      </c>
      <c r="AK899" t="str">
        <f>IF('ריכוז הצעות'!$N900='טבלת עזר2'!AK$1,'ריכוז הצעות'!$M900,"")</f>
        <v/>
      </c>
      <c r="AL899" t="str">
        <f>IF('ריכוז הצעות'!$N900='טבלת עזר2'!AL$1,'ריכוז הצעות'!$M900,"")</f>
        <v/>
      </c>
      <c r="AM899"/>
      <c r="AN899"/>
      <c r="AO899"/>
      <c r="AP899"/>
    </row>
    <row r="900" spans="2:42" x14ac:dyDescent="0.3">
      <c r="B900" t="str">
        <f>IF('ריכוז הצעות'!$N901='טבלת עזר2'!B$1,'ריכוז הצעות'!$M901,"")</f>
        <v/>
      </c>
      <c r="C900">
        <f t="shared" si="323"/>
        <v>0</v>
      </c>
      <c r="D900" t="str">
        <f t="shared" ref="D900:D963" si="325">IF($C900=0,$B900,"")</f>
        <v/>
      </c>
      <c r="E900">
        <f t="shared" ref="E900:E963" si="326">IF($D900=$D$2,1,0)</f>
        <v>0</v>
      </c>
      <c r="F900" t="str">
        <f>IF('ריכוז הצעות'!$N901='טבלת עזר2'!F$1,'ריכוז הצעות'!$M901,"")</f>
        <v/>
      </c>
      <c r="G900">
        <f t="shared" si="324"/>
        <v>0</v>
      </c>
      <c r="H900" t="str">
        <f t="shared" ref="H900:H963" si="327">IF($G900=0,$F900,"")</f>
        <v/>
      </c>
      <c r="I900">
        <f t="shared" ref="I900:I963" si="328">IF($H900=$H$2,1,0)</f>
        <v>0</v>
      </c>
      <c r="J900" t="str">
        <f>IF('ריכוז הצעות'!$N901='טבלת עזר2'!J$1,'ריכוז הצעות'!$M901,"")</f>
        <v/>
      </c>
      <c r="K900" t="str">
        <f>IF('ריכוז הצעות'!$N901='טבלת עזר2'!K$1,'ריכוז הצעות'!$M901,"")</f>
        <v/>
      </c>
      <c r="L900" t="str">
        <f>IF('ריכוז הצעות'!$N901='טבלת עזר2'!L$1,'ריכוז הצעות'!$M901,"")</f>
        <v/>
      </c>
      <c r="M900" t="str">
        <f>IF('ריכוז הצעות'!$N901='טבלת עזר2'!M$1,'ריכוז הצעות'!$M901,"")</f>
        <v/>
      </c>
      <c r="O900" t="str">
        <f>IF('ריכוז הצעות'!$N901='טבלת עזר2'!O$1,'ריכוז הצעות'!$M901,"")</f>
        <v/>
      </c>
      <c r="Q900" t="str">
        <f>IF('ריכוז הצעות'!$N901='טבלת עזר2'!Q$1,'ריכוז הצעות'!$M901,"")</f>
        <v/>
      </c>
      <c r="S900" t="str">
        <f>IF('ריכוז הצעות'!$N901='טבלת עזר2'!S$1,'ריכוז הצעות'!$M901,"")</f>
        <v/>
      </c>
      <c r="U900" t="str">
        <f>IF('ריכוז הצעות'!$N901='טבלת עזר2'!U$1,'ריכוז הצעות'!$M901,"")</f>
        <v/>
      </c>
      <c r="W900" t="str">
        <f>IF('ריכוז הצעות'!$N901='טבלת עזר2'!W$1,'ריכוז הצעות'!$M901,"")</f>
        <v/>
      </c>
      <c r="X900" t="str">
        <f>IF('ריכוז הצעות'!$N901='טבלת עזר2'!X$1,'ריכוז הצעות'!$M901,"")</f>
        <v/>
      </c>
      <c r="Y900" t="str">
        <f>IF('ריכוז הצעות'!$N901='טבלת עזר2'!Y$1,'ריכוז הצעות'!$M901,"")</f>
        <v/>
      </c>
      <c r="Z900" t="str">
        <f>IF('ריכוז הצעות'!$N901='טבלת עזר2'!Z$1,'ריכוז הצעות'!$M901,"")</f>
        <v/>
      </c>
      <c r="AA900" t="str">
        <f>IF('ריכוז הצעות'!$N901='טבלת עזר2'!AA$1,'ריכוז הצעות'!$M901,"")</f>
        <v/>
      </c>
      <c r="AB900" t="str">
        <f>IF('ריכוז הצעות'!$N901='טבלת עזר2'!AB$1,'ריכוז הצעות'!$M901,"")</f>
        <v/>
      </c>
      <c r="AC900" t="str">
        <f>IF('ריכוז הצעות'!$N901='טבלת עזר2'!AC$1,'ריכוז הצעות'!$M901,"")</f>
        <v/>
      </c>
      <c r="AD900" t="str">
        <f>IF('ריכוז הצעות'!$N901='טבלת עזר2'!AD$1,'ריכוז הצעות'!$M901,"")</f>
        <v/>
      </c>
      <c r="AE900" t="str">
        <f>IF('ריכוז הצעות'!$N901='טבלת עזר2'!AE$1,'ריכוז הצעות'!$M901,"")</f>
        <v/>
      </c>
      <c r="AF900" t="str">
        <f>IF('ריכוז הצעות'!$N901='טבלת עזר2'!AF$1,'ריכוז הצעות'!$M901,"")</f>
        <v/>
      </c>
      <c r="AG900" t="str">
        <f>IF('ריכוז הצעות'!$N901='טבלת עזר2'!AG$1,'ריכוז הצעות'!$M901,"")</f>
        <v/>
      </c>
      <c r="AH900" t="str">
        <f>IF('ריכוז הצעות'!$N901='טבלת עזר2'!AH$1,'ריכוז הצעות'!$M901,"")</f>
        <v/>
      </c>
      <c r="AI900" t="str">
        <f>IF('ריכוז הצעות'!$N901='טבלת עזר2'!AI$1,'ריכוז הצעות'!$M901,"")</f>
        <v/>
      </c>
      <c r="AJ900" t="str">
        <f>IF('ריכוז הצעות'!$N901='טבלת עזר2'!AJ$1,'ריכוז הצעות'!$M901,"")</f>
        <v/>
      </c>
      <c r="AK900" t="str">
        <f>IF('ריכוז הצעות'!$N901='טבלת עזר2'!AK$1,'ריכוז הצעות'!$M901,"")</f>
        <v/>
      </c>
      <c r="AL900" t="str">
        <f>IF('ריכוז הצעות'!$N901='טבלת עזר2'!AL$1,'ריכוז הצעות'!$M901,"")</f>
        <v/>
      </c>
      <c r="AM900"/>
      <c r="AN900"/>
      <c r="AO900"/>
      <c r="AP900"/>
    </row>
    <row r="901" spans="2:42" x14ac:dyDescent="0.3">
      <c r="B901" t="str">
        <f>IF('ריכוז הצעות'!$N902='טבלת עזר2'!B$1,'ריכוז הצעות'!$M902,"")</f>
        <v/>
      </c>
      <c r="C901">
        <f t="shared" si="323"/>
        <v>0</v>
      </c>
      <c r="D901" t="str">
        <f t="shared" si="325"/>
        <v/>
      </c>
      <c r="E901">
        <f t="shared" si="326"/>
        <v>0</v>
      </c>
      <c r="F901" t="str">
        <f>IF('ריכוז הצעות'!$N902='טבלת עזר2'!F$1,'ריכוז הצעות'!$M902,"")</f>
        <v/>
      </c>
      <c r="G901">
        <f t="shared" si="324"/>
        <v>0</v>
      </c>
      <c r="H901" t="str">
        <f t="shared" si="327"/>
        <v/>
      </c>
      <c r="I901">
        <f t="shared" si="328"/>
        <v>0</v>
      </c>
      <c r="J901" t="str">
        <f>IF('ריכוז הצעות'!$N902='טבלת עזר2'!J$1,'ריכוז הצעות'!$M902,"")</f>
        <v/>
      </c>
      <c r="K901" t="str">
        <f>IF('ריכוז הצעות'!$N902='טבלת עזר2'!K$1,'ריכוז הצעות'!$M902,"")</f>
        <v/>
      </c>
      <c r="L901" t="str">
        <f>IF('ריכוז הצעות'!$N902='טבלת עזר2'!L$1,'ריכוז הצעות'!$M902,"")</f>
        <v/>
      </c>
      <c r="M901" t="str">
        <f>IF('ריכוז הצעות'!$N902='טבלת עזר2'!M$1,'ריכוז הצעות'!$M902,"")</f>
        <v/>
      </c>
      <c r="O901" t="str">
        <f>IF('ריכוז הצעות'!$N902='טבלת עזר2'!O$1,'ריכוז הצעות'!$M902,"")</f>
        <v/>
      </c>
      <c r="Q901" t="str">
        <f>IF('ריכוז הצעות'!$N902='טבלת עזר2'!Q$1,'ריכוז הצעות'!$M902,"")</f>
        <v/>
      </c>
      <c r="S901" t="str">
        <f>IF('ריכוז הצעות'!$N902='טבלת עזר2'!S$1,'ריכוז הצעות'!$M902,"")</f>
        <v/>
      </c>
      <c r="U901" t="str">
        <f>IF('ריכוז הצעות'!$N902='טבלת עזר2'!U$1,'ריכוז הצעות'!$M902,"")</f>
        <v/>
      </c>
      <c r="W901" t="str">
        <f>IF('ריכוז הצעות'!$N902='טבלת עזר2'!W$1,'ריכוז הצעות'!$M902,"")</f>
        <v/>
      </c>
      <c r="X901" t="str">
        <f>IF('ריכוז הצעות'!$N902='טבלת עזר2'!X$1,'ריכוז הצעות'!$M902,"")</f>
        <v/>
      </c>
      <c r="Y901" t="str">
        <f>IF('ריכוז הצעות'!$N902='טבלת עזר2'!Y$1,'ריכוז הצעות'!$M902,"")</f>
        <v/>
      </c>
      <c r="Z901" t="str">
        <f>IF('ריכוז הצעות'!$N902='טבלת עזר2'!Z$1,'ריכוז הצעות'!$M902,"")</f>
        <v/>
      </c>
      <c r="AA901" t="str">
        <f>IF('ריכוז הצעות'!$N902='טבלת עזר2'!AA$1,'ריכוז הצעות'!$M902,"")</f>
        <v/>
      </c>
      <c r="AB901" t="str">
        <f>IF('ריכוז הצעות'!$N902='טבלת עזר2'!AB$1,'ריכוז הצעות'!$M902,"")</f>
        <v/>
      </c>
      <c r="AC901" t="str">
        <f>IF('ריכוז הצעות'!$N902='טבלת עזר2'!AC$1,'ריכוז הצעות'!$M902,"")</f>
        <v/>
      </c>
      <c r="AD901" t="str">
        <f>IF('ריכוז הצעות'!$N902='טבלת עזר2'!AD$1,'ריכוז הצעות'!$M902,"")</f>
        <v/>
      </c>
      <c r="AE901" t="str">
        <f>IF('ריכוז הצעות'!$N902='טבלת עזר2'!AE$1,'ריכוז הצעות'!$M902,"")</f>
        <v/>
      </c>
      <c r="AF901" t="str">
        <f>IF('ריכוז הצעות'!$N902='טבלת עזר2'!AF$1,'ריכוז הצעות'!$M902,"")</f>
        <v/>
      </c>
      <c r="AG901" t="str">
        <f>IF('ריכוז הצעות'!$N902='טבלת עזר2'!AG$1,'ריכוז הצעות'!$M902,"")</f>
        <v/>
      </c>
      <c r="AH901" t="str">
        <f>IF('ריכוז הצעות'!$N902='טבלת עזר2'!AH$1,'ריכוז הצעות'!$M902,"")</f>
        <v/>
      </c>
      <c r="AI901" t="str">
        <f>IF('ריכוז הצעות'!$N902='טבלת עזר2'!AI$1,'ריכוז הצעות'!$M902,"")</f>
        <v/>
      </c>
      <c r="AJ901" t="str">
        <f>IF('ריכוז הצעות'!$N902='טבלת עזר2'!AJ$1,'ריכוז הצעות'!$M902,"")</f>
        <v/>
      </c>
      <c r="AK901" t="str">
        <f>IF('ריכוז הצעות'!$N902='טבלת עזר2'!AK$1,'ריכוז הצעות'!$M902,"")</f>
        <v/>
      </c>
      <c r="AL901" t="str">
        <f>IF('ריכוז הצעות'!$N902='טבלת עזר2'!AL$1,'ריכוז הצעות'!$M902,"")</f>
        <v/>
      </c>
      <c r="AM901"/>
      <c r="AN901"/>
      <c r="AO901"/>
      <c r="AP901"/>
    </row>
    <row r="902" spans="2:42" x14ac:dyDescent="0.3">
      <c r="B902" t="str">
        <f>IF('ריכוז הצעות'!$N903='טבלת עזר2'!B$1,'ריכוז הצעות'!$M903,"")</f>
        <v/>
      </c>
      <c r="C902">
        <f t="shared" si="323"/>
        <v>0</v>
      </c>
      <c r="D902" t="str">
        <f t="shared" si="325"/>
        <v/>
      </c>
      <c r="E902">
        <f t="shared" si="326"/>
        <v>0</v>
      </c>
      <c r="F902" t="str">
        <f>IF('ריכוז הצעות'!$N903='טבלת עזר2'!F$1,'ריכוז הצעות'!$M903,"")</f>
        <v/>
      </c>
      <c r="G902">
        <f t="shared" si="324"/>
        <v>0</v>
      </c>
      <c r="H902" t="str">
        <f t="shared" si="327"/>
        <v/>
      </c>
      <c r="I902">
        <f t="shared" si="328"/>
        <v>0</v>
      </c>
      <c r="J902" t="str">
        <f>IF('ריכוז הצעות'!$N903='טבלת עזר2'!J$1,'ריכוז הצעות'!$M903,"")</f>
        <v/>
      </c>
      <c r="K902" t="str">
        <f>IF('ריכוז הצעות'!$N903='טבלת עזר2'!K$1,'ריכוז הצעות'!$M903,"")</f>
        <v/>
      </c>
      <c r="L902" t="str">
        <f>IF('ריכוז הצעות'!$N903='טבלת עזר2'!L$1,'ריכוז הצעות'!$M903,"")</f>
        <v/>
      </c>
      <c r="M902" t="str">
        <f>IF('ריכוז הצעות'!$N903='טבלת עזר2'!M$1,'ריכוז הצעות'!$M903,"")</f>
        <v/>
      </c>
      <c r="O902" t="str">
        <f>IF('ריכוז הצעות'!$N903='טבלת עזר2'!O$1,'ריכוז הצעות'!$M903,"")</f>
        <v/>
      </c>
      <c r="Q902" t="str">
        <f>IF('ריכוז הצעות'!$N903='טבלת עזר2'!Q$1,'ריכוז הצעות'!$M903,"")</f>
        <v/>
      </c>
      <c r="S902" t="str">
        <f>IF('ריכוז הצעות'!$N903='טבלת עזר2'!S$1,'ריכוז הצעות'!$M903,"")</f>
        <v/>
      </c>
      <c r="U902" t="str">
        <f>IF('ריכוז הצעות'!$N903='טבלת עזר2'!U$1,'ריכוז הצעות'!$M903,"")</f>
        <v/>
      </c>
      <c r="W902" t="str">
        <f>IF('ריכוז הצעות'!$N903='טבלת עזר2'!W$1,'ריכוז הצעות'!$M903,"")</f>
        <v/>
      </c>
      <c r="X902" t="str">
        <f>IF('ריכוז הצעות'!$N903='טבלת עזר2'!X$1,'ריכוז הצעות'!$M903,"")</f>
        <v/>
      </c>
      <c r="Y902" t="str">
        <f>IF('ריכוז הצעות'!$N903='טבלת עזר2'!Y$1,'ריכוז הצעות'!$M903,"")</f>
        <v/>
      </c>
      <c r="Z902" t="str">
        <f>IF('ריכוז הצעות'!$N903='טבלת עזר2'!Z$1,'ריכוז הצעות'!$M903,"")</f>
        <v/>
      </c>
      <c r="AA902" t="str">
        <f>IF('ריכוז הצעות'!$N903='טבלת עזר2'!AA$1,'ריכוז הצעות'!$M903,"")</f>
        <v/>
      </c>
      <c r="AB902" t="str">
        <f>IF('ריכוז הצעות'!$N903='טבלת עזר2'!AB$1,'ריכוז הצעות'!$M903,"")</f>
        <v/>
      </c>
      <c r="AC902" t="str">
        <f>IF('ריכוז הצעות'!$N903='טבלת עזר2'!AC$1,'ריכוז הצעות'!$M903,"")</f>
        <v/>
      </c>
      <c r="AD902" t="str">
        <f>IF('ריכוז הצעות'!$N903='טבלת עזר2'!AD$1,'ריכוז הצעות'!$M903,"")</f>
        <v/>
      </c>
      <c r="AE902" t="str">
        <f>IF('ריכוז הצעות'!$N903='טבלת עזר2'!AE$1,'ריכוז הצעות'!$M903,"")</f>
        <v/>
      </c>
      <c r="AF902" t="str">
        <f>IF('ריכוז הצעות'!$N903='טבלת עזר2'!AF$1,'ריכוז הצעות'!$M903,"")</f>
        <v/>
      </c>
      <c r="AG902" t="str">
        <f>IF('ריכוז הצעות'!$N903='טבלת עזר2'!AG$1,'ריכוז הצעות'!$M903,"")</f>
        <v/>
      </c>
      <c r="AH902" t="str">
        <f>IF('ריכוז הצעות'!$N903='טבלת עזר2'!AH$1,'ריכוז הצעות'!$M903,"")</f>
        <v/>
      </c>
      <c r="AI902" t="str">
        <f>IF('ריכוז הצעות'!$N903='טבלת עזר2'!AI$1,'ריכוז הצעות'!$M903,"")</f>
        <v/>
      </c>
      <c r="AJ902" t="str">
        <f>IF('ריכוז הצעות'!$N903='טבלת עזר2'!AJ$1,'ריכוז הצעות'!$M903,"")</f>
        <v/>
      </c>
      <c r="AK902" t="str">
        <f>IF('ריכוז הצעות'!$N903='טבלת עזר2'!AK$1,'ריכוז הצעות'!$M903,"")</f>
        <v/>
      </c>
      <c r="AL902" t="str">
        <f>IF('ריכוז הצעות'!$N903='טבלת עזר2'!AL$1,'ריכוז הצעות'!$M903,"")</f>
        <v/>
      </c>
      <c r="AM902"/>
      <c r="AN902"/>
      <c r="AO902"/>
      <c r="AP902"/>
    </row>
    <row r="903" spans="2:42" x14ac:dyDescent="0.3">
      <c r="B903" t="str">
        <f>IF('ריכוז הצעות'!$N904='טבלת עזר2'!B$1,'ריכוז הצעות'!$M904,"")</f>
        <v/>
      </c>
      <c r="C903">
        <f t="shared" si="323"/>
        <v>0</v>
      </c>
      <c r="D903" t="str">
        <f t="shared" si="325"/>
        <v/>
      </c>
      <c r="E903">
        <f t="shared" si="326"/>
        <v>0</v>
      </c>
      <c r="F903" t="str">
        <f>IF('ריכוז הצעות'!$N904='טבלת עזר2'!F$1,'ריכוז הצעות'!$M904,"")</f>
        <v/>
      </c>
      <c r="G903">
        <f t="shared" si="324"/>
        <v>0</v>
      </c>
      <c r="H903" t="str">
        <f t="shared" si="327"/>
        <v/>
      </c>
      <c r="I903">
        <f t="shared" si="328"/>
        <v>0</v>
      </c>
      <c r="J903" t="str">
        <f>IF('ריכוז הצעות'!$N904='טבלת עזר2'!J$1,'ריכוז הצעות'!$M904,"")</f>
        <v/>
      </c>
      <c r="K903" t="str">
        <f>IF('ריכוז הצעות'!$N904='טבלת עזר2'!K$1,'ריכוז הצעות'!$M904,"")</f>
        <v/>
      </c>
      <c r="L903" t="str">
        <f>IF('ריכוז הצעות'!$N904='טבלת עזר2'!L$1,'ריכוז הצעות'!$M904,"")</f>
        <v/>
      </c>
      <c r="M903" t="str">
        <f>IF('ריכוז הצעות'!$N904='טבלת עזר2'!M$1,'ריכוז הצעות'!$M904,"")</f>
        <v/>
      </c>
      <c r="O903" t="str">
        <f>IF('ריכוז הצעות'!$N904='טבלת עזר2'!O$1,'ריכוז הצעות'!$M904,"")</f>
        <v/>
      </c>
      <c r="Q903" t="str">
        <f>IF('ריכוז הצעות'!$N904='טבלת עזר2'!Q$1,'ריכוז הצעות'!$M904,"")</f>
        <v/>
      </c>
      <c r="S903" t="str">
        <f>IF('ריכוז הצעות'!$N904='טבלת עזר2'!S$1,'ריכוז הצעות'!$M904,"")</f>
        <v/>
      </c>
      <c r="U903" t="str">
        <f>IF('ריכוז הצעות'!$N904='טבלת עזר2'!U$1,'ריכוז הצעות'!$M904,"")</f>
        <v/>
      </c>
      <c r="W903" t="str">
        <f>IF('ריכוז הצעות'!$N904='טבלת עזר2'!W$1,'ריכוז הצעות'!$M904,"")</f>
        <v/>
      </c>
      <c r="X903" t="str">
        <f>IF('ריכוז הצעות'!$N904='טבלת עזר2'!X$1,'ריכוז הצעות'!$M904,"")</f>
        <v/>
      </c>
      <c r="Y903" t="str">
        <f>IF('ריכוז הצעות'!$N904='טבלת עזר2'!Y$1,'ריכוז הצעות'!$M904,"")</f>
        <v/>
      </c>
      <c r="Z903" t="str">
        <f>IF('ריכוז הצעות'!$N904='טבלת עזר2'!Z$1,'ריכוז הצעות'!$M904,"")</f>
        <v/>
      </c>
      <c r="AA903" t="str">
        <f>IF('ריכוז הצעות'!$N904='טבלת עזר2'!AA$1,'ריכוז הצעות'!$M904,"")</f>
        <v/>
      </c>
      <c r="AB903" t="str">
        <f>IF('ריכוז הצעות'!$N904='טבלת עזר2'!AB$1,'ריכוז הצעות'!$M904,"")</f>
        <v/>
      </c>
      <c r="AC903" t="str">
        <f>IF('ריכוז הצעות'!$N904='טבלת עזר2'!AC$1,'ריכוז הצעות'!$M904,"")</f>
        <v/>
      </c>
      <c r="AD903" t="str">
        <f>IF('ריכוז הצעות'!$N904='טבלת עזר2'!AD$1,'ריכוז הצעות'!$M904,"")</f>
        <v/>
      </c>
      <c r="AE903" t="str">
        <f>IF('ריכוז הצעות'!$N904='טבלת עזר2'!AE$1,'ריכוז הצעות'!$M904,"")</f>
        <v/>
      </c>
      <c r="AF903" t="str">
        <f>IF('ריכוז הצעות'!$N904='טבלת עזר2'!AF$1,'ריכוז הצעות'!$M904,"")</f>
        <v/>
      </c>
      <c r="AG903" t="str">
        <f>IF('ריכוז הצעות'!$N904='טבלת עזר2'!AG$1,'ריכוז הצעות'!$M904,"")</f>
        <v/>
      </c>
      <c r="AH903" t="str">
        <f>IF('ריכוז הצעות'!$N904='טבלת עזר2'!AH$1,'ריכוז הצעות'!$M904,"")</f>
        <v/>
      </c>
      <c r="AI903" t="str">
        <f>IF('ריכוז הצעות'!$N904='טבלת עזר2'!AI$1,'ריכוז הצעות'!$M904,"")</f>
        <v/>
      </c>
      <c r="AJ903" t="str">
        <f>IF('ריכוז הצעות'!$N904='טבלת עזר2'!AJ$1,'ריכוז הצעות'!$M904,"")</f>
        <v/>
      </c>
      <c r="AK903" t="str">
        <f>IF('ריכוז הצעות'!$N904='טבלת עזר2'!AK$1,'ריכוז הצעות'!$M904,"")</f>
        <v/>
      </c>
      <c r="AL903" t="str">
        <f>IF('ריכוז הצעות'!$N904='טבלת עזר2'!AL$1,'ריכוז הצעות'!$M904,"")</f>
        <v/>
      </c>
      <c r="AM903"/>
      <c r="AN903"/>
      <c r="AO903"/>
      <c r="AP903"/>
    </row>
    <row r="904" spans="2:42" x14ac:dyDescent="0.3">
      <c r="B904" t="str">
        <f>IF('ריכוז הצעות'!$N905='טבלת עזר2'!B$1,'ריכוז הצעות'!$M905,"")</f>
        <v/>
      </c>
      <c r="C904">
        <f t="shared" si="323"/>
        <v>0</v>
      </c>
      <c r="D904" t="str">
        <f t="shared" si="325"/>
        <v/>
      </c>
      <c r="E904">
        <f t="shared" si="326"/>
        <v>0</v>
      </c>
      <c r="F904" t="str">
        <f>IF('ריכוז הצעות'!$N905='טבלת עזר2'!F$1,'ריכוז הצעות'!$M905,"")</f>
        <v/>
      </c>
      <c r="G904">
        <f t="shared" si="324"/>
        <v>0</v>
      </c>
      <c r="H904" t="str">
        <f t="shared" si="327"/>
        <v/>
      </c>
      <c r="I904">
        <f t="shared" si="328"/>
        <v>0</v>
      </c>
      <c r="J904" t="str">
        <f>IF('ריכוז הצעות'!$N905='טבלת עזר2'!J$1,'ריכוז הצעות'!$M905,"")</f>
        <v/>
      </c>
      <c r="K904" t="str">
        <f>IF('ריכוז הצעות'!$N905='טבלת עזר2'!K$1,'ריכוז הצעות'!$M905,"")</f>
        <v/>
      </c>
      <c r="L904" t="str">
        <f>IF('ריכוז הצעות'!$N905='טבלת עזר2'!L$1,'ריכוז הצעות'!$M905,"")</f>
        <v/>
      </c>
      <c r="M904" t="str">
        <f>IF('ריכוז הצעות'!$N905='טבלת עזר2'!M$1,'ריכוז הצעות'!$M905,"")</f>
        <v/>
      </c>
      <c r="O904" t="str">
        <f>IF('ריכוז הצעות'!$N905='טבלת עזר2'!O$1,'ריכוז הצעות'!$M905,"")</f>
        <v/>
      </c>
      <c r="Q904" t="str">
        <f>IF('ריכוז הצעות'!$N905='טבלת עזר2'!Q$1,'ריכוז הצעות'!$M905,"")</f>
        <v/>
      </c>
      <c r="S904" t="str">
        <f>IF('ריכוז הצעות'!$N905='טבלת עזר2'!S$1,'ריכוז הצעות'!$M905,"")</f>
        <v/>
      </c>
      <c r="U904" t="str">
        <f>IF('ריכוז הצעות'!$N905='טבלת עזר2'!U$1,'ריכוז הצעות'!$M905,"")</f>
        <v/>
      </c>
      <c r="W904" t="str">
        <f>IF('ריכוז הצעות'!$N905='טבלת עזר2'!W$1,'ריכוז הצעות'!$M905,"")</f>
        <v/>
      </c>
      <c r="X904" t="str">
        <f>IF('ריכוז הצעות'!$N905='טבלת עזר2'!X$1,'ריכוז הצעות'!$M905,"")</f>
        <v/>
      </c>
      <c r="Y904" t="str">
        <f>IF('ריכוז הצעות'!$N905='טבלת עזר2'!Y$1,'ריכוז הצעות'!$M905,"")</f>
        <v/>
      </c>
      <c r="Z904" t="str">
        <f>IF('ריכוז הצעות'!$N905='טבלת עזר2'!Z$1,'ריכוז הצעות'!$M905,"")</f>
        <v/>
      </c>
      <c r="AA904" t="str">
        <f>IF('ריכוז הצעות'!$N905='טבלת עזר2'!AA$1,'ריכוז הצעות'!$M905,"")</f>
        <v/>
      </c>
      <c r="AB904" t="str">
        <f>IF('ריכוז הצעות'!$N905='טבלת עזר2'!AB$1,'ריכוז הצעות'!$M905,"")</f>
        <v/>
      </c>
      <c r="AC904" t="str">
        <f>IF('ריכוז הצעות'!$N905='טבלת עזר2'!AC$1,'ריכוז הצעות'!$M905,"")</f>
        <v/>
      </c>
      <c r="AD904" t="str">
        <f>IF('ריכוז הצעות'!$N905='טבלת עזר2'!AD$1,'ריכוז הצעות'!$M905,"")</f>
        <v/>
      </c>
      <c r="AE904" t="str">
        <f>IF('ריכוז הצעות'!$N905='טבלת עזר2'!AE$1,'ריכוז הצעות'!$M905,"")</f>
        <v/>
      </c>
      <c r="AF904" t="str">
        <f>IF('ריכוז הצעות'!$N905='טבלת עזר2'!AF$1,'ריכוז הצעות'!$M905,"")</f>
        <v/>
      </c>
      <c r="AG904" t="str">
        <f>IF('ריכוז הצעות'!$N905='טבלת עזר2'!AG$1,'ריכוז הצעות'!$M905,"")</f>
        <v/>
      </c>
      <c r="AH904" t="str">
        <f>IF('ריכוז הצעות'!$N905='טבלת עזר2'!AH$1,'ריכוז הצעות'!$M905,"")</f>
        <v/>
      </c>
      <c r="AI904" t="str">
        <f>IF('ריכוז הצעות'!$N905='טבלת עזר2'!AI$1,'ריכוז הצעות'!$M905,"")</f>
        <v/>
      </c>
      <c r="AJ904" t="str">
        <f>IF('ריכוז הצעות'!$N905='טבלת עזר2'!AJ$1,'ריכוז הצעות'!$M905,"")</f>
        <v/>
      </c>
      <c r="AK904" t="str">
        <f>IF('ריכוז הצעות'!$N905='טבלת עזר2'!AK$1,'ריכוז הצעות'!$M905,"")</f>
        <v/>
      </c>
      <c r="AL904" t="str">
        <f>IF('ריכוז הצעות'!$N905='טבלת עזר2'!AL$1,'ריכוז הצעות'!$M905,"")</f>
        <v/>
      </c>
      <c r="AM904"/>
      <c r="AN904"/>
      <c r="AO904"/>
      <c r="AP904"/>
    </row>
    <row r="905" spans="2:42" x14ac:dyDescent="0.3">
      <c r="B905" t="str">
        <f>IF('ריכוז הצעות'!$N906='טבלת עזר2'!B$1,'ריכוז הצעות'!$M906,"")</f>
        <v/>
      </c>
      <c r="C905">
        <f t="shared" si="323"/>
        <v>0</v>
      </c>
      <c r="D905" t="str">
        <f t="shared" si="325"/>
        <v/>
      </c>
      <c r="E905">
        <f t="shared" si="326"/>
        <v>0</v>
      </c>
      <c r="F905" t="str">
        <f>IF('ריכוז הצעות'!$N906='טבלת עזר2'!F$1,'ריכוז הצעות'!$M906,"")</f>
        <v/>
      </c>
      <c r="G905">
        <f t="shared" si="324"/>
        <v>0</v>
      </c>
      <c r="H905" t="str">
        <f t="shared" si="327"/>
        <v/>
      </c>
      <c r="I905">
        <f t="shared" si="328"/>
        <v>0</v>
      </c>
      <c r="J905" t="str">
        <f>IF('ריכוז הצעות'!$N906='טבלת עזר2'!J$1,'ריכוז הצעות'!$M906,"")</f>
        <v/>
      </c>
      <c r="K905" t="str">
        <f>IF('ריכוז הצעות'!$N906='טבלת עזר2'!K$1,'ריכוז הצעות'!$M906,"")</f>
        <v/>
      </c>
      <c r="L905" t="str">
        <f>IF('ריכוז הצעות'!$N906='טבלת עזר2'!L$1,'ריכוז הצעות'!$M906,"")</f>
        <v/>
      </c>
      <c r="M905" t="str">
        <f>IF('ריכוז הצעות'!$N906='טבלת עזר2'!M$1,'ריכוז הצעות'!$M906,"")</f>
        <v/>
      </c>
      <c r="O905" t="str">
        <f>IF('ריכוז הצעות'!$N906='טבלת עזר2'!O$1,'ריכוז הצעות'!$M906,"")</f>
        <v/>
      </c>
      <c r="Q905" t="str">
        <f>IF('ריכוז הצעות'!$N906='טבלת עזר2'!Q$1,'ריכוז הצעות'!$M906,"")</f>
        <v/>
      </c>
      <c r="S905" t="str">
        <f>IF('ריכוז הצעות'!$N906='טבלת עזר2'!S$1,'ריכוז הצעות'!$M906,"")</f>
        <v/>
      </c>
      <c r="U905" t="str">
        <f>IF('ריכוז הצעות'!$N906='טבלת עזר2'!U$1,'ריכוז הצעות'!$M906,"")</f>
        <v/>
      </c>
      <c r="W905" t="str">
        <f>IF('ריכוז הצעות'!$N906='טבלת עזר2'!W$1,'ריכוז הצעות'!$M906,"")</f>
        <v/>
      </c>
      <c r="X905" t="str">
        <f>IF('ריכוז הצעות'!$N906='טבלת עזר2'!X$1,'ריכוז הצעות'!$M906,"")</f>
        <v/>
      </c>
      <c r="Y905" t="str">
        <f>IF('ריכוז הצעות'!$N906='טבלת עזר2'!Y$1,'ריכוז הצעות'!$M906,"")</f>
        <v/>
      </c>
      <c r="Z905" t="str">
        <f>IF('ריכוז הצעות'!$N906='טבלת עזר2'!Z$1,'ריכוז הצעות'!$M906,"")</f>
        <v/>
      </c>
      <c r="AA905" t="str">
        <f>IF('ריכוז הצעות'!$N906='טבלת עזר2'!AA$1,'ריכוז הצעות'!$M906,"")</f>
        <v/>
      </c>
      <c r="AB905" t="str">
        <f>IF('ריכוז הצעות'!$N906='טבלת עזר2'!AB$1,'ריכוז הצעות'!$M906,"")</f>
        <v/>
      </c>
      <c r="AC905" t="str">
        <f>IF('ריכוז הצעות'!$N906='טבלת עזר2'!AC$1,'ריכוז הצעות'!$M906,"")</f>
        <v/>
      </c>
      <c r="AD905" t="str">
        <f>IF('ריכוז הצעות'!$N906='טבלת עזר2'!AD$1,'ריכוז הצעות'!$M906,"")</f>
        <v/>
      </c>
      <c r="AE905" t="str">
        <f>IF('ריכוז הצעות'!$N906='טבלת עזר2'!AE$1,'ריכוז הצעות'!$M906,"")</f>
        <v/>
      </c>
      <c r="AF905" t="str">
        <f>IF('ריכוז הצעות'!$N906='טבלת עזר2'!AF$1,'ריכוז הצעות'!$M906,"")</f>
        <v/>
      </c>
      <c r="AG905" t="str">
        <f>IF('ריכוז הצעות'!$N906='טבלת עזר2'!AG$1,'ריכוז הצעות'!$M906,"")</f>
        <v/>
      </c>
      <c r="AH905" t="str">
        <f>IF('ריכוז הצעות'!$N906='טבלת עזר2'!AH$1,'ריכוז הצעות'!$M906,"")</f>
        <v/>
      </c>
      <c r="AI905" t="str">
        <f>IF('ריכוז הצעות'!$N906='טבלת עזר2'!AI$1,'ריכוז הצעות'!$M906,"")</f>
        <v/>
      </c>
      <c r="AJ905" t="str">
        <f>IF('ריכוז הצעות'!$N906='טבלת עזר2'!AJ$1,'ריכוז הצעות'!$M906,"")</f>
        <v/>
      </c>
      <c r="AK905" t="str">
        <f>IF('ריכוז הצעות'!$N906='טבלת עזר2'!AK$1,'ריכוז הצעות'!$M906,"")</f>
        <v/>
      </c>
      <c r="AL905" t="str">
        <f>IF('ריכוז הצעות'!$N906='טבלת עזר2'!AL$1,'ריכוז הצעות'!$M906,"")</f>
        <v/>
      </c>
      <c r="AM905"/>
      <c r="AN905"/>
      <c r="AO905"/>
      <c r="AP905"/>
    </row>
    <row r="906" spans="2:42" x14ac:dyDescent="0.3">
      <c r="B906" t="str">
        <f>IF('ריכוז הצעות'!$N907='טבלת עזר2'!B$1,'ריכוז הצעות'!$M907,"")</f>
        <v/>
      </c>
      <c r="C906">
        <f t="shared" si="323"/>
        <v>0</v>
      </c>
      <c r="D906" t="str">
        <f t="shared" si="325"/>
        <v/>
      </c>
      <c r="E906">
        <f t="shared" si="326"/>
        <v>0</v>
      </c>
      <c r="F906" t="str">
        <f>IF('ריכוז הצעות'!$N907='טבלת עזר2'!F$1,'ריכוז הצעות'!$M907,"")</f>
        <v/>
      </c>
      <c r="G906">
        <f t="shared" si="324"/>
        <v>0</v>
      </c>
      <c r="H906" t="str">
        <f t="shared" si="327"/>
        <v/>
      </c>
      <c r="I906">
        <f t="shared" si="328"/>
        <v>0</v>
      </c>
      <c r="J906" t="str">
        <f>IF('ריכוז הצעות'!$N907='טבלת עזר2'!J$1,'ריכוז הצעות'!$M907,"")</f>
        <v/>
      </c>
      <c r="K906" t="str">
        <f>IF('ריכוז הצעות'!$N907='טבלת עזר2'!K$1,'ריכוז הצעות'!$M907,"")</f>
        <v/>
      </c>
      <c r="L906" t="str">
        <f>IF('ריכוז הצעות'!$N907='טבלת עזר2'!L$1,'ריכוז הצעות'!$M907,"")</f>
        <v/>
      </c>
      <c r="M906" t="str">
        <f>IF('ריכוז הצעות'!$N907='טבלת עזר2'!M$1,'ריכוז הצעות'!$M907,"")</f>
        <v/>
      </c>
      <c r="O906" t="str">
        <f>IF('ריכוז הצעות'!$N907='טבלת עזר2'!O$1,'ריכוז הצעות'!$M907,"")</f>
        <v/>
      </c>
      <c r="Q906" t="str">
        <f>IF('ריכוז הצעות'!$N907='טבלת עזר2'!Q$1,'ריכוז הצעות'!$M907,"")</f>
        <v/>
      </c>
      <c r="S906" t="str">
        <f>IF('ריכוז הצעות'!$N907='טבלת עזר2'!S$1,'ריכוז הצעות'!$M907,"")</f>
        <v/>
      </c>
      <c r="U906" t="str">
        <f>IF('ריכוז הצעות'!$N907='טבלת עזר2'!U$1,'ריכוז הצעות'!$M907,"")</f>
        <v/>
      </c>
      <c r="W906" t="str">
        <f>IF('ריכוז הצעות'!$N907='טבלת עזר2'!W$1,'ריכוז הצעות'!$M907,"")</f>
        <v/>
      </c>
      <c r="X906" t="str">
        <f>IF('ריכוז הצעות'!$N907='טבלת עזר2'!X$1,'ריכוז הצעות'!$M907,"")</f>
        <v/>
      </c>
      <c r="Y906" t="str">
        <f>IF('ריכוז הצעות'!$N907='טבלת עזר2'!Y$1,'ריכוז הצעות'!$M907,"")</f>
        <v/>
      </c>
      <c r="Z906" t="str">
        <f>IF('ריכוז הצעות'!$N907='טבלת עזר2'!Z$1,'ריכוז הצעות'!$M907,"")</f>
        <v/>
      </c>
      <c r="AA906" t="str">
        <f>IF('ריכוז הצעות'!$N907='טבלת עזר2'!AA$1,'ריכוז הצעות'!$M907,"")</f>
        <v/>
      </c>
      <c r="AB906" t="str">
        <f>IF('ריכוז הצעות'!$N907='טבלת עזר2'!AB$1,'ריכוז הצעות'!$M907,"")</f>
        <v/>
      </c>
      <c r="AC906" t="str">
        <f>IF('ריכוז הצעות'!$N907='טבלת עזר2'!AC$1,'ריכוז הצעות'!$M907,"")</f>
        <v/>
      </c>
      <c r="AD906" t="str">
        <f>IF('ריכוז הצעות'!$N907='טבלת עזר2'!AD$1,'ריכוז הצעות'!$M907,"")</f>
        <v/>
      </c>
      <c r="AE906" t="str">
        <f>IF('ריכוז הצעות'!$N907='טבלת עזר2'!AE$1,'ריכוז הצעות'!$M907,"")</f>
        <v/>
      </c>
      <c r="AF906" t="str">
        <f>IF('ריכוז הצעות'!$N907='טבלת עזר2'!AF$1,'ריכוז הצעות'!$M907,"")</f>
        <v/>
      </c>
      <c r="AG906" t="str">
        <f>IF('ריכוז הצעות'!$N907='טבלת עזר2'!AG$1,'ריכוז הצעות'!$M907,"")</f>
        <v/>
      </c>
      <c r="AH906" t="str">
        <f>IF('ריכוז הצעות'!$N907='טבלת עזר2'!AH$1,'ריכוז הצעות'!$M907,"")</f>
        <v/>
      </c>
      <c r="AI906" t="str">
        <f>IF('ריכוז הצעות'!$N907='טבלת עזר2'!AI$1,'ריכוז הצעות'!$M907,"")</f>
        <v/>
      </c>
      <c r="AJ906" t="str">
        <f>IF('ריכוז הצעות'!$N907='טבלת עזר2'!AJ$1,'ריכוז הצעות'!$M907,"")</f>
        <v/>
      </c>
      <c r="AK906" t="str">
        <f>IF('ריכוז הצעות'!$N907='טבלת עזר2'!AK$1,'ריכוז הצעות'!$M907,"")</f>
        <v/>
      </c>
      <c r="AL906" t="str">
        <f>IF('ריכוז הצעות'!$N907='טבלת עזר2'!AL$1,'ריכוז הצעות'!$M907,"")</f>
        <v/>
      </c>
      <c r="AM906"/>
      <c r="AN906"/>
      <c r="AO906"/>
      <c r="AP906"/>
    </row>
    <row r="907" spans="2:42" x14ac:dyDescent="0.3">
      <c r="B907" t="str">
        <f>IF('ריכוז הצעות'!$N908='טבלת עזר2'!B$1,'ריכוז הצעות'!$M908,"")</f>
        <v/>
      </c>
      <c r="C907">
        <f t="shared" si="323"/>
        <v>0</v>
      </c>
      <c r="D907" t="str">
        <f t="shared" si="325"/>
        <v/>
      </c>
      <c r="E907">
        <f t="shared" si="326"/>
        <v>0</v>
      </c>
      <c r="F907" t="str">
        <f>IF('ריכוז הצעות'!$N908='טבלת עזר2'!F$1,'ריכוז הצעות'!$M908,"")</f>
        <v/>
      </c>
      <c r="G907">
        <f t="shared" si="324"/>
        <v>0</v>
      </c>
      <c r="H907" t="str">
        <f t="shared" si="327"/>
        <v/>
      </c>
      <c r="I907">
        <f t="shared" si="328"/>
        <v>0</v>
      </c>
      <c r="J907" t="str">
        <f>IF('ריכוז הצעות'!$N908='טבלת עזר2'!J$1,'ריכוז הצעות'!$M908,"")</f>
        <v/>
      </c>
      <c r="K907" t="str">
        <f>IF('ריכוז הצעות'!$N908='טבלת עזר2'!K$1,'ריכוז הצעות'!$M908,"")</f>
        <v/>
      </c>
      <c r="L907" t="str">
        <f>IF('ריכוז הצעות'!$N908='טבלת עזר2'!L$1,'ריכוז הצעות'!$M908,"")</f>
        <v/>
      </c>
      <c r="M907" t="str">
        <f>IF('ריכוז הצעות'!$N908='טבלת עזר2'!M$1,'ריכוז הצעות'!$M908,"")</f>
        <v/>
      </c>
      <c r="O907" t="str">
        <f>IF('ריכוז הצעות'!$N908='טבלת עזר2'!O$1,'ריכוז הצעות'!$M908,"")</f>
        <v/>
      </c>
      <c r="Q907" t="str">
        <f>IF('ריכוז הצעות'!$N908='טבלת עזר2'!Q$1,'ריכוז הצעות'!$M908,"")</f>
        <v/>
      </c>
      <c r="S907" t="str">
        <f>IF('ריכוז הצעות'!$N908='טבלת עזר2'!S$1,'ריכוז הצעות'!$M908,"")</f>
        <v/>
      </c>
      <c r="U907" t="str">
        <f>IF('ריכוז הצעות'!$N908='טבלת עזר2'!U$1,'ריכוז הצעות'!$M908,"")</f>
        <v/>
      </c>
      <c r="W907" t="str">
        <f>IF('ריכוז הצעות'!$N908='טבלת עזר2'!W$1,'ריכוז הצעות'!$M908,"")</f>
        <v/>
      </c>
      <c r="X907" t="str">
        <f>IF('ריכוז הצעות'!$N908='טבלת עזר2'!X$1,'ריכוז הצעות'!$M908,"")</f>
        <v/>
      </c>
      <c r="Y907" t="str">
        <f>IF('ריכוז הצעות'!$N908='טבלת עזר2'!Y$1,'ריכוז הצעות'!$M908,"")</f>
        <v/>
      </c>
      <c r="Z907" t="str">
        <f>IF('ריכוז הצעות'!$N908='טבלת עזר2'!Z$1,'ריכוז הצעות'!$M908,"")</f>
        <v/>
      </c>
      <c r="AA907" t="str">
        <f>IF('ריכוז הצעות'!$N908='טבלת עזר2'!AA$1,'ריכוז הצעות'!$M908,"")</f>
        <v/>
      </c>
      <c r="AB907" t="str">
        <f>IF('ריכוז הצעות'!$N908='טבלת עזר2'!AB$1,'ריכוז הצעות'!$M908,"")</f>
        <v/>
      </c>
      <c r="AC907" t="str">
        <f>IF('ריכוז הצעות'!$N908='טבלת עזר2'!AC$1,'ריכוז הצעות'!$M908,"")</f>
        <v/>
      </c>
      <c r="AD907" t="str">
        <f>IF('ריכוז הצעות'!$N908='טבלת עזר2'!AD$1,'ריכוז הצעות'!$M908,"")</f>
        <v/>
      </c>
      <c r="AE907" t="str">
        <f>IF('ריכוז הצעות'!$N908='טבלת עזר2'!AE$1,'ריכוז הצעות'!$M908,"")</f>
        <v/>
      </c>
      <c r="AF907" t="str">
        <f>IF('ריכוז הצעות'!$N908='טבלת עזר2'!AF$1,'ריכוז הצעות'!$M908,"")</f>
        <v/>
      </c>
      <c r="AG907" t="str">
        <f>IF('ריכוז הצעות'!$N908='טבלת עזר2'!AG$1,'ריכוז הצעות'!$M908,"")</f>
        <v/>
      </c>
      <c r="AH907" t="str">
        <f>IF('ריכוז הצעות'!$N908='טבלת עזר2'!AH$1,'ריכוז הצעות'!$M908,"")</f>
        <v/>
      </c>
      <c r="AI907" t="str">
        <f>IF('ריכוז הצעות'!$N908='טבלת עזר2'!AI$1,'ריכוז הצעות'!$M908,"")</f>
        <v/>
      </c>
      <c r="AJ907" t="str">
        <f>IF('ריכוז הצעות'!$N908='טבלת עזר2'!AJ$1,'ריכוז הצעות'!$M908,"")</f>
        <v/>
      </c>
      <c r="AK907" t="str">
        <f>IF('ריכוז הצעות'!$N908='טבלת עזר2'!AK$1,'ריכוז הצעות'!$M908,"")</f>
        <v/>
      </c>
      <c r="AL907" t="str">
        <f>IF('ריכוז הצעות'!$N908='טבלת עזר2'!AL$1,'ריכוז הצעות'!$M908,"")</f>
        <v/>
      </c>
      <c r="AM907"/>
      <c r="AN907"/>
      <c r="AO907"/>
      <c r="AP907"/>
    </row>
    <row r="908" spans="2:42" x14ac:dyDescent="0.3">
      <c r="B908" t="str">
        <f>IF('ריכוז הצעות'!$N909='טבלת עזר2'!B$1,'ריכוז הצעות'!$M909,"")</f>
        <v/>
      </c>
      <c r="C908">
        <f t="shared" si="323"/>
        <v>0</v>
      </c>
      <c r="D908" t="str">
        <f t="shared" si="325"/>
        <v/>
      </c>
      <c r="E908">
        <f t="shared" si="326"/>
        <v>0</v>
      </c>
      <c r="F908" t="str">
        <f>IF('ריכוז הצעות'!$N909='טבלת עזר2'!F$1,'ריכוז הצעות'!$M909,"")</f>
        <v/>
      </c>
      <c r="G908">
        <f t="shared" si="324"/>
        <v>0</v>
      </c>
      <c r="H908" t="str">
        <f t="shared" si="327"/>
        <v/>
      </c>
      <c r="I908">
        <f t="shared" si="328"/>
        <v>0</v>
      </c>
      <c r="J908" t="str">
        <f>IF('ריכוז הצעות'!$N909='טבלת עזר2'!J$1,'ריכוז הצעות'!$M909,"")</f>
        <v/>
      </c>
      <c r="K908" t="str">
        <f>IF('ריכוז הצעות'!$N909='טבלת עזר2'!K$1,'ריכוז הצעות'!$M909,"")</f>
        <v/>
      </c>
      <c r="L908" t="str">
        <f>IF('ריכוז הצעות'!$N909='טבלת עזר2'!L$1,'ריכוז הצעות'!$M909,"")</f>
        <v/>
      </c>
      <c r="M908" t="str">
        <f>IF('ריכוז הצעות'!$N909='טבלת עזר2'!M$1,'ריכוז הצעות'!$M909,"")</f>
        <v/>
      </c>
      <c r="O908" t="str">
        <f>IF('ריכוז הצעות'!$N909='טבלת עזר2'!O$1,'ריכוז הצעות'!$M909,"")</f>
        <v/>
      </c>
      <c r="Q908" t="str">
        <f>IF('ריכוז הצעות'!$N909='טבלת עזר2'!Q$1,'ריכוז הצעות'!$M909,"")</f>
        <v/>
      </c>
      <c r="S908" t="str">
        <f>IF('ריכוז הצעות'!$N909='טבלת עזר2'!S$1,'ריכוז הצעות'!$M909,"")</f>
        <v/>
      </c>
      <c r="U908" t="str">
        <f>IF('ריכוז הצעות'!$N909='טבלת עזר2'!U$1,'ריכוז הצעות'!$M909,"")</f>
        <v/>
      </c>
      <c r="W908" t="str">
        <f>IF('ריכוז הצעות'!$N909='טבלת עזר2'!W$1,'ריכוז הצעות'!$M909,"")</f>
        <v/>
      </c>
      <c r="X908" t="str">
        <f>IF('ריכוז הצעות'!$N909='טבלת עזר2'!X$1,'ריכוז הצעות'!$M909,"")</f>
        <v/>
      </c>
      <c r="Y908" t="str">
        <f>IF('ריכוז הצעות'!$N909='טבלת עזר2'!Y$1,'ריכוז הצעות'!$M909,"")</f>
        <v/>
      </c>
      <c r="Z908" t="str">
        <f>IF('ריכוז הצעות'!$N909='טבלת עזר2'!Z$1,'ריכוז הצעות'!$M909,"")</f>
        <v/>
      </c>
      <c r="AA908" t="str">
        <f>IF('ריכוז הצעות'!$N909='טבלת עזר2'!AA$1,'ריכוז הצעות'!$M909,"")</f>
        <v/>
      </c>
      <c r="AB908" t="str">
        <f>IF('ריכוז הצעות'!$N909='טבלת עזר2'!AB$1,'ריכוז הצעות'!$M909,"")</f>
        <v/>
      </c>
      <c r="AC908" t="str">
        <f>IF('ריכוז הצעות'!$N909='טבלת עזר2'!AC$1,'ריכוז הצעות'!$M909,"")</f>
        <v/>
      </c>
      <c r="AD908" t="str">
        <f>IF('ריכוז הצעות'!$N909='טבלת עזר2'!AD$1,'ריכוז הצעות'!$M909,"")</f>
        <v/>
      </c>
      <c r="AE908" t="str">
        <f>IF('ריכוז הצעות'!$N909='טבלת עזר2'!AE$1,'ריכוז הצעות'!$M909,"")</f>
        <v/>
      </c>
      <c r="AF908" t="str">
        <f>IF('ריכוז הצעות'!$N909='טבלת עזר2'!AF$1,'ריכוז הצעות'!$M909,"")</f>
        <v/>
      </c>
      <c r="AG908" t="str">
        <f>IF('ריכוז הצעות'!$N909='טבלת עזר2'!AG$1,'ריכוז הצעות'!$M909,"")</f>
        <v/>
      </c>
      <c r="AH908" t="str">
        <f>IF('ריכוז הצעות'!$N909='טבלת עזר2'!AH$1,'ריכוז הצעות'!$M909,"")</f>
        <v/>
      </c>
      <c r="AI908" t="str">
        <f>IF('ריכוז הצעות'!$N909='טבלת עזר2'!AI$1,'ריכוז הצעות'!$M909,"")</f>
        <v/>
      </c>
      <c r="AJ908" t="str">
        <f>IF('ריכוז הצעות'!$N909='טבלת עזר2'!AJ$1,'ריכוז הצעות'!$M909,"")</f>
        <v/>
      </c>
      <c r="AK908" t="str">
        <f>IF('ריכוז הצעות'!$N909='טבלת עזר2'!AK$1,'ריכוז הצעות'!$M909,"")</f>
        <v/>
      </c>
      <c r="AL908" t="str">
        <f>IF('ריכוז הצעות'!$N909='טבלת עזר2'!AL$1,'ריכוז הצעות'!$M909,"")</f>
        <v/>
      </c>
      <c r="AM908"/>
      <c r="AN908"/>
      <c r="AO908"/>
      <c r="AP908"/>
    </row>
    <row r="909" spans="2:42" x14ac:dyDescent="0.3">
      <c r="B909" t="str">
        <f>IF('ריכוז הצעות'!$N910='טבלת עזר2'!B$1,'ריכוז הצעות'!$M910,"")</f>
        <v/>
      </c>
      <c r="C909">
        <f t="shared" si="323"/>
        <v>0</v>
      </c>
      <c r="D909" t="str">
        <f t="shared" si="325"/>
        <v/>
      </c>
      <c r="E909">
        <f t="shared" si="326"/>
        <v>0</v>
      </c>
      <c r="F909" t="str">
        <f>IF('ריכוז הצעות'!$N910='טבלת עזר2'!F$1,'ריכוז הצעות'!$M910,"")</f>
        <v/>
      </c>
      <c r="G909">
        <f t="shared" si="324"/>
        <v>0</v>
      </c>
      <c r="H909" t="str">
        <f t="shared" si="327"/>
        <v/>
      </c>
      <c r="I909">
        <f t="shared" si="328"/>
        <v>0</v>
      </c>
      <c r="J909" t="str">
        <f>IF('ריכוז הצעות'!$N910='טבלת עזר2'!J$1,'ריכוז הצעות'!$M910,"")</f>
        <v/>
      </c>
      <c r="K909" t="str">
        <f>IF('ריכוז הצעות'!$N910='טבלת עזר2'!K$1,'ריכוז הצעות'!$M910,"")</f>
        <v/>
      </c>
      <c r="L909" t="str">
        <f>IF('ריכוז הצעות'!$N910='טבלת עזר2'!L$1,'ריכוז הצעות'!$M910,"")</f>
        <v/>
      </c>
      <c r="M909" t="str">
        <f>IF('ריכוז הצעות'!$N910='טבלת עזר2'!M$1,'ריכוז הצעות'!$M910,"")</f>
        <v/>
      </c>
      <c r="O909" t="str">
        <f>IF('ריכוז הצעות'!$N910='טבלת עזר2'!O$1,'ריכוז הצעות'!$M910,"")</f>
        <v/>
      </c>
      <c r="Q909" t="str">
        <f>IF('ריכוז הצעות'!$N910='טבלת עזר2'!Q$1,'ריכוז הצעות'!$M910,"")</f>
        <v/>
      </c>
      <c r="S909" t="str">
        <f>IF('ריכוז הצעות'!$N910='טבלת עזר2'!S$1,'ריכוז הצעות'!$M910,"")</f>
        <v/>
      </c>
      <c r="U909" t="str">
        <f>IF('ריכוז הצעות'!$N910='טבלת עזר2'!U$1,'ריכוז הצעות'!$M910,"")</f>
        <v/>
      </c>
      <c r="W909" t="str">
        <f>IF('ריכוז הצעות'!$N910='טבלת עזר2'!W$1,'ריכוז הצעות'!$M910,"")</f>
        <v/>
      </c>
      <c r="X909" t="str">
        <f>IF('ריכוז הצעות'!$N910='טבלת עזר2'!X$1,'ריכוז הצעות'!$M910,"")</f>
        <v/>
      </c>
      <c r="Y909" t="str">
        <f>IF('ריכוז הצעות'!$N910='טבלת עזר2'!Y$1,'ריכוז הצעות'!$M910,"")</f>
        <v/>
      </c>
      <c r="Z909" t="str">
        <f>IF('ריכוז הצעות'!$N910='טבלת עזר2'!Z$1,'ריכוז הצעות'!$M910,"")</f>
        <v/>
      </c>
      <c r="AA909" t="str">
        <f>IF('ריכוז הצעות'!$N910='טבלת עזר2'!AA$1,'ריכוז הצעות'!$M910,"")</f>
        <v/>
      </c>
      <c r="AB909" t="str">
        <f>IF('ריכוז הצעות'!$N910='טבלת עזר2'!AB$1,'ריכוז הצעות'!$M910,"")</f>
        <v/>
      </c>
      <c r="AC909" t="str">
        <f>IF('ריכוז הצעות'!$N910='טבלת עזר2'!AC$1,'ריכוז הצעות'!$M910,"")</f>
        <v/>
      </c>
      <c r="AD909" t="str">
        <f>IF('ריכוז הצעות'!$N910='טבלת עזר2'!AD$1,'ריכוז הצעות'!$M910,"")</f>
        <v/>
      </c>
      <c r="AE909" t="str">
        <f>IF('ריכוז הצעות'!$N910='טבלת עזר2'!AE$1,'ריכוז הצעות'!$M910,"")</f>
        <v/>
      </c>
      <c r="AF909" t="str">
        <f>IF('ריכוז הצעות'!$N910='טבלת עזר2'!AF$1,'ריכוז הצעות'!$M910,"")</f>
        <v/>
      </c>
      <c r="AG909" t="str">
        <f>IF('ריכוז הצעות'!$N910='טבלת עזר2'!AG$1,'ריכוז הצעות'!$M910,"")</f>
        <v/>
      </c>
      <c r="AH909" t="str">
        <f>IF('ריכוז הצעות'!$N910='טבלת עזר2'!AH$1,'ריכוז הצעות'!$M910,"")</f>
        <v/>
      </c>
      <c r="AI909" t="str">
        <f>IF('ריכוז הצעות'!$N910='טבלת עזר2'!AI$1,'ריכוז הצעות'!$M910,"")</f>
        <v/>
      </c>
      <c r="AJ909" t="str">
        <f>IF('ריכוז הצעות'!$N910='טבלת עזר2'!AJ$1,'ריכוז הצעות'!$M910,"")</f>
        <v/>
      </c>
      <c r="AK909" t="str">
        <f>IF('ריכוז הצעות'!$N910='טבלת עזר2'!AK$1,'ריכוז הצעות'!$M910,"")</f>
        <v/>
      </c>
      <c r="AL909" t="str">
        <f>IF('ריכוז הצעות'!$N910='טבלת עזר2'!AL$1,'ריכוז הצעות'!$M910,"")</f>
        <v/>
      </c>
      <c r="AM909"/>
      <c r="AN909"/>
      <c r="AO909"/>
      <c r="AP909"/>
    </row>
    <row r="910" spans="2:42" x14ac:dyDescent="0.3">
      <c r="B910" t="str">
        <f>IF('ריכוז הצעות'!$N911='טבלת עזר2'!B$1,'ריכוז הצעות'!$M911,"")</f>
        <v/>
      </c>
      <c r="C910">
        <f t="shared" si="323"/>
        <v>0</v>
      </c>
      <c r="D910" t="str">
        <f t="shared" si="325"/>
        <v/>
      </c>
      <c r="E910">
        <f t="shared" si="326"/>
        <v>0</v>
      </c>
      <c r="F910" t="str">
        <f>IF('ריכוז הצעות'!$N911='טבלת עזר2'!F$1,'ריכוז הצעות'!$M911,"")</f>
        <v/>
      </c>
      <c r="G910">
        <f t="shared" si="324"/>
        <v>0</v>
      </c>
      <c r="H910" t="str">
        <f t="shared" si="327"/>
        <v/>
      </c>
      <c r="I910">
        <f t="shared" si="328"/>
        <v>0</v>
      </c>
      <c r="J910" t="str">
        <f>IF('ריכוז הצעות'!$N911='טבלת עזר2'!J$1,'ריכוז הצעות'!$M911,"")</f>
        <v/>
      </c>
      <c r="K910" t="str">
        <f>IF('ריכוז הצעות'!$N911='טבלת עזר2'!K$1,'ריכוז הצעות'!$M911,"")</f>
        <v/>
      </c>
      <c r="L910" t="str">
        <f>IF('ריכוז הצעות'!$N911='טבלת עזר2'!L$1,'ריכוז הצעות'!$M911,"")</f>
        <v/>
      </c>
      <c r="M910" t="str">
        <f>IF('ריכוז הצעות'!$N911='טבלת עזר2'!M$1,'ריכוז הצעות'!$M911,"")</f>
        <v/>
      </c>
      <c r="O910" t="str">
        <f>IF('ריכוז הצעות'!$N911='טבלת עזר2'!O$1,'ריכוז הצעות'!$M911,"")</f>
        <v/>
      </c>
      <c r="Q910" t="str">
        <f>IF('ריכוז הצעות'!$N911='טבלת עזר2'!Q$1,'ריכוז הצעות'!$M911,"")</f>
        <v/>
      </c>
      <c r="S910" t="str">
        <f>IF('ריכוז הצעות'!$N911='טבלת עזר2'!S$1,'ריכוז הצעות'!$M911,"")</f>
        <v/>
      </c>
      <c r="U910" t="str">
        <f>IF('ריכוז הצעות'!$N911='טבלת עזר2'!U$1,'ריכוז הצעות'!$M911,"")</f>
        <v/>
      </c>
      <c r="W910" t="str">
        <f>IF('ריכוז הצעות'!$N911='טבלת עזר2'!W$1,'ריכוז הצעות'!$M911,"")</f>
        <v/>
      </c>
      <c r="X910" t="str">
        <f>IF('ריכוז הצעות'!$N911='טבלת עזר2'!X$1,'ריכוז הצעות'!$M911,"")</f>
        <v/>
      </c>
      <c r="Y910" t="str">
        <f>IF('ריכוז הצעות'!$N911='טבלת עזר2'!Y$1,'ריכוז הצעות'!$M911,"")</f>
        <v/>
      </c>
      <c r="Z910" t="str">
        <f>IF('ריכוז הצעות'!$N911='טבלת עזר2'!Z$1,'ריכוז הצעות'!$M911,"")</f>
        <v/>
      </c>
      <c r="AA910" t="str">
        <f>IF('ריכוז הצעות'!$N911='טבלת עזר2'!AA$1,'ריכוז הצעות'!$M911,"")</f>
        <v/>
      </c>
      <c r="AB910" t="str">
        <f>IF('ריכוז הצעות'!$N911='טבלת עזר2'!AB$1,'ריכוז הצעות'!$M911,"")</f>
        <v/>
      </c>
      <c r="AC910" t="str">
        <f>IF('ריכוז הצעות'!$N911='טבלת עזר2'!AC$1,'ריכוז הצעות'!$M911,"")</f>
        <v/>
      </c>
      <c r="AD910" t="str">
        <f>IF('ריכוז הצעות'!$N911='טבלת עזר2'!AD$1,'ריכוז הצעות'!$M911,"")</f>
        <v/>
      </c>
      <c r="AE910" t="str">
        <f>IF('ריכוז הצעות'!$N911='טבלת עזר2'!AE$1,'ריכוז הצעות'!$M911,"")</f>
        <v/>
      </c>
      <c r="AF910" t="str">
        <f>IF('ריכוז הצעות'!$N911='טבלת עזר2'!AF$1,'ריכוז הצעות'!$M911,"")</f>
        <v/>
      </c>
      <c r="AG910" t="str">
        <f>IF('ריכוז הצעות'!$N911='טבלת עזר2'!AG$1,'ריכוז הצעות'!$M911,"")</f>
        <v/>
      </c>
      <c r="AH910" t="str">
        <f>IF('ריכוז הצעות'!$N911='טבלת עזר2'!AH$1,'ריכוז הצעות'!$M911,"")</f>
        <v/>
      </c>
      <c r="AI910" t="str">
        <f>IF('ריכוז הצעות'!$N911='טבלת עזר2'!AI$1,'ריכוז הצעות'!$M911,"")</f>
        <v/>
      </c>
      <c r="AJ910" t="str">
        <f>IF('ריכוז הצעות'!$N911='טבלת עזר2'!AJ$1,'ריכוז הצעות'!$M911,"")</f>
        <v/>
      </c>
      <c r="AK910" t="str">
        <f>IF('ריכוז הצעות'!$N911='טבלת עזר2'!AK$1,'ריכוז הצעות'!$M911,"")</f>
        <v/>
      </c>
      <c r="AL910" t="str">
        <f>IF('ריכוז הצעות'!$N911='טבלת עזר2'!AL$1,'ריכוז הצעות'!$M911,"")</f>
        <v/>
      </c>
      <c r="AM910"/>
      <c r="AN910"/>
      <c r="AO910"/>
      <c r="AP910"/>
    </row>
    <row r="911" spans="2:42" x14ac:dyDescent="0.3">
      <c r="B911" t="str">
        <f>IF('ריכוז הצעות'!$N912='טבלת עזר2'!B$1,'ריכוז הצעות'!$M912,"")</f>
        <v/>
      </c>
      <c r="C911">
        <f t="shared" si="323"/>
        <v>0</v>
      </c>
      <c r="D911" t="str">
        <f t="shared" si="325"/>
        <v/>
      </c>
      <c r="E911">
        <f t="shared" si="326"/>
        <v>0</v>
      </c>
      <c r="F911" t="str">
        <f>IF('ריכוז הצעות'!$N912='טבלת עזר2'!F$1,'ריכוז הצעות'!$M912,"")</f>
        <v/>
      </c>
      <c r="G911">
        <f t="shared" si="324"/>
        <v>0</v>
      </c>
      <c r="H911" t="str">
        <f t="shared" si="327"/>
        <v/>
      </c>
      <c r="I911">
        <f t="shared" si="328"/>
        <v>0</v>
      </c>
      <c r="J911" t="str">
        <f>IF('ריכוז הצעות'!$N912='טבלת עזר2'!J$1,'ריכוז הצעות'!$M912,"")</f>
        <v/>
      </c>
      <c r="K911" t="str">
        <f>IF('ריכוז הצעות'!$N912='טבלת עזר2'!K$1,'ריכוז הצעות'!$M912,"")</f>
        <v/>
      </c>
      <c r="L911" t="str">
        <f>IF('ריכוז הצעות'!$N912='טבלת עזר2'!L$1,'ריכוז הצעות'!$M912,"")</f>
        <v/>
      </c>
      <c r="M911" t="str">
        <f>IF('ריכוז הצעות'!$N912='טבלת עזר2'!M$1,'ריכוז הצעות'!$M912,"")</f>
        <v/>
      </c>
      <c r="O911" t="str">
        <f>IF('ריכוז הצעות'!$N912='טבלת עזר2'!O$1,'ריכוז הצעות'!$M912,"")</f>
        <v/>
      </c>
      <c r="Q911" t="str">
        <f>IF('ריכוז הצעות'!$N912='טבלת עזר2'!Q$1,'ריכוז הצעות'!$M912,"")</f>
        <v/>
      </c>
      <c r="S911" t="str">
        <f>IF('ריכוז הצעות'!$N912='טבלת עזר2'!S$1,'ריכוז הצעות'!$M912,"")</f>
        <v/>
      </c>
      <c r="U911" t="str">
        <f>IF('ריכוז הצעות'!$N912='טבלת עזר2'!U$1,'ריכוז הצעות'!$M912,"")</f>
        <v/>
      </c>
      <c r="W911" t="str">
        <f>IF('ריכוז הצעות'!$N912='טבלת עזר2'!W$1,'ריכוז הצעות'!$M912,"")</f>
        <v/>
      </c>
      <c r="X911" t="str">
        <f>IF('ריכוז הצעות'!$N912='טבלת עזר2'!X$1,'ריכוז הצעות'!$M912,"")</f>
        <v/>
      </c>
      <c r="Y911" t="str">
        <f>IF('ריכוז הצעות'!$N912='טבלת עזר2'!Y$1,'ריכוז הצעות'!$M912,"")</f>
        <v/>
      </c>
      <c r="Z911" t="str">
        <f>IF('ריכוז הצעות'!$N912='טבלת עזר2'!Z$1,'ריכוז הצעות'!$M912,"")</f>
        <v/>
      </c>
      <c r="AA911" t="str">
        <f>IF('ריכוז הצעות'!$N912='טבלת עזר2'!AA$1,'ריכוז הצעות'!$M912,"")</f>
        <v/>
      </c>
      <c r="AB911" t="str">
        <f>IF('ריכוז הצעות'!$N912='טבלת עזר2'!AB$1,'ריכוז הצעות'!$M912,"")</f>
        <v/>
      </c>
      <c r="AC911" t="str">
        <f>IF('ריכוז הצעות'!$N912='טבלת עזר2'!AC$1,'ריכוז הצעות'!$M912,"")</f>
        <v/>
      </c>
      <c r="AD911" t="str">
        <f>IF('ריכוז הצעות'!$N912='טבלת עזר2'!AD$1,'ריכוז הצעות'!$M912,"")</f>
        <v/>
      </c>
      <c r="AE911" t="str">
        <f>IF('ריכוז הצעות'!$N912='טבלת עזר2'!AE$1,'ריכוז הצעות'!$M912,"")</f>
        <v/>
      </c>
      <c r="AF911" t="str">
        <f>IF('ריכוז הצעות'!$N912='טבלת עזר2'!AF$1,'ריכוז הצעות'!$M912,"")</f>
        <v/>
      </c>
      <c r="AG911" t="str">
        <f>IF('ריכוז הצעות'!$N912='טבלת עזר2'!AG$1,'ריכוז הצעות'!$M912,"")</f>
        <v/>
      </c>
      <c r="AH911" t="str">
        <f>IF('ריכוז הצעות'!$N912='טבלת עזר2'!AH$1,'ריכוז הצעות'!$M912,"")</f>
        <v/>
      </c>
      <c r="AI911" t="str">
        <f>IF('ריכוז הצעות'!$N912='טבלת עזר2'!AI$1,'ריכוז הצעות'!$M912,"")</f>
        <v/>
      </c>
      <c r="AJ911" t="str">
        <f>IF('ריכוז הצעות'!$N912='טבלת עזר2'!AJ$1,'ריכוז הצעות'!$M912,"")</f>
        <v/>
      </c>
      <c r="AK911" t="str">
        <f>IF('ריכוז הצעות'!$N912='טבלת עזר2'!AK$1,'ריכוז הצעות'!$M912,"")</f>
        <v/>
      </c>
      <c r="AL911" t="str">
        <f>IF('ריכוז הצעות'!$N912='טבלת עזר2'!AL$1,'ריכוז הצעות'!$M912,"")</f>
        <v/>
      </c>
      <c r="AM911"/>
      <c r="AN911"/>
      <c r="AO911"/>
      <c r="AP911"/>
    </row>
    <row r="912" spans="2:42" x14ac:dyDescent="0.3">
      <c r="B912" t="str">
        <f>IF('ריכוז הצעות'!$N913='טבלת עזר2'!B$1,'ריכוז הצעות'!$M913,"")</f>
        <v/>
      </c>
      <c r="C912">
        <f t="shared" si="323"/>
        <v>0</v>
      </c>
      <c r="D912" t="str">
        <f t="shared" si="325"/>
        <v/>
      </c>
      <c r="E912">
        <f t="shared" si="326"/>
        <v>0</v>
      </c>
      <c r="F912" t="str">
        <f>IF('ריכוז הצעות'!$N913='טבלת עזר2'!F$1,'ריכוז הצעות'!$M913,"")</f>
        <v/>
      </c>
      <c r="G912">
        <f t="shared" si="324"/>
        <v>0</v>
      </c>
      <c r="H912" t="str">
        <f t="shared" si="327"/>
        <v/>
      </c>
      <c r="I912">
        <f t="shared" si="328"/>
        <v>0</v>
      </c>
      <c r="J912" t="str">
        <f>IF('ריכוז הצעות'!$N913='טבלת עזר2'!J$1,'ריכוז הצעות'!$M913,"")</f>
        <v/>
      </c>
      <c r="K912" t="str">
        <f>IF('ריכוז הצעות'!$N913='טבלת עזר2'!K$1,'ריכוז הצעות'!$M913,"")</f>
        <v/>
      </c>
      <c r="L912" t="str">
        <f>IF('ריכוז הצעות'!$N913='טבלת עזר2'!L$1,'ריכוז הצעות'!$M913,"")</f>
        <v/>
      </c>
      <c r="M912" t="str">
        <f>IF('ריכוז הצעות'!$N913='טבלת עזר2'!M$1,'ריכוז הצעות'!$M913,"")</f>
        <v/>
      </c>
      <c r="O912" t="str">
        <f>IF('ריכוז הצעות'!$N913='טבלת עזר2'!O$1,'ריכוז הצעות'!$M913,"")</f>
        <v/>
      </c>
      <c r="Q912" t="str">
        <f>IF('ריכוז הצעות'!$N913='טבלת עזר2'!Q$1,'ריכוז הצעות'!$M913,"")</f>
        <v/>
      </c>
      <c r="S912" t="str">
        <f>IF('ריכוז הצעות'!$N913='טבלת עזר2'!S$1,'ריכוז הצעות'!$M913,"")</f>
        <v/>
      </c>
      <c r="U912" t="str">
        <f>IF('ריכוז הצעות'!$N913='טבלת עזר2'!U$1,'ריכוז הצעות'!$M913,"")</f>
        <v/>
      </c>
      <c r="W912" t="str">
        <f>IF('ריכוז הצעות'!$N913='טבלת עזר2'!W$1,'ריכוז הצעות'!$M913,"")</f>
        <v/>
      </c>
      <c r="X912" t="str">
        <f>IF('ריכוז הצעות'!$N913='טבלת עזר2'!X$1,'ריכוז הצעות'!$M913,"")</f>
        <v/>
      </c>
      <c r="Y912" t="str">
        <f>IF('ריכוז הצעות'!$N913='טבלת עזר2'!Y$1,'ריכוז הצעות'!$M913,"")</f>
        <v/>
      </c>
      <c r="Z912" t="str">
        <f>IF('ריכוז הצעות'!$N913='טבלת עזר2'!Z$1,'ריכוז הצעות'!$M913,"")</f>
        <v/>
      </c>
      <c r="AA912" t="str">
        <f>IF('ריכוז הצעות'!$N913='טבלת עזר2'!AA$1,'ריכוז הצעות'!$M913,"")</f>
        <v/>
      </c>
      <c r="AB912" t="str">
        <f>IF('ריכוז הצעות'!$N913='טבלת עזר2'!AB$1,'ריכוז הצעות'!$M913,"")</f>
        <v/>
      </c>
      <c r="AC912" t="str">
        <f>IF('ריכוז הצעות'!$N913='טבלת עזר2'!AC$1,'ריכוז הצעות'!$M913,"")</f>
        <v/>
      </c>
      <c r="AD912" t="str">
        <f>IF('ריכוז הצעות'!$N913='טבלת עזר2'!AD$1,'ריכוז הצעות'!$M913,"")</f>
        <v/>
      </c>
      <c r="AE912" t="str">
        <f>IF('ריכוז הצעות'!$N913='טבלת עזר2'!AE$1,'ריכוז הצעות'!$M913,"")</f>
        <v/>
      </c>
      <c r="AF912" t="str">
        <f>IF('ריכוז הצעות'!$N913='טבלת עזר2'!AF$1,'ריכוז הצעות'!$M913,"")</f>
        <v/>
      </c>
      <c r="AG912" t="str">
        <f>IF('ריכוז הצעות'!$N913='טבלת עזר2'!AG$1,'ריכוז הצעות'!$M913,"")</f>
        <v/>
      </c>
      <c r="AH912" t="str">
        <f>IF('ריכוז הצעות'!$N913='טבלת עזר2'!AH$1,'ריכוז הצעות'!$M913,"")</f>
        <v/>
      </c>
      <c r="AI912" t="str">
        <f>IF('ריכוז הצעות'!$N913='טבלת עזר2'!AI$1,'ריכוז הצעות'!$M913,"")</f>
        <v/>
      </c>
      <c r="AJ912" t="str">
        <f>IF('ריכוז הצעות'!$N913='טבלת עזר2'!AJ$1,'ריכוז הצעות'!$M913,"")</f>
        <v/>
      </c>
      <c r="AK912" t="str">
        <f>IF('ריכוז הצעות'!$N913='טבלת עזר2'!AK$1,'ריכוז הצעות'!$M913,"")</f>
        <v/>
      </c>
      <c r="AL912" t="str">
        <f>IF('ריכוז הצעות'!$N913='טבלת עזר2'!AL$1,'ריכוז הצעות'!$M913,"")</f>
        <v/>
      </c>
      <c r="AM912"/>
      <c r="AN912"/>
      <c r="AO912"/>
      <c r="AP912"/>
    </row>
    <row r="913" spans="2:42" x14ac:dyDescent="0.3">
      <c r="B913" t="str">
        <f>IF('ריכוז הצעות'!$N914='טבלת עזר2'!B$1,'ריכוז הצעות'!$M914,"")</f>
        <v/>
      </c>
      <c r="C913">
        <f t="shared" si="323"/>
        <v>0</v>
      </c>
      <c r="D913" t="str">
        <f t="shared" si="325"/>
        <v/>
      </c>
      <c r="E913">
        <f t="shared" si="326"/>
        <v>0</v>
      </c>
      <c r="F913" t="str">
        <f>IF('ריכוז הצעות'!$N914='טבלת עזר2'!F$1,'ריכוז הצעות'!$M914,"")</f>
        <v/>
      </c>
      <c r="G913">
        <f t="shared" si="324"/>
        <v>0</v>
      </c>
      <c r="H913" t="str">
        <f t="shared" si="327"/>
        <v/>
      </c>
      <c r="I913">
        <f t="shared" si="328"/>
        <v>0</v>
      </c>
      <c r="J913" t="str">
        <f>IF('ריכוז הצעות'!$N914='טבלת עזר2'!J$1,'ריכוז הצעות'!$M914,"")</f>
        <v/>
      </c>
      <c r="K913" t="str">
        <f>IF('ריכוז הצעות'!$N914='טבלת עזר2'!K$1,'ריכוז הצעות'!$M914,"")</f>
        <v/>
      </c>
      <c r="L913" t="str">
        <f>IF('ריכוז הצעות'!$N914='טבלת עזר2'!L$1,'ריכוז הצעות'!$M914,"")</f>
        <v/>
      </c>
      <c r="M913" t="str">
        <f>IF('ריכוז הצעות'!$N914='טבלת עזר2'!M$1,'ריכוז הצעות'!$M914,"")</f>
        <v/>
      </c>
      <c r="O913" t="str">
        <f>IF('ריכוז הצעות'!$N914='טבלת עזר2'!O$1,'ריכוז הצעות'!$M914,"")</f>
        <v/>
      </c>
      <c r="Q913" t="str">
        <f>IF('ריכוז הצעות'!$N914='טבלת עזר2'!Q$1,'ריכוז הצעות'!$M914,"")</f>
        <v/>
      </c>
      <c r="S913" t="str">
        <f>IF('ריכוז הצעות'!$N914='טבלת עזר2'!S$1,'ריכוז הצעות'!$M914,"")</f>
        <v/>
      </c>
      <c r="U913" t="str">
        <f>IF('ריכוז הצעות'!$N914='טבלת עזר2'!U$1,'ריכוז הצעות'!$M914,"")</f>
        <v/>
      </c>
      <c r="W913" t="str">
        <f>IF('ריכוז הצעות'!$N914='טבלת עזר2'!W$1,'ריכוז הצעות'!$M914,"")</f>
        <v/>
      </c>
      <c r="X913" t="str">
        <f>IF('ריכוז הצעות'!$N914='טבלת עזר2'!X$1,'ריכוז הצעות'!$M914,"")</f>
        <v/>
      </c>
      <c r="Y913" t="str">
        <f>IF('ריכוז הצעות'!$N914='טבלת עזר2'!Y$1,'ריכוז הצעות'!$M914,"")</f>
        <v/>
      </c>
      <c r="Z913" t="str">
        <f>IF('ריכוז הצעות'!$N914='טבלת עזר2'!Z$1,'ריכוז הצעות'!$M914,"")</f>
        <v/>
      </c>
      <c r="AA913" t="str">
        <f>IF('ריכוז הצעות'!$N914='טבלת עזר2'!AA$1,'ריכוז הצעות'!$M914,"")</f>
        <v/>
      </c>
      <c r="AB913" t="str">
        <f>IF('ריכוז הצעות'!$N914='טבלת עזר2'!AB$1,'ריכוז הצעות'!$M914,"")</f>
        <v/>
      </c>
      <c r="AC913" t="str">
        <f>IF('ריכוז הצעות'!$N914='טבלת עזר2'!AC$1,'ריכוז הצעות'!$M914,"")</f>
        <v/>
      </c>
      <c r="AD913" t="str">
        <f>IF('ריכוז הצעות'!$N914='טבלת עזר2'!AD$1,'ריכוז הצעות'!$M914,"")</f>
        <v/>
      </c>
      <c r="AE913" t="str">
        <f>IF('ריכוז הצעות'!$N914='טבלת עזר2'!AE$1,'ריכוז הצעות'!$M914,"")</f>
        <v/>
      </c>
      <c r="AF913" t="str">
        <f>IF('ריכוז הצעות'!$N914='טבלת עזר2'!AF$1,'ריכוז הצעות'!$M914,"")</f>
        <v/>
      </c>
      <c r="AG913" t="str">
        <f>IF('ריכוז הצעות'!$N914='טבלת עזר2'!AG$1,'ריכוז הצעות'!$M914,"")</f>
        <v/>
      </c>
      <c r="AH913" t="str">
        <f>IF('ריכוז הצעות'!$N914='טבלת עזר2'!AH$1,'ריכוז הצעות'!$M914,"")</f>
        <v/>
      </c>
      <c r="AI913" t="str">
        <f>IF('ריכוז הצעות'!$N914='טבלת עזר2'!AI$1,'ריכוז הצעות'!$M914,"")</f>
        <v/>
      </c>
      <c r="AJ913" t="str">
        <f>IF('ריכוז הצעות'!$N914='טבלת עזר2'!AJ$1,'ריכוז הצעות'!$M914,"")</f>
        <v/>
      </c>
      <c r="AK913" t="str">
        <f>IF('ריכוז הצעות'!$N914='טבלת עזר2'!AK$1,'ריכוז הצעות'!$M914,"")</f>
        <v/>
      </c>
      <c r="AL913" t="str">
        <f>IF('ריכוז הצעות'!$N914='טבלת עזר2'!AL$1,'ריכוז הצעות'!$M914,"")</f>
        <v/>
      </c>
      <c r="AM913"/>
      <c r="AN913"/>
      <c r="AO913"/>
      <c r="AP913"/>
    </row>
    <row r="914" spans="2:42" x14ac:dyDescent="0.3">
      <c r="B914" t="str">
        <f>IF('ריכוז הצעות'!$N915='טבלת עזר2'!B$1,'ריכוז הצעות'!$M915,"")</f>
        <v/>
      </c>
      <c r="C914">
        <f t="shared" si="323"/>
        <v>0</v>
      </c>
      <c r="D914" t="str">
        <f t="shared" si="325"/>
        <v/>
      </c>
      <c r="E914">
        <f t="shared" si="326"/>
        <v>0</v>
      </c>
      <c r="F914" t="str">
        <f>IF('ריכוז הצעות'!$N915='טבלת עזר2'!F$1,'ריכוז הצעות'!$M915,"")</f>
        <v/>
      </c>
      <c r="G914">
        <f t="shared" si="324"/>
        <v>0</v>
      </c>
      <c r="H914" t="str">
        <f t="shared" si="327"/>
        <v/>
      </c>
      <c r="I914">
        <f t="shared" si="328"/>
        <v>0</v>
      </c>
      <c r="J914" t="str">
        <f>IF('ריכוז הצעות'!$N915='טבלת עזר2'!J$1,'ריכוז הצעות'!$M915,"")</f>
        <v/>
      </c>
      <c r="K914" t="str">
        <f>IF('ריכוז הצעות'!$N915='טבלת עזר2'!K$1,'ריכוז הצעות'!$M915,"")</f>
        <v/>
      </c>
      <c r="L914" t="str">
        <f>IF('ריכוז הצעות'!$N915='טבלת עזר2'!L$1,'ריכוז הצעות'!$M915,"")</f>
        <v/>
      </c>
      <c r="M914" t="str">
        <f>IF('ריכוז הצעות'!$N915='טבלת עזר2'!M$1,'ריכוז הצעות'!$M915,"")</f>
        <v/>
      </c>
      <c r="O914" t="str">
        <f>IF('ריכוז הצעות'!$N915='טבלת עזר2'!O$1,'ריכוז הצעות'!$M915,"")</f>
        <v/>
      </c>
      <c r="Q914" t="str">
        <f>IF('ריכוז הצעות'!$N915='טבלת עזר2'!Q$1,'ריכוז הצעות'!$M915,"")</f>
        <v/>
      </c>
      <c r="S914" t="str">
        <f>IF('ריכוז הצעות'!$N915='טבלת עזר2'!S$1,'ריכוז הצעות'!$M915,"")</f>
        <v/>
      </c>
      <c r="U914" t="str">
        <f>IF('ריכוז הצעות'!$N915='טבלת עזר2'!U$1,'ריכוז הצעות'!$M915,"")</f>
        <v/>
      </c>
      <c r="W914" t="str">
        <f>IF('ריכוז הצעות'!$N915='טבלת עזר2'!W$1,'ריכוז הצעות'!$M915,"")</f>
        <v/>
      </c>
      <c r="X914" t="str">
        <f>IF('ריכוז הצעות'!$N915='טבלת עזר2'!X$1,'ריכוז הצעות'!$M915,"")</f>
        <v/>
      </c>
      <c r="Y914" t="str">
        <f>IF('ריכוז הצעות'!$N915='טבלת עזר2'!Y$1,'ריכוז הצעות'!$M915,"")</f>
        <v/>
      </c>
      <c r="Z914" t="str">
        <f>IF('ריכוז הצעות'!$N915='טבלת עזר2'!Z$1,'ריכוז הצעות'!$M915,"")</f>
        <v/>
      </c>
      <c r="AA914" t="str">
        <f>IF('ריכוז הצעות'!$N915='טבלת עזר2'!AA$1,'ריכוז הצעות'!$M915,"")</f>
        <v/>
      </c>
      <c r="AB914" t="str">
        <f>IF('ריכוז הצעות'!$N915='טבלת עזר2'!AB$1,'ריכוז הצעות'!$M915,"")</f>
        <v/>
      </c>
      <c r="AC914" t="str">
        <f>IF('ריכוז הצעות'!$N915='טבלת עזר2'!AC$1,'ריכוז הצעות'!$M915,"")</f>
        <v/>
      </c>
      <c r="AD914" t="str">
        <f>IF('ריכוז הצעות'!$N915='טבלת עזר2'!AD$1,'ריכוז הצעות'!$M915,"")</f>
        <v/>
      </c>
      <c r="AE914" t="str">
        <f>IF('ריכוז הצעות'!$N915='טבלת עזר2'!AE$1,'ריכוז הצעות'!$M915,"")</f>
        <v/>
      </c>
      <c r="AF914" t="str">
        <f>IF('ריכוז הצעות'!$N915='טבלת עזר2'!AF$1,'ריכוז הצעות'!$M915,"")</f>
        <v/>
      </c>
      <c r="AG914" t="str">
        <f>IF('ריכוז הצעות'!$N915='טבלת עזר2'!AG$1,'ריכוז הצעות'!$M915,"")</f>
        <v/>
      </c>
      <c r="AH914" t="str">
        <f>IF('ריכוז הצעות'!$N915='טבלת עזר2'!AH$1,'ריכוז הצעות'!$M915,"")</f>
        <v/>
      </c>
      <c r="AI914" t="str">
        <f>IF('ריכוז הצעות'!$N915='טבלת עזר2'!AI$1,'ריכוז הצעות'!$M915,"")</f>
        <v/>
      </c>
      <c r="AJ914" t="str">
        <f>IF('ריכוז הצעות'!$N915='טבלת עזר2'!AJ$1,'ריכוז הצעות'!$M915,"")</f>
        <v/>
      </c>
      <c r="AK914" t="str">
        <f>IF('ריכוז הצעות'!$N915='טבלת עזר2'!AK$1,'ריכוז הצעות'!$M915,"")</f>
        <v/>
      </c>
      <c r="AL914" t="str">
        <f>IF('ריכוז הצעות'!$N915='טבלת עזר2'!AL$1,'ריכוז הצעות'!$M915,"")</f>
        <v/>
      </c>
      <c r="AM914"/>
      <c r="AN914"/>
      <c r="AO914"/>
      <c r="AP914"/>
    </row>
    <row r="915" spans="2:42" x14ac:dyDescent="0.3">
      <c r="B915" t="str">
        <f>IF('ריכוז הצעות'!$N916='טבלת עזר2'!B$1,'ריכוז הצעות'!$M916,"")</f>
        <v/>
      </c>
      <c r="C915">
        <f t="shared" si="323"/>
        <v>0</v>
      </c>
      <c r="D915" t="str">
        <f t="shared" si="325"/>
        <v/>
      </c>
      <c r="E915">
        <f t="shared" si="326"/>
        <v>0</v>
      </c>
      <c r="F915" t="str">
        <f>IF('ריכוז הצעות'!$N916='טבלת עזר2'!F$1,'ריכוז הצעות'!$M916,"")</f>
        <v/>
      </c>
      <c r="G915">
        <f t="shared" si="324"/>
        <v>0</v>
      </c>
      <c r="H915" t="str">
        <f t="shared" si="327"/>
        <v/>
      </c>
      <c r="I915">
        <f t="shared" si="328"/>
        <v>0</v>
      </c>
      <c r="J915" t="str">
        <f>IF('ריכוז הצעות'!$N916='טבלת עזר2'!J$1,'ריכוז הצעות'!$M916,"")</f>
        <v/>
      </c>
      <c r="K915" t="str">
        <f>IF('ריכוז הצעות'!$N916='טבלת עזר2'!K$1,'ריכוז הצעות'!$M916,"")</f>
        <v/>
      </c>
      <c r="L915" t="str">
        <f>IF('ריכוז הצעות'!$N916='טבלת עזר2'!L$1,'ריכוז הצעות'!$M916,"")</f>
        <v/>
      </c>
      <c r="M915" t="str">
        <f>IF('ריכוז הצעות'!$N916='טבלת עזר2'!M$1,'ריכוז הצעות'!$M916,"")</f>
        <v/>
      </c>
      <c r="O915" t="str">
        <f>IF('ריכוז הצעות'!$N916='טבלת עזר2'!O$1,'ריכוז הצעות'!$M916,"")</f>
        <v/>
      </c>
      <c r="Q915" t="str">
        <f>IF('ריכוז הצעות'!$N916='טבלת עזר2'!Q$1,'ריכוז הצעות'!$M916,"")</f>
        <v/>
      </c>
      <c r="S915" t="str">
        <f>IF('ריכוז הצעות'!$N916='טבלת עזר2'!S$1,'ריכוז הצעות'!$M916,"")</f>
        <v/>
      </c>
      <c r="U915" t="str">
        <f>IF('ריכוז הצעות'!$N916='טבלת עזר2'!U$1,'ריכוז הצעות'!$M916,"")</f>
        <v/>
      </c>
      <c r="W915" t="str">
        <f>IF('ריכוז הצעות'!$N916='טבלת עזר2'!W$1,'ריכוז הצעות'!$M916,"")</f>
        <v/>
      </c>
      <c r="X915" t="str">
        <f>IF('ריכוז הצעות'!$N916='טבלת עזר2'!X$1,'ריכוז הצעות'!$M916,"")</f>
        <v/>
      </c>
      <c r="Y915" t="str">
        <f>IF('ריכוז הצעות'!$N916='טבלת עזר2'!Y$1,'ריכוז הצעות'!$M916,"")</f>
        <v/>
      </c>
      <c r="Z915" t="str">
        <f>IF('ריכוז הצעות'!$N916='טבלת עזר2'!Z$1,'ריכוז הצעות'!$M916,"")</f>
        <v/>
      </c>
      <c r="AA915" t="str">
        <f>IF('ריכוז הצעות'!$N916='טבלת עזר2'!AA$1,'ריכוז הצעות'!$M916,"")</f>
        <v/>
      </c>
      <c r="AB915" t="str">
        <f>IF('ריכוז הצעות'!$N916='טבלת עזר2'!AB$1,'ריכוז הצעות'!$M916,"")</f>
        <v/>
      </c>
      <c r="AC915" t="str">
        <f>IF('ריכוז הצעות'!$N916='טבלת עזר2'!AC$1,'ריכוז הצעות'!$M916,"")</f>
        <v/>
      </c>
      <c r="AD915" t="str">
        <f>IF('ריכוז הצעות'!$N916='טבלת עזר2'!AD$1,'ריכוז הצעות'!$M916,"")</f>
        <v/>
      </c>
      <c r="AE915" t="str">
        <f>IF('ריכוז הצעות'!$N916='טבלת עזר2'!AE$1,'ריכוז הצעות'!$M916,"")</f>
        <v/>
      </c>
      <c r="AF915" t="str">
        <f>IF('ריכוז הצעות'!$N916='טבלת עזר2'!AF$1,'ריכוז הצעות'!$M916,"")</f>
        <v/>
      </c>
      <c r="AG915" t="str">
        <f>IF('ריכוז הצעות'!$N916='טבלת עזר2'!AG$1,'ריכוז הצעות'!$M916,"")</f>
        <v/>
      </c>
      <c r="AH915" t="str">
        <f>IF('ריכוז הצעות'!$N916='טבלת עזר2'!AH$1,'ריכוז הצעות'!$M916,"")</f>
        <v/>
      </c>
      <c r="AI915" t="str">
        <f>IF('ריכוז הצעות'!$N916='טבלת עזר2'!AI$1,'ריכוז הצעות'!$M916,"")</f>
        <v/>
      </c>
      <c r="AJ915" t="str">
        <f>IF('ריכוז הצעות'!$N916='טבלת עזר2'!AJ$1,'ריכוז הצעות'!$M916,"")</f>
        <v/>
      </c>
      <c r="AK915" t="str">
        <f>IF('ריכוז הצעות'!$N916='טבלת עזר2'!AK$1,'ריכוז הצעות'!$M916,"")</f>
        <v/>
      </c>
      <c r="AL915" t="str">
        <f>IF('ריכוז הצעות'!$N916='טבלת עזר2'!AL$1,'ריכוז הצעות'!$M916,"")</f>
        <v/>
      </c>
      <c r="AM915"/>
      <c r="AN915"/>
      <c r="AO915"/>
      <c r="AP915"/>
    </row>
    <row r="916" spans="2:42" x14ac:dyDescent="0.3">
      <c r="B916" t="str">
        <f>IF('ריכוז הצעות'!$N917='טבלת עזר2'!B$1,'ריכוז הצעות'!$M917,"")</f>
        <v/>
      </c>
      <c r="C916">
        <f t="shared" si="323"/>
        <v>0</v>
      </c>
      <c r="D916" t="str">
        <f t="shared" si="325"/>
        <v/>
      </c>
      <c r="E916">
        <f t="shared" si="326"/>
        <v>0</v>
      </c>
      <c r="F916" t="str">
        <f>IF('ריכוז הצעות'!$N917='טבלת עזר2'!F$1,'ריכוז הצעות'!$M917,"")</f>
        <v/>
      </c>
      <c r="G916">
        <f t="shared" si="324"/>
        <v>0</v>
      </c>
      <c r="H916" t="str">
        <f t="shared" si="327"/>
        <v/>
      </c>
      <c r="I916">
        <f t="shared" si="328"/>
        <v>0</v>
      </c>
      <c r="J916" t="str">
        <f>IF('ריכוז הצעות'!$N917='טבלת עזר2'!J$1,'ריכוז הצעות'!$M917,"")</f>
        <v/>
      </c>
      <c r="K916" t="str">
        <f>IF('ריכוז הצעות'!$N917='טבלת עזר2'!K$1,'ריכוז הצעות'!$M917,"")</f>
        <v/>
      </c>
      <c r="L916" t="str">
        <f>IF('ריכוז הצעות'!$N917='טבלת עזר2'!L$1,'ריכוז הצעות'!$M917,"")</f>
        <v/>
      </c>
      <c r="M916" t="str">
        <f>IF('ריכוז הצעות'!$N917='טבלת עזר2'!M$1,'ריכוז הצעות'!$M917,"")</f>
        <v/>
      </c>
      <c r="O916" t="str">
        <f>IF('ריכוז הצעות'!$N917='טבלת עזר2'!O$1,'ריכוז הצעות'!$M917,"")</f>
        <v/>
      </c>
      <c r="Q916" t="str">
        <f>IF('ריכוז הצעות'!$N917='טבלת עזר2'!Q$1,'ריכוז הצעות'!$M917,"")</f>
        <v/>
      </c>
      <c r="S916" t="str">
        <f>IF('ריכוז הצעות'!$N917='טבלת עזר2'!S$1,'ריכוז הצעות'!$M917,"")</f>
        <v/>
      </c>
      <c r="U916" t="str">
        <f>IF('ריכוז הצעות'!$N917='טבלת עזר2'!U$1,'ריכוז הצעות'!$M917,"")</f>
        <v/>
      </c>
      <c r="W916" t="str">
        <f>IF('ריכוז הצעות'!$N917='טבלת עזר2'!W$1,'ריכוז הצעות'!$M917,"")</f>
        <v/>
      </c>
      <c r="X916" t="str">
        <f>IF('ריכוז הצעות'!$N917='טבלת עזר2'!X$1,'ריכוז הצעות'!$M917,"")</f>
        <v/>
      </c>
      <c r="Y916" t="str">
        <f>IF('ריכוז הצעות'!$N917='טבלת עזר2'!Y$1,'ריכוז הצעות'!$M917,"")</f>
        <v/>
      </c>
      <c r="Z916" t="str">
        <f>IF('ריכוז הצעות'!$N917='טבלת עזר2'!Z$1,'ריכוז הצעות'!$M917,"")</f>
        <v/>
      </c>
      <c r="AA916" t="str">
        <f>IF('ריכוז הצעות'!$N917='טבלת עזר2'!AA$1,'ריכוז הצעות'!$M917,"")</f>
        <v/>
      </c>
      <c r="AB916" t="str">
        <f>IF('ריכוז הצעות'!$N917='טבלת עזר2'!AB$1,'ריכוז הצעות'!$M917,"")</f>
        <v/>
      </c>
      <c r="AC916" t="str">
        <f>IF('ריכוז הצעות'!$N917='טבלת עזר2'!AC$1,'ריכוז הצעות'!$M917,"")</f>
        <v/>
      </c>
      <c r="AD916" t="str">
        <f>IF('ריכוז הצעות'!$N917='טבלת עזר2'!AD$1,'ריכוז הצעות'!$M917,"")</f>
        <v/>
      </c>
      <c r="AE916" t="str">
        <f>IF('ריכוז הצעות'!$N917='טבלת עזר2'!AE$1,'ריכוז הצעות'!$M917,"")</f>
        <v/>
      </c>
      <c r="AF916" t="str">
        <f>IF('ריכוז הצעות'!$N917='טבלת עזר2'!AF$1,'ריכוז הצעות'!$M917,"")</f>
        <v/>
      </c>
      <c r="AG916" t="str">
        <f>IF('ריכוז הצעות'!$N917='טבלת עזר2'!AG$1,'ריכוז הצעות'!$M917,"")</f>
        <v/>
      </c>
      <c r="AH916" t="str">
        <f>IF('ריכוז הצעות'!$N917='טבלת עזר2'!AH$1,'ריכוז הצעות'!$M917,"")</f>
        <v/>
      </c>
      <c r="AI916" t="str">
        <f>IF('ריכוז הצעות'!$N917='טבלת עזר2'!AI$1,'ריכוז הצעות'!$M917,"")</f>
        <v/>
      </c>
      <c r="AJ916" t="str">
        <f>IF('ריכוז הצעות'!$N917='טבלת עזר2'!AJ$1,'ריכוז הצעות'!$M917,"")</f>
        <v/>
      </c>
      <c r="AK916" t="str">
        <f>IF('ריכוז הצעות'!$N917='טבלת עזר2'!AK$1,'ריכוז הצעות'!$M917,"")</f>
        <v/>
      </c>
      <c r="AL916" t="str">
        <f>IF('ריכוז הצעות'!$N917='טבלת עזר2'!AL$1,'ריכוז הצעות'!$M917,"")</f>
        <v/>
      </c>
      <c r="AM916"/>
      <c r="AN916"/>
      <c r="AO916"/>
      <c r="AP916"/>
    </row>
    <row r="917" spans="2:42" x14ac:dyDescent="0.3">
      <c r="B917" t="str">
        <f>IF('ריכוז הצעות'!$N918='טבלת עזר2'!B$1,'ריכוז הצעות'!$M918,"")</f>
        <v/>
      </c>
      <c r="C917">
        <f t="shared" si="323"/>
        <v>0</v>
      </c>
      <c r="D917" t="str">
        <f t="shared" si="325"/>
        <v/>
      </c>
      <c r="E917">
        <f t="shared" si="326"/>
        <v>0</v>
      </c>
      <c r="F917" t="str">
        <f>IF('ריכוז הצעות'!$N918='טבלת עזר2'!F$1,'ריכוז הצעות'!$M918,"")</f>
        <v/>
      </c>
      <c r="G917">
        <f t="shared" si="324"/>
        <v>0</v>
      </c>
      <c r="H917" t="str">
        <f t="shared" si="327"/>
        <v/>
      </c>
      <c r="I917">
        <f t="shared" si="328"/>
        <v>0</v>
      </c>
      <c r="J917" t="str">
        <f>IF('ריכוז הצעות'!$N918='טבלת עזר2'!J$1,'ריכוז הצעות'!$M918,"")</f>
        <v/>
      </c>
      <c r="K917" t="str">
        <f>IF('ריכוז הצעות'!$N918='טבלת עזר2'!K$1,'ריכוז הצעות'!$M918,"")</f>
        <v/>
      </c>
      <c r="L917" t="str">
        <f>IF('ריכוז הצעות'!$N918='טבלת עזר2'!L$1,'ריכוז הצעות'!$M918,"")</f>
        <v/>
      </c>
      <c r="M917" t="str">
        <f>IF('ריכוז הצעות'!$N918='טבלת עזר2'!M$1,'ריכוז הצעות'!$M918,"")</f>
        <v/>
      </c>
      <c r="O917" t="str">
        <f>IF('ריכוז הצעות'!$N918='טבלת עזר2'!O$1,'ריכוז הצעות'!$M918,"")</f>
        <v/>
      </c>
      <c r="Q917" t="str">
        <f>IF('ריכוז הצעות'!$N918='טבלת עזר2'!Q$1,'ריכוז הצעות'!$M918,"")</f>
        <v/>
      </c>
      <c r="S917" t="str">
        <f>IF('ריכוז הצעות'!$N918='טבלת עזר2'!S$1,'ריכוז הצעות'!$M918,"")</f>
        <v/>
      </c>
      <c r="U917" t="str">
        <f>IF('ריכוז הצעות'!$N918='טבלת עזר2'!U$1,'ריכוז הצעות'!$M918,"")</f>
        <v/>
      </c>
      <c r="W917" t="str">
        <f>IF('ריכוז הצעות'!$N918='טבלת עזר2'!W$1,'ריכוז הצעות'!$M918,"")</f>
        <v/>
      </c>
      <c r="X917" t="str">
        <f>IF('ריכוז הצעות'!$N918='טבלת עזר2'!X$1,'ריכוז הצעות'!$M918,"")</f>
        <v/>
      </c>
      <c r="Y917" t="str">
        <f>IF('ריכוז הצעות'!$N918='טבלת עזר2'!Y$1,'ריכוז הצעות'!$M918,"")</f>
        <v/>
      </c>
      <c r="Z917" t="str">
        <f>IF('ריכוז הצעות'!$N918='טבלת עזר2'!Z$1,'ריכוז הצעות'!$M918,"")</f>
        <v/>
      </c>
      <c r="AA917" t="str">
        <f>IF('ריכוז הצעות'!$N918='טבלת עזר2'!AA$1,'ריכוז הצעות'!$M918,"")</f>
        <v/>
      </c>
      <c r="AB917" t="str">
        <f>IF('ריכוז הצעות'!$N918='טבלת עזר2'!AB$1,'ריכוז הצעות'!$M918,"")</f>
        <v/>
      </c>
      <c r="AC917" t="str">
        <f>IF('ריכוז הצעות'!$N918='טבלת עזר2'!AC$1,'ריכוז הצעות'!$M918,"")</f>
        <v/>
      </c>
      <c r="AD917" t="str">
        <f>IF('ריכוז הצעות'!$N918='טבלת עזר2'!AD$1,'ריכוז הצעות'!$M918,"")</f>
        <v/>
      </c>
      <c r="AE917" t="str">
        <f>IF('ריכוז הצעות'!$N918='טבלת עזר2'!AE$1,'ריכוז הצעות'!$M918,"")</f>
        <v/>
      </c>
      <c r="AF917" t="str">
        <f>IF('ריכוז הצעות'!$N918='טבלת עזר2'!AF$1,'ריכוז הצעות'!$M918,"")</f>
        <v/>
      </c>
      <c r="AG917" t="str">
        <f>IF('ריכוז הצעות'!$N918='טבלת עזר2'!AG$1,'ריכוז הצעות'!$M918,"")</f>
        <v/>
      </c>
      <c r="AH917" t="str">
        <f>IF('ריכוז הצעות'!$N918='טבלת עזר2'!AH$1,'ריכוז הצעות'!$M918,"")</f>
        <v/>
      </c>
      <c r="AI917" t="str">
        <f>IF('ריכוז הצעות'!$N918='טבלת עזר2'!AI$1,'ריכוז הצעות'!$M918,"")</f>
        <v/>
      </c>
      <c r="AJ917" t="str">
        <f>IF('ריכוז הצעות'!$N918='טבלת עזר2'!AJ$1,'ריכוז הצעות'!$M918,"")</f>
        <v/>
      </c>
      <c r="AK917" t="str">
        <f>IF('ריכוז הצעות'!$N918='טבלת עזר2'!AK$1,'ריכוז הצעות'!$M918,"")</f>
        <v/>
      </c>
      <c r="AL917" t="str">
        <f>IF('ריכוז הצעות'!$N918='טבלת עזר2'!AL$1,'ריכוז הצעות'!$M918,"")</f>
        <v/>
      </c>
      <c r="AM917"/>
      <c r="AN917"/>
      <c r="AO917"/>
      <c r="AP917"/>
    </row>
    <row r="918" spans="2:42" x14ac:dyDescent="0.3">
      <c r="B918" t="str">
        <f>IF('ריכוז הצעות'!$N919='טבלת עזר2'!B$1,'ריכוז הצעות'!$M919,"")</f>
        <v/>
      </c>
      <c r="C918">
        <f t="shared" si="323"/>
        <v>0</v>
      </c>
      <c r="D918" t="str">
        <f t="shared" si="325"/>
        <v/>
      </c>
      <c r="E918">
        <f t="shared" si="326"/>
        <v>0</v>
      </c>
      <c r="F918" t="str">
        <f>IF('ריכוז הצעות'!$N919='טבלת עזר2'!F$1,'ריכוז הצעות'!$M919,"")</f>
        <v/>
      </c>
      <c r="G918">
        <f t="shared" si="324"/>
        <v>0</v>
      </c>
      <c r="H918" t="str">
        <f t="shared" si="327"/>
        <v/>
      </c>
      <c r="I918">
        <f t="shared" si="328"/>
        <v>0</v>
      </c>
      <c r="J918" t="str">
        <f>IF('ריכוז הצעות'!$N919='טבלת עזר2'!J$1,'ריכוז הצעות'!$M919,"")</f>
        <v/>
      </c>
      <c r="K918" t="str">
        <f>IF('ריכוז הצעות'!$N919='טבלת עזר2'!K$1,'ריכוז הצעות'!$M919,"")</f>
        <v/>
      </c>
      <c r="L918" t="str">
        <f>IF('ריכוז הצעות'!$N919='טבלת עזר2'!L$1,'ריכוז הצעות'!$M919,"")</f>
        <v/>
      </c>
      <c r="M918" t="str">
        <f>IF('ריכוז הצעות'!$N919='טבלת עזר2'!M$1,'ריכוז הצעות'!$M919,"")</f>
        <v/>
      </c>
      <c r="O918" t="str">
        <f>IF('ריכוז הצעות'!$N919='טבלת עזר2'!O$1,'ריכוז הצעות'!$M919,"")</f>
        <v/>
      </c>
      <c r="Q918" t="str">
        <f>IF('ריכוז הצעות'!$N919='טבלת עזר2'!Q$1,'ריכוז הצעות'!$M919,"")</f>
        <v/>
      </c>
      <c r="S918" t="str">
        <f>IF('ריכוז הצעות'!$N919='טבלת עזר2'!S$1,'ריכוז הצעות'!$M919,"")</f>
        <v/>
      </c>
      <c r="U918" t="str">
        <f>IF('ריכוז הצעות'!$N919='טבלת עזר2'!U$1,'ריכוז הצעות'!$M919,"")</f>
        <v/>
      </c>
      <c r="W918" t="str">
        <f>IF('ריכוז הצעות'!$N919='טבלת עזר2'!W$1,'ריכוז הצעות'!$M919,"")</f>
        <v/>
      </c>
      <c r="X918" t="str">
        <f>IF('ריכוז הצעות'!$N919='טבלת עזר2'!X$1,'ריכוז הצעות'!$M919,"")</f>
        <v/>
      </c>
      <c r="Y918" t="str">
        <f>IF('ריכוז הצעות'!$N919='טבלת עזר2'!Y$1,'ריכוז הצעות'!$M919,"")</f>
        <v/>
      </c>
      <c r="Z918" t="str">
        <f>IF('ריכוז הצעות'!$N919='טבלת עזר2'!Z$1,'ריכוז הצעות'!$M919,"")</f>
        <v/>
      </c>
      <c r="AA918" t="str">
        <f>IF('ריכוז הצעות'!$N919='טבלת עזר2'!AA$1,'ריכוז הצעות'!$M919,"")</f>
        <v/>
      </c>
      <c r="AB918" t="str">
        <f>IF('ריכוז הצעות'!$N919='טבלת עזר2'!AB$1,'ריכוז הצעות'!$M919,"")</f>
        <v/>
      </c>
      <c r="AC918" t="str">
        <f>IF('ריכוז הצעות'!$N919='טבלת עזר2'!AC$1,'ריכוז הצעות'!$M919,"")</f>
        <v/>
      </c>
      <c r="AD918" t="str">
        <f>IF('ריכוז הצעות'!$N919='טבלת עזר2'!AD$1,'ריכוז הצעות'!$M919,"")</f>
        <v/>
      </c>
      <c r="AE918" t="str">
        <f>IF('ריכוז הצעות'!$N919='טבלת עזר2'!AE$1,'ריכוז הצעות'!$M919,"")</f>
        <v/>
      </c>
      <c r="AF918" t="str">
        <f>IF('ריכוז הצעות'!$N919='טבלת עזר2'!AF$1,'ריכוז הצעות'!$M919,"")</f>
        <v/>
      </c>
      <c r="AG918" t="str">
        <f>IF('ריכוז הצעות'!$N919='טבלת עזר2'!AG$1,'ריכוז הצעות'!$M919,"")</f>
        <v/>
      </c>
      <c r="AH918" t="str">
        <f>IF('ריכוז הצעות'!$N919='טבלת עזר2'!AH$1,'ריכוז הצעות'!$M919,"")</f>
        <v/>
      </c>
      <c r="AI918" t="str">
        <f>IF('ריכוז הצעות'!$N919='טבלת עזר2'!AI$1,'ריכוז הצעות'!$M919,"")</f>
        <v/>
      </c>
      <c r="AJ918" t="str">
        <f>IF('ריכוז הצעות'!$N919='טבלת עזר2'!AJ$1,'ריכוז הצעות'!$M919,"")</f>
        <v/>
      </c>
      <c r="AK918" t="str">
        <f>IF('ריכוז הצעות'!$N919='טבלת עזר2'!AK$1,'ריכוז הצעות'!$M919,"")</f>
        <v/>
      </c>
      <c r="AL918" t="str">
        <f>IF('ריכוז הצעות'!$N919='טבלת עזר2'!AL$1,'ריכוז הצעות'!$M919,"")</f>
        <v/>
      </c>
      <c r="AM918"/>
      <c r="AN918"/>
      <c r="AO918"/>
      <c r="AP918"/>
    </row>
    <row r="919" spans="2:42" x14ac:dyDescent="0.3">
      <c r="B919" t="str">
        <f>IF('ריכוז הצעות'!$N920='טבלת עזר2'!B$1,'ריכוז הצעות'!$M920,"")</f>
        <v/>
      </c>
      <c r="C919">
        <f t="shared" si="323"/>
        <v>0</v>
      </c>
      <c r="D919" t="str">
        <f t="shared" si="325"/>
        <v/>
      </c>
      <c r="E919">
        <f t="shared" si="326"/>
        <v>0</v>
      </c>
      <c r="F919" t="str">
        <f>IF('ריכוז הצעות'!$N920='טבלת עזר2'!F$1,'ריכוז הצעות'!$M920,"")</f>
        <v/>
      </c>
      <c r="G919">
        <f t="shared" si="324"/>
        <v>0</v>
      </c>
      <c r="H919" t="str">
        <f t="shared" si="327"/>
        <v/>
      </c>
      <c r="I919">
        <f t="shared" si="328"/>
        <v>0</v>
      </c>
      <c r="J919" t="str">
        <f>IF('ריכוז הצעות'!$N920='טבלת עזר2'!J$1,'ריכוז הצעות'!$M920,"")</f>
        <v/>
      </c>
      <c r="K919" t="str">
        <f>IF('ריכוז הצעות'!$N920='טבלת עזר2'!K$1,'ריכוז הצעות'!$M920,"")</f>
        <v/>
      </c>
      <c r="L919" t="str">
        <f>IF('ריכוז הצעות'!$N920='טבלת עזר2'!L$1,'ריכוז הצעות'!$M920,"")</f>
        <v/>
      </c>
      <c r="M919" t="str">
        <f>IF('ריכוז הצעות'!$N920='טבלת עזר2'!M$1,'ריכוז הצעות'!$M920,"")</f>
        <v/>
      </c>
      <c r="O919" t="str">
        <f>IF('ריכוז הצעות'!$N920='טבלת עזר2'!O$1,'ריכוז הצעות'!$M920,"")</f>
        <v/>
      </c>
      <c r="Q919" t="str">
        <f>IF('ריכוז הצעות'!$N920='טבלת עזר2'!Q$1,'ריכוז הצעות'!$M920,"")</f>
        <v/>
      </c>
      <c r="S919" t="str">
        <f>IF('ריכוז הצעות'!$N920='טבלת עזר2'!S$1,'ריכוז הצעות'!$M920,"")</f>
        <v/>
      </c>
      <c r="U919" t="str">
        <f>IF('ריכוז הצעות'!$N920='טבלת עזר2'!U$1,'ריכוז הצעות'!$M920,"")</f>
        <v/>
      </c>
      <c r="W919" t="str">
        <f>IF('ריכוז הצעות'!$N920='טבלת עזר2'!W$1,'ריכוז הצעות'!$M920,"")</f>
        <v/>
      </c>
      <c r="X919" t="str">
        <f>IF('ריכוז הצעות'!$N920='טבלת עזר2'!X$1,'ריכוז הצעות'!$M920,"")</f>
        <v/>
      </c>
      <c r="Y919" t="str">
        <f>IF('ריכוז הצעות'!$N920='טבלת עזר2'!Y$1,'ריכוז הצעות'!$M920,"")</f>
        <v/>
      </c>
      <c r="Z919" t="str">
        <f>IF('ריכוז הצעות'!$N920='טבלת עזר2'!Z$1,'ריכוז הצעות'!$M920,"")</f>
        <v/>
      </c>
      <c r="AA919" t="str">
        <f>IF('ריכוז הצעות'!$N920='טבלת עזר2'!AA$1,'ריכוז הצעות'!$M920,"")</f>
        <v/>
      </c>
      <c r="AB919" t="str">
        <f>IF('ריכוז הצעות'!$N920='טבלת עזר2'!AB$1,'ריכוז הצעות'!$M920,"")</f>
        <v/>
      </c>
      <c r="AC919" t="str">
        <f>IF('ריכוז הצעות'!$N920='טבלת עזר2'!AC$1,'ריכוז הצעות'!$M920,"")</f>
        <v/>
      </c>
      <c r="AD919" t="str">
        <f>IF('ריכוז הצעות'!$N920='טבלת עזר2'!AD$1,'ריכוז הצעות'!$M920,"")</f>
        <v/>
      </c>
      <c r="AE919" t="str">
        <f>IF('ריכוז הצעות'!$N920='טבלת עזר2'!AE$1,'ריכוז הצעות'!$M920,"")</f>
        <v/>
      </c>
      <c r="AF919" t="str">
        <f>IF('ריכוז הצעות'!$N920='טבלת עזר2'!AF$1,'ריכוז הצעות'!$M920,"")</f>
        <v/>
      </c>
      <c r="AG919" t="str">
        <f>IF('ריכוז הצעות'!$N920='טבלת עזר2'!AG$1,'ריכוז הצעות'!$M920,"")</f>
        <v/>
      </c>
      <c r="AH919" t="str">
        <f>IF('ריכוז הצעות'!$N920='טבלת עזר2'!AH$1,'ריכוז הצעות'!$M920,"")</f>
        <v/>
      </c>
      <c r="AI919" t="str">
        <f>IF('ריכוז הצעות'!$N920='טבלת עזר2'!AI$1,'ריכוז הצעות'!$M920,"")</f>
        <v/>
      </c>
      <c r="AJ919" t="str">
        <f>IF('ריכוז הצעות'!$N920='טבלת עזר2'!AJ$1,'ריכוז הצעות'!$M920,"")</f>
        <v/>
      </c>
      <c r="AK919" t="str">
        <f>IF('ריכוז הצעות'!$N920='טבלת עזר2'!AK$1,'ריכוז הצעות'!$M920,"")</f>
        <v/>
      </c>
      <c r="AL919" t="str">
        <f>IF('ריכוז הצעות'!$N920='טבלת עזר2'!AL$1,'ריכוז הצעות'!$M920,"")</f>
        <v/>
      </c>
      <c r="AM919"/>
      <c r="AN919"/>
      <c r="AO919"/>
      <c r="AP919"/>
    </row>
    <row r="920" spans="2:42" x14ac:dyDescent="0.3">
      <c r="B920" t="str">
        <f>IF('ריכוז הצעות'!$N921='טבלת עזר2'!B$1,'ריכוז הצעות'!$M921,"")</f>
        <v/>
      </c>
      <c r="C920">
        <f t="shared" si="323"/>
        <v>0</v>
      </c>
      <c r="D920" t="str">
        <f t="shared" si="325"/>
        <v/>
      </c>
      <c r="E920">
        <f t="shared" si="326"/>
        <v>0</v>
      </c>
      <c r="F920" t="str">
        <f>IF('ריכוז הצעות'!$N921='טבלת עזר2'!F$1,'ריכוז הצעות'!$M921,"")</f>
        <v/>
      </c>
      <c r="G920">
        <f t="shared" si="324"/>
        <v>0</v>
      </c>
      <c r="H920" t="str">
        <f t="shared" si="327"/>
        <v/>
      </c>
      <c r="I920">
        <f t="shared" si="328"/>
        <v>0</v>
      </c>
      <c r="J920" t="str">
        <f>IF('ריכוז הצעות'!$N921='טבלת עזר2'!J$1,'ריכוז הצעות'!$M921,"")</f>
        <v/>
      </c>
      <c r="K920" t="str">
        <f>IF('ריכוז הצעות'!$N921='טבלת עזר2'!K$1,'ריכוז הצעות'!$M921,"")</f>
        <v/>
      </c>
      <c r="L920" t="str">
        <f>IF('ריכוז הצעות'!$N921='טבלת עזר2'!L$1,'ריכוז הצעות'!$M921,"")</f>
        <v/>
      </c>
      <c r="M920" t="str">
        <f>IF('ריכוז הצעות'!$N921='טבלת עזר2'!M$1,'ריכוז הצעות'!$M921,"")</f>
        <v/>
      </c>
      <c r="O920" t="str">
        <f>IF('ריכוז הצעות'!$N921='טבלת עזר2'!O$1,'ריכוז הצעות'!$M921,"")</f>
        <v/>
      </c>
      <c r="Q920" t="str">
        <f>IF('ריכוז הצעות'!$N921='טבלת עזר2'!Q$1,'ריכוז הצעות'!$M921,"")</f>
        <v/>
      </c>
      <c r="S920" t="str">
        <f>IF('ריכוז הצעות'!$N921='טבלת עזר2'!S$1,'ריכוז הצעות'!$M921,"")</f>
        <v/>
      </c>
      <c r="U920" t="str">
        <f>IF('ריכוז הצעות'!$N921='טבלת עזר2'!U$1,'ריכוז הצעות'!$M921,"")</f>
        <v/>
      </c>
      <c r="W920" t="str">
        <f>IF('ריכוז הצעות'!$N921='טבלת עזר2'!W$1,'ריכוז הצעות'!$M921,"")</f>
        <v/>
      </c>
      <c r="X920" t="str">
        <f>IF('ריכוז הצעות'!$N921='טבלת עזר2'!X$1,'ריכוז הצעות'!$M921,"")</f>
        <v/>
      </c>
      <c r="Y920" t="str">
        <f>IF('ריכוז הצעות'!$N921='טבלת עזר2'!Y$1,'ריכוז הצעות'!$M921,"")</f>
        <v/>
      </c>
      <c r="Z920" t="str">
        <f>IF('ריכוז הצעות'!$N921='טבלת עזר2'!Z$1,'ריכוז הצעות'!$M921,"")</f>
        <v/>
      </c>
      <c r="AA920" t="str">
        <f>IF('ריכוז הצעות'!$N921='טבלת עזר2'!AA$1,'ריכוז הצעות'!$M921,"")</f>
        <v/>
      </c>
      <c r="AB920" t="str">
        <f>IF('ריכוז הצעות'!$N921='טבלת עזר2'!AB$1,'ריכוז הצעות'!$M921,"")</f>
        <v/>
      </c>
      <c r="AC920" t="str">
        <f>IF('ריכוז הצעות'!$N921='טבלת עזר2'!AC$1,'ריכוז הצעות'!$M921,"")</f>
        <v/>
      </c>
      <c r="AD920" t="str">
        <f>IF('ריכוז הצעות'!$N921='טבלת עזר2'!AD$1,'ריכוז הצעות'!$M921,"")</f>
        <v/>
      </c>
      <c r="AE920" t="str">
        <f>IF('ריכוז הצעות'!$N921='טבלת עזר2'!AE$1,'ריכוז הצעות'!$M921,"")</f>
        <v/>
      </c>
      <c r="AF920" t="str">
        <f>IF('ריכוז הצעות'!$N921='טבלת עזר2'!AF$1,'ריכוז הצעות'!$M921,"")</f>
        <v/>
      </c>
      <c r="AG920" t="str">
        <f>IF('ריכוז הצעות'!$N921='טבלת עזר2'!AG$1,'ריכוז הצעות'!$M921,"")</f>
        <v/>
      </c>
      <c r="AH920" t="str">
        <f>IF('ריכוז הצעות'!$N921='טבלת עזר2'!AH$1,'ריכוז הצעות'!$M921,"")</f>
        <v/>
      </c>
      <c r="AI920" t="str">
        <f>IF('ריכוז הצעות'!$N921='טבלת עזר2'!AI$1,'ריכוז הצעות'!$M921,"")</f>
        <v/>
      </c>
      <c r="AJ920" t="str">
        <f>IF('ריכוז הצעות'!$N921='טבלת עזר2'!AJ$1,'ריכוז הצעות'!$M921,"")</f>
        <v/>
      </c>
      <c r="AK920" t="str">
        <f>IF('ריכוז הצעות'!$N921='טבלת עזר2'!AK$1,'ריכוז הצעות'!$M921,"")</f>
        <v/>
      </c>
      <c r="AL920" t="str">
        <f>IF('ריכוז הצעות'!$N921='טבלת עזר2'!AL$1,'ריכוז הצעות'!$M921,"")</f>
        <v/>
      </c>
      <c r="AM920"/>
      <c r="AN920"/>
      <c r="AO920"/>
      <c r="AP920"/>
    </row>
    <row r="921" spans="2:42" x14ac:dyDescent="0.3">
      <c r="B921" t="str">
        <f>IF('ריכוז הצעות'!$N922='טבלת עזר2'!B$1,'ריכוז הצעות'!$M922,"")</f>
        <v/>
      </c>
      <c r="C921">
        <f t="shared" si="323"/>
        <v>0</v>
      </c>
      <c r="D921" t="str">
        <f t="shared" si="325"/>
        <v/>
      </c>
      <c r="E921">
        <f t="shared" si="326"/>
        <v>0</v>
      </c>
      <c r="F921" t="str">
        <f>IF('ריכוז הצעות'!$N922='טבלת עזר2'!F$1,'ריכוז הצעות'!$M922,"")</f>
        <v/>
      </c>
      <c r="G921">
        <f t="shared" si="324"/>
        <v>0</v>
      </c>
      <c r="H921" t="str">
        <f t="shared" si="327"/>
        <v/>
      </c>
      <c r="I921">
        <f t="shared" si="328"/>
        <v>0</v>
      </c>
      <c r="J921" t="str">
        <f>IF('ריכוז הצעות'!$N922='טבלת עזר2'!J$1,'ריכוז הצעות'!$M922,"")</f>
        <v/>
      </c>
      <c r="K921" t="str">
        <f>IF('ריכוז הצעות'!$N922='טבלת עזר2'!K$1,'ריכוז הצעות'!$M922,"")</f>
        <v/>
      </c>
      <c r="L921" t="str">
        <f>IF('ריכוז הצעות'!$N922='טבלת עזר2'!L$1,'ריכוז הצעות'!$M922,"")</f>
        <v/>
      </c>
      <c r="M921" t="str">
        <f>IF('ריכוז הצעות'!$N922='טבלת עזר2'!M$1,'ריכוז הצעות'!$M922,"")</f>
        <v/>
      </c>
      <c r="O921" t="str">
        <f>IF('ריכוז הצעות'!$N922='טבלת עזר2'!O$1,'ריכוז הצעות'!$M922,"")</f>
        <v/>
      </c>
      <c r="Q921" t="str">
        <f>IF('ריכוז הצעות'!$N922='טבלת עזר2'!Q$1,'ריכוז הצעות'!$M922,"")</f>
        <v/>
      </c>
      <c r="S921" t="str">
        <f>IF('ריכוז הצעות'!$N922='טבלת עזר2'!S$1,'ריכוז הצעות'!$M922,"")</f>
        <v/>
      </c>
      <c r="U921" t="str">
        <f>IF('ריכוז הצעות'!$N922='טבלת עזר2'!U$1,'ריכוז הצעות'!$M922,"")</f>
        <v/>
      </c>
      <c r="W921" t="str">
        <f>IF('ריכוז הצעות'!$N922='טבלת עזר2'!W$1,'ריכוז הצעות'!$M922,"")</f>
        <v/>
      </c>
      <c r="X921" t="str">
        <f>IF('ריכוז הצעות'!$N922='טבלת עזר2'!X$1,'ריכוז הצעות'!$M922,"")</f>
        <v/>
      </c>
      <c r="Y921" t="str">
        <f>IF('ריכוז הצעות'!$N922='טבלת עזר2'!Y$1,'ריכוז הצעות'!$M922,"")</f>
        <v/>
      </c>
      <c r="Z921" t="str">
        <f>IF('ריכוז הצעות'!$N922='טבלת עזר2'!Z$1,'ריכוז הצעות'!$M922,"")</f>
        <v/>
      </c>
      <c r="AA921" t="str">
        <f>IF('ריכוז הצעות'!$N922='טבלת עזר2'!AA$1,'ריכוז הצעות'!$M922,"")</f>
        <v/>
      </c>
      <c r="AB921" t="str">
        <f>IF('ריכוז הצעות'!$N922='טבלת עזר2'!AB$1,'ריכוז הצעות'!$M922,"")</f>
        <v/>
      </c>
      <c r="AC921" t="str">
        <f>IF('ריכוז הצעות'!$N922='טבלת עזר2'!AC$1,'ריכוז הצעות'!$M922,"")</f>
        <v/>
      </c>
      <c r="AD921" t="str">
        <f>IF('ריכוז הצעות'!$N922='טבלת עזר2'!AD$1,'ריכוז הצעות'!$M922,"")</f>
        <v/>
      </c>
      <c r="AE921" t="str">
        <f>IF('ריכוז הצעות'!$N922='טבלת עזר2'!AE$1,'ריכוז הצעות'!$M922,"")</f>
        <v/>
      </c>
      <c r="AF921" t="str">
        <f>IF('ריכוז הצעות'!$N922='טבלת עזר2'!AF$1,'ריכוז הצעות'!$M922,"")</f>
        <v/>
      </c>
      <c r="AG921" t="str">
        <f>IF('ריכוז הצעות'!$N922='טבלת עזר2'!AG$1,'ריכוז הצעות'!$M922,"")</f>
        <v/>
      </c>
      <c r="AH921" t="str">
        <f>IF('ריכוז הצעות'!$N922='טבלת עזר2'!AH$1,'ריכוז הצעות'!$M922,"")</f>
        <v/>
      </c>
      <c r="AI921" t="str">
        <f>IF('ריכוז הצעות'!$N922='טבלת עזר2'!AI$1,'ריכוז הצעות'!$M922,"")</f>
        <v/>
      </c>
      <c r="AJ921" t="str">
        <f>IF('ריכוז הצעות'!$N922='טבלת עזר2'!AJ$1,'ריכוז הצעות'!$M922,"")</f>
        <v/>
      </c>
      <c r="AK921" t="str">
        <f>IF('ריכוז הצעות'!$N922='טבלת עזר2'!AK$1,'ריכוז הצעות'!$M922,"")</f>
        <v/>
      </c>
      <c r="AL921" t="str">
        <f>IF('ריכוז הצעות'!$N922='טבלת עזר2'!AL$1,'ריכוז הצעות'!$M922,"")</f>
        <v/>
      </c>
      <c r="AM921"/>
      <c r="AN921"/>
      <c r="AO921"/>
      <c r="AP921"/>
    </row>
    <row r="922" spans="2:42" x14ac:dyDescent="0.3">
      <c r="B922" t="str">
        <f>IF('ריכוז הצעות'!$N923='טבלת עזר2'!B$1,'ריכוז הצעות'!$M923,"")</f>
        <v/>
      </c>
      <c r="C922">
        <f t="shared" si="323"/>
        <v>0</v>
      </c>
      <c r="D922" t="str">
        <f t="shared" si="325"/>
        <v/>
      </c>
      <c r="E922">
        <f t="shared" si="326"/>
        <v>0</v>
      </c>
      <c r="F922" t="str">
        <f>IF('ריכוז הצעות'!$N923='טבלת עזר2'!F$1,'ריכוז הצעות'!$M923,"")</f>
        <v/>
      </c>
      <c r="G922">
        <f t="shared" si="324"/>
        <v>0</v>
      </c>
      <c r="H922" t="str">
        <f t="shared" si="327"/>
        <v/>
      </c>
      <c r="I922">
        <f t="shared" si="328"/>
        <v>0</v>
      </c>
      <c r="J922" t="str">
        <f>IF('ריכוז הצעות'!$N923='טבלת עזר2'!J$1,'ריכוז הצעות'!$M923,"")</f>
        <v/>
      </c>
      <c r="K922" t="str">
        <f>IF('ריכוז הצעות'!$N923='טבלת עזר2'!K$1,'ריכוז הצעות'!$M923,"")</f>
        <v/>
      </c>
      <c r="L922" t="str">
        <f>IF('ריכוז הצעות'!$N923='טבלת עזר2'!L$1,'ריכוז הצעות'!$M923,"")</f>
        <v/>
      </c>
      <c r="M922" t="str">
        <f>IF('ריכוז הצעות'!$N923='טבלת עזר2'!M$1,'ריכוז הצעות'!$M923,"")</f>
        <v/>
      </c>
      <c r="O922" t="str">
        <f>IF('ריכוז הצעות'!$N923='טבלת עזר2'!O$1,'ריכוז הצעות'!$M923,"")</f>
        <v/>
      </c>
      <c r="Q922" t="str">
        <f>IF('ריכוז הצעות'!$N923='טבלת עזר2'!Q$1,'ריכוז הצעות'!$M923,"")</f>
        <v/>
      </c>
      <c r="S922" t="str">
        <f>IF('ריכוז הצעות'!$N923='טבלת עזר2'!S$1,'ריכוז הצעות'!$M923,"")</f>
        <v/>
      </c>
      <c r="U922" t="str">
        <f>IF('ריכוז הצעות'!$N923='טבלת עזר2'!U$1,'ריכוז הצעות'!$M923,"")</f>
        <v/>
      </c>
      <c r="W922" t="str">
        <f>IF('ריכוז הצעות'!$N923='טבלת עזר2'!W$1,'ריכוז הצעות'!$M923,"")</f>
        <v/>
      </c>
      <c r="X922" t="str">
        <f>IF('ריכוז הצעות'!$N923='טבלת עזר2'!X$1,'ריכוז הצעות'!$M923,"")</f>
        <v/>
      </c>
      <c r="Y922" t="str">
        <f>IF('ריכוז הצעות'!$N923='טבלת עזר2'!Y$1,'ריכוז הצעות'!$M923,"")</f>
        <v/>
      </c>
      <c r="Z922" t="str">
        <f>IF('ריכוז הצעות'!$N923='טבלת עזר2'!Z$1,'ריכוז הצעות'!$M923,"")</f>
        <v/>
      </c>
      <c r="AA922" t="str">
        <f>IF('ריכוז הצעות'!$N923='טבלת עזר2'!AA$1,'ריכוז הצעות'!$M923,"")</f>
        <v/>
      </c>
      <c r="AB922" t="str">
        <f>IF('ריכוז הצעות'!$N923='טבלת עזר2'!AB$1,'ריכוז הצעות'!$M923,"")</f>
        <v/>
      </c>
      <c r="AC922" t="str">
        <f>IF('ריכוז הצעות'!$N923='טבלת עזר2'!AC$1,'ריכוז הצעות'!$M923,"")</f>
        <v/>
      </c>
      <c r="AD922" t="str">
        <f>IF('ריכוז הצעות'!$N923='טבלת עזר2'!AD$1,'ריכוז הצעות'!$M923,"")</f>
        <v/>
      </c>
      <c r="AE922" t="str">
        <f>IF('ריכוז הצעות'!$N923='טבלת עזר2'!AE$1,'ריכוז הצעות'!$M923,"")</f>
        <v/>
      </c>
      <c r="AF922" t="str">
        <f>IF('ריכוז הצעות'!$N923='טבלת עזר2'!AF$1,'ריכוז הצעות'!$M923,"")</f>
        <v/>
      </c>
      <c r="AG922" t="str">
        <f>IF('ריכוז הצעות'!$N923='טבלת עזר2'!AG$1,'ריכוז הצעות'!$M923,"")</f>
        <v/>
      </c>
      <c r="AH922" t="str">
        <f>IF('ריכוז הצעות'!$N923='טבלת עזר2'!AH$1,'ריכוז הצעות'!$M923,"")</f>
        <v/>
      </c>
      <c r="AI922" t="str">
        <f>IF('ריכוז הצעות'!$N923='טבלת עזר2'!AI$1,'ריכוז הצעות'!$M923,"")</f>
        <v/>
      </c>
      <c r="AJ922" t="str">
        <f>IF('ריכוז הצעות'!$N923='טבלת עזר2'!AJ$1,'ריכוז הצעות'!$M923,"")</f>
        <v/>
      </c>
      <c r="AK922" t="str">
        <f>IF('ריכוז הצעות'!$N923='טבלת עזר2'!AK$1,'ריכוז הצעות'!$M923,"")</f>
        <v/>
      </c>
      <c r="AL922" t="str">
        <f>IF('ריכוז הצעות'!$N923='טבלת עזר2'!AL$1,'ריכוז הצעות'!$M923,"")</f>
        <v/>
      </c>
      <c r="AM922"/>
      <c r="AN922"/>
      <c r="AO922"/>
      <c r="AP922"/>
    </row>
    <row r="923" spans="2:42" x14ac:dyDescent="0.3">
      <c r="B923" t="str">
        <f>IF('ריכוז הצעות'!$N924='טבלת עזר2'!B$1,'ריכוז הצעות'!$M924,"")</f>
        <v/>
      </c>
      <c r="C923">
        <f t="shared" si="323"/>
        <v>0</v>
      </c>
      <c r="D923" t="str">
        <f t="shared" si="325"/>
        <v/>
      </c>
      <c r="E923">
        <f t="shared" si="326"/>
        <v>0</v>
      </c>
      <c r="F923" t="str">
        <f>IF('ריכוז הצעות'!$N924='טבלת עזר2'!F$1,'ריכוז הצעות'!$M924,"")</f>
        <v/>
      </c>
      <c r="G923">
        <f t="shared" si="324"/>
        <v>0</v>
      </c>
      <c r="H923" t="str">
        <f t="shared" si="327"/>
        <v/>
      </c>
      <c r="I923">
        <f t="shared" si="328"/>
        <v>0</v>
      </c>
      <c r="J923" t="str">
        <f>IF('ריכוז הצעות'!$N924='טבלת עזר2'!J$1,'ריכוז הצעות'!$M924,"")</f>
        <v/>
      </c>
      <c r="K923" t="str">
        <f>IF('ריכוז הצעות'!$N924='טבלת עזר2'!K$1,'ריכוז הצעות'!$M924,"")</f>
        <v/>
      </c>
      <c r="L923" t="str">
        <f>IF('ריכוז הצעות'!$N924='טבלת עזר2'!L$1,'ריכוז הצעות'!$M924,"")</f>
        <v/>
      </c>
      <c r="M923" t="str">
        <f>IF('ריכוז הצעות'!$N924='טבלת עזר2'!M$1,'ריכוז הצעות'!$M924,"")</f>
        <v/>
      </c>
      <c r="O923" t="str">
        <f>IF('ריכוז הצעות'!$N924='טבלת עזר2'!O$1,'ריכוז הצעות'!$M924,"")</f>
        <v/>
      </c>
      <c r="Q923" t="str">
        <f>IF('ריכוז הצעות'!$N924='טבלת עזר2'!Q$1,'ריכוז הצעות'!$M924,"")</f>
        <v/>
      </c>
      <c r="S923" t="str">
        <f>IF('ריכוז הצעות'!$N924='טבלת עזר2'!S$1,'ריכוז הצעות'!$M924,"")</f>
        <v/>
      </c>
      <c r="U923" t="str">
        <f>IF('ריכוז הצעות'!$N924='טבלת עזר2'!U$1,'ריכוז הצעות'!$M924,"")</f>
        <v/>
      </c>
      <c r="W923" t="str">
        <f>IF('ריכוז הצעות'!$N924='טבלת עזר2'!W$1,'ריכוז הצעות'!$M924,"")</f>
        <v/>
      </c>
      <c r="X923" t="str">
        <f>IF('ריכוז הצעות'!$N924='טבלת עזר2'!X$1,'ריכוז הצעות'!$M924,"")</f>
        <v/>
      </c>
      <c r="Y923" t="str">
        <f>IF('ריכוז הצעות'!$N924='טבלת עזר2'!Y$1,'ריכוז הצעות'!$M924,"")</f>
        <v/>
      </c>
      <c r="Z923" t="str">
        <f>IF('ריכוז הצעות'!$N924='טבלת עזר2'!Z$1,'ריכוז הצעות'!$M924,"")</f>
        <v/>
      </c>
      <c r="AA923" t="str">
        <f>IF('ריכוז הצעות'!$N924='טבלת עזר2'!AA$1,'ריכוז הצעות'!$M924,"")</f>
        <v/>
      </c>
      <c r="AB923" t="str">
        <f>IF('ריכוז הצעות'!$N924='טבלת עזר2'!AB$1,'ריכוז הצעות'!$M924,"")</f>
        <v/>
      </c>
      <c r="AC923" t="str">
        <f>IF('ריכוז הצעות'!$N924='טבלת עזר2'!AC$1,'ריכוז הצעות'!$M924,"")</f>
        <v/>
      </c>
      <c r="AD923" t="str">
        <f>IF('ריכוז הצעות'!$N924='טבלת עזר2'!AD$1,'ריכוז הצעות'!$M924,"")</f>
        <v/>
      </c>
      <c r="AE923" t="str">
        <f>IF('ריכוז הצעות'!$N924='טבלת עזר2'!AE$1,'ריכוז הצעות'!$M924,"")</f>
        <v/>
      </c>
      <c r="AF923" t="str">
        <f>IF('ריכוז הצעות'!$N924='טבלת עזר2'!AF$1,'ריכוז הצעות'!$M924,"")</f>
        <v/>
      </c>
      <c r="AG923" t="str">
        <f>IF('ריכוז הצעות'!$N924='טבלת עזר2'!AG$1,'ריכוז הצעות'!$M924,"")</f>
        <v/>
      </c>
      <c r="AH923" t="str">
        <f>IF('ריכוז הצעות'!$N924='טבלת עזר2'!AH$1,'ריכוז הצעות'!$M924,"")</f>
        <v/>
      </c>
      <c r="AI923" t="str">
        <f>IF('ריכוז הצעות'!$N924='טבלת עזר2'!AI$1,'ריכוז הצעות'!$M924,"")</f>
        <v/>
      </c>
      <c r="AJ923" t="str">
        <f>IF('ריכוז הצעות'!$N924='טבלת עזר2'!AJ$1,'ריכוז הצעות'!$M924,"")</f>
        <v/>
      </c>
      <c r="AK923" t="str">
        <f>IF('ריכוז הצעות'!$N924='טבלת עזר2'!AK$1,'ריכוז הצעות'!$M924,"")</f>
        <v/>
      </c>
      <c r="AL923" t="str">
        <f>IF('ריכוז הצעות'!$N924='טבלת עזר2'!AL$1,'ריכוז הצעות'!$M924,"")</f>
        <v/>
      </c>
      <c r="AM923"/>
      <c r="AN923"/>
      <c r="AO923"/>
      <c r="AP923"/>
    </row>
    <row r="924" spans="2:42" x14ac:dyDescent="0.3">
      <c r="B924" t="str">
        <f>IF('ריכוז הצעות'!$N925='טבלת עזר2'!B$1,'ריכוז הצעות'!$M925,"")</f>
        <v/>
      </c>
      <c r="C924">
        <f t="shared" si="323"/>
        <v>0</v>
      </c>
      <c r="D924" t="str">
        <f t="shared" si="325"/>
        <v/>
      </c>
      <c r="E924">
        <f t="shared" si="326"/>
        <v>0</v>
      </c>
      <c r="F924" t="str">
        <f>IF('ריכוז הצעות'!$N925='טבלת עזר2'!F$1,'ריכוז הצעות'!$M925,"")</f>
        <v/>
      </c>
      <c r="G924">
        <f t="shared" si="324"/>
        <v>0</v>
      </c>
      <c r="H924" t="str">
        <f t="shared" si="327"/>
        <v/>
      </c>
      <c r="I924">
        <f t="shared" si="328"/>
        <v>0</v>
      </c>
      <c r="J924" t="str">
        <f>IF('ריכוז הצעות'!$N925='טבלת עזר2'!J$1,'ריכוז הצעות'!$M925,"")</f>
        <v/>
      </c>
      <c r="K924" t="str">
        <f>IF('ריכוז הצעות'!$N925='טבלת עזר2'!K$1,'ריכוז הצעות'!$M925,"")</f>
        <v/>
      </c>
      <c r="L924" t="str">
        <f>IF('ריכוז הצעות'!$N925='טבלת עזר2'!L$1,'ריכוז הצעות'!$M925,"")</f>
        <v/>
      </c>
      <c r="M924" t="str">
        <f>IF('ריכוז הצעות'!$N925='טבלת עזר2'!M$1,'ריכוז הצעות'!$M925,"")</f>
        <v/>
      </c>
      <c r="O924" t="str">
        <f>IF('ריכוז הצעות'!$N925='טבלת עזר2'!O$1,'ריכוז הצעות'!$M925,"")</f>
        <v/>
      </c>
      <c r="Q924" t="str">
        <f>IF('ריכוז הצעות'!$N925='טבלת עזר2'!Q$1,'ריכוז הצעות'!$M925,"")</f>
        <v/>
      </c>
      <c r="S924" t="str">
        <f>IF('ריכוז הצעות'!$N925='טבלת עזר2'!S$1,'ריכוז הצעות'!$M925,"")</f>
        <v/>
      </c>
      <c r="U924" t="str">
        <f>IF('ריכוז הצעות'!$N925='טבלת עזר2'!U$1,'ריכוז הצעות'!$M925,"")</f>
        <v/>
      </c>
      <c r="W924" t="str">
        <f>IF('ריכוז הצעות'!$N925='טבלת עזר2'!W$1,'ריכוז הצעות'!$M925,"")</f>
        <v/>
      </c>
      <c r="X924" t="str">
        <f>IF('ריכוז הצעות'!$N925='טבלת עזר2'!X$1,'ריכוז הצעות'!$M925,"")</f>
        <v/>
      </c>
      <c r="Y924" t="str">
        <f>IF('ריכוז הצעות'!$N925='טבלת עזר2'!Y$1,'ריכוז הצעות'!$M925,"")</f>
        <v/>
      </c>
      <c r="Z924" t="str">
        <f>IF('ריכוז הצעות'!$N925='טבלת עזר2'!Z$1,'ריכוז הצעות'!$M925,"")</f>
        <v/>
      </c>
      <c r="AA924" t="str">
        <f>IF('ריכוז הצעות'!$N925='טבלת עזר2'!AA$1,'ריכוז הצעות'!$M925,"")</f>
        <v/>
      </c>
      <c r="AB924" t="str">
        <f>IF('ריכוז הצעות'!$N925='טבלת עזר2'!AB$1,'ריכוז הצעות'!$M925,"")</f>
        <v/>
      </c>
      <c r="AC924" t="str">
        <f>IF('ריכוז הצעות'!$N925='טבלת עזר2'!AC$1,'ריכוז הצעות'!$M925,"")</f>
        <v/>
      </c>
      <c r="AD924" t="str">
        <f>IF('ריכוז הצעות'!$N925='טבלת עזר2'!AD$1,'ריכוז הצעות'!$M925,"")</f>
        <v/>
      </c>
      <c r="AE924" t="str">
        <f>IF('ריכוז הצעות'!$N925='טבלת עזר2'!AE$1,'ריכוז הצעות'!$M925,"")</f>
        <v/>
      </c>
      <c r="AF924" t="str">
        <f>IF('ריכוז הצעות'!$N925='טבלת עזר2'!AF$1,'ריכוז הצעות'!$M925,"")</f>
        <v/>
      </c>
      <c r="AG924" t="str">
        <f>IF('ריכוז הצעות'!$N925='טבלת עזר2'!AG$1,'ריכוז הצעות'!$M925,"")</f>
        <v/>
      </c>
      <c r="AH924" t="str">
        <f>IF('ריכוז הצעות'!$N925='טבלת עזר2'!AH$1,'ריכוז הצעות'!$M925,"")</f>
        <v/>
      </c>
      <c r="AI924" t="str">
        <f>IF('ריכוז הצעות'!$N925='טבלת עזר2'!AI$1,'ריכוז הצעות'!$M925,"")</f>
        <v/>
      </c>
      <c r="AJ924" t="str">
        <f>IF('ריכוז הצעות'!$N925='טבלת עזר2'!AJ$1,'ריכוז הצעות'!$M925,"")</f>
        <v/>
      </c>
      <c r="AK924" t="str">
        <f>IF('ריכוז הצעות'!$N925='טבלת עזר2'!AK$1,'ריכוז הצעות'!$M925,"")</f>
        <v/>
      </c>
      <c r="AL924" t="str">
        <f>IF('ריכוז הצעות'!$N925='טבלת עזר2'!AL$1,'ריכוז הצעות'!$M925,"")</f>
        <v/>
      </c>
      <c r="AM924"/>
      <c r="AN924"/>
      <c r="AO924"/>
      <c r="AP924"/>
    </row>
    <row r="925" spans="2:42" x14ac:dyDescent="0.3">
      <c r="B925" t="str">
        <f>IF('ריכוז הצעות'!$N926='טבלת עזר2'!B$1,'ריכוז הצעות'!$M926,"")</f>
        <v/>
      </c>
      <c r="C925">
        <f t="shared" si="323"/>
        <v>0</v>
      </c>
      <c r="D925" t="str">
        <f t="shared" si="325"/>
        <v/>
      </c>
      <c r="E925">
        <f t="shared" si="326"/>
        <v>0</v>
      </c>
      <c r="F925" t="str">
        <f>IF('ריכוז הצעות'!$N926='טבלת עזר2'!F$1,'ריכוז הצעות'!$M926,"")</f>
        <v/>
      </c>
      <c r="G925">
        <f t="shared" si="324"/>
        <v>0</v>
      </c>
      <c r="H925" t="str">
        <f t="shared" si="327"/>
        <v/>
      </c>
      <c r="I925">
        <f t="shared" si="328"/>
        <v>0</v>
      </c>
      <c r="J925" t="str">
        <f>IF('ריכוז הצעות'!$N926='טבלת עזר2'!J$1,'ריכוז הצעות'!$M926,"")</f>
        <v/>
      </c>
      <c r="K925" t="str">
        <f>IF('ריכוז הצעות'!$N926='טבלת עזר2'!K$1,'ריכוז הצעות'!$M926,"")</f>
        <v/>
      </c>
      <c r="L925" t="str">
        <f>IF('ריכוז הצעות'!$N926='טבלת עזר2'!L$1,'ריכוז הצעות'!$M926,"")</f>
        <v/>
      </c>
      <c r="M925" t="str">
        <f>IF('ריכוז הצעות'!$N926='טבלת עזר2'!M$1,'ריכוז הצעות'!$M926,"")</f>
        <v/>
      </c>
      <c r="O925" t="str">
        <f>IF('ריכוז הצעות'!$N926='טבלת עזר2'!O$1,'ריכוז הצעות'!$M926,"")</f>
        <v/>
      </c>
      <c r="Q925" t="str">
        <f>IF('ריכוז הצעות'!$N926='טבלת עזר2'!Q$1,'ריכוז הצעות'!$M926,"")</f>
        <v/>
      </c>
      <c r="S925" t="str">
        <f>IF('ריכוז הצעות'!$N926='טבלת עזר2'!S$1,'ריכוז הצעות'!$M926,"")</f>
        <v/>
      </c>
      <c r="U925" t="str">
        <f>IF('ריכוז הצעות'!$N926='טבלת עזר2'!U$1,'ריכוז הצעות'!$M926,"")</f>
        <v/>
      </c>
      <c r="W925" t="str">
        <f>IF('ריכוז הצעות'!$N926='טבלת עזר2'!W$1,'ריכוז הצעות'!$M926,"")</f>
        <v/>
      </c>
      <c r="X925" t="str">
        <f>IF('ריכוז הצעות'!$N926='טבלת עזר2'!X$1,'ריכוז הצעות'!$M926,"")</f>
        <v/>
      </c>
      <c r="Y925" t="str">
        <f>IF('ריכוז הצעות'!$N926='טבלת עזר2'!Y$1,'ריכוז הצעות'!$M926,"")</f>
        <v/>
      </c>
      <c r="Z925" t="str">
        <f>IF('ריכוז הצעות'!$N926='טבלת עזר2'!Z$1,'ריכוז הצעות'!$M926,"")</f>
        <v/>
      </c>
      <c r="AA925" t="str">
        <f>IF('ריכוז הצעות'!$N926='טבלת עזר2'!AA$1,'ריכוז הצעות'!$M926,"")</f>
        <v/>
      </c>
      <c r="AB925" t="str">
        <f>IF('ריכוז הצעות'!$N926='טבלת עזר2'!AB$1,'ריכוז הצעות'!$M926,"")</f>
        <v/>
      </c>
      <c r="AC925" t="str">
        <f>IF('ריכוז הצעות'!$N926='טבלת עזר2'!AC$1,'ריכוז הצעות'!$M926,"")</f>
        <v/>
      </c>
      <c r="AD925" t="str">
        <f>IF('ריכוז הצעות'!$N926='טבלת עזר2'!AD$1,'ריכוז הצעות'!$M926,"")</f>
        <v/>
      </c>
      <c r="AE925" t="str">
        <f>IF('ריכוז הצעות'!$N926='טבלת עזר2'!AE$1,'ריכוז הצעות'!$M926,"")</f>
        <v/>
      </c>
      <c r="AF925" t="str">
        <f>IF('ריכוז הצעות'!$N926='טבלת עזר2'!AF$1,'ריכוז הצעות'!$M926,"")</f>
        <v/>
      </c>
      <c r="AG925" t="str">
        <f>IF('ריכוז הצעות'!$N926='טבלת עזר2'!AG$1,'ריכוז הצעות'!$M926,"")</f>
        <v/>
      </c>
      <c r="AH925" t="str">
        <f>IF('ריכוז הצעות'!$N926='טבלת עזר2'!AH$1,'ריכוז הצעות'!$M926,"")</f>
        <v/>
      </c>
      <c r="AI925" t="str">
        <f>IF('ריכוז הצעות'!$N926='טבלת עזר2'!AI$1,'ריכוז הצעות'!$M926,"")</f>
        <v/>
      </c>
      <c r="AJ925" t="str">
        <f>IF('ריכוז הצעות'!$N926='טבלת עזר2'!AJ$1,'ריכוז הצעות'!$M926,"")</f>
        <v/>
      </c>
      <c r="AK925" t="str">
        <f>IF('ריכוז הצעות'!$N926='טבלת עזר2'!AK$1,'ריכוז הצעות'!$M926,"")</f>
        <v/>
      </c>
      <c r="AL925" t="str">
        <f>IF('ריכוז הצעות'!$N926='טבלת עזר2'!AL$1,'ריכוז הצעות'!$M926,"")</f>
        <v/>
      </c>
      <c r="AM925"/>
      <c r="AN925"/>
      <c r="AO925"/>
      <c r="AP925"/>
    </row>
    <row r="926" spans="2:42" x14ac:dyDescent="0.3">
      <c r="B926" t="str">
        <f>IF('ריכוז הצעות'!$N927='טבלת עזר2'!B$1,'ריכוז הצעות'!$M927,"")</f>
        <v/>
      </c>
      <c r="C926">
        <f t="shared" si="323"/>
        <v>0</v>
      </c>
      <c r="D926" t="str">
        <f t="shared" si="325"/>
        <v/>
      </c>
      <c r="E926">
        <f t="shared" si="326"/>
        <v>0</v>
      </c>
      <c r="F926" t="str">
        <f>IF('ריכוז הצעות'!$N927='טבלת עזר2'!F$1,'ריכוז הצעות'!$M927,"")</f>
        <v/>
      </c>
      <c r="G926">
        <f t="shared" si="324"/>
        <v>0</v>
      </c>
      <c r="H926" t="str">
        <f t="shared" si="327"/>
        <v/>
      </c>
      <c r="I926">
        <f t="shared" si="328"/>
        <v>0</v>
      </c>
      <c r="J926" t="str">
        <f>IF('ריכוז הצעות'!$N927='טבלת עזר2'!J$1,'ריכוז הצעות'!$M927,"")</f>
        <v/>
      </c>
      <c r="K926" t="str">
        <f>IF('ריכוז הצעות'!$N927='טבלת עזר2'!K$1,'ריכוז הצעות'!$M927,"")</f>
        <v/>
      </c>
      <c r="L926" t="str">
        <f>IF('ריכוז הצעות'!$N927='טבלת עזר2'!L$1,'ריכוז הצעות'!$M927,"")</f>
        <v/>
      </c>
      <c r="M926" t="str">
        <f>IF('ריכוז הצעות'!$N927='טבלת עזר2'!M$1,'ריכוז הצעות'!$M927,"")</f>
        <v/>
      </c>
      <c r="O926" t="str">
        <f>IF('ריכוז הצעות'!$N927='טבלת עזר2'!O$1,'ריכוז הצעות'!$M927,"")</f>
        <v/>
      </c>
      <c r="Q926" t="str">
        <f>IF('ריכוז הצעות'!$N927='טבלת עזר2'!Q$1,'ריכוז הצעות'!$M927,"")</f>
        <v/>
      </c>
      <c r="S926" t="str">
        <f>IF('ריכוז הצעות'!$N927='טבלת עזר2'!S$1,'ריכוז הצעות'!$M927,"")</f>
        <v/>
      </c>
      <c r="U926" t="str">
        <f>IF('ריכוז הצעות'!$N927='טבלת עזר2'!U$1,'ריכוז הצעות'!$M927,"")</f>
        <v/>
      </c>
      <c r="W926" t="str">
        <f>IF('ריכוז הצעות'!$N927='טבלת עזר2'!W$1,'ריכוז הצעות'!$M927,"")</f>
        <v/>
      </c>
      <c r="X926" t="str">
        <f>IF('ריכוז הצעות'!$N927='טבלת עזר2'!X$1,'ריכוז הצעות'!$M927,"")</f>
        <v/>
      </c>
      <c r="Y926" t="str">
        <f>IF('ריכוז הצעות'!$N927='טבלת עזר2'!Y$1,'ריכוז הצעות'!$M927,"")</f>
        <v/>
      </c>
      <c r="Z926" t="str">
        <f>IF('ריכוז הצעות'!$N927='טבלת עזר2'!Z$1,'ריכוז הצעות'!$M927,"")</f>
        <v/>
      </c>
      <c r="AA926" t="str">
        <f>IF('ריכוז הצעות'!$N927='טבלת עזר2'!AA$1,'ריכוז הצעות'!$M927,"")</f>
        <v/>
      </c>
      <c r="AB926" t="str">
        <f>IF('ריכוז הצעות'!$N927='טבלת עזר2'!AB$1,'ריכוז הצעות'!$M927,"")</f>
        <v/>
      </c>
      <c r="AC926" t="str">
        <f>IF('ריכוז הצעות'!$N927='טבלת עזר2'!AC$1,'ריכוז הצעות'!$M927,"")</f>
        <v/>
      </c>
      <c r="AD926" t="str">
        <f>IF('ריכוז הצעות'!$N927='טבלת עזר2'!AD$1,'ריכוז הצעות'!$M927,"")</f>
        <v/>
      </c>
      <c r="AE926" t="str">
        <f>IF('ריכוז הצעות'!$N927='טבלת עזר2'!AE$1,'ריכוז הצעות'!$M927,"")</f>
        <v/>
      </c>
      <c r="AF926" t="str">
        <f>IF('ריכוז הצעות'!$N927='טבלת עזר2'!AF$1,'ריכוז הצעות'!$M927,"")</f>
        <v/>
      </c>
      <c r="AG926" t="str">
        <f>IF('ריכוז הצעות'!$N927='טבלת עזר2'!AG$1,'ריכוז הצעות'!$M927,"")</f>
        <v/>
      </c>
      <c r="AH926" t="str">
        <f>IF('ריכוז הצעות'!$N927='טבלת עזר2'!AH$1,'ריכוז הצעות'!$M927,"")</f>
        <v/>
      </c>
      <c r="AI926" t="str">
        <f>IF('ריכוז הצעות'!$N927='טבלת עזר2'!AI$1,'ריכוז הצעות'!$M927,"")</f>
        <v/>
      </c>
      <c r="AJ926" t="str">
        <f>IF('ריכוז הצעות'!$N927='טבלת עזר2'!AJ$1,'ריכוז הצעות'!$M927,"")</f>
        <v/>
      </c>
      <c r="AK926" t="str">
        <f>IF('ריכוז הצעות'!$N927='טבלת עזר2'!AK$1,'ריכוז הצעות'!$M927,"")</f>
        <v/>
      </c>
      <c r="AL926" t="str">
        <f>IF('ריכוז הצעות'!$N927='טבלת עזר2'!AL$1,'ריכוז הצעות'!$M927,"")</f>
        <v/>
      </c>
      <c r="AM926"/>
      <c r="AN926"/>
      <c r="AO926"/>
      <c r="AP926"/>
    </row>
    <row r="927" spans="2:42" x14ac:dyDescent="0.3">
      <c r="B927" t="str">
        <f>IF('ריכוז הצעות'!$N928='טבלת עזר2'!B$1,'ריכוז הצעות'!$M928,"")</f>
        <v/>
      </c>
      <c r="C927">
        <f t="shared" si="323"/>
        <v>0</v>
      </c>
      <c r="D927" t="str">
        <f t="shared" si="325"/>
        <v/>
      </c>
      <c r="E927">
        <f t="shared" si="326"/>
        <v>0</v>
      </c>
      <c r="F927" t="str">
        <f>IF('ריכוז הצעות'!$N928='טבלת עזר2'!F$1,'ריכוז הצעות'!$M928,"")</f>
        <v/>
      </c>
      <c r="G927">
        <f t="shared" si="324"/>
        <v>0</v>
      </c>
      <c r="H927" t="str">
        <f t="shared" si="327"/>
        <v/>
      </c>
      <c r="I927">
        <f t="shared" si="328"/>
        <v>0</v>
      </c>
      <c r="J927" t="str">
        <f>IF('ריכוז הצעות'!$N928='טבלת עזר2'!J$1,'ריכוז הצעות'!$M928,"")</f>
        <v/>
      </c>
      <c r="K927" t="str">
        <f>IF('ריכוז הצעות'!$N928='טבלת עזר2'!K$1,'ריכוז הצעות'!$M928,"")</f>
        <v/>
      </c>
      <c r="L927" t="str">
        <f>IF('ריכוז הצעות'!$N928='טבלת עזר2'!L$1,'ריכוז הצעות'!$M928,"")</f>
        <v/>
      </c>
      <c r="M927" t="str">
        <f>IF('ריכוז הצעות'!$N928='טבלת עזר2'!M$1,'ריכוז הצעות'!$M928,"")</f>
        <v/>
      </c>
      <c r="O927" t="str">
        <f>IF('ריכוז הצעות'!$N928='טבלת עזר2'!O$1,'ריכוז הצעות'!$M928,"")</f>
        <v/>
      </c>
      <c r="Q927" t="str">
        <f>IF('ריכוז הצעות'!$N928='טבלת עזר2'!Q$1,'ריכוז הצעות'!$M928,"")</f>
        <v/>
      </c>
      <c r="S927" t="str">
        <f>IF('ריכוז הצעות'!$N928='טבלת עזר2'!S$1,'ריכוז הצעות'!$M928,"")</f>
        <v/>
      </c>
      <c r="U927" t="str">
        <f>IF('ריכוז הצעות'!$N928='טבלת עזר2'!U$1,'ריכוז הצעות'!$M928,"")</f>
        <v/>
      </c>
      <c r="W927" t="str">
        <f>IF('ריכוז הצעות'!$N928='טבלת עזר2'!W$1,'ריכוז הצעות'!$M928,"")</f>
        <v/>
      </c>
      <c r="X927" t="str">
        <f>IF('ריכוז הצעות'!$N928='טבלת עזר2'!X$1,'ריכוז הצעות'!$M928,"")</f>
        <v/>
      </c>
      <c r="Y927" t="str">
        <f>IF('ריכוז הצעות'!$N928='טבלת עזר2'!Y$1,'ריכוז הצעות'!$M928,"")</f>
        <v/>
      </c>
      <c r="Z927" t="str">
        <f>IF('ריכוז הצעות'!$N928='טבלת עזר2'!Z$1,'ריכוז הצעות'!$M928,"")</f>
        <v/>
      </c>
      <c r="AA927" t="str">
        <f>IF('ריכוז הצעות'!$N928='טבלת עזר2'!AA$1,'ריכוז הצעות'!$M928,"")</f>
        <v/>
      </c>
      <c r="AB927" t="str">
        <f>IF('ריכוז הצעות'!$N928='טבלת עזר2'!AB$1,'ריכוז הצעות'!$M928,"")</f>
        <v/>
      </c>
      <c r="AC927" t="str">
        <f>IF('ריכוז הצעות'!$N928='טבלת עזר2'!AC$1,'ריכוז הצעות'!$M928,"")</f>
        <v/>
      </c>
      <c r="AD927" t="str">
        <f>IF('ריכוז הצעות'!$N928='טבלת עזר2'!AD$1,'ריכוז הצעות'!$M928,"")</f>
        <v/>
      </c>
      <c r="AE927" t="str">
        <f>IF('ריכוז הצעות'!$N928='טבלת עזר2'!AE$1,'ריכוז הצעות'!$M928,"")</f>
        <v/>
      </c>
      <c r="AF927" t="str">
        <f>IF('ריכוז הצעות'!$N928='טבלת עזר2'!AF$1,'ריכוז הצעות'!$M928,"")</f>
        <v/>
      </c>
      <c r="AG927" t="str">
        <f>IF('ריכוז הצעות'!$N928='טבלת עזר2'!AG$1,'ריכוז הצעות'!$M928,"")</f>
        <v/>
      </c>
      <c r="AH927" t="str">
        <f>IF('ריכוז הצעות'!$N928='טבלת עזר2'!AH$1,'ריכוז הצעות'!$M928,"")</f>
        <v/>
      </c>
      <c r="AI927" t="str">
        <f>IF('ריכוז הצעות'!$N928='טבלת עזר2'!AI$1,'ריכוז הצעות'!$M928,"")</f>
        <v/>
      </c>
      <c r="AJ927" t="str">
        <f>IF('ריכוז הצעות'!$N928='טבלת עזר2'!AJ$1,'ריכוז הצעות'!$M928,"")</f>
        <v/>
      </c>
      <c r="AK927" t="str">
        <f>IF('ריכוז הצעות'!$N928='טבלת עזר2'!AK$1,'ריכוז הצעות'!$M928,"")</f>
        <v/>
      </c>
      <c r="AL927" t="str">
        <f>IF('ריכוז הצעות'!$N928='טבלת עזר2'!AL$1,'ריכוז הצעות'!$M928,"")</f>
        <v/>
      </c>
      <c r="AM927"/>
      <c r="AN927"/>
      <c r="AO927"/>
      <c r="AP927"/>
    </row>
    <row r="928" spans="2:42" x14ac:dyDescent="0.3">
      <c r="B928" t="str">
        <f>IF('ריכוז הצעות'!$N929='טבלת עזר2'!B$1,'ריכוז הצעות'!$M929,"")</f>
        <v/>
      </c>
      <c r="C928">
        <f t="shared" si="323"/>
        <v>0</v>
      </c>
      <c r="D928" t="str">
        <f t="shared" si="325"/>
        <v/>
      </c>
      <c r="E928">
        <f t="shared" si="326"/>
        <v>0</v>
      </c>
      <c r="F928" t="str">
        <f>IF('ריכוז הצעות'!$N929='טבלת עזר2'!F$1,'ריכוז הצעות'!$M929,"")</f>
        <v/>
      </c>
      <c r="G928">
        <f t="shared" si="324"/>
        <v>0</v>
      </c>
      <c r="H928" t="str">
        <f t="shared" si="327"/>
        <v/>
      </c>
      <c r="I928">
        <f t="shared" si="328"/>
        <v>0</v>
      </c>
      <c r="J928" t="str">
        <f>IF('ריכוז הצעות'!$N929='טבלת עזר2'!J$1,'ריכוז הצעות'!$M929,"")</f>
        <v/>
      </c>
      <c r="K928" t="str">
        <f>IF('ריכוז הצעות'!$N929='טבלת עזר2'!K$1,'ריכוז הצעות'!$M929,"")</f>
        <v/>
      </c>
      <c r="L928" t="str">
        <f>IF('ריכוז הצעות'!$N929='טבלת עזר2'!L$1,'ריכוז הצעות'!$M929,"")</f>
        <v/>
      </c>
      <c r="M928" t="str">
        <f>IF('ריכוז הצעות'!$N929='טבלת עזר2'!M$1,'ריכוז הצעות'!$M929,"")</f>
        <v/>
      </c>
      <c r="O928" t="str">
        <f>IF('ריכוז הצעות'!$N929='טבלת עזר2'!O$1,'ריכוז הצעות'!$M929,"")</f>
        <v/>
      </c>
      <c r="Q928" t="str">
        <f>IF('ריכוז הצעות'!$N929='טבלת עזר2'!Q$1,'ריכוז הצעות'!$M929,"")</f>
        <v/>
      </c>
      <c r="S928" t="str">
        <f>IF('ריכוז הצעות'!$N929='טבלת עזר2'!S$1,'ריכוז הצעות'!$M929,"")</f>
        <v/>
      </c>
      <c r="U928" t="str">
        <f>IF('ריכוז הצעות'!$N929='טבלת עזר2'!U$1,'ריכוז הצעות'!$M929,"")</f>
        <v/>
      </c>
      <c r="W928" t="str">
        <f>IF('ריכוז הצעות'!$N929='טבלת עזר2'!W$1,'ריכוז הצעות'!$M929,"")</f>
        <v/>
      </c>
      <c r="X928" t="str">
        <f>IF('ריכוז הצעות'!$N929='טבלת עזר2'!X$1,'ריכוז הצעות'!$M929,"")</f>
        <v/>
      </c>
      <c r="Y928" t="str">
        <f>IF('ריכוז הצעות'!$N929='טבלת עזר2'!Y$1,'ריכוז הצעות'!$M929,"")</f>
        <v/>
      </c>
      <c r="Z928" t="str">
        <f>IF('ריכוז הצעות'!$N929='טבלת עזר2'!Z$1,'ריכוז הצעות'!$M929,"")</f>
        <v/>
      </c>
      <c r="AA928" t="str">
        <f>IF('ריכוז הצעות'!$N929='טבלת עזר2'!AA$1,'ריכוז הצעות'!$M929,"")</f>
        <v/>
      </c>
      <c r="AB928" t="str">
        <f>IF('ריכוז הצעות'!$N929='טבלת עזר2'!AB$1,'ריכוז הצעות'!$M929,"")</f>
        <v/>
      </c>
      <c r="AC928" t="str">
        <f>IF('ריכוז הצעות'!$N929='טבלת עזר2'!AC$1,'ריכוז הצעות'!$M929,"")</f>
        <v/>
      </c>
      <c r="AD928" t="str">
        <f>IF('ריכוז הצעות'!$N929='טבלת עזר2'!AD$1,'ריכוז הצעות'!$M929,"")</f>
        <v/>
      </c>
      <c r="AE928" t="str">
        <f>IF('ריכוז הצעות'!$N929='טבלת עזר2'!AE$1,'ריכוז הצעות'!$M929,"")</f>
        <v/>
      </c>
      <c r="AF928" t="str">
        <f>IF('ריכוז הצעות'!$N929='טבלת עזר2'!AF$1,'ריכוז הצעות'!$M929,"")</f>
        <v/>
      </c>
      <c r="AG928" t="str">
        <f>IF('ריכוז הצעות'!$N929='טבלת עזר2'!AG$1,'ריכוז הצעות'!$M929,"")</f>
        <v/>
      </c>
      <c r="AH928" t="str">
        <f>IF('ריכוז הצעות'!$N929='טבלת עזר2'!AH$1,'ריכוז הצעות'!$M929,"")</f>
        <v/>
      </c>
      <c r="AI928" t="str">
        <f>IF('ריכוז הצעות'!$N929='טבלת עזר2'!AI$1,'ריכוז הצעות'!$M929,"")</f>
        <v/>
      </c>
      <c r="AJ928" t="str">
        <f>IF('ריכוז הצעות'!$N929='טבלת עזר2'!AJ$1,'ריכוז הצעות'!$M929,"")</f>
        <v/>
      </c>
      <c r="AK928" t="str">
        <f>IF('ריכוז הצעות'!$N929='טבלת עזר2'!AK$1,'ריכוז הצעות'!$M929,"")</f>
        <v/>
      </c>
      <c r="AL928" t="str">
        <f>IF('ריכוז הצעות'!$N929='טבלת עזר2'!AL$1,'ריכוז הצעות'!$M929,"")</f>
        <v/>
      </c>
      <c r="AM928"/>
      <c r="AN928"/>
      <c r="AO928"/>
      <c r="AP928"/>
    </row>
    <row r="929" spans="2:42" x14ac:dyDescent="0.3">
      <c r="B929" t="str">
        <f>IF('ריכוז הצעות'!$N930='טבלת עזר2'!B$1,'ריכוז הצעות'!$M930,"")</f>
        <v/>
      </c>
      <c r="C929">
        <f t="shared" si="323"/>
        <v>0</v>
      </c>
      <c r="D929" t="str">
        <f t="shared" si="325"/>
        <v/>
      </c>
      <c r="E929">
        <f t="shared" si="326"/>
        <v>0</v>
      </c>
      <c r="F929" t="str">
        <f>IF('ריכוז הצעות'!$N930='טבלת עזר2'!F$1,'ריכוז הצעות'!$M930,"")</f>
        <v/>
      </c>
      <c r="G929">
        <f t="shared" si="324"/>
        <v>0</v>
      </c>
      <c r="H929" t="str">
        <f t="shared" si="327"/>
        <v/>
      </c>
      <c r="I929">
        <f t="shared" si="328"/>
        <v>0</v>
      </c>
      <c r="J929" t="str">
        <f>IF('ריכוז הצעות'!$N930='טבלת עזר2'!J$1,'ריכוז הצעות'!$M930,"")</f>
        <v/>
      </c>
      <c r="K929" t="str">
        <f>IF('ריכוז הצעות'!$N930='טבלת עזר2'!K$1,'ריכוז הצעות'!$M930,"")</f>
        <v/>
      </c>
      <c r="L929" t="str">
        <f>IF('ריכוז הצעות'!$N930='טבלת עזר2'!L$1,'ריכוז הצעות'!$M930,"")</f>
        <v/>
      </c>
      <c r="M929" t="str">
        <f>IF('ריכוז הצעות'!$N930='טבלת עזר2'!M$1,'ריכוז הצעות'!$M930,"")</f>
        <v/>
      </c>
      <c r="O929" t="str">
        <f>IF('ריכוז הצעות'!$N930='טבלת עזר2'!O$1,'ריכוז הצעות'!$M930,"")</f>
        <v/>
      </c>
      <c r="Q929" t="str">
        <f>IF('ריכוז הצעות'!$N930='טבלת עזר2'!Q$1,'ריכוז הצעות'!$M930,"")</f>
        <v/>
      </c>
      <c r="S929" t="str">
        <f>IF('ריכוז הצעות'!$N930='טבלת עזר2'!S$1,'ריכוז הצעות'!$M930,"")</f>
        <v/>
      </c>
      <c r="U929" t="str">
        <f>IF('ריכוז הצעות'!$N930='טבלת עזר2'!U$1,'ריכוז הצעות'!$M930,"")</f>
        <v/>
      </c>
      <c r="W929" t="str">
        <f>IF('ריכוז הצעות'!$N930='טבלת עזר2'!W$1,'ריכוז הצעות'!$M930,"")</f>
        <v/>
      </c>
      <c r="X929" t="str">
        <f>IF('ריכוז הצעות'!$N930='טבלת עזר2'!X$1,'ריכוז הצעות'!$M930,"")</f>
        <v/>
      </c>
      <c r="Y929" t="str">
        <f>IF('ריכוז הצעות'!$N930='טבלת עזר2'!Y$1,'ריכוז הצעות'!$M930,"")</f>
        <v/>
      </c>
      <c r="Z929" t="str">
        <f>IF('ריכוז הצעות'!$N930='טבלת עזר2'!Z$1,'ריכוז הצעות'!$M930,"")</f>
        <v/>
      </c>
      <c r="AA929" t="str">
        <f>IF('ריכוז הצעות'!$N930='טבלת עזר2'!AA$1,'ריכוז הצעות'!$M930,"")</f>
        <v/>
      </c>
      <c r="AB929" t="str">
        <f>IF('ריכוז הצעות'!$N930='טבלת עזר2'!AB$1,'ריכוז הצעות'!$M930,"")</f>
        <v/>
      </c>
      <c r="AC929" t="str">
        <f>IF('ריכוז הצעות'!$N930='טבלת עזר2'!AC$1,'ריכוז הצעות'!$M930,"")</f>
        <v/>
      </c>
      <c r="AD929" t="str">
        <f>IF('ריכוז הצעות'!$N930='טבלת עזר2'!AD$1,'ריכוז הצעות'!$M930,"")</f>
        <v/>
      </c>
      <c r="AE929" t="str">
        <f>IF('ריכוז הצעות'!$N930='טבלת עזר2'!AE$1,'ריכוז הצעות'!$M930,"")</f>
        <v/>
      </c>
      <c r="AF929" t="str">
        <f>IF('ריכוז הצעות'!$N930='טבלת עזר2'!AF$1,'ריכוז הצעות'!$M930,"")</f>
        <v/>
      </c>
      <c r="AG929" t="str">
        <f>IF('ריכוז הצעות'!$N930='טבלת עזר2'!AG$1,'ריכוז הצעות'!$M930,"")</f>
        <v/>
      </c>
      <c r="AH929" t="str">
        <f>IF('ריכוז הצעות'!$N930='טבלת עזר2'!AH$1,'ריכוז הצעות'!$M930,"")</f>
        <v/>
      </c>
      <c r="AI929" t="str">
        <f>IF('ריכוז הצעות'!$N930='טבלת עזר2'!AI$1,'ריכוז הצעות'!$M930,"")</f>
        <v/>
      </c>
      <c r="AJ929" t="str">
        <f>IF('ריכוז הצעות'!$N930='טבלת עזר2'!AJ$1,'ריכוז הצעות'!$M930,"")</f>
        <v/>
      </c>
      <c r="AK929" t="str">
        <f>IF('ריכוז הצעות'!$N930='טבלת עזר2'!AK$1,'ריכוז הצעות'!$M930,"")</f>
        <v/>
      </c>
      <c r="AL929" t="str">
        <f>IF('ריכוז הצעות'!$N930='טבלת עזר2'!AL$1,'ריכוז הצעות'!$M930,"")</f>
        <v/>
      </c>
      <c r="AM929"/>
      <c r="AN929"/>
      <c r="AO929"/>
      <c r="AP929"/>
    </row>
    <row r="930" spans="2:42" x14ac:dyDescent="0.3">
      <c r="B930" t="str">
        <f>IF('ריכוז הצעות'!$N931='טבלת עזר2'!B$1,'ריכוז הצעות'!$M931,"")</f>
        <v/>
      </c>
      <c r="C930">
        <f t="shared" si="323"/>
        <v>0</v>
      </c>
      <c r="D930" t="str">
        <f t="shared" si="325"/>
        <v/>
      </c>
      <c r="E930">
        <f t="shared" si="326"/>
        <v>0</v>
      </c>
      <c r="F930" t="str">
        <f>IF('ריכוז הצעות'!$N931='טבלת עזר2'!F$1,'ריכוז הצעות'!$M931,"")</f>
        <v/>
      </c>
      <c r="G930">
        <f t="shared" si="324"/>
        <v>0</v>
      </c>
      <c r="H930" t="str">
        <f t="shared" si="327"/>
        <v/>
      </c>
      <c r="I930">
        <f t="shared" si="328"/>
        <v>0</v>
      </c>
      <c r="J930" t="str">
        <f>IF('ריכוז הצעות'!$N931='טבלת עזר2'!J$1,'ריכוז הצעות'!$M931,"")</f>
        <v/>
      </c>
      <c r="K930" t="str">
        <f>IF('ריכוז הצעות'!$N931='טבלת עזר2'!K$1,'ריכוז הצעות'!$M931,"")</f>
        <v/>
      </c>
      <c r="L930" t="str">
        <f>IF('ריכוז הצעות'!$N931='טבלת עזר2'!L$1,'ריכוז הצעות'!$M931,"")</f>
        <v/>
      </c>
      <c r="M930" t="str">
        <f>IF('ריכוז הצעות'!$N931='טבלת עזר2'!M$1,'ריכוז הצעות'!$M931,"")</f>
        <v/>
      </c>
      <c r="O930" t="str">
        <f>IF('ריכוז הצעות'!$N931='טבלת עזר2'!O$1,'ריכוז הצעות'!$M931,"")</f>
        <v/>
      </c>
      <c r="Q930" t="str">
        <f>IF('ריכוז הצעות'!$N931='טבלת עזר2'!Q$1,'ריכוז הצעות'!$M931,"")</f>
        <v/>
      </c>
      <c r="S930" t="str">
        <f>IF('ריכוז הצעות'!$N931='טבלת עזר2'!S$1,'ריכוז הצעות'!$M931,"")</f>
        <v/>
      </c>
      <c r="U930" t="str">
        <f>IF('ריכוז הצעות'!$N931='טבלת עזר2'!U$1,'ריכוז הצעות'!$M931,"")</f>
        <v/>
      </c>
      <c r="W930" t="str">
        <f>IF('ריכוז הצעות'!$N931='טבלת עזר2'!W$1,'ריכוז הצעות'!$M931,"")</f>
        <v/>
      </c>
      <c r="X930" t="str">
        <f>IF('ריכוז הצעות'!$N931='טבלת עזר2'!X$1,'ריכוז הצעות'!$M931,"")</f>
        <v/>
      </c>
      <c r="Y930" t="str">
        <f>IF('ריכוז הצעות'!$N931='טבלת עזר2'!Y$1,'ריכוז הצעות'!$M931,"")</f>
        <v/>
      </c>
      <c r="Z930" t="str">
        <f>IF('ריכוז הצעות'!$N931='טבלת עזר2'!Z$1,'ריכוז הצעות'!$M931,"")</f>
        <v/>
      </c>
      <c r="AA930" t="str">
        <f>IF('ריכוז הצעות'!$N931='טבלת עזר2'!AA$1,'ריכוז הצעות'!$M931,"")</f>
        <v/>
      </c>
      <c r="AB930" t="str">
        <f>IF('ריכוז הצעות'!$N931='טבלת עזר2'!AB$1,'ריכוז הצעות'!$M931,"")</f>
        <v/>
      </c>
      <c r="AC930" t="str">
        <f>IF('ריכוז הצעות'!$N931='טבלת עזר2'!AC$1,'ריכוז הצעות'!$M931,"")</f>
        <v/>
      </c>
      <c r="AD930" t="str">
        <f>IF('ריכוז הצעות'!$N931='טבלת עזר2'!AD$1,'ריכוז הצעות'!$M931,"")</f>
        <v/>
      </c>
      <c r="AE930" t="str">
        <f>IF('ריכוז הצעות'!$N931='טבלת עזר2'!AE$1,'ריכוז הצעות'!$M931,"")</f>
        <v/>
      </c>
      <c r="AF930" t="str">
        <f>IF('ריכוז הצעות'!$N931='טבלת עזר2'!AF$1,'ריכוז הצעות'!$M931,"")</f>
        <v/>
      </c>
      <c r="AG930" t="str">
        <f>IF('ריכוז הצעות'!$N931='טבלת עזר2'!AG$1,'ריכוז הצעות'!$M931,"")</f>
        <v/>
      </c>
      <c r="AH930" t="str">
        <f>IF('ריכוז הצעות'!$N931='טבלת עזר2'!AH$1,'ריכוז הצעות'!$M931,"")</f>
        <v/>
      </c>
      <c r="AI930" t="str">
        <f>IF('ריכוז הצעות'!$N931='טבלת עזר2'!AI$1,'ריכוז הצעות'!$M931,"")</f>
        <v/>
      </c>
      <c r="AJ930" t="str">
        <f>IF('ריכוז הצעות'!$N931='טבלת עזר2'!AJ$1,'ריכוז הצעות'!$M931,"")</f>
        <v/>
      </c>
      <c r="AK930" t="str">
        <f>IF('ריכוז הצעות'!$N931='טבלת עזר2'!AK$1,'ריכוז הצעות'!$M931,"")</f>
        <v/>
      </c>
      <c r="AL930" t="str">
        <f>IF('ריכוז הצעות'!$N931='טבלת עזר2'!AL$1,'ריכוז הצעות'!$M931,"")</f>
        <v/>
      </c>
      <c r="AM930"/>
      <c r="AN930"/>
      <c r="AO930"/>
      <c r="AP930"/>
    </row>
    <row r="931" spans="2:42" x14ac:dyDescent="0.3">
      <c r="B931" t="str">
        <f>IF('ריכוז הצעות'!$N932='טבלת עזר2'!B$1,'ריכוז הצעות'!$M932,"")</f>
        <v/>
      </c>
      <c r="C931">
        <f t="shared" si="323"/>
        <v>0</v>
      </c>
      <c r="D931" t="str">
        <f t="shared" si="325"/>
        <v/>
      </c>
      <c r="E931">
        <f t="shared" si="326"/>
        <v>0</v>
      </c>
      <c r="F931" t="str">
        <f>IF('ריכוז הצעות'!$N932='טבלת עזר2'!F$1,'ריכוז הצעות'!$M932,"")</f>
        <v/>
      </c>
      <c r="G931">
        <f t="shared" si="324"/>
        <v>0</v>
      </c>
      <c r="H931" t="str">
        <f t="shared" si="327"/>
        <v/>
      </c>
      <c r="I931">
        <f t="shared" si="328"/>
        <v>0</v>
      </c>
      <c r="J931" t="str">
        <f>IF('ריכוז הצעות'!$N932='טבלת עזר2'!J$1,'ריכוז הצעות'!$M932,"")</f>
        <v/>
      </c>
      <c r="K931" t="str">
        <f>IF('ריכוז הצעות'!$N932='טבלת עזר2'!K$1,'ריכוז הצעות'!$M932,"")</f>
        <v/>
      </c>
      <c r="L931" t="str">
        <f>IF('ריכוז הצעות'!$N932='טבלת עזר2'!L$1,'ריכוז הצעות'!$M932,"")</f>
        <v/>
      </c>
      <c r="M931" t="str">
        <f>IF('ריכוז הצעות'!$N932='טבלת עזר2'!M$1,'ריכוז הצעות'!$M932,"")</f>
        <v/>
      </c>
      <c r="O931" t="str">
        <f>IF('ריכוז הצעות'!$N932='טבלת עזר2'!O$1,'ריכוז הצעות'!$M932,"")</f>
        <v/>
      </c>
      <c r="Q931" t="str">
        <f>IF('ריכוז הצעות'!$N932='טבלת עזר2'!Q$1,'ריכוז הצעות'!$M932,"")</f>
        <v/>
      </c>
      <c r="S931" t="str">
        <f>IF('ריכוז הצעות'!$N932='טבלת עזר2'!S$1,'ריכוז הצעות'!$M932,"")</f>
        <v/>
      </c>
      <c r="U931" t="str">
        <f>IF('ריכוז הצעות'!$N932='טבלת עזר2'!U$1,'ריכוז הצעות'!$M932,"")</f>
        <v/>
      </c>
      <c r="W931" t="str">
        <f>IF('ריכוז הצעות'!$N932='טבלת עזר2'!W$1,'ריכוז הצעות'!$M932,"")</f>
        <v/>
      </c>
      <c r="X931" t="str">
        <f>IF('ריכוז הצעות'!$N932='טבלת עזר2'!X$1,'ריכוז הצעות'!$M932,"")</f>
        <v/>
      </c>
      <c r="Y931" t="str">
        <f>IF('ריכוז הצעות'!$N932='טבלת עזר2'!Y$1,'ריכוז הצעות'!$M932,"")</f>
        <v/>
      </c>
      <c r="Z931" t="str">
        <f>IF('ריכוז הצעות'!$N932='טבלת עזר2'!Z$1,'ריכוז הצעות'!$M932,"")</f>
        <v/>
      </c>
      <c r="AA931" t="str">
        <f>IF('ריכוז הצעות'!$N932='טבלת עזר2'!AA$1,'ריכוז הצעות'!$M932,"")</f>
        <v/>
      </c>
      <c r="AB931" t="str">
        <f>IF('ריכוז הצעות'!$N932='טבלת עזר2'!AB$1,'ריכוז הצעות'!$M932,"")</f>
        <v/>
      </c>
      <c r="AC931" t="str">
        <f>IF('ריכוז הצעות'!$N932='טבלת עזר2'!AC$1,'ריכוז הצעות'!$M932,"")</f>
        <v/>
      </c>
      <c r="AD931" t="str">
        <f>IF('ריכוז הצעות'!$N932='טבלת עזר2'!AD$1,'ריכוז הצעות'!$M932,"")</f>
        <v/>
      </c>
      <c r="AE931" t="str">
        <f>IF('ריכוז הצעות'!$N932='טבלת עזר2'!AE$1,'ריכוז הצעות'!$M932,"")</f>
        <v/>
      </c>
      <c r="AF931" t="str">
        <f>IF('ריכוז הצעות'!$N932='טבלת עזר2'!AF$1,'ריכוז הצעות'!$M932,"")</f>
        <v/>
      </c>
      <c r="AG931" t="str">
        <f>IF('ריכוז הצעות'!$N932='טבלת עזר2'!AG$1,'ריכוז הצעות'!$M932,"")</f>
        <v/>
      </c>
      <c r="AH931" t="str">
        <f>IF('ריכוז הצעות'!$N932='טבלת עזר2'!AH$1,'ריכוז הצעות'!$M932,"")</f>
        <v/>
      </c>
      <c r="AI931" t="str">
        <f>IF('ריכוז הצעות'!$N932='טבלת עזר2'!AI$1,'ריכוז הצעות'!$M932,"")</f>
        <v/>
      </c>
      <c r="AJ931" t="str">
        <f>IF('ריכוז הצעות'!$N932='טבלת עזר2'!AJ$1,'ריכוז הצעות'!$M932,"")</f>
        <v/>
      </c>
      <c r="AK931" t="str">
        <f>IF('ריכוז הצעות'!$N932='טבלת עזר2'!AK$1,'ריכוז הצעות'!$M932,"")</f>
        <v/>
      </c>
      <c r="AL931" t="str">
        <f>IF('ריכוז הצעות'!$N932='טבלת עזר2'!AL$1,'ריכוז הצעות'!$M932,"")</f>
        <v/>
      </c>
      <c r="AM931"/>
      <c r="AN931"/>
      <c r="AO931"/>
      <c r="AP931"/>
    </row>
    <row r="932" spans="2:42" x14ac:dyDescent="0.3">
      <c r="B932" t="str">
        <f>IF('ריכוז הצעות'!$N933='טבלת עזר2'!B$1,'ריכוז הצעות'!$M933,"")</f>
        <v/>
      </c>
      <c r="C932">
        <f t="shared" si="323"/>
        <v>0</v>
      </c>
      <c r="D932" t="str">
        <f t="shared" si="325"/>
        <v/>
      </c>
      <c r="E932">
        <f t="shared" si="326"/>
        <v>0</v>
      </c>
      <c r="F932" t="str">
        <f>IF('ריכוז הצעות'!$N933='טבלת עזר2'!F$1,'ריכוז הצעות'!$M933,"")</f>
        <v/>
      </c>
      <c r="G932">
        <f t="shared" si="324"/>
        <v>0</v>
      </c>
      <c r="H932" t="str">
        <f t="shared" si="327"/>
        <v/>
      </c>
      <c r="I932">
        <f t="shared" si="328"/>
        <v>0</v>
      </c>
      <c r="J932" t="str">
        <f>IF('ריכוז הצעות'!$N933='טבלת עזר2'!J$1,'ריכוז הצעות'!$M933,"")</f>
        <v/>
      </c>
      <c r="K932" t="str">
        <f>IF('ריכוז הצעות'!$N933='טבלת עזר2'!K$1,'ריכוז הצעות'!$M933,"")</f>
        <v/>
      </c>
      <c r="L932" t="str">
        <f>IF('ריכוז הצעות'!$N933='טבלת עזר2'!L$1,'ריכוז הצעות'!$M933,"")</f>
        <v/>
      </c>
      <c r="M932" t="str">
        <f>IF('ריכוז הצעות'!$N933='טבלת עזר2'!M$1,'ריכוז הצעות'!$M933,"")</f>
        <v/>
      </c>
      <c r="O932" t="str">
        <f>IF('ריכוז הצעות'!$N933='טבלת עזר2'!O$1,'ריכוז הצעות'!$M933,"")</f>
        <v/>
      </c>
      <c r="Q932" t="str">
        <f>IF('ריכוז הצעות'!$N933='טבלת עזר2'!Q$1,'ריכוז הצעות'!$M933,"")</f>
        <v/>
      </c>
      <c r="S932" t="str">
        <f>IF('ריכוז הצעות'!$N933='טבלת עזר2'!S$1,'ריכוז הצעות'!$M933,"")</f>
        <v/>
      </c>
      <c r="U932" t="str">
        <f>IF('ריכוז הצעות'!$N933='טבלת עזר2'!U$1,'ריכוז הצעות'!$M933,"")</f>
        <v/>
      </c>
      <c r="W932" t="str">
        <f>IF('ריכוז הצעות'!$N933='טבלת עזר2'!W$1,'ריכוז הצעות'!$M933,"")</f>
        <v/>
      </c>
      <c r="X932" t="str">
        <f>IF('ריכוז הצעות'!$N933='טבלת עזר2'!X$1,'ריכוז הצעות'!$M933,"")</f>
        <v/>
      </c>
      <c r="Y932" t="str">
        <f>IF('ריכוז הצעות'!$N933='טבלת עזר2'!Y$1,'ריכוז הצעות'!$M933,"")</f>
        <v/>
      </c>
      <c r="Z932" t="str">
        <f>IF('ריכוז הצעות'!$N933='טבלת עזר2'!Z$1,'ריכוז הצעות'!$M933,"")</f>
        <v/>
      </c>
      <c r="AA932" t="str">
        <f>IF('ריכוז הצעות'!$N933='טבלת עזר2'!AA$1,'ריכוז הצעות'!$M933,"")</f>
        <v/>
      </c>
      <c r="AB932" t="str">
        <f>IF('ריכוז הצעות'!$N933='טבלת עזר2'!AB$1,'ריכוז הצעות'!$M933,"")</f>
        <v/>
      </c>
      <c r="AC932" t="str">
        <f>IF('ריכוז הצעות'!$N933='טבלת עזר2'!AC$1,'ריכוז הצעות'!$M933,"")</f>
        <v/>
      </c>
      <c r="AD932" t="str">
        <f>IF('ריכוז הצעות'!$N933='טבלת עזר2'!AD$1,'ריכוז הצעות'!$M933,"")</f>
        <v/>
      </c>
      <c r="AE932" t="str">
        <f>IF('ריכוז הצעות'!$N933='טבלת עזר2'!AE$1,'ריכוז הצעות'!$M933,"")</f>
        <v/>
      </c>
      <c r="AF932" t="str">
        <f>IF('ריכוז הצעות'!$N933='טבלת עזר2'!AF$1,'ריכוז הצעות'!$M933,"")</f>
        <v/>
      </c>
      <c r="AG932" t="str">
        <f>IF('ריכוז הצעות'!$N933='טבלת עזר2'!AG$1,'ריכוז הצעות'!$M933,"")</f>
        <v/>
      </c>
      <c r="AH932" t="str">
        <f>IF('ריכוז הצעות'!$N933='טבלת עזר2'!AH$1,'ריכוז הצעות'!$M933,"")</f>
        <v/>
      </c>
      <c r="AI932" t="str">
        <f>IF('ריכוז הצעות'!$N933='טבלת עזר2'!AI$1,'ריכוז הצעות'!$M933,"")</f>
        <v/>
      </c>
      <c r="AJ932" t="str">
        <f>IF('ריכוז הצעות'!$N933='טבלת עזר2'!AJ$1,'ריכוז הצעות'!$M933,"")</f>
        <v/>
      </c>
      <c r="AK932" t="str">
        <f>IF('ריכוז הצעות'!$N933='טבלת עזר2'!AK$1,'ריכוז הצעות'!$M933,"")</f>
        <v/>
      </c>
      <c r="AL932" t="str">
        <f>IF('ריכוז הצעות'!$N933='טבלת עזר2'!AL$1,'ריכוז הצעות'!$M933,"")</f>
        <v/>
      </c>
      <c r="AM932"/>
      <c r="AN932"/>
      <c r="AO932"/>
      <c r="AP932"/>
    </row>
    <row r="933" spans="2:42" x14ac:dyDescent="0.3">
      <c r="B933" t="str">
        <f>IF('ריכוז הצעות'!$N934='טבלת עזר2'!B$1,'ריכוז הצעות'!$M934,"")</f>
        <v/>
      </c>
      <c r="C933">
        <f t="shared" si="323"/>
        <v>0</v>
      </c>
      <c r="D933" t="str">
        <f t="shared" si="325"/>
        <v/>
      </c>
      <c r="E933">
        <f t="shared" si="326"/>
        <v>0</v>
      </c>
      <c r="F933" t="str">
        <f>IF('ריכוז הצעות'!$N934='טבלת עזר2'!F$1,'ריכוז הצעות'!$M934,"")</f>
        <v/>
      </c>
      <c r="G933">
        <f t="shared" si="324"/>
        <v>0</v>
      </c>
      <c r="H933" t="str">
        <f t="shared" si="327"/>
        <v/>
      </c>
      <c r="I933">
        <f t="shared" si="328"/>
        <v>0</v>
      </c>
      <c r="J933" t="str">
        <f>IF('ריכוז הצעות'!$N934='טבלת עזר2'!J$1,'ריכוז הצעות'!$M934,"")</f>
        <v/>
      </c>
      <c r="K933" t="str">
        <f>IF('ריכוז הצעות'!$N934='טבלת עזר2'!K$1,'ריכוז הצעות'!$M934,"")</f>
        <v/>
      </c>
      <c r="L933" t="str">
        <f>IF('ריכוז הצעות'!$N934='טבלת עזר2'!L$1,'ריכוז הצעות'!$M934,"")</f>
        <v/>
      </c>
      <c r="M933" t="str">
        <f>IF('ריכוז הצעות'!$N934='טבלת עזר2'!M$1,'ריכוז הצעות'!$M934,"")</f>
        <v/>
      </c>
      <c r="O933" t="str">
        <f>IF('ריכוז הצעות'!$N934='טבלת עזר2'!O$1,'ריכוז הצעות'!$M934,"")</f>
        <v/>
      </c>
      <c r="Q933" t="str">
        <f>IF('ריכוז הצעות'!$N934='טבלת עזר2'!Q$1,'ריכוז הצעות'!$M934,"")</f>
        <v/>
      </c>
      <c r="S933" t="str">
        <f>IF('ריכוז הצעות'!$N934='טבלת עזר2'!S$1,'ריכוז הצעות'!$M934,"")</f>
        <v/>
      </c>
      <c r="U933" t="str">
        <f>IF('ריכוז הצעות'!$N934='טבלת עזר2'!U$1,'ריכוז הצעות'!$M934,"")</f>
        <v/>
      </c>
      <c r="W933" t="str">
        <f>IF('ריכוז הצעות'!$N934='טבלת עזר2'!W$1,'ריכוז הצעות'!$M934,"")</f>
        <v/>
      </c>
      <c r="X933" t="str">
        <f>IF('ריכוז הצעות'!$N934='טבלת עזר2'!X$1,'ריכוז הצעות'!$M934,"")</f>
        <v/>
      </c>
      <c r="Y933" t="str">
        <f>IF('ריכוז הצעות'!$N934='טבלת עזר2'!Y$1,'ריכוז הצעות'!$M934,"")</f>
        <v/>
      </c>
      <c r="Z933" t="str">
        <f>IF('ריכוז הצעות'!$N934='טבלת עזר2'!Z$1,'ריכוז הצעות'!$M934,"")</f>
        <v/>
      </c>
      <c r="AA933" t="str">
        <f>IF('ריכוז הצעות'!$N934='טבלת עזר2'!AA$1,'ריכוז הצעות'!$M934,"")</f>
        <v/>
      </c>
      <c r="AB933" t="str">
        <f>IF('ריכוז הצעות'!$N934='טבלת עזר2'!AB$1,'ריכוז הצעות'!$M934,"")</f>
        <v/>
      </c>
      <c r="AC933" t="str">
        <f>IF('ריכוז הצעות'!$N934='טבלת עזר2'!AC$1,'ריכוז הצעות'!$M934,"")</f>
        <v/>
      </c>
      <c r="AD933" t="str">
        <f>IF('ריכוז הצעות'!$N934='טבלת עזר2'!AD$1,'ריכוז הצעות'!$M934,"")</f>
        <v/>
      </c>
      <c r="AE933" t="str">
        <f>IF('ריכוז הצעות'!$N934='טבלת עזר2'!AE$1,'ריכוז הצעות'!$M934,"")</f>
        <v/>
      </c>
      <c r="AF933" t="str">
        <f>IF('ריכוז הצעות'!$N934='טבלת עזר2'!AF$1,'ריכוז הצעות'!$M934,"")</f>
        <v/>
      </c>
      <c r="AG933" t="str">
        <f>IF('ריכוז הצעות'!$N934='טבלת עזר2'!AG$1,'ריכוז הצעות'!$M934,"")</f>
        <v/>
      </c>
      <c r="AH933" t="str">
        <f>IF('ריכוז הצעות'!$N934='טבלת עזר2'!AH$1,'ריכוז הצעות'!$M934,"")</f>
        <v/>
      </c>
      <c r="AI933" t="str">
        <f>IF('ריכוז הצעות'!$N934='טבלת עזר2'!AI$1,'ריכוז הצעות'!$M934,"")</f>
        <v/>
      </c>
      <c r="AJ933" t="str">
        <f>IF('ריכוז הצעות'!$N934='טבלת עזר2'!AJ$1,'ריכוז הצעות'!$M934,"")</f>
        <v/>
      </c>
      <c r="AK933" t="str">
        <f>IF('ריכוז הצעות'!$N934='טבלת עזר2'!AK$1,'ריכוז הצעות'!$M934,"")</f>
        <v/>
      </c>
      <c r="AL933" t="str">
        <f>IF('ריכוז הצעות'!$N934='טבלת עזר2'!AL$1,'ריכוז הצעות'!$M934,"")</f>
        <v/>
      </c>
      <c r="AM933"/>
      <c r="AN933"/>
      <c r="AO933"/>
      <c r="AP933"/>
    </row>
    <row r="934" spans="2:42" x14ac:dyDescent="0.3">
      <c r="B934" t="str">
        <f>IF('ריכוז הצעות'!$N935='טבלת עזר2'!B$1,'ריכוז הצעות'!$M935,"")</f>
        <v/>
      </c>
      <c r="C934">
        <f t="shared" si="323"/>
        <v>0</v>
      </c>
      <c r="D934" t="str">
        <f t="shared" si="325"/>
        <v/>
      </c>
      <c r="E934">
        <f t="shared" si="326"/>
        <v>0</v>
      </c>
      <c r="F934" t="str">
        <f>IF('ריכוז הצעות'!$N935='טבלת עזר2'!F$1,'ריכוז הצעות'!$M935,"")</f>
        <v/>
      </c>
      <c r="G934">
        <f t="shared" si="324"/>
        <v>0</v>
      </c>
      <c r="H934" t="str">
        <f t="shared" si="327"/>
        <v/>
      </c>
      <c r="I934">
        <f t="shared" si="328"/>
        <v>0</v>
      </c>
      <c r="J934" t="str">
        <f>IF('ריכוז הצעות'!$N935='טבלת עזר2'!J$1,'ריכוז הצעות'!$M935,"")</f>
        <v/>
      </c>
      <c r="K934" t="str">
        <f>IF('ריכוז הצעות'!$N935='טבלת עזר2'!K$1,'ריכוז הצעות'!$M935,"")</f>
        <v/>
      </c>
      <c r="L934" t="str">
        <f>IF('ריכוז הצעות'!$N935='טבלת עזר2'!L$1,'ריכוז הצעות'!$M935,"")</f>
        <v/>
      </c>
      <c r="M934" t="str">
        <f>IF('ריכוז הצעות'!$N935='טבלת עזר2'!M$1,'ריכוז הצעות'!$M935,"")</f>
        <v/>
      </c>
      <c r="O934" t="str">
        <f>IF('ריכוז הצעות'!$N935='טבלת עזר2'!O$1,'ריכוז הצעות'!$M935,"")</f>
        <v/>
      </c>
      <c r="Q934" t="str">
        <f>IF('ריכוז הצעות'!$N935='טבלת עזר2'!Q$1,'ריכוז הצעות'!$M935,"")</f>
        <v/>
      </c>
      <c r="S934" t="str">
        <f>IF('ריכוז הצעות'!$N935='טבלת עזר2'!S$1,'ריכוז הצעות'!$M935,"")</f>
        <v/>
      </c>
      <c r="U934" t="str">
        <f>IF('ריכוז הצעות'!$N935='טבלת עזר2'!U$1,'ריכוז הצעות'!$M935,"")</f>
        <v/>
      </c>
      <c r="W934" t="str">
        <f>IF('ריכוז הצעות'!$N935='טבלת עזר2'!W$1,'ריכוז הצעות'!$M935,"")</f>
        <v/>
      </c>
      <c r="X934" t="str">
        <f>IF('ריכוז הצעות'!$N935='טבלת עזר2'!X$1,'ריכוז הצעות'!$M935,"")</f>
        <v/>
      </c>
      <c r="Y934" t="str">
        <f>IF('ריכוז הצעות'!$N935='טבלת עזר2'!Y$1,'ריכוז הצעות'!$M935,"")</f>
        <v/>
      </c>
      <c r="Z934" t="str">
        <f>IF('ריכוז הצעות'!$N935='טבלת עזר2'!Z$1,'ריכוז הצעות'!$M935,"")</f>
        <v/>
      </c>
      <c r="AA934" t="str">
        <f>IF('ריכוז הצעות'!$N935='טבלת עזר2'!AA$1,'ריכוז הצעות'!$M935,"")</f>
        <v/>
      </c>
      <c r="AB934" t="str">
        <f>IF('ריכוז הצעות'!$N935='טבלת עזר2'!AB$1,'ריכוז הצעות'!$M935,"")</f>
        <v/>
      </c>
      <c r="AC934" t="str">
        <f>IF('ריכוז הצעות'!$N935='טבלת עזר2'!AC$1,'ריכוז הצעות'!$M935,"")</f>
        <v/>
      </c>
      <c r="AD934" t="str">
        <f>IF('ריכוז הצעות'!$N935='טבלת עזר2'!AD$1,'ריכוז הצעות'!$M935,"")</f>
        <v/>
      </c>
      <c r="AE934" t="str">
        <f>IF('ריכוז הצעות'!$N935='טבלת עזר2'!AE$1,'ריכוז הצעות'!$M935,"")</f>
        <v/>
      </c>
      <c r="AF934" t="str">
        <f>IF('ריכוז הצעות'!$N935='טבלת עזר2'!AF$1,'ריכוז הצעות'!$M935,"")</f>
        <v/>
      </c>
      <c r="AG934" t="str">
        <f>IF('ריכוז הצעות'!$N935='טבלת עזר2'!AG$1,'ריכוז הצעות'!$M935,"")</f>
        <v/>
      </c>
      <c r="AH934" t="str">
        <f>IF('ריכוז הצעות'!$N935='טבלת עזר2'!AH$1,'ריכוז הצעות'!$M935,"")</f>
        <v/>
      </c>
      <c r="AI934" t="str">
        <f>IF('ריכוז הצעות'!$N935='טבלת עזר2'!AI$1,'ריכוז הצעות'!$M935,"")</f>
        <v/>
      </c>
      <c r="AJ934" t="str">
        <f>IF('ריכוז הצעות'!$N935='טבלת עזר2'!AJ$1,'ריכוז הצעות'!$M935,"")</f>
        <v/>
      </c>
      <c r="AK934" t="str">
        <f>IF('ריכוז הצעות'!$N935='טבלת עזר2'!AK$1,'ריכוז הצעות'!$M935,"")</f>
        <v/>
      </c>
      <c r="AL934" t="str">
        <f>IF('ריכוז הצעות'!$N935='טבלת עזר2'!AL$1,'ריכוז הצעות'!$M935,"")</f>
        <v/>
      </c>
      <c r="AM934"/>
      <c r="AN934"/>
      <c r="AO934"/>
      <c r="AP934"/>
    </row>
    <row r="935" spans="2:42" x14ac:dyDescent="0.3">
      <c r="B935" t="str">
        <f>IF('ריכוז הצעות'!$N936='טבלת עזר2'!B$1,'ריכוז הצעות'!$M936,"")</f>
        <v/>
      </c>
      <c r="C935">
        <f t="shared" si="323"/>
        <v>0</v>
      </c>
      <c r="D935" t="str">
        <f t="shared" si="325"/>
        <v/>
      </c>
      <c r="E935">
        <f t="shared" si="326"/>
        <v>0</v>
      </c>
      <c r="F935" t="str">
        <f>IF('ריכוז הצעות'!$N936='טבלת עזר2'!F$1,'ריכוז הצעות'!$M936,"")</f>
        <v/>
      </c>
      <c r="G935">
        <f t="shared" si="324"/>
        <v>0</v>
      </c>
      <c r="H935" t="str">
        <f t="shared" si="327"/>
        <v/>
      </c>
      <c r="I935">
        <f t="shared" si="328"/>
        <v>0</v>
      </c>
      <c r="J935" t="str">
        <f>IF('ריכוז הצעות'!$N936='טבלת עזר2'!J$1,'ריכוז הצעות'!$M936,"")</f>
        <v/>
      </c>
      <c r="K935" t="str">
        <f>IF('ריכוז הצעות'!$N936='טבלת עזר2'!K$1,'ריכוז הצעות'!$M936,"")</f>
        <v/>
      </c>
      <c r="L935" t="str">
        <f>IF('ריכוז הצעות'!$N936='טבלת עזר2'!L$1,'ריכוז הצעות'!$M936,"")</f>
        <v/>
      </c>
      <c r="M935" t="str">
        <f>IF('ריכוז הצעות'!$N936='טבלת עזר2'!M$1,'ריכוז הצעות'!$M936,"")</f>
        <v/>
      </c>
      <c r="O935" t="str">
        <f>IF('ריכוז הצעות'!$N936='טבלת עזר2'!O$1,'ריכוז הצעות'!$M936,"")</f>
        <v/>
      </c>
      <c r="Q935" t="str">
        <f>IF('ריכוז הצעות'!$N936='טבלת עזר2'!Q$1,'ריכוז הצעות'!$M936,"")</f>
        <v/>
      </c>
      <c r="S935" t="str">
        <f>IF('ריכוז הצעות'!$N936='טבלת עזר2'!S$1,'ריכוז הצעות'!$M936,"")</f>
        <v/>
      </c>
      <c r="U935" t="str">
        <f>IF('ריכוז הצעות'!$N936='טבלת עזר2'!U$1,'ריכוז הצעות'!$M936,"")</f>
        <v/>
      </c>
      <c r="W935" t="str">
        <f>IF('ריכוז הצעות'!$N936='טבלת עזר2'!W$1,'ריכוז הצעות'!$M936,"")</f>
        <v/>
      </c>
      <c r="X935" t="str">
        <f>IF('ריכוז הצעות'!$N936='טבלת עזר2'!X$1,'ריכוז הצעות'!$M936,"")</f>
        <v/>
      </c>
      <c r="Y935" t="str">
        <f>IF('ריכוז הצעות'!$N936='טבלת עזר2'!Y$1,'ריכוז הצעות'!$M936,"")</f>
        <v/>
      </c>
      <c r="Z935" t="str">
        <f>IF('ריכוז הצעות'!$N936='טבלת עזר2'!Z$1,'ריכוז הצעות'!$M936,"")</f>
        <v/>
      </c>
      <c r="AA935" t="str">
        <f>IF('ריכוז הצעות'!$N936='טבלת עזר2'!AA$1,'ריכוז הצעות'!$M936,"")</f>
        <v/>
      </c>
      <c r="AB935" t="str">
        <f>IF('ריכוז הצעות'!$N936='טבלת עזר2'!AB$1,'ריכוז הצעות'!$M936,"")</f>
        <v/>
      </c>
      <c r="AC935" t="str">
        <f>IF('ריכוז הצעות'!$N936='טבלת עזר2'!AC$1,'ריכוז הצעות'!$M936,"")</f>
        <v/>
      </c>
      <c r="AD935" t="str">
        <f>IF('ריכוז הצעות'!$N936='טבלת עזר2'!AD$1,'ריכוז הצעות'!$M936,"")</f>
        <v/>
      </c>
      <c r="AE935" t="str">
        <f>IF('ריכוז הצעות'!$N936='טבלת עזר2'!AE$1,'ריכוז הצעות'!$M936,"")</f>
        <v/>
      </c>
      <c r="AF935" t="str">
        <f>IF('ריכוז הצעות'!$N936='טבלת עזר2'!AF$1,'ריכוז הצעות'!$M936,"")</f>
        <v/>
      </c>
      <c r="AG935" t="str">
        <f>IF('ריכוז הצעות'!$N936='טבלת עזר2'!AG$1,'ריכוז הצעות'!$M936,"")</f>
        <v/>
      </c>
      <c r="AH935" t="str">
        <f>IF('ריכוז הצעות'!$N936='טבלת עזר2'!AH$1,'ריכוז הצעות'!$M936,"")</f>
        <v/>
      </c>
      <c r="AI935" t="str">
        <f>IF('ריכוז הצעות'!$N936='טבלת עזר2'!AI$1,'ריכוז הצעות'!$M936,"")</f>
        <v/>
      </c>
      <c r="AJ935" t="str">
        <f>IF('ריכוז הצעות'!$N936='טבלת עזר2'!AJ$1,'ריכוז הצעות'!$M936,"")</f>
        <v/>
      </c>
      <c r="AK935" t="str">
        <f>IF('ריכוז הצעות'!$N936='טבלת עזר2'!AK$1,'ריכוז הצעות'!$M936,"")</f>
        <v/>
      </c>
      <c r="AL935" t="str">
        <f>IF('ריכוז הצעות'!$N936='טבלת עזר2'!AL$1,'ריכוז הצעות'!$M936,"")</f>
        <v/>
      </c>
      <c r="AM935"/>
      <c r="AN935"/>
      <c r="AO935"/>
      <c r="AP935"/>
    </row>
    <row r="936" spans="2:42" x14ac:dyDescent="0.3">
      <c r="B936" t="str">
        <f>IF('ריכוז הצעות'!$N937='טבלת עזר2'!B$1,'ריכוז הצעות'!$M937,"")</f>
        <v/>
      </c>
      <c r="C936">
        <f t="shared" si="323"/>
        <v>0</v>
      </c>
      <c r="D936" t="str">
        <f t="shared" si="325"/>
        <v/>
      </c>
      <c r="E936">
        <f t="shared" si="326"/>
        <v>0</v>
      </c>
      <c r="F936" t="str">
        <f>IF('ריכוז הצעות'!$N937='טבלת עזר2'!F$1,'ריכוז הצעות'!$M937,"")</f>
        <v/>
      </c>
      <c r="G936">
        <f t="shared" si="324"/>
        <v>0</v>
      </c>
      <c r="H936" t="str">
        <f t="shared" si="327"/>
        <v/>
      </c>
      <c r="I936">
        <f t="shared" si="328"/>
        <v>0</v>
      </c>
      <c r="J936" t="str">
        <f>IF('ריכוז הצעות'!$N937='טבלת עזר2'!J$1,'ריכוז הצעות'!$M937,"")</f>
        <v/>
      </c>
      <c r="K936" t="str">
        <f>IF('ריכוז הצעות'!$N937='טבלת עזר2'!K$1,'ריכוז הצעות'!$M937,"")</f>
        <v/>
      </c>
      <c r="L936" t="str">
        <f>IF('ריכוז הצעות'!$N937='טבלת עזר2'!L$1,'ריכוז הצעות'!$M937,"")</f>
        <v/>
      </c>
      <c r="M936" t="str">
        <f>IF('ריכוז הצעות'!$N937='טבלת עזר2'!M$1,'ריכוז הצעות'!$M937,"")</f>
        <v/>
      </c>
      <c r="O936" t="str">
        <f>IF('ריכוז הצעות'!$N937='טבלת עזר2'!O$1,'ריכוז הצעות'!$M937,"")</f>
        <v/>
      </c>
      <c r="Q936" t="str">
        <f>IF('ריכוז הצעות'!$N937='טבלת עזר2'!Q$1,'ריכוז הצעות'!$M937,"")</f>
        <v/>
      </c>
      <c r="S936" t="str">
        <f>IF('ריכוז הצעות'!$N937='טבלת עזר2'!S$1,'ריכוז הצעות'!$M937,"")</f>
        <v/>
      </c>
      <c r="U936" t="str">
        <f>IF('ריכוז הצעות'!$N937='טבלת עזר2'!U$1,'ריכוז הצעות'!$M937,"")</f>
        <v/>
      </c>
      <c r="W936" t="str">
        <f>IF('ריכוז הצעות'!$N937='טבלת עזר2'!W$1,'ריכוז הצעות'!$M937,"")</f>
        <v/>
      </c>
      <c r="X936" t="str">
        <f>IF('ריכוז הצעות'!$N937='טבלת עזר2'!X$1,'ריכוז הצעות'!$M937,"")</f>
        <v/>
      </c>
      <c r="Y936" t="str">
        <f>IF('ריכוז הצעות'!$N937='טבלת עזר2'!Y$1,'ריכוז הצעות'!$M937,"")</f>
        <v/>
      </c>
      <c r="Z936" t="str">
        <f>IF('ריכוז הצעות'!$N937='טבלת עזר2'!Z$1,'ריכוז הצעות'!$M937,"")</f>
        <v/>
      </c>
      <c r="AA936" t="str">
        <f>IF('ריכוז הצעות'!$N937='טבלת עזר2'!AA$1,'ריכוז הצעות'!$M937,"")</f>
        <v/>
      </c>
      <c r="AB936" t="str">
        <f>IF('ריכוז הצעות'!$N937='טבלת עזר2'!AB$1,'ריכוז הצעות'!$M937,"")</f>
        <v/>
      </c>
      <c r="AC936" t="str">
        <f>IF('ריכוז הצעות'!$N937='טבלת עזר2'!AC$1,'ריכוז הצעות'!$M937,"")</f>
        <v/>
      </c>
      <c r="AD936" t="str">
        <f>IF('ריכוז הצעות'!$N937='טבלת עזר2'!AD$1,'ריכוז הצעות'!$M937,"")</f>
        <v/>
      </c>
      <c r="AE936" t="str">
        <f>IF('ריכוז הצעות'!$N937='טבלת עזר2'!AE$1,'ריכוז הצעות'!$M937,"")</f>
        <v/>
      </c>
      <c r="AF936" t="str">
        <f>IF('ריכוז הצעות'!$N937='טבלת עזר2'!AF$1,'ריכוז הצעות'!$M937,"")</f>
        <v/>
      </c>
      <c r="AG936" t="str">
        <f>IF('ריכוז הצעות'!$N937='טבלת עזר2'!AG$1,'ריכוז הצעות'!$M937,"")</f>
        <v/>
      </c>
      <c r="AH936" t="str">
        <f>IF('ריכוז הצעות'!$N937='טבלת עזר2'!AH$1,'ריכוז הצעות'!$M937,"")</f>
        <v/>
      </c>
      <c r="AI936" t="str">
        <f>IF('ריכוז הצעות'!$N937='טבלת עזר2'!AI$1,'ריכוז הצעות'!$M937,"")</f>
        <v/>
      </c>
      <c r="AJ936" t="str">
        <f>IF('ריכוז הצעות'!$N937='טבלת עזר2'!AJ$1,'ריכוז הצעות'!$M937,"")</f>
        <v/>
      </c>
      <c r="AK936" t="str">
        <f>IF('ריכוז הצעות'!$N937='טבלת עזר2'!AK$1,'ריכוז הצעות'!$M937,"")</f>
        <v/>
      </c>
      <c r="AL936" t="str">
        <f>IF('ריכוז הצעות'!$N937='טבלת עזר2'!AL$1,'ריכוז הצעות'!$M937,"")</f>
        <v/>
      </c>
      <c r="AM936"/>
      <c r="AN936"/>
      <c r="AO936"/>
      <c r="AP936"/>
    </row>
    <row r="937" spans="2:42" x14ac:dyDescent="0.3">
      <c r="B937" t="str">
        <f>IF('ריכוז הצעות'!$N938='טבלת עזר2'!B$1,'ריכוז הצעות'!$M938,"")</f>
        <v/>
      </c>
      <c r="C937">
        <f t="shared" si="323"/>
        <v>0</v>
      </c>
      <c r="D937" t="str">
        <f t="shared" si="325"/>
        <v/>
      </c>
      <c r="E937">
        <f t="shared" si="326"/>
        <v>0</v>
      </c>
      <c r="F937" t="str">
        <f>IF('ריכוז הצעות'!$N938='טבלת עזר2'!F$1,'ריכוז הצעות'!$M938,"")</f>
        <v/>
      </c>
      <c r="G937">
        <f t="shared" si="324"/>
        <v>0</v>
      </c>
      <c r="H937" t="str">
        <f t="shared" si="327"/>
        <v/>
      </c>
      <c r="I937">
        <f t="shared" si="328"/>
        <v>0</v>
      </c>
      <c r="J937" t="str">
        <f>IF('ריכוז הצעות'!$N938='טבלת עזר2'!J$1,'ריכוז הצעות'!$M938,"")</f>
        <v/>
      </c>
      <c r="K937" t="str">
        <f>IF('ריכוז הצעות'!$N938='טבלת עזר2'!K$1,'ריכוז הצעות'!$M938,"")</f>
        <v/>
      </c>
      <c r="L937" t="str">
        <f>IF('ריכוז הצעות'!$N938='טבלת עזר2'!L$1,'ריכוז הצעות'!$M938,"")</f>
        <v/>
      </c>
      <c r="M937" t="str">
        <f>IF('ריכוז הצעות'!$N938='טבלת עזר2'!M$1,'ריכוז הצעות'!$M938,"")</f>
        <v/>
      </c>
      <c r="O937" t="str">
        <f>IF('ריכוז הצעות'!$N938='טבלת עזר2'!O$1,'ריכוז הצעות'!$M938,"")</f>
        <v/>
      </c>
      <c r="Q937" t="str">
        <f>IF('ריכוז הצעות'!$N938='טבלת עזר2'!Q$1,'ריכוז הצעות'!$M938,"")</f>
        <v/>
      </c>
      <c r="S937" t="str">
        <f>IF('ריכוז הצעות'!$N938='טבלת עזר2'!S$1,'ריכוז הצעות'!$M938,"")</f>
        <v/>
      </c>
      <c r="U937" t="str">
        <f>IF('ריכוז הצעות'!$N938='טבלת עזר2'!U$1,'ריכוז הצעות'!$M938,"")</f>
        <v/>
      </c>
      <c r="W937" t="str">
        <f>IF('ריכוז הצעות'!$N938='טבלת עזר2'!W$1,'ריכוז הצעות'!$M938,"")</f>
        <v/>
      </c>
      <c r="X937" t="str">
        <f>IF('ריכוז הצעות'!$N938='טבלת עזר2'!X$1,'ריכוז הצעות'!$M938,"")</f>
        <v/>
      </c>
      <c r="Y937" t="str">
        <f>IF('ריכוז הצעות'!$N938='טבלת עזר2'!Y$1,'ריכוז הצעות'!$M938,"")</f>
        <v/>
      </c>
      <c r="Z937" t="str">
        <f>IF('ריכוז הצעות'!$N938='טבלת עזר2'!Z$1,'ריכוז הצעות'!$M938,"")</f>
        <v/>
      </c>
      <c r="AA937" t="str">
        <f>IF('ריכוז הצעות'!$N938='טבלת עזר2'!AA$1,'ריכוז הצעות'!$M938,"")</f>
        <v/>
      </c>
      <c r="AB937" t="str">
        <f>IF('ריכוז הצעות'!$N938='טבלת עזר2'!AB$1,'ריכוז הצעות'!$M938,"")</f>
        <v/>
      </c>
      <c r="AC937" t="str">
        <f>IF('ריכוז הצעות'!$N938='טבלת עזר2'!AC$1,'ריכוז הצעות'!$M938,"")</f>
        <v/>
      </c>
      <c r="AD937" t="str">
        <f>IF('ריכוז הצעות'!$N938='טבלת עזר2'!AD$1,'ריכוז הצעות'!$M938,"")</f>
        <v/>
      </c>
      <c r="AE937" t="str">
        <f>IF('ריכוז הצעות'!$N938='טבלת עזר2'!AE$1,'ריכוז הצעות'!$M938,"")</f>
        <v/>
      </c>
      <c r="AF937" t="str">
        <f>IF('ריכוז הצעות'!$N938='טבלת עזר2'!AF$1,'ריכוז הצעות'!$M938,"")</f>
        <v/>
      </c>
      <c r="AG937" t="str">
        <f>IF('ריכוז הצעות'!$N938='טבלת עזר2'!AG$1,'ריכוז הצעות'!$M938,"")</f>
        <v/>
      </c>
      <c r="AH937" t="str">
        <f>IF('ריכוז הצעות'!$N938='טבלת עזר2'!AH$1,'ריכוז הצעות'!$M938,"")</f>
        <v/>
      </c>
      <c r="AI937" t="str">
        <f>IF('ריכוז הצעות'!$N938='טבלת עזר2'!AI$1,'ריכוז הצעות'!$M938,"")</f>
        <v/>
      </c>
      <c r="AJ937" t="str">
        <f>IF('ריכוז הצעות'!$N938='טבלת עזר2'!AJ$1,'ריכוז הצעות'!$M938,"")</f>
        <v/>
      </c>
      <c r="AK937" t="str">
        <f>IF('ריכוז הצעות'!$N938='טבלת עזר2'!AK$1,'ריכוז הצעות'!$M938,"")</f>
        <v/>
      </c>
      <c r="AL937" t="str">
        <f>IF('ריכוז הצעות'!$N938='טבלת עזר2'!AL$1,'ריכוז הצעות'!$M938,"")</f>
        <v/>
      </c>
      <c r="AM937"/>
      <c r="AN937"/>
      <c r="AO937"/>
      <c r="AP937"/>
    </row>
    <row r="938" spans="2:42" x14ac:dyDescent="0.3">
      <c r="B938" t="str">
        <f>IF('ריכוז הצעות'!$N939='טבלת עזר2'!B$1,'ריכוז הצעות'!$M939,"")</f>
        <v/>
      </c>
      <c r="C938">
        <f t="shared" si="323"/>
        <v>0</v>
      </c>
      <c r="D938" t="str">
        <f t="shared" si="325"/>
        <v/>
      </c>
      <c r="E938">
        <f t="shared" si="326"/>
        <v>0</v>
      </c>
      <c r="F938" t="str">
        <f>IF('ריכוז הצעות'!$N939='טבלת עזר2'!F$1,'ריכוז הצעות'!$M939,"")</f>
        <v/>
      </c>
      <c r="G938">
        <f t="shared" si="324"/>
        <v>0</v>
      </c>
      <c r="H938" t="str">
        <f t="shared" si="327"/>
        <v/>
      </c>
      <c r="I938">
        <f t="shared" si="328"/>
        <v>0</v>
      </c>
      <c r="J938" t="str">
        <f>IF('ריכוז הצעות'!$N939='טבלת עזר2'!J$1,'ריכוז הצעות'!$M939,"")</f>
        <v/>
      </c>
      <c r="K938" t="str">
        <f>IF('ריכוז הצעות'!$N939='טבלת עזר2'!K$1,'ריכוז הצעות'!$M939,"")</f>
        <v/>
      </c>
      <c r="L938" t="str">
        <f>IF('ריכוז הצעות'!$N939='טבלת עזר2'!L$1,'ריכוז הצעות'!$M939,"")</f>
        <v/>
      </c>
      <c r="M938" t="str">
        <f>IF('ריכוז הצעות'!$N939='טבלת עזר2'!M$1,'ריכוז הצעות'!$M939,"")</f>
        <v/>
      </c>
      <c r="O938" t="str">
        <f>IF('ריכוז הצעות'!$N939='טבלת עזר2'!O$1,'ריכוז הצעות'!$M939,"")</f>
        <v/>
      </c>
      <c r="Q938" t="str">
        <f>IF('ריכוז הצעות'!$N939='טבלת עזר2'!Q$1,'ריכוז הצעות'!$M939,"")</f>
        <v/>
      </c>
      <c r="S938" t="str">
        <f>IF('ריכוז הצעות'!$N939='טבלת עזר2'!S$1,'ריכוז הצעות'!$M939,"")</f>
        <v/>
      </c>
      <c r="U938" t="str">
        <f>IF('ריכוז הצעות'!$N939='טבלת עזר2'!U$1,'ריכוז הצעות'!$M939,"")</f>
        <v/>
      </c>
      <c r="W938" t="str">
        <f>IF('ריכוז הצעות'!$N939='טבלת עזר2'!W$1,'ריכוז הצעות'!$M939,"")</f>
        <v/>
      </c>
      <c r="X938" t="str">
        <f>IF('ריכוז הצעות'!$N939='טבלת עזר2'!X$1,'ריכוז הצעות'!$M939,"")</f>
        <v/>
      </c>
      <c r="Y938" t="str">
        <f>IF('ריכוז הצעות'!$N939='טבלת עזר2'!Y$1,'ריכוז הצעות'!$M939,"")</f>
        <v/>
      </c>
      <c r="Z938" t="str">
        <f>IF('ריכוז הצעות'!$N939='טבלת עזר2'!Z$1,'ריכוז הצעות'!$M939,"")</f>
        <v/>
      </c>
      <c r="AA938" t="str">
        <f>IF('ריכוז הצעות'!$N939='טבלת עזר2'!AA$1,'ריכוז הצעות'!$M939,"")</f>
        <v/>
      </c>
      <c r="AB938" t="str">
        <f>IF('ריכוז הצעות'!$N939='טבלת עזר2'!AB$1,'ריכוז הצעות'!$M939,"")</f>
        <v/>
      </c>
      <c r="AC938" t="str">
        <f>IF('ריכוז הצעות'!$N939='טבלת עזר2'!AC$1,'ריכוז הצעות'!$M939,"")</f>
        <v/>
      </c>
      <c r="AD938" t="str">
        <f>IF('ריכוז הצעות'!$N939='טבלת עזר2'!AD$1,'ריכוז הצעות'!$M939,"")</f>
        <v/>
      </c>
      <c r="AE938" t="str">
        <f>IF('ריכוז הצעות'!$N939='טבלת עזר2'!AE$1,'ריכוז הצעות'!$M939,"")</f>
        <v/>
      </c>
      <c r="AF938" t="str">
        <f>IF('ריכוז הצעות'!$N939='טבלת עזר2'!AF$1,'ריכוז הצעות'!$M939,"")</f>
        <v/>
      </c>
      <c r="AG938" t="str">
        <f>IF('ריכוז הצעות'!$N939='טבלת עזר2'!AG$1,'ריכוז הצעות'!$M939,"")</f>
        <v/>
      </c>
      <c r="AH938" t="str">
        <f>IF('ריכוז הצעות'!$N939='טבלת עזר2'!AH$1,'ריכוז הצעות'!$M939,"")</f>
        <v/>
      </c>
      <c r="AI938" t="str">
        <f>IF('ריכוז הצעות'!$N939='טבלת עזר2'!AI$1,'ריכוז הצעות'!$M939,"")</f>
        <v/>
      </c>
      <c r="AJ938" t="str">
        <f>IF('ריכוז הצעות'!$N939='טבלת עזר2'!AJ$1,'ריכוז הצעות'!$M939,"")</f>
        <v/>
      </c>
      <c r="AK938" t="str">
        <f>IF('ריכוז הצעות'!$N939='טבלת עזר2'!AK$1,'ריכוז הצעות'!$M939,"")</f>
        <v/>
      </c>
      <c r="AL938" t="str">
        <f>IF('ריכוז הצעות'!$N939='טבלת עזר2'!AL$1,'ריכוז הצעות'!$M939,"")</f>
        <v/>
      </c>
      <c r="AM938"/>
      <c r="AN938"/>
      <c r="AO938"/>
      <c r="AP938"/>
    </row>
    <row r="939" spans="2:42" x14ac:dyDescent="0.3">
      <c r="B939" t="str">
        <f>IF('ריכוז הצעות'!$N940='טבלת עזר2'!B$1,'ריכוז הצעות'!$M940,"")</f>
        <v/>
      </c>
      <c r="C939">
        <f t="shared" si="323"/>
        <v>0</v>
      </c>
      <c r="D939" t="str">
        <f t="shared" si="325"/>
        <v/>
      </c>
      <c r="E939">
        <f t="shared" si="326"/>
        <v>0</v>
      </c>
      <c r="F939" t="str">
        <f>IF('ריכוז הצעות'!$N940='טבלת עזר2'!F$1,'ריכוז הצעות'!$M940,"")</f>
        <v/>
      </c>
      <c r="G939">
        <f t="shared" si="324"/>
        <v>0</v>
      </c>
      <c r="H939" t="str">
        <f t="shared" si="327"/>
        <v/>
      </c>
      <c r="I939">
        <f t="shared" si="328"/>
        <v>0</v>
      </c>
      <c r="J939" t="str">
        <f>IF('ריכוז הצעות'!$N940='טבלת עזר2'!J$1,'ריכוז הצעות'!$M940,"")</f>
        <v/>
      </c>
      <c r="K939" t="str">
        <f>IF('ריכוז הצעות'!$N940='טבלת עזר2'!K$1,'ריכוז הצעות'!$M940,"")</f>
        <v/>
      </c>
      <c r="L939" t="str">
        <f>IF('ריכוז הצעות'!$N940='טבלת עזר2'!L$1,'ריכוז הצעות'!$M940,"")</f>
        <v/>
      </c>
      <c r="M939" t="str">
        <f>IF('ריכוז הצעות'!$N940='טבלת עזר2'!M$1,'ריכוז הצעות'!$M940,"")</f>
        <v/>
      </c>
      <c r="O939" t="str">
        <f>IF('ריכוז הצעות'!$N940='טבלת עזר2'!O$1,'ריכוז הצעות'!$M940,"")</f>
        <v/>
      </c>
      <c r="Q939" t="str">
        <f>IF('ריכוז הצעות'!$N940='טבלת עזר2'!Q$1,'ריכוז הצעות'!$M940,"")</f>
        <v/>
      </c>
      <c r="S939" t="str">
        <f>IF('ריכוז הצעות'!$N940='טבלת עזר2'!S$1,'ריכוז הצעות'!$M940,"")</f>
        <v/>
      </c>
      <c r="U939" t="str">
        <f>IF('ריכוז הצעות'!$N940='טבלת עזר2'!U$1,'ריכוז הצעות'!$M940,"")</f>
        <v/>
      </c>
      <c r="W939" t="str">
        <f>IF('ריכוז הצעות'!$N940='טבלת עזר2'!W$1,'ריכוז הצעות'!$M940,"")</f>
        <v/>
      </c>
      <c r="X939" t="str">
        <f>IF('ריכוז הצעות'!$N940='טבלת עזר2'!X$1,'ריכוז הצעות'!$M940,"")</f>
        <v/>
      </c>
      <c r="Y939" t="str">
        <f>IF('ריכוז הצעות'!$N940='טבלת עזר2'!Y$1,'ריכוז הצעות'!$M940,"")</f>
        <v/>
      </c>
      <c r="Z939" t="str">
        <f>IF('ריכוז הצעות'!$N940='טבלת עזר2'!Z$1,'ריכוז הצעות'!$M940,"")</f>
        <v/>
      </c>
      <c r="AA939" t="str">
        <f>IF('ריכוז הצעות'!$N940='טבלת עזר2'!AA$1,'ריכוז הצעות'!$M940,"")</f>
        <v/>
      </c>
      <c r="AB939" t="str">
        <f>IF('ריכוז הצעות'!$N940='טבלת עזר2'!AB$1,'ריכוז הצעות'!$M940,"")</f>
        <v/>
      </c>
      <c r="AC939" t="str">
        <f>IF('ריכוז הצעות'!$N940='טבלת עזר2'!AC$1,'ריכוז הצעות'!$M940,"")</f>
        <v/>
      </c>
      <c r="AD939" t="str">
        <f>IF('ריכוז הצעות'!$N940='טבלת עזר2'!AD$1,'ריכוז הצעות'!$M940,"")</f>
        <v/>
      </c>
      <c r="AE939" t="str">
        <f>IF('ריכוז הצעות'!$N940='טבלת עזר2'!AE$1,'ריכוז הצעות'!$M940,"")</f>
        <v/>
      </c>
      <c r="AF939" t="str">
        <f>IF('ריכוז הצעות'!$N940='טבלת עזר2'!AF$1,'ריכוז הצעות'!$M940,"")</f>
        <v/>
      </c>
      <c r="AG939" t="str">
        <f>IF('ריכוז הצעות'!$N940='טבלת עזר2'!AG$1,'ריכוז הצעות'!$M940,"")</f>
        <v/>
      </c>
      <c r="AH939" t="str">
        <f>IF('ריכוז הצעות'!$N940='טבלת עזר2'!AH$1,'ריכוז הצעות'!$M940,"")</f>
        <v/>
      </c>
      <c r="AI939" t="str">
        <f>IF('ריכוז הצעות'!$N940='טבלת עזר2'!AI$1,'ריכוז הצעות'!$M940,"")</f>
        <v/>
      </c>
      <c r="AJ939" t="str">
        <f>IF('ריכוז הצעות'!$N940='טבלת עזר2'!AJ$1,'ריכוז הצעות'!$M940,"")</f>
        <v/>
      </c>
      <c r="AK939" t="str">
        <f>IF('ריכוז הצעות'!$N940='טבלת עזר2'!AK$1,'ריכוז הצעות'!$M940,"")</f>
        <v/>
      </c>
      <c r="AL939" t="str">
        <f>IF('ריכוז הצעות'!$N940='טבלת עזר2'!AL$1,'ריכוז הצעות'!$M940,"")</f>
        <v/>
      </c>
      <c r="AM939"/>
      <c r="AN939"/>
      <c r="AO939"/>
      <c r="AP939"/>
    </row>
    <row r="940" spans="2:42" x14ac:dyDescent="0.3">
      <c r="B940" t="str">
        <f>IF('ריכוז הצעות'!$N941='טבלת עזר2'!B$1,'ריכוז הצעות'!$M941,"")</f>
        <v/>
      </c>
      <c r="C940">
        <f t="shared" si="323"/>
        <v>0</v>
      </c>
      <c r="D940" t="str">
        <f t="shared" si="325"/>
        <v/>
      </c>
      <c r="E940">
        <f t="shared" si="326"/>
        <v>0</v>
      </c>
      <c r="F940" t="str">
        <f>IF('ריכוז הצעות'!$N941='טבלת עזר2'!F$1,'ריכוז הצעות'!$M941,"")</f>
        <v/>
      </c>
      <c r="G940">
        <f t="shared" si="324"/>
        <v>0</v>
      </c>
      <c r="H940" t="str">
        <f t="shared" si="327"/>
        <v/>
      </c>
      <c r="I940">
        <f t="shared" si="328"/>
        <v>0</v>
      </c>
      <c r="J940" t="str">
        <f>IF('ריכוז הצעות'!$N941='טבלת עזר2'!J$1,'ריכוז הצעות'!$M941,"")</f>
        <v/>
      </c>
      <c r="K940" t="str">
        <f>IF('ריכוז הצעות'!$N941='טבלת עזר2'!K$1,'ריכוז הצעות'!$M941,"")</f>
        <v/>
      </c>
      <c r="L940" t="str">
        <f>IF('ריכוז הצעות'!$N941='טבלת עזר2'!L$1,'ריכוז הצעות'!$M941,"")</f>
        <v/>
      </c>
      <c r="M940" t="str">
        <f>IF('ריכוז הצעות'!$N941='טבלת עזר2'!M$1,'ריכוז הצעות'!$M941,"")</f>
        <v/>
      </c>
      <c r="O940" t="str">
        <f>IF('ריכוז הצעות'!$N941='טבלת עזר2'!O$1,'ריכוז הצעות'!$M941,"")</f>
        <v/>
      </c>
      <c r="Q940" t="str">
        <f>IF('ריכוז הצעות'!$N941='טבלת עזר2'!Q$1,'ריכוז הצעות'!$M941,"")</f>
        <v/>
      </c>
      <c r="S940" t="str">
        <f>IF('ריכוז הצעות'!$N941='טבלת עזר2'!S$1,'ריכוז הצעות'!$M941,"")</f>
        <v/>
      </c>
      <c r="U940" t="str">
        <f>IF('ריכוז הצעות'!$N941='טבלת עזר2'!U$1,'ריכוז הצעות'!$M941,"")</f>
        <v/>
      </c>
      <c r="W940" t="str">
        <f>IF('ריכוז הצעות'!$N941='טבלת עזר2'!W$1,'ריכוז הצעות'!$M941,"")</f>
        <v/>
      </c>
      <c r="X940" t="str">
        <f>IF('ריכוז הצעות'!$N941='טבלת עזר2'!X$1,'ריכוז הצעות'!$M941,"")</f>
        <v/>
      </c>
      <c r="Y940" t="str">
        <f>IF('ריכוז הצעות'!$N941='טבלת עזר2'!Y$1,'ריכוז הצעות'!$M941,"")</f>
        <v/>
      </c>
      <c r="Z940" t="str">
        <f>IF('ריכוז הצעות'!$N941='טבלת עזר2'!Z$1,'ריכוז הצעות'!$M941,"")</f>
        <v/>
      </c>
      <c r="AA940" t="str">
        <f>IF('ריכוז הצעות'!$N941='טבלת עזר2'!AA$1,'ריכוז הצעות'!$M941,"")</f>
        <v/>
      </c>
      <c r="AB940" t="str">
        <f>IF('ריכוז הצעות'!$N941='טבלת עזר2'!AB$1,'ריכוז הצעות'!$M941,"")</f>
        <v/>
      </c>
      <c r="AC940" t="str">
        <f>IF('ריכוז הצעות'!$N941='טבלת עזר2'!AC$1,'ריכוז הצעות'!$M941,"")</f>
        <v/>
      </c>
      <c r="AD940" t="str">
        <f>IF('ריכוז הצעות'!$N941='טבלת עזר2'!AD$1,'ריכוז הצעות'!$M941,"")</f>
        <v/>
      </c>
      <c r="AE940" t="str">
        <f>IF('ריכוז הצעות'!$N941='טבלת עזר2'!AE$1,'ריכוז הצעות'!$M941,"")</f>
        <v/>
      </c>
      <c r="AF940" t="str">
        <f>IF('ריכוז הצעות'!$N941='טבלת עזר2'!AF$1,'ריכוז הצעות'!$M941,"")</f>
        <v/>
      </c>
      <c r="AG940" t="str">
        <f>IF('ריכוז הצעות'!$N941='טבלת עזר2'!AG$1,'ריכוז הצעות'!$M941,"")</f>
        <v/>
      </c>
      <c r="AH940" t="str">
        <f>IF('ריכוז הצעות'!$N941='טבלת עזר2'!AH$1,'ריכוז הצעות'!$M941,"")</f>
        <v/>
      </c>
      <c r="AI940" t="str">
        <f>IF('ריכוז הצעות'!$N941='טבלת עזר2'!AI$1,'ריכוז הצעות'!$M941,"")</f>
        <v/>
      </c>
      <c r="AJ940" t="str">
        <f>IF('ריכוז הצעות'!$N941='טבלת עזר2'!AJ$1,'ריכוז הצעות'!$M941,"")</f>
        <v/>
      </c>
      <c r="AK940" t="str">
        <f>IF('ריכוז הצעות'!$N941='טבלת עזר2'!AK$1,'ריכוז הצעות'!$M941,"")</f>
        <v/>
      </c>
      <c r="AL940" t="str">
        <f>IF('ריכוז הצעות'!$N941='טבלת עזר2'!AL$1,'ריכוז הצעות'!$M941,"")</f>
        <v/>
      </c>
      <c r="AM940"/>
      <c r="AN940"/>
      <c r="AO940"/>
      <c r="AP940"/>
    </row>
    <row r="941" spans="2:42" x14ac:dyDescent="0.3">
      <c r="B941" t="str">
        <f>IF('ריכוז הצעות'!$N942='טבלת עזר2'!B$1,'ריכוז הצעות'!$M942,"")</f>
        <v/>
      </c>
      <c r="C941">
        <f t="shared" si="323"/>
        <v>0</v>
      </c>
      <c r="D941" t="str">
        <f t="shared" si="325"/>
        <v/>
      </c>
      <c r="E941">
        <f t="shared" si="326"/>
        <v>0</v>
      </c>
      <c r="F941" t="str">
        <f>IF('ריכוז הצעות'!$N942='טבלת עזר2'!F$1,'ריכוז הצעות'!$M942,"")</f>
        <v/>
      </c>
      <c r="G941">
        <f t="shared" si="324"/>
        <v>0</v>
      </c>
      <c r="H941" t="str">
        <f t="shared" si="327"/>
        <v/>
      </c>
      <c r="I941">
        <f t="shared" si="328"/>
        <v>0</v>
      </c>
      <c r="J941" t="str">
        <f>IF('ריכוז הצעות'!$N942='טבלת עזר2'!J$1,'ריכוז הצעות'!$M942,"")</f>
        <v/>
      </c>
      <c r="K941" t="str">
        <f>IF('ריכוז הצעות'!$N942='טבלת עזר2'!K$1,'ריכוז הצעות'!$M942,"")</f>
        <v/>
      </c>
      <c r="L941" t="str">
        <f>IF('ריכוז הצעות'!$N942='טבלת עזר2'!L$1,'ריכוז הצעות'!$M942,"")</f>
        <v/>
      </c>
      <c r="M941" t="str">
        <f>IF('ריכוז הצעות'!$N942='טבלת עזר2'!M$1,'ריכוז הצעות'!$M942,"")</f>
        <v/>
      </c>
      <c r="O941" t="str">
        <f>IF('ריכוז הצעות'!$N942='טבלת עזר2'!O$1,'ריכוז הצעות'!$M942,"")</f>
        <v/>
      </c>
      <c r="Q941" t="str">
        <f>IF('ריכוז הצעות'!$N942='טבלת עזר2'!Q$1,'ריכוז הצעות'!$M942,"")</f>
        <v/>
      </c>
      <c r="S941" t="str">
        <f>IF('ריכוז הצעות'!$N942='טבלת עזר2'!S$1,'ריכוז הצעות'!$M942,"")</f>
        <v/>
      </c>
      <c r="U941" t="str">
        <f>IF('ריכוז הצעות'!$N942='טבלת עזר2'!U$1,'ריכוז הצעות'!$M942,"")</f>
        <v/>
      </c>
      <c r="W941" t="str">
        <f>IF('ריכוז הצעות'!$N942='טבלת עזר2'!W$1,'ריכוז הצעות'!$M942,"")</f>
        <v/>
      </c>
      <c r="X941" t="str">
        <f>IF('ריכוז הצעות'!$N942='טבלת עזר2'!X$1,'ריכוז הצעות'!$M942,"")</f>
        <v/>
      </c>
      <c r="Y941" t="str">
        <f>IF('ריכוז הצעות'!$N942='טבלת עזר2'!Y$1,'ריכוז הצעות'!$M942,"")</f>
        <v/>
      </c>
      <c r="Z941" t="str">
        <f>IF('ריכוז הצעות'!$N942='טבלת עזר2'!Z$1,'ריכוז הצעות'!$M942,"")</f>
        <v/>
      </c>
      <c r="AA941" t="str">
        <f>IF('ריכוז הצעות'!$N942='טבלת עזר2'!AA$1,'ריכוז הצעות'!$M942,"")</f>
        <v/>
      </c>
      <c r="AB941" t="str">
        <f>IF('ריכוז הצעות'!$N942='טבלת עזר2'!AB$1,'ריכוז הצעות'!$M942,"")</f>
        <v/>
      </c>
      <c r="AC941" t="str">
        <f>IF('ריכוז הצעות'!$N942='טבלת עזר2'!AC$1,'ריכוז הצעות'!$M942,"")</f>
        <v/>
      </c>
      <c r="AD941" t="str">
        <f>IF('ריכוז הצעות'!$N942='טבלת עזר2'!AD$1,'ריכוז הצעות'!$M942,"")</f>
        <v/>
      </c>
      <c r="AE941" t="str">
        <f>IF('ריכוז הצעות'!$N942='טבלת עזר2'!AE$1,'ריכוז הצעות'!$M942,"")</f>
        <v/>
      </c>
      <c r="AF941" t="str">
        <f>IF('ריכוז הצעות'!$N942='טבלת עזר2'!AF$1,'ריכוז הצעות'!$M942,"")</f>
        <v/>
      </c>
      <c r="AG941" t="str">
        <f>IF('ריכוז הצעות'!$N942='טבלת עזר2'!AG$1,'ריכוז הצעות'!$M942,"")</f>
        <v/>
      </c>
      <c r="AH941" t="str">
        <f>IF('ריכוז הצעות'!$N942='טבלת עזר2'!AH$1,'ריכוז הצעות'!$M942,"")</f>
        <v/>
      </c>
      <c r="AI941" t="str">
        <f>IF('ריכוז הצעות'!$N942='טבלת עזר2'!AI$1,'ריכוז הצעות'!$M942,"")</f>
        <v/>
      </c>
      <c r="AJ941" t="str">
        <f>IF('ריכוז הצעות'!$N942='טבלת עזר2'!AJ$1,'ריכוז הצעות'!$M942,"")</f>
        <v/>
      </c>
      <c r="AK941" t="str">
        <f>IF('ריכוז הצעות'!$N942='טבלת עזר2'!AK$1,'ריכוז הצעות'!$M942,"")</f>
        <v/>
      </c>
      <c r="AL941" t="str">
        <f>IF('ריכוז הצעות'!$N942='טבלת עזר2'!AL$1,'ריכוז הצעות'!$M942,"")</f>
        <v/>
      </c>
      <c r="AM941"/>
      <c r="AN941"/>
      <c r="AO941"/>
      <c r="AP941"/>
    </row>
    <row r="942" spans="2:42" x14ac:dyDescent="0.3">
      <c r="B942" t="str">
        <f>IF('ריכוז הצעות'!$N943='טבלת עזר2'!B$1,'ריכוז הצעות'!$M943,"")</f>
        <v/>
      </c>
      <c r="C942">
        <f t="shared" si="323"/>
        <v>0</v>
      </c>
      <c r="D942" t="str">
        <f t="shared" si="325"/>
        <v/>
      </c>
      <c r="E942">
        <f t="shared" si="326"/>
        <v>0</v>
      </c>
      <c r="F942" t="str">
        <f>IF('ריכוז הצעות'!$N943='טבלת עזר2'!F$1,'ריכוז הצעות'!$M943,"")</f>
        <v/>
      </c>
      <c r="G942">
        <f t="shared" si="324"/>
        <v>0</v>
      </c>
      <c r="H942" t="str">
        <f t="shared" si="327"/>
        <v/>
      </c>
      <c r="I942">
        <f t="shared" si="328"/>
        <v>0</v>
      </c>
      <c r="J942" t="str">
        <f>IF('ריכוז הצעות'!$N943='טבלת עזר2'!J$1,'ריכוז הצעות'!$M943,"")</f>
        <v/>
      </c>
      <c r="K942" t="str">
        <f>IF('ריכוז הצעות'!$N943='טבלת עזר2'!K$1,'ריכוז הצעות'!$M943,"")</f>
        <v/>
      </c>
      <c r="L942" t="str">
        <f>IF('ריכוז הצעות'!$N943='טבלת עזר2'!L$1,'ריכוז הצעות'!$M943,"")</f>
        <v/>
      </c>
      <c r="M942" t="str">
        <f>IF('ריכוז הצעות'!$N943='טבלת עזר2'!M$1,'ריכוז הצעות'!$M943,"")</f>
        <v/>
      </c>
      <c r="O942" t="str">
        <f>IF('ריכוז הצעות'!$N943='טבלת עזר2'!O$1,'ריכוז הצעות'!$M943,"")</f>
        <v/>
      </c>
      <c r="Q942" t="str">
        <f>IF('ריכוז הצעות'!$N943='טבלת עזר2'!Q$1,'ריכוז הצעות'!$M943,"")</f>
        <v/>
      </c>
      <c r="S942" t="str">
        <f>IF('ריכוז הצעות'!$N943='טבלת עזר2'!S$1,'ריכוז הצעות'!$M943,"")</f>
        <v/>
      </c>
      <c r="U942" t="str">
        <f>IF('ריכוז הצעות'!$N943='טבלת עזר2'!U$1,'ריכוז הצעות'!$M943,"")</f>
        <v/>
      </c>
      <c r="W942" t="str">
        <f>IF('ריכוז הצעות'!$N943='טבלת עזר2'!W$1,'ריכוז הצעות'!$M943,"")</f>
        <v/>
      </c>
      <c r="X942" t="str">
        <f>IF('ריכוז הצעות'!$N943='טבלת עזר2'!X$1,'ריכוז הצעות'!$M943,"")</f>
        <v/>
      </c>
      <c r="Y942" t="str">
        <f>IF('ריכוז הצעות'!$N943='טבלת עזר2'!Y$1,'ריכוז הצעות'!$M943,"")</f>
        <v/>
      </c>
      <c r="Z942" t="str">
        <f>IF('ריכוז הצעות'!$N943='טבלת עזר2'!Z$1,'ריכוז הצעות'!$M943,"")</f>
        <v/>
      </c>
      <c r="AA942" t="str">
        <f>IF('ריכוז הצעות'!$N943='טבלת עזר2'!AA$1,'ריכוז הצעות'!$M943,"")</f>
        <v/>
      </c>
      <c r="AB942" t="str">
        <f>IF('ריכוז הצעות'!$N943='טבלת עזר2'!AB$1,'ריכוז הצעות'!$M943,"")</f>
        <v/>
      </c>
      <c r="AC942" t="str">
        <f>IF('ריכוז הצעות'!$N943='טבלת עזר2'!AC$1,'ריכוז הצעות'!$M943,"")</f>
        <v/>
      </c>
      <c r="AD942" t="str">
        <f>IF('ריכוז הצעות'!$N943='טבלת עזר2'!AD$1,'ריכוז הצעות'!$M943,"")</f>
        <v/>
      </c>
      <c r="AE942" t="str">
        <f>IF('ריכוז הצעות'!$N943='טבלת עזר2'!AE$1,'ריכוז הצעות'!$M943,"")</f>
        <v/>
      </c>
      <c r="AF942" t="str">
        <f>IF('ריכוז הצעות'!$N943='טבלת עזר2'!AF$1,'ריכוז הצעות'!$M943,"")</f>
        <v/>
      </c>
      <c r="AG942" t="str">
        <f>IF('ריכוז הצעות'!$N943='טבלת עזר2'!AG$1,'ריכוז הצעות'!$M943,"")</f>
        <v/>
      </c>
      <c r="AH942" t="str">
        <f>IF('ריכוז הצעות'!$N943='טבלת עזר2'!AH$1,'ריכוז הצעות'!$M943,"")</f>
        <v/>
      </c>
      <c r="AI942" t="str">
        <f>IF('ריכוז הצעות'!$N943='טבלת עזר2'!AI$1,'ריכוז הצעות'!$M943,"")</f>
        <v/>
      </c>
      <c r="AJ942" t="str">
        <f>IF('ריכוז הצעות'!$N943='טבלת עזר2'!AJ$1,'ריכוז הצעות'!$M943,"")</f>
        <v/>
      </c>
      <c r="AK942" t="str">
        <f>IF('ריכוז הצעות'!$N943='טבלת עזר2'!AK$1,'ריכוז הצעות'!$M943,"")</f>
        <v/>
      </c>
      <c r="AL942" t="str">
        <f>IF('ריכוז הצעות'!$N943='טבלת עזר2'!AL$1,'ריכוז הצעות'!$M943,"")</f>
        <v/>
      </c>
      <c r="AM942"/>
      <c r="AN942"/>
      <c r="AO942"/>
      <c r="AP942"/>
    </row>
    <row r="943" spans="2:42" x14ac:dyDescent="0.3">
      <c r="B943" t="str">
        <f>IF('ריכוז הצעות'!$N944='טבלת עזר2'!B$1,'ריכוז הצעות'!$M944,"")</f>
        <v/>
      </c>
      <c r="C943">
        <f t="shared" si="323"/>
        <v>0</v>
      </c>
      <c r="D943" t="str">
        <f t="shared" si="325"/>
        <v/>
      </c>
      <c r="E943">
        <f t="shared" si="326"/>
        <v>0</v>
      </c>
      <c r="F943" t="str">
        <f>IF('ריכוז הצעות'!$N944='טבלת עזר2'!F$1,'ריכוז הצעות'!$M944,"")</f>
        <v/>
      </c>
      <c r="G943">
        <f t="shared" si="324"/>
        <v>0</v>
      </c>
      <c r="H943" t="str">
        <f t="shared" si="327"/>
        <v/>
      </c>
      <c r="I943">
        <f t="shared" si="328"/>
        <v>0</v>
      </c>
      <c r="J943" t="str">
        <f>IF('ריכוז הצעות'!$N944='טבלת עזר2'!J$1,'ריכוז הצעות'!$M944,"")</f>
        <v/>
      </c>
      <c r="K943" t="str">
        <f>IF('ריכוז הצעות'!$N944='טבלת עזר2'!K$1,'ריכוז הצעות'!$M944,"")</f>
        <v/>
      </c>
      <c r="L943" t="str">
        <f>IF('ריכוז הצעות'!$N944='טבלת עזר2'!L$1,'ריכוז הצעות'!$M944,"")</f>
        <v/>
      </c>
      <c r="M943" t="str">
        <f>IF('ריכוז הצעות'!$N944='טבלת עזר2'!M$1,'ריכוז הצעות'!$M944,"")</f>
        <v/>
      </c>
      <c r="O943" t="str">
        <f>IF('ריכוז הצעות'!$N944='טבלת עזר2'!O$1,'ריכוז הצעות'!$M944,"")</f>
        <v/>
      </c>
      <c r="Q943" t="str">
        <f>IF('ריכוז הצעות'!$N944='טבלת עזר2'!Q$1,'ריכוז הצעות'!$M944,"")</f>
        <v/>
      </c>
      <c r="S943" t="str">
        <f>IF('ריכוז הצעות'!$N944='טבלת עזר2'!S$1,'ריכוז הצעות'!$M944,"")</f>
        <v/>
      </c>
      <c r="U943" t="str">
        <f>IF('ריכוז הצעות'!$N944='טבלת עזר2'!U$1,'ריכוז הצעות'!$M944,"")</f>
        <v/>
      </c>
      <c r="W943" t="str">
        <f>IF('ריכוז הצעות'!$N944='טבלת עזר2'!W$1,'ריכוז הצעות'!$M944,"")</f>
        <v/>
      </c>
      <c r="X943" t="str">
        <f>IF('ריכוז הצעות'!$N944='טבלת עזר2'!X$1,'ריכוז הצעות'!$M944,"")</f>
        <v/>
      </c>
      <c r="Y943" t="str">
        <f>IF('ריכוז הצעות'!$N944='טבלת עזר2'!Y$1,'ריכוז הצעות'!$M944,"")</f>
        <v/>
      </c>
      <c r="Z943" t="str">
        <f>IF('ריכוז הצעות'!$N944='טבלת עזר2'!Z$1,'ריכוז הצעות'!$M944,"")</f>
        <v/>
      </c>
      <c r="AA943" t="str">
        <f>IF('ריכוז הצעות'!$N944='טבלת עזר2'!AA$1,'ריכוז הצעות'!$M944,"")</f>
        <v/>
      </c>
      <c r="AB943" t="str">
        <f>IF('ריכוז הצעות'!$N944='טבלת עזר2'!AB$1,'ריכוז הצעות'!$M944,"")</f>
        <v/>
      </c>
      <c r="AC943" t="str">
        <f>IF('ריכוז הצעות'!$N944='טבלת עזר2'!AC$1,'ריכוז הצעות'!$M944,"")</f>
        <v/>
      </c>
      <c r="AD943" t="str">
        <f>IF('ריכוז הצעות'!$N944='טבלת עזר2'!AD$1,'ריכוז הצעות'!$M944,"")</f>
        <v/>
      </c>
      <c r="AE943" t="str">
        <f>IF('ריכוז הצעות'!$N944='טבלת עזר2'!AE$1,'ריכוז הצעות'!$M944,"")</f>
        <v/>
      </c>
      <c r="AF943" t="str">
        <f>IF('ריכוז הצעות'!$N944='טבלת עזר2'!AF$1,'ריכוז הצעות'!$M944,"")</f>
        <v/>
      </c>
      <c r="AG943" t="str">
        <f>IF('ריכוז הצעות'!$N944='טבלת עזר2'!AG$1,'ריכוז הצעות'!$M944,"")</f>
        <v/>
      </c>
      <c r="AH943" t="str">
        <f>IF('ריכוז הצעות'!$N944='טבלת עזר2'!AH$1,'ריכוז הצעות'!$M944,"")</f>
        <v/>
      </c>
      <c r="AI943" t="str">
        <f>IF('ריכוז הצעות'!$N944='טבלת עזר2'!AI$1,'ריכוז הצעות'!$M944,"")</f>
        <v/>
      </c>
      <c r="AJ943" t="str">
        <f>IF('ריכוז הצעות'!$N944='טבלת עזר2'!AJ$1,'ריכוז הצעות'!$M944,"")</f>
        <v/>
      </c>
      <c r="AK943" t="str">
        <f>IF('ריכוז הצעות'!$N944='טבלת עזר2'!AK$1,'ריכוז הצעות'!$M944,"")</f>
        <v/>
      </c>
      <c r="AL943" t="str">
        <f>IF('ריכוז הצעות'!$N944='טבלת עזר2'!AL$1,'ריכוז הצעות'!$M944,"")</f>
        <v/>
      </c>
      <c r="AM943"/>
      <c r="AN943"/>
      <c r="AO943"/>
      <c r="AP943"/>
    </row>
    <row r="944" spans="2:42" x14ac:dyDescent="0.3">
      <c r="B944" t="str">
        <f>IF('ריכוז הצעות'!$N945='טבלת עזר2'!B$1,'ריכוז הצעות'!$M945,"")</f>
        <v/>
      </c>
      <c r="C944">
        <f t="shared" si="323"/>
        <v>0</v>
      </c>
      <c r="D944" t="str">
        <f t="shared" si="325"/>
        <v/>
      </c>
      <c r="E944">
        <f t="shared" si="326"/>
        <v>0</v>
      </c>
      <c r="F944" t="str">
        <f>IF('ריכוז הצעות'!$N945='טבלת עזר2'!F$1,'ריכוז הצעות'!$M945,"")</f>
        <v/>
      </c>
      <c r="G944">
        <f t="shared" si="324"/>
        <v>0</v>
      </c>
      <c r="H944" t="str">
        <f t="shared" si="327"/>
        <v/>
      </c>
      <c r="I944">
        <f t="shared" si="328"/>
        <v>0</v>
      </c>
      <c r="J944" t="str">
        <f>IF('ריכוז הצעות'!$N945='טבלת עזר2'!J$1,'ריכוז הצעות'!$M945,"")</f>
        <v/>
      </c>
      <c r="K944" t="str">
        <f>IF('ריכוז הצעות'!$N945='טבלת עזר2'!K$1,'ריכוז הצעות'!$M945,"")</f>
        <v/>
      </c>
      <c r="L944" t="str">
        <f>IF('ריכוז הצעות'!$N945='טבלת עזר2'!L$1,'ריכוז הצעות'!$M945,"")</f>
        <v/>
      </c>
      <c r="M944" t="str">
        <f>IF('ריכוז הצעות'!$N945='טבלת עזר2'!M$1,'ריכוז הצעות'!$M945,"")</f>
        <v/>
      </c>
      <c r="O944" t="str">
        <f>IF('ריכוז הצעות'!$N945='טבלת עזר2'!O$1,'ריכוז הצעות'!$M945,"")</f>
        <v/>
      </c>
      <c r="Q944" t="str">
        <f>IF('ריכוז הצעות'!$N945='טבלת עזר2'!Q$1,'ריכוז הצעות'!$M945,"")</f>
        <v/>
      </c>
      <c r="S944" t="str">
        <f>IF('ריכוז הצעות'!$N945='טבלת עזר2'!S$1,'ריכוז הצעות'!$M945,"")</f>
        <v/>
      </c>
      <c r="U944" t="str">
        <f>IF('ריכוז הצעות'!$N945='טבלת עזר2'!U$1,'ריכוז הצעות'!$M945,"")</f>
        <v/>
      </c>
      <c r="W944" t="str">
        <f>IF('ריכוז הצעות'!$N945='טבלת עזר2'!W$1,'ריכוז הצעות'!$M945,"")</f>
        <v/>
      </c>
      <c r="X944" t="str">
        <f>IF('ריכוז הצעות'!$N945='טבלת עזר2'!X$1,'ריכוז הצעות'!$M945,"")</f>
        <v/>
      </c>
      <c r="Y944" t="str">
        <f>IF('ריכוז הצעות'!$N945='טבלת עזר2'!Y$1,'ריכוז הצעות'!$M945,"")</f>
        <v/>
      </c>
      <c r="Z944" t="str">
        <f>IF('ריכוז הצעות'!$N945='טבלת עזר2'!Z$1,'ריכוז הצעות'!$M945,"")</f>
        <v/>
      </c>
      <c r="AA944" t="str">
        <f>IF('ריכוז הצעות'!$N945='טבלת עזר2'!AA$1,'ריכוז הצעות'!$M945,"")</f>
        <v/>
      </c>
      <c r="AB944" t="str">
        <f>IF('ריכוז הצעות'!$N945='טבלת עזר2'!AB$1,'ריכוז הצעות'!$M945,"")</f>
        <v/>
      </c>
      <c r="AC944" t="str">
        <f>IF('ריכוז הצעות'!$N945='טבלת עזר2'!AC$1,'ריכוז הצעות'!$M945,"")</f>
        <v/>
      </c>
      <c r="AD944" t="str">
        <f>IF('ריכוז הצעות'!$N945='טבלת עזר2'!AD$1,'ריכוז הצעות'!$M945,"")</f>
        <v/>
      </c>
      <c r="AE944" t="str">
        <f>IF('ריכוז הצעות'!$N945='טבלת עזר2'!AE$1,'ריכוז הצעות'!$M945,"")</f>
        <v/>
      </c>
      <c r="AF944" t="str">
        <f>IF('ריכוז הצעות'!$N945='טבלת עזר2'!AF$1,'ריכוז הצעות'!$M945,"")</f>
        <v/>
      </c>
      <c r="AG944" t="str">
        <f>IF('ריכוז הצעות'!$N945='טבלת עזר2'!AG$1,'ריכוז הצעות'!$M945,"")</f>
        <v/>
      </c>
      <c r="AH944" t="str">
        <f>IF('ריכוז הצעות'!$N945='טבלת עזר2'!AH$1,'ריכוז הצעות'!$M945,"")</f>
        <v/>
      </c>
      <c r="AI944" t="str">
        <f>IF('ריכוז הצעות'!$N945='טבלת עזר2'!AI$1,'ריכוז הצעות'!$M945,"")</f>
        <v/>
      </c>
      <c r="AJ944" t="str">
        <f>IF('ריכוז הצעות'!$N945='טבלת עזר2'!AJ$1,'ריכוז הצעות'!$M945,"")</f>
        <v/>
      </c>
      <c r="AK944" t="str">
        <f>IF('ריכוז הצעות'!$N945='טבלת עזר2'!AK$1,'ריכוז הצעות'!$M945,"")</f>
        <v/>
      </c>
      <c r="AL944" t="str">
        <f>IF('ריכוז הצעות'!$N945='טבלת עזר2'!AL$1,'ריכוז הצעות'!$M945,"")</f>
        <v/>
      </c>
      <c r="AM944"/>
      <c r="AN944"/>
      <c r="AO944"/>
      <c r="AP944"/>
    </row>
    <row r="945" spans="2:42" x14ac:dyDescent="0.3">
      <c r="B945" t="str">
        <f>IF('ריכוז הצעות'!$N946='טבלת עזר2'!B$1,'ריכוז הצעות'!$M946,"")</f>
        <v/>
      </c>
      <c r="C945">
        <f t="shared" si="323"/>
        <v>0</v>
      </c>
      <c r="D945" t="str">
        <f t="shared" si="325"/>
        <v/>
      </c>
      <c r="E945">
        <f t="shared" si="326"/>
        <v>0</v>
      </c>
      <c r="F945" t="str">
        <f>IF('ריכוז הצעות'!$N946='טבלת עזר2'!F$1,'ריכוז הצעות'!$M946,"")</f>
        <v/>
      </c>
      <c r="G945">
        <f t="shared" si="324"/>
        <v>0</v>
      </c>
      <c r="H945" t="str">
        <f t="shared" si="327"/>
        <v/>
      </c>
      <c r="I945">
        <f t="shared" si="328"/>
        <v>0</v>
      </c>
      <c r="J945" t="str">
        <f>IF('ריכוז הצעות'!$N946='טבלת עזר2'!J$1,'ריכוז הצעות'!$M946,"")</f>
        <v/>
      </c>
      <c r="K945" t="str">
        <f>IF('ריכוז הצעות'!$N946='טבלת עזר2'!K$1,'ריכוז הצעות'!$M946,"")</f>
        <v/>
      </c>
      <c r="L945" t="str">
        <f>IF('ריכוז הצעות'!$N946='טבלת עזר2'!L$1,'ריכוז הצעות'!$M946,"")</f>
        <v/>
      </c>
      <c r="M945" t="str">
        <f>IF('ריכוז הצעות'!$N946='טבלת עזר2'!M$1,'ריכוז הצעות'!$M946,"")</f>
        <v/>
      </c>
      <c r="O945" t="str">
        <f>IF('ריכוז הצעות'!$N946='טבלת עזר2'!O$1,'ריכוז הצעות'!$M946,"")</f>
        <v/>
      </c>
      <c r="Q945" t="str">
        <f>IF('ריכוז הצעות'!$N946='טבלת עזר2'!Q$1,'ריכוז הצעות'!$M946,"")</f>
        <v/>
      </c>
      <c r="S945" t="str">
        <f>IF('ריכוז הצעות'!$N946='טבלת עזר2'!S$1,'ריכוז הצעות'!$M946,"")</f>
        <v/>
      </c>
      <c r="U945" t="str">
        <f>IF('ריכוז הצעות'!$N946='טבלת עזר2'!U$1,'ריכוז הצעות'!$M946,"")</f>
        <v/>
      </c>
      <c r="W945" t="str">
        <f>IF('ריכוז הצעות'!$N946='טבלת עזר2'!W$1,'ריכוז הצעות'!$M946,"")</f>
        <v/>
      </c>
      <c r="X945" t="str">
        <f>IF('ריכוז הצעות'!$N946='טבלת עזר2'!X$1,'ריכוז הצעות'!$M946,"")</f>
        <v/>
      </c>
      <c r="Y945" t="str">
        <f>IF('ריכוז הצעות'!$N946='טבלת עזר2'!Y$1,'ריכוז הצעות'!$M946,"")</f>
        <v/>
      </c>
      <c r="Z945" t="str">
        <f>IF('ריכוז הצעות'!$N946='טבלת עזר2'!Z$1,'ריכוז הצעות'!$M946,"")</f>
        <v/>
      </c>
      <c r="AA945" t="str">
        <f>IF('ריכוז הצעות'!$N946='טבלת עזר2'!AA$1,'ריכוז הצעות'!$M946,"")</f>
        <v/>
      </c>
      <c r="AB945" t="str">
        <f>IF('ריכוז הצעות'!$N946='טבלת עזר2'!AB$1,'ריכוז הצעות'!$M946,"")</f>
        <v/>
      </c>
      <c r="AC945" t="str">
        <f>IF('ריכוז הצעות'!$N946='טבלת עזר2'!AC$1,'ריכוז הצעות'!$M946,"")</f>
        <v/>
      </c>
      <c r="AD945" t="str">
        <f>IF('ריכוז הצעות'!$N946='טבלת עזר2'!AD$1,'ריכוז הצעות'!$M946,"")</f>
        <v/>
      </c>
      <c r="AE945" t="str">
        <f>IF('ריכוז הצעות'!$N946='טבלת עזר2'!AE$1,'ריכוז הצעות'!$M946,"")</f>
        <v/>
      </c>
      <c r="AF945" t="str">
        <f>IF('ריכוז הצעות'!$N946='טבלת עזר2'!AF$1,'ריכוז הצעות'!$M946,"")</f>
        <v/>
      </c>
      <c r="AG945" t="str">
        <f>IF('ריכוז הצעות'!$N946='טבלת עזר2'!AG$1,'ריכוז הצעות'!$M946,"")</f>
        <v/>
      </c>
      <c r="AH945" t="str">
        <f>IF('ריכוז הצעות'!$N946='טבלת עזר2'!AH$1,'ריכוז הצעות'!$M946,"")</f>
        <v/>
      </c>
      <c r="AI945" t="str">
        <f>IF('ריכוז הצעות'!$N946='טבלת עזר2'!AI$1,'ריכוז הצעות'!$M946,"")</f>
        <v/>
      </c>
      <c r="AJ945" t="str">
        <f>IF('ריכוז הצעות'!$N946='טבלת עזר2'!AJ$1,'ריכוז הצעות'!$M946,"")</f>
        <v/>
      </c>
      <c r="AK945" t="str">
        <f>IF('ריכוז הצעות'!$N946='טבלת עזר2'!AK$1,'ריכוז הצעות'!$M946,"")</f>
        <v/>
      </c>
      <c r="AL945" t="str">
        <f>IF('ריכוז הצעות'!$N946='טבלת עזר2'!AL$1,'ריכוז הצעות'!$M946,"")</f>
        <v/>
      </c>
      <c r="AM945"/>
      <c r="AN945"/>
      <c r="AO945"/>
      <c r="AP945"/>
    </row>
    <row r="946" spans="2:42" x14ac:dyDescent="0.3">
      <c r="B946" t="str">
        <f>IF('ריכוז הצעות'!$N947='טבלת עזר2'!B$1,'ריכוז הצעות'!$M947,"")</f>
        <v/>
      </c>
      <c r="C946">
        <f t="shared" si="323"/>
        <v>0</v>
      </c>
      <c r="D946" t="str">
        <f t="shared" si="325"/>
        <v/>
      </c>
      <c r="E946">
        <f t="shared" si="326"/>
        <v>0</v>
      </c>
      <c r="F946" t="str">
        <f>IF('ריכוז הצעות'!$N947='טבלת עזר2'!F$1,'ריכוז הצעות'!$M947,"")</f>
        <v/>
      </c>
      <c r="G946">
        <f t="shared" si="324"/>
        <v>0</v>
      </c>
      <c r="H946" t="str">
        <f t="shared" si="327"/>
        <v/>
      </c>
      <c r="I946">
        <f t="shared" si="328"/>
        <v>0</v>
      </c>
      <c r="J946" t="str">
        <f>IF('ריכוז הצעות'!$N947='טבלת עזר2'!J$1,'ריכוז הצעות'!$M947,"")</f>
        <v/>
      </c>
      <c r="K946" t="str">
        <f>IF('ריכוז הצעות'!$N947='טבלת עזר2'!K$1,'ריכוז הצעות'!$M947,"")</f>
        <v/>
      </c>
      <c r="L946" t="str">
        <f>IF('ריכוז הצעות'!$N947='טבלת עזר2'!L$1,'ריכוז הצעות'!$M947,"")</f>
        <v/>
      </c>
      <c r="M946" t="str">
        <f>IF('ריכוז הצעות'!$N947='טבלת עזר2'!M$1,'ריכוז הצעות'!$M947,"")</f>
        <v/>
      </c>
      <c r="O946" t="str">
        <f>IF('ריכוז הצעות'!$N947='טבלת עזר2'!O$1,'ריכוז הצעות'!$M947,"")</f>
        <v/>
      </c>
      <c r="Q946" t="str">
        <f>IF('ריכוז הצעות'!$N947='טבלת עזר2'!Q$1,'ריכוז הצעות'!$M947,"")</f>
        <v/>
      </c>
      <c r="S946" t="str">
        <f>IF('ריכוז הצעות'!$N947='טבלת עזר2'!S$1,'ריכוז הצעות'!$M947,"")</f>
        <v/>
      </c>
      <c r="U946" t="str">
        <f>IF('ריכוז הצעות'!$N947='טבלת עזר2'!U$1,'ריכוז הצעות'!$M947,"")</f>
        <v/>
      </c>
      <c r="W946" t="str">
        <f>IF('ריכוז הצעות'!$N947='טבלת עזר2'!W$1,'ריכוז הצעות'!$M947,"")</f>
        <v/>
      </c>
      <c r="X946" t="str">
        <f>IF('ריכוז הצעות'!$N947='טבלת עזר2'!X$1,'ריכוז הצעות'!$M947,"")</f>
        <v/>
      </c>
      <c r="Y946" t="str">
        <f>IF('ריכוז הצעות'!$N947='טבלת עזר2'!Y$1,'ריכוז הצעות'!$M947,"")</f>
        <v/>
      </c>
      <c r="Z946" t="str">
        <f>IF('ריכוז הצעות'!$N947='טבלת עזר2'!Z$1,'ריכוז הצעות'!$M947,"")</f>
        <v/>
      </c>
      <c r="AA946" t="str">
        <f>IF('ריכוז הצעות'!$N947='טבלת עזר2'!AA$1,'ריכוז הצעות'!$M947,"")</f>
        <v/>
      </c>
      <c r="AB946" t="str">
        <f>IF('ריכוז הצעות'!$N947='טבלת עזר2'!AB$1,'ריכוז הצעות'!$M947,"")</f>
        <v/>
      </c>
      <c r="AC946" t="str">
        <f>IF('ריכוז הצעות'!$N947='טבלת עזר2'!AC$1,'ריכוז הצעות'!$M947,"")</f>
        <v/>
      </c>
      <c r="AD946" t="str">
        <f>IF('ריכוז הצעות'!$N947='טבלת עזר2'!AD$1,'ריכוז הצעות'!$M947,"")</f>
        <v/>
      </c>
      <c r="AE946" t="str">
        <f>IF('ריכוז הצעות'!$N947='טבלת עזר2'!AE$1,'ריכוז הצעות'!$M947,"")</f>
        <v/>
      </c>
      <c r="AF946" t="str">
        <f>IF('ריכוז הצעות'!$N947='טבלת עזר2'!AF$1,'ריכוז הצעות'!$M947,"")</f>
        <v/>
      </c>
      <c r="AG946" t="str">
        <f>IF('ריכוז הצעות'!$N947='טבלת עזר2'!AG$1,'ריכוז הצעות'!$M947,"")</f>
        <v/>
      </c>
      <c r="AH946" t="str">
        <f>IF('ריכוז הצעות'!$N947='טבלת עזר2'!AH$1,'ריכוז הצעות'!$M947,"")</f>
        <v/>
      </c>
      <c r="AI946" t="str">
        <f>IF('ריכוז הצעות'!$N947='טבלת עזר2'!AI$1,'ריכוז הצעות'!$M947,"")</f>
        <v/>
      </c>
      <c r="AJ946" t="str">
        <f>IF('ריכוז הצעות'!$N947='טבלת עזר2'!AJ$1,'ריכוז הצעות'!$M947,"")</f>
        <v/>
      </c>
      <c r="AK946" t="str">
        <f>IF('ריכוז הצעות'!$N947='טבלת עזר2'!AK$1,'ריכוז הצעות'!$M947,"")</f>
        <v/>
      </c>
      <c r="AL946" t="str">
        <f>IF('ריכוז הצעות'!$N947='טבלת עזר2'!AL$1,'ריכוז הצעות'!$M947,"")</f>
        <v/>
      </c>
      <c r="AM946"/>
      <c r="AN946"/>
      <c r="AO946"/>
      <c r="AP946"/>
    </row>
    <row r="947" spans="2:42" x14ac:dyDescent="0.3">
      <c r="B947" t="str">
        <f>IF('ריכוז הצעות'!$N948='טבלת עזר2'!B$1,'ריכוז הצעות'!$M948,"")</f>
        <v/>
      </c>
      <c r="C947">
        <f t="shared" si="323"/>
        <v>0</v>
      </c>
      <c r="D947" t="str">
        <f t="shared" si="325"/>
        <v/>
      </c>
      <c r="E947">
        <f t="shared" si="326"/>
        <v>0</v>
      </c>
      <c r="F947" t="str">
        <f>IF('ריכוז הצעות'!$N948='טבלת עזר2'!F$1,'ריכוז הצעות'!$M948,"")</f>
        <v/>
      </c>
      <c r="G947">
        <f t="shared" si="324"/>
        <v>0</v>
      </c>
      <c r="H947" t="str">
        <f t="shared" si="327"/>
        <v/>
      </c>
      <c r="I947">
        <f t="shared" si="328"/>
        <v>0</v>
      </c>
      <c r="J947" t="str">
        <f>IF('ריכוז הצעות'!$N948='טבלת עזר2'!J$1,'ריכוז הצעות'!$M948,"")</f>
        <v/>
      </c>
      <c r="K947" t="str">
        <f>IF('ריכוז הצעות'!$N948='טבלת עזר2'!K$1,'ריכוז הצעות'!$M948,"")</f>
        <v/>
      </c>
      <c r="L947" t="str">
        <f>IF('ריכוז הצעות'!$N948='טבלת עזר2'!L$1,'ריכוז הצעות'!$M948,"")</f>
        <v/>
      </c>
      <c r="M947" t="str">
        <f>IF('ריכוז הצעות'!$N948='טבלת עזר2'!M$1,'ריכוז הצעות'!$M948,"")</f>
        <v/>
      </c>
      <c r="O947" t="str">
        <f>IF('ריכוז הצעות'!$N948='טבלת עזר2'!O$1,'ריכוז הצעות'!$M948,"")</f>
        <v/>
      </c>
      <c r="Q947" t="str">
        <f>IF('ריכוז הצעות'!$N948='טבלת עזר2'!Q$1,'ריכוז הצעות'!$M948,"")</f>
        <v/>
      </c>
      <c r="S947" t="str">
        <f>IF('ריכוז הצעות'!$N948='טבלת עזר2'!S$1,'ריכוז הצעות'!$M948,"")</f>
        <v/>
      </c>
      <c r="U947" t="str">
        <f>IF('ריכוז הצעות'!$N948='טבלת עזר2'!U$1,'ריכוז הצעות'!$M948,"")</f>
        <v/>
      </c>
      <c r="W947" t="str">
        <f>IF('ריכוז הצעות'!$N948='טבלת עזר2'!W$1,'ריכוז הצעות'!$M948,"")</f>
        <v/>
      </c>
      <c r="X947" t="str">
        <f>IF('ריכוז הצעות'!$N948='טבלת עזר2'!X$1,'ריכוז הצעות'!$M948,"")</f>
        <v/>
      </c>
      <c r="Y947" t="str">
        <f>IF('ריכוז הצעות'!$N948='טבלת עזר2'!Y$1,'ריכוז הצעות'!$M948,"")</f>
        <v/>
      </c>
      <c r="Z947" t="str">
        <f>IF('ריכוז הצעות'!$N948='טבלת עזר2'!Z$1,'ריכוז הצעות'!$M948,"")</f>
        <v/>
      </c>
      <c r="AA947" t="str">
        <f>IF('ריכוז הצעות'!$N948='טבלת עזר2'!AA$1,'ריכוז הצעות'!$M948,"")</f>
        <v/>
      </c>
      <c r="AB947" t="str">
        <f>IF('ריכוז הצעות'!$N948='טבלת עזר2'!AB$1,'ריכוז הצעות'!$M948,"")</f>
        <v/>
      </c>
      <c r="AC947" t="str">
        <f>IF('ריכוז הצעות'!$N948='טבלת עזר2'!AC$1,'ריכוז הצעות'!$M948,"")</f>
        <v/>
      </c>
      <c r="AD947" t="str">
        <f>IF('ריכוז הצעות'!$N948='טבלת עזר2'!AD$1,'ריכוז הצעות'!$M948,"")</f>
        <v/>
      </c>
      <c r="AE947" t="str">
        <f>IF('ריכוז הצעות'!$N948='טבלת עזר2'!AE$1,'ריכוז הצעות'!$M948,"")</f>
        <v/>
      </c>
      <c r="AF947" t="str">
        <f>IF('ריכוז הצעות'!$N948='טבלת עזר2'!AF$1,'ריכוז הצעות'!$M948,"")</f>
        <v/>
      </c>
      <c r="AG947" t="str">
        <f>IF('ריכוז הצעות'!$N948='טבלת עזר2'!AG$1,'ריכוז הצעות'!$M948,"")</f>
        <v/>
      </c>
      <c r="AH947" t="str">
        <f>IF('ריכוז הצעות'!$N948='טבלת עזר2'!AH$1,'ריכוז הצעות'!$M948,"")</f>
        <v/>
      </c>
      <c r="AI947" t="str">
        <f>IF('ריכוז הצעות'!$N948='טבלת עזר2'!AI$1,'ריכוז הצעות'!$M948,"")</f>
        <v/>
      </c>
      <c r="AJ947" t="str">
        <f>IF('ריכוז הצעות'!$N948='טבלת עזר2'!AJ$1,'ריכוז הצעות'!$M948,"")</f>
        <v/>
      </c>
      <c r="AK947" t="str">
        <f>IF('ריכוז הצעות'!$N948='טבלת עזר2'!AK$1,'ריכוז הצעות'!$M948,"")</f>
        <v/>
      </c>
      <c r="AL947" t="str">
        <f>IF('ריכוז הצעות'!$N948='טבלת עזר2'!AL$1,'ריכוז הצעות'!$M948,"")</f>
        <v/>
      </c>
      <c r="AM947"/>
      <c r="AN947"/>
      <c r="AO947"/>
      <c r="AP947"/>
    </row>
    <row r="948" spans="2:42" x14ac:dyDescent="0.3">
      <c r="B948" t="str">
        <f>IF('ריכוז הצעות'!$N949='טבלת עזר2'!B$1,'ריכוז הצעות'!$M949,"")</f>
        <v/>
      </c>
      <c r="C948">
        <f t="shared" si="323"/>
        <v>0</v>
      </c>
      <c r="D948" t="str">
        <f t="shared" si="325"/>
        <v/>
      </c>
      <c r="E948">
        <f t="shared" si="326"/>
        <v>0</v>
      </c>
      <c r="F948" t="str">
        <f>IF('ריכוז הצעות'!$N949='טבלת עזר2'!F$1,'ריכוז הצעות'!$M949,"")</f>
        <v/>
      </c>
      <c r="G948">
        <f t="shared" si="324"/>
        <v>0</v>
      </c>
      <c r="H948" t="str">
        <f t="shared" si="327"/>
        <v/>
      </c>
      <c r="I948">
        <f t="shared" si="328"/>
        <v>0</v>
      </c>
      <c r="J948" t="str">
        <f>IF('ריכוז הצעות'!$N949='טבלת עזר2'!J$1,'ריכוז הצעות'!$M949,"")</f>
        <v/>
      </c>
      <c r="K948" t="str">
        <f>IF('ריכוז הצעות'!$N949='טבלת עזר2'!K$1,'ריכוז הצעות'!$M949,"")</f>
        <v/>
      </c>
      <c r="L948" t="str">
        <f>IF('ריכוז הצעות'!$N949='טבלת עזר2'!L$1,'ריכוז הצעות'!$M949,"")</f>
        <v/>
      </c>
      <c r="M948" t="str">
        <f>IF('ריכוז הצעות'!$N949='טבלת עזר2'!M$1,'ריכוז הצעות'!$M949,"")</f>
        <v/>
      </c>
      <c r="O948" t="str">
        <f>IF('ריכוז הצעות'!$N949='טבלת עזר2'!O$1,'ריכוז הצעות'!$M949,"")</f>
        <v/>
      </c>
      <c r="Q948" t="str">
        <f>IF('ריכוז הצעות'!$N949='טבלת עזר2'!Q$1,'ריכוז הצעות'!$M949,"")</f>
        <v/>
      </c>
      <c r="S948" t="str">
        <f>IF('ריכוז הצעות'!$N949='טבלת עזר2'!S$1,'ריכוז הצעות'!$M949,"")</f>
        <v/>
      </c>
      <c r="U948" t="str">
        <f>IF('ריכוז הצעות'!$N949='טבלת עזר2'!U$1,'ריכוז הצעות'!$M949,"")</f>
        <v/>
      </c>
      <c r="W948" t="str">
        <f>IF('ריכוז הצעות'!$N949='טבלת עזר2'!W$1,'ריכוז הצעות'!$M949,"")</f>
        <v/>
      </c>
      <c r="X948" t="str">
        <f>IF('ריכוז הצעות'!$N949='טבלת עזר2'!X$1,'ריכוז הצעות'!$M949,"")</f>
        <v/>
      </c>
      <c r="Y948" t="str">
        <f>IF('ריכוז הצעות'!$N949='טבלת עזר2'!Y$1,'ריכוז הצעות'!$M949,"")</f>
        <v/>
      </c>
      <c r="Z948" t="str">
        <f>IF('ריכוז הצעות'!$N949='טבלת עזר2'!Z$1,'ריכוז הצעות'!$M949,"")</f>
        <v/>
      </c>
      <c r="AA948" t="str">
        <f>IF('ריכוז הצעות'!$N949='טבלת עזר2'!AA$1,'ריכוז הצעות'!$M949,"")</f>
        <v/>
      </c>
      <c r="AB948" t="str">
        <f>IF('ריכוז הצעות'!$N949='טבלת עזר2'!AB$1,'ריכוז הצעות'!$M949,"")</f>
        <v/>
      </c>
      <c r="AC948" t="str">
        <f>IF('ריכוז הצעות'!$N949='טבלת עזר2'!AC$1,'ריכוז הצעות'!$M949,"")</f>
        <v/>
      </c>
      <c r="AD948" t="str">
        <f>IF('ריכוז הצעות'!$N949='טבלת עזר2'!AD$1,'ריכוז הצעות'!$M949,"")</f>
        <v/>
      </c>
      <c r="AE948" t="str">
        <f>IF('ריכוז הצעות'!$N949='טבלת עזר2'!AE$1,'ריכוז הצעות'!$M949,"")</f>
        <v/>
      </c>
      <c r="AF948" t="str">
        <f>IF('ריכוז הצעות'!$N949='טבלת עזר2'!AF$1,'ריכוז הצעות'!$M949,"")</f>
        <v/>
      </c>
      <c r="AG948" t="str">
        <f>IF('ריכוז הצעות'!$N949='טבלת עזר2'!AG$1,'ריכוז הצעות'!$M949,"")</f>
        <v/>
      </c>
      <c r="AH948" t="str">
        <f>IF('ריכוז הצעות'!$N949='טבלת עזר2'!AH$1,'ריכוז הצעות'!$M949,"")</f>
        <v/>
      </c>
      <c r="AI948" t="str">
        <f>IF('ריכוז הצעות'!$N949='טבלת עזר2'!AI$1,'ריכוז הצעות'!$M949,"")</f>
        <v/>
      </c>
      <c r="AJ948" t="str">
        <f>IF('ריכוז הצעות'!$N949='טבלת עזר2'!AJ$1,'ריכוז הצעות'!$M949,"")</f>
        <v/>
      </c>
      <c r="AK948" t="str">
        <f>IF('ריכוז הצעות'!$N949='טבלת עזר2'!AK$1,'ריכוז הצעות'!$M949,"")</f>
        <v/>
      </c>
      <c r="AL948" t="str">
        <f>IF('ריכוז הצעות'!$N949='טבלת עזר2'!AL$1,'ריכוז הצעות'!$M949,"")</f>
        <v/>
      </c>
      <c r="AM948"/>
      <c r="AN948"/>
      <c r="AO948"/>
      <c r="AP948"/>
    </row>
    <row r="949" spans="2:42" x14ac:dyDescent="0.3">
      <c r="B949" t="str">
        <f>IF('ריכוז הצעות'!$N950='טבלת עזר2'!B$1,'ריכוז הצעות'!$M950,"")</f>
        <v/>
      </c>
      <c r="C949">
        <f t="shared" si="323"/>
        <v>0</v>
      </c>
      <c r="D949" t="str">
        <f t="shared" si="325"/>
        <v/>
      </c>
      <c r="E949">
        <f t="shared" si="326"/>
        <v>0</v>
      </c>
      <c r="F949" t="str">
        <f>IF('ריכוז הצעות'!$N950='טבלת עזר2'!F$1,'ריכוז הצעות'!$M950,"")</f>
        <v/>
      </c>
      <c r="G949">
        <f t="shared" si="324"/>
        <v>0</v>
      </c>
      <c r="H949" t="str">
        <f t="shared" si="327"/>
        <v/>
      </c>
      <c r="I949">
        <f t="shared" si="328"/>
        <v>0</v>
      </c>
      <c r="J949" t="str">
        <f>IF('ריכוז הצעות'!$N950='טבלת עזר2'!J$1,'ריכוז הצעות'!$M950,"")</f>
        <v/>
      </c>
      <c r="K949" t="str">
        <f>IF('ריכוז הצעות'!$N950='טבלת עזר2'!K$1,'ריכוז הצעות'!$M950,"")</f>
        <v/>
      </c>
      <c r="L949" t="str">
        <f>IF('ריכוז הצעות'!$N950='טבלת עזר2'!L$1,'ריכוז הצעות'!$M950,"")</f>
        <v/>
      </c>
      <c r="M949" t="str">
        <f>IF('ריכוז הצעות'!$N950='טבלת עזר2'!M$1,'ריכוז הצעות'!$M950,"")</f>
        <v/>
      </c>
      <c r="O949" t="str">
        <f>IF('ריכוז הצעות'!$N950='טבלת עזר2'!O$1,'ריכוז הצעות'!$M950,"")</f>
        <v/>
      </c>
      <c r="Q949" t="str">
        <f>IF('ריכוז הצעות'!$N950='טבלת עזר2'!Q$1,'ריכוז הצעות'!$M950,"")</f>
        <v/>
      </c>
      <c r="S949" t="str">
        <f>IF('ריכוז הצעות'!$N950='טבלת עזר2'!S$1,'ריכוז הצעות'!$M950,"")</f>
        <v/>
      </c>
      <c r="U949" t="str">
        <f>IF('ריכוז הצעות'!$N950='טבלת עזר2'!U$1,'ריכוז הצעות'!$M950,"")</f>
        <v/>
      </c>
      <c r="W949" t="str">
        <f>IF('ריכוז הצעות'!$N950='טבלת עזר2'!W$1,'ריכוז הצעות'!$M950,"")</f>
        <v/>
      </c>
      <c r="X949" t="str">
        <f>IF('ריכוז הצעות'!$N950='טבלת עזר2'!X$1,'ריכוז הצעות'!$M950,"")</f>
        <v/>
      </c>
      <c r="Y949" t="str">
        <f>IF('ריכוז הצעות'!$N950='טבלת עזר2'!Y$1,'ריכוז הצעות'!$M950,"")</f>
        <v/>
      </c>
      <c r="Z949" t="str">
        <f>IF('ריכוז הצעות'!$N950='טבלת עזר2'!Z$1,'ריכוז הצעות'!$M950,"")</f>
        <v/>
      </c>
      <c r="AA949" t="str">
        <f>IF('ריכוז הצעות'!$N950='טבלת עזר2'!AA$1,'ריכוז הצעות'!$M950,"")</f>
        <v/>
      </c>
      <c r="AB949" t="str">
        <f>IF('ריכוז הצעות'!$N950='טבלת עזר2'!AB$1,'ריכוז הצעות'!$M950,"")</f>
        <v/>
      </c>
      <c r="AC949" t="str">
        <f>IF('ריכוז הצעות'!$N950='טבלת עזר2'!AC$1,'ריכוז הצעות'!$M950,"")</f>
        <v/>
      </c>
      <c r="AD949" t="str">
        <f>IF('ריכוז הצעות'!$N950='טבלת עזר2'!AD$1,'ריכוז הצעות'!$M950,"")</f>
        <v/>
      </c>
      <c r="AE949" t="str">
        <f>IF('ריכוז הצעות'!$N950='טבלת עזר2'!AE$1,'ריכוז הצעות'!$M950,"")</f>
        <v/>
      </c>
      <c r="AF949" t="str">
        <f>IF('ריכוז הצעות'!$N950='טבלת עזר2'!AF$1,'ריכוז הצעות'!$M950,"")</f>
        <v/>
      </c>
      <c r="AG949" t="str">
        <f>IF('ריכוז הצעות'!$N950='טבלת עזר2'!AG$1,'ריכוז הצעות'!$M950,"")</f>
        <v/>
      </c>
      <c r="AH949" t="str">
        <f>IF('ריכוז הצעות'!$N950='טבלת עזר2'!AH$1,'ריכוז הצעות'!$M950,"")</f>
        <v/>
      </c>
      <c r="AI949" t="str">
        <f>IF('ריכוז הצעות'!$N950='טבלת עזר2'!AI$1,'ריכוז הצעות'!$M950,"")</f>
        <v/>
      </c>
      <c r="AJ949" t="str">
        <f>IF('ריכוז הצעות'!$N950='טבלת עזר2'!AJ$1,'ריכוז הצעות'!$M950,"")</f>
        <v/>
      </c>
      <c r="AK949" t="str">
        <f>IF('ריכוז הצעות'!$N950='טבלת עזר2'!AK$1,'ריכוז הצעות'!$M950,"")</f>
        <v/>
      </c>
      <c r="AL949" t="str">
        <f>IF('ריכוז הצעות'!$N950='טבלת עזר2'!AL$1,'ריכוז הצעות'!$M950,"")</f>
        <v/>
      </c>
      <c r="AM949"/>
      <c r="AN949"/>
      <c r="AO949"/>
      <c r="AP949"/>
    </row>
    <row r="950" spans="2:42" x14ac:dyDescent="0.3">
      <c r="B950" t="str">
        <f>IF('ריכוז הצעות'!$N951='טבלת עזר2'!B$1,'ריכוז הצעות'!$M951,"")</f>
        <v/>
      </c>
      <c r="C950">
        <f t="shared" si="323"/>
        <v>0</v>
      </c>
      <c r="D950" t="str">
        <f t="shared" si="325"/>
        <v/>
      </c>
      <c r="E950">
        <f t="shared" si="326"/>
        <v>0</v>
      </c>
      <c r="F950" t="str">
        <f>IF('ריכוז הצעות'!$N951='טבלת עזר2'!F$1,'ריכוז הצעות'!$M951,"")</f>
        <v/>
      </c>
      <c r="G950">
        <f t="shared" si="324"/>
        <v>0</v>
      </c>
      <c r="H950" t="str">
        <f t="shared" si="327"/>
        <v/>
      </c>
      <c r="I950">
        <f t="shared" si="328"/>
        <v>0</v>
      </c>
      <c r="J950" t="str">
        <f>IF('ריכוז הצעות'!$N951='טבלת עזר2'!J$1,'ריכוז הצעות'!$M951,"")</f>
        <v/>
      </c>
      <c r="K950" t="str">
        <f>IF('ריכוז הצעות'!$N951='טבלת עזר2'!K$1,'ריכוז הצעות'!$M951,"")</f>
        <v/>
      </c>
      <c r="L950" t="str">
        <f>IF('ריכוז הצעות'!$N951='טבלת עזר2'!L$1,'ריכוז הצעות'!$M951,"")</f>
        <v/>
      </c>
      <c r="M950" t="str">
        <f>IF('ריכוז הצעות'!$N951='טבלת עזר2'!M$1,'ריכוז הצעות'!$M951,"")</f>
        <v/>
      </c>
      <c r="O950" t="str">
        <f>IF('ריכוז הצעות'!$N951='טבלת עזר2'!O$1,'ריכוז הצעות'!$M951,"")</f>
        <v/>
      </c>
      <c r="Q950" t="str">
        <f>IF('ריכוז הצעות'!$N951='טבלת עזר2'!Q$1,'ריכוז הצעות'!$M951,"")</f>
        <v/>
      </c>
      <c r="S950" t="str">
        <f>IF('ריכוז הצעות'!$N951='טבלת עזר2'!S$1,'ריכוז הצעות'!$M951,"")</f>
        <v/>
      </c>
      <c r="U950" t="str">
        <f>IF('ריכוז הצעות'!$N951='טבלת עזר2'!U$1,'ריכוז הצעות'!$M951,"")</f>
        <v/>
      </c>
      <c r="W950" t="str">
        <f>IF('ריכוז הצעות'!$N951='טבלת עזר2'!W$1,'ריכוז הצעות'!$M951,"")</f>
        <v/>
      </c>
      <c r="X950" t="str">
        <f>IF('ריכוז הצעות'!$N951='טבלת עזר2'!X$1,'ריכוז הצעות'!$M951,"")</f>
        <v/>
      </c>
      <c r="Y950" t="str">
        <f>IF('ריכוז הצעות'!$N951='טבלת עזר2'!Y$1,'ריכוז הצעות'!$M951,"")</f>
        <v/>
      </c>
      <c r="Z950" t="str">
        <f>IF('ריכוז הצעות'!$N951='טבלת עזר2'!Z$1,'ריכוז הצעות'!$M951,"")</f>
        <v/>
      </c>
      <c r="AA950" t="str">
        <f>IF('ריכוז הצעות'!$N951='טבלת עזר2'!AA$1,'ריכוז הצעות'!$M951,"")</f>
        <v/>
      </c>
      <c r="AB950" t="str">
        <f>IF('ריכוז הצעות'!$N951='טבלת עזר2'!AB$1,'ריכוז הצעות'!$M951,"")</f>
        <v/>
      </c>
      <c r="AC950" t="str">
        <f>IF('ריכוז הצעות'!$N951='טבלת עזר2'!AC$1,'ריכוז הצעות'!$M951,"")</f>
        <v/>
      </c>
      <c r="AD950" t="str">
        <f>IF('ריכוז הצעות'!$N951='טבלת עזר2'!AD$1,'ריכוז הצעות'!$M951,"")</f>
        <v/>
      </c>
      <c r="AE950" t="str">
        <f>IF('ריכוז הצעות'!$N951='טבלת עזר2'!AE$1,'ריכוז הצעות'!$M951,"")</f>
        <v/>
      </c>
      <c r="AF950" t="str">
        <f>IF('ריכוז הצעות'!$N951='טבלת עזר2'!AF$1,'ריכוז הצעות'!$M951,"")</f>
        <v/>
      </c>
      <c r="AG950" t="str">
        <f>IF('ריכוז הצעות'!$N951='טבלת עזר2'!AG$1,'ריכוז הצעות'!$M951,"")</f>
        <v/>
      </c>
      <c r="AH950" t="str">
        <f>IF('ריכוז הצעות'!$N951='טבלת עזר2'!AH$1,'ריכוז הצעות'!$M951,"")</f>
        <v/>
      </c>
      <c r="AI950" t="str">
        <f>IF('ריכוז הצעות'!$N951='טבלת עזר2'!AI$1,'ריכוז הצעות'!$M951,"")</f>
        <v/>
      </c>
      <c r="AJ950" t="str">
        <f>IF('ריכוז הצעות'!$N951='טבלת עזר2'!AJ$1,'ריכוז הצעות'!$M951,"")</f>
        <v/>
      </c>
      <c r="AK950" t="str">
        <f>IF('ריכוז הצעות'!$N951='טבלת עזר2'!AK$1,'ריכוז הצעות'!$M951,"")</f>
        <v/>
      </c>
      <c r="AL950" t="str">
        <f>IF('ריכוז הצעות'!$N951='טבלת עזר2'!AL$1,'ריכוז הצעות'!$M951,"")</f>
        <v/>
      </c>
      <c r="AM950"/>
      <c r="AN950"/>
      <c r="AO950"/>
      <c r="AP950"/>
    </row>
    <row r="951" spans="2:42" x14ac:dyDescent="0.3">
      <c r="B951" t="str">
        <f>IF('ריכוז הצעות'!$N952='טבלת עזר2'!B$1,'ריכוז הצעות'!$M952,"")</f>
        <v/>
      </c>
      <c r="C951">
        <f t="shared" si="323"/>
        <v>0</v>
      </c>
      <c r="D951" t="str">
        <f t="shared" si="325"/>
        <v/>
      </c>
      <c r="E951">
        <f t="shared" si="326"/>
        <v>0</v>
      </c>
      <c r="F951" t="str">
        <f>IF('ריכוז הצעות'!$N952='טבלת עזר2'!F$1,'ריכוז הצעות'!$M952,"")</f>
        <v/>
      </c>
      <c r="G951">
        <f t="shared" si="324"/>
        <v>0</v>
      </c>
      <c r="H951" t="str">
        <f t="shared" si="327"/>
        <v/>
      </c>
      <c r="I951">
        <f t="shared" si="328"/>
        <v>0</v>
      </c>
      <c r="J951" t="str">
        <f>IF('ריכוז הצעות'!$N952='טבלת עזר2'!J$1,'ריכוז הצעות'!$M952,"")</f>
        <v/>
      </c>
      <c r="K951" t="str">
        <f>IF('ריכוז הצעות'!$N952='טבלת עזר2'!K$1,'ריכוז הצעות'!$M952,"")</f>
        <v/>
      </c>
      <c r="L951" t="str">
        <f>IF('ריכוז הצעות'!$N952='טבלת עזר2'!L$1,'ריכוז הצעות'!$M952,"")</f>
        <v/>
      </c>
      <c r="M951" t="str">
        <f>IF('ריכוז הצעות'!$N952='טבלת עזר2'!M$1,'ריכוז הצעות'!$M952,"")</f>
        <v/>
      </c>
      <c r="O951" t="str">
        <f>IF('ריכוז הצעות'!$N952='טבלת עזר2'!O$1,'ריכוז הצעות'!$M952,"")</f>
        <v/>
      </c>
      <c r="Q951" t="str">
        <f>IF('ריכוז הצעות'!$N952='טבלת עזר2'!Q$1,'ריכוז הצעות'!$M952,"")</f>
        <v/>
      </c>
      <c r="S951" t="str">
        <f>IF('ריכוז הצעות'!$N952='טבלת עזר2'!S$1,'ריכוז הצעות'!$M952,"")</f>
        <v/>
      </c>
      <c r="U951" t="str">
        <f>IF('ריכוז הצעות'!$N952='טבלת עזר2'!U$1,'ריכוז הצעות'!$M952,"")</f>
        <v/>
      </c>
      <c r="W951" t="str">
        <f>IF('ריכוז הצעות'!$N952='טבלת עזר2'!W$1,'ריכוז הצעות'!$M952,"")</f>
        <v/>
      </c>
      <c r="X951" t="str">
        <f>IF('ריכוז הצעות'!$N952='טבלת עזר2'!X$1,'ריכוז הצעות'!$M952,"")</f>
        <v/>
      </c>
      <c r="Y951" t="str">
        <f>IF('ריכוז הצעות'!$N952='טבלת עזר2'!Y$1,'ריכוז הצעות'!$M952,"")</f>
        <v/>
      </c>
      <c r="Z951" t="str">
        <f>IF('ריכוז הצעות'!$N952='טבלת עזר2'!Z$1,'ריכוז הצעות'!$M952,"")</f>
        <v/>
      </c>
      <c r="AA951" t="str">
        <f>IF('ריכוז הצעות'!$N952='טבלת עזר2'!AA$1,'ריכוז הצעות'!$M952,"")</f>
        <v/>
      </c>
      <c r="AB951" t="str">
        <f>IF('ריכוז הצעות'!$N952='טבלת עזר2'!AB$1,'ריכוז הצעות'!$M952,"")</f>
        <v/>
      </c>
      <c r="AC951" t="str">
        <f>IF('ריכוז הצעות'!$N952='טבלת עזר2'!AC$1,'ריכוז הצעות'!$M952,"")</f>
        <v/>
      </c>
      <c r="AD951" t="str">
        <f>IF('ריכוז הצעות'!$N952='טבלת עזר2'!AD$1,'ריכוז הצעות'!$M952,"")</f>
        <v/>
      </c>
      <c r="AE951" t="str">
        <f>IF('ריכוז הצעות'!$N952='טבלת עזר2'!AE$1,'ריכוז הצעות'!$M952,"")</f>
        <v/>
      </c>
      <c r="AF951" t="str">
        <f>IF('ריכוז הצעות'!$N952='טבלת עזר2'!AF$1,'ריכוז הצעות'!$M952,"")</f>
        <v/>
      </c>
      <c r="AG951" t="str">
        <f>IF('ריכוז הצעות'!$N952='טבלת עזר2'!AG$1,'ריכוז הצעות'!$M952,"")</f>
        <v/>
      </c>
      <c r="AH951" t="str">
        <f>IF('ריכוז הצעות'!$N952='טבלת עזר2'!AH$1,'ריכוז הצעות'!$M952,"")</f>
        <v/>
      </c>
      <c r="AI951" t="str">
        <f>IF('ריכוז הצעות'!$N952='טבלת עזר2'!AI$1,'ריכוז הצעות'!$M952,"")</f>
        <v/>
      </c>
      <c r="AJ951" t="str">
        <f>IF('ריכוז הצעות'!$N952='טבלת עזר2'!AJ$1,'ריכוז הצעות'!$M952,"")</f>
        <v/>
      </c>
      <c r="AK951" t="str">
        <f>IF('ריכוז הצעות'!$N952='טבלת עזר2'!AK$1,'ריכוז הצעות'!$M952,"")</f>
        <v/>
      </c>
      <c r="AL951" t="str">
        <f>IF('ריכוז הצעות'!$N952='טבלת עזר2'!AL$1,'ריכוז הצעות'!$M952,"")</f>
        <v/>
      </c>
      <c r="AM951"/>
      <c r="AN951"/>
      <c r="AO951"/>
      <c r="AP951"/>
    </row>
    <row r="952" spans="2:42" x14ac:dyDescent="0.3">
      <c r="B952" t="str">
        <f>IF('ריכוז הצעות'!$N953='טבלת עזר2'!B$1,'ריכוז הצעות'!$M953,"")</f>
        <v/>
      </c>
      <c r="C952">
        <f t="shared" si="323"/>
        <v>0</v>
      </c>
      <c r="D952" t="str">
        <f t="shared" si="325"/>
        <v/>
      </c>
      <c r="E952">
        <f t="shared" si="326"/>
        <v>0</v>
      </c>
      <c r="F952" t="str">
        <f>IF('ריכוז הצעות'!$N953='טבלת עזר2'!F$1,'ריכוז הצעות'!$M953,"")</f>
        <v/>
      </c>
      <c r="G952">
        <f t="shared" si="324"/>
        <v>0</v>
      </c>
      <c r="H952" t="str">
        <f t="shared" si="327"/>
        <v/>
      </c>
      <c r="I952">
        <f t="shared" si="328"/>
        <v>0</v>
      </c>
      <c r="J952" t="str">
        <f>IF('ריכוז הצעות'!$N953='טבלת עזר2'!J$1,'ריכוז הצעות'!$M953,"")</f>
        <v/>
      </c>
      <c r="K952" t="str">
        <f>IF('ריכוז הצעות'!$N953='טבלת עזר2'!K$1,'ריכוז הצעות'!$M953,"")</f>
        <v/>
      </c>
      <c r="L952" t="str">
        <f>IF('ריכוז הצעות'!$N953='טבלת עזר2'!L$1,'ריכוז הצעות'!$M953,"")</f>
        <v/>
      </c>
      <c r="M952" t="str">
        <f>IF('ריכוז הצעות'!$N953='טבלת עזר2'!M$1,'ריכוז הצעות'!$M953,"")</f>
        <v/>
      </c>
      <c r="O952" t="str">
        <f>IF('ריכוז הצעות'!$N953='טבלת עזר2'!O$1,'ריכוז הצעות'!$M953,"")</f>
        <v/>
      </c>
      <c r="Q952" t="str">
        <f>IF('ריכוז הצעות'!$N953='טבלת עזר2'!Q$1,'ריכוז הצעות'!$M953,"")</f>
        <v/>
      </c>
      <c r="S952" t="str">
        <f>IF('ריכוז הצעות'!$N953='טבלת עזר2'!S$1,'ריכוז הצעות'!$M953,"")</f>
        <v/>
      </c>
      <c r="U952" t="str">
        <f>IF('ריכוז הצעות'!$N953='טבלת עזר2'!U$1,'ריכוז הצעות'!$M953,"")</f>
        <v/>
      </c>
      <c r="W952" t="str">
        <f>IF('ריכוז הצעות'!$N953='טבלת עזר2'!W$1,'ריכוז הצעות'!$M953,"")</f>
        <v/>
      </c>
      <c r="X952" t="str">
        <f>IF('ריכוז הצעות'!$N953='טבלת עזר2'!X$1,'ריכוז הצעות'!$M953,"")</f>
        <v/>
      </c>
      <c r="Y952" t="str">
        <f>IF('ריכוז הצעות'!$N953='טבלת עזר2'!Y$1,'ריכוז הצעות'!$M953,"")</f>
        <v/>
      </c>
      <c r="Z952" t="str">
        <f>IF('ריכוז הצעות'!$N953='טבלת עזר2'!Z$1,'ריכוז הצעות'!$M953,"")</f>
        <v/>
      </c>
      <c r="AA952" t="str">
        <f>IF('ריכוז הצעות'!$N953='טבלת עזר2'!AA$1,'ריכוז הצעות'!$M953,"")</f>
        <v/>
      </c>
      <c r="AB952" t="str">
        <f>IF('ריכוז הצעות'!$N953='טבלת עזר2'!AB$1,'ריכוז הצעות'!$M953,"")</f>
        <v/>
      </c>
      <c r="AC952" t="str">
        <f>IF('ריכוז הצעות'!$N953='טבלת עזר2'!AC$1,'ריכוז הצעות'!$M953,"")</f>
        <v/>
      </c>
      <c r="AD952" t="str">
        <f>IF('ריכוז הצעות'!$N953='טבלת עזר2'!AD$1,'ריכוז הצעות'!$M953,"")</f>
        <v/>
      </c>
      <c r="AE952" t="str">
        <f>IF('ריכוז הצעות'!$N953='טבלת עזר2'!AE$1,'ריכוז הצעות'!$M953,"")</f>
        <v/>
      </c>
      <c r="AF952" t="str">
        <f>IF('ריכוז הצעות'!$N953='טבלת עזר2'!AF$1,'ריכוז הצעות'!$M953,"")</f>
        <v/>
      </c>
      <c r="AG952" t="str">
        <f>IF('ריכוז הצעות'!$N953='טבלת עזר2'!AG$1,'ריכוז הצעות'!$M953,"")</f>
        <v/>
      </c>
      <c r="AH952" t="str">
        <f>IF('ריכוז הצעות'!$N953='טבלת עזר2'!AH$1,'ריכוז הצעות'!$M953,"")</f>
        <v/>
      </c>
      <c r="AI952" t="str">
        <f>IF('ריכוז הצעות'!$N953='טבלת עזר2'!AI$1,'ריכוז הצעות'!$M953,"")</f>
        <v/>
      </c>
      <c r="AJ952" t="str">
        <f>IF('ריכוז הצעות'!$N953='טבלת עזר2'!AJ$1,'ריכוז הצעות'!$M953,"")</f>
        <v/>
      </c>
      <c r="AK952" t="str">
        <f>IF('ריכוז הצעות'!$N953='טבלת עזר2'!AK$1,'ריכוז הצעות'!$M953,"")</f>
        <v/>
      </c>
      <c r="AL952" t="str">
        <f>IF('ריכוז הצעות'!$N953='טבלת עזר2'!AL$1,'ריכוז הצעות'!$M953,"")</f>
        <v/>
      </c>
      <c r="AM952"/>
      <c r="AN952"/>
      <c r="AO952"/>
      <c r="AP952"/>
    </row>
    <row r="953" spans="2:42" x14ac:dyDescent="0.3">
      <c r="B953" t="str">
        <f>IF('ריכוז הצעות'!$N954='טבלת עזר2'!B$1,'ריכוז הצעות'!$M954,"")</f>
        <v/>
      </c>
      <c r="C953">
        <f t="shared" si="323"/>
        <v>0</v>
      </c>
      <c r="D953" t="str">
        <f t="shared" si="325"/>
        <v/>
      </c>
      <c r="E953">
        <f t="shared" si="326"/>
        <v>0</v>
      </c>
      <c r="F953" t="str">
        <f>IF('ריכוז הצעות'!$N954='טבלת עזר2'!F$1,'ריכוז הצעות'!$M954,"")</f>
        <v/>
      </c>
      <c r="G953">
        <f t="shared" si="324"/>
        <v>0</v>
      </c>
      <c r="H953" t="str">
        <f t="shared" si="327"/>
        <v/>
      </c>
      <c r="I953">
        <f t="shared" si="328"/>
        <v>0</v>
      </c>
      <c r="J953" t="str">
        <f>IF('ריכוז הצעות'!$N954='טבלת עזר2'!J$1,'ריכוז הצעות'!$M954,"")</f>
        <v/>
      </c>
      <c r="K953" t="str">
        <f>IF('ריכוז הצעות'!$N954='טבלת עזר2'!K$1,'ריכוז הצעות'!$M954,"")</f>
        <v/>
      </c>
      <c r="L953" t="str">
        <f>IF('ריכוז הצעות'!$N954='טבלת עזר2'!L$1,'ריכוז הצעות'!$M954,"")</f>
        <v/>
      </c>
      <c r="M953" t="str">
        <f>IF('ריכוז הצעות'!$N954='טבלת עזר2'!M$1,'ריכוז הצעות'!$M954,"")</f>
        <v/>
      </c>
      <c r="O953" t="str">
        <f>IF('ריכוז הצעות'!$N954='טבלת עזר2'!O$1,'ריכוז הצעות'!$M954,"")</f>
        <v/>
      </c>
      <c r="Q953" t="str">
        <f>IF('ריכוז הצעות'!$N954='טבלת עזר2'!Q$1,'ריכוז הצעות'!$M954,"")</f>
        <v/>
      </c>
      <c r="S953" t="str">
        <f>IF('ריכוז הצעות'!$N954='טבלת עזר2'!S$1,'ריכוז הצעות'!$M954,"")</f>
        <v/>
      </c>
      <c r="U953" t="str">
        <f>IF('ריכוז הצעות'!$N954='טבלת עזר2'!U$1,'ריכוז הצעות'!$M954,"")</f>
        <v/>
      </c>
      <c r="W953" t="str">
        <f>IF('ריכוז הצעות'!$N954='טבלת עזר2'!W$1,'ריכוז הצעות'!$M954,"")</f>
        <v/>
      </c>
      <c r="X953" t="str">
        <f>IF('ריכוז הצעות'!$N954='טבלת עזר2'!X$1,'ריכוז הצעות'!$M954,"")</f>
        <v/>
      </c>
      <c r="Y953" t="str">
        <f>IF('ריכוז הצעות'!$N954='טבלת עזר2'!Y$1,'ריכוז הצעות'!$M954,"")</f>
        <v/>
      </c>
      <c r="Z953" t="str">
        <f>IF('ריכוז הצעות'!$N954='טבלת עזר2'!Z$1,'ריכוז הצעות'!$M954,"")</f>
        <v/>
      </c>
      <c r="AA953" t="str">
        <f>IF('ריכוז הצעות'!$N954='טבלת עזר2'!AA$1,'ריכוז הצעות'!$M954,"")</f>
        <v/>
      </c>
      <c r="AB953" t="str">
        <f>IF('ריכוז הצעות'!$N954='טבלת עזר2'!AB$1,'ריכוז הצעות'!$M954,"")</f>
        <v/>
      </c>
      <c r="AC953" t="str">
        <f>IF('ריכוז הצעות'!$N954='טבלת עזר2'!AC$1,'ריכוז הצעות'!$M954,"")</f>
        <v/>
      </c>
      <c r="AD953" t="str">
        <f>IF('ריכוז הצעות'!$N954='טבלת עזר2'!AD$1,'ריכוז הצעות'!$M954,"")</f>
        <v/>
      </c>
      <c r="AE953" t="str">
        <f>IF('ריכוז הצעות'!$N954='טבלת עזר2'!AE$1,'ריכוז הצעות'!$M954,"")</f>
        <v/>
      </c>
      <c r="AF953" t="str">
        <f>IF('ריכוז הצעות'!$N954='טבלת עזר2'!AF$1,'ריכוז הצעות'!$M954,"")</f>
        <v/>
      </c>
      <c r="AG953" t="str">
        <f>IF('ריכוז הצעות'!$N954='טבלת עזר2'!AG$1,'ריכוז הצעות'!$M954,"")</f>
        <v/>
      </c>
      <c r="AH953" t="str">
        <f>IF('ריכוז הצעות'!$N954='טבלת עזר2'!AH$1,'ריכוז הצעות'!$M954,"")</f>
        <v/>
      </c>
      <c r="AI953" t="str">
        <f>IF('ריכוז הצעות'!$N954='טבלת עזר2'!AI$1,'ריכוז הצעות'!$M954,"")</f>
        <v/>
      </c>
      <c r="AJ953" t="str">
        <f>IF('ריכוז הצעות'!$N954='טבלת עזר2'!AJ$1,'ריכוז הצעות'!$M954,"")</f>
        <v/>
      </c>
      <c r="AK953" t="str">
        <f>IF('ריכוז הצעות'!$N954='טבלת עזר2'!AK$1,'ריכוז הצעות'!$M954,"")</f>
        <v/>
      </c>
      <c r="AL953" t="str">
        <f>IF('ריכוז הצעות'!$N954='טבלת עזר2'!AL$1,'ריכוז הצעות'!$M954,"")</f>
        <v/>
      </c>
      <c r="AM953"/>
      <c r="AN953"/>
      <c r="AO953"/>
      <c r="AP953"/>
    </row>
    <row r="954" spans="2:42" x14ac:dyDescent="0.3">
      <c r="B954" t="str">
        <f>IF('ריכוז הצעות'!$N955='טבלת עזר2'!B$1,'ריכוז הצעות'!$M955,"")</f>
        <v/>
      </c>
      <c r="C954">
        <f t="shared" si="323"/>
        <v>0</v>
      </c>
      <c r="D954" t="str">
        <f t="shared" si="325"/>
        <v/>
      </c>
      <c r="E954">
        <f t="shared" si="326"/>
        <v>0</v>
      </c>
      <c r="F954" t="str">
        <f>IF('ריכוז הצעות'!$N955='טבלת עזר2'!F$1,'ריכוז הצעות'!$M955,"")</f>
        <v/>
      </c>
      <c r="G954">
        <f t="shared" si="324"/>
        <v>0</v>
      </c>
      <c r="H954" t="str">
        <f t="shared" si="327"/>
        <v/>
      </c>
      <c r="I954">
        <f t="shared" si="328"/>
        <v>0</v>
      </c>
      <c r="J954" t="str">
        <f>IF('ריכוז הצעות'!$N955='טבלת עזר2'!J$1,'ריכוז הצעות'!$M955,"")</f>
        <v/>
      </c>
      <c r="K954" t="str">
        <f>IF('ריכוז הצעות'!$N955='טבלת עזר2'!K$1,'ריכוז הצעות'!$M955,"")</f>
        <v/>
      </c>
      <c r="L954" t="str">
        <f>IF('ריכוז הצעות'!$N955='טבלת עזר2'!L$1,'ריכוז הצעות'!$M955,"")</f>
        <v/>
      </c>
      <c r="M954" t="str">
        <f>IF('ריכוז הצעות'!$N955='טבלת עזר2'!M$1,'ריכוז הצעות'!$M955,"")</f>
        <v/>
      </c>
      <c r="O954" t="str">
        <f>IF('ריכוז הצעות'!$N955='טבלת עזר2'!O$1,'ריכוז הצעות'!$M955,"")</f>
        <v/>
      </c>
      <c r="Q954" t="str">
        <f>IF('ריכוז הצעות'!$N955='טבלת עזר2'!Q$1,'ריכוז הצעות'!$M955,"")</f>
        <v/>
      </c>
      <c r="S954" t="str">
        <f>IF('ריכוז הצעות'!$N955='טבלת עזר2'!S$1,'ריכוז הצעות'!$M955,"")</f>
        <v/>
      </c>
      <c r="U954" t="str">
        <f>IF('ריכוז הצעות'!$N955='טבלת עזר2'!U$1,'ריכוז הצעות'!$M955,"")</f>
        <v/>
      </c>
      <c r="W954" t="str">
        <f>IF('ריכוז הצעות'!$N955='טבלת עזר2'!W$1,'ריכוז הצעות'!$M955,"")</f>
        <v/>
      </c>
      <c r="X954" t="str">
        <f>IF('ריכוז הצעות'!$N955='טבלת עזר2'!X$1,'ריכוז הצעות'!$M955,"")</f>
        <v/>
      </c>
      <c r="Y954" t="str">
        <f>IF('ריכוז הצעות'!$N955='טבלת עזר2'!Y$1,'ריכוז הצעות'!$M955,"")</f>
        <v/>
      </c>
      <c r="Z954" t="str">
        <f>IF('ריכוז הצעות'!$N955='טבלת עזר2'!Z$1,'ריכוז הצעות'!$M955,"")</f>
        <v/>
      </c>
      <c r="AA954" t="str">
        <f>IF('ריכוז הצעות'!$N955='טבלת עזר2'!AA$1,'ריכוז הצעות'!$M955,"")</f>
        <v/>
      </c>
      <c r="AB954" t="str">
        <f>IF('ריכוז הצעות'!$N955='טבלת עזר2'!AB$1,'ריכוז הצעות'!$M955,"")</f>
        <v/>
      </c>
      <c r="AC954" t="str">
        <f>IF('ריכוז הצעות'!$N955='טבלת עזר2'!AC$1,'ריכוז הצעות'!$M955,"")</f>
        <v/>
      </c>
      <c r="AD954" t="str">
        <f>IF('ריכוז הצעות'!$N955='טבלת עזר2'!AD$1,'ריכוז הצעות'!$M955,"")</f>
        <v/>
      </c>
      <c r="AE954" t="str">
        <f>IF('ריכוז הצעות'!$N955='טבלת עזר2'!AE$1,'ריכוז הצעות'!$M955,"")</f>
        <v/>
      </c>
      <c r="AF954" t="str">
        <f>IF('ריכוז הצעות'!$N955='טבלת עזר2'!AF$1,'ריכוז הצעות'!$M955,"")</f>
        <v/>
      </c>
      <c r="AG954" t="str">
        <f>IF('ריכוז הצעות'!$N955='טבלת עזר2'!AG$1,'ריכוז הצעות'!$M955,"")</f>
        <v/>
      </c>
      <c r="AH954" t="str">
        <f>IF('ריכוז הצעות'!$N955='טבלת עזר2'!AH$1,'ריכוז הצעות'!$M955,"")</f>
        <v/>
      </c>
      <c r="AI954" t="str">
        <f>IF('ריכוז הצעות'!$N955='טבלת עזר2'!AI$1,'ריכוז הצעות'!$M955,"")</f>
        <v/>
      </c>
      <c r="AJ954" t="str">
        <f>IF('ריכוז הצעות'!$N955='טבלת עזר2'!AJ$1,'ריכוז הצעות'!$M955,"")</f>
        <v/>
      </c>
      <c r="AK954" t="str">
        <f>IF('ריכוז הצעות'!$N955='טבלת עזר2'!AK$1,'ריכוז הצעות'!$M955,"")</f>
        <v/>
      </c>
      <c r="AL954" t="str">
        <f>IF('ריכוז הצעות'!$N955='טבלת עזר2'!AL$1,'ריכוז הצעות'!$M955,"")</f>
        <v/>
      </c>
      <c r="AM954"/>
      <c r="AN954"/>
      <c r="AO954"/>
      <c r="AP954"/>
    </row>
    <row r="955" spans="2:42" x14ac:dyDescent="0.3">
      <c r="B955" t="str">
        <f>IF('ריכוז הצעות'!$N956='טבלת עזר2'!B$1,'ריכוז הצעות'!$M956,"")</f>
        <v/>
      </c>
      <c r="C955">
        <f t="shared" si="323"/>
        <v>0</v>
      </c>
      <c r="D955" t="str">
        <f t="shared" si="325"/>
        <v/>
      </c>
      <c r="E955">
        <f t="shared" si="326"/>
        <v>0</v>
      </c>
      <c r="F955" t="str">
        <f>IF('ריכוז הצעות'!$N956='טבלת עזר2'!F$1,'ריכוז הצעות'!$M956,"")</f>
        <v/>
      </c>
      <c r="G955">
        <f t="shared" si="324"/>
        <v>0</v>
      </c>
      <c r="H955" t="str">
        <f t="shared" si="327"/>
        <v/>
      </c>
      <c r="I955">
        <f t="shared" si="328"/>
        <v>0</v>
      </c>
      <c r="J955" t="str">
        <f>IF('ריכוז הצעות'!$N956='טבלת עזר2'!J$1,'ריכוז הצעות'!$M956,"")</f>
        <v/>
      </c>
      <c r="K955" t="str">
        <f>IF('ריכוז הצעות'!$N956='טבלת עזר2'!K$1,'ריכוז הצעות'!$M956,"")</f>
        <v/>
      </c>
      <c r="L955" t="str">
        <f>IF('ריכוז הצעות'!$N956='טבלת עזר2'!L$1,'ריכוז הצעות'!$M956,"")</f>
        <v/>
      </c>
      <c r="M955" t="str">
        <f>IF('ריכוז הצעות'!$N956='טבלת עזר2'!M$1,'ריכוז הצעות'!$M956,"")</f>
        <v/>
      </c>
      <c r="O955" t="str">
        <f>IF('ריכוז הצעות'!$N956='טבלת עזר2'!O$1,'ריכוז הצעות'!$M956,"")</f>
        <v/>
      </c>
      <c r="Q955" t="str">
        <f>IF('ריכוז הצעות'!$N956='טבלת עזר2'!Q$1,'ריכוז הצעות'!$M956,"")</f>
        <v/>
      </c>
      <c r="S955" t="str">
        <f>IF('ריכוז הצעות'!$N956='טבלת עזר2'!S$1,'ריכוז הצעות'!$M956,"")</f>
        <v/>
      </c>
      <c r="U955" t="str">
        <f>IF('ריכוז הצעות'!$N956='טבלת עזר2'!U$1,'ריכוז הצעות'!$M956,"")</f>
        <v/>
      </c>
      <c r="W955" t="str">
        <f>IF('ריכוז הצעות'!$N956='טבלת עזר2'!W$1,'ריכוז הצעות'!$M956,"")</f>
        <v/>
      </c>
      <c r="X955" t="str">
        <f>IF('ריכוז הצעות'!$N956='טבלת עזר2'!X$1,'ריכוז הצעות'!$M956,"")</f>
        <v/>
      </c>
      <c r="Y955" t="str">
        <f>IF('ריכוז הצעות'!$N956='טבלת עזר2'!Y$1,'ריכוז הצעות'!$M956,"")</f>
        <v/>
      </c>
      <c r="Z955" t="str">
        <f>IF('ריכוז הצעות'!$N956='טבלת עזר2'!Z$1,'ריכוז הצעות'!$M956,"")</f>
        <v/>
      </c>
      <c r="AA955" t="str">
        <f>IF('ריכוז הצעות'!$N956='טבלת עזר2'!AA$1,'ריכוז הצעות'!$M956,"")</f>
        <v/>
      </c>
      <c r="AB955" t="str">
        <f>IF('ריכוז הצעות'!$N956='טבלת עזר2'!AB$1,'ריכוז הצעות'!$M956,"")</f>
        <v/>
      </c>
      <c r="AC955" t="str">
        <f>IF('ריכוז הצעות'!$N956='טבלת עזר2'!AC$1,'ריכוז הצעות'!$M956,"")</f>
        <v/>
      </c>
      <c r="AD955" t="str">
        <f>IF('ריכוז הצעות'!$N956='טבלת עזר2'!AD$1,'ריכוז הצעות'!$M956,"")</f>
        <v/>
      </c>
      <c r="AE955" t="str">
        <f>IF('ריכוז הצעות'!$N956='טבלת עזר2'!AE$1,'ריכוז הצעות'!$M956,"")</f>
        <v/>
      </c>
      <c r="AF955" t="str">
        <f>IF('ריכוז הצעות'!$N956='טבלת עזר2'!AF$1,'ריכוז הצעות'!$M956,"")</f>
        <v/>
      </c>
      <c r="AG955" t="str">
        <f>IF('ריכוז הצעות'!$N956='טבלת עזר2'!AG$1,'ריכוז הצעות'!$M956,"")</f>
        <v/>
      </c>
      <c r="AH955" t="str">
        <f>IF('ריכוז הצעות'!$N956='טבלת עזר2'!AH$1,'ריכוז הצעות'!$M956,"")</f>
        <v/>
      </c>
      <c r="AI955" t="str">
        <f>IF('ריכוז הצעות'!$N956='טבלת עזר2'!AI$1,'ריכוז הצעות'!$M956,"")</f>
        <v/>
      </c>
      <c r="AJ955" t="str">
        <f>IF('ריכוז הצעות'!$N956='טבלת עזר2'!AJ$1,'ריכוז הצעות'!$M956,"")</f>
        <v/>
      </c>
      <c r="AK955" t="str">
        <f>IF('ריכוז הצעות'!$N956='טבלת עזר2'!AK$1,'ריכוז הצעות'!$M956,"")</f>
        <v/>
      </c>
      <c r="AL955" t="str">
        <f>IF('ריכוז הצעות'!$N956='טבלת עזר2'!AL$1,'ריכוז הצעות'!$M956,"")</f>
        <v/>
      </c>
      <c r="AM955"/>
      <c r="AN955"/>
      <c r="AO955"/>
      <c r="AP955"/>
    </row>
    <row r="956" spans="2:42" x14ac:dyDescent="0.3">
      <c r="B956" t="str">
        <f>IF('ריכוז הצעות'!$N957='טבלת עזר2'!B$1,'ריכוז הצעות'!$M957,"")</f>
        <v/>
      </c>
      <c r="C956">
        <f t="shared" si="323"/>
        <v>0</v>
      </c>
      <c r="D956" t="str">
        <f t="shared" si="325"/>
        <v/>
      </c>
      <c r="E956">
        <f t="shared" si="326"/>
        <v>0</v>
      </c>
      <c r="F956" t="str">
        <f>IF('ריכוז הצעות'!$N957='טבלת עזר2'!F$1,'ריכוז הצעות'!$M957,"")</f>
        <v/>
      </c>
      <c r="G956">
        <f t="shared" si="324"/>
        <v>0</v>
      </c>
      <c r="H956" t="str">
        <f t="shared" si="327"/>
        <v/>
      </c>
      <c r="I956">
        <f t="shared" si="328"/>
        <v>0</v>
      </c>
      <c r="J956" t="str">
        <f>IF('ריכוז הצעות'!$N957='טבלת עזר2'!J$1,'ריכוז הצעות'!$M957,"")</f>
        <v/>
      </c>
      <c r="K956" t="str">
        <f>IF('ריכוז הצעות'!$N957='טבלת עזר2'!K$1,'ריכוז הצעות'!$M957,"")</f>
        <v/>
      </c>
      <c r="L956" t="str">
        <f>IF('ריכוז הצעות'!$N957='טבלת עזר2'!L$1,'ריכוז הצעות'!$M957,"")</f>
        <v/>
      </c>
      <c r="M956" t="str">
        <f>IF('ריכוז הצעות'!$N957='טבלת עזר2'!M$1,'ריכוז הצעות'!$M957,"")</f>
        <v/>
      </c>
      <c r="O956" t="str">
        <f>IF('ריכוז הצעות'!$N957='טבלת עזר2'!O$1,'ריכוז הצעות'!$M957,"")</f>
        <v/>
      </c>
      <c r="Q956" t="str">
        <f>IF('ריכוז הצעות'!$N957='טבלת עזר2'!Q$1,'ריכוז הצעות'!$M957,"")</f>
        <v/>
      </c>
      <c r="S956" t="str">
        <f>IF('ריכוז הצעות'!$N957='טבלת עזר2'!S$1,'ריכוז הצעות'!$M957,"")</f>
        <v/>
      </c>
      <c r="U956" t="str">
        <f>IF('ריכוז הצעות'!$N957='טבלת עזר2'!U$1,'ריכוז הצעות'!$M957,"")</f>
        <v/>
      </c>
      <c r="W956" t="str">
        <f>IF('ריכוז הצעות'!$N957='טבלת עזר2'!W$1,'ריכוז הצעות'!$M957,"")</f>
        <v/>
      </c>
      <c r="X956" t="str">
        <f>IF('ריכוז הצעות'!$N957='טבלת עזר2'!X$1,'ריכוז הצעות'!$M957,"")</f>
        <v/>
      </c>
      <c r="Y956" t="str">
        <f>IF('ריכוז הצעות'!$N957='טבלת עזר2'!Y$1,'ריכוז הצעות'!$M957,"")</f>
        <v/>
      </c>
      <c r="Z956" t="str">
        <f>IF('ריכוז הצעות'!$N957='טבלת עזר2'!Z$1,'ריכוז הצעות'!$M957,"")</f>
        <v/>
      </c>
      <c r="AA956" t="str">
        <f>IF('ריכוז הצעות'!$N957='טבלת עזר2'!AA$1,'ריכוז הצעות'!$M957,"")</f>
        <v/>
      </c>
      <c r="AB956" t="str">
        <f>IF('ריכוז הצעות'!$N957='טבלת עזר2'!AB$1,'ריכוז הצעות'!$M957,"")</f>
        <v/>
      </c>
      <c r="AC956" t="str">
        <f>IF('ריכוז הצעות'!$N957='טבלת עזר2'!AC$1,'ריכוז הצעות'!$M957,"")</f>
        <v/>
      </c>
      <c r="AD956" t="str">
        <f>IF('ריכוז הצעות'!$N957='טבלת עזר2'!AD$1,'ריכוז הצעות'!$M957,"")</f>
        <v/>
      </c>
      <c r="AE956" t="str">
        <f>IF('ריכוז הצעות'!$N957='טבלת עזר2'!AE$1,'ריכוז הצעות'!$M957,"")</f>
        <v/>
      </c>
      <c r="AF956" t="str">
        <f>IF('ריכוז הצעות'!$N957='טבלת עזר2'!AF$1,'ריכוז הצעות'!$M957,"")</f>
        <v/>
      </c>
      <c r="AG956" t="str">
        <f>IF('ריכוז הצעות'!$N957='טבלת עזר2'!AG$1,'ריכוז הצעות'!$M957,"")</f>
        <v/>
      </c>
      <c r="AH956" t="str">
        <f>IF('ריכוז הצעות'!$N957='טבלת עזר2'!AH$1,'ריכוז הצעות'!$M957,"")</f>
        <v/>
      </c>
      <c r="AI956" t="str">
        <f>IF('ריכוז הצעות'!$N957='טבלת עזר2'!AI$1,'ריכוז הצעות'!$M957,"")</f>
        <v/>
      </c>
      <c r="AJ956" t="str">
        <f>IF('ריכוז הצעות'!$N957='טבלת עזר2'!AJ$1,'ריכוז הצעות'!$M957,"")</f>
        <v/>
      </c>
      <c r="AK956" t="str">
        <f>IF('ריכוז הצעות'!$N957='טבלת עזר2'!AK$1,'ריכוז הצעות'!$M957,"")</f>
        <v/>
      </c>
      <c r="AL956" t="str">
        <f>IF('ריכוז הצעות'!$N957='טבלת עזר2'!AL$1,'ריכוז הצעות'!$M957,"")</f>
        <v/>
      </c>
      <c r="AM956"/>
      <c r="AN956"/>
      <c r="AO956"/>
      <c r="AP956"/>
    </row>
    <row r="957" spans="2:42" x14ac:dyDescent="0.3">
      <c r="B957" t="str">
        <f>IF('ריכוז הצעות'!$N958='טבלת עזר2'!B$1,'ריכוז הצעות'!$M958,"")</f>
        <v/>
      </c>
      <c r="C957">
        <f t="shared" si="323"/>
        <v>0</v>
      </c>
      <c r="D957" t="str">
        <f t="shared" si="325"/>
        <v/>
      </c>
      <c r="E957">
        <f t="shared" si="326"/>
        <v>0</v>
      </c>
      <c r="F957" t="str">
        <f>IF('ריכוז הצעות'!$N958='טבלת עזר2'!F$1,'ריכוז הצעות'!$M958,"")</f>
        <v/>
      </c>
      <c r="G957">
        <f t="shared" si="324"/>
        <v>0</v>
      </c>
      <c r="H957" t="str">
        <f t="shared" si="327"/>
        <v/>
      </c>
      <c r="I957">
        <f t="shared" si="328"/>
        <v>0</v>
      </c>
      <c r="J957" t="str">
        <f>IF('ריכוז הצעות'!$N958='טבלת עזר2'!J$1,'ריכוז הצעות'!$M958,"")</f>
        <v/>
      </c>
      <c r="K957" t="str">
        <f>IF('ריכוז הצעות'!$N958='טבלת עזר2'!K$1,'ריכוז הצעות'!$M958,"")</f>
        <v/>
      </c>
      <c r="L957" t="str">
        <f>IF('ריכוז הצעות'!$N958='טבלת עזר2'!L$1,'ריכוז הצעות'!$M958,"")</f>
        <v/>
      </c>
      <c r="M957" t="str">
        <f>IF('ריכוז הצעות'!$N958='טבלת עזר2'!M$1,'ריכוז הצעות'!$M958,"")</f>
        <v/>
      </c>
      <c r="O957" t="str">
        <f>IF('ריכוז הצעות'!$N958='טבלת עזר2'!O$1,'ריכוז הצעות'!$M958,"")</f>
        <v/>
      </c>
      <c r="Q957" t="str">
        <f>IF('ריכוז הצעות'!$N958='טבלת עזר2'!Q$1,'ריכוז הצעות'!$M958,"")</f>
        <v/>
      </c>
      <c r="S957" t="str">
        <f>IF('ריכוז הצעות'!$N958='טבלת עזר2'!S$1,'ריכוז הצעות'!$M958,"")</f>
        <v/>
      </c>
      <c r="U957" t="str">
        <f>IF('ריכוז הצעות'!$N958='טבלת עזר2'!U$1,'ריכוז הצעות'!$M958,"")</f>
        <v/>
      </c>
      <c r="W957" t="str">
        <f>IF('ריכוז הצעות'!$N958='טבלת עזר2'!W$1,'ריכוז הצעות'!$M958,"")</f>
        <v/>
      </c>
      <c r="X957" t="str">
        <f>IF('ריכוז הצעות'!$N958='טבלת עזר2'!X$1,'ריכוז הצעות'!$M958,"")</f>
        <v/>
      </c>
      <c r="Y957" t="str">
        <f>IF('ריכוז הצעות'!$N958='טבלת עזר2'!Y$1,'ריכוז הצעות'!$M958,"")</f>
        <v/>
      </c>
      <c r="Z957" t="str">
        <f>IF('ריכוז הצעות'!$N958='טבלת עזר2'!Z$1,'ריכוז הצעות'!$M958,"")</f>
        <v/>
      </c>
      <c r="AA957" t="str">
        <f>IF('ריכוז הצעות'!$N958='טבלת עזר2'!AA$1,'ריכוז הצעות'!$M958,"")</f>
        <v/>
      </c>
      <c r="AB957" t="str">
        <f>IF('ריכוז הצעות'!$N958='טבלת עזר2'!AB$1,'ריכוז הצעות'!$M958,"")</f>
        <v/>
      </c>
      <c r="AC957" t="str">
        <f>IF('ריכוז הצעות'!$N958='טבלת עזר2'!AC$1,'ריכוז הצעות'!$M958,"")</f>
        <v/>
      </c>
      <c r="AD957" t="str">
        <f>IF('ריכוז הצעות'!$N958='טבלת עזר2'!AD$1,'ריכוז הצעות'!$M958,"")</f>
        <v/>
      </c>
      <c r="AE957" t="str">
        <f>IF('ריכוז הצעות'!$N958='טבלת עזר2'!AE$1,'ריכוז הצעות'!$M958,"")</f>
        <v/>
      </c>
      <c r="AF957" t="str">
        <f>IF('ריכוז הצעות'!$N958='טבלת עזר2'!AF$1,'ריכוז הצעות'!$M958,"")</f>
        <v/>
      </c>
      <c r="AG957" t="str">
        <f>IF('ריכוז הצעות'!$N958='טבלת עזר2'!AG$1,'ריכוז הצעות'!$M958,"")</f>
        <v/>
      </c>
      <c r="AH957" t="str">
        <f>IF('ריכוז הצעות'!$N958='טבלת עזר2'!AH$1,'ריכוז הצעות'!$M958,"")</f>
        <v/>
      </c>
      <c r="AI957" t="str">
        <f>IF('ריכוז הצעות'!$N958='טבלת עזר2'!AI$1,'ריכוז הצעות'!$M958,"")</f>
        <v/>
      </c>
      <c r="AJ957" t="str">
        <f>IF('ריכוז הצעות'!$N958='טבלת עזר2'!AJ$1,'ריכוז הצעות'!$M958,"")</f>
        <v/>
      </c>
      <c r="AK957" t="str">
        <f>IF('ריכוז הצעות'!$N958='טבלת עזר2'!AK$1,'ריכוז הצעות'!$M958,"")</f>
        <v/>
      </c>
      <c r="AL957" t="str">
        <f>IF('ריכוז הצעות'!$N958='טבלת עזר2'!AL$1,'ריכוז הצעות'!$M958,"")</f>
        <v/>
      </c>
      <c r="AM957"/>
      <c r="AN957"/>
      <c r="AO957"/>
      <c r="AP957"/>
    </row>
    <row r="958" spans="2:42" x14ac:dyDescent="0.3">
      <c r="B958" t="str">
        <f>IF('ריכוז הצעות'!$N959='טבלת עזר2'!B$1,'ריכוז הצעות'!$M959,"")</f>
        <v/>
      </c>
      <c r="C958">
        <f t="shared" si="323"/>
        <v>0</v>
      </c>
      <c r="D958" t="str">
        <f t="shared" si="325"/>
        <v/>
      </c>
      <c r="E958">
        <f t="shared" si="326"/>
        <v>0</v>
      </c>
      <c r="F958" t="str">
        <f>IF('ריכוז הצעות'!$N959='טבלת עזר2'!F$1,'ריכוז הצעות'!$M959,"")</f>
        <v/>
      </c>
      <c r="G958">
        <f t="shared" si="324"/>
        <v>0</v>
      </c>
      <c r="H958" t="str">
        <f t="shared" si="327"/>
        <v/>
      </c>
      <c r="I958">
        <f t="shared" si="328"/>
        <v>0</v>
      </c>
      <c r="J958" t="str">
        <f>IF('ריכוז הצעות'!$N959='טבלת עזר2'!J$1,'ריכוז הצעות'!$M959,"")</f>
        <v/>
      </c>
      <c r="K958" t="str">
        <f>IF('ריכוז הצעות'!$N959='טבלת עזר2'!K$1,'ריכוז הצעות'!$M959,"")</f>
        <v/>
      </c>
      <c r="L958" t="str">
        <f>IF('ריכוז הצעות'!$N959='טבלת עזר2'!L$1,'ריכוז הצעות'!$M959,"")</f>
        <v/>
      </c>
      <c r="M958" t="str">
        <f>IF('ריכוז הצעות'!$N959='טבלת עזר2'!M$1,'ריכוז הצעות'!$M959,"")</f>
        <v/>
      </c>
      <c r="O958" t="str">
        <f>IF('ריכוז הצעות'!$N959='טבלת עזר2'!O$1,'ריכוז הצעות'!$M959,"")</f>
        <v/>
      </c>
      <c r="Q958" t="str">
        <f>IF('ריכוז הצעות'!$N959='טבלת עזר2'!Q$1,'ריכוז הצעות'!$M959,"")</f>
        <v/>
      </c>
      <c r="S958" t="str">
        <f>IF('ריכוז הצעות'!$N959='טבלת עזר2'!S$1,'ריכוז הצעות'!$M959,"")</f>
        <v/>
      </c>
      <c r="U958" t="str">
        <f>IF('ריכוז הצעות'!$N959='טבלת עזר2'!U$1,'ריכוז הצעות'!$M959,"")</f>
        <v/>
      </c>
      <c r="W958" t="str">
        <f>IF('ריכוז הצעות'!$N959='טבלת עזר2'!W$1,'ריכוז הצעות'!$M959,"")</f>
        <v/>
      </c>
      <c r="X958" t="str">
        <f>IF('ריכוז הצעות'!$N959='טבלת עזר2'!X$1,'ריכוז הצעות'!$M959,"")</f>
        <v/>
      </c>
      <c r="Y958" t="str">
        <f>IF('ריכוז הצעות'!$N959='טבלת עזר2'!Y$1,'ריכוז הצעות'!$M959,"")</f>
        <v/>
      </c>
      <c r="Z958" t="str">
        <f>IF('ריכוז הצעות'!$N959='טבלת עזר2'!Z$1,'ריכוז הצעות'!$M959,"")</f>
        <v/>
      </c>
      <c r="AA958" t="str">
        <f>IF('ריכוז הצעות'!$N959='טבלת עזר2'!AA$1,'ריכוז הצעות'!$M959,"")</f>
        <v/>
      </c>
      <c r="AB958" t="str">
        <f>IF('ריכוז הצעות'!$N959='טבלת עזר2'!AB$1,'ריכוז הצעות'!$M959,"")</f>
        <v/>
      </c>
      <c r="AC958" t="str">
        <f>IF('ריכוז הצעות'!$N959='טבלת עזר2'!AC$1,'ריכוז הצעות'!$M959,"")</f>
        <v/>
      </c>
      <c r="AD958" t="str">
        <f>IF('ריכוז הצעות'!$N959='טבלת עזר2'!AD$1,'ריכוז הצעות'!$M959,"")</f>
        <v/>
      </c>
      <c r="AE958" t="str">
        <f>IF('ריכוז הצעות'!$N959='טבלת עזר2'!AE$1,'ריכוז הצעות'!$M959,"")</f>
        <v/>
      </c>
      <c r="AF958" t="str">
        <f>IF('ריכוז הצעות'!$N959='טבלת עזר2'!AF$1,'ריכוז הצעות'!$M959,"")</f>
        <v/>
      </c>
      <c r="AG958" t="str">
        <f>IF('ריכוז הצעות'!$N959='טבלת עזר2'!AG$1,'ריכוז הצעות'!$M959,"")</f>
        <v/>
      </c>
      <c r="AH958" t="str">
        <f>IF('ריכוז הצעות'!$N959='טבלת עזר2'!AH$1,'ריכוז הצעות'!$M959,"")</f>
        <v/>
      </c>
      <c r="AI958" t="str">
        <f>IF('ריכוז הצעות'!$N959='טבלת עזר2'!AI$1,'ריכוז הצעות'!$M959,"")</f>
        <v/>
      </c>
      <c r="AJ958" t="str">
        <f>IF('ריכוז הצעות'!$N959='טבלת עזר2'!AJ$1,'ריכוז הצעות'!$M959,"")</f>
        <v/>
      </c>
      <c r="AK958" t="str">
        <f>IF('ריכוז הצעות'!$N959='טבלת עזר2'!AK$1,'ריכוז הצעות'!$M959,"")</f>
        <v/>
      </c>
      <c r="AL958" t="str">
        <f>IF('ריכוז הצעות'!$N959='טבלת עזר2'!AL$1,'ריכוז הצעות'!$M959,"")</f>
        <v/>
      </c>
      <c r="AM958"/>
      <c r="AN958"/>
      <c r="AO958"/>
      <c r="AP958"/>
    </row>
    <row r="959" spans="2:42" x14ac:dyDescent="0.3">
      <c r="B959" t="str">
        <f>IF('ריכוז הצעות'!$N960='טבלת עזר2'!B$1,'ריכוז הצעות'!$M960,"")</f>
        <v/>
      </c>
      <c r="C959">
        <f t="shared" si="323"/>
        <v>0</v>
      </c>
      <c r="D959" t="str">
        <f t="shared" si="325"/>
        <v/>
      </c>
      <c r="E959">
        <f t="shared" si="326"/>
        <v>0</v>
      </c>
      <c r="F959" t="str">
        <f>IF('ריכוז הצעות'!$N960='טבלת עזר2'!F$1,'ריכוז הצעות'!$M960,"")</f>
        <v/>
      </c>
      <c r="G959">
        <f t="shared" si="324"/>
        <v>0</v>
      </c>
      <c r="H959" t="str">
        <f t="shared" si="327"/>
        <v/>
      </c>
      <c r="I959">
        <f t="shared" si="328"/>
        <v>0</v>
      </c>
      <c r="J959" t="str">
        <f>IF('ריכוז הצעות'!$N960='טבלת עזר2'!J$1,'ריכוז הצעות'!$M960,"")</f>
        <v/>
      </c>
      <c r="K959" t="str">
        <f>IF('ריכוז הצעות'!$N960='טבלת עזר2'!K$1,'ריכוז הצעות'!$M960,"")</f>
        <v/>
      </c>
      <c r="L959" t="str">
        <f>IF('ריכוז הצעות'!$N960='טבלת עזר2'!L$1,'ריכוז הצעות'!$M960,"")</f>
        <v/>
      </c>
      <c r="M959" t="str">
        <f>IF('ריכוז הצעות'!$N960='טבלת עזר2'!M$1,'ריכוז הצעות'!$M960,"")</f>
        <v/>
      </c>
      <c r="O959" t="str">
        <f>IF('ריכוז הצעות'!$N960='טבלת עזר2'!O$1,'ריכוז הצעות'!$M960,"")</f>
        <v/>
      </c>
      <c r="Q959" t="str">
        <f>IF('ריכוז הצעות'!$N960='טבלת עזר2'!Q$1,'ריכוז הצעות'!$M960,"")</f>
        <v/>
      </c>
      <c r="S959" t="str">
        <f>IF('ריכוז הצעות'!$N960='טבלת עזר2'!S$1,'ריכוז הצעות'!$M960,"")</f>
        <v/>
      </c>
      <c r="U959" t="str">
        <f>IF('ריכוז הצעות'!$N960='טבלת עזר2'!U$1,'ריכוז הצעות'!$M960,"")</f>
        <v/>
      </c>
      <c r="W959" t="str">
        <f>IF('ריכוז הצעות'!$N960='טבלת עזר2'!W$1,'ריכוז הצעות'!$M960,"")</f>
        <v/>
      </c>
      <c r="X959" t="str">
        <f>IF('ריכוז הצעות'!$N960='טבלת עזר2'!X$1,'ריכוז הצעות'!$M960,"")</f>
        <v/>
      </c>
      <c r="Y959" t="str">
        <f>IF('ריכוז הצעות'!$N960='טבלת עזר2'!Y$1,'ריכוז הצעות'!$M960,"")</f>
        <v/>
      </c>
      <c r="Z959" t="str">
        <f>IF('ריכוז הצעות'!$N960='טבלת עזר2'!Z$1,'ריכוז הצעות'!$M960,"")</f>
        <v/>
      </c>
      <c r="AA959" t="str">
        <f>IF('ריכוז הצעות'!$N960='טבלת עזר2'!AA$1,'ריכוז הצעות'!$M960,"")</f>
        <v/>
      </c>
      <c r="AB959" t="str">
        <f>IF('ריכוז הצעות'!$N960='טבלת עזר2'!AB$1,'ריכוז הצעות'!$M960,"")</f>
        <v/>
      </c>
      <c r="AC959" t="str">
        <f>IF('ריכוז הצעות'!$N960='טבלת עזר2'!AC$1,'ריכוז הצעות'!$M960,"")</f>
        <v/>
      </c>
      <c r="AD959" t="str">
        <f>IF('ריכוז הצעות'!$N960='טבלת עזר2'!AD$1,'ריכוז הצעות'!$M960,"")</f>
        <v/>
      </c>
      <c r="AE959" t="str">
        <f>IF('ריכוז הצעות'!$N960='טבלת עזר2'!AE$1,'ריכוז הצעות'!$M960,"")</f>
        <v/>
      </c>
      <c r="AF959" t="str">
        <f>IF('ריכוז הצעות'!$N960='טבלת עזר2'!AF$1,'ריכוז הצעות'!$M960,"")</f>
        <v/>
      </c>
      <c r="AG959" t="str">
        <f>IF('ריכוז הצעות'!$N960='טבלת עזר2'!AG$1,'ריכוז הצעות'!$M960,"")</f>
        <v/>
      </c>
      <c r="AH959" t="str">
        <f>IF('ריכוז הצעות'!$N960='טבלת עזר2'!AH$1,'ריכוז הצעות'!$M960,"")</f>
        <v/>
      </c>
      <c r="AI959" t="str">
        <f>IF('ריכוז הצעות'!$N960='טבלת עזר2'!AI$1,'ריכוז הצעות'!$M960,"")</f>
        <v/>
      </c>
      <c r="AJ959" t="str">
        <f>IF('ריכוז הצעות'!$N960='טבלת עזר2'!AJ$1,'ריכוז הצעות'!$M960,"")</f>
        <v/>
      </c>
      <c r="AK959" t="str">
        <f>IF('ריכוז הצעות'!$N960='טבלת עזר2'!AK$1,'ריכוז הצעות'!$M960,"")</f>
        <v/>
      </c>
      <c r="AL959" t="str">
        <f>IF('ריכוז הצעות'!$N960='טבלת עזר2'!AL$1,'ריכוז הצעות'!$M960,"")</f>
        <v/>
      </c>
      <c r="AM959"/>
      <c r="AN959"/>
      <c r="AO959"/>
      <c r="AP959"/>
    </row>
    <row r="960" spans="2:42" x14ac:dyDescent="0.3">
      <c r="B960" t="str">
        <f>IF('ריכוז הצעות'!$N961='טבלת עזר2'!B$1,'ריכוז הצעות'!$M961,"")</f>
        <v/>
      </c>
      <c r="C960">
        <f t="shared" si="323"/>
        <v>0</v>
      </c>
      <c r="D960" t="str">
        <f t="shared" si="325"/>
        <v/>
      </c>
      <c r="E960">
        <f t="shared" si="326"/>
        <v>0</v>
      </c>
      <c r="F960" t="str">
        <f>IF('ריכוז הצעות'!$N961='טבלת עזר2'!F$1,'ריכוז הצעות'!$M961,"")</f>
        <v/>
      </c>
      <c r="G960">
        <f t="shared" si="324"/>
        <v>0</v>
      </c>
      <c r="H960" t="str">
        <f t="shared" si="327"/>
        <v/>
      </c>
      <c r="I960">
        <f t="shared" si="328"/>
        <v>0</v>
      </c>
      <c r="J960" t="str">
        <f>IF('ריכוז הצעות'!$N961='טבלת עזר2'!J$1,'ריכוז הצעות'!$M961,"")</f>
        <v/>
      </c>
      <c r="K960" t="str">
        <f>IF('ריכוז הצעות'!$N961='טבלת עזר2'!K$1,'ריכוז הצעות'!$M961,"")</f>
        <v/>
      </c>
      <c r="L960" t="str">
        <f>IF('ריכוז הצעות'!$N961='טבלת עזר2'!L$1,'ריכוז הצעות'!$M961,"")</f>
        <v/>
      </c>
      <c r="M960" t="str">
        <f>IF('ריכוז הצעות'!$N961='טבלת עזר2'!M$1,'ריכוז הצעות'!$M961,"")</f>
        <v/>
      </c>
      <c r="O960" t="str">
        <f>IF('ריכוז הצעות'!$N961='טבלת עזר2'!O$1,'ריכוז הצעות'!$M961,"")</f>
        <v/>
      </c>
      <c r="Q960" t="str">
        <f>IF('ריכוז הצעות'!$N961='טבלת עזר2'!Q$1,'ריכוז הצעות'!$M961,"")</f>
        <v/>
      </c>
      <c r="S960" t="str">
        <f>IF('ריכוז הצעות'!$N961='טבלת עזר2'!S$1,'ריכוז הצעות'!$M961,"")</f>
        <v/>
      </c>
      <c r="U960" t="str">
        <f>IF('ריכוז הצעות'!$N961='טבלת עזר2'!U$1,'ריכוז הצעות'!$M961,"")</f>
        <v/>
      </c>
      <c r="W960" t="str">
        <f>IF('ריכוז הצעות'!$N961='טבלת עזר2'!W$1,'ריכוז הצעות'!$M961,"")</f>
        <v/>
      </c>
      <c r="X960" t="str">
        <f>IF('ריכוז הצעות'!$N961='טבלת עזר2'!X$1,'ריכוז הצעות'!$M961,"")</f>
        <v/>
      </c>
      <c r="Y960" t="str">
        <f>IF('ריכוז הצעות'!$N961='טבלת עזר2'!Y$1,'ריכוז הצעות'!$M961,"")</f>
        <v/>
      </c>
      <c r="Z960" t="str">
        <f>IF('ריכוז הצעות'!$N961='טבלת עזר2'!Z$1,'ריכוז הצעות'!$M961,"")</f>
        <v/>
      </c>
      <c r="AA960" t="str">
        <f>IF('ריכוז הצעות'!$N961='טבלת עזר2'!AA$1,'ריכוז הצעות'!$M961,"")</f>
        <v/>
      </c>
      <c r="AB960" t="str">
        <f>IF('ריכוז הצעות'!$N961='טבלת עזר2'!AB$1,'ריכוז הצעות'!$M961,"")</f>
        <v/>
      </c>
      <c r="AC960" t="str">
        <f>IF('ריכוז הצעות'!$N961='טבלת עזר2'!AC$1,'ריכוז הצעות'!$M961,"")</f>
        <v/>
      </c>
      <c r="AD960" t="str">
        <f>IF('ריכוז הצעות'!$N961='טבלת עזר2'!AD$1,'ריכוז הצעות'!$M961,"")</f>
        <v/>
      </c>
      <c r="AE960" t="str">
        <f>IF('ריכוז הצעות'!$N961='טבלת עזר2'!AE$1,'ריכוז הצעות'!$M961,"")</f>
        <v/>
      </c>
      <c r="AF960" t="str">
        <f>IF('ריכוז הצעות'!$N961='טבלת עזר2'!AF$1,'ריכוז הצעות'!$M961,"")</f>
        <v/>
      </c>
      <c r="AG960" t="str">
        <f>IF('ריכוז הצעות'!$N961='טבלת עזר2'!AG$1,'ריכוז הצעות'!$M961,"")</f>
        <v/>
      </c>
      <c r="AH960" t="str">
        <f>IF('ריכוז הצעות'!$N961='טבלת עזר2'!AH$1,'ריכוז הצעות'!$M961,"")</f>
        <v/>
      </c>
      <c r="AI960" t="str">
        <f>IF('ריכוז הצעות'!$N961='טבלת עזר2'!AI$1,'ריכוז הצעות'!$M961,"")</f>
        <v/>
      </c>
      <c r="AJ960" t="str">
        <f>IF('ריכוז הצעות'!$N961='טבלת עזר2'!AJ$1,'ריכוז הצעות'!$M961,"")</f>
        <v/>
      </c>
      <c r="AK960" t="str">
        <f>IF('ריכוז הצעות'!$N961='טבלת עזר2'!AK$1,'ריכוז הצעות'!$M961,"")</f>
        <v/>
      </c>
      <c r="AL960" t="str">
        <f>IF('ריכוז הצעות'!$N961='טבלת עזר2'!AL$1,'ריכוז הצעות'!$M961,"")</f>
        <v/>
      </c>
      <c r="AM960"/>
      <c r="AN960"/>
      <c r="AO960"/>
      <c r="AP960"/>
    </row>
    <row r="961" spans="2:42" x14ac:dyDescent="0.3">
      <c r="B961" t="str">
        <f>IF('ריכוז הצעות'!$N962='טבלת עזר2'!B$1,'ריכוז הצעות'!$M962,"")</f>
        <v/>
      </c>
      <c r="C961">
        <f t="shared" si="323"/>
        <v>0</v>
      </c>
      <c r="D961" t="str">
        <f t="shared" si="325"/>
        <v/>
      </c>
      <c r="E961">
        <f t="shared" si="326"/>
        <v>0</v>
      </c>
      <c r="F961" t="str">
        <f>IF('ריכוז הצעות'!$N962='טבלת עזר2'!F$1,'ריכוז הצעות'!$M962,"")</f>
        <v/>
      </c>
      <c r="G961">
        <f t="shared" si="324"/>
        <v>0</v>
      </c>
      <c r="H961" t="str">
        <f t="shared" si="327"/>
        <v/>
      </c>
      <c r="I961">
        <f t="shared" si="328"/>
        <v>0</v>
      </c>
      <c r="J961" t="str">
        <f>IF('ריכוז הצעות'!$N962='טבלת עזר2'!J$1,'ריכוז הצעות'!$M962,"")</f>
        <v/>
      </c>
      <c r="K961" t="str">
        <f>IF('ריכוז הצעות'!$N962='טבלת עזר2'!K$1,'ריכוז הצעות'!$M962,"")</f>
        <v/>
      </c>
      <c r="L961" t="str">
        <f>IF('ריכוז הצעות'!$N962='טבלת עזר2'!L$1,'ריכוז הצעות'!$M962,"")</f>
        <v/>
      </c>
      <c r="M961" t="str">
        <f>IF('ריכוז הצעות'!$N962='טבלת עזר2'!M$1,'ריכוז הצעות'!$M962,"")</f>
        <v/>
      </c>
      <c r="O961" t="str">
        <f>IF('ריכוז הצעות'!$N962='טבלת עזר2'!O$1,'ריכוז הצעות'!$M962,"")</f>
        <v/>
      </c>
      <c r="Q961" t="str">
        <f>IF('ריכוז הצעות'!$N962='טבלת עזר2'!Q$1,'ריכוז הצעות'!$M962,"")</f>
        <v/>
      </c>
      <c r="S961" t="str">
        <f>IF('ריכוז הצעות'!$N962='טבלת עזר2'!S$1,'ריכוז הצעות'!$M962,"")</f>
        <v/>
      </c>
      <c r="U961" t="str">
        <f>IF('ריכוז הצעות'!$N962='טבלת עזר2'!U$1,'ריכוז הצעות'!$M962,"")</f>
        <v/>
      </c>
      <c r="W961" t="str">
        <f>IF('ריכוז הצעות'!$N962='טבלת עזר2'!W$1,'ריכוז הצעות'!$M962,"")</f>
        <v/>
      </c>
      <c r="X961" t="str">
        <f>IF('ריכוז הצעות'!$N962='טבלת עזר2'!X$1,'ריכוז הצעות'!$M962,"")</f>
        <v/>
      </c>
      <c r="Y961" t="str">
        <f>IF('ריכוז הצעות'!$N962='טבלת עזר2'!Y$1,'ריכוז הצעות'!$M962,"")</f>
        <v/>
      </c>
      <c r="Z961" t="str">
        <f>IF('ריכוז הצעות'!$N962='טבלת עזר2'!Z$1,'ריכוז הצעות'!$M962,"")</f>
        <v/>
      </c>
      <c r="AA961" t="str">
        <f>IF('ריכוז הצעות'!$N962='טבלת עזר2'!AA$1,'ריכוז הצעות'!$M962,"")</f>
        <v/>
      </c>
      <c r="AB961" t="str">
        <f>IF('ריכוז הצעות'!$N962='טבלת עזר2'!AB$1,'ריכוז הצעות'!$M962,"")</f>
        <v/>
      </c>
      <c r="AC961" t="str">
        <f>IF('ריכוז הצעות'!$N962='טבלת עזר2'!AC$1,'ריכוז הצעות'!$M962,"")</f>
        <v/>
      </c>
      <c r="AD961" t="str">
        <f>IF('ריכוז הצעות'!$N962='טבלת עזר2'!AD$1,'ריכוז הצעות'!$M962,"")</f>
        <v/>
      </c>
      <c r="AE961" t="str">
        <f>IF('ריכוז הצעות'!$N962='טבלת עזר2'!AE$1,'ריכוז הצעות'!$M962,"")</f>
        <v/>
      </c>
      <c r="AF961" t="str">
        <f>IF('ריכוז הצעות'!$N962='טבלת עזר2'!AF$1,'ריכוז הצעות'!$M962,"")</f>
        <v/>
      </c>
      <c r="AG961" t="str">
        <f>IF('ריכוז הצעות'!$N962='טבלת עזר2'!AG$1,'ריכוז הצעות'!$M962,"")</f>
        <v/>
      </c>
      <c r="AH961" t="str">
        <f>IF('ריכוז הצעות'!$N962='טבלת עזר2'!AH$1,'ריכוז הצעות'!$M962,"")</f>
        <v/>
      </c>
      <c r="AI961" t="str">
        <f>IF('ריכוז הצעות'!$N962='טבלת עזר2'!AI$1,'ריכוז הצעות'!$M962,"")</f>
        <v/>
      </c>
      <c r="AJ961" t="str">
        <f>IF('ריכוז הצעות'!$N962='טבלת עזר2'!AJ$1,'ריכוז הצעות'!$M962,"")</f>
        <v/>
      </c>
      <c r="AK961" t="str">
        <f>IF('ריכוז הצעות'!$N962='טבלת עזר2'!AK$1,'ריכוז הצעות'!$M962,"")</f>
        <v/>
      </c>
      <c r="AL961" t="str">
        <f>IF('ריכוז הצעות'!$N962='טבלת עזר2'!AL$1,'ריכוז הצעות'!$M962,"")</f>
        <v/>
      </c>
      <c r="AM961"/>
      <c r="AN961"/>
      <c r="AO961"/>
      <c r="AP961"/>
    </row>
    <row r="962" spans="2:42" x14ac:dyDescent="0.3">
      <c r="B962" t="str">
        <f>IF('ריכוז הצעות'!$N963='טבלת עזר2'!B$1,'ריכוז הצעות'!$M963,"")</f>
        <v/>
      </c>
      <c r="C962">
        <f t="shared" si="323"/>
        <v>0</v>
      </c>
      <c r="D962" t="str">
        <f t="shared" si="325"/>
        <v/>
      </c>
      <c r="E962">
        <f t="shared" si="326"/>
        <v>0</v>
      </c>
      <c r="F962" t="str">
        <f>IF('ריכוז הצעות'!$N963='טבלת עזר2'!F$1,'ריכוז הצעות'!$M963,"")</f>
        <v/>
      </c>
      <c r="G962">
        <f t="shared" si="324"/>
        <v>0</v>
      </c>
      <c r="H962" t="str">
        <f t="shared" si="327"/>
        <v/>
      </c>
      <c r="I962">
        <f t="shared" si="328"/>
        <v>0</v>
      </c>
      <c r="J962" t="str">
        <f>IF('ריכוז הצעות'!$N963='טבלת עזר2'!J$1,'ריכוז הצעות'!$M963,"")</f>
        <v/>
      </c>
      <c r="K962" t="str">
        <f>IF('ריכוז הצעות'!$N963='טבלת עזר2'!K$1,'ריכוז הצעות'!$M963,"")</f>
        <v/>
      </c>
      <c r="L962" t="str">
        <f>IF('ריכוז הצעות'!$N963='טבלת עזר2'!L$1,'ריכוז הצעות'!$M963,"")</f>
        <v/>
      </c>
      <c r="M962" t="str">
        <f>IF('ריכוז הצעות'!$N963='טבלת עזר2'!M$1,'ריכוז הצעות'!$M963,"")</f>
        <v/>
      </c>
      <c r="O962" t="str">
        <f>IF('ריכוז הצעות'!$N963='טבלת עזר2'!O$1,'ריכוז הצעות'!$M963,"")</f>
        <v/>
      </c>
      <c r="Q962" t="str">
        <f>IF('ריכוז הצעות'!$N963='טבלת עזר2'!Q$1,'ריכוז הצעות'!$M963,"")</f>
        <v/>
      </c>
      <c r="S962" t="str">
        <f>IF('ריכוז הצעות'!$N963='טבלת עזר2'!S$1,'ריכוז הצעות'!$M963,"")</f>
        <v/>
      </c>
      <c r="U962" t="str">
        <f>IF('ריכוז הצעות'!$N963='טבלת עזר2'!U$1,'ריכוז הצעות'!$M963,"")</f>
        <v/>
      </c>
      <c r="W962" t="str">
        <f>IF('ריכוז הצעות'!$N963='טבלת עזר2'!W$1,'ריכוז הצעות'!$M963,"")</f>
        <v/>
      </c>
      <c r="X962" t="str">
        <f>IF('ריכוז הצעות'!$N963='טבלת עזר2'!X$1,'ריכוז הצעות'!$M963,"")</f>
        <v/>
      </c>
      <c r="Y962" t="str">
        <f>IF('ריכוז הצעות'!$N963='טבלת עזר2'!Y$1,'ריכוז הצעות'!$M963,"")</f>
        <v/>
      </c>
      <c r="Z962" t="str">
        <f>IF('ריכוז הצעות'!$N963='טבלת עזר2'!Z$1,'ריכוז הצעות'!$M963,"")</f>
        <v/>
      </c>
      <c r="AA962" t="str">
        <f>IF('ריכוז הצעות'!$N963='טבלת עזר2'!AA$1,'ריכוז הצעות'!$M963,"")</f>
        <v/>
      </c>
      <c r="AB962" t="str">
        <f>IF('ריכוז הצעות'!$N963='טבלת עזר2'!AB$1,'ריכוז הצעות'!$M963,"")</f>
        <v/>
      </c>
      <c r="AC962" t="str">
        <f>IF('ריכוז הצעות'!$N963='טבלת עזר2'!AC$1,'ריכוז הצעות'!$M963,"")</f>
        <v/>
      </c>
      <c r="AD962" t="str">
        <f>IF('ריכוז הצעות'!$N963='טבלת עזר2'!AD$1,'ריכוז הצעות'!$M963,"")</f>
        <v/>
      </c>
      <c r="AE962" t="str">
        <f>IF('ריכוז הצעות'!$N963='טבלת עזר2'!AE$1,'ריכוז הצעות'!$M963,"")</f>
        <v/>
      </c>
      <c r="AF962" t="str">
        <f>IF('ריכוז הצעות'!$N963='טבלת עזר2'!AF$1,'ריכוז הצעות'!$M963,"")</f>
        <v/>
      </c>
      <c r="AG962" t="str">
        <f>IF('ריכוז הצעות'!$N963='טבלת עזר2'!AG$1,'ריכוז הצעות'!$M963,"")</f>
        <v/>
      </c>
      <c r="AH962" t="str">
        <f>IF('ריכוז הצעות'!$N963='טבלת עזר2'!AH$1,'ריכוז הצעות'!$M963,"")</f>
        <v/>
      </c>
      <c r="AI962" t="str">
        <f>IF('ריכוז הצעות'!$N963='טבלת עזר2'!AI$1,'ריכוז הצעות'!$M963,"")</f>
        <v/>
      </c>
      <c r="AJ962" t="str">
        <f>IF('ריכוז הצעות'!$N963='טבלת עזר2'!AJ$1,'ריכוז הצעות'!$M963,"")</f>
        <v/>
      </c>
      <c r="AK962" t="str">
        <f>IF('ריכוז הצעות'!$N963='טבלת עזר2'!AK$1,'ריכוז הצעות'!$M963,"")</f>
        <v/>
      </c>
      <c r="AL962" t="str">
        <f>IF('ריכוז הצעות'!$N963='טבלת עזר2'!AL$1,'ריכוז הצעות'!$M963,"")</f>
        <v/>
      </c>
      <c r="AM962"/>
      <c r="AN962"/>
      <c r="AO962"/>
      <c r="AP962"/>
    </row>
    <row r="963" spans="2:42" x14ac:dyDescent="0.3">
      <c r="B963" t="str">
        <f>IF('ריכוז הצעות'!$N964='טבלת עזר2'!B$1,'ריכוז הצעות'!$M964,"")</f>
        <v/>
      </c>
      <c r="C963">
        <f t="shared" ref="C963:C1026" si="329">IF($B963=$B$2,1,0)</f>
        <v>0</v>
      </c>
      <c r="D963" t="str">
        <f t="shared" si="325"/>
        <v/>
      </c>
      <c r="E963">
        <f t="shared" si="326"/>
        <v>0</v>
      </c>
      <c r="F963" t="str">
        <f>IF('ריכוז הצעות'!$N964='טבלת עזר2'!F$1,'ריכוז הצעות'!$M964,"")</f>
        <v/>
      </c>
      <c r="G963">
        <f t="shared" ref="G963:G1026" si="330">IF($F963=$F$2,1,0)</f>
        <v>0</v>
      </c>
      <c r="H963" t="str">
        <f t="shared" si="327"/>
        <v/>
      </c>
      <c r="I963">
        <f t="shared" si="328"/>
        <v>0</v>
      </c>
      <c r="J963" t="str">
        <f>IF('ריכוז הצעות'!$N964='טבלת עזר2'!J$1,'ריכוז הצעות'!$M964,"")</f>
        <v/>
      </c>
      <c r="K963" t="str">
        <f>IF('ריכוז הצעות'!$N964='טבלת עזר2'!K$1,'ריכוז הצעות'!$M964,"")</f>
        <v/>
      </c>
      <c r="L963" t="str">
        <f>IF('ריכוז הצעות'!$N964='טבלת עזר2'!L$1,'ריכוז הצעות'!$M964,"")</f>
        <v/>
      </c>
      <c r="M963" t="str">
        <f>IF('ריכוז הצעות'!$N964='טבלת עזר2'!M$1,'ריכוז הצעות'!$M964,"")</f>
        <v/>
      </c>
      <c r="O963" t="str">
        <f>IF('ריכוז הצעות'!$N964='טבלת עזר2'!O$1,'ריכוז הצעות'!$M964,"")</f>
        <v/>
      </c>
      <c r="Q963" t="str">
        <f>IF('ריכוז הצעות'!$N964='טבלת עזר2'!Q$1,'ריכוז הצעות'!$M964,"")</f>
        <v/>
      </c>
      <c r="S963" t="str">
        <f>IF('ריכוז הצעות'!$N964='טבלת עזר2'!S$1,'ריכוז הצעות'!$M964,"")</f>
        <v/>
      </c>
      <c r="U963" t="str">
        <f>IF('ריכוז הצעות'!$N964='טבלת עזר2'!U$1,'ריכוז הצעות'!$M964,"")</f>
        <v/>
      </c>
      <c r="W963" t="str">
        <f>IF('ריכוז הצעות'!$N964='טבלת עזר2'!W$1,'ריכוז הצעות'!$M964,"")</f>
        <v/>
      </c>
      <c r="X963" t="str">
        <f>IF('ריכוז הצעות'!$N964='טבלת עזר2'!X$1,'ריכוז הצעות'!$M964,"")</f>
        <v/>
      </c>
      <c r="Y963" t="str">
        <f>IF('ריכוז הצעות'!$N964='טבלת עזר2'!Y$1,'ריכוז הצעות'!$M964,"")</f>
        <v/>
      </c>
      <c r="Z963" t="str">
        <f>IF('ריכוז הצעות'!$N964='טבלת עזר2'!Z$1,'ריכוז הצעות'!$M964,"")</f>
        <v/>
      </c>
      <c r="AA963" t="str">
        <f>IF('ריכוז הצעות'!$N964='טבלת עזר2'!AA$1,'ריכוז הצעות'!$M964,"")</f>
        <v/>
      </c>
      <c r="AB963" t="str">
        <f>IF('ריכוז הצעות'!$N964='טבלת עזר2'!AB$1,'ריכוז הצעות'!$M964,"")</f>
        <v/>
      </c>
      <c r="AC963" t="str">
        <f>IF('ריכוז הצעות'!$N964='טבלת עזר2'!AC$1,'ריכוז הצעות'!$M964,"")</f>
        <v/>
      </c>
      <c r="AD963" t="str">
        <f>IF('ריכוז הצעות'!$N964='טבלת עזר2'!AD$1,'ריכוז הצעות'!$M964,"")</f>
        <v/>
      </c>
      <c r="AE963" t="str">
        <f>IF('ריכוז הצעות'!$N964='טבלת עזר2'!AE$1,'ריכוז הצעות'!$M964,"")</f>
        <v/>
      </c>
      <c r="AF963" t="str">
        <f>IF('ריכוז הצעות'!$N964='טבלת עזר2'!AF$1,'ריכוז הצעות'!$M964,"")</f>
        <v/>
      </c>
      <c r="AG963" t="str">
        <f>IF('ריכוז הצעות'!$N964='טבלת עזר2'!AG$1,'ריכוז הצעות'!$M964,"")</f>
        <v/>
      </c>
      <c r="AH963" t="str">
        <f>IF('ריכוז הצעות'!$N964='טבלת עזר2'!AH$1,'ריכוז הצעות'!$M964,"")</f>
        <v/>
      </c>
      <c r="AI963" t="str">
        <f>IF('ריכוז הצעות'!$N964='טבלת עזר2'!AI$1,'ריכוז הצעות'!$M964,"")</f>
        <v/>
      </c>
      <c r="AJ963" t="str">
        <f>IF('ריכוז הצעות'!$N964='טבלת עזר2'!AJ$1,'ריכוז הצעות'!$M964,"")</f>
        <v/>
      </c>
      <c r="AK963" t="str">
        <f>IF('ריכוז הצעות'!$N964='טבלת עזר2'!AK$1,'ריכוז הצעות'!$M964,"")</f>
        <v/>
      </c>
      <c r="AL963" t="str">
        <f>IF('ריכוז הצעות'!$N964='טבלת עזר2'!AL$1,'ריכוז הצעות'!$M964,"")</f>
        <v/>
      </c>
      <c r="AM963"/>
      <c r="AN963"/>
      <c r="AO963"/>
      <c r="AP963"/>
    </row>
    <row r="964" spans="2:42" x14ac:dyDescent="0.3">
      <c r="B964" t="str">
        <f>IF('ריכוז הצעות'!$N965='טבלת עזר2'!B$1,'ריכוז הצעות'!$M965,"")</f>
        <v/>
      </c>
      <c r="C964">
        <f t="shared" si="329"/>
        <v>0</v>
      </c>
      <c r="D964" t="str">
        <f t="shared" ref="D964:D1027" si="331">IF($C964=0,$B964,"")</f>
        <v/>
      </c>
      <c r="E964">
        <f t="shared" ref="E964:E1027" si="332">IF($D964=$D$2,1,0)</f>
        <v>0</v>
      </c>
      <c r="F964" t="str">
        <f>IF('ריכוז הצעות'!$N965='טבלת עזר2'!F$1,'ריכוז הצעות'!$M965,"")</f>
        <v/>
      </c>
      <c r="G964">
        <f t="shared" si="330"/>
        <v>0</v>
      </c>
      <c r="H964" t="str">
        <f t="shared" ref="H964:H1027" si="333">IF($G964=0,$F964,"")</f>
        <v/>
      </c>
      <c r="I964">
        <f t="shared" ref="I964:I1027" si="334">IF($H964=$H$2,1,0)</f>
        <v>0</v>
      </c>
      <c r="J964" t="str">
        <f>IF('ריכוז הצעות'!$N965='טבלת עזר2'!J$1,'ריכוז הצעות'!$M965,"")</f>
        <v/>
      </c>
      <c r="K964" t="str">
        <f>IF('ריכוז הצעות'!$N965='טבלת עזר2'!K$1,'ריכוז הצעות'!$M965,"")</f>
        <v/>
      </c>
      <c r="L964" t="str">
        <f>IF('ריכוז הצעות'!$N965='טבלת עזר2'!L$1,'ריכוז הצעות'!$M965,"")</f>
        <v/>
      </c>
      <c r="M964" t="str">
        <f>IF('ריכוז הצעות'!$N965='טבלת עזר2'!M$1,'ריכוז הצעות'!$M965,"")</f>
        <v/>
      </c>
      <c r="O964" t="str">
        <f>IF('ריכוז הצעות'!$N965='טבלת עזר2'!O$1,'ריכוז הצעות'!$M965,"")</f>
        <v/>
      </c>
      <c r="Q964" t="str">
        <f>IF('ריכוז הצעות'!$N965='טבלת עזר2'!Q$1,'ריכוז הצעות'!$M965,"")</f>
        <v/>
      </c>
      <c r="S964" t="str">
        <f>IF('ריכוז הצעות'!$N965='טבלת עזר2'!S$1,'ריכוז הצעות'!$M965,"")</f>
        <v/>
      </c>
      <c r="U964" t="str">
        <f>IF('ריכוז הצעות'!$N965='טבלת עזר2'!U$1,'ריכוז הצעות'!$M965,"")</f>
        <v/>
      </c>
      <c r="W964" t="str">
        <f>IF('ריכוז הצעות'!$N965='טבלת עזר2'!W$1,'ריכוז הצעות'!$M965,"")</f>
        <v/>
      </c>
      <c r="X964" t="str">
        <f>IF('ריכוז הצעות'!$N965='טבלת עזר2'!X$1,'ריכוז הצעות'!$M965,"")</f>
        <v/>
      </c>
      <c r="Y964" t="str">
        <f>IF('ריכוז הצעות'!$N965='טבלת עזר2'!Y$1,'ריכוז הצעות'!$M965,"")</f>
        <v/>
      </c>
      <c r="Z964" t="str">
        <f>IF('ריכוז הצעות'!$N965='טבלת עזר2'!Z$1,'ריכוז הצעות'!$M965,"")</f>
        <v/>
      </c>
      <c r="AA964" t="str">
        <f>IF('ריכוז הצעות'!$N965='טבלת עזר2'!AA$1,'ריכוז הצעות'!$M965,"")</f>
        <v/>
      </c>
      <c r="AB964" t="str">
        <f>IF('ריכוז הצעות'!$N965='טבלת עזר2'!AB$1,'ריכוז הצעות'!$M965,"")</f>
        <v/>
      </c>
      <c r="AC964" t="str">
        <f>IF('ריכוז הצעות'!$N965='טבלת עזר2'!AC$1,'ריכוז הצעות'!$M965,"")</f>
        <v/>
      </c>
      <c r="AD964" t="str">
        <f>IF('ריכוז הצעות'!$N965='טבלת עזר2'!AD$1,'ריכוז הצעות'!$M965,"")</f>
        <v/>
      </c>
      <c r="AE964" t="str">
        <f>IF('ריכוז הצעות'!$N965='טבלת עזר2'!AE$1,'ריכוז הצעות'!$M965,"")</f>
        <v/>
      </c>
      <c r="AF964" t="str">
        <f>IF('ריכוז הצעות'!$N965='טבלת עזר2'!AF$1,'ריכוז הצעות'!$M965,"")</f>
        <v/>
      </c>
      <c r="AG964" t="str">
        <f>IF('ריכוז הצעות'!$N965='טבלת עזר2'!AG$1,'ריכוז הצעות'!$M965,"")</f>
        <v/>
      </c>
      <c r="AH964" t="str">
        <f>IF('ריכוז הצעות'!$N965='טבלת עזר2'!AH$1,'ריכוז הצעות'!$M965,"")</f>
        <v/>
      </c>
      <c r="AI964" t="str">
        <f>IF('ריכוז הצעות'!$N965='טבלת עזר2'!AI$1,'ריכוז הצעות'!$M965,"")</f>
        <v/>
      </c>
      <c r="AJ964" t="str">
        <f>IF('ריכוז הצעות'!$N965='טבלת עזר2'!AJ$1,'ריכוז הצעות'!$M965,"")</f>
        <v/>
      </c>
      <c r="AK964" t="str">
        <f>IF('ריכוז הצעות'!$N965='טבלת עזר2'!AK$1,'ריכוז הצעות'!$M965,"")</f>
        <v/>
      </c>
      <c r="AL964" t="str">
        <f>IF('ריכוז הצעות'!$N965='טבלת עזר2'!AL$1,'ריכוז הצעות'!$M965,"")</f>
        <v/>
      </c>
      <c r="AM964"/>
      <c r="AN964"/>
      <c r="AO964"/>
      <c r="AP964"/>
    </row>
    <row r="965" spans="2:42" x14ac:dyDescent="0.3">
      <c r="B965" t="str">
        <f>IF('ריכוז הצעות'!$N966='טבלת עזר2'!B$1,'ריכוז הצעות'!$M966,"")</f>
        <v/>
      </c>
      <c r="C965">
        <f t="shared" si="329"/>
        <v>0</v>
      </c>
      <c r="D965" t="str">
        <f t="shared" si="331"/>
        <v/>
      </c>
      <c r="E965">
        <f t="shared" si="332"/>
        <v>0</v>
      </c>
      <c r="F965" t="str">
        <f>IF('ריכוז הצעות'!$N966='טבלת עזר2'!F$1,'ריכוז הצעות'!$M966,"")</f>
        <v/>
      </c>
      <c r="G965">
        <f t="shared" si="330"/>
        <v>0</v>
      </c>
      <c r="H965" t="str">
        <f t="shared" si="333"/>
        <v/>
      </c>
      <c r="I965">
        <f t="shared" si="334"/>
        <v>0</v>
      </c>
      <c r="J965" t="str">
        <f>IF('ריכוז הצעות'!$N966='טבלת עזר2'!J$1,'ריכוז הצעות'!$M966,"")</f>
        <v/>
      </c>
      <c r="K965" t="str">
        <f>IF('ריכוז הצעות'!$N966='טבלת עזר2'!K$1,'ריכוז הצעות'!$M966,"")</f>
        <v/>
      </c>
      <c r="L965" t="str">
        <f>IF('ריכוז הצעות'!$N966='טבלת עזר2'!L$1,'ריכוז הצעות'!$M966,"")</f>
        <v/>
      </c>
      <c r="M965" t="str">
        <f>IF('ריכוז הצעות'!$N966='טבלת עזר2'!M$1,'ריכוז הצעות'!$M966,"")</f>
        <v/>
      </c>
      <c r="O965" t="str">
        <f>IF('ריכוז הצעות'!$N966='טבלת עזר2'!O$1,'ריכוז הצעות'!$M966,"")</f>
        <v/>
      </c>
      <c r="Q965" t="str">
        <f>IF('ריכוז הצעות'!$N966='טבלת עזר2'!Q$1,'ריכוז הצעות'!$M966,"")</f>
        <v/>
      </c>
      <c r="S965" t="str">
        <f>IF('ריכוז הצעות'!$N966='טבלת עזר2'!S$1,'ריכוז הצעות'!$M966,"")</f>
        <v/>
      </c>
      <c r="U965" t="str">
        <f>IF('ריכוז הצעות'!$N966='טבלת עזר2'!U$1,'ריכוז הצעות'!$M966,"")</f>
        <v/>
      </c>
      <c r="W965" t="str">
        <f>IF('ריכוז הצעות'!$N966='טבלת עזר2'!W$1,'ריכוז הצעות'!$M966,"")</f>
        <v/>
      </c>
      <c r="X965" t="str">
        <f>IF('ריכוז הצעות'!$N966='טבלת עזר2'!X$1,'ריכוז הצעות'!$M966,"")</f>
        <v/>
      </c>
      <c r="Y965" t="str">
        <f>IF('ריכוז הצעות'!$N966='טבלת עזר2'!Y$1,'ריכוז הצעות'!$M966,"")</f>
        <v/>
      </c>
      <c r="Z965" t="str">
        <f>IF('ריכוז הצעות'!$N966='טבלת עזר2'!Z$1,'ריכוז הצעות'!$M966,"")</f>
        <v/>
      </c>
      <c r="AA965" t="str">
        <f>IF('ריכוז הצעות'!$N966='טבלת עזר2'!AA$1,'ריכוז הצעות'!$M966,"")</f>
        <v/>
      </c>
      <c r="AB965" t="str">
        <f>IF('ריכוז הצעות'!$N966='טבלת עזר2'!AB$1,'ריכוז הצעות'!$M966,"")</f>
        <v/>
      </c>
      <c r="AC965" t="str">
        <f>IF('ריכוז הצעות'!$N966='טבלת עזר2'!AC$1,'ריכוז הצעות'!$M966,"")</f>
        <v/>
      </c>
      <c r="AD965" t="str">
        <f>IF('ריכוז הצעות'!$N966='טבלת עזר2'!AD$1,'ריכוז הצעות'!$M966,"")</f>
        <v/>
      </c>
      <c r="AE965" t="str">
        <f>IF('ריכוז הצעות'!$N966='טבלת עזר2'!AE$1,'ריכוז הצעות'!$M966,"")</f>
        <v/>
      </c>
      <c r="AF965" t="str">
        <f>IF('ריכוז הצעות'!$N966='טבלת עזר2'!AF$1,'ריכוז הצעות'!$M966,"")</f>
        <v/>
      </c>
      <c r="AG965" t="str">
        <f>IF('ריכוז הצעות'!$N966='טבלת עזר2'!AG$1,'ריכוז הצעות'!$M966,"")</f>
        <v/>
      </c>
      <c r="AH965" t="str">
        <f>IF('ריכוז הצעות'!$N966='טבלת עזר2'!AH$1,'ריכוז הצעות'!$M966,"")</f>
        <v/>
      </c>
      <c r="AI965" t="str">
        <f>IF('ריכוז הצעות'!$N966='טבלת עזר2'!AI$1,'ריכוז הצעות'!$M966,"")</f>
        <v/>
      </c>
      <c r="AJ965" t="str">
        <f>IF('ריכוז הצעות'!$N966='טבלת עזר2'!AJ$1,'ריכוז הצעות'!$M966,"")</f>
        <v/>
      </c>
      <c r="AK965" t="str">
        <f>IF('ריכוז הצעות'!$N966='טבלת עזר2'!AK$1,'ריכוז הצעות'!$M966,"")</f>
        <v/>
      </c>
      <c r="AL965" t="str">
        <f>IF('ריכוז הצעות'!$N966='טבלת עזר2'!AL$1,'ריכוז הצעות'!$M966,"")</f>
        <v/>
      </c>
      <c r="AM965"/>
      <c r="AN965"/>
      <c r="AO965"/>
      <c r="AP965"/>
    </row>
    <row r="966" spans="2:42" x14ac:dyDescent="0.3">
      <c r="B966" t="str">
        <f>IF('ריכוז הצעות'!$N967='טבלת עזר2'!B$1,'ריכוז הצעות'!$M967,"")</f>
        <v/>
      </c>
      <c r="C966">
        <f t="shared" si="329"/>
        <v>0</v>
      </c>
      <c r="D966" t="str">
        <f t="shared" si="331"/>
        <v/>
      </c>
      <c r="E966">
        <f t="shared" si="332"/>
        <v>0</v>
      </c>
      <c r="F966" t="str">
        <f>IF('ריכוז הצעות'!$N967='טבלת עזר2'!F$1,'ריכוז הצעות'!$M967,"")</f>
        <v/>
      </c>
      <c r="G966">
        <f t="shared" si="330"/>
        <v>0</v>
      </c>
      <c r="H966" t="str">
        <f t="shared" si="333"/>
        <v/>
      </c>
      <c r="I966">
        <f t="shared" si="334"/>
        <v>0</v>
      </c>
      <c r="J966" t="str">
        <f>IF('ריכוז הצעות'!$N967='טבלת עזר2'!J$1,'ריכוז הצעות'!$M967,"")</f>
        <v/>
      </c>
      <c r="K966" t="str">
        <f>IF('ריכוז הצעות'!$N967='טבלת עזר2'!K$1,'ריכוז הצעות'!$M967,"")</f>
        <v/>
      </c>
      <c r="L966" t="str">
        <f>IF('ריכוז הצעות'!$N967='טבלת עזר2'!L$1,'ריכוז הצעות'!$M967,"")</f>
        <v/>
      </c>
      <c r="M966" t="str">
        <f>IF('ריכוז הצעות'!$N967='טבלת עזר2'!M$1,'ריכוז הצעות'!$M967,"")</f>
        <v/>
      </c>
      <c r="O966" t="str">
        <f>IF('ריכוז הצעות'!$N967='טבלת עזר2'!O$1,'ריכוז הצעות'!$M967,"")</f>
        <v/>
      </c>
      <c r="Q966" t="str">
        <f>IF('ריכוז הצעות'!$N967='טבלת עזר2'!Q$1,'ריכוז הצעות'!$M967,"")</f>
        <v/>
      </c>
      <c r="S966" t="str">
        <f>IF('ריכוז הצעות'!$N967='טבלת עזר2'!S$1,'ריכוז הצעות'!$M967,"")</f>
        <v/>
      </c>
      <c r="U966" t="str">
        <f>IF('ריכוז הצעות'!$N967='טבלת עזר2'!U$1,'ריכוז הצעות'!$M967,"")</f>
        <v/>
      </c>
      <c r="W966" t="str">
        <f>IF('ריכוז הצעות'!$N967='טבלת עזר2'!W$1,'ריכוז הצעות'!$M967,"")</f>
        <v/>
      </c>
      <c r="X966" t="str">
        <f>IF('ריכוז הצעות'!$N967='טבלת עזר2'!X$1,'ריכוז הצעות'!$M967,"")</f>
        <v/>
      </c>
      <c r="Y966" t="str">
        <f>IF('ריכוז הצעות'!$N967='טבלת עזר2'!Y$1,'ריכוז הצעות'!$M967,"")</f>
        <v/>
      </c>
      <c r="Z966" t="str">
        <f>IF('ריכוז הצעות'!$N967='טבלת עזר2'!Z$1,'ריכוז הצעות'!$M967,"")</f>
        <v/>
      </c>
      <c r="AA966" t="str">
        <f>IF('ריכוז הצעות'!$N967='טבלת עזר2'!AA$1,'ריכוז הצעות'!$M967,"")</f>
        <v/>
      </c>
      <c r="AB966" t="str">
        <f>IF('ריכוז הצעות'!$N967='טבלת עזר2'!AB$1,'ריכוז הצעות'!$M967,"")</f>
        <v/>
      </c>
      <c r="AC966" t="str">
        <f>IF('ריכוז הצעות'!$N967='טבלת עזר2'!AC$1,'ריכוז הצעות'!$M967,"")</f>
        <v/>
      </c>
      <c r="AD966" t="str">
        <f>IF('ריכוז הצעות'!$N967='טבלת עזר2'!AD$1,'ריכוז הצעות'!$M967,"")</f>
        <v/>
      </c>
      <c r="AE966" t="str">
        <f>IF('ריכוז הצעות'!$N967='טבלת עזר2'!AE$1,'ריכוז הצעות'!$M967,"")</f>
        <v/>
      </c>
      <c r="AF966" t="str">
        <f>IF('ריכוז הצעות'!$N967='טבלת עזר2'!AF$1,'ריכוז הצעות'!$M967,"")</f>
        <v/>
      </c>
      <c r="AG966" t="str">
        <f>IF('ריכוז הצעות'!$N967='טבלת עזר2'!AG$1,'ריכוז הצעות'!$M967,"")</f>
        <v/>
      </c>
      <c r="AH966" t="str">
        <f>IF('ריכוז הצעות'!$N967='טבלת עזר2'!AH$1,'ריכוז הצעות'!$M967,"")</f>
        <v/>
      </c>
      <c r="AI966" t="str">
        <f>IF('ריכוז הצעות'!$N967='טבלת עזר2'!AI$1,'ריכוז הצעות'!$M967,"")</f>
        <v/>
      </c>
      <c r="AJ966" t="str">
        <f>IF('ריכוז הצעות'!$N967='טבלת עזר2'!AJ$1,'ריכוז הצעות'!$M967,"")</f>
        <v/>
      </c>
      <c r="AK966" t="str">
        <f>IF('ריכוז הצעות'!$N967='טבלת עזר2'!AK$1,'ריכוז הצעות'!$M967,"")</f>
        <v/>
      </c>
      <c r="AL966" t="str">
        <f>IF('ריכוז הצעות'!$N967='טבלת עזר2'!AL$1,'ריכוז הצעות'!$M967,"")</f>
        <v/>
      </c>
      <c r="AM966"/>
      <c r="AN966"/>
      <c r="AO966"/>
      <c r="AP966"/>
    </row>
    <row r="967" spans="2:42" x14ac:dyDescent="0.3">
      <c r="B967" t="str">
        <f>IF('ריכוז הצעות'!$N968='טבלת עזר2'!B$1,'ריכוז הצעות'!$M968,"")</f>
        <v/>
      </c>
      <c r="C967">
        <f t="shared" si="329"/>
        <v>0</v>
      </c>
      <c r="D967" t="str">
        <f t="shared" si="331"/>
        <v/>
      </c>
      <c r="E967">
        <f t="shared" si="332"/>
        <v>0</v>
      </c>
      <c r="F967" t="str">
        <f>IF('ריכוז הצעות'!$N968='טבלת עזר2'!F$1,'ריכוז הצעות'!$M968,"")</f>
        <v/>
      </c>
      <c r="G967">
        <f t="shared" si="330"/>
        <v>0</v>
      </c>
      <c r="H967" t="str">
        <f t="shared" si="333"/>
        <v/>
      </c>
      <c r="I967">
        <f t="shared" si="334"/>
        <v>0</v>
      </c>
      <c r="J967" t="str">
        <f>IF('ריכוז הצעות'!$N968='טבלת עזר2'!J$1,'ריכוז הצעות'!$M968,"")</f>
        <v/>
      </c>
      <c r="K967" t="str">
        <f>IF('ריכוז הצעות'!$N968='טבלת עזר2'!K$1,'ריכוז הצעות'!$M968,"")</f>
        <v/>
      </c>
      <c r="L967" t="str">
        <f>IF('ריכוז הצעות'!$N968='טבלת עזר2'!L$1,'ריכוז הצעות'!$M968,"")</f>
        <v/>
      </c>
      <c r="M967" t="str">
        <f>IF('ריכוז הצעות'!$N968='טבלת עזר2'!M$1,'ריכוז הצעות'!$M968,"")</f>
        <v/>
      </c>
      <c r="O967" t="str">
        <f>IF('ריכוז הצעות'!$N968='טבלת עזר2'!O$1,'ריכוז הצעות'!$M968,"")</f>
        <v/>
      </c>
      <c r="Q967" t="str">
        <f>IF('ריכוז הצעות'!$N968='טבלת עזר2'!Q$1,'ריכוז הצעות'!$M968,"")</f>
        <v/>
      </c>
      <c r="S967" t="str">
        <f>IF('ריכוז הצעות'!$N968='טבלת עזר2'!S$1,'ריכוז הצעות'!$M968,"")</f>
        <v/>
      </c>
      <c r="U967" t="str">
        <f>IF('ריכוז הצעות'!$N968='טבלת עזר2'!U$1,'ריכוז הצעות'!$M968,"")</f>
        <v/>
      </c>
      <c r="W967" t="str">
        <f>IF('ריכוז הצעות'!$N968='טבלת עזר2'!W$1,'ריכוז הצעות'!$M968,"")</f>
        <v/>
      </c>
      <c r="X967" t="str">
        <f>IF('ריכוז הצעות'!$N968='טבלת עזר2'!X$1,'ריכוז הצעות'!$M968,"")</f>
        <v/>
      </c>
      <c r="Y967" t="str">
        <f>IF('ריכוז הצעות'!$N968='טבלת עזר2'!Y$1,'ריכוז הצעות'!$M968,"")</f>
        <v/>
      </c>
      <c r="Z967" t="str">
        <f>IF('ריכוז הצעות'!$N968='טבלת עזר2'!Z$1,'ריכוז הצעות'!$M968,"")</f>
        <v/>
      </c>
      <c r="AA967" t="str">
        <f>IF('ריכוז הצעות'!$N968='טבלת עזר2'!AA$1,'ריכוז הצעות'!$M968,"")</f>
        <v/>
      </c>
      <c r="AB967" t="str">
        <f>IF('ריכוז הצעות'!$N968='טבלת עזר2'!AB$1,'ריכוז הצעות'!$M968,"")</f>
        <v/>
      </c>
      <c r="AC967" t="str">
        <f>IF('ריכוז הצעות'!$N968='טבלת עזר2'!AC$1,'ריכוז הצעות'!$M968,"")</f>
        <v/>
      </c>
      <c r="AD967" t="str">
        <f>IF('ריכוז הצעות'!$N968='טבלת עזר2'!AD$1,'ריכוז הצעות'!$M968,"")</f>
        <v/>
      </c>
      <c r="AE967" t="str">
        <f>IF('ריכוז הצעות'!$N968='טבלת עזר2'!AE$1,'ריכוז הצעות'!$M968,"")</f>
        <v/>
      </c>
      <c r="AF967" t="str">
        <f>IF('ריכוז הצעות'!$N968='טבלת עזר2'!AF$1,'ריכוז הצעות'!$M968,"")</f>
        <v/>
      </c>
      <c r="AG967" t="str">
        <f>IF('ריכוז הצעות'!$N968='טבלת עזר2'!AG$1,'ריכוז הצעות'!$M968,"")</f>
        <v/>
      </c>
      <c r="AH967" t="str">
        <f>IF('ריכוז הצעות'!$N968='טבלת עזר2'!AH$1,'ריכוז הצעות'!$M968,"")</f>
        <v/>
      </c>
      <c r="AI967" t="str">
        <f>IF('ריכוז הצעות'!$N968='טבלת עזר2'!AI$1,'ריכוז הצעות'!$M968,"")</f>
        <v/>
      </c>
      <c r="AJ967" t="str">
        <f>IF('ריכוז הצעות'!$N968='טבלת עזר2'!AJ$1,'ריכוז הצעות'!$M968,"")</f>
        <v/>
      </c>
      <c r="AK967" t="str">
        <f>IF('ריכוז הצעות'!$N968='טבלת עזר2'!AK$1,'ריכוז הצעות'!$M968,"")</f>
        <v/>
      </c>
      <c r="AL967" t="str">
        <f>IF('ריכוז הצעות'!$N968='טבלת עזר2'!AL$1,'ריכוז הצעות'!$M968,"")</f>
        <v/>
      </c>
      <c r="AM967"/>
      <c r="AN967"/>
      <c r="AO967"/>
      <c r="AP967"/>
    </row>
    <row r="968" spans="2:42" x14ac:dyDescent="0.3">
      <c r="B968" t="str">
        <f>IF('ריכוז הצעות'!$N969='טבלת עזר2'!B$1,'ריכוז הצעות'!$M969,"")</f>
        <v/>
      </c>
      <c r="C968">
        <f t="shared" si="329"/>
        <v>0</v>
      </c>
      <c r="D968" t="str">
        <f t="shared" si="331"/>
        <v/>
      </c>
      <c r="E968">
        <f t="shared" si="332"/>
        <v>0</v>
      </c>
      <c r="F968" t="str">
        <f>IF('ריכוז הצעות'!$N969='טבלת עזר2'!F$1,'ריכוז הצעות'!$M969,"")</f>
        <v/>
      </c>
      <c r="G968">
        <f t="shared" si="330"/>
        <v>0</v>
      </c>
      <c r="H968" t="str">
        <f t="shared" si="333"/>
        <v/>
      </c>
      <c r="I968">
        <f t="shared" si="334"/>
        <v>0</v>
      </c>
      <c r="J968" t="str">
        <f>IF('ריכוז הצעות'!$N969='טבלת עזר2'!J$1,'ריכוז הצעות'!$M969,"")</f>
        <v/>
      </c>
      <c r="K968" t="str">
        <f>IF('ריכוז הצעות'!$N969='טבלת עזר2'!K$1,'ריכוז הצעות'!$M969,"")</f>
        <v/>
      </c>
      <c r="L968" t="str">
        <f>IF('ריכוז הצעות'!$N969='טבלת עזר2'!L$1,'ריכוז הצעות'!$M969,"")</f>
        <v/>
      </c>
      <c r="M968" t="str">
        <f>IF('ריכוז הצעות'!$N969='טבלת עזר2'!M$1,'ריכוז הצעות'!$M969,"")</f>
        <v/>
      </c>
      <c r="O968" t="str">
        <f>IF('ריכוז הצעות'!$N969='טבלת עזר2'!O$1,'ריכוז הצעות'!$M969,"")</f>
        <v/>
      </c>
      <c r="Q968" t="str">
        <f>IF('ריכוז הצעות'!$N969='טבלת עזר2'!Q$1,'ריכוז הצעות'!$M969,"")</f>
        <v/>
      </c>
      <c r="S968" t="str">
        <f>IF('ריכוז הצעות'!$N969='טבלת עזר2'!S$1,'ריכוז הצעות'!$M969,"")</f>
        <v/>
      </c>
      <c r="U968" t="str">
        <f>IF('ריכוז הצעות'!$N969='טבלת עזר2'!U$1,'ריכוז הצעות'!$M969,"")</f>
        <v/>
      </c>
      <c r="W968" t="str">
        <f>IF('ריכוז הצעות'!$N969='טבלת עזר2'!W$1,'ריכוז הצעות'!$M969,"")</f>
        <v/>
      </c>
      <c r="X968" t="str">
        <f>IF('ריכוז הצעות'!$N969='טבלת עזר2'!X$1,'ריכוז הצעות'!$M969,"")</f>
        <v/>
      </c>
      <c r="Y968" t="str">
        <f>IF('ריכוז הצעות'!$N969='טבלת עזר2'!Y$1,'ריכוז הצעות'!$M969,"")</f>
        <v/>
      </c>
      <c r="Z968" t="str">
        <f>IF('ריכוז הצעות'!$N969='טבלת עזר2'!Z$1,'ריכוז הצעות'!$M969,"")</f>
        <v/>
      </c>
      <c r="AA968" t="str">
        <f>IF('ריכוז הצעות'!$N969='טבלת עזר2'!AA$1,'ריכוז הצעות'!$M969,"")</f>
        <v/>
      </c>
      <c r="AB968" t="str">
        <f>IF('ריכוז הצעות'!$N969='טבלת עזר2'!AB$1,'ריכוז הצעות'!$M969,"")</f>
        <v/>
      </c>
      <c r="AC968" t="str">
        <f>IF('ריכוז הצעות'!$N969='טבלת עזר2'!AC$1,'ריכוז הצעות'!$M969,"")</f>
        <v/>
      </c>
      <c r="AD968" t="str">
        <f>IF('ריכוז הצעות'!$N969='טבלת עזר2'!AD$1,'ריכוז הצעות'!$M969,"")</f>
        <v/>
      </c>
      <c r="AE968" t="str">
        <f>IF('ריכוז הצעות'!$N969='טבלת עזר2'!AE$1,'ריכוז הצעות'!$M969,"")</f>
        <v/>
      </c>
      <c r="AF968" t="str">
        <f>IF('ריכוז הצעות'!$N969='טבלת עזר2'!AF$1,'ריכוז הצעות'!$M969,"")</f>
        <v/>
      </c>
      <c r="AG968" t="str">
        <f>IF('ריכוז הצעות'!$N969='טבלת עזר2'!AG$1,'ריכוז הצעות'!$M969,"")</f>
        <v/>
      </c>
      <c r="AH968" t="str">
        <f>IF('ריכוז הצעות'!$N969='טבלת עזר2'!AH$1,'ריכוז הצעות'!$M969,"")</f>
        <v/>
      </c>
      <c r="AI968" t="str">
        <f>IF('ריכוז הצעות'!$N969='טבלת עזר2'!AI$1,'ריכוז הצעות'!$M969,"")</f>
        <v/>
      </c>
      <c r="AJ968" t="str">
        <f>IF('ריכוז הצעות'!$N969='טבלת עזר2'!AJ$1,'ריכוז הצעות'!$M969,"")</f>
        <v/>
      </c>
      <c r="AK968" t="str">
        <f>IF('ריכוז הצעות'!$N969='טבלת עזר2'!AK$1,'ריכוז הצעות'!$M969,"")</f>
        <v/>
      </c>
      <c r="AL968" t="str">
        <f>IF('ריכוז הצעות'!$N969='טבלת עזר2'!AL$1,'ריכוז הצעות'!$M969,"")</f>
        <v/>
      </c>
      <c r="AM968"/>
      <c r="AN968"/>
      <c r="AO968"/>
      <c r="AP968"/>
    </row>
    <row r="969" spans="2:42" x14ac:dyDescent="0.3">
      <c r="B969" t="str">
        <f>IF('ריכוז הצעות'!$N970='טבלת עזר2'!B$1,'ריכוז הצעות'!$M970,"")</f>
        <v/>
      </c>
      <c r="C969">
        <f t="shared" si="329"/>
        <v>0</v>
      </c>
      <c r="D969" t="str">
        <f t="shared" si="331"/>
        <v/>
      </c>
      <c r="E969">
        <f t="shared" si="332"/>
        <v>0</v>
      </c>
      <c r="F969" t="str">
        <f>IF('ריכוז הצעות'!$N970='טבלת עזר2'!F$1,'ריכוז הצעות'!$M970,"")</f>
        <v/>
      </c>
      <c r="G969">
        <f t="shared" si="330"/>
        <v>0</v>
      </c>
      <c r="H969" t="str">
        <f t="shared" si="333"/>
        <v/>
      </c>
      <c r="I969">
        <f t="shared" si="334"/>
        <v>0</v>
      </c>
      <c r="J969" t="str">
        <f>IF('ריכוז הצעות'!$N970='טבלת עזר2'!J$1,'ריכוז הצעות'!$M970,"")</f>
        <v/>
      </c>
      <c r="K969" t="str">
        <f>IF('ריכוז הצעות'!$N970='טבלת עזר2'!K$1,'ריכוז הצעות'!$M970,"")</f>
        <v/>
      </c>
      <c r="L969" t="str">
        <f>IF('ריכוז הצעות'!$N970='טבלת עזר2'!L$1,'ריכוז הצעות'!$M970,"")</f>
        <v/>
      </c>
      <c r="M969" t="str">
        <f>IF('ריכוז הצעות'!$N970='טבלת עזר2'!M$1,'ריכוז הצעות'!$M970,"")</f>
        <v/>
      </c>
      <c r="O969" t="str">
        <f>IF('ריכוז הצעות'!$N970='טבלת עזר2'!O$1,'ריכוז הצעות'!$M970,"")</f>
        <v/>
      </c>
      <c r="Q969" t="str">
        <f>IF('ריכוז הצעות'!$N970='טבלת עזר2'!Q$1,'ריכוז הצעות'!$M970,"")</f>
        <v/>
      </c>
      <c r="S969" t="str">
        <f>IF('ריכוז הצעות'!$N970='טבלת עזר2'!S$1,'ריכוז הצעות'!$M970,"")</f>
        <v/>
      </c>
      <c r="U969" t="str">
        <f>IF('ריכוז הצעות'!$N970='טבלת עזר2'!U$1,'ריכוז הצעות'!$M970,"")</f>
        <v/>
      </c>
      <c r="W969" t="str">
        <f>IF('ריכוז הצעות'!$N970='טבלת עזר2'!W$1,'ריכוז הצעות'!$M970,"")</f>
        <v/>
      </c>
      <c r="X969" t="str">
        <f>IF('ריכוז הצעות'!$N970='טבלת עזר2'!X$1,'ריכוז הצעות'!$M970,"")</f>
        <v/>
      </c>
      <c r="Y969" t="str">
        <f>IF('ריכוז הצעות'!$N970='טבלת עזר2'!Y$1,'ריכוז הצעות'!$M970,"")</f>
        <v/>
      </c>
      <c r="Z969" t="str">
        <f>IF('ריכוז הצעות'!$N970='טבלת עזר2'!Z$1,'ריכוז הצעות'!$M970,"")</f>
        <v/>
      </c>
      <c r="AA969" t="str">
        <f>IF('ריכוז הצעות'!$N970='טבלת עזר2'!AA$1,'ריכוז הצעות'!$M970,"")</f>
        <v/>
      </c>
      <c r="AB969" t="str">
        <f>IF('ריכוז הצעות'!$N970='טבלת עזר2'!AB$1,'ריכוז הצעות'!$M970,"")</f>
        <v/>
      </c>
      <c r="AC969" t="str">
        <f>IF('ריכוז הצעות'!$N970='טבלת עזר2'!AC$1,'ריכוז הצעות'!$M970,"")</f>
        <v/>
      </c>
      <c r="AD969" t="str">
        <f>IF('ריכוז הצעות'!$N970='טבלת עזר2'!AD$1,'ריכוז הצעות'!$M970,"")</f>
        <v/>
      </c>
      <c r="AE969" t="str">
        <f>IF('ריכוז הצעות'!$N970='טבלת עזר2'!AE$1,'ריכוז הצעות'!$M970,"")</f>
        <v/>
      </c>
      <c r="AF969" t="str">
        <f>IF('ריכוז הצעות'!$N970='טבלת עזר2'!AF$1,'ריכוז הצעות'!$M970,"")</f>
        <v/>
      </c>
      <c r="AG969" t="str">
        <f>IF('ריכוז הצעות'!$N970='טבלת עזר2'!AG$1,'ריכוז הצעות'!$M970,"")</f>
        <v/>
      </c>
      <c r="AH969" t="str">
        <f>IF('ריכוז הצעות'!$N970='טבלת עזר2'!AH$1,'ריכוז הצעות'!$M970,"")</f>
        <v/>
      </c>
      <c r="AI969" t="str">
        <f>IF('ריכוז הצעות'!$N970='טבלת עזר2'!AI$1,'ריכוז הצעות'!$M970,"")</f>
        <v/>
      </c>
      <c r="AJ969" t="str">
        <f>IF('ריכוז הצעות'!$N970='טבלת עזר2'!AJ$1,'ריכוז הצעות'!$M970,"")</f>
        <v/>
      </c>
      <c r="AK969" t="str">
        <f>IF('ריכוז הצעות'!$N970='טבלת עזר2'!AK$1,'ריכוז הצעות'!$M970,"")</f>
        <v/>
      </c>
      <c r="AL969" t="str">
        <f>IF('ריכוז הצעות'!$N970='טבלת עזר2'!AL$1,'ריכוז הצעות'!$M970,"")</f>
        <v/>
      </c>
      <c r="AM969"/>
      <c r="AN969"/>
      <c r="AO969"/>
      <c r="AP969"/>
    </row>
    <row r="970" spans="2:42" x14ac:dyDescent="0.3">
      <c r="B970" t="str">
        <f>IF('ריכוז הצעות'!$N971='טבלת עזר2'!B$1,'ריכוז הצעות'!$M971,"")</f>
        <v/>
      </c>
      <c r="C970">
        <f t="shared" si="329"/>
        <v>0</v>
      </c>
      <c r="D970" t="str">
        <f t="shared" si="331"/>
        <v/>
      </c>
      <c r="E970">
        <f t="shared" si="332"/>
        <v>0</v>
      </c>
      <c r="F970" t="str">
        <f>IF('ריכוז הצעות'!$N971='טבלת עזר2'!F$1,'ריכוז הצעות'!$M971,"")</f>
        <v/>
      </c>
      <c r="G970">
        <f t="shared" si="330"/>
        <v>0</v>
      </c>
      <c r="H970" t="str">
        <f t="shared" si="333"/>
        <v/>
      </c>
      <c r="I970">
        <f t="shared" si="334"/>
        <v>0</v>
      </c>
      <c r="J970" t="str">
        <f>IF('ריכוז הצעות'!$N971='טבלת עזר2'!J$1,'ריכוז הצעות'!$M971,"")</f>
        <v/>
      </c>
      <c r="K970" t="str">
        <f>IF('ריכוז הצעות'!$N971='טבלת עזר2'!K$1,'ריכוז הצעות'!$M971,"")</f>
        <v/>
      </c>
      <c r="L970" t="str">
        <f>IF('ריכוז הצעות'!$N971='טבלת עזר2'!L$1,'ריכוז הצעות'!$M971,"")</f>
        <v/>
      </c>
      <c r="M970" t="str">
        <f>IF('ריכוז הצעות'!$N971='טבלת עזר2'!M$1,'ריכוז הצעות'!$M971,"")</f>
        <v/>
      </c>
      <c r="O970" t="str">
        <f>IF('ריכוז הצעות'!$N971='טבלת עזר2'!O$1,'ריכוז הצעות'!$M971,"")</f>
        <v/>
      </c>
      <c r="Q970" t="str">
        <f>IF('ריכוז הצעות'!$N971='טבלת עזר2'!Q$1,'ריכוז הצעות'!$M971,"")</f>
        <v/>
      </c>
      <c r="S970" t="str">
        <f>IF('ריכוז הצעות'!$N971='טבלת עזר2'!S$1,'ריכוז הצעות'!$M971,"")</f>
        <v/>
      </c>
      <c r="U970" t="str">
        <f>IF('ריכוז הצעות'!$N971='טבלת עזר2'!U$1,'ריכוז הצעות'!$M971,"")</f>
        <v/>
      </c>
      <c r="W970" t="str">
        <f>IF('ריכוז הצעות'!$N971='טבלת עזר2'!W$1,'ריכוז הצעות'!$M971,"")</f>
        <v/>
      </c>
      <c r="X970" t="str">
        <f>IF('ריכוז הצעות'!$N971='טבלת עזר2'!X$1,'ריכוז הצעות'!$M971,"")</f>
        <v/>
      </c>
      <c r="Y970" t="str">
        <f>IF('ריכוז הצעות'!$N971='טבלת עזר2'!Y$1,'ריכוז הצעות'!$M971,"")</f>
        <v/>
      </c>
      <c r="Z970" t="str">
        <f>IF('ריכוז הצעות'!$N971='טבלת עזר2'!Z$1,'ריכוז הצעות'!$M971,"")</f>
        <v/>
      </c>
      <c r="AA970" t="str">
        <f>IF('ריכוז הצעות'!$N971='טבלת עזר2'!AA$1,'ריכוז הצעות'!$M971,"")</f>
        <v/>
      </c>
      <c r="AB970" t="str">
        <f>IF('ריכוז הצעות'!$N971='טבלת עזר2'!AB$1,'ריכוז הצעות'!$M971,"")</f>
        <v/>
      </c>
      <c r="AC970" t="str">
        <f>IF('ריכוז הצעות'!$N971='טבלת עזר2'!AC$1,'ריכוז הצעות'!$M971,"")</f>
        <v/>
      </c>
      <c r="AD970" t="str">
        <f>IF('ריכוז הצעות'!$N971='טבלת עזר2'!AD$1,'ריכוז הצעות'!$M971,"")</f>
        <v/>
      </c>
      <c r="AE970" t="str">
        <f>IF('ריכוז הצעות'!$N971='טבלת עזר2'!AE$1,'ריכוז הצעות'!$M971,"")</f>
        <v/>
      </c>
      <c r="AF970" t="str">
        <f>IF('ריכוז הצעות'!$N971='טבלת עזר2'!AF$1,'ריכוז הצעות'!$M971,"")</f>
        <v/>
      </c>
      <c r="AG970" t="str">
        <f>IF('ריכוז הצעות'!$N971='טבלת עזר2'!AG$1,'ריכוז הצעות'!$M971,"")</f>
        <v/>
      </c>
      <c r="AH970" t="str">
        <f>IF('ריכוז הצעות'!$N971='טבלת עזר2'!AH$1,'ריכוז הצעות'!$M971,"")</f>
        <v/>
      </c>
      <c r="AI970" t="str">
        <f>IF('ריכוז הצעות'!$N971='טבלת עזר2'!AI$1,'ריכוז הצעות'!$M971,"")</f>
        <v/>
      </c>
      <c r="AJ970" t="str">
        <f>IF('ריכוז הצעות'!$N971='טבלת עזר2'!AJ$1,'ריכוז הצעות'!$M971,"")</f>
        <v/>
      </c>
      <c r="AK970" t="str">
        <f>IF('ריכוז הצעות'!$N971='טבלת עזר2'!AK$1,'ריכוז הצעות'!$M971,"")</f>
        <v/>
      </c>
      <c r="AL970" t="str">
        <f>IF('ריכוז הצעות'!$N971='טבלת עזר2'!AL$1,'ריכוז הצעות'!$M971,"")</f>
        <v/>
      </c>
      <c r="AM970"/>
      <c r="AN970"/>
      <c r="AO970"/>
      <c r="AP970"/>
    </row>
    <row r="971" spans="2:42" x14ac:dyDescent="0.3">
      <c r="B971" t="str">
        <f>IF('ריכוז הצעות'!$N972='טבלת עזר2'!B$1,'ריכוז הצעות'!$M972,"")</f>
        <v/>
      </c>
      <c r="C971">
        <f t="shared" si="329"/>
        <v>0</v>
      </c>
      <c r="D971" t="str">
        <f t="shared" si="331"/>
        <v/>
      </c>
      <c r="E971">
        <f t="shared" si="332"/>
        <v>0</v>
      </c>
      <c r="F971" t="str">
        <f>IF('ריכוז הצעות'!$N972='טבלת עזר2'!F$1,'ריכוז הצעות'!$M972,"")</f>
        <v/>
      </c>
      <c r="G971">
        <f t="shared" si="330"/>
        <v>0</v>
      </c>
      <c r="H971" t="str">
        <f t="shared" si="333"/>
        <v/>
      </c>
      <c r="I971">
        <f t="shared" si="334"/>
        <v>0</v>
      </c>
      <c r="J971" t="str">
        <f>IF('ריכוז הצעות'!$N972='טבלת עזר2'!J$1,'ריכוז הצעות'!$M972,"")</f>
        <v/>
      </c>
      <c r="K971" t="str">
        <f>IF('ריכוז הצעות'!$N972='טבלת עזר2'!K$1,'ריכוז הצעות'!$M972,"")</f>
        <v/>
      </c>
      <c r="L971" t="str">
        <f>IF('ריכוז הצעות'!$N972='טבלת עזר2'!L$1,'ריכוז הצעות'!$M972,"")</f>
        <v/>
      </c>
      <c r="M971" t="str">
        <f>IF('ריכוז הצעות'!$N972='טבלת עזר2'!M$1,'ריכוז הצעות'!$M972,"")</f>
        <v/>
      </c>
      <c r="O971" t="str">
        <f>IF('ריכוז הצעות'!$N972='טבלת עזר2'!O$1,'ריכוז הצעות'!$M972,"")</f>
        <v/>
      </c>
      <c r="Q971" t="str">
        <f>IF('ריכוז הצעות'!$N972='טבלת עזר2'!Q$1,'ריכוז הצעות'!$M972,"")</f>
        <v/>
      </c>
      <c r="S971" t="str">
        <f>IF('ריכוז הצעות'!$N972='טבלת עזר2'!S$1,'ריכוז הצעות'!$M972,"")</f>
        <v/>
      </c>
      <c r="U971" t="str">
        <f>IF('ריכוז הצעות'!$N972='טבלת עזר2'!U$1,'ריכוז הצעות'!$M972,"")</f>
        <v/>
      </c>
      <c r="W971" t="str">
        <f>IF('ריכוז הצעות'!$N972='טבלת עזר2'!W$1,'ריכוז הצעות'!$M972,"")</f>
        <v/>
      </c>
      <c r="X971" t="str">
        <f>IF('ריכוז הצעות'!$N972='טבלת עזר2'!X$1,'ריכוז הצעות'!$M972,"")</f>
        <v/>
      </c>
      <c r="Y971" t="str">
        <f>IF('ריכוז הצעות'!$N972='טבלת עזר2'!Y$1,'ריכוז הצעות'!$M972,"")</f>
        <v/>
      </c>
      <c r="Z971" t="str">
        <f>IF('ריכוז הצעות'!$N972='טבלת עזר2'!Z$1,'ריכוז הצעות'!$M972,"")</f>
        <v/>
      </c>
      <c r="AA971" t="str">
        <f>IF('ריכוז הצעות'!$N972='טבלת עזר2'!AA$1,'ריכוז הצעות'!$M972,"")</f>
        <v/>
      </c>
      <c r="AB971" t="str">
        <f>IF('ריכוז הצעות'!$N972='טבלת עזר2'!AB$1,'ריכוז הצעות'!$M972,"")</f>
        <v/>
      </c>
      <c r="AC971" t="str">
        <f>IF('ריכוז הצעות'!$N972='טבלת עזר2'!AC$1,'ריכוז הצעות'!$M972,"")</f>
        <v/>
      </c>
      <c r="AD971" t="str">
        <f>IF('ריכוז הצעות'!$N972='טבלת עזר2'!AD$1,'ריכוז הצעות'!$M972,"")</f>
        <v/>
      </c>
      <c r="AE971" t="str">
        <f>IF('ריכוז הצעות'!$N972='טבלת עזר2'!AE$1,'ריכוז הצעות'!$M972,"")</f>
        <v/>
      </c>
      <c r="AF971" t="str">
        <f>IF('ריכוז הצעות'!$N972='טבלת עזר2'!AF$1,'ריכוז הצעות'!$M972,"")</f>
        <v/>
      </c>
      <c r="AG971" t="str">
        <f>IF('ריכוז הצעות'!$N972='טבלת עזר2'!AG$1,'ריכוז הצעות'!$M972,"")</f>
        <v/>
      </c>
      <c r="AH971" t="str">
        <f>IF('ריכוז הצעות'!$N972='טבלת עזר2'!AH$1,'ריכוז הצעות'!$M972,"")</f>
        <v/>
      </c>
      <c r="AI971" t="str">
        <f>IF('ריכוז הצעות'!$N972='טבלת עזר2'!AI$1,'ריכוז הצעות'!$M972,"")</f>
        <v/>
      </c>
      <c r="AJ971" t="str">
        <f>IF('ריכוז הצעות'!$N972='טבלת עזר2'!AJ$1,'ריכוז הצעות'!$M972,"")</f>
        <v/>
      </c>
      <c r="AK971" t="str">
        <f>IF('ריכוז הצעות'!$N972='טבלת עזר2'!AK$1,'ריכוז הצעות'!$M972,"")</f>
        <v/>
      </c>
      <c r="AL971" t="str">
        <f>IF('ריכוז הצעות'!$N972='טבלת עזר2'!AL$1,'ריכוז הצעות'!$M972,"")</f>
        <v/>
      </c>
      <c r="AM971"/>
      <c r="AN971"/>
      <c r="AO971"/>
      <c r="AP971"/>
    </row>
    <row r="972" spans="2:42" x14ac:dyDescent="0.3">
      <c r="B972" t="str">
        <f>IF('ריכוז הצעות'!$N973='טבלת עזר2'!B$1,'ריכוז הצעות'!$M973,"")</f>
        <v/>
      </c>
      <c r="C972">
        <f t="shared" si="329"/>
        <v>0</v>
      </c>
      <c r="D972" t="str">
        <f t="shared" si="331"/>
        <v/>
      </c>
      <c r="E972">
        <f t="shared" si="332"/>
        <v>0</v>
      </c>
      <c r="F972" t="str">
        <f>IF('ריכוז הצעות'!$N973='טבלת עזר2'!F$1,'ריכוז הצעות'!$M973,"")</f>
        <v/>
      </c>
      <c r="G972">
        <f t="shared" si="330"/>
        <v>0</v>
      </c>
      <c r="H972" t="str">
        <f t="shared" si="333"/>
        <v/>
      </c>
      <c r="I972">
        <f t="shared" si="334"/>
        <v>0</v>
      </c>
      <c r="J972" t="str">
        <f>IF('ריכוז הצעות'!$N973='טבלת עזר2'!J$1,'ריכוז הצעות'!$M973,"")</f>
        <v/>
      </c>
      <c r="K972" t="str">
        <f>IF('ריכוז הצעות'!$N973='טבלת עזר2'!K$1,'ריכוז הצעות'!$M973,"")</f>
        <v/>
      </c>
      <c r="L972" t="str">
        <f>IF('ריכוז הצעות'!$N973='טבלת עזר2'!L$1,'ריכוז הצעות'!$M973,"")</f>
        <v/>
      </c>
      <c r="M972" t="str">
        <f>IF('ריכוז הצעות'!$N973='טבלת עזר2'!M$1,'ריכוז הצעות'!$M973,"")</f>
        <v/>
      </c>
      <c r="O972" t="str">
        <f>IF('ריכוז הצעות'!$N973='טבלת עזר2'!O$1,'ריכוז הצעות'!$M973,"")</f>
        <v/>
      </c>
      <c r="Q972" t="str">
        <f>IF('ריכוז הצעות'!$N973='טבלת עזר2'!Q$1,'ריכוז הצעות'!$M973,"")</f>
        <v/>
      </c>
      <c r="S972" t="str">
        <f>IF('ריכוז הצעות'!$N973='טבלת עזר2'!S$1,'ריכוז הצעות'!$M973,"")</f>
        <v/>
      </c>
      <c r="U972" t="str">
        <f>IF('ריכוז הצעות'!$N973='טבלת עזר2'!U$1,'ריכוז הצעות'!$M973,"")</f>
        <v/>
      </c>
      <c r="W972" t="str">
        <f>IF('ריכוז הצעות'!$N973='טבלת עזר2'!W$1,'ריכוז הצעות'!$M973,"")</f>
        <v/>
      </c>
      <c r="X972" t="str">
        <f>IF('ריכוז הצעות'!$N973='טבלת עזר2'!X$1,'ריכוז הצעות'!$M973,"")</f>
        <v/>
      </c>
      <c r="Y972" t="str">
        <f>IF('ריכוז הצעות'!$N973='טבלת עזר2'!Y$1,'ריכוז הצעות'!$M973,"")</f>
        <v/>
      </c>
      <c r="Z972" t="str">
        <f>IF('ריכוז הצעות'!$N973='טבלת עזר2'!Z$1,'ריכוז הצעות'!$M973,"")</f>
        <v/>
      </c>
      <c r="AA972" t="str">
        <f>IF('ריכוז הצעות'!$N973='טבלת עזר2'!AA$1,'ריכוז הצעות'!$M973,"")</f>
        <v/>
      </c>
      <c r="AB972" t="str">
        <f>IF('ריכוז הצעות'!$N973='טבלת עזר2'!AB$1,'ריכוז הצעות'!$M973,"")</f>
        <v/>
      </c>
      <c r="AC972" t="str">
        <f>IF('ריכוז הצעות'!$N973='טבלת עזר2'!AC$1,'ריכוז הצעות'!$M973,"")</f>
        <v/>
      </c>
      <c r="AD972" t="str">
        <f>IF('ריכוז הצעות'!$N973='טבלת עזר2'!AD$1,'ריכוז הצעות'!$M973,"")</f>
        <v/>
      </c>
      <c r="AE972" t="str">
        <f>IF('ריכוז הצעות'!$N973='טבלת עזר2'!AE$1,'ריכוז הצעות'!$M973,"")</f>
        <v/>
      </c>
      <c r="AF972" t="str">
        <f>IF('ריכוז הצעות'!$N973='טבלת עזר2'!AF$1,'ריכוז הצעות'!$M973,"")</f>
        <v/>
      </c>
      <c r="AG972" t="str">
        <f>IF('ריכוז הצעות'!$N973='טבלת עזר2'!AG$1,'ריכוז הצעות'!$M973,"")</f>
        <v/>
      </c>
      <c r="AH972" t="str">
        <f>IF('ריכוז הצעות'!$N973='טבלת עזר2'!AH$1,'ריכוז הצעות'!$M973,"")</f>
        <v/>
      </c>
      <c r="AI972" t="str">
        <f>IF('ריכוז הצעות'!$N973='טבלת עזר2'!AI$1,'ריכוז הצעות'!$M973,"")</f>
        <v/>
      </c>
      <c r="AJ972" t="str">
        <f>IF('ריכוז הצעות'!$N973='טבלת עזר2'!AJ$1,'ריכוז הצעות'!$M973,"")</f>
        <v/>
      </c>
      <c r="AK972" t="str">
        <f>IF('ריכוז הצעות'!$N973='טבלת עזר2'!AK$1,'ריכוז הצעות'!$M973,"")</f>
        <v/>
      </c>
      <c r="AL972" t="str">
        <f>IF('ריכוז הצעות'!$N973='טבלת עזר2'!AL$1,'ריכוז הצעות'!$M973,"")</f>
        <v/>
      </c>
      <c r="AM972"/>
      <c r="AN972"/>
      <c r="AO972"/>
      <c r="AP972"/>
    </row>
    <row r="973" spans="2:42" x14ac:dyDescent="0.3">
      <c r="B973" t="str">
        <f>IF('ריכוז הצעות'!$N974='טבלת עזר2'!B$1,'ריכוז הצעות'!$M974,"")</f>
        <v/>
      </c>
      <c r="C973">
        <f t="shared" si="329"/>
        <v>0</v>
      </c>
      <c r="D973" t="str">
        <f t="shared" si="331"/>
        <v/>
      </c>
      <c r="E973">
        <f t="shared" si="332"/>
        <v>0</v>
      </c>
      <c r="F973" t="str">
        <f>IF('ריכוז הצעות'!$N974='טבלת עזר2'!F$1,'ריכוז הצעות'!$M974,"")</f>
        <v/>
      </c>
      <c r="G973">
        <f t="shared" si="330"/>
        <v>0</v>
      </c>
      <c r="H973" t="str">
        <f t="shared" si="333"/>
        <v/>
      </c>
      <c r="I973">
        <f t="shared" si="334"/>
        <v>0</v>
      </c>
      <c r="J973" t="str">
        <f>IF('ריכוז הצעות'!$N974='טבלת עזר2'!J$1,'ריכוז הצעות'!$M974,"")</f>
        <v/>
      </c>
      <c r="K973" t="str">
        <f>IF('ריכוז הצעות'!$N974='טבלת עזר2'!K$1,'ריכוז הצעות'!$M974,"")</f>
        <v/>
      </c>
      <c r="L973" t="str">
        <f>IF('ריכוז הצעות'!$N974='טבלת עזר2'!L$1,'ריכוז הצעות'!$M974,"")</f>
        <v/>
      </c>
      <c r="M973" t="str">
        <f>IF('ריכוז הצעות'!$N974='טבלת עזר2'!M$1,'ריכוז הצעות'!$M974,"")</f>
        <v/>
      </c>
      <c r="O973" t="str">
        <f>IF('ריכוז הצעות'!$N974='טבלת עזר2'!O$1,'ריכוז הצעות'!$M974,"")</f>
        <v/>
      </c>
      <c r="Q973" t="str">
        <f>IF('ריכוז הצעות'!$N974='טבלת עזר2'!Q$1,'ריכוז הצעות'!$M974,"")</f>
        <v/>
      </c>
      <c r="S973" t="str">
        <f>IF('ריכוז הצעות'!$N974='טבלת עזר2'!S$1,'ריכוז הצעות'!$M974,"")</f>
        <v/>
      </c>
      <c r="U973" t="str">
        <f>IF('ריכוז הצעות'!$N974='טבלת עזר2'!U$1,'ריכוז הצעות'!$M974,"")</f>
        <v/>
      </c>
      <c r="W973" t="str">
        <f>IF('ריכוז הצעות'!$N974='טבלת עזר2'!W$1,'ריכוז הצעות'!$M974,"")</f>
        <v/>
      </c>
      <c r="X973" t="str">
        <f>IF('ריכוז הצעות'!$N974='טבלת עזר2'!X$1,'ריכוז הצעות'!$M974,"")</f>
        <v/>
      </c>
      <c r="Y973" t="str">
        <f>IF('ריכוז הצעות'!$N974='טבלת עזר2'!Y$1,'ריכוז הצעות'!$M974,"")</f>
        <v/>
      </c>
      <c r="Z973" t="str">
        <f>IF('ריכוז הצעות'!$N974='טבלת עזר2'!Z$1,'ריכוז הצעות'!$M974,"")</f>
        <v/>
      </c>
      <c r="AA973" t="str">
        <f>IF('ריכוז הצעות'!$N974='טבלת עזר2'!AA$1,'ריכוז הצעות'!$M974,"")</f>
        <v/>
      </c>
      <c r="AB973" t="str">
        <f>IF('ריכוז הצעות'!$N974='טבלת עזר2'!AB$1,'ריכוז הצעות'!$M974,"")</f>
        <v/>
      </c>
      <c r="AC973" t="str">
        <f>IF('ריכוז הצעות'!$N974='טבלת עזר2'!AC$1,'ריכוז הצעות'!$M974,"")</f>
        <v/>
      </c>
      <c r="AD973" t="str">
        <f>IF('ריכוז הצעות'!$N974='טבלת עזר2'!AD$1,'ריכוז הצעות'!$M974,"")</f>
        <v/>
      </c>
      <c r="AE973" t="str">
        <f>IF('ריכוז הצעות'!$N974='טבלת עזר2'!AE$1,'ריכוז הצעות'!$M974,"")</f>
        <v/>
      </c>
      <c r="AF973" t="str">
        <f>IF('ריכוז הצעות'!$N974='טבלת עזר2'!AF$1,'ריכוז הצעות'!$M974,"")</f>
        <v/>
      </c>
      <c r="AG973" t="str">
        <f>IF('ריכוז הצעות'!$N974='טבלת עזר2'!AG$1,'ריכוז הצעות'!$M974,"")</f>
        <v/>
      </c>
      <c r="AH973" t="str">
        <f>IF('ריכוז הצעות'!$N974='טבלת עזר2'!AH$1,'ריכוז הצעות'!$M974,"")</f>
        <v/>
      </c>
      <c r="AI973" t="str">
        <f>IF('ריכוז הצעות'!$N974='טבלת עזר2'!AI$1,'ריכוז הצעות'!$M974,"")</f>
        <v/>
      </c>
      <c r="AJ973" t="str">
        <f>IF('ריכוז הצעות'!$N974='טבלת עזר2'!AJ$1,'ריכוז הצעות'!$M974,"")</f>
        <v/>
      </c>
      <c r="AK973" t="str">
        <f>IF('ריכוז הצעות'!$N974='טבלת עזר2'!AK$1,'ריכוז הצעות'!$M974,"")</f>
        <v/>
      </c>
      <c r="AL973" t="str">
        <f>IF('ריכוז הצעות'!$N974='טבלת עזר2'!AL$1,'ריכוז הצעות'!$M974,"")</f>
        <v/>
      </c>
      <c r="AM973"/>
      <c r="AN973"/>
      <c r="AO973"/>
      <c r="AP973"/>
    </row>
    <row r="974" spans="2:42" x14ac:dyDescent="0.3">
      <c r="B974" t="str">
        <f>IF('ריכוז הצעות'!$N975='טבלת עזר2'!B$1,'ריכוז הצעות'!$M975,"")</f>
        <v/>
      </c>
      <c r="C974">
        <f t="shared" si="329"/>
        <v>0</v>
      </c>
      <c r="D974" t="str">
        <f t="shared" si="331"/>
        <v/>
      </c>
      <c r="E974">
        <f t="shared" si="332"/>
        <v>0</v>
      </c>
      <c r="F974" t="str">
        <f>IF('ריכוז הצעות'!$N975='טבלת עזר2'!F$1,'ריכוז הצעות'!$M975,"")</f>
        <v/>
      </c>
      <c r="G974">
        <f t="shared" si="330"/>
        <v>0</v>
      </c>
      <c r="H974" t="str">
        <f t="shared" si="333"/>
        <v/>
      </c>
      <c r="I974">
        <f t="shared" si="334"/>
        <v>0</v>
      </c>
      <c r="J974" t="str">
        <f>IF('ריכוז הצעות'!$N975='טבלת עזר2'!J$1,'ריכוז הצעות'!$M975,"")</f>
        <v/>
      </c>
      <c r="K974" t="str">
        <f>IF('ריכוז הצעות'!$N975='טבלת עזר2'!K$1,'ריכוז הצעות'!$M975,"")</f>
        <v/>
      </c>
      <c r="L974" t="str">
        <f>IF('ריכוז הצעות'!$N975='טבלת עזר2'!L$1,'ריכוז הצעות'!$M975,"")</f>
        <v/>
      </c>
      <c r="M974" t="str">
        <f>IF('ריכוז הצעות'!$N975='טבלת עזר2'!M$1,'ריכוז הצעות'!$M975,"")</f>
        <v/>
      </c>
      <c r="O974" t="str">
        <f>IF('ריכוז הצעות'!$N975='טבלת עזר2'!O$1,'ריכוז הצעות'!$M975,"")</f>
        <v/>
      </c>
      <c r="Q974" t="str">
        <f>IF('ריכוז הצעות'!$N975='טבלת עזר2'!Q$1,'ריכוז הצעות'!$M975,"")</f>
        <v/>
      </c>
      <c r="S974" t="str">
        <f>IF('ריכוז הצעות'!$N975='טבלת עזר2'!S$1,'ריכוז הצעות'!$M975,"")</f>
        <v/>
      </c>
      <c r="U974" t="str">
        <f>IF('ריכוז הצעות'!$N975='טבלת עזר2'!U$1,'ריכוז הצעות'!$M975,"")</f>
        <v/>
      </c>
      <c r="W974" t="str">
        <f>IF('ריכוז הצעות'!$N975='טבלת עזר2'!W$1,'ריכוז הצעות'!$M975,"")</f>
        <v/>
      </c>
      <c r="X974" t="str">
        <f>IF('ריכוז הצעות'!$N975='טבלת עזר2'!X$1,'ריכוז הצעות'!$M975,"")</f>
        <v/>
      </c>
      <c r="Y974" t="str">
        <f>IF('ריכוז הצעות'!$N975='טבלת עזר2'!Y$1,'ריכוז הצעות'!$M975,"")</f>
        <v/>
      </c>
      <c r="Z974" t="str">
        <f>IF('ריכוז הצעות'!$N975='טבלת עזר2'!Z$1,'ריכוז הצעות'!$M975,"")</f>
        <v/>
      </c>
      <c r="AA974" t="str">
        <f>IF('ריכוז הצעות'!$N975='טבלת עזר2'!AA$1,'ריכוז הצעות'!$M975,"")</f>
        <v/>
      </c>
      <c r="AB974" t="str">
        <f>IF('ריכוז הצעות'!$N975='טבלת עזר2'!AB$1,'ריכוז הצעות'!$M975,"")</f>
        <v/>
      </c>
      <c r="AC974" t="str">
        <f>IF('ריכוז הצעות'!$N975='טבלת עזר2'!AC$1,'ריכוז הצעות'!$M975,"")</f>
        <v/>
      </c>
      <c r="AD974" t="str">
        <f>IF('ריכוז הצעות'!$N975='טבלת עזר2'!AD$1,'ריכוז הצעות'!$M975,"")</f>
        <v/>
      </c>
      <c r="AE974" t="str">
        <f>IF('ריכוז הצעות'!$N975='טבלת עזר2'!AE$1,'ריכוז הצעות'!$M975,"")</f>
        <v/>
      </c>
      <c r="AF974" t="str">
        <f>IF('ריכוז הצעות'!$N975='טבלת עזר2'!AF$1,'ריכוז הצעות'!$M975,"")</f>
        <v/>
      </c>
      <c r="AG974" t="str">
        <f>IF('ריכוז הצעות'!$N975='טבלת עזר2'!AG$1,'ריכוז הצעות'!$M975,"")</f>
        <v/>
      </c>
      <c r="AH974" t="str">
        <f>IF('ריכוז הצעות'!$N975='טבלת עזר2'!AH$1,'ריכוז הצעות'!$M975,"")</f>
        <v/>
      </c>
      <c r="AI974" t="str">
        <f>IF('ריכוז הצעות'!$N975='טבלת עזר2'!AI$1,'ריכוז הצעות'!$M975,"")</f>
        <v/>
      </c>
      <c r="AJ974" t="str">
        <f>IF('ריכוז הצעות'!$N975='טבלת עזר2'!AJ$1,'ריכוז הצעות'!$M975,"")</f>
        <v/>
      </c>
      <c r="AK974" t="str">
        <f>IF('ריכוז הצעות'!$N975='טבלת עזר2'!AK$1,'ריכוז הצעות'!$M975,"")</f>
        <v/>
      </c>
      <c r="AL974" t="str">
        <f>IF('ריכוז הצעות'!$N975='טבלת עזר2'!AL$1,'ריכוז הצעות'!$M975,"")</f>
        <v/>
      </c>
      <c r="AM974"/>
      <c r="AN974"/>
      <c r="AO974"/>
      <c r="AP974"/>
    </row>
    <row r="975" spans="2:42" x14ac:dyDescent="0.3">
      <c r="B975" t="str">
        <f>IF('ריכוז הצעות'!$N976='טבלת עזר2'!B$1,'ריכוז הצעות'!$M976,"")</f>
        <v/>
      </c>
      <c r="C975">
        <f t="shared" si="329"/>
        <v>0</v>
      </c>
      <c r="D975" t="str">
        <f t="shared" si="331"/>
        <v/>
      </c>
      <c r="E975">
        <f t="shared" si="332"/>
        <v>0</v>
      </c>
      <c r="F975" t="str">
        <f>IF('ריכוז הצעות'!$N976='טבלת עזר2'!F$1,'ריכוז הצעות'!$M976,"")</f>
        <v/>
      </c>
      <c r="G975">
        <f t="shared" si="330"/>
        <v>0</v>
      </c>
      <c r="H975" t="str">
        <f t="shared" si="333"/>
        <v/>
      </c>
      <c r="I975">
        <f t="shared" si="334"/>
        <v>0</v>
      </c>
      <c r="J975" t="str">
        <f>IF('ריכוז הצעות'!$N976='טבלת עזר2'!J$1,'ריכוז הצעות'!$M976,"")</f>
        <v/>
      </c>
      <c r="K975" t="str">
        <f>IF('ריכוז הצעות'!$N976='טבלת עזר2'!K$1,'ריכוז הצעות'!$M976,"")</f>
        <v/>
      </c>
      <c r="L975" t="str">
        <f>IF('ריכוז הצעות'!$N976='טבלת עזר2'!L$1,'ריכוז הצעות'!$M976,"")</f>
        <v/>
      </c>
      <c r="M975" t="str">
        <f>IF('ריכוז הצעות'!$N976='טבלת עזר2'!M$1,'ריכוז הצעות'!$M976,"")</f>
        <v/>
      </c>
      <c r="O975" t="str">
        <f>IF('ריכוז הצעות'!$N976='טבלת עזר2'!O$1,'ריכוז הצעות'!$M976,"")</f>
        <v/>
      </c>
      <c r="Q975" t="str">
        <f>IF('ריכוז הצעות'!$N976='טבלת עזר2'!Q$1,'ריכוז הצעות'!$M976,"")</f>
        <v/>
      </c>
      <c r="S975" t="str">
        <f>IF('ריכוז הצעות'!$N976='טבלת עזר2'!S$1,'ריכוז הצעות'!$M976,"")</f>
        <v/>
      </c>
      <c r="U975" t="str">
        <f>IF('ריכוז הצעות'!$N976='טבלת עזר2'!U$1,'ריכוז הצעות'!$M976,"")</f>
        <v/>
      </c>
      <c r="W975" t="str">
        <f>IF('ריכוז הצעות'!$N976='טבלת עזר2'!W$1,'ריכוז הצעות'!$M976,"")</f>
        <v/>
      </c>
      <c r="X975" t="str">
        <f>IF('ריכוז הצעות'!$N976='טבלת עזר2'!X$1,'ריכוז הצעות'!$M976,"")</f>
        <v/>
      </c>
      <c r="Y975" t="str">
        <f>IF('ריכוז הצעות'!$N976='טבלת עזר2'!Y$1,'ריכוז הצעות'!$M976,"")</f>
        <v/>
      </c>
      <c r="Z975" t="str">
        <f>IF('ריכוז הצעות'!$N976='טבלת עזר2'!Z$1,'ריכוז הצעות'!$M976,"")</f>
        <v/>
      </c>
      <c r="AA975" t="str">
        <f>IF('ריכוז הצעות'!$N976='טבלת עזר2'!AA$1,'ריכוז הצעות'!$M976,"")</f>
        <v/>
      </c>
      <c r="AB975" t="str">
        <f>IF('ריכוז הצעות'!$N976='טבלת עזר2'!AB$1,'ריכוז הצעות'!$M976,"")</f>
        <v/>
      </c>
      <c r="AC975" t="str">
        <f>IF('ריכוז הצעות'!$N976='טבלת עזר2'!AC$1,'ריכוז הצעות'!$M976,"")</f>
        <v/>
      </c>
      <c r="AD975" t="str">
        <f>IF('ריכוז הצעות'!$N976='טבלת עזר2'!AD$1,'ריכוז הצעות'!$M976,"")</f>
        <v/>
      </c>
      <c r="AE975" t="str">
        <f>IF('ריכוז הצעות'!$N976='טבלת עזר2'!AE$1,'ריכוז הצעות'!$M976,"")</f>
        <v/>
      </c>
      <c r="AF975" t="str">
        <f>IF('ריכוז הצעות'!$N976='טבלת עזר2'!AF$1,'ריכוז הצעות'!$M976,"")</f>
        <v/>
      </c>
      <c r="AG975" t="str">
        <f>IF('ריכוז הצעות'!$N976='טבלת עזר2'!AG$1,'ריכוז הצעות'!$M976,"")</f>
        <v/>
      </c>
      <c r="AH975" t="str">
        <f>IF('ריכוז הצעות'!$N976='טבלת עזר2'!AH$1,'ריכוז הצעות'!$M976,"")</f>
        <v/>
      </c>
      <c r="AI975" t="str">
        <f>IF('ריכוז הצעות'!$N976='טבלת עזר2'!AI$1,'ריכוז הצעות'!$M976,"")</f>
        <v/>
      </c>
      <c r="AJ975" t="str">
        <f>IF('ריכוז הצעות'!$N976='טבלת עזר2'!AJ$1,'ריכוז הצעות'!$M976,"")</f>
        <v/>
      </c>
      <c r="AK975" t="str">
        <f>IF('ריכוז הצעות'!$N976='טבלת עזר2'!AK$1,'ריכוז הצעות'!$M976,"")</f>
        <v/>
      </c>
      <c r="AL975" t="str">
        <f>IF('ריכוז הצעות'!$N976='טבלת עזר2'!AL$1,'ריכוז הצעות'!$M976,"")</f>
        <v/>
      </c>
      <c r="AM975"/>
      <c r="AN975"/>
      <c r="AO975"/>
      <c r="AP975"/>
    </row>
    <row r="976" spans="2:42" x14ac:dyDescent="0.3">
      <c r="B976" t="str">
        <f>IF('ריכוז הצעות'!$N977='טבלת עזר2'!B$1,'ריכוז הצעות'!$M977,"")</f>
        <v/>
      </c>
      <c r="C976">
        <f t="shared" si="329"/>
        <v>0</v>
      </c>
      <c r="D976" t="str">
        <f t="shared" si="331"/>
        <v/>
      </c>
      <c r="E976">
        <f t="shared" si="332"/>
        <v>0</v>
      </c>
      <c r="F976" t="str">
        <f>IF('ריכוז הצעות'!$N977='טבלת עזר2'!F$1,'ריכוז הצעות'!$M977,"")</f>
        <v/>
      </c>
      <c r="G976">
        <f t="shared" si="330"/>
        <v>0</v>
      </c>
      <c r="H976" t="str">
        <f t="shared" si="333"/>
        <v/>
      </c>
      <c r="I976">
        <f t="shared" si="334"/>
        <v>0</v>
      </c>
      <c r="J976" t="str">
        <f>IF('ריכוז הצעות'!$N977='טבלת עזר2'!J$1,'ריכוז הצעות'!$M977,"")</f>
        <v/>
      </c>
      <c r="K976" t="str">
        <f>IF('ריכוז הצעות'!$N977='טבלת עזר2'!K$1,'ריכוז הצעות'!$M977,"")</f>
        <v/>
      </c>
      <c r="L976" t="str">
        <f>IF('ריכוז הצעות'!$N977='טבלת עזר2'!L$1,'ריכוז הצעות'!$M977,"")</f>
        <v/>
      </c>
      <c r="M976" t="str">
        <f>IF('ריכוז הצעות'!$N977='טבלת עזר2'!M$1,'ריכוז הצעות'!$M977,"")</f>
        <v/>
      </c>
      <c r="O976" t="str">
        <f>IF('ריכוז הצעות'!$N977='טבלת עזר2'!O$1,'ריכוז הצעות'!$M977,"")</f>
        <v/>
      </c>
      <c r="Q976" t="str">
        <f>IF('ריכוז הצעות'!$N977='טבלת עזר2'!Q$1,'ריכוז הצעות'!$M977,"")</f>
        <v/>
      </c>
      <c r="S976" t="str">
        <f>IF('ריכוז הצעות'!$N977='טבלת עזר2'!S$1,'ריכוז הצעות'!$M977,"")</f>
        <v/>
      </c>
      <c r="U976" t="str">
        <f>IF('ריכוז הצעות'!$N977='טבלת עזר2'!U$1,'ריכוז הצעות'!$M977,"")</f>
        <v/>
      </c>
      <c r="W976" t="str">
        <f>IF('ריכוז הצעות'!$N977='טבלת עזר2'!W$1,'ריכוז הצעות'!$M977,"")</f>
        <v/>
      </c>
      <c r="X976" t="str">
        <f>IF('ריכוז הצעות'!$N977='טבלת עזר2'!X$1,'ריכוז הצעות'!$M977,"")</f>
        <v/>
      </c>
      <c r="Y976" t="str">
        <f>IF('ריכוז הצעות'!$N977='טבלת עזר2'!Y$1,'ריכוז הצעות'!$M977,"")</f>
        <v/>
      </c>
      <c r="Z976" t="str">
        <f>IF('ריכוז הצעות'!$N977='טבלת עזר2'!Z$1,'ריכוז הצעות'!$M977,"")</f>
        <v/>
      </c>
      <c r="AA976" t="str">
        <f>IF('ריכוז הצעות'!$N977='טבלת עזר2'!AA$1,'ריכוז הצעות'!$M977,"")</f>
        <v/>
      </c>
      <c r="AB976" t="str">
        <f>IF('ריכוז הצעות'!$N977='טבלת עזר2'!AB$1,'ריכוז הצעות'!$M977,"")</f>
        <v/>
      </c>
      <c r="AC976" t="str">
        <f>IF('ריכוז הצעות'!$N977='טבלת עזר2'!AC$1,'ריכוז הצעות'!$M977,"")</f>
        <v/>
      </c>
      <c r="AD976" t="str">
        <f>IF('ריכוז הצעות'!$N977='טבלת עזר2'!AD$1,'ריכוז הצעות'!$M977,"")</f>
        <v/>
      </c>
      <c r="AE976" t="str">
        <f>IF('ריכוז הצעות'!$N977='טבלת עזר2'!AE$1,'ריכוז הצעות'!$M977,"")</f>
        <v/>
      </c>
      <c r="AF976" t="str">
        <f>IF('ריכוז הצעות'!$N977='טבלת עזר2'!AF$1,'ריכוז הצעות'!$M977,"")</f>
        <v/>
      </c>
      <c r="AG976" t="str">
        <f>IF('ריכוז הצעות'!$N977='טבלת עזר2'!AG$1,'ריכוז הצעות'!$M977,"")</f>
        <v/>
      </c>
      <c r="AH976" t="str">
        <f>IF('ריכוז הצעות'!$N977='טבלת עזר2'!AH$1,'ריכוז הצעות'!$M977,"")</f>
        <v/>
      </c>
      <c r="AI976" t="str">
        <f>IF('ריכוז הצעות'!$N977='טבלת עזר2'!AI$1,'ריכוז הצעות'!$M977,"")</f>
        <v/>
      </c>
      <c r="AJ976" t="str">
        <f>IF('ריכוז הצעות'!$N977='טבלת עזר2'!AJ$1,'ריכוז הצעות'!$M977,"")</f>
        <v/>
      </c>
      <c r="AK976" t="str">
        <f>IF('ריכוז הצעות'!$N977='טבלת עזר2'!AK$1,'ריכוז הצעות'!$M977,"")</f>
        <v/>
      </c>
      <c r="AL976" t="str">
        <f>IF('ריכוז הצעות'!$N977='טבלת עזר2'!AL$1,'ריכוז הצעות'!$M977,"")</f>
        <v/>
      </c>
      <c r="AM976"/>
      <c r="AN976"/>
      <c r="AO976"/>
      <c r="AP976"/>
    </row>
    <row r="977" spans="2:42" x14ac:dyDescent="0.3">
      <c r="B977" t="str">
        <f>IF('ריכוז הצעות'!$N978='טבלת עזר2'!B$1,'ריכוז הצעות'!$M978,"")</f>
        <v/>
      </c>
      <c r="C977">
        <f t="shared" si="329"/>
        <v>0</v>
      </c>
      <c r="D977" t="str">
        <f t="shared" si="331"/>
        <v/>
      </c>
      <c r="E977">
        <f t="shared" si="332"/>
        <v>0</v>
      </c>
      <c r="F977" t="str">
        <f>IF('ריכוז הצעות'!$N978='טבלת עזר2'!F$1,'ריכוז הצעות'!$M978,"")</f>
        <v/>
      </c>
      <c r="G977">
        <f t="shared" si="330"/>
        <v>0</v>
      </c>
      <c r="H977" t="str">
        <f t="shared" si="333"/>
        <v/>
      </c>
      <c r="I977">
        <f t="shared" si="334"/>
        <v>0</v>
      </c>
      <c r="J977" t="str">
        <f>IF('ריכוז הצעות'!$N978='טבלת עזר2'!J$1,'ריכוז הצעות'!$M978,"")</f>
        <v/>
      </c>
      <c r="K977" t="str">
        <f>IF('ריכוז הצעות'!$N978='טבלת עזר2'!K$1,'ריכוז הצעות'!$M978,"")</f>
        <v/>
      </c>
      <c r="L977" t="str">
        <f>IF('ריכוז הצעות'!$N978='טבלת עזר2'!L$1,'ריכוז הצעות'!$M978,"")</f>
        <v/>
      </c>
      <c r="M977" t="str">
        <f>IF('ריכוז הצעות'!$N978='טבלת עזר2'!M$1,'ריכוז הצעות'!$M978,"")</f>
        <v/>
      </c>
      <c r="O977" t="str">
        <f>IF('ריכוז הצעות'!$N978='טבלת עזר2'!O$1,'ריכוז הצעות'!$M978,"")</f>
        <v/>
      </c>
      <c r="Q977" t="str">
        <f>IF('ריכוז הצעות'!$N978='טבלת עזר2'!Q$1,'ריכוז הצעות'!$M978,"")</f>
        <v/>
      </c>
      <c r="S977" t="str">
        <f>IF('ריכוז הצעות'!$N978='טבלת עזר2'!S$1,'ריכוז הצעות'!$M978,"")</f>
        <v/>
      </c>
      <c r="U977" t="str">
        <f>IF('ריכוז הצעות'!$N978='טבלת עזר2'!U$1,'ריכוז הצעות'!$M978,"")</f>
        <v/>
      </c>
      <c r="W977" t="str">
        <f>IF('ריכוז הצעות'!$N978='טבלת עזר2'!W$1,'ריכוז הצעות'!$M978,"")</f>
        <v/>
      </c>
      <c r="X977" t="str">
        <f>IF('ריכוז הצעות'!$N978='טבלת עזר2'!X$1,'ריכוז הצעות'!$M978,"")</f>
        <v/>
      </c>
      <c r="Y977" t="str">
        <f>IF('ריכוז הצעות'!$N978='טבלת עזר2'!Y$1,'ריכוז הצעות'!$M978,"")</f>
        <v/>
      </c>
      <c r="Z977" t="str">
        <f>IF('ריכוז הצעות'!$N978='טבלת עזר2'!Z$1,'ריכוז הצעות'!$M978,"")</f>
        <v/>
      </c>
      <c r="AA977" t="str">
        <f>IF('ריכוז הצעות'!$N978='טבלת עזר2'!AA$1,'ריכוז הצעות'!$M978,"")</f>
        <v/>
      </c>
      <c r="AB977" t="str">
        <f>IF('ריכוז הצעות'!$N978='טבלת עזר2'!AB$1,'ריכוז הצעות'!$M978,"")</f>
        <v/>
      </c>
      <c r="AC977" t="str">
        <f>IF('ריכוז הצעות'!$N978='טבלת עזר2'!AC$1,'ריכוז הצעות'!$M978,"")</f>
        <v/>
      </c>
      <c r="AD977" t="str">
        <f>IF('ריכוז הצעות'!$N978='טבלת עזר2'!AD$1,'ריכוז הצעות'!$M978,"")</f>
        <v/>
      </c>
      <c r="AE977" t="str">
        <f>IF('ריכוז הצעות'!$N978='טבלת עזר2'!AE$1,'ריכוז הצעות'!$M978,"")</f>
        <v/>
      </c>
      <c r="AF977" t="str">
        <f>IF('ריכוז הצעות'!$N978='טבלת עזר2'!AF$1,'ריכוז הצעות'!$M978,"")</f>
        <v/>
      </c>
      <c r="AG977" t="str">
        <f>IF('ריכוז הצעות'!$N978='טבלת עזר2'!AG$1,'ריכוז הצעות'!$M978,"")</f>
        <v/>
      </c>
      <c r="AH977" t="str">
        <f>IF('ריכוז הצעות'!$N978='טבלת עזר2'!AH$1,'ריכוז הצעות'!$M978,"")</f>
        <v/>
      </c>
      <c r="AI977" t="str">
        <f>IF('ריכוז הצעות'!$N978='טבלת עזר2'!AI$1,'ריכוז הצעות'!$M978,"")</f>
        <v/>
      </c>
      <c r="AJ977" t="str">
        <f>IF('ריכוז הצעות'!$N978='טבלת עזר2'!AJ$1,'ריכוז הצעות'!$M978,"")</f>
        <v/>
      </c>
      <c r="AK977" t="str">
        <f>IF('ריכוז הצעות'!$N978='טבלת עזר2'!AK$1,'ריכוז הצעות'!$M978,"")</f>
        <v/>
      </c>
      <c r="AL977" t="str">
        <f>IF('ריכוז הצעות'!$N978='טבלת עזר2'!AL$1,'ריכוז הצעות'!$M978,"")</f>
        <v/>
      </c>
      <c r="AM977"/>
      <c r="AN977"/>
      <c r="AO977"/>
      <c r="AP977"/>
    </row>
    <row r="978" spans="2:42" x14ac:dyDescent="0.3">
      <c r="B978" t="str">
        <f>IF('ריכוז הצעות'!$N979='טבלת עזר2'!B$1,'ריכוז הצעות'!$M979,"")</f>
        <v/>
      </c>
      <c r="C978">
        <f t="shared" si="329"/>
        <v>0</v>
      </c>
      <c r="D978" t="str">
        <f t="shared" si="331"/>
        <v/>
      </c>
      <c r="E978">
        <f t="shared" si="332"/>
        <v>0</v>
      </c>
      <c r="F978" t="str">
        <f>IF('ריכוז הצעות'!$N979='טבלת עזר2'!F$1,'ריכוז הצעות'!$M979,"")</f>
        <v/>
      </c>
      <c r="G978">
        <f t="shared" si="330"/>
        <v>0</v>
      </c>
      <c r="H978" t="str">
        <f t="shared" si="333"/>
        <v/>
      </c>
      <c r="I978">
        <f t="shared" si="334"/>
        <v>0</v>
      </c>
      <c r="J978" t="str">
        <f>IF('ריכוז הצעות'!$N979='טבלת עזר2'!J$1,'ריכוז הצעות'!$M979,"")</f>
        <v/>
      </c>
      <c r="K978" t="str">
        <f>IF('ריכוז הצעות'!$N979='טבלת עזר2'!K$1,'ריכוז הצעות'!$M979,"")</f>
        <v/>
      </c>
      <c r="L978" t="str">
        <f>IF('ריכוז הצעות'!$N979='טבלת עזר2'!L$1,'ריכוז הצעות'!$M979,"")</f>
        <v/>
      </c>
      <c r="M978" t="str">
        <f>IF('ריכוז הצעות'!$N979='טבלת עזר2'!M$1,'ריכוז הצעות'!$M979,"")</f>
        <v/>
      </c>
      <c r="O978" t="str">
        <f>IF('ריכוז הצעות'!$N979='טבלת עזר2'!O$1,'ריכוז הצעות'!$M979,"")</f>
        <v/>
      </c>
      <c r="Q978" t="str">
        <f>IF('ריכוז הצעות'!$N979='טבלת עזר2'!Q$1,'ריכוז הצעות'!$M979,"")</f>
        <v/>
      </c>
      <c r="S978" t="str">
        <f>IF('ריכוז הצעות'!$N979='טבלת עזר2'!S$1,'ריכוז הצעות'!$M979,"")</f>
        <v/>
      </c>
      <c r="U978" t="str">
        <f>IF('ריכוז הצעות'!$N979='טבלת עזר2'!U$1,'ריכוז הצעות'!$M979,"")</f>
        <v/>
      </c>
      <c r="W978" t="str">
        <f>IF('ריכוז הצעות'!$N979='טבלת עזר2'!W$1,'ריכוז הצעות'!$M979,"")</f>
        <v/>
      </c>
      <c r="X978" t="str">
        <f>IF('ריכוז הצעות'!$N979='טבלת עזר2'!X$1,'ריכוז הצעות'!$M979,"")</f>
        <v/>
      </c>
      <c r="Y978" t="str">
        <f>IF('ריכוז הצעות'!$N979='טבלת עזר2'!Y$1,'ריכוז הצעות'!$M979,"")</f>
        <v/>
      </c>
      <c r="Z978" t="str">
        <f>IF('ריכוז הצעות'!$N979='טבלת עזר2'!Z$1,'ריכוז הצעות'!$M979,"")</f>
        <v/>
      </c>
      <c r="AA978" t="str">
        <f>IF('ריכוז הצעות'!$N979='טבלת עזר2'!AA$1,'ריכוז הצעות'!$M979,"")</f>
        <v/>
      </c>
      <c r="AB978" t="str">
        <f>IF('ריכוז הצעות'!$N979='טבלת עזר2'!AB$1,'ריכוז הצעות'!$M979,"")</f>
        <v/>
      </c>
      <c r="AC978" t="str">
        <f>IF('ריכוז הצעות'!$N979='טבלת עזר2'!AC$1,'ריכוז הצעות'!$M979,"")</f>
        <v/>
      </c>
      <c r="AD978" t="str">
        <f>IF('ריכוז הצעות'!$N979='טבלת עזר2'!AD$1,'ריכוז הצעות'!$M979,"")</f>
        <v/>
      </c>
      <c r="AE978" t="str">
        <f>IF('ריכוז הצעות'!$N979='טבלת עזר2'!AE$1,'ריכוז הצעות'!$M979,"")</f>
        <v/>
      </c>
      <c r="AF978" t="str">
        <f>IF('ריכוז הצעות'!$N979='טבלת עזר2'!AF$1,'ריכוז הצעות'!$M979,"")</f>
        <v/>
      </c>
      <c r="AG978" t="str">
        <f>IF('ריכוז הצעות'!$N979='טבלת עזר2'!AG$1,'ריכוז הצעות'!$M979,"")</f>
        <v/>
      </c>
      <c r="AH978" t="str">
        <f>IF('ריכוז הצעות'!$N979='טבלת עזר2'!AH$1,'ריכוז הצעות'!$M979,"")</f>
        <v/>
      </c>
      <c r="AI978" t="str">
        <f>IF('ריכוז הצעות'!$N979='טבלת עזר2'!AI$1,'ריכוז הצעות'!$M979,"")</f>
        <v/>
      </c>
      <c r="AJ978" t="str">
        <f>IF('ריכוז הצעות'!$N979='טבלת עזר2'!AJ$1,'ריכוז הצעות'!$M979,"")</f>
        <v/>
      </c>
      <c r="AK978" t="str">
        <f>IF('ריכוז הצעות'!$N979='טבלת עזר2'!AK$1,'ריכוז הצעות'!$M979,"")</f>
        <v/>
      </c>
      <c r="AL978" t="str">
        <f>IF('ריכוז הצעות'!$N979='טבלת עזר2'!AL$1,'ריכוז הצעות'!$M979,"")</f>
        <v/>
      </c>
      <c r="AM978"/>
      <c r="AN978"/>
      <c r="AO978"/>
      <c r="AP978"/>
    </row>
    <row r="979" spans="2:42" x14ac:dyDescent="0.3">
      <c r="B979" t="str">
        <f>IF('ריכוז הצעות'!$N980='טבלת עזר2'!B$1,'ריכוז הצעות'!$M980,"")</f>
        <v/>
      </c>
      <c r="C979">
        <f t="shared" si="329"/>
        <v>0</v>
      </c>
      <c r="D979" t="str">
        <f t="shared" si="331"/>
        <v/>
      </c>
      <c r="E979">
        <f t="shared" si="332"/>
        <v>0</v>
      </c>
      <c r="F979" t="str">
        <f>IF('ריכוז הצעות'!$N980='טבלת עזר2'!F$1,'ריכוז הצעות'!$M980,"")</f>
        <v/>
      </c>
      <c r="G979">
        <f t="shared" si="330"/>
        <v>0</v>
      </c>
      <c r="H979" t="str">
        <f t="shared" si="333"/>
        <v/>
      </c>
      <c r="I979">
        <f t="shared" si="334"/>
        <v>0</v>
      </c>
      <c r="J979" t="str">
        <f>IF('ריכוז הצעות'!$N980='טבלת עזר2'!J$1,'ריכוז הצעות'!$M980,"")</f>
        <v/>
      </c>
      <c r="K979" t="str">
        <f>IF('ריכוז הצעות'!$N980='טבלת עזר2'!K$1,'ריכוז הצעות'!$M980,"")</f>
        <v/>
      </c>
      <c r="L979" t="str">
        <f>IF('ריכוז הצעות'!$N980='טבלת עזר2'!L$1,'ריכוז הצעות'!$M980,"")</f>
        <v/>
      </c>
      <c r="M979" t="str">
        <f>IF('ריכוז הצעות'!$N980='טבלת עזר2'!M$1,'ריכוז הצעות'!$M980,"")</f>
        <v/>
      </c>
      <c r="O979" t="str">
        <f>IF('ריכוז הצעות'!$N980='טבלת עזר2'!O$1,'ריכוז הצעות'!$M980,"")</f>
        <v/>
      </c>
      <c r="Q979" t="str">
        <f>IF('ריכוז הצעות'!$N980='טבלת עזר2'!Q$1,'ריכוז הצעות'!$M980,"")</f>
        <v/>
      </c>
      <c r="S979" t="str">
        <f>IF('ריכוז הצעות'!$N980='טבלת עזר2'!S$1,'ריכוז הצעות'!$M980,"")</f>
        <v/>
      </c>
      <c r="U979" t="str">
        <f>IF('ריכוז הצעות'!$N980='טבלת עזר2'!U$1,'ריכוז הצעות'!$M980,"")</f>
        <v/>
      </c>
      <c r="W979" t="str">
        <f>IF('ריכוז הצעות'!$N980='טבלת עזר2'!W$1,'ריכוז הצעות'!$M980,"")</f>
        <v/>
      </c>
      <c r="X979" t="str">
        <f>IF('ריכוז הצעות'!$N980='טבלת עזר2'!X$1,'ריכוז הצעות'!$M980,"")</f>
        <v/>
      </c>
      <c r="Y979" t="str">
        <f>IF('ריכוז הצעות'!$N980='טבלת עזר2'!Y$1,'ריכוז הצעות'!$M980,"")</f>
        <v/>
      </c>
      <c r="Z979" t="str">
        <f>IF('ריכוז הצעות'!$N980='טבלת עזר2'!Z$1,'ריכוז הצעות'!$M980,"")</f>
        <v/>
      </c>
      <c r="AA979" t="str">
        <f>IF('ריכוז הצעות'!$N980='טבלת עזר2'!AA$1,'ריכוז הצעות'!$M980,"")</f>
        <v/>
      </c>
      <c r="AB979" t="str">
        <f>IF('ריכוז הצעות'!$N980='טבלת עזר2'!AB$1,'ריכוז הצעות'!$M980,"")</f>
        <v/>
      </c>
      <c r="AC979" t="str">
        <f>IF('ריכוז הצעות'!$N980='טבלת עזר2'!AC$1,'ריכוז הצעות'!$M980,"")</f>
        <v/>
      </c>
      <c r="AD979" t="str">
        <f>IF('ריכוז הצעות'!$N980='טבלת עזר2'!AD$1,'ריכוז הצעות'!$M980,"")</f>
        <v/>
      </c>
      <c r="AE979" t="str">
        <f>IF('ריכוז הצעות'!$N980='טבלת עזר2'!AE$1,'ריכוז הצעות'!$M980,"")</f>
        <v/>
      </c>
      <c r="AF979" t="str">
        <f>IF('ריכוז הצעות'!$N980='טבלת עזר2'!AF$1,'ריכוז הצעות'!$M980,"")</f>
        <v/>
      </c>
      <c r="AG979" t="str">
        <f>IF('ריכוז הצעות'!$N980='טבלת עזר2'!AG$1,'ריכוז הצעות'!$M980,"")</f>
        <v/>
      </c>
      <c r="AH979" t="str">
        <f>IF('ריכוז הצעות'!$N980='טבלת עזר2'!AH$1,'ריכוז הצעות'!$M980,"")</f>
        <v/>
      </c>
      <c r="AI979" t="str">
        <f>IF('ריכוז הצעות'!$N980='טבלת עזר2'!AI$1,'ריכוז הצעות'!$M980,"")</f>
        <v/>
      </c>
      <c r="AJ979" t="str">
        <f>IF('ריכוז הצעות'!$N980='טבלת עזר2'!AJ$1,'ריכוז הצעות'!$M980,"")</f>
        <v/>
      </c>
      <c r="AK979" t="str">
        <f>IF('ריכוז הצעות'!$N980='טבלת עזר2'!AK$1,'ריכוז הצעות'!$M980,"")</f>
        <v/>
      </c>
      <c r="AL979" t="str">
        <f>IF('ריכוז הצעות'!$N980='טבלת עזר2'!AL$1,'ריכוז הצעות'!$M980,"")</f>
        <v/>
      </c>
      <c r="AM979"/>
      <c r="AN979"/>
      <c r="AO979"/>
      <c r="AP979"/>
    </row>
    <row r="980" spans="2:42" x14ac:dyDescent="0.3">
      <c r="B980" t="str">
        <f>IF('ריכוז הצעות'!$N981='טבלת עזר2'!B$1,'ריכוז הצעות'!$M981,"")</f>
        <v/>
      </c>
      <c r="C980">
        <f t="shared" si="329"/>
        <v>0</v>
      </c>
      <c r="D980" t="str">
        <f t="shared" si="331"/>
        <v/>
      </c>
      <c r="E980">
        <f t="shared" si="332"/>
        <v>0</v>
      </c>
      <c r="F980" t="str">
        <f>IF('ריכוז הצעות'!$N981='טבלת עזר2'!F$1,'ריכוז הצעות'!$M981,"")</f>
        <v/>
      </c>
      <c r="G980">
        <f t="shared" si="330"/>
        <v>0</v>
      </c>
      <c r="H980" t="str">
        <f t="shared" si="333"/>
        <v/>
      </c>
      <c r="I980">
        <f t="shared" si="334"/>
        <v>0</v>
      </c>
      <c r="J980" t="str">
        <f>IF('ריכוז הצעות'!$N981='טבלת עזר2'!J$1,'ריכוז הצעות'!$M981,"")</f>
        <v/>
      </c>
      <c r="K980" t="str">
        <f>IF('ריכוז הצעות'!$N981='טבלת עזר2'!K$1,'ריכוז הצעות'!$M981,"")</f>
        <v/>
      </c>
      <c r="L980" t="str">
        <f>IF('ריכוז הצעות'!$N981='טבלת עזר2'!L$1,'ריכוז הצעות'!$M981,"")</f>
        <v/>
      </c>
      <c r="M980" t="str">
        <f>IF('ריכוז הצעות'!$N981='טבלת עזר2'!M$1,'ריכוז הצעות'!$M981,"")</f>
        <v/>
      </c>
      <c r="O980" t="str">
        <f>IF('ריכוז הצעות'!$N981='טבלת עזר2'!O$1,'ריכוז הצעות'!$M981,"")</f>
        <v/>
      </c>
      <c r="Q980" t="str">
        <f>IF('ריכוז הצעות'!$N981='טבלת עזר2'!Q$1,'ריכוז הצעות'!$M981,"")</f>
        <v/>
      </c>
      <c r="S980" t="str">
        <f>IF('ריכוז הצעות'!$N981='טבלת עזר2'!S$1,'ריכוז הצעות'!$M981,"")</f>
        <v/>
      </c>
      <c r="U980" t="str">
        <f>IF('ריכוז הצעות'!$N981='טבלת עזר2'!U$1,'ריכוז הצעות'!$M981,"")</f>
        <v/>
      </c>
      <c r="W980" t="str">
        <f>IF('ריכוז הצעות'!$N981='טבלת עזר2'!W$1,'ריכוז הצעות'!$M981,"")</f>
        <v/>
      </c>
      <c r="X980" t="str">
        <f>IF('ריכוז הצעות'!$N981='טבלת עזר2'!X$1,'ריכוז הצעות'!$M981,"")</f>
        <v/>
      </c>
      <c r="Y980" t="str">
        <f>IF('ריכוז הצעות'!$N981='טבלת עזר2'!Y$1,'ריכוז הצעות'!$M981,"")</f>
        <v/>
      </c>
      <c r="Z980" t="str">
        <f>IF('ריכוז הצעות'!$N981='טבלת עזר2'!Z$1,'ריכוז הצעות'!$M981,"")</f>
        <v/>
      </c>
      <c r="AA980" t="str">
        <f>IF('ריכוז הצעות'!$N981='טבלת עזר2'!AA$1,'ריכוז הצעות'!$M981,"")</f>
        <v/>
      </c>
      <c r="AB980" t="str">
        <f>IF('ריכוז הצעות'!$N981='טבלת עזר2'!AB$1,'ריכוז הצעות'!$M981,"")</f>
        <v/>
      </c>
      <c r="AC980" t="str">
        <f>IF('ריכוז הצעות'!$N981='טבלת עזר2'!AC$1,'ריכוז הצעות'!$M981,"")</f>
        <v/>
      </c>
      <c r="AD980" t="str">
        <f>IF('ריכוז הצעות'!$N981='טבלת עזר2'!AD$1,'ריכוז הצעות'!$M981,"")</f>
        <v/>
      </c>
      <c r="AE980" t="str">
        <f>IF('ריכוז הצעות'!$N981='טבלת עזר2'!AE$1,'ריכוז הצעות'!$M981,"")</f>
        <v/>
      </c>
      <c r="AF980" t="str">
        <f>IF('ריכוז הצעות'!$N981='טבלת עזר2'!AF$1,'ריכוז הצעות'!$M981,"")</f>
        <v/>
      </c>
      <c r="AG980" t="str">
        <f>IF('ריכוז הצעות'!$N981='טבלת עזר2'!AG$1,'ריכוז הצעות'!$M981,"")</f>
        <v/>
      </c>
      <c r="AH980" t="str">
        <f>IF('ריכוז הצעות'!$N981='טבלת עזר2'!AH$1,'ריכוז הצעות'!$M981,"")</f>
        <v/>
      </c>
      <c r="AI980" t="str">
        <f>IF('ריכוז הצעות'!$N981='טבלת עזר2'!AI$1,'ריכוז הצעות'!$M981,"")</f>
        <v/>
      </c>
      <c r="AJ980" t="str">
        <f>IF('ריכוז הצעות'!$N981='טבלת עזר2'!AJ$1,'ריכוז הצעות'!$M981,"")</f>
        <v/>
      </c>
      <c r="AK980" t="str">
        <f>IF('ריכוז הצעות'!$N981='טבלת עזר2'!AK$1,'ריכוז הצעות'!$M981,"")</f>
        <v/>
      </c>
      <c r="AL980" t="str">
        <f>IF('ריכוז הצעות'!$N981='טבלת עזר2'!AL$1,'ריכוז הצעות'!$M981,"")</f>
        <v/>
      </c>
      <c r="AM980"/>
      <c r="AN980"/>
      <c r="AO980"/>
      <c r="AP980"/>
    </row>
    <row r="981" spans="2:42" x14ac:dyDescent="0.3">
      <c r="B981" t="str">
        <f>IF('ריכוז הצעות'!$N982='טבלת עזר2'!B$1,'ריכוז הצעות'!$M982,"")</f>
        <v/>
      </c>
      <c r="C981">
        <f t="shared" si="329"/>
        <v>0</v>
      </c>
      <c r="D981" t="str">
        <f t="shared" si="331"/>
        <v/>
      </c>
      <c r="E981">
        <f t="shared" si="332"/>
        <v>0</v>
      </c>
      <c r="F981" t="str">
        <f>IF('ריכוז הצעות'!$N982='טבלת עזר2'!F$1,'ריכוז הצעות'!$M982,"")</f>
        <v/>
      </c>
      <c r="G981">
        <f t="shared" si="330"/>
        <v>0</v>
      </c>
      <c r="H981" t="str">
        <f t="shared" si="333"/>
        <v/>
      </c>
      <c r="I981">
        <f t="shared" si="334"/>
        <v>0</v>
      </c>
      <c r="J981" t="str">
        <f>IF('ריכוז הצעות'!$N982='טבלת עזר2'!J$1,'ריכוז הצעות'!$M982,"")</f>
        <v/>
      </c>
      <c r="K981" t="str">
        <f>IF('ריכוז הצעות'!$N982='טבלת עזר2'!K$1,'ריכוז הצעות'!$M982,"")</f>
        <v/>
      </c>
      <c r="L981" t="str">
        <f>IF('ריכוז הצעות'!$N982='טבלת עזר2'!L$1,'ריכוז הצעות'!$M982,"")</f>
        <v/>
      </c>
      <c r="M981" t="str">
        <f>IF('ריכוז הצעות'!$N982='טבלת עזר2'!M$1,'ריכוז הצעות'!$M982,"")</f>
        <v/>
      </c>
      <c r="O981" t="str">
        <f>IF('ריכוז הצעות'!$N982='טבלת עזר2'!O$1,'ריכוז הצעות'!$M982,"")</f>
        <v/>
      </c>
      <c r="Q981" t="str">
        <f>IF('ריכוז הצעות'!$N982='טבלת עזר2'!Q$1,'ריכוז הצעות'!$M982,"")</f>
        <v/>
      </c>
      <c r="S981" t="str">
        <f>IF('ריכוז הצעות'!$N982='טבלת עזר2'!S$1,'ריכוז הצעות'!$M982,"")</f>
        <v/>
      </c>
      <c r="U981" t="str">
        <f>IF('ריכוז הצעות'!$N982='טבלת עזר2'!U$1,'ריכוז הצעות'!$M982,"")</f>
        <v/>
      </c>
      <c r="W981" t="str">
        <f>IF('ריכוז הצעות'!$N982='טבלת עזר2'!W$1,'ריכוז הצעות'!$M982,"")</f>
        <v/>
      </c>
      <c r="X981" t="str">
        <f>IF('ריכוז הצעות'!$N982='טבלת עזר2'!X$1,'ריכוז הצעות'!$M982,"")</f>
        <v/>
      </c>
      <c r="Y981" t="str">
        <f>IF('ריכוז הצעות'!$N982='טבלת עזר2'!Y$1,'ריכוז הצעות'!$M982,"")</f>
        <v/>
      </c>
      <c r="Z981" t="str">
        <f>IF('ריכוז הצעות'!$N982='טבלת עזר2'!Z$1,'ריכוז הצעות'!$M982,"")</f>
        <v/>
      </c>
      <c r="AA981" t="str">
        <f>IF('ריכוז הצעות'!$N982='טבלת עזר2'!AA$1,'ריכוז הצעות'!$M982,"")</f>
        <v/>
      </c>
      <c r="AB981" t="str">
        <f>IF('ריכוז הצעות'!$N982='טבלת עזר2'!AB$1,'ריכוז הצעות'!$M982,"")</f>
        <v/>
      </c>
      <c r="AC981" t="str">
        <f>IF('ריכוז הצעות'!$N982='טבלת עזר2'!AC$1,'ריכוז הצעות'!$M982,"")</f>
        <v/>
      </c>
      <c r="AD981" t="str">
        <f>IF('ריכוז הצעות'!$N982='טבלת עזר2'!AD$1,'ריכוז הצעות'!$M982,"")</f>
        <v/>
      </c>
      <c r="AE981" t="str">
        <f>IF('ריכוז הצעות'!$N982='טבלת עזר2'!AE$1,'ריכוז הצעות'!$M982,"")</f>
        <v/>
      </c>
      <c r="AF981" t="str">
        <f>IF('ריכוז הצעות'!$N982='טבלת עזר2'!AF$1,'ריכוז הצעות'!$M982,"")</f>
        <v/>
      </c>
      <c r="AG981" t="str">
        <f>IF('ריכוז הצעות'!$N982='טבלת עזר2'!AG$1,'ריכוז הצעות'!$M982,"")</f>
        <v/>
      </c>
      <c r="AH981" t="str">
        <f>IF('ריכוז הצעות'!$N982='טבלת עזר2'!AH$1,'ריכוז הצעות'!$M982,"")</f>
        <v/>
      </c>
      <c r="AI981" t="str">
        <f>IF('ריכוז הצעות'!$N982='טבלת עזר2'!AI$1,'ריכוז הצעות'!$M982,"")</f>
        <v/>
      </c>
      <c r="AJ981" t="str">
        <f>IF('ריכוז הצעות'!$N982='טבלת עזר2'!AJ$1,'ריכוז הצעות'!$M982,"")</f>
        <v/>
      </c>
      <c r="AK981" t="str">
        <f>IF('ריכוז הצעות'!$N982='טבלת עזר2'!AK$1,'ריכוז הצעות'!$M982,"")</f>
        <v/>
      </c>
      <c r="AL981" t="str">
        <f>IF('ריכוז הצעות'!$N982='טבלת עזר2'!AL$1,'ריכוז הצעות'!$M982,"")</f>
        <v/>
      </c>
      <c r="AM981"/>
      <c r="AN981"/>
      <c r="AO981"/>
      <c r="AP981"/>
    </row>
    <row r="982" spans="2:42" x14ac:dyDescent="0.3">
      <c r="B982" t="str">
        <f>IF('ריכוז הצעות'!$N983='טבלת עזר2'!B$1,'ריכוז הצעות'!$M983,"")</f>
        <v/>
      </c>
      <c r="C982">
        <f t="shared" si="329"/>
        <v>0</v>
      </c>
      <c r="D982" t="str">
        <f t="shared" si="331"/>
        <v/>
      </c>
      <c r="E982">
        <f t="shared" si="332"/>
        <v>0</v>
      </c>
      <c r="F982" t="str">
        <f>IF('ריכוז הצעות'!$N983='טבלת עזר2'!F$1,'ריכוז הצעות'!$M983,"")</f>
        <v/>
      </c>
      <c r="G982">
        <f t="shared" si="330"/>
        <v>0</v>
      </c>
      <c r="H982" t="str">
        <f t="shared" si="333"/>
        <v/>
      </c>
      <c r="I982">
        <f t="shared" si="334"/>
        <v>0</v>
      </c>
      <c r="J982" t="str">
        <f>IF('ריכוז הצעות'!$N983='טבלת עזר2'!J$1,'ריכוז הצעות'!$M983,"")</f>
        <v/>
      </c>
      <c r="K982" t="str">
        <f>IF('ריכוז הצעות'!$N983='טבלת עזר2'!K$1,'ריכוז הצעות'!$M983,"")</f>
        <v/>
      </c>
      <c r="L982" t="str">
        <f>IF('ריכוז הצעות'!$N983='טבלת עזר2'!L$1,'ריכוז הצעות'!$M983,"")</f>
        <v/>
      </c>
      <c r="M982" t="str">
        <f>IF('ריכוז הצעות'!$N983='טבלת עזר2'!M$1,'ריכוז הצעות'!$M983,"")</f>
        <v/>
      </c>
      <c r="O982" t="str">
        <f>IF('ריכוז הצעות'!$N983='טבלת עזר2'!O$1,'ריכוז הצעות'!$M983,"")</f>
        <v/>
      </c>
      <c r="Q982" t="str">
        <f>IF('ריכוז הצעות'!$N983='טבלת עזר2'!Q$1,'ריכוז הצעות'!$M983,"")</f>
        <v/>
      </c>
      <c r="S982" t="str">
        <f>IF('ריכוז הצעות'!$N983='טבלת עזר2'!S$1,'ריכוז הצעות'!$M983,"")</f>
        <v/>
      </c>
      <c r="U982" t="str">
        <f>IF('ריכוז הצעות'!$N983='טבלת עזר2'!U$1,'ריכוז הצעות'!$M983,"")</f>
        <v/>
      </c>
      <c r="W982" t="str">
        <f>IF('ריכוז הצעות'!$N983='טבלת עזר2'!W$1,'ריכוז הצעות'!$M983,"")</f>
        <v/>
      </c>
      <c r="X982" t="str">
        <f>IF('ריכוז הצעות'!$N983='טבלת עזר2'!X$1,'ריכוז הצעות'!$M983,"")</f>
        <v/>
      </c>
      <c r="Y982" t="str">
        <f>IF('ריכוז הצעות'!$N983='טבלת עזר2'!Y$1,'ריכוז הצעות'!$M983,"")</f>
        <v/>
      </c>
      <c r="Z982" t="str">
        <f>IF('ריכוז הצעות'!$N983='טבלת עזר2'!Z$1,'ריכוז הצעות'!$M983,"")</f>
        <v/>
      </c>
      <c r="AA982" t="str">
        <f>IF('ריכוז הצעות'!$N983='טבלת עזר2'!AA$1,'ריכוז הצעות'!$M983,"")</f>
        <v/>
      </c>
      <c r="AB982" t="str">
        <f>IF('ריכוז הצעות'!$N983='טבלת עזר2'!AB$1,'ריכוז הצעות'!$M983,"")</f>
        <v/>
      </c>
      <c r="AC982" t="str">
        <f>IF('ריכוז הצעות'!$N983='טבלת עזר2'!AC$1,'ריכוז הצעות'!$M983,"")</f>
        <v/>
      </c>
      <c r="AD982" t="str">
        <f>IF('ריכוז הצעות'!$N983='טבלת עזר2'!AD$1,'ריכוז הצעות'!$M983,"")</f>
        <v/>
      </c>
      <c r="AE982" t="str">
        <f>IF('ריכוז הצעות'!$N983='טבלת עזר2'!AE$1,'ריכוז הצעות'!$M983,"")</f>
        <v/>
      </c>
      <c r="AF982" t="str">
        <f>IF('ריכוז הצעות'!$N983='טבלת עזר2'!AF$1,'ריכוז הצעות'!$M983,"")</f>
        <v/>
      </c>
      <c r="AG982" t="str">
        <f>IF('ריכוז הצעות'!$N983='טבלת עזר2'!AG$1,'ריכוז הצעות'!$M983,"")</f>
        <v/>
      </c>
      <c r="AH982" t="str">
        <f>IF('ריכוז הצעות'!$N983='טבלת עזר2'!AH$1,'ריכוז הצעות'!$M983,"")</f>
        <v/>
      </c>
      <c r="AI982" t="str">
        <f>IF('ריכוז הצעות'!$N983='טבלת עזר2'!AI$1,'ריכוז הצעות'!$M983,"")</f>
        <v/>
      </c>
      <c r="AJ982" t="str">
        <f>IF('ריכוז הצעות'!$N983='טבלת עזר2'!AJ$1,'ריכוז הצעות'!$M983,"")</f>
        <v/>
      </c>
      <c r="AK982" t="str">
        <f>IF('ריכוז הצעות'!$N983='טבלת עזר2'!AK$1,'ריכוז הצעות'!$M983,"")</f>
        <v/>
      </c>
      <c r="AL982" t="str">
        <f>IF('ריכוז הצעות'!$N983='טבלת עזר2'!AL$1,'ריכוז הצעות'!$M983,"")</f>
        <v/>
      </c>
      <c r="AM982"/>
      <c r="AN982"/>
      <c r="AO982"/>
      <c r="AP982"/>
    </row>
    <row r="983" spans="2:42" x14ac:dyDescent="0.3">
      <c r="B983" t="str">
        <f>IF('ריכוז הצעות'!$N984='טבלת עזר2'!B$1,'ריכוז הצעות'!$M984,"")</f>
        <v/>
      </c>
      <c r="C983">
        <f t="shared" si="329"/>
        <v>0</v>
      </c>
      <c r="D983" t="str">
        <f t="shared" si="331"/>
        <v/>
      </c>
      <c r="E983">
        <f t="shared" si="332"/>
        <v>0</v>
      </c>
      <c r="F983" t="str">
        <f>IF('ריכוז הצעות'!$N984='טבלת עזר2'!F$1,'ריכוז הצעות'!$M984,"")</f>
        <v/>
      </c>
      <c r="G983">
        <f t="shared" si="330"/>
        <v>0</v>
      </c>
      <c r="H983" t="str">
        <f t="shared" si="333"/>
        <v/>
      </c>
      <c r="I983">
        <f t="shared" si="334"/>
        <v>0</v>
      </c>
      <c r="J983" t="str">
        <f>IF('ריכוז הצעות'!$N984='טבלת עזר2'!J$1,'ריכוז הצעות'!$M984,"")</f>
        <v/>
      </c>
      <c r="K983" t="str">
        <f>IF('ריכוז הצעות'!$N984='טבלת עזר2'!K$1,'ריכוז הצעות'!$M984,"")</f>
        <v/>
      </c>
      <c r="L983" t="str">
        <f>IF('ריכוז הצעות'!$N984='טבלת עזר2'!L$1,'ריכוז הצעות'!$M984,"")</f>
        <v/>
      </c>
      <c r="M983" t="str">
        <f>IF('ריכוז הצעות'!$N984='טבלת עזר2'!M$1,'ריכוז הצעות'!$M984,"")</f>
        <v/>
      </c>
      <c r="O983" t="str">
        <f>IF('ריכוז הצעות'!$N984='טבלת עזר2'!O$1,'ריכוז הצעות'!$M984,"")</f>
        <v/>
      </c>
      <c r="Q983" t="str">
        <f>IF('ריכוז הצעות'!$N984='טבלת עזר2'!Q$1,'ריכוז הצעות'!$M984,"")</f>
        <v/>
      </c>
      <c r="S983" t="str">
        <f>IF('ריכוז הצעות'!$N984='טבלת עזר2'!S$1,'ריכוז הצעות'!$M984,"")</f>
        <v/>
      </c>
      <c r="U983" t="str">
        <f>IF('ריכוז הצעות'!$N984='טבלת עזר2'!U$1,'ריכוז הצעות'!$M984,"")</f>
        <v/>
      </c>
      <c r="W983" t="str">
        <f>IF('ריכוז הצעות'!$N984='טבלת עזר2'!W$1,'ריכוז הצעות'!$M984,"")</f>
        <v/>
      </c>
      <c r="X983" t="str">
        <f>IF('ריכוז הצעות'!$N984='טבלת עזר2'!X$1,'ריכוז הצעות'!$M984,"")</f>
        <v/>
      </c>
      <c r="Y983" t="str">
        <f>IF('ריכוז הצעות'!$N984='טבלת עזר2'!Y$1,'ריכוז הצעות'!$M984,"")</f>
        <v/>
      </c>
      <c r="Z983" t="str">
        <f>IF('ריכוז הצעות'!$N984='טבלת עזר2'!Z$1,'ריכוז הצעות'!$M984,"")</f>
        <v/>
      </c>
      <c r="AA983" t="str">
        <f>IF('ריכוז הצעות'!$N984='טבלת עזר2'!AA$1,'ריכוז הצעות'!$M984,"")</f>
        <v/>
      </c>
      <c r="AB983" t="str">
        <f>IF('ריכוז הצעות'!$N984='טבלת עזר2'!AB$1,'ריכוז הצעות'!$M984,"")</f>
        <v/>
      </c>
      <c r="AC983" t="str">
        <f>IF('ריכוז הצעות'!$N984='טבלת עזר2'!AC$1,'ריכוז הצעות'!$M984,"")</f>
        <v/>
      </c>
      <c r="AD983" t="str">
        <f>IF('ריכוז הצעות'!$N984='טבלת עזר2'!AD$1,'ריכוז הצעות'!$M984,"")</f>
        <v/>
      </c>
      <c r="AE983" t="str">
        <f>IF('ריכוז הצעות'!$N984='טבלת עזר2'!AE$1,'ריכוז הצעות'!$M984,"")</f>
        <v/>
      </c>
      <c r="AF983" t="str">
        <f>IF('ריכוז הצעות'!$N984='טבלת עזר2'!AF$1,'ריכוז הצעות'!$M984,"")</f>
        <v/>
      </c>
      <c r="AG983" t="str">
        <f>IF('ריכוז הצעות'!$N984='טבלת עזר2'!AG$1,'ריכוז הצעות'!$M984,"")</f>
        <v/>
      </c>
      <c r="AH983" t="str">
        <f>IF('ריכוז הצעות'!$N984='טבלת עזר2'!AH$1,'ריכוז הצעות'!$M984,"")</f>
        <v/>
      </c>
      <c r="AI983" t="str">
        <f>IF('ריכוז הצעות'!$N984='טבלת עזר2'!AI$1,'ריכוז הצעות'!$M984,"")</f>
        <v/>
      </c>
      <c r="AJ983" t="str">
        <f>IF('ריכוז הצעות'!$N984='טבלת עזר2'!AJ$1,'ריכוז הצעות'!$M984,"")</f>
        <v/>
      </c>
      <c r="AK983" t="str">
        <f>IF('ריכוז הצעות'!$N984='טבלת עזר2'!AK$1,'ריכוז הצעות'!$M984,"")</f>
        <v/>
      </c>
      <c r="AL983" t="str">
        <f>IF('ריכוז הצעות'!$N984='טבלת עזר2'!AL$1,'ריכוז הצעות'!$M984,"")</f>
        <v/>
      </c>
      <c r="AM983"/>
      <c r="AN983"/>
      <c r="AO983"/>
      <c r="AP983"/>
    </row>
    <row r="984" spans="2:42" x14ac:dyDescent="0.3">
      <c r="B984" t="str">
        <f>IF('ריכוז הצעות'!$N985='טבלת עזר2'!B$1,'ריכוז הצעות'!$M985,"")</f>
        <v/>
      </c>
      <c r="C984">
        <f t="shared" si="329"/>
        <v>0</v>
      </c>
      <c r="D984" t="str">
        <f t="shared" si="331"/>
        <v/>
      </c>
      <c r="E984">
        <f t="shared" si="332"/>
        <v>0</v>
      </c>
      <c r="F984" t="str">
        <f>IF('ריכוז הצעות'!$N985='טבלת עזר2'!F$1,'ריכוז הצעות'!$M985,"")</f>
        <v/>
      </c>
      <c r="G984">
        <f t="shared" si="330"/>
        <v>0</v>
      </c>
      <c r="H984" t="str">
        <f t="shared" si="333"/>
        <v/>
      </c>
      <c r="I984">
        <f t="shared" si="334"/>
        <v>0</v>
      </c>
      <c r="J984" t="str">
        <f>IF('ריכוז הצעות'!$N985='טבלת עזר2'!J$1,'ריכוז הצעות'!$M985,"")</f>
        <v/>
      </c>
      <c r="K984" t="str">
        <f>IF('ריכוז הצעות'!$N985='טבלת עזר2'!K$1,'ריכוז הצעות'!$M985,"")</f>
        <v/>
      </c>
      <c r="L984" t="str">
        <f>IF('ריכוז הצעות'!$N985='טבלת עזר2'!L$1,'ריכוז הצעות'!$M985,"")</f>
        <v/>
      </c>
      <c r="M984" t="str">
        <f>IF('ריכוז הצעות'!$N985='טבלת עזר2'!M$1,'ריכוז הצעות'!$M985,"")</f>
        <v/>
      </c>
      <c r="O984" t="str">
        <f>IF('ריכוז הצעות'!$N985='טבלת עזר2'!O$1,'ריכוז הצעות'!$M985,"")</f>
        <v/>
      </c>
      <c r="Q984" t="str">
        <f>IF('ריכוז הצעות'!$N985='טבלת עזר2'!Q$1,'ריכוז הצעות'!$M985,"")</f>
        <v/>
      </c>
      <c r="S984" t="str">
        <f>IF('ריכוז הצעות'!$N985='טבלת עזר2'!S$1,'ריכוז הצעות'!$M985,"")</f>
        <v/>
      </c>
      <c r="U984" t="str">
        <f>IF('ריכוז הצעות'!$N985='טבלת עזר2'!U$1,'ריכוז הצעות'!$M985,"")</f>
        <v/>
      </c>
      <c r="W984" t="str">
        <f>IF('ריכוז הצעות'!$N985='טבלת עזר2'!W$1,'ריכוז הצעות'!$M985,"")</f>
        <v/>
      </c>
      <c r="X984" t="str">
        <f>IF('ריכוז הצעות'!$N985='טבלת עזר2'!X$1,'ריכוז הצעות'!$M985,"")</f>
        <v/>
      </c>
      <c r="Y984" t="str">
        <f>IF('ריכוז הצעות'!$N985='טבלת עזר2'!Y$1,'ריכוז הצעות'!$M985,"")</f>
        <v/>
      </c>
      <c r="Z984" t="str">
        <f>IF('ריכוז הצעות'!$N985='טבלת עזר2'!Z$1,'ריכוז הצעות'!$M985,"")</f>
        <v/>
      </c>
      <c r="AA984" t="str">
        <f>IF('ריכוז הצעות'!$N985='טבלת עזר2'!AA$1,'ריכוז הצעות'!$M985,"")</f>
        <v/>
      </c>
      <c r="AB984" t="str">
        <f>IF('ריכוז הצעות'!$N985='טבלת עזר2'!AB$1,'ריכוז הצעות'!$M985,"")</f>
        <v/>
      </c>
      <c r="AC984" t="str">
        <f>IF('ריכוז הצעות'!$N985='טבלת עזר2'!AC$1,'ריכוז הצעות'!$M985,"")</f>
        <v/>
      </c>
      <c r="AD984" t="str">
        <f>IF('ריכוז הצעות'!$N985='טבלת עזר2'!AD$1,'ריכוז הצעות'!$M985,"")</f>
        <v/>
      </c>
      <c r="AE984" t="str">
        <f>IF('ריכוז הצעות'!$N985='טבלת עזר2'!AE$1,'ריכוז הצעות'!$M985,"")</f>
        <v/>
      </c>
      <c r="AF984" t="str">
        <f>IF('ריכוז הצעות'!$N985='טבלת עזר2'!AF$1,'ריכוז הצעות'!$M985,"")</f>
        <v/>
      </c>
      <c r="AG984" t="str">
        <f>IF('ריכוז הצעות'!$N985='טבלת עזר2'!AG$1,'ריכוז הצעות'!$M985,"")</f>
        <v/>
      </c>
      <c r="AH984" t="str">
        <f>IF('ריכוז הצעות'!$N985='טבלת עזר2'!AH$1,'ריכוז הצעות'!$M985,"")</f>
        <v/>
      </c>
      <c r="AI984" t="str">
        <f>IF('ריכוז הצעות'!$N985='טבלת עזר2'!AI$1,'ריכוז הצעות'!$M985,"")</f>
        <v/>
      </c>
      <c r="AJ984" t="str">
        <f>IF('ריכוז הצעות'!$N985='טבלת עזר2'!AJ$1,'ריכוז הצעות'!$M985,"")</f>
        <v/>
      </c>
      <c r="AK984" t="str">
        <f>IF('ריכוז הצעות'!$N985='טבלת עזר2'!AK$1,'ריכוז הצעות'!$M985,"")</f>
        <v/>
      </c>
      <c r="AL984" t="str">
        <f>IF('ריכוז הצעות'!$N985='טבלת עזר2'!AL$1,'ריכוז הצעות'!$M985,"")</f>
        <v/>
      </c>
      <c r="AM984"/>
      <c r="AN984"/>
      <c r="AO984"/>
      <c r="AP984"/>
    </row>
    <row r="985" spans="2:42" x14ac:dyDescent="0.3">
      <c r="B985" t="str">
        <f>IF('ריכוז הצעות'!$N986='טבלת עזר2'!B$1,'ריכוז הצעות'!$M986,"")</f>
        <v/>
      </c>
      <c r="C985">
        <f t="shared" si="329"/>
        <v>0</v>
      </c>
      <c r="D985" t="str">
        <f t="shared" si="331"/>
        <v/>
      </c>
      <c r="E985">
        <f t="shared" si="332"/>
        <v>0</v>
      </c>
      <c r="F985" t="str">
        <f>IF('ריכוז הצעות'!$N986='טבלת עזר2'!F$1,'ריכוז הצעות'!$M986,"")</f>
        <v/>
      </c>
      <c r="G985">
        <f t="shared" si="330"/>
        <v>0</v>
      </c>
      <c r="H985" t="str">
        <f t="shared" si="333"/>
        <v/>
      </c>
      <c r="I985">
        <f t="shared" si="334"/>
        <v>0</v>
      </c>
      <c r="J985" t="str">
        <f>IF('ריכוז הצעות'!$N986='טבלת עזר2'!J$1,'ריכוז הצעות'!$M986,"")</f>
        <v/>
      </c>
      <c r="K985" t="str">
        <f>IF('ריכוז הצעות'!$N986='טבלת עזר2'!K$1,'ריכוז הצעות'!$M986,"")</f>
        <v/>
      </c>
      <c r="L985" t="str">
        <f>IF('ריכוז הצעות'!$N986='טבלת עזר2'!L$1,'ריכוז הצעות'!$M986,"")</f>
        <v/>
      </c>
      <c r="M985" t="str">
        <f>IF('ריכוז הצעות'!$N986='טבלת עזר2'!M$1,'ריכוז הצעות'!$M986,"")</f>
        <v/>
      </c>
      <c r="O985" t="str">
        <f>IF('ריכוז הצעות'!$N986='טבלת עזר2'!O$1,'ריכוז הצעות'!$M986,"")</f>
        <v/>
      </c>
      <c r="Q985" t="str">
        <f>IF('ריכוז הצעות'!$N986='טבלת עזר2'!Q$1,'ריכוז הצעות'!$M986,"")</f>
        <v/>
      </c>
      <c r="S985" t="str">
        <f>IF('ריכוז הצעות'!$N986='טבלת עזר2'!S$1,'ריכוז הצעות'!$M986,"")</f>
        <v/>
      </c>
      <c r="U985" t="str">
        <f>IF('ריכוז הצעות'!$N986='טבלת עזר2'!U$1,'ריכוז הצעות'!$M986,"")</f>
        <v/>
      </c>
      <c r="W985" t="str">
        <f>IF('ריכוז הצעות'!$N986='טבלת עזר2'!W$1,'ריכוז הצעות'!$M986,"")</f>
        <v/>
      </c>
      <c r="X985" t="str">
        <f>IF('ריכוז הצעות'!$N986='טבלת עזר2'!X$1,'ריכוז הצעות'!$M986,"")</f>
        <v/>
      </c>
      <c r="Y985" t="str">
        <f>IF('ריכוז הצעות'!$N986='טבלת עזר2'!Y$1,'ריכוז הצעות'!$M986,"")</f>
        <v/>
      </c>
      <c r="Z985" t="str">
        <f>IF('ריכוז הצעות'!$N986='טבלת עזר2'!Z$1,'ריכוז הצעות'!$M986,"")</f>
        <v/>
      </c>
      <c r="AA985" t="str">
        <f>IF('ריכוז הצעות'!$N986='טבלת עזר2'!AA$1,'ריכוז הצעות'!$M986,"")</f>
        <v/>
      </c>
      <c r="AB985" t="str">
        <f>IF('ריכוז הצעות'!$N986='טבלת עזר2'!AB$1,'ריכוז הצעות'!$M986,"")</f>
        <v/>
      </c>
      <c r="AC985" t="str">
        <f>IF('ריכוז הצעות'!$N986='טבלת עזר2'!AC$1,'ריכוז הצעות'!$M986,"")</f>
        <v/>
      </c>
      <c r="AD985" t="str">
        <f>IF('ריכוז הצעות'!$N986='טבלת עזר2'!AD$1,'ריכוז הצעות'!$M986,"")</f>
        <v/>
      </c>
      <c r="AE985" t="str">
        <f>IF('ריכוז הצעות'!$N986='טבלת עזר2'!AE$1,'ריכוז הצעות'!$M986,"")</f>
        <v/>
      </c>
      <c r="AF985" t="str">
        <f>IF('ריכוז הצעות'!$N986='טבלת עזר2'!AF$1,'ריכוז הצעות'!$M986,"")</f>
        <v/>
      </c>
      <c r="AG985" t="str">
        <f>IF('ריכוז הצעות'!$N986='טבלת עזר2'!AG$1,'ריכוז הצעות'!$M986,"")</f>
        <v/>
      </c>
      <c r="AH985" t="str">
        <f>IF('ריכוז הצעות'!$N986='טבלת עזר2'!AH$1,'ריכוז הצעות'!$M986,"")</f>
        <v/>
      </c>
      <c r="AI985" t="str">
        <f>IF('ריכוז הצעות'!$N986='טבלת עזר2'!AI$1,'ריכוז הצעות'!$M986,"")</f>
        <v/>
      </c>
      <c r="AJ985" t="str">
        <f>IF('ריכוז הצעות'!$N986='טבלת עזר2'!AJ$1,'ריכוז הצעות'!$M986,"")</f>
        <v/>
      </c>
      <c r="AK985" t="str">
        <f>IF('ריכוז הצעות'!$N986='טבלת עזר2'!AK$1,'ריכוז הצעות'!$M986,"")</f>
        <v/>
      </c>
      <c r="AL985" t="str">
        <f>IF('ריכוז הצעות'!$N986='טבלת עזר2'!AL$1,'ריכוז הצעות'!$M986,"")</f>
        <v/>
      </c>
      <c r="AM985"/>
      <c r="AN985"/>
      <c r="AO985"/>
      <c r="AP985"/>
    </row>
    <row r="986" spans="2:42" x14ac:dyDescent="0.3">
      <c r="B986" t="str">
        <f>IF('ריכוז הצעות'!$N987='טבלת עזר2'!B$1,'ריכוז הצעות'!$M987,"")</f>
        <v/>
      </c>
      <c r="C986">
        <f t="shared" si="329"/>
        <v>0</v>
      </c>
      <c r="D986" t="str">
        <f t="shared" si="331"/>
        <v/>
      </c>
      <c r="E986">
        <f t="shared" si="332"/>
        <v>0</v>
      </c>
      <c r="F986" t="str">
        <f>IF('ריכוז הצעות'!$N987='טבלת עזר2'!F$1,'ריכוז הצעות'!$M987,"")</f>
        <v/>
      </c>
      <c r="G986">
        <f t="shared" si="330"/>
        <v>0</v>
      </c>
      <c r="H986" t="str">
        <f t="shared" si="333"/>
        <v/>
      </c>
      <c r="I986">
        <f t="shared" si="334"/>
        <v>0</v>
      </c>
      <c r="J986" t="str">
        <f>IF('ריכוז הצעות'!$N987='טבלת עזר2'!J$1,'ריכוז הצעות'!$M987,"")</f>
        <v/>
      </c>
      <c r="K986" t="str">
        <f>IF('ריכוז הצעות'!$N987='טבלת עזר2'!K$1,'ריכוז הצעות'!$M987,"")</f>
        <v/>
      </c>
      <c r="L986" t="str">
        <f>IF('ריכוז הצעות'!$N987='טבלת עזר2'!L$1,'ריכוז הצעות'!$M987,"")</f>
        <v/>
      </c>
      <c r="M986" t="str">
        <f>IF('ריכוז הצעות'!$N987='טבלת עזר2'!M$1,'ריכוז הצעות'!$M987,"")</f>
        <v/>
      </c>
      <c r="O986" t="str">
        <f>IF('ריכוז הצעות'!$N987='טבלת עזר2'!O$1,'ריכוז הצעות'!$M987,"")</f>
        <v/>
      </c>
      <c r="Q986" t="str">
        <f>IF('ריכוז הצעות'!$N987='טבלת עזר2'!Q$1,'ריכוז הצעות'!$M987,"")</f>
        <v/>
      </c>
      <c r="S986" t="str">
        <f>IF('ריכוז הצעות'!$N987='טבלת עזר2'!S$1,'ריכוז הצעות'!$M987,"")</f>
        <v/>
      </c>
      <c r="U986" t="str">
        <f>IF('ריכוז הצעות'!$N987='טבלת עזר2'!U$1,'ריכוז הצעות'!$M987,"")</f>
        <v/>
      </c>
      <c r="W986" t="str">
        <f>IF('ריכוז הצעות'!$N987='טבלת עזר2'!W$1,'ריכוז הצעות'!$M987,"")</f>
        <v/>
      </c>
      <c r="X986" t="str">
        <f>IF('ריכוז הצעות'!$N987='טבלת עזר2'!X$1,'ריכוז הצעות'!$M987,"")</f>
        <v/>
      </c>
      <c r="Y986" t="str">
        <f>IF('ריכוז הצעות'!$N987='טבלת עזר2'!Y$1,'ריכוז הצעות'!$M987,"")</f>
        <v/>
      </c>
      <c r="Z986" t="str">
        <f>IF('ריכוז הצעות'!$N987='טבלת עזר2'!Z$1,'ריכוז הצעות'!$M987,"")</f>
        <v/>
      </c>
      <c r="AA986" t="str">
        <f>IF('ריכוז הצעות'!$N987='טבלת עזר2'!AA$1,'ריכוז הצעות'!$M987,"")</f>
        <v/>
      </c>
      <c r="AB986" t="str">
        <f>IF('ריכוז הצעות'!$N987='טבלת עזר2'!AB$1,'ריכוז הצעות'!$M987,"")</f>
        <v/>
      </c>
      <c r="AC986" t="str">
        <f>IF('ריכוז הצעות'!$N987='טבלת עזר2'!AC$1,'ריכוז הצעות'!$M987,"")</f>
        <v/>
      </c>
      <c r="AD986" t="str">
        <f>IF('ריכוז הצעות'!$N987='טבלת עזר2'!AD$1,'ריכוז הצעות'!$M987,"")</f>
        <v/>
      </c>
      <c r="AE986" t="str">
        <f>IF('ריכוז הצעות'!$N987='טבלת עזר2'!AE$1,'ריכוז הצעות'!$M987,"")</f>
        <v/>
      </c>
      <c r="AF986" t="str">
        <f>IF('ריכוז הצעות'!$N987='טבלת עזר2'!AF$1,'ריכוז הצעות'!$M987,"")</f>
        <v/>
      </c>
      <c r="AG986" t="str">
        <f>IF('ריכוז הצעות'!$N987='טבלת עזר2'!AG$1,'ריכוז הצעות'!$M987,"")</f>
        <v/>
      </c>
      <c r="AH986" t="str">
        <f>IF('ריכוז הצעות'!$N987='טבלת עזר2'!AH$1,'ריכוז הצעות'!$M987,"")</f>
        <v/>
      </c>
      <c r="AI986" t="str">
        <f>IF('ריכוז הצעות'!$N987='טבלת עזר2'!AI$1,'ריכוז הצעות'!$M987,"")</f>
        <v/>
      </c>
      <c r="AJ986" t="str">
        <f>IF('ריכוז הצעות'!$N987='טבלת עזר2'!AJ$1,'ריכוז הצעות'!$M987,"")</f>
        <v/>
      </c>
      <c r="AK986" t="str">
        <f>IF('ריכוז הצעות'!$N987='טבלת עזר2'!AK$1,'ריכוז הצעות'!$M987,"")</f>
        <v/>
      </c>
      <c r="AL986" t="str">
        <f>IF('ריכוז הצעות'!$N987='טבלת עזר2'!AL$1,'ריכוז הצעות'!$M987,"")</f>
        <v/>
      </c>
      <c r="AM986"/>
      <c r="AN986"/>
      <c r="AO986"/>
      <c r="AP986"/>
    </row>
    <row r="987" spans="2:42" x14ac:dyDescent="0.3">
      <c r="B987" t="str">
        <f>IF('ריכוז הצעות'!$N988='טבלת עזר2'!B$1,'ריכוז הצעות'!$M988,"")</f>
        <v/>
      </c>
      <c r="C987">
        <f t="shared" si="329"/>
        <v>0</v>
      </c>
      <c r="D987" t="str">
        <f t="shared" si="331"/>
        <v/>
      </c>
      <c r="E987">
        <f t="shared" si="332"/>
        <v>0</v>
      </c>
      <c r="F987" t="str">
        <f>IF('ריכוז הצעות'!$N988='טבלת עזר2'!F$1,'ריכוז הצעות'!$M988,"")</f>
        <v/>
      </c>
      <c r="G987">
        <f t="shared" si="330"/>
        <v>0</v>
      </c>
      <c r="H987" t="str">
        <f t="shared" si="333"/>
        <v/>
      </c>
      <c r="I987">
        <f t="shared" si="334"/>
        <v>0</v>
      </c>
      <c r="J987" t="str">
        <f>IF('ריכוז הצעות'!$N988='טבלת עזר2'!J$1,'ריכוז הצעות'!$M988,"")</f>
        <v/>
      </c>
      <c r="K987" t="str">
        <f>IF('ריכוז הצעות'!$N988='טבלת עזר2'!K$1,'ריכוז הצעות'!$M988,"")</f>
        <v/>
      </c>
      <c r="L987" t="str">
        <f>IF('ריכוז הצעות'!$N988='טבלת עזר2'!L$1,'ריכוז הצעות'!$M988,"")</f>
        <v/>
      </c>
      <c r="M987" t="str">
        <f>IF('ריכוז הצעות'!$N988='טבלת עזר2'!M$1,'ריכוז הצעות'!$M988,"")</f>
        <v/>
      </c>
      <c r="O987" t="str">
        <f>IF('ריכוז הצעות'!$N988='טבלת עזר2'!O$1,'ריכוז הצעות'!$M988,"")</f>
        <v/>
      </c>
      <c r="Q987" t="str">
        <f>IF('ריכוז הצעות'!$N988='טבלת עזר2'!Q$1,'ריכוז הצעות'!$M988,"")</f>
        <v/>
      </c>
      <c r="S987" t="str">
        <f>IF('ריכוז הצעות'!$N988='טבלת עזר2'!S$1,'ריכוז הצעות'!$M988,"")</f>
        <v/>
      </c>
      <c r="U987" t="str">
        <f>IF('ריכוז הצעות'!$N988='טבלת עזר2'!U$1,'ריכוז הצעות'!$M988,"")</f>
        <v/>
      </c>
      <c r="W987" t="str">
        <f>IF('ריכוז הצעות'!$N988='טבלת עזר2'!W$1,'ריכוז הצעות'!$M988,"")</f>
        <v/>
      </c>
      <c r="X987" t="str">
        <f>IF('ריכוז הצעות'!$N988='טבלת עזר2'!X$1,'ריכוז הצעות'!$M988,"")</f>
        <v/>
      </c>
      <c r="Y987" t="str">
        <f>IF('ריכוז הצעות'!$N988='טבלת עזר2'!Y$1,'ריכוז הצעות'!$M988,"")</f>
        <v/>
      </c>
      <c r="Z987" t="str">
        <f>IF('ריכוז הצעות'!$N988='טבלת עזר2'!Z$1,'ריכוז הצעות'!$M988,"")</f>
        <v/>
      </c>
      <c r="AA987" t="str">
        <f>IF('ריכוז הצעות'!$N988='טבלת עזר2'!AA$1,'ריכוז הצעות'!$M988,"")</f>
        <v/>
      </c>
      <c r="AB987" t="str">
        <f>IF('ריכוז הצעות'!$N988='טבלת עזר2'!AB$1,'ריכוז הצעות'!$M988,"")</f>
        <v/>
      </c>
      <c r="AC987" t="str">
        <f>IF('ריכוז הצעות'!$N988='טבלת עזר2'!AC$1,'ריכוז הצעות'!$M988,"")</f>
        <v/>
      </c>
      <c r="AD987" t="str">
        <f>IF('ריכוז הצעות'!$N988='טבלת עזר2'!AD$1,'ריכוז הצעות'!$M988,"")</f>
        <v/>
      </c>
      <c r="AE987" t="str">
        <f>IF('ריכוז הצעות'!$N988='טבלת עזר2'!AE$1,'ריכוז הצעות'!$M988,"")</f>
        <v/>
      </c>
      <c r="AF987" t="str">
        <f>IF('ריכוז הצעות'!$N988='טבלת עזר2'!AF$1,'ריכוז הצעות'!$M988,"")</f>
        <v/>
      </c>
      <c r="AG987" t="str">
        <f>IF('ריכוז הצעות'!$N988='טבלת עזר2'!AG$1,'ריכוז הצעות'!$M988,"")</f>
        <v/>
      </c>
      <c r="AH987" t="str">
        <f>IF('ריכוז הצעות'!$N988='טבלת עזר2'!AH$1,'ריכוז הצעות'!$M988,"")</f>
        <v/>
      </c>
      <c r="AI987" t="str">
        <f>IF('ריכוז הצעות'!$N988='טבלת עזר2'!AI$1,'ריכוז הצעות'!$M988,"")</f>
        <v/>
      </c>
      <c r="AJ987" t="str">
        <f>IF('ריכוז הצעות'!$N988='טבלת עזר2'!AJ$1,'ריכוז הצעות'!$M988,"")</f>
        <v/>
      </c>
      <c r="AK987" t="str">
        <f>IF('ריכוז הצעות'!$N988='טבלת עזר2'!AK$1,'ריכוז הצעות'!$M988,"")</f>
        <v/>
      </c>
      <c r="AL987" t="str">
        <f>IF('ריכוז הצעות'!$N988='טבלת עזר2'!AL$1,'ריכוז הצעות'!$M988,"")</f>
        <v/>
      </c>
      <c r="AM987"/>
      <c r="AN987"/>
      <c r="AO987"/>
      <c r="AP987"/>
    </row>
    <row r="988" spans="2:42" x14ac:dyDescent="0.3">
      <c r="B988" t="str">
        <f>IF('ריכוז הצעות'!$N989='טבלת עזר2'!B$1,'ריכוז הצעות'!$M989,"")</f>
        <v/>
      </c>
      <c r="C988">
        <f t="shared" si="329"/>
        <v>0</v>
      </c>
      <c r="D988" t="str">
        <f t="shared" si="331"/>
        <v/>
      </c>
      <c r="E988">
        <f t="shared" si="332"/>
        <v>0</v>
      </c>
      <c r="F988" t="str">
        <f>IF('ריכוז הצעות'!$N989='טבלת עזר2'!F$1,'ריכוז הצעות'!$M989,"")</f>
        <v/>
      </c>
      <c r="G988">
        <f t="shared" si="330"/>
        <v>0</v>
      </c>
      <c r="H988" t="str">
        <f t="shared" si="333"/>
        <v/>
      </c>
      <c r="I988">
        <f t="shared" si="334"/>
        <v>0</v>
      </c>
      <c r="J988" t="str">
        <f>IF('ריכוז הצעות'!$N989='טבלת עזר2'!J$1,'ריכוז הצעות'!$M989,"")</f>
        <v/>
      </c>
      <c r="K988" t="str">
        <f>IF('ריכוז הצעות'!$N989='טבלת עזר2'!K$1,'ריכוז הצעות'!$M989,"")</f>
        <v/>
      </c>
      <c r="L988" t="str">
        <f>IF('ריכוז הצעות'!$N989='טבלת עזר2'!L$1,'ריכוז הצעות'!$M989,"")</f>
        <v/>
      </c>
      <c r="M988" t="str">
        <f>IF('ריכוז הצעות'!$N989='טבלת עזר2'!M$1,'ריכוז הצעות'!$M989,"")</f>
        <v/>
      </c>
      <c r="O988" t="str">
        <f>IF('ריכוז הצעות'!$N989='טבלת עזר2'!O$1,'ריכוז הצעות'!$M989,"")</f>
        <v/>
      </c>
      <c r="Q988" t="str">
        <f>IF('ריכוז הצעות'!$N989='טבלת עזר2'!Q$1,'ריכוז הצעות'!$M989,"")</f>
        <v/>
      </c>
      <c r="S988" t="str">
        <f>IF('ריכוז הצעות'!$N989='טבלת עזר2'!S$1,'ריכוז הצעות'!$M989,"")</f>
        <v/>
      </c>
      <c r="U988" t="str">
        <f>IF('ריכוז הצעות'!$N989='טבלת עזר2'!U$1,'ריכוז הצעות'!$M989,"")</f>
        <v/>
      </c>
      <c r="W988" t="str">
        <f>IF('ריכוז הצעות'!$N989='טבלת עזר2'!W$1,'ריכוז הצעות'!$M989,"")</f>
        <v/>
      </c>
      <c r="X988" t="str">
        <f>IF('ריכוז הצעות'!$N989='טבלת עזר2'!X$1,'ריכוז הצעות'!$M989,"")</f>
        <v/>
      </c>
      <c r="Y988" t="str">
        <f>IF('ריכוז הצעות'!$N989='טבלת עזר2'!Y$1,'ריכוז הצעות'!$M989,"")</f>
        <v/>
      </c>
      <c r="Z988" t="str">
        <f>IF('ריכוז הצעות'!$N989='טבלת עזר2'!Z$1,'ריכוז הצעות'!$M989,"")</f>
        <v/>
      </c>
      <c r="AA988" t="str">
        <f>IF('ריכוז הצעות'!$N989='טבלת עזר2'!AA$1,'ריכוז הצעות'!$M989,"")</f>
        <v/>
      </c>
      <c r="AB988" t="str">
        <f>IF('ריכוז הצעות'!$N989='טבלת עזר2'!AB$1,'ריכוז הצעות'!$M989,"")</f>
        <v/>
      </c>
      <c r="AC988" t="str">
        <f>IF('ריכוז הצעות'!$N989='טבלת עזר2'!AC$1,'ריכוז הצעות'!$M989,"")</f>
        <v/>
      </c>
      <c r="AD988" t="str">
        <f>IF('ריכוז הצעות'!$N989='טבלת עזר2'!AD$1,'ריכוז הצעות'!$M989,"")</f>
        <v/>
      </c>
      <c r="AE988" t="str">
        <f>IF('ריכוז הצעות'!$N989='טבלת עזר2'!AE$1,'ריכוז הצעות'!$M989,"")</f>
        <v/>
      </c>
      <c r="AF988" t="str">
        <f>IF('ריכוז הצעות'!$N989='טבלת עזר2'!AF$1,'ריכוז הצעות'!$M989,"")</f>
        <v/>
      </c>
      <c r="AG988" t="str">
        <f>IF('ריכוז הצעות'!$N989='טבלת עזר2'!AG$1,'ריכוז הצעות'!$M989,"")</f>
        <v/>
      </c>
      <c r="AH988" t="str">
        <f>IF('ריכוז הצעות'!$N989='טבלת עזר2'!AH$1,'ריכוז הצעות'!$M989,"")</f>
        <v/>
      </c>
      <c r="AI988" t="str">
        <f>IF('ריכוז הצעות'!$N989='טבלת עזר2'!AI$1,'ריכוז הצעות'!$M989,"")</f>
        <v/>
      </c>
      <c r="AJ988" t="str">
        <f>IF('ריכוז הצעות'!$N989='טבלת עזר2'!AJ$1,'ריכוז הצעות'!$M989,"")</f>
        <v/>
      </c>
      <c r="AK988" t="str">
        <f>IF('ריכוז הצעות'!$N989='טבלת עזר2'!AK$1,'ריכוז הצעות'!$M989,"")</f>
        <v/>
      </c>
      <c r="AL988" t="str">
        <f>IF('ריכוז הצעות'!$N989='טבלת עזר2'!AL$1,'ריכוז הצעות'!$M989,"")</f>
        <v/>
      </c>
      <c r="AM988"/>
      <c r="AN988"/>
      <c r="AO988"/>
      <c r="AP988"/>
    </row>
    <row r="989" spans="2:42" x14ac:dyDescent="0.3">
      <c r="B989" t="str">
        <f>IF('ריכוז הצעות'!$N990='טבלת עזר2'!B$1,'ריכוז הצעות'!$M990,"")</f>
        <v/>
      </c>
      <c r="C989">
        <f t="shared" si="329"/>
        <v>0</v>
      </c>
      <c r="D989" t="str">
        <f t="shared" si="331"/>
        <v/>
      </c>
      <c r="E989">
        <f t="shared" si="332"/>
        <v>0</v>
      </c>
      <c r="F989" t="str">
        <f>IF('ריכוז הצעות'!$N990='טבלת עזר2'!F$1,'ריכוז הצעות'!$M990,"")</f>
        <v/>
      </c>
      <c r="G989">
        <f t="shared" si="330"/>
        <v>0</v>
      </c>
      <c r="H989" t="str">
        <f t="shared" si="333"/>
        <v/>
      </c>
      <c r="I989">
        <f t="shared" si="334"/>
        <v>0</v>
      </c>
      <c r="J989" t="str">
        <f>IF('ריכוז הצעות'!$N990='טבלת עזר2'!J$1,'ריכוז הצעות'!$M990,"")</f>
        <v/>
      </c>
      <c r="K989" t="str">
        <f>IF('ריכוז הצעות'!$N990='טבלת עזר2'!K$1,'ריכוז הצעות'!$M990,"")</f>
        <v/>
      </c>
      <c r="L989" t="str">
        <f>IF('ריכוז הצעות'!$N990='טבלת עזר2'!L$1,'ריכוז הצעות'!$M990,"")</f>
        <v/>
      </c>
      <c r="M989" t="str">
        <f>IF('ריכוז הצעות'!$N990='טבלת עזר2'!M$1,'ריכוז הצעות'!$M990,"")</f>
        <v/>
      </c>
      <c r="O989" t="str">
        <f>IF('ריכוז הצעות'!$N990='טבלת עזר2'!O$1,'ריכוז הצעות'!$M990,"")</f>
        <v/>
      </c>
      <c r="Q989" t="str">
        <f>IF('ריכוז הצעות'!$N990='טבלת עזר2'!Q$1,'ריכוז הצעות'!$M990,"")</f>
        <v/>
      </c>
      <c r="S989" t="str">
        <f>IF('ריכוז הצעות'!$N990='טבלת עזר2'!S$1,'ריכוז הצעות'!$M990,"")</f>
        <v/>
      </c>
      <c r="U989" t="str">
        <f>IF('ריכוז הצעות'!$N990='טבלת עזר2'!U$1,'ריכוז הצעות'!$M990,"")</f>
        <v/>
      </c>
      <c r="W989" t="str">
        <f>IF('ריכוז הצעות'!$N990='טבלת עזר2'!W$1,'ריכוז הצעות'!$M990,"")</f>
        <v/>
      </c>
      <c r="X989" t="str">
        <f>IF('ריכוז הצעות'!$N990='טבלת עזר2'!X$1,'ריכוז הצעות'!$M990,"")</f>
        <v/>
      </c>
      <c r="Y989" t="str">
        <f>IF('ריכוז הצעות'!$N990='טבלת עזר2'!Y$1,'ריכוז הצעות'!$M990,"")</f>
        <v/>
      </c>
      <c r="Z989" t="str">
        <f>IF('ריכוז הצעות'!$N990='טבלת עזר2'!Z$1,'ריכוז הצעות'!$M990,"")</f>
        <v/>
      </c>
      <c r="AA989" t="str">
        <f>IF('ריכוז הצעות'!$N990='טבלת עזר2'!AA$1,'ריכוז הצעות'!$M990,"")</f>
        <v/>
      </c>
      <c r="AB989" t="str">
        <f>IF('ריכוז הצעות'!$N990='טבלת עזר2'!AB$1,'ריכוז הצעות'!$M990,"")</f>
        <v/>
      </c>
      <c r="AC989" t="str">
        <f>IF('ריכוז הצעות'!$N990='טבלת עזר2'!AC$1,'ריכוז הצעות'!$M990,"")</f>
        <v/>
      </c>
      <c r="AD989" t="str">
        <f>IF('ריכוז הצעות'!$N990='טבלת עזר2'!AD$1,'ריכוז הצעות'!$M990,"")</f>
        <v/>
      </c>
      <c r="AE989" t="str">
        <f>IF('ריכוז הצעות'!$N990='טבלת עזר2'!AE$1,'ריכוז הצעות'!$M990,"")</f>
        <v/>
      </c>
      <c r="AF989" t="str">
        <f>IF('ריכוז הצעות'!$N990='טבלת עזר2'!AF$1,'ריכוז הצעות'!$M990,"")</f>
        <v/>
      </c>
      <c r="AG989" t="str">
        <f>IF('ריכוז הצעות'!$N990='טבלת עזר2'!AG$1,'ריכוז הצעות'!$M990,"")</f>
        <v/>
      </c>
      <c r="AH989" t="str">
        <f>IF('ריכוז הצעות'!$N990='טבלת עזר2'!AH$1,'ריכוז הצעות'!$M990,"")</f>
        <v/>
      </c>
      <c r="AI989" t="str">
        <f>IF('ריכוז הצעות'!$N990='טבלת עזר2'!AI$1,'ריכוז הצעות'!$M990,"")</f>
        <v/>
      </c>
      <c r="AJ989" t="str">
        <f>IF('ריכוז הצעות'!$N990='טבלת עזר2'!AJ$1,'ריכוז הצעות'!$M990,"")</f>
        <v/>
      </c>
      <c r="AK989" t="str">
        <f>IF('ריכוז הצעות'!$N990='טבלת עזר2'!AK$1,'ריכוז הצעות'!$M990,"")</f>
        <v/>
      </c>
      <c r="AL989" t="str">
        <f>IF('ריכוז הצעות'!$N990='טבלת עזר2'!AL$1,'ריכוז הצעות'!$M990,"")</f>
        <v/>
      </c>
      <c r="AM989"/>
      <c r="AN989"/>
      <c r="AO989"/>
      <c r="AP989"/>
    </row>
    <row r="990" spans="2:42" x14ac:dyDescent="0.3">
      <c r="B990" t="str">
        <f>IF('ריכוז הצעות'!$N991='טבלת עזר2'!B$1,'ריכוז הצעות'!$M991,"")</f>
        <v/>
      </c>
      <c r="C990">
        <f t="shared" si="329"/>
        <v>0</v>
      </c>
      <c r="D990" t="str">
        <f t="shared" si="331"/>
        <v/>
      </c>
      <c r="E990">
        <f t="shared" si="332"/>
        <v>0</v>
      </c>
      <c r="F990" t="str">
        <f>IF('ריכוז הצעות'!$N991='טבלת עזר2'!F$1,'ריכוז הצעות'!$M991,"")</f>
        <v/>
      </c>
      <c r="G990">
        <f t="shared" si="330"/>
        <v>0</v>
      </c>
      <c r="H990" t="str">
        <f t="shared" si="333"/>
        <v/>
      </c>
      <c r="I990">
        <f t="shared" si="334"/>
        <v>0</v>
      </c>
      <c r="J990" t="str">
        <f>IF('ריכוז הצעות'!$N991='טבלת עזר2'!J$1,'ריכוז הצעות'!$M991,"")</f>
        <v/>
      </c>
      <c r="K990" t="str">
        <f>IF('ריכוז הצעות'!$N991='טבלת עזר2'!K$1,'ריכוז הצעות'!$M991,"")</f>
        <v/>
      </c>
      <c r="L990" t="str">
        <f>IF('ריכוז הצעות'!$N991='טבלת עזר2'!L$1,'ריכוז הצעות'!$M991,"")</f>
        <v/>
      </c>
      <c r="M990" t="str">
        <f>IF('ריכוז הצעות'!$N991='טבלת עזר2'!M$1,'ריכוז הצעות'!$M991,"")</f>
        <v/>
      </c>
      <c r="O990" t="str">
        <f>IF('ריכוז הצעות'!$N991='טבלת עזר2'!O$1,'ריכוז הצעות'!$M991,"")</f>
        <v/>
      </c>
      <c r="Q990" t="str">
        <f>IF('ריכוז הצעות'!$N991='טבלת עזר2'!Q$1,'ריכוז הצעות'!$M991,"")</f>
        <v/>
      </c>
      <c r="S990" t="str">
        <f>IF('ריכוז הצעות'!$N991='טבלת עזר2'!S$1,'ריכוז הצעות'!$M991,"")</f>
        <v/>
      </c>
      <c r="U990" t="str">
        <f>IF('ריכוז הצעות'!$N991='טבלת עזר2'!U$1,'ריכוז הצעות'!$M991,"")</f>
        <v/>
      </c>
      <c r="W990" t="str">
        <f>IF('ריכוז הצעות'!$N991='טבלת עזר2'!W$1,'ריכוז הצעות'!$M991,"")</f>
        <v/>
      </c>
      <c r="X990" t="str">
        <f>IF('ריכוז הצעות'!$N991='טבלת עזר2'!X$1,'ריכוז הצעות'!$M991,"")</f>
        <v/>
      </c>
      <c r="Y990" t="str">
        <f>IF('ריכוז הצעות'!$N991='טבלת עזר2'!Y$1,'ריכוז הצעות'!$M991,"")</f>
        <v/>
      </c>
      <c r="Z990" t="str">
        <f>IF('ריכוז הצעות'!$N991='טבלת עזר2'!Z$1,'ריכוז הצעות'!$M991,"")</f>
        <v/>
      </c>
      <c r="AA990" t="str">
        <f>IF('ריכוז הצעות'!$N991='טבלת עזר2'!AA$1,'ריכוז הצעות'!$M991,"")</f>
        <v/>
      </c>
      <c r="AB990" t="str">
        <f>IF('ריכוז הצעות'!$N991='טבלת עזר2'!AB$1,'ריכוז הצעות'!$M991,"")</f>
        <v/>
      </c>
      <c r="AC990" t="str">
        <f>IF('ריכוז הצעות'!$N991='טבלת עזר2'!AC$1,'ריכוז הצעות'!$M991,"")</f>
        <v/>
      </c>
      <c r="AD990" t="str">
        <f>IF('ריכוז הצעות'!$N991='טבלת עזר2'!AD$1,'ריכוז הצעות'!$M991,"")</f>
        <v/>
      </c>
      <c r="AE990" t="str">
        <f>IF('ריכוז הצעות'!$N991='טבלת עזר2'!AE$1,'ריכוז הצעות'!$M991,"")</f>
        <v/>
      </c>
      <c r="AF990" t="str">
        <f>IF('ריכוז הצעות'!$N991='טבלת עזר2'!AF$1,'ריכוז הצעות'!$M991,"")</f>
        <v/>
      </c>
      <c r="AG990" t="str">
        <f>IF('ריכוז הצעות'!$N991='טבלת עזר2'!AG$1,'ריכוז הצעות'!$M991,"")</f>
        <v/>
      </c>
      <c r="AH990" t="str">
        <f>IF('ריכוז הצעות'!$N991='טבלת עזר2'!AH$1,'ריכוז הצעות'!$M991,"")</f>
        <v/>
      </c>
      <c r="AI990" t="str">
        <f>IF('ריכוז הצעות'!$N991='טבלת עזר2'!AI$1,'ריכוז הצעות'!$M991,"")</f>
        <v/>
      </c>
      <c r="AJ990" t="str">
        <f>IF('ריכוז הצעות'!$N991='טבלת עזר2'!AJ$1,'ריכוז הצעות'!$M991,"")</f>
        <v/>
      </c>
      <c r="AK990" t="str">
        <f>IF('ריכוז הצעות'!$N991='טבלת עזר2'!AK$1,'ריכוז הצעות'!$M991,"")</f>
        <v/>
      </c>
      <c r="AL990" t="str">
        <f>IF('ריכוז הצעות'!$N991='טבלת עזר2'!AL$1,'ריכוז הצעות'!$M991,"")</f>
        <v/>
      </c>
      <c r="AM990"/>
      <c r="AN990"/>
      <c r="AO990"/>
      <c r="AP990"/>
    </row>
    <row r="991" spans="2:42" x14ac:dyDescent="0.3">
      <c r="B991" t="str">
        <f>IF('ריכוז הצעות'!$N992='טבלת עזר2'!B$1,'ריכוז הצעות'!$M992,"")</f>
        <v/>
      </c>
      <c r="C991">
        <f t="shared" si="329"/>
        <v>0</v>
      </c>
      <c r="D991" t="str">
        <f t="shared" si="331"/>
        <v/>
      </c>
      <c r="E991">
        <f t="shared" si="332"/>
        <v>0</v>
      </c>
      <c r="F991" t="str">
        <f>IF('ריכוז הצעות'!$N992='טבלת עזר2'!F$1,'ריכוז הצעות'!$M992,"")</f>
        <v/>
      </c>
      <c r="G991">
        <f t="shared" si="330"/>
        <v>0</v>
      </c>
      <c r="H991" t="str">
        <f t="shared" si="333"/>
        <v/>
      </c>
      <c r="I991">
        <f t="shared" si="334"/>
        <v>0</v>
      </c>
      <c r="J991" t="str">
        <f>IF('ריכוז הצעות'!$N992='טבלת עזר2'!J$1,'ריכוז הצעות'!$M992,"")</f>
        <v/>
      </c>
      <c r="K991" t="str">
        <f>IF('ריכוז הצעות'!$N992='טבלת עזר2'!K$1,'ריכוז הצעות'!$M992,"")</f>
        <v/>
      </c>
      <c r="L991" t="str">
        <f>IF('ריכוז הצעות'!$N992='טבלת עזר2'!L$1,'ריכוז הצעות'!$M992,"")</f>
        <v/>
      </c>
      <c r="M991" t="str">
        <f>IF('ריכוז הצעות'!$N992='טבלת עזר2'!M$1,'ריכוז הצעות'!$M992,"")</f>
        <v/>
      </c>
      <c r="O991" t="str">
        <f>IF('ריכוז הצעות'!$N992='טבלת עזר2'!O$1,'ריכוז הצעות'!$M992,"")</f>
        <v/>
      </c>
      <c r="Q991" t="str">
        <f>IF('ריכוז הצעות'!$N992='טבלת עזר2'!Q$1,'ריכוז הצעות'!$M992,"")</f>
        <v/>
      </c>
      <c r="S991" t="str">
        <f>IF('ריכוז הצעות'!$N992='טבלת עזר2'!S$1,'ריכוז הצעות'!$M992,"")</f>
        <v/>
      </c>
      <c r="U991" t="str">
        <f>IF('ריכוז הצעות'!$N992='טבלת עזר2'!U$1,'ריכוז הצעות'!$M992,"")</f>
        <v/>
      </c>
      <c r="W991" t="str">
        <f>IF('ריכוז הצעות'!$N992='טבלת עזר2'!W$1,'ריכוז הצעות'!$M992,"")</f>
        <v/>
      </c>
      <c r="X991" t="str">
        <f>IF('ריכוז הצעות'!$N992='טבלת עזר2'!X$1,'ריכוז הצעות'!$M992,"")</f>
        <v/>
      </c>
      <c r="Y991" t="str">
        <f>IF('ריכוז הצעות'!$N992='טבלת עזר2'!Y$1,'ריכוז הצעות'!$M992,"")</f>
        <v/>
      </c>
      <c r="Z991" t="str">
        <f>IF('ריכוז הצעות'!$N992='טבלת עזר2'!Z$1,'ריכוז הצעות'!$M992,"")</f>
        <v/>
      </c>
      <c r="AA991" t="str">
        <f>IF('ריכוז הצעות'!$N992='טבלת עזר2'!AA$1,'ריכוז הצעות'!$M992,"")</f>
        <v/>
      </c>
      <c r="AB991" t="str">
        <f>IF('ריכוז הצעות'!$N992='טבלת עזר2'!AB$1,'ריכוז הצעות'!$M992,"")</f>
        <v/>
      </c>
      <c r="AC991" t="str">
        <f>IF('ריכוז הצעות'!$N992='טבלת עזר2'!AC$1,'ריכוז הצעות'!$M992,"")</f>
        <v/>
      </c>
      <c r="AD991" t="str">
        <f>IF('ריכוז הצעות'!$N992='טבלת עזר2'!AD$1,'ריכוז הצעות'!$M992,"")</f>
        <v/>
      </c>
      <c r="AE991" t="str">
        <f>IF('ריכוז הצעות'!$N992='טבלת עזר2'!AE$1,'ריכוז הצעות'!$M992,"")</f>
        <v/>
      </c>
      <c r="AF991" t="str">
        <f>IF('ריכוז הצעות'!$N992='טבלת עזר2'!AF$1,'ריכוז הצעות'!$M992,"")</f>
        <v/>
      </c>
      <c r="AG991" t="str">
        <f>IF('ריכוז הצעות'!$N992='טבלת עזר2'!AG$1,'ריכוז הצעות'!$M992,"")</f>
        <v/>
      </c>
      <c r="AH991" t="str">
        <f>IF('ריכוז הצעות'!$N992='טבלת עזר2'!AH$1,'ריכוז הצעות'!$M992,"")</f>
        <v/>
      </c>
      <c r="AI991" t="str">
        <f>IF('ריכוז הצעות'!$N992='טבלת עזר2'!AI$1,'ריכוז הצעות'!$M992,"")</f>
        <v/>
      </c>
      <c r="AJ991" t="str">
        <f>IF('ריכוז הצעות'!$N992='טבלת עזר2'!AJ$1,'ריכוז הצעות'!$M992,"")</f>
        <v/>
      </c>
      <c r="AK991" t="str">
        <f>IF('ריכוז הצעות'!$N992='טבלת עזר2'!AK$1,'ריכוז הצעות'!$M992,"")</f>
        <v/>
      </c>
      <c r="AL991" t="str">
        <f>IF('ריכוז הצעות'!$N992='טבלת עזר2'!AL$1,'ריכוז הצעות'!$M992,"")</f>
        <v/>
      </c>
      <c r="AM991"/>
      <c r="AN991"/>
      <c r="AO991"/>
      <c r="AP991"/>
    </row>
    <row r="992" spans="2:42" x14ac:dyDescent="0.3">
      <c r="B992" t="str">
        <f>IF('ריכוז הצעות'!$N993='טבלת עזר2'!B$1,'ריכוז הצעות'!$M993,"")</f>
        <v/>
      </c>
      <c r="C992">
        <f t="shared" si="329"/>
        <v>0</v>
      </c>
      <c r="D992" t="str">
        <f t="shared" si="331"/>
        <v/>
      </c>
      <c r="E992">
        <f t="shared" si="332"/>
        <v>0</v>
      </c>
      <c r="F992" t="str">
        <f>IF('ריכוז הצעות'!$N993='טבלת עזר2'!F$1,'ריכוז הצעות'!$M993,"")</f>
        <v/>
      </c>
      <c r="G992">
        <f t="shared" si="330"/>
        <v>0</v>
      </c>
      <c r="H992" t="str">
        <f t="shared" si="333"/>
        <v/>
      </c>
      <c r="I992">
        <f t="shared" si="334"/>
        <v>0</v>
      </c>
      <c r="J992" t="str">
        <f>IF('ריכוז הצעות'!$N993='טבלת עזר2'!J$1,'ריכוז הצעות'!$M993,"")</f>
        <v/>
      </c>
      <c r="K992" t="str">
        <f>IF('ריכוז הצעות'!$N993='טבלת עזר2'!K$1,'ריכוז הצעות'!$M993,"")</f>
        <v/>
      </c>
      <c r="L992" t="str">
        <f>IF('ריכוז הצעות'!$N993='טבלת עזר2'!L$1,'ריכוז הצעות'!$M993,"")</f>
        <v/>
      </c>
      <c r="M992" t="str">
        <f>IF('ריכוז הצעות'!$N993='טבלת עזר2'!M$1,'ריכוז הצעות'!$M993,"")</f>
        <v/>
      </c>
      <c r="O992" t="str">
        <f>IF('ריכוז הצעות'!$N993='טבלת עזר2'!O$1,'ריכוז הצעות'!$M993,"")</f>
        <v/>
      </c>
      <c r="Q992" t="str">
        <f>IF('ריכוז הצעות'!$N993='טבלת עזר2'!Q$1,'ריכוז הצעות'!$M993,"")</f>
        <v/>
      </c>
      <c r="S992" t="str">
        <f>IF('ריכוז הצעות'!$N993='טבלת עזר2'!S$1,'ריכוז הצעות'!$M993,"")</f>
        <v/>
      </c>
      <c r="U992" t="str">
        <f>IF('ריכוז הצעות'!$N993='טבלת עזר2'!U$1,'ריכוז הצעות'!$M993,"")</f>
        <v/>
      </c>
      <c r="W992" t="str">
        <f>IF('ריכוז הצעות'!$N993='טבלת עזר2'!W$1,'ריכוז הצעות'!$M993,"")</f>
        <v/>
      </c>
      <c r="X992" t="str">
        <f>IF('ריכוז הצעות'!$N993='טבלת עזר2'!X$1,'ריכוז הצעות'!$M993,"")</f>
        <v/>
      </c>
      <c r="Y992" t="str">
        <f>IF('ריכוז הצעות'!$N993='טבלת עזר2'!Y$1,'ריכוז הצעות'!$M993,"")</f>
        <v/>
      </c>
      <c r="Z992" t="str">
        <f>IF('ריכוז הצעות'!$N993='טבלת עזר2'!Z$1,'ריכוז הצעות'!$M993,"")</f>
        <v/>
      </c>
      <c r="AA992" t="str">
        <f>IF('ריכוז הצעות'!$N993='טבלת עזר2'!AA$1,'ריכוז הצעות'!$M993,"")</f>
        <v/>
      </c>
      <c r="AB992" t="str">
        <f>IF('ריכוז הצעות'!$N993='טבלת עזר2'!AB$1,'ריכוז הצעות'!$M993,"")</f>
        <v/>
      </c>
      <c r="AC992" t="str">
        <f>IF('ריכוז הצעות'!$N993='טבלת עזר2'!AC$1,'ריכוז הצעות'!$M993,"")</f>
        <v/>
      </c>
      <c r="AD992" t="str">
        <f>IF('ריכוז הצעות'!$N993='טבלת עזר2'!AD$1,'ריכוז הצעות'!$M993,"")</f>
        <v/>
      </c>
      <c r="AE992" t="str">
        <f>IF('ריכוז הצעות'!$N993='טבלת עזר2'!AE$1,'ריכוז הצעות'!$M993,"")</f>
        <v/>
      </c>
      <c r="AF992" t="str">
        <f>IF('ריכוז הצעות'!$N993='טבלת עזר2'!AF$1,'ריכוז הצעות'!$M993,"")</f>
        <v/>
      </c>
      <c r="AG992" t="str">
        <f>IF('ריכוז הצעות'!$N993='טבלת עזר2'!AG$1,'ריכוז הצעות'!$M993,"")</f>
        <v/>
      </c>
      <c r="AH992" t="str">
        <f>IF('ריכוז הצעות'!$N993='טבלת עזר2'!AH$1,'ריכוז הצעות'!$M993,"")</f>
        <v/>
      </c>
      <c r="AI992" t="str">
        <f>IF('ריכוז הצעות'!$N993='טבלת עזר2'!AI$1,'ריכוז הצעות'!$M993,"")</f>
        <v/>
      </c>
      <c r="AJ992" t="str">
        <f>IF('ריכוז הצעות'!$N993='טבלת עזר2'!AJ$1,'ריכוז הצעות'!$M993,"")</f>
        <v/>
      </c>
      <c r="AK992" t="str">
        <f>IF('ריכוז הצעות'!$N993='טבלת עזר2'!AK$1,'ריכוז הצעות'!$M993,"")</f>
        <v/>
      </c>
      <c r="AL992" t="str">
        <f>IF('ריכוז הצעות'!$N993='טבלת עזר2'!AL$1,'ריכוז הצעות'!$M993,"")</f>
        <v/>
      </c>
      <c r="AM992"/>
      <c r="AN992"/>
      <c r="AO992"/>
      <c r="AP992"/>
    </row>
    <row r="993" spans="2:42" x14ac:dyDescent="0.3">
      <c r="B993" t="str">
        <f>IF('ריכוז הצעות'!$N994='טבלת עזר2'!B$1,'ריכוז הצעות'!$M994,"")</f>
        <v/>
      </c>
      <c r="C993">
        <f t="shared" si="329"/>
        <v>0</v>
      </c>
      <c r="D993" t="str">
        <f t="shared" si="331"/>
        <v/>
      </c>
      <c r="E993">
        <f t="shared" si="332"/>
        <v>0</v>
      </c>
      <c r="F993" t="str">
        <f>IF('ריכוז הצעות'!$N994='טבלת עזר2'!F$1,'ריכוז הצעות'!$M994,"")</f>
        <v/>
      </c>
      <c r="G993">
        <f t="shared" si="330"/>
        <v>0</v>
      </c>
      <c r="H993" t="str">
        <f t="shared" si="333"/>
        <v/>
      </c>
      <c r="I993">
        <f t="shared" si="334"/>
        <v>0</v>
      </c>
      <c r="J993" t="str">
        <f>IF('ריכוז הצעות'!$N994='טבלת עזר2'!J$1,'ריכוז הצעות'!$M994,"")</f>
        <v/>
      </c>
      <c r="K993" t="str">
        <f>IF('ריכוז הצעות'!$N994='טבלת עזר2'!K$1,'ריכוז הצעות'!$M994,"")</f>
        <v/>
      </c>
      <c r="L993" t="str">
        <f>IF('ריכוז הצעות'!$N994='טבלת עזר2'!L$1,'ריכוז הצעות'!$M994,"")</f>
        <v/>
      </c>
      <c r="M993" t="str">
        <f>IF('ריכוז הצעות'!$N994='טבלת עזר2'!M$1,'ריכוז הצעות'!$M994,"")</f>
        <v/>
      </c>
      <c r="O993" t="str">
        <f>IF('ריכוז הצעות'!$N994='טבלת עזר2'!O$1,'ריכוז הצעות'!$M994,"")</f>
        <v/>
      </c>
      <c r="Q993" t="str">
        <f>IF('ריכוז הצעות'!$N994='טבלת עזר2'!Q$1,'ריכוז הצעות'!$M994,"")</f>
        <v/>
      </c>
      <c r="S993" t="str">
        <f>IF('ריכוז הצעות'!$N994='טבלת עזר2'!S$1,'ריכוז הצעות'!$M994,"")</f>
        <v/>
      </c>
      <c r="U993" t="str">
        <f>IF('ריכוז הצעות'!$N994='טבלת עזר2'!U$1,'ריכוז הצעות'!$M994,"")</f>
        <v/>
      </c>
      <c r="W993" t="str">
        <f>IF('ריכוז הצעות'!$N994='טבלת עזר2'!W$1,'ריכוז הצעות'!$M994,"")</f>
        <v/>
      </c>
      <c r="X993" t="str">
        <f>IF('ריכוז הצעות'!$N994='טבלת עזר2'!X$1,'ריכוז הצעות'!$M994,"")</f>
        <v/>
      </c>
      <c r="Y993" t="str">
        <f>IF('ריכוז הצעות'!$N994='טבלת עזר2'!Y$1,'ריכוז הצעות'!$M994,"")</f>
        <v/>
      </c>
      <c r="Z993" t="str">
        <f>IF('ריכוז הצעות'!$N994='טבלת עזר2'!Z$1,'ריכוז הצעות'!$M994,"")</f>
        <v/>
      </c>
      <c r="AA993" t="str">
        <f>IF('ריכוז הצעות'!$N994='טבלת עזר2'!AA$1,'ריכוז הצעות'!$M994,"")</f>
        <v/>
      </c>
      <c r="AB993" t="str">
        <f>IF('ריכוז הצעות'!$N994='טבלת עזר2'!AB$1,'ריכוז הצעות'!$M994,"")</f>
        <v/>
      </c>
      <c r="AC993" t="str">
        <f>IF('ריכוז הצעות'!$N994='טבלת עזר2'!AC$1,'ריכוז הצעות'!$M994,"")</f>
        <v/>
      </c>
      <c r="AD993" t="str">
        <f>IF('ריכוז הצעות'!$N994='טבלת עזר2'!AD$1,'ריכוז הצעות'!$M994,"")</f>
        <v/>
      </c>
      <c r="AE993" t="str">
        <f>IF('ריכוז הצעות'!$N994='טבלת עזר2'!AE$1,'ריכוז הצעות'!$M994,"")</f>
        <v/>
      </c>
      <c r="AF993" t="str">
        <f>IF('ריכוז הצעות'!$N994='טבלת עזר2'!AF$1,'ריכוז הצעות'!$M994,"")</f>
        <v/>
      </c>
      <c r="AG993" t="str">
        <f>IF('ריכוז הצעות'!$N994='טבלת עזר2'!AG$1,'ריכוז הצעות'!$M994,"")</f>
        <v/>
      </c>
      <c r="AH993" t="str">
        <f>IF('ריכוז הצעות'!$N994='טבלת עזר2'!AH$1,'ריכוז הצעות'!$M994,"")</f>
        <v/>
      </c>
      <c r="AI993" t="str">
        <f>IF('ריכוז הצעות'!$N994='טבלת עזר2'!AI$1,'ריכוז הצעות'!$M994,"")</f>
        <v/>
      </c>
      <c r="AJ993" t="str">
        <f>IF('ריכוז הצעות'!$N994='טבלת עזר2'!AJ$1,'ריכוז הצעות'!$M994,"")</f>
        <v/>
      </c>
      <c r="AK993" t="str">
        <f>IF('ריכוז הצעות'!$N994='טבלת עזר2'!AK$1,'ריכוז הצעות'!$M994,"")</f>
        <v/>
      </c>
      <c r="AL993" t="str">
        <f>IF('ריכוז הצעות'!$N994='טבלת עזר2'!AL$1,'ריכוז הצעות'!$M994,"")</f>
        <v/>
      </c>
      <c r="AM993"/>
      <c r="AN993"/>
      <c r="AO993"/>
      <c r="AP993"/>
    </row>
    <row r="994" spans="2:42" x14ac:dyDescent="0.3">
      <c r="B994" t="str">
        <f>IF('ריכוז הצעות'!$N995='טבלת עזר2'!B$1,'ריכוז הצעות'!$M995,"")</f>
        <v/>
      </c>
      <c r="C994">
        <f t="shared" si="329"/>
        <v>0</v>
      </c>
      <c r="D994" t="str">
        <f t="shared" si="331"/>
        <v/>
      </c>
      <c r="E994">
        <f t="shared" si="332"/>
        <v>0</v>
      </c>
      <c r="F994" t="str">
        <f>IF('ריכוז הצעות'!$N995='טבלת עזר2'!F$1,'ריכוז הצעות'!$M995,"")</f>
        <v/>
      </c>
      <c r="G994">
        <f t="shared" si="330"/>
        <v>0</v>
      </c>
      <c r="H994" t="str">
        <f t="shared" si="333"/>
        <v/>
      </c>
      <c r="I994">
        <f t="shared" si="334"/>
        <v>0</v>
      </c>
      <c r="J994" t="str">
        <f>IF('ריכוז הצעות'!$N995='טבלת עזר2'!J$1,'ריכוז הצעות'!$M995,"")</f>
        <v/>
      </c>
      <c r="K994" t="str">
        <f>IF('ריכוז הצעות'!$N995='טבלת עזר2'!K$1,'ריכוז הצעות'!$M995,"")</f>
        <v/>
      </c>
      <c r="L994" t="str">
        <f>IF('ריכוז הצעות'!$N995='טבלת עזר2'!L$1,'ריכוז הצעות'!$M995,"")</f>
        <v/>
      </c>
      <c r="M994" t="str">
        <f>IF('ריכוז הצעות'!$N995='טבלת עזר2'!M$1,'ריכוז הצעות'!$M995,"")</f>
        <v/>
      </c>
      <c r="O994" t="str">
        <f>IF('ריכוז הצעות'!$N995='טבלת עזר2'!O$1,'ריכוז הצעות'!$M995,"")</f>
        <v/>
      </c>
      <c r="Q994" t="str">
        <f>IF('ריכוז הצעות'!$N995='טבלת עזר2'!Q$1,'ריכוז הצעות'!$M995,"")</f>
        <v/>
      </c>
      <c r="S994" t="str">
        <f>IF('ריכוז הצעות'!$N995='טבלת עזר2'!S$1,'ריכוז הצעות'!$M995,"")</f>
        <v/>
      </c>
      <c r="U994" t="str">
        <f>IF('ריכוז הצעות'!$N995='טבלת עזר2'!U$1,'ריכוז הצעות'!$M995,"")</f>
        <v/>
      </c>
      <c r="W994" t="str">
        <f>IF('ריכוז הצעות'!$N995='טבלת עזר2'!W$1,'ריכוז הצעות'!$M995,"")</f>
        <v/>
      </c>
      <c r="X994" t="str">
        <f>IF('ריכוז הצעות'!$N995='טבלת עזר2'!X$1,'ריכוז הצעות'!$M995,"")</f>
        <v/>
      </c>
      <c r="Y994" t="str">
        <f>IF('ריכוז הצעות'!$N995='טבלת עזר2'!Y$1,'ריכוז הצעות'!$M995,"")</f>
        <v/>
      </c>
      <c r="Z994" t="str">
        <f>IF('ריכוז הצעות'!$N995='טבלת עזר2'!Z$1,'ריכוז הצעות'!$M995,"")</f>
        <v/>
      </c>
      <c r="AA994" t="str">
        <f>IF('ריכוז הצעות'!$N995='טבלת עזר2'!AA$1,'ריכוז הצעות'!$M995,"")</f>
        <v/>
      </c>
      <c r="AB994" t="str">
        <f>IF('ריכוז הצעות'!$N995='טבלת עזר2'!AB$1,'ריכוז הצעות'!$M995,"")</f>
        <v/>
      </c>
      <c r="AC994" t="str">
        <f>IF('ריכוז הצעות'!$N995='טבלת עזר2'!AC$1,'ריכוז הצעות'!$M995,"")</f>
        <v/>
      </c>
      <c r="AD994" t="str">
        <f>IF('ריכוז הצעות'!$N995='טבלת עזר2'!AD$1,'ריכוז הצעות'!$M995,"")</f>
        <v/>
      </c>
      <c r="AE994" t="str">
        <f>IF('ריכוז הצעות'!$N995='טבלת עזר2'!AE$1,'ריכוז הצעות'!$M995,"")</f>
        <v/>
      </c>
      <c r="AF994" t="str">
        <f>IF('ריכוז הצעות'!$N995='טבלת עזר2'!AF$1,'ריכוז הצעות'!$M995,"")</f>
        <v/>
      </c>
      <c r="AG994" t="str">
        <f>IF('ריכוז הצעות'!$N995='טבלת עזר2'!AG$1,'ריכוז הצעות'!$M995,"")</f>
        <v/>
      </c>
      <c r="AH994" t="str">
        <f>IF('ריכוז הצעות'!$N995='טבלת עזר2'!AH$1,'ריכוז הצעות'!$M995,"")</f>
        <v/>
      </c>
      <c r="AI994" t="str">
        <f>IF('ריכוז הצעות'!$N995='טבלת עזר2'!AI$1,'ריכוז הצעות'!$M995,"")</f>
        <v/>
      </c>
      <c r="AJ994" t="str">
        <f>IF('ריכוז הצעות'!$N995='טבלת עזר2'!AJ$1,'ריכוז הצעות'!$M995,"")</f>
        <v/>
      </c>
      <c r="AK994" t="str">
        <f>IF('ריכוז הצעות'!$N995='טבלת עזר2'!AK$1,'ריכוז הצעות'!$M995,"")</f>
        <v/>
      </c>
      <c r="AL994" t="str">
        <f>IF('ריכוז הצעות'!$N995='טבלת עזר2'!AL$1,'ריכוז הצעות'!$M995,"")</f>
        <v/>
      </c>
      <c r="AM994"/>
      <c r="AN994"/>
      <c r="AO994"/>
      <c r="AP994"/>
    </row>
    <row r="995" spans="2:42" x14ac:dyDescent="0.3">
      <c r="B995" t="str">
        <f>IF('ריכוז הצעות'!$N996='טבלת עזר2'!B$1,'ריכוז הצעות'!$M996,"")</f>
        <v/>
      </c>
      <c r="C995">
        <f t="shared" si="329"/>
        <v>0</v>
      </c>
      <c r="D995" t="str">
        <f t="shared" si="331"/>
        <v/>
      </c>
      <c r="E995">
        <f t="shared" si="332"/>
        <v>0</v>
      </c>
      <c r="F995" t="str">
        <f>IF('ריכוז הצעות'!$N996='טבלת עזר2'!F$1,'ריכוז הצעות'!$M996,"")</f>
        <v/>
      </c>
      <c r="G995">
        <f t="shared" si="330"/>
        <v>0</v>
      </c>
      <c r="H995" t="str">
        <f t="shared" si="333"/>
        <v/>
      </c>
      <c r="I995">
        <f t="shared" si="334"/>
        <v>0</v>
      </c>
      <c r="J995" t="str">
        <f>IF('ריכוז הצעות'!$N996='טבלת עזר2'!J$1,'ריכוז הצעות'!$M996,"")</f>
        <v/>
      </c>
      <c r="K995" t="str">
        <f>IF('ריכוז הצעות'!$N996='טבלת עזר2'!K$1,'ריכוז הצעות'!$M996,"")</f>
        <v/>
      </c>
      <c r="L995" t="str">
        <f>IF('ריכוז הצעות'!$N996='טבלת עזר2'!L$1,'ריכוז הצעות'!$M996,"")</f>
        <v/>
      </c>
      <c r="M995" t="str">
        <f>IF('ריכוז הצעות'!$N996='טבלת עזר2'!M$1,'ריכוז הצעות'!$M996,"")</f>
        <v/>
      </c>
      <c r="O995" t="str">
        <f>IF('ריכוז הצעות'!$N996='טבלת עזר2'!O$1,'ריכוז הצעות'!$M996,"")</f>
        <v/>
      </c>
      <c r="Q995" t="str">
        <f>IF('ריכוז הצעות'!$N996='טבלת עזר2'!Q$1,'ריכוז הצעות'!$M996,"")</f>
        <v/>
      </c>
      <c r="S995" t="str">
        <f>IF('ריכוז הצעות'!$N996='טבלת עזר2'!S$1,'ריכוז הצעות'!$M996,"")</f>
        <v/>
      </c>
      <c r="U995" t="str">
        <f>IF('ריכוז הצעות'!$N996='טבלת עזר2'!U$1,'ריכוז הצעות'!$M996,"")</f>
        <v/>
      </c>
      <c r="W995" t="str">
        <f>IF('ריכוז הצעות'!$N996='טבלת עזר2'!W$1,'ריכוז הצעות'!$M996,"")</f>
        <v/>
      </c>
      <c r="X995" t="str">
        <f>IF('ריכוז הצעות'!$N996='טבלת עזר2'!X$1,'ריכוז הצעות'!$M996,"")</f>
        <v/>
      </c>
      <c r="Y995" t="str">
        <f>IF('ריכוז הצעות'!$N996='טבלת עזר2'!Y$1,'ריכוז הצעות'!$M996,"")</f>
        <v/>
      </c>
      <c r="Z995" t="str">
        <f>IF('ריכוז הצעות'!$N996='טבלת עזר2'!Z$1,'ריכוז הצעות'!$M996,"")</f>
        <v/>
      </c>
      <c r="AA995" t="str">
        <f>IF('ריכוז הצעות'!$N996='טבלת עזר2'!AA$1,'ריכוז הצעות'!$M996,"")</f>
        <v/>
      </c>
      <c r="AB995" t="str">
        <f>IF('ריכוז הצעות'!$N996='טבלת עזר2'!AB$1,'ריכוז הצעות'!$M996,"")</f>
        <v/>
      </c>
      <c r="AC995" t="str">
        <f>IF('ריכוז הצעות'!$N996='טבלת עזר2'!AC$1,'ריכוז הצעות'!$M996,"")</f>
        <v/>
      </c>
      <c r="AD995" t="str">
        <f>IF('ריכוז הצעות'!$N996='טבלת עזר2'!AD$1,'ריכוז הצעות'!$M996,"")</f>
        <v/>
      </c>
      <c r="AE995" t="str">
        <f>IF('ריכוז הצעות'!$N996='טבלת עזר2'!AE$1,'ריכוז הצעות'!$M996,"")</f>
        <v/>
      </c>
      <c r="AF995" t="str">
        <f>IF('ריכוז הצעות'!$N996='טבלת עזר2'!AF$1,'ריכוז הצעות'!$M996,"")</f>
        <v/>
      </c>
      <c r="AG995" t="str">
        <f>IF('ריכוז הצעות'!$N996='טבלת עזר2'!AG$1,'ריכוז הצעות'!$M996,"")</f>
        <v/>
      </c>
      <c r="AH995" t="str">
        <f>IF('ריכוז הצעות'!$N996='טבלת עזר2'!AH$1,'ריכוז הצעות'!$M996,"")</f>
        <v/>
      </c>
      <c r="AI995" t="str">
        <f>IF('ריכוז הצעות'!$N996='טבלת עזר2'!AI$1,'ריכוז הצעות'!$M996,"")</f>
        <v/>
      </c>
      <c r="AJ995" t="str">
        <f>IF('ריכוז הצעות'!$N996='טבלת עזר2'!AJ$1,'ריכוז הצעות'!$M996,"")</f>
        <v/>
      </c>
      <c r="AK995" t="str">
        <f>IF('ריכוז הצעות'!$N996='טבלת עזר2'!AK$1,'ריכוז הצעות'!$M996,"")</f>
        <v/>
      </c>
      <c r="AL995" t="str">
        <f>IF('ריכוז הצעות'!$N996='טבלת עזר2'!AL$1,'ריכוז הצעות'!$M996,"")</f>
        <v/>
      </c>
      <c r="AM995"/>
      <c r="AN995"/>
      <c r="AO995"/>
      <c r="AP995"/>
    </row>
    <row r="996" spans="2:42" x14ac:dyDescent="0.3">
      <c r="B996" t="str">
        <f>IF('ריכוז הצעות'!$N997='טבלת עזר2'!B$1,'ריכוז הצעות'!$M997,"")</f>
        <v/>
      </c>
      <c r="C996">
        <f t="shared" si="329"/>
        <v>0</v>
      </c>
      <c r="D996" t="str">
        <f t="shared" si="331"/>
        <v/>
      </c>
      <c r="E996">
        <f t="shared" si="332"/>
        <v>0</v>
      </c>
      <c r="F996" t="str">
        <f>IF('ריכוז הצעות'!$N997='טבלת עזר2'!F$1,'ריכוז הצעות'!$M997,"")</f>
        <v/>
      </c>
      <c r="G996">
        <f t="shared" si="330"/>
        <v>0</v>
      </c>
      <c r="H996" t="str">
        <f t="shared" si="333"/>
        <v/>
      </c>
      <c r="I996">
        <f t="shared" si="334"/>
        <v>0</v>
      </c>
      <c r="J996" t="str">
        <f>IF('ריכוז הצעות'!$N997='טבלת עזר2'!J$1,'ריכוז הצעות'!$M997,"")</f>
        <v/>
      </c>
      <c r="K996" t="str">
        <f>IF('ריכוז הצעות'!$N997='טבלת עזר2'!K$1,'ריכוז הצעות'!$M997,"")</f>
        <v/>
      </c>
      <c r="L996" t="str">
        <f>IF('ריכוז הצעות'!$N997='טבלת עזר2'!L$1,'ריכוז הצעות'!$M997,"")</f>
        <v/>
      </c>
      <c r="M996" t="str">
        <f>IF('ריכוז הצעות'!$N997='טבלת עזר2'!M$1,'ריכוז הצעות'!$M997,"")</f>
        <v/>
      </c>
      <c r="O996" t="str">
        <f>IF('ריכוז הצעות'!$N997='טבלת עזר2'!O$1,'ריכוז הצעות'!$M997,"")</f>
        <v/>
      </c>
      <c r="Q996" t="str">
        <f>IF('ריכוז הצעות'!$N997='טבלת עזר2'!Q$1,'ריכוז הצעות'!$M997,"")</f>
        <v/>
      </c>
      <c r="S996" t="str">
        <f>IF('ריכוז הצעות'!$N997='טבלת עזר2'!S$1,'ריכוז הצעות'!$M997,"")</f>
        <v/>
      </c>
      <c r="U996" t="str">
        <f>IF('ריכוז הצעות'!$N997='טבלת עזר2'!U$1,'ריכוז הצעות'!$M997,"")</f>
        <v/>
      </c>
      <c r="W996" t="str">
        <f>IF('ריכוז הצעות'!$N997='טבלת עזר2'!W$1,'ריכוז הצעות'!$M997,"")</f>
        <v/>
      </c>
      <c r="X996" t="str">
        <f>IF('ריכוז הצעות'!$N997='טבלת עזר2'!X$1,'ריכוז הצעות'!$M997,"")</f>
        <v/>
      </c>
      <c r="Y996" t="str">
        <f>IF('ריכוז הצעות'!$N997='טבלת עזר2'!Y$1,'ריכוז הצעות'!$M997,"")</f>
        <v/>
      </c>
      <c r="Z996" t="str">
        <f>IF('ריכוז הצעות'!$N997='טבלת עזר2'!Z$1,'ריכוז הצעות'!$M997,"")</f>
        <v/>
      </c>
      <c r="AA996" t="str">
        <f>IF('ריכוז הצעות'!$N997='טבלת עזר2'!AA$1,'ריכוז הצעות'!$M997,"")</f>
        <v/>
      </c>
      <c r="AB996" t="str">
        <f>IF('ריכוז הצעות'!$N997='טבלת עזר2'!AB$1,'ריכוז הצעות'!$M997,"")</f>
        <v/>
      </c>
      <c r="AC996" t="str">
        <f>IF('ריכוז הצעות'!$N997='טבלת עזר2'!AC$1,'ריכוז הצעות'!$M997,"")</f>
        <v/>
      </c>
      <c r="AD996" t="str">
        <f>IF('ריכוז הצעות'!$N997='טבלת עזר2'!AD$1,'ריכוז הצעות'!$M997,"")</f>
        <v/>
      </c>
      <c r="AE996" t="str">
        <f>IF('ריכוז הצעות'!$N997='טבלת עזר2'!AE$1,'ריכוז הצעות'!$M997,"")</f>
        <v/>
      </c>
      <c r="AF996" t="str">
        <f>IF('ריכוז הצעות'!$N997='טבלת עזר2'!AF$1,'ריכוז הצעות'!$M997,"")</f>
        <v/>
      </c>
      <c r="AG996" t="str">
        <f>IF('ריכוז הצעות'!$N997='טבלת עזר2'!AG$1,'ריכוז הצעות'!$M997,"")</f>
        <v/>
      </c>
      <c r="AH996" t="str">
        <f>IF('ריכוז הצעות'!$N997='טבלת עזר2'!AH$1,'ריכוז הצעות'!$M997,"")</f>
        <v/>
      </c>
      <c r="AI996" t="str">
        <f>IF('ריכוז הצעות'!$N997='טבלת עזר2'!AI$1,'ריכוז הצעות'!$M997,"")</f>
        <v/>
      </c>
      <c r="AJ996" t="str">
        <f>IF('ריכוז הצעות'!$N997='טבלת עזר2'!AJ$1,'ריכוז הצעות'!$M997,"")</f>
        <v/>
      </c>
      <c r="AK996" t="str">
        <f>IF('ריכוז הצעות'!$N997='טבלת עזר2'!AK$1,'ריכוז הצעות'!$M997,"")</f>
        <v/>
      </c>
      <c r="AL996" t="str">
        <f>IF('ריכוז הצעות'!$N997='טבלת עזר2'!AL$1,'ריכוז הצעות'!$M997,"")</f>
        <v/>
      </c>
      <c r="AM996"/>
      <c r="AN996"/>
      <c r="AO996"/>
      <c r="AP996"/>
    </row>
    <row r="997" spans="2:42" x14ac:dyDescent="0.3">
      <c r="B997" t="str">
        <f>IF('ריכוז הצעות'!$N998='טבלת עזר2'!B$1,'ריכוז הצעות'!$M998,"")</f>
        <v/>
      </c>
      <c r="C997">
        <f t="shared" si="329"/>
        <v>0</v>
      </c>
      <c r="D997" t="str">
        <f t="shared" si="331"/>
        <v/>
      </c>
      <c r="E997">
        <f t="shared" si="332"/>
        <v>0</v>
      </c>
      <c r="F997" t="str">
        <f>IF('ריכוז הצעות'!$N998='טבלת עזר2'!F$1,'ריכוז הצעות'!$M998,"")</f>
        <v/>
      </c>
      <c r="G997">
        <f t="shared" si="330"/>
        <v>0</v>
      </c>
      <c r="H997" t="str">
        <f t="shared" si="333"/>
        <v/>
      </c>
      <c r="I997">
        <f t="shared" si="334"/>
        <v>0</v>
      </c>
      <c r="J997" t="str">
        <f>IF('ריכוז הצעות'!$N998='טבלת עזר2'!J$1,'ריכוז הצעות'!$M998,"")</f>
        <v/>
      </c>
      <c r="K997" t="str">
        <f>IF('ריכוז הצעות'!$N998='טבלת עזר2'!K$1,'ריכוז הצעות'!$M998,"")</f>
        <v/>
      </c>
      <c r="L997" t="str">
        <f>IF('ריכוז הצעות'!$N998='טבלת עזר2'!L$1,'ריכוז הצעות'!$M998,"")</f>
        <v/>
      </c>
      <c r="M997" t="str">
        <f>IF('ריכוז הצעות'!$N998='טבלת עזר2'!M$1,'ריכוז הצעות'!$M998,"")</f>
        <v/>
      </c>
      <c r="O997" t="str">
        <f>IF('ריכוז הצעות'!$N998='טבלת עזר2'!O$1,'ריכוז הצעות'!$M998,"")</f>
        <v/>
      </c>
      <c r="Q997" t="str">
        <f>IF('ריכוז הצעות'!$N998='טבלת עזר2'!Q$1,'ריכוז הצעות'!$M998,"")</f>
        <v/>
      </c>
      <c r="S997" t="str">
        <f>IF('ריכוז הצעות'!$N998='טבלת עזר2'!S$1,'ריכוז הצעות'!$M998,"")</f>
        <v/>
      </c>
      <c r="U997" t="str">
        <f>IF('ריכוז הצעות'!$N998='טבלת עזר2'!U$1,'ריכוז הצעות'!$M998,"")</f>
        <v/>
      </c>
      <c r="W997" t="str">
        <f>IF('ריכוז הצעות'!$N998='טבלת עזר2'!W$1,'ריכוז הצעות'!$M998,"")</f>
        <v/>
      </c>
      <c r="X997" t="str">
        <f>IF('ריכוז הצעות'!$N998='טבלת עזר2'!X$1,'ריכוז הצעות'!$M998,"")</f>
        <v/>
      </c>
      <c r="Y997" t="str">
        <f>IF('ריכוז הצעות'!$N998='טבלת עזר2'!Y$1,'ריכוז הצעות'!$M998,"")</f>
        <v/>
      </c>
      <c r="Z997" t="str">
        <f>IF('ריכוז הצעות'!$N998='טבלת עזר2'!Z$1,'ריכוז הצעות'!$M998,"")</f>
        <v/>
      </c>
      <c r="AA997" t="str">
        <f>IF('ריכוז הצעות'!$N998='טבלת עזר2'!AA$1,'ריכוז הצעות'!$M998,"")</f>
        <v/>
      </c>
      <c r="AB997" t="str">
        <f>IF('ריכוז הצעות'!$N998='טבלת עזר2'!AB$1,'ריכוז הצעות'!$M998,"")</f>
        <v/>
      </c>
      <c r="AC997" t="str">
        <f>IF('ריכוז הצעות'!$N998='טבלת עזר2'!AC$1,'ריכוז הצעות'!$M998,"")</f>
        <v/>
      </c>
      <c r="AD997" t="str">
        <f>IF('ריכוז הצעות'!$N998='טבלת עזר2'!AD$1,'ריכוז הצעות'!$M998,"")</f>
        <v/>
      </c>
      <c r="AE997" t="str">
        <f>IF('ריכוז הצעות'!$N998='טבלת עזר2'!AE$1,'ריכוז הצעות'!$M998,"")</f>
        <v/>
      </c>
      <c r="AF997" t="str">
        <f>IF('ריכוז הצעות'!$N998='טבלת עזר2'!AF$1,'ריכוז הצעות'!$M998,"")</f>
        <v/>
      </c>
      <c r="AG997" t="str">
        <f>IF('ריכוז הצעות'!$N998='טבלת עזר2'!AG$1,'ריכוז הצעות'!$M998,"")</f>
        <v/>
      </c>
      <c r="AH997" t="str">
        <f>IF('ריכוז הצעות'!$N998='טבלת עזר2'!AH$1,'ריכוז הצעות'!$M998,"")</f>
        <v/>
      </c>
      <c r="AI997" t="str">
        <f>IF('ריכוז הצעות'!$N998='טבלת עזר2'!AI$1,'ריכוז הצעות'!$M998,"")</f>
        <v/>
      </c>
      <c r="AJ997" t="str">
        <f>IF('ריכוז הצעות'!$N998='טבלת עזר2'!AJ$1,'ריכוז הצעות'!$M998,"")</f>
        <v/>
      </c>
      <c r="AK997" t="str">
        <f>IF('ריכוז הצעות'!$N998='טבלת עזר2'!AK$1,'ריכוז הצעות'!$M998,"")</f>
        <v/>
      </c>
      <c r="AL997" t="str">
        <f>IF('ריכוז הצעות'!$N998='טבלת עזר2'!AL$1,'ריכוז הצעות'!$M998,"")</f>
        <v/>
      </c>
      <c r="AM997"/>
      <c r="AN997"/>
      <c r="AO997"/>
      <c r="AP997"/>
    </row>
    <row r="998" spans="2:42" x14ac:dyDescent="0.3">
      <c r="B998" t="str">
        <f>IF('ריכוז הצעות'!$N999='טבלת עזר2'!B$1,'ריכוז הצעות'!$M999,"")</f>
        <v/>
      </c>
      <c r="C998">
        <f t="shared" si="329"/>
        <v>0</v>
      </c>
      <c r="D998" t="str">
        <f t="shared" si="331"/>
        <v/>
      </c>
      <c r="E998">
        <f t="shared" si="332"/>
        <v>0</v>
      </c>
      <c r="F998" t="str">
        <f>IF('ריכוז הצעות'!$N999='טבלת עזר2'!F$1,'ריכוז הצעות'!$M999,"")</f>
        <v/>
      </c>
      <c r="G998">
        <f t="shared" si="330"/>
        <v>0</v>
      </c>
      <c r="H998" t="str">
        <f t="shared" si="333"/>
        <v/>
      </c>
      <c r="I998">
        <f t="shared" si="334"/>
        <v>0</v>
      </c>
      <c r="J998" t="str">
        <f>IF('ריכוז הצעות'!$N999='טבלת עזר2'!J$1,'ריכוז הצעות'!$M999,"")</f>
        <v/>
      </c>
      <c r="K998" t="str">
        <f>IF('ריכוז הצעות'!$N999='טבלת עזר2'!K$1,'ריכוז הצעות'!$M999,"")</f>
        <v/>
      </c>
      <c r="L998" t="str">
        <f>IF('ריכוז הצעות'!$N999='טבלת עזר2'!L$1,'ריכוז הצעות'!$M999,"")</f>
        <v/>
      </c>
      <c r="M998" t="str">
        <f>IF('ריכוז הצעות'!$N999='טבלת עזר2'!M$1,'ריכוז הצעות'!$M999,"")</f>
        <v/>
      </c>
      <c r="O998" t="str">
        <f>IF('ריכוז הצעות'!$N999='טבלת עזר2'!O$1,'ריכוז הצעות'!$M999,"")</f>
        <v/>
      </c>
      <c r="Q998" t="str">
        <f>IF('ריכוז הצעות'!$N999='טבלת עזר2'!Q$1,'ריכוז הצעות'!$M999,"")</f>
        <v/>
      </c>
      <c r="S998" t="str">
        <f>IF('ריכוז הצעות'!$N999='טבלת עזר2'!S$1,'ריכוז הצעות'!$M999,"")</f>
        <v/>
      </c>
      <c r="U998" t="str">
        <f>IF('ריכוז הצעות'!$N999='טבלת עזר2'!U$1,'ריכוז הצעות'!$M999,"")</f>
        <v/>
      </c>
      <c r="W998" t="str">
        <f>IF('ריכוז הצעות'!$N999='טבלת עזר2'!W$1,'ריכוז הצעות'!$M999,"")</f>
        <v/>
      </c>
      <c r="X998" t="str">
        <f>IF('ריכוז הצעות'!$N999='טבלת עזר2'!X$1,'ריכוז הצעות'!$M999,"")</f>
        <v/>
      </c>
      <c r="Y998" t="str">
        <f>IF('ריכוז הצעות'!$N999='טבלת עזר2'!Y$1,'ריכוז הצעות'!$M999,"")</f>
        <v/>
      </c>
      <c r="Z998" t="str">
        <f>IF('ריכוז הצעות'!$N999='טבלת עזר2'!Z$1,'ריכוז הצעות'!$M999,"")</f>
        <v/>
      </c>
      <c r="AA998" t="str">
        <f>IF('ריכוז הצעות'!$N999='טבלת עזר2'!AA$1,'ריכוז הצעות'!$M999,"")</f>
        <v/>
      </c>
      <c r="AB998" t="str">
        <f>IF('ריכוז הצעות'!$N999='טבלת עזר2'!AB$1,'ריכוז הצעות'!$M999,"")</f>
        <v/>
      </c>
      <c r="AC998" t="str">
        <f>IF('ריכוז הצעות'!$N999='טבלת עזר2'!AC$1,'ריכוז הצעות'!$M999,"")</f>
        <v/>
      </c>
      <c r="AD998" t="str">
        <f>IF('ריכוז הצעות'!$N999='טבלת עזר2'!AD$1,'ריכוז הצעות'!$M999,"")</f>
        <v/>
      </c>
      <c r="AE998" t="str">
        <f>IF('ריכוז הצעות'!$N999='טבלת עזר2'!AE$1,'ריכוז הצעות'!$M999,"")</f>
        <v/>
      </c>
      <c r="AF998" t="str">
        <f>IF('ריכוז הצעות'!$N999='טבלת עזר2'!AF$1,'ריכוז הצעות'!$M999,"")</f>
        <v/>
      </c>
      <c r="AG998" t="str">
        <f>IF('ריכוז הצעות'!$N999='טבלת עזר2'!AG$1,'ריכוז הצעות'!$M999,"")</f>
        <v/>
      </c>
      <c r="AH998" t="str">
        <f>IF('ריכוז הצעות'!$N999='טבלת עזר2'!AH$1,'ריכוז הצעות'!$M999,"")</f>
        <v/>
      </c>
      <c r="AI998" t="str">
        <f>IF('ריכוז הצעות'!$N999='טבלת עזר2'!AI$1,'ריכוז הצעות'!$M999,"")</f>
        <v/>
      </c>
      <c r="AJ998" t="str">
        <f>IF('ריכוז הצעות'!$N999='טבלת עזר2'!AJ$1,'ריכוז הצעות'!$M999,"")</f>
        <v/>
      </c>
      <c r="AK998" t="str">
        <f>IF('ריכוז הצעות'!$N999='טבלת עזר2'!AK$1,'ריכוז הצעות'!$M999,"")</f>
        <v/>
      </c>
      <c r="AL998" t="str">
        <f>IF('ריכוז הצעות'!$N999='טבלת עזר2'!AL$1,'ריכוז הצעות'!$M999,"")</f>
        <v/>
      </c>
      <c r="AM998"/>
      <c r="AN998"/>
      <c r="AO998"/>
      <c r="AP998"/>
    </row>
    <row r="999" spans="2:42" x14ac:dyDescent="0.3">
      <c r="B999" t="str">
        <f>IF('ריכוז הצעות'!$N1000='טבלת עזר2'!B$1,'ריכוז הצעות'!$M1000,"")</f>
        <v/>
      </c>
      <c r="C999">
        <f t="shared" si="329"/>
        <v>0</v>
      </c>
      <c r="D999" t="str">
        <f t="shared" si="331"/>
        <v/>
      </c>
      <c r="E999">
        <f t="shared" si="332"/>
        <v>0</v>
      </c>
      <c r="F999" t="str">
        <f>IF('ריכוז הצעות'!$N1000='טבלת עזר2'!F$1,'ריכוז הצעות'!$M1000,"")</f>
        <v/>
      </c>
      <c r="G999">
        <f t="shared" si="330"/>
        <v>0</v>
      </c>
      <c r="H999" t="str">
        <f t="shared" si="333"/>
        <v/>
      </c>
      <c r="I999">
        <f t="shared" si="334"/>
        <v>0</v>
      </c>
      <c r="J999" t="str">
        <f>IF('ריכוז הצעות'!$N1000='טבלת עזר2'!J$1,'ריכוז הצעות'!$M1000,"")</f>
        <v/>
      </c>
      <c r="K999" t="str">
        <f>IF('ריכוז הצעות'!$N1000='טבלת עזר2'!K$1,'ריכוז הצעות'!$M1000,"")</f>
        <v/>
      </c>
      <c r="L999" t="str">
        <f>IF('ריכוז הצעות'!$N1000='טבלת עזר2'!L$1,'ריכוז הצעות'!$M1000,"")</f>
        <v/>
      </c>
      <c r="M999" t="str">
        <f>IF('ריכוז הצעות'!$N1000='טבלת עזר2'!M$1,'ריכוז הצעות'!$M1000,"")</f>
        <v/>
      </c>
      <c r="O999" t="str">
        <f>IF('ריכוז הצעות'!$N1000='טבלת עזר2'!O$1,'ריכוז הצעות'!$M1000,"")</f>
        <v/>
      </c>
      <c r="Q999" t="str">
        <f>IF('ריכוז הצעות'!$N1000='טבלת עזר2'!Q$1,'ריכוז הצעות'!$M1000,"")</f>
        <v/>
      </c>
      <c r="S999" t="str">
        <f>IF('ריכוז הצעות'!$N1000='טבלת עזר2'!S$1,'ריכוז הצעות'!$M1000,"")</f>
        <v/>
      </c>
      <c r="U999" t="str">
        <f>IF('ריכוז הצעות'!$N1000='טבלת עזר2'!U$1,'ריכוז הצעות'!$M1000,"")</f>
        <v/>
      </c>
      <c r="W999" t="str">
        <f>IF('ריכוז הצעות'!$N1000='טבלת עזר2'!W$1,'ריכוז הצעות'!$M1000,"")</f>
        <v/>
      </c>
      <c r="X999" t="str">
        <f>IF('ריכוז הצעות'!$N1000='טבלת עזר2'!X$1,'ריכוז הצעות'!$M1000,"")</f>
        <v/>
      </c>
      <c r="Y999" t="str">
        <f>IF('ריכוז הצעות'!$N1000='טבלת עזר2'!Y$1,'ריכוז הצעות'!$M1000,"")</f>
        <v/>
      </c>
      <c r="Z999" t="str">
        <f>IF('ריכוז הצעות'!$N1000='טבלת עזר2'!Z$1,'ריכוז הצעות'!$M1000,"")</f>
        <v/>
      </c>
      <c r="AA999" t="str">
        <f>IF('ריכוז הצעות'!$N1000='טבלת עזר2'!AA$1,'ריכוז הצעות'!$M1000,"")</f>
        <v/>
      </c>
      <c r="AB999" t="str">
        <f>IF('ריכוז הצעות'!$N1000='טבלת עזר2'!AB$1,'ריכוז הצעות'!$M1000,"")</f>
        <v/>
      </c>
      <c r="AC999" t="str">
        <f>IF('ריכוז הצעות'!$N1000='טבלת עזר2'!AC$1,'ריכוז הצעות'!$M1000,"")</f>
        <v/>
      </c>
      <c r="AD999" t="str">
        <f>IF('ריכוז הצעות'!$N1000='טבלת עזר2'!AD$1,'ריכוז הצעות'!$M1000,"")</f>
        <v/>
      </c>
      <c r="AE999" t="str">
        <f>IF('ריכוז הצעות'!$N1000='טבלת עזר2'!AE$1,'ריכוז הצעות'!$M1000,"")</f>
        <v/>
      </c>
      <c r="AF999" t="str">
        <f>IF('ריכוז הצעות'!$N1000='טבלת עזר2'!AF$1,'ריכוז הצעות'!$M1000,"")</f>
        <v/>
      </c>
      <c r="AG999" t="str">
        <f>IF('ריכוז הצעות'!$N1000='טבלת עזר2'!AG$1,'ריכוז הצעות'!$M1000,"")</f>
        <v/>
      </c>
      <c r="AH999" t="str">
        <f>IF('ריכוז הצעות'!$N1000='טבלת עזר2'!AH$1,'ריכוז הצעות'!$M1000,"")</f>
        <v/>
      </c>
      <c r="AI999" t="str">
        <f>IF('ריכוז הצעות'!$N1000='טבלת עזר2'!AI$1,'ריכוז הצעות'!$M1000,"")</f>
        <v/>
      </c>
      <c r="AJ999" t="str">
        <f>IF('ריכוז הצעות'!$N1000='טבלת עזר2'!AJ$1,'ריכוז הצעות'!$M1000,"")</f>
        <v/>
      </c>
      <c r="AK999" t="str">
        <f>IF('ריכוז הצעות'!$N1000='טבלת עזר2'!AK$1,'ריכוז הצעות'!$M1000,"")</f>
        <v/>
      </c>
      <c r="AL999" t="str">
        <f>IF('ריכוז הצעות'!$N1000='טבלת עזר2'!AL$1,'ריכוז הצעות'!$M1000,"")</f>
        <v/>
      </c>
      <c r="AM999"/>
      <c r="AN999"/>
      <c r="AO999"/>
      <c r="AP999"/>
    </row>
    <row r="1000" spans="2:42" x14ac:dyDescent="0.3">
      <c r="B1000" t="str">
        <f>IF('ריכוז הצעות'!$N1001='טבלת עזר2'!B$1,'ריכוז הצעות'!$M1001,"")</f>
        <v/>
      </c>
      <c r="C1000">
        <f t="shared" si="329"/>
        <v>0</v>
      </c>
      <c r="D1000" t="str">
        <f t="shared" si="331"/>
        <v/>
      </c>
      <c r="E1000">
        <f t="shared" si="332"/>
        <v>0</v>
      </c>
      <c r="F1000" t="str">
        <f>IF('ריכוז הצעות'!$N1001='טבלת עזר2'!F$1,'ריכוז הצעות'!$M1001,"")</f>
        <v/>
      </c>
      <c r="G1000">
        <f t="shared" si="330"/>
        <v>0</v>
      </c>
      <c r="H1000" t="str">
        <f t="shared" si="333"/>
        <v/>
      </c>
      <c r="I1000">
        <f t="shared" si="334"/>
        <v>0</v>
      </c>
      <c r="J1000" t="str">
        <f>IF('ריכוז הצעות'!$N1001='טבלת עזר2'!J$1,'ריכוז הצעות'!$M1001,"")</f>
        <v/>
      </c>
      <c r="K1000" t="str">
        <f>IF('ריכוז הצעות'!$N1001='טבלת עזר2'!K$1,'ריכוז הצעות'!$M1001,"")</f>
        <v/>
      </c>
      <c r="L1000" t="str">
        <f>IF('ריכוז הצעות'!$N1001='טבלת עזר2'!L$1,'ריכוז הצעות'!$M1001,"")</f>
        <v/>
      </c>
      <c r="M1000" t="str">
        <f>IF('ריכוז הצעות'!$N1001='טבלת עזר2'!M$1,'ריכוז הצעות'!$M1001,"")</f>
        <v/>
      </c>
      <c r="O1000" t="str">
        <f>IF('ריכוז הצעות'!$N1001='טבלת עזר2'!O$1,'ריכוז הצעות'!$M1001,"")</f>
        <v/>
      </c>
      <c r="Q1000" t="str">
        <f>IF('ריכוז הצעות'!$N1001='טבלת עזר2'!Q$1,'ריכוז הצעות'!$M1001,"")</f>
        <v/>
      </c>
      <c r="S1000" t="str">
        <f>IF('ריכוז הצעות'!$N1001='טבלת עזר2'!S$1,'ריכוז הצעות'!$M1001,"")</f>
        <v/>
      </c>
      <c r="U1000" t="str">
        <f>IF('ריכוז הצעות'!$N1001='טבלת עזר2'!U$1,'ריכוז הצעות'!$M1001,"")</f>
        <v/>
      </c>
      <c r="W1000" t="str">
        <f>IF('ריכוז הצעות'!$N1001='טבלת עזר2'!W$1,'ריכוז הצעות'!$M1001,"")</f>
        <v/>
      </c>
      <c r="X1000" t="str">
        <f>IF('ריכוז הצעות'!$N1001='טבלת עזר2'!X$1,'ריכוז הצעות'!$M1001,"")</f>
        <v/>
      </c>
      <c r="Y1000" t="str">
        <f>IF('ריכוז הצעות'!$N1001='טבלת עזר2'!Y$1,'ריכוז הצעות'!$M1001,"")</f>
        <v/>
      </c>
      <c r="Z1000" t="str">
        <f>IF('ריכוז הצעות'!$N1001='טבלת עזר2'!Z$1,'ריכוז הצעות'!$M1001,"")</f>
        <v/>
      </c>
      <c r="AA1000" t="str">
        <f>IF('ריכוז הצעות'!$N1001='טבלת עזר2'!AA$1,'ריכוז הצעות'!$M1001,"")</f>
        <v/>
      </c>
      <c r="AB1000" t="str">
        <f>IF('ריכוז הצעות'!$N1001='טבלת עזר2'!AB$1,'ריכוז הצעות'!$M1001,"")</f>
        <v/>
      </c>
      <c r="AC1000" t="str">
        <f>IF('ריכוז הצעות'!$N1001='טבלת עזר2'!AC$1,'ריכוז הצעות'!$M1001,"")</f>
        <v/>
      </c>
      <c r="AD1000" t="str">
        <f>IF('ריכוז הצעות'!$N1001='טבלת עזר2'!AD$1,'ריכוז הצעות'!$M1001,"")</f>
        <v/>
      </c>
      <c r="AE1000" t="str">
        <f>IF('ריכוז הצעות'!$N1001='טבלת עזר2'!AE$1,'ריכוז הצעות'!$M1001,"")</f>
        <v/>
      </c>
      <c r="AF1000" t="str">
        <f>IF('ריכוז הצעות'!$N1001='טבלת עזר2'!AF$1,'ריכוז הצעות'!$M1001,"")</f>
        <v/>
      </c>
      <c r="AG1000" t="str">
        <f>IF('ריכוז הצעות'!$N1001='טבלת עזר2'!AG$1,'ריכוז הצעות'!$M1001,"")</f>
        <v/>
      </c>
      <c r="AH1000" t="str">
        <f>IF('ריכוז הצעות'!$N1001='טבלת עזר2'!AH$1,'ריכוז הצעות'!$M1001,"")</f>
        <v/>
      </c>
      <c r="AI1000" t="str">
        <f>IF('ריכוז הצעות'!$N1001='טבלת עזר2'!AI$1,'ריכוז הצעות'!$M1001,"")</f>
        <v/>
      </c>
      <c r="AJ1000" t="str">
        <f>IF('ריכוז הצעות'!$N1001='טבלת עזר2'!AJ$1,'ריכוז הצעות'!$M1001,"")</f>
        <v/>
      </c>
      <c r="AK1000" t="str">
        <f>IF('ריכוז הצעות'!$N1001='טבלת עזר2'!AK$1,'ריכוז הצעות'!$M1001,"")</f>
        <v/>
      </c>
      <c r="AL1000" t="str">
        <f>IF('ריכוז הצעות'!$N1001='טבלת עזר2'!AL$1,'ריכוז הצעות'!$M1001,"")</f>
        <v/>
      </c>
      <c r="AM1000"/>
      <c r="AN1000"/>
      <c r="AO1000"/>
      <c r="AP1000"/>
    </row>
    <row r="1001" spans="2:42" x14ac:dyDescent="0.3">
      <c r="B1001" t="str">
        <f>IF('ריכוז הצעות'!$N1002='טבלת עזר2'!B$1,'ריכוז הצעות'!$M1002,"")</f>
        <v/>
      </c>
      <c r="C1001">
        <f t="shared" si="329"/>
        <v>0</v>
      </c>
      <c r="D1001" t="str">
        <f t="shared" si="331"/>
        <v/>
      </c>
      <c r="E1001">
        <f t="shared" si="332"/>
        <v>0</v>
      </c>
      <c r="F1001" t="str">
        <f>IF('ריכוז הצעות'!$N1002='טבלת עזר2'!F$1,'ריכוז הצעות'!$M1002,"")</f>
        <v/>
      </c>
      <c r="G1001">
        <f t="shared" si="330"/>
        <v>0</v>
      </c>
      <c r="H1001" t="str">
        <f t="shared" si="333"/>
        <v/>
      </c>
      <c r="I1001">
        <f t="shared" si="334"/>
        <v>0</v>
      </c>
      <c r="J1001" t="str">
        <f>IF('ריכוז הצעות'!$N1002='טבלת עזר2'!J$1,'ריכוז הצעות'!$M1002,"")</f>
        <v/>
      </c>
      <c r="K1001" t="str">
        <f>IF('ריכוז הצעות'!$N1002='טבלת עזר2'!K$1,'ריכוז הצעות'!$M1002,"")</f>
        <v/>
      </c>
      <c r="L1001" t="str">
        <f>IF('ריכוז הצעות'!$N1002='טבלת עזר2'!L$1,'ריכוז הצעות'!$M1002,"")</f>
        <v/>
      </c>
      <c r="M1001" t="str">
        <f>IF('ריכוז הצעות'!$N1002='טבלת עזר2'!M$1,'ריכוז הצעות'!$M1002,"")</f>
        <v/>
      </c>
      <c r="O1001" t="str">
        <f>IF('ריכוז הצעות'!$N1002='טבלת עזר2'!O$1,'ריכוז הצעות'!$M1002,"")</f>
        <v/>
      </c>
      <c r="Q1001" t="str">
        <f>IF('ריכוז הצעות'!$N1002='טבלת עזר2'!Q$1,'ריכוז הצעות'!$M1002,"")</f>
        <v/>
      </c>
      <c r="S1001" t="str">
        <f>IF('ריכוז הצעות'!$N1002='טבלת עזר2'!S$1,'ריכוז הצעות'!$M1002,"")</f>
        <v/>
      </c>
      <c r="U1001" t="str">
        <f>IF('ריכוז הצעות'!$N1002='טבלת עזר2'!U$1,'ריכוז הצעות'!$M1002,"")</f>
        <v/>
      </c>
      <c r="W1001" t="str">
        <f>IF('ריכוז הצעות'!$N1002='טבלת עזר2'!W$1,'ריכוז הצעות'!$M1002,"")</f>
        <v/>
      </c>
      <c r="X1001" t="str">
        <f>IF('ריכוז הצעות'!$N1002='טבלת עזר2'!X$1,'ריכוז הצעות'!$M1002,"")</f>
        <v/>
      </c>
      <c r="Y1001" t="str">
        <f>IF('ריכוז הצעות'!$N1002='טבלת עזר2'!Y$1,'ריכוז הצעות'!$M1002,"")</f>
        <v/>
      </c>
      <c r="Z1001" t="str">
        <f>IF('ריכוז הצעות'!$N1002='טבלת עזר2'!Z$1,'ריכוז הצעות'!$M1002,"")</f>
        <v/>
      </c>
      <c r="AA1001" t="str">
        <f>IF('ריכוז הצעות'!$N1002='טבלת עזר2'!AA$1,'ריכוז הצעות'!$M1002,"")</f>
        <v/>
      </c>
      <c r="AB1001" t="str">
        <f>IF('ריכוז הצעות'!$N1002='טבלת עזר2'!AB$1,'ריכוז הצעות'!$M1002,"")</f>
        <v/>
      </c>
      <c r="AC1001" t="str">
        <f>IF('ריכוז הצעות'!$N1002='טבלת עזר2'!AC$1,'ריכוז הצעות'!$M1002,"")</f>
        <v/>
      </c>
      <c r="AD1001" t="str">
        <f>IF('ריכוז הצעות'!$N1002='טבלת עזר2'!AD$1,'ריכוז הצעות'!$M1002,"")</f>
        <v/>
      </c>
      <c r="AE1001" t="str">
        <f>IF('ריכוז הצעות'!$N1002='טבלת עזר2'!AE$1,'ריכוז הצעות'!$M1002,"")</f>
        <v/>
      </c>
      <c r="AF1001" t="str">
        <f>IF('ריכוז הצעות'!$N1002='טבלת עזר2'!AF$1,'ריכוז הצעות'!$M1002,"")</f>
        <v/>
      </c>
      <c r="AG1001" t="str">
        <f>IF('ריכוז הצעות'!$N1002='טבלת עזר2'!AG$1,'ריכוז הצעות'!$M1002,"")</f>
        <v/>
      </c>
      <c r="AH1001" t="str">
        <f>IF('ריכוז הצעות'!$N1002='טבלת עזר2'!AH$1,'ריכוז הצעות'!$M1002,"")</f>
        <v/>
      </c>
      <c r="AI1001" t="str">
        <f>IF('ריכוז הצעות'!$N1002='טבלת עזר2'!AI$1,'ריכוז הצעות'!$M1002,"")</f>
        <v/>
      </c>
      <c r="AJ1001" t="str">
        <f>IF('ריכוז הצעות'!$N1002='טבלת עזר2'!AJ$1,'ריכוז הצעות'!$M1002,"")</f>
        <v/>
      </c>
      <c r="AK1001" t="str">
        <f>IF('ריכוז הצעות'!$N1002='טבלת עזר2'!AK$1,'ריכוז הצעות'!$M1002,"")</f>
        <v/>
      </c>
      <c r="AL1001" t="str">
        <f>IF('ריכוז הצעות'!$N1002='טבלת עזר2'!AL$1,'ריכוז הצעות'!$M1002,"")</f>
        <v/>
      </c>
      <c r="AM1001"/>
      <c r="AN1001"/>
      <c r="AO1001"/>
      <c r="AP1001"/>
    </row>
    <row r="1002" spans="2:42" x14ac:dyDescent="0.3">
      <c r="B1002" t="str">
        <f>IF('ריכוז הצעות'!$N1003='טבלת עזר2'!B$1,'ריכוז הצעות'!$M1003,"")</f>
        <v/>
      </c>
      <c r="C1002">
        <f t="shared" si="329"/>
        <v>0</v>
      </c>
      <c r="D1002" t="str">
        <f t="shared" si="331"/>
        <v/>
      </c>
      <c r="E1002">
        <f t="shared" si="332"/>
        <v>0</v>
      </c>
      <c r="F1002" t="str">
        <f>IF('ריכוז הצעות'!$N1003='טבלת עזר2'!F$1,'ריכוז הצעות'!$M1003,"")</f>
        <v/>
      </c>
      <c r="G1002">
        <f t="shared" si="330"/>
        <v>0</v>
      </c>
      <c r="H1002" t="str">
        <f t="shared" si="333"/>
        <v/>
      </c>
      <c r="I1002">
        <f t="shared" si="334"/>
        <v>0</v>
      </c>
      <c r="J1002" t="str">
        <f>IF('ריכוז הצעות'!$N1003='טבלת עזר2'!J$1,'ריכוז הצעות'!$M1003,"")</f>
        <v/>
      </c>
      <c r="K1002" t="str">
        <f>IF('ריכוז הצעות'!$N1003='טבלת עזר2'!K$1,'ריכוז הצעות'!$M1003,"")</f>
        <v/>
      </c>
      <c r="L1002" t="str">
        <f>IF('ריכוז הצעות'!$N1003='טבלת עזר2'!L$1,'ריכוז הצעות'!$M1003,"")</f>
        <v/>
      </c>
      <c r="M1002" t="str">
        <f>IF('ריכוז הצעות'!$N1003='טבלת עזר2'!M$1,'ריכוז הצעות'!$M1003,"")</f>
        <v/>
      </c>
      <c r="O1002" t="str">
        <f>IF('ריכוז הצעות'!$N1003='טבלת עזר2'!O$1,'ריכוז הצעות'!$M1003,"")</f>
        <v/>
      </c>
      <c r="Q1002" t="str">
        <f>IF('ריכוז הצעות'!$N1003='טבלת עזר2'!Q$1,'ריכוז הצעות'!$M1003,"")</f>
        <v/>
      </c>
      <c r="S1002" t="str">
        <f>IF('ריכוז הצעות'!$N1003='טבלת עזר2'!S$1,'ריכוז הצעות'!$M1003,"")</f>
        <v/>
      </c>
      <c r="U1002" t="str">
        <f>IF('ריכוז הצעות'!$N1003='טבלת עזר2'!U$1,'ריכוז הצעות'!$M1003,"")</f>
        <v/>
      </c>
      <c r="W1002" t="str">
        <f>IF('ריכוז הצעות'!$N1003='טבלת עזר2'!W$1,'ריכוז הצעות'!$M1003,"")</f>
        <v/>
      </c>
      <c r="X1002" t="str">
        <f>IF('ריכוז הצעות'!$N1003='טבלת עזר2'!X$1,'ריכוז הצעות'!$M1003,"")</f>
        <v/>
      </c>
      <c r="Y1002" t="str">
        <f>IF('ריכוז הצעות'!$N1003='טבלת עזר2'!Y$1,'ריכוז הצעות'!$M1003,"")</f>
        <v/>
      </c>
      <c r="Z1002" t="str">
        <f>IF('ריכוז הצעות'!$N1003='טבלת עזר2'!Z$1,'ריכוז הצעות'!$M1003,"")</f>
        <v/>
      </c>
      <c r="AA1002" t="str">
        <f>IF('ריכוז הצעות'!$N1003='טבלת עזר2'!AA$1,'ריכוז הצעות'!$M1003,"")</f>
        <v/>
      </c>
      <c r="AB1002" t="str">
        <f>IF('ריכוז הצעות'!$N1003='טבלת עזר2'!AB$1,'ריכוז הצעות'!$M1003,"")</f>
        <v/>
      </c>
      <c r="AC1002" t="str">
        <f>IF('ריכוז הצעות'!$N1003='טבלת עזר2'!AC$1,'ריכוז הצעות'!$M1003,"")</f>
        <v/>
      </c>
      <c r="AD1002" t="str">
        <f>IF('ריכוז הצעות'!$N1003='טבלת עזר2'!AD$1,'ריכוז הצעות'!$M1003,"")</f>
        <v/>
      </c>
      <c r="AE1002" t="str">
        <f>IF('ריכוז הצעות'!$N1003='טבלת עזר2'!AE$1,'ריכוז הצעות'!$M1003,"")</f>
        <v/>
      </c>
      <c r="AF1002" t="str">
        <f>IF('ריכוז הצעות'!$N1003='טבלת עזר2'!AF$1,'ריכוז הצעות'!$M1003,"")</f>
        <v/>
      </c>
      <c r="AG1002" t="str">
        <f>IF('ריכוז הצעות'!$N1003='טבלת עזר2'!AG$1,'ריכוז הצעות'!$M1003,"")</f>
        <v/>
      </c>
      <c r="AH1002" t="str">
        <f>IF('ריכוז הצעות'!$N1003='טבלת עזר2'!AH$1,'ריכוז הצעות'!$M1003,"")</f>
        <v/>
      </c>
      <c r="AI1002" t="str">
        <f>IF('ריכוז הצעות'!$N1003='טבלת עזר2'!AI$1,'ריכוז הצעות'!$M1003,"")</f>
        <v/>
      </c>
      <c r="AJ1002" t="str">
        <f>IF('ריכוז הצעות'!$N1003='טבלת עזר2'!AJ$1,'ריכוז הצעות'!$M1003,"")</f>
        <v/>
      </c>
      <c r="AK1002" t="str">
        <f>IF('ריכוז הצעות'!$N1003='טבלת עזר2'!AK$1,'ריכוז הצעות'!$M1003,"")</f>
        <v/>
      </c>
      <c r="AL1002" t="str">
        <f>IF('ריכוז הצעות'!$N1003='טבלת עזר2'!AL$1,'ריכוז הצעות'!$M1003,"")</f>
        <v/>
      </c>
      <c r="AM1002"/>
      <c r="AN1002"/>
      <c r="AO1002"/>
      <c r="AP1002"/>
    </row>
    <row r="1003" spans="2:42" x14ac:dyDescent="0.3">
      <c r="B1003" t="str">
        <f>IF('ריכוז הצעות'!$N1004='טבלת עזר2'!B$1,'ריכוז הצעות'!$M1004,"")</f>
        <v/>
      </c>
      <c r="C1003">
        <f t="shared" si="329"/>
        <v>0</v>
      </c>
      <c r="D1003" t="str">
        <f t="shared" si="331"/>
        <v/>
      </c>
      <c r="E1003">
        <f t="shared" si="332"/>
        <v>0</v>
      </c>
      <c r="F1003" t="str">
        <f>IF('ריכוז הצעות'!$N1004='טבלת עזר2'!F$1,'ריכוז הצעות'!$M1004,"")</f>
        <v/>
      </c>
      <c r="G1003">
        <f t="shared" si="330"/>
        <v>0</v>
      </c>
      <c r="H1003" t="str">
        <f t="shared" si="333"/>
        <v/>
      </c>
      <c r="I1003">
        <f t="shared" si="334"/>
        <v>0</v>
      </c>
      <c r="J1003" t="str">
        <f>IF('ריכוז הצעות'!$N1004='טבלת עזר2'!J$1,'ריכוז הצעות'!$M1004,"")</f>
        <v/>
      </c>
      <c r="K1003" t="str">
        <f>IF('ריכוז הצעות'!$N1004='טבלת עזר2'!K$1,'ריכוז הצעות'!$M1004,"")</f>
        <v/>
      </c>
      <c r="L1003" t="str">
        <f>IF('ריכוז הצעות'!$N1004='טבלת עזר2'!L$1,'ריכוז הצעות'!$M1004,"")</f>
        <v/>
      </c>
      <c r="M1003" t="str">
        <f>IF('ריכוז הצעות'!$N1004='טבלת עזר2'!M$1,'ריכוז הצעות'!$M1004,"")</f>
        <v/>
      </c>
      <c r="O1003" t="str">
        <f>IF('ריכוז הצעות'!$N1004='טבלת עזר2'!O$1,'ריכוז הצעות'!$M1004,"")</f>
        <v/>
      </c>
      <c r="Q1003" t="str">
        <f>IF('ריכוז הצעות'!$N1004='טבלת עזר2'!Q$1,'ריכוז הצעות'!$M1004,"")</f>
        <v/>
      </c>
      <c r="S1003" t="str">
        <f>IF('ריכוז הצעות'!$N1004='טבלת עזר2'!S$1,'ריכוז הצעות'!$M1004,"")</f>
        <v/>
      </c>
      <c r="U1003" t="str">
        <f>IF('ריכוז הצעות'!$N1004='טבלת עזר2'!U$1,'ריכוז הצעות'!$M1004,"")</f>
        <v/>
      </c>
      <c r="W1003" t="str">
        <f>IF('ריכוז הצעות'!$N1004='טבלת עזר2'!W$1,'ריכוז הצעות'!$M1004,"")</f>
        <v/>
      </c>
      <c r="X1003" t="str">
        <f>IF('ריכוז הצעות'!$N1004='טבלת עזר2'!X$1,'ריכוז הצעות'!$M1004,"")</f>
        <v/>
      </c>
      <c r="Y1003" t="str">
        <f>IF('ריכוז הצעות'!$N1004='טבלת עזר2'!Y$1,'ריכוז הצעות'!$M1004,"")</f>
        <v/>
      </c>
      <c r="Z1003" t="str">
        <f>IF('ריכוז הצעות'!$N1004='טבלת עזר2'!Z$1,'ריכוז הצעות'!$M1004,"")</f>
        <v/>
      </c>
      <c r="AA1003" t="str">
        <f>IF('ריכוז הצעות'!$N1004='טבלת עזר2'!AA$1,'ריכוז הצעות'!$M1004,"")</f>
        <v/>
      </c>
      <c r="AB1003" t="str">
        <f>IF('ריכוז הצעות'!$N1004='טבלת עזר2'!AB$1,'ריכוז הצעות'!$M1004,"")</f>
        <v/>
      </c>
      <c r="AC1003" t="str">
        <f>IF('ריכוז הצעות'!$N1004='טבלת עזר2'!AC$1,'ריכוז הצעות'!$M1004,"")</f>
        <v/>
      </c>
      <c r="AD1003" t="str">
        <f>IF('ריכוז הצעות'!$N1004='טבלת עזר2'!AD$1,'ריכוז הצעות'!$M1004,"")</f>
        <v/>
      </c>
      <c r="AE1003" t="str">
        <f>IF('ריכוז הצעות'!$N1004='טבלת עזר2'!AE$1,'ריכוז הצעות'!$M1004,"")</f>
        <v/>
      </c>
      <c r="AF1003" t="str">
        <f>IF('ריכוז הצעות'!$N1004='טבלת עזר2'!AF$1,'ריכוז הצעות'!$M1004,"")</f>
        <v/>
      </c>
      <c r="AG1003" t="str">
        <f>IF('ריכוז הצעות'!$N1004='טבלת עזר2'!AG$1,'ריכוז הצעות'!$M1004,"")</f>
        <v/>
      </c>
      <c r="AH1003" t="str">
        <f>IF('ריכוז הצעות'!$N1004='טבלת עזר2'!AH$1,'ריכוז הצעות'!$M1004,"")</f>
        <v/>
      </c>
      <c r="AI1003" t="str">
        <f>IF('ריכוז הצעות'!$N1004='טבלת עזר2'!AI$1,'ריכוז הצעות'!$M1004,"")</f>
        <v/>
      </c>
      <c r="AJ1003" t="str">
        <f>IF('ריכוז הצעות'!$N1004='טבלת עזר2'!AJ$1,'ריכוז הצעות'!$M1004,"")</f>
        <v/>
      </c>
      <c r="AK1003" t="str">
        <f>IF('ריכוז הצעות'!$N1004='טבלת עזר2'!AK$1,'ריכוז הצעות'!$M1004,"")</f>
        <v/>
      </c>
      <c r="AL1003" t="str">
        <f>IF('ריכוז הצעות'!$N1004='טבלת עזר2'!AL$1,'ריכוז הצעות'!$M1004,"")</f>
        <v/>
      </c>
      <c r="AM1003"/>
      <c r="AN1003"/>
      <c r="AO1003"/>
      <c r="AP1003"/>
    </row>
    <row r="1004" spans="2:42" x14ac:dyDescent="0.3">
      <c r="B1004" t="str">
        <f>IF('ריכוז הצעות'!$N1005='טבלת עזר2'!B$1,'ריכוז הצעות'!$M1005,"")</f>
        <v/>
      </c>
      <c r="C1004">
        <f t="shared" si="329"/>
        <v>0</v>
      </c>
      <c r="D1004" t="str">
        <f t="shared" si="331"/>
        <v/>
      </c>
      <c r="E1004">
        <f t="shared" si="332"/>
        <v>0</v>
      </c>
      <c r="F1004" t="str">
        <f>IF('ריכוז הצעות'!$N1005='טבלת עזר2'!F$1,'ריכוז הצעות'!$M1005,"")</f>
        <v/>
      </c>
      <c r="G1004">
        <f t="shared" si="330"/>
        <v>0</v>
      </c>
      <c r="H1004" t="str">
        <f t="shared" si="333"/>
        <v/>
      </c>
      <c r="I1004">
        <f t="shared" si="334"/>
        <v>0</v>
      </c>
      <c r="J1004" t="str">
        <f>IF('ריכוז הצעות'!$N1005='טבלת עזר2'!J$1,'ריכוז הצעות'!$M1005,"")</f>
        <v/>
      </c>
      <c r="K1004" t="str">
        <f>IF('ריכוז הצעות'!$N1005='טבלת עזר2'!K$1,'ריכוז הצעות'!$M1005,"")</f>
        <v/>
      </c>
      <c r="L1004" t="str">
        <f>IF('ריכוז הצעות'!$N1005='טבלת עזר2'!L$1,'ריכוז הצעות'!$M1005,"")</f>
        <v/>
      </c>
      <c r="M1004" t="str">
        <f>IF('ריכוז הצעות'!$N1005='טבלת עזר2'!M$1,'ריכוז הצעות'!$M1005,"")</f>
        <v/>
      </c>
      <c r="O1004" t="str">
        <f>IF('ריכוז הצעות'!$N1005='טבלת עזר2'!O$1,'ריכוז הצעות'!$M1005,"")</f>
        <v/>
      </c>
      <c r="Q1004" t="str">
        <f>IF('ריכוז הצעות'!$N1005='טבלת עזר2'!Q$1,'ריכוז הצעות'!$M1005,"")</f>
        <v/>
      </c>
      <c r="S1004" t="str">
        <f>IF('ריכוז הצעות'!$N1005='טבלת עזר2'!S$1,'ריכוז הצעות'!$M1005,"")</f>
        <v/>
      </c>
      <c r="U1004" t="str">
        <f>IF('ריכוז הצעות'!$N1005='טבלת עזר2'!U$1,'ריכוז הצעות'!$M1005,"")</f>
        <v/>
      </c>
      <c r="W1004" t="str">
        <f>IF('ריכוז הצעות'!$N1005='טבלת עזר2'!W$1,'ריכוז הצעות'!$M1005,"")</f>
        <v/>
      </c>
      <c r="X1004" t="str">
        <f>IF('ריכוז הצעות'!$N1005='טבלת עזר2'!X$1,'ריכוז הצעות'!$M1005,"")</f>
        <v/>
      </c>
      <c r="Y1004" t="str">
        <f>IF('ריכוז הצעות'!$N1005='טבלת עזר2'!Y$1,'ריכוז הצעות'!$M1005,"")</f>
        <v/>
      </c>
      <c r="Z1004" t="str">
        <f>IF('ריכוז הצעות'!$N1005='טבלת עזר2'!Z$1,'ריכוז הצעות'!$M1005,"")</f>
        <v/>
      </c>
      <c r="AA1004" t="str">
        <f>IF('ריכוז הצעות'!$N1005='טבלת עזר2'!AA$1,'ריכוז הצעות'!$M1005,"")</f>
        <v/>
      </c>
      <c r="AB1004" t="str">
        <f>IF('ריכוז הצעות'!$N1005='טבלת עזר2'!AB$1,'ריכוז הצעות'!$M1005,"")</f>
        <v/>
      </c>
      <c r="AC1004" t="str">
        <f>IF('ריכוז הצעות'!$N1005='טבלת עזר2'!AC$1,'ריכוז הצעות'!$M1005,"")</f>
        <v/>
      </c>
      <c r="AD1004" t="str">
        <f>IF('ריכוז הצעות'!$N1005='טבלת עזר2'!AD$1,'ריכוז הצעות'!$M1005,"")</f>
        <v/>
      </c>
      <c r="AE1004" t="str">
        <f>IF('ריכוז הצעות'!$N1005='טבלת עזר2'!AE$1,'ריכוז הצעות'!$M1005,"")</f>
        <v/>
      </c>
      <c r="AF1004" t="str">
        <f>IF('ריכוז הצעות'!$N1005='טבלת עזר2'!AF$1,'ריכוז הצעות'!$M1005,"")</f>
        <v/>
      </c>
      <c r="AG1004" t="str">
        <f>IF('ריכוז הצעות'!$N1005='טבלת עזר2'!AG$1,'ריכוז הצעות'!$M1005,"")</f>
        <v/>
      </c>
      <c r="AH1004" t="str">
        <f>IF('ריכוז הצעות'!$N1005='טבלת עזר2'!AH$1,'ריכוז הצעות'!$M1005,"")</f>
        <v/>
      </c>
      <c r="AI1004" t="str">
        <f>IF('ריכוז הצעות'!$N1005='טבלת עזר2'!AI$1,'ריכוז הצעות'!$M1005,"")</f>
        <v/>
      </c>
      <c r="AJ1004" t="str">
        <f>IF('ריכוז הצעות'!$N1005='טבלת עזר2'!AJ$1,'ריכוז הצעות'!$M1005,"")</f>
        <v/>
      </c>
      <c r="AK1004" t="str">
        <f>IF('ריכוז הצעות'!$N1005='טבלת עזר2'!AK$1,'ריכוז הצעות'!$M1005,"")</f>
        <v/>
      </c>
      <c r="AL1004" t="str">
        <f>IF('ריכוז הצעות'!$N1005='טבלת עזר2'!AL$1,'ריכוז הצעות'!$M1005,"")</f>
        <v/>
      </c>
      <c r="AM1004"/>
      <c r="AN1004"/>
      <c r="AO1004"/>
      <c r="AP1004"/>
    </row>
    <row r="1005" spans="2:42" x14ac:dyDescent="0.3">
      <c r="B1005" t="str">
        <f>IF('ריכוז הצעות'!$N1006='טבלת עזר2'!B$1,'ריכוז הצעות'!$M1006,"")</f>
        <v/>
      </c>
      <c r="C1005">
        <f t="shared" si="329"/>
        <v>0</v>
      </c>
      <c r="D1005" t="str">
        <f t="shared" si="331"/>
        <v/>
      </c>
      <c r="E1005">
        <f t="shared" si="332"/>
        <v>0</v>
      </c>
      <c r="F1005" t="str">
        <f>IF('ריכוז הצעות'!$N1006='טבלת עזר2'!F$1,'ריכוז הצעות'!$M1006,"")</f>
        <v/>
      </c>
      <c r="G1005">
        <f t="shared" si="330"/>
        <v>0</v>
      </c>
      <c r="H1005" t="str">
        <f t="shared" si="333"/>
        <v/>
      </c>
      <c r="I1005">
        <f t="shared" si="334"/>
        <v>0</v>
      </c>
      <c r="J1005" t="str">
        <f>IF('ריכוז הצעות'!$N1006='טבלת עזר2'!J$1,'ריכוז הצעות'!$M1006,"")</f>
        <v/>
      </c>
      <c r="K1005" t="str">
        <f>IF('ריכוז הצעות'!$N1006='טבלת עזר2'!K$1,'ריכוז הצעות'!$M1006,"")</f>
        <v/>
      </c>
      <c r="L1005" t="str">
        <f>IF('ריכוז הצעות'!$N1006='טבלת עזר2'!L$1,'ריכוז הצעות'!$M1006,"")</f>
        <v/>
      </c>
      <c r="M1005" t="str">
        <f>IF('ריכוז הצעות'!$N1006='טבלת עזר2'!M$1,'ריכוז הצעות'!$M1006,"")</f>
        <v/>
      </c>
      <c r="O1005" t="str">
        <f>IF('ריכוז הצעות'!$N1006='טבלת עזר2'!O$1,'ריכוז הצעות'!$M1006,"")</f>
        <v/>
      </c>
      <c r="Q1005" t="str">
        <f>IF('ריכוז הצעות'!$N1006='טבלת עזר2'!Q$1,'ריכוז הצעות'!$M1006,"")</f>
        <v/>
      </c>
      <c r="S1005" t="str">
        <f>IF('ריכוז הצעות'!$N1006='טבלת עזר2'!S$1,'ריכוז הצעות'!$M1006,"")</f>
        <v/>
      </c>
      <c r="U1005" t="str">
        <f>IF('ריכוז הצעות'!$N1006='טבלת עזר2'!U$1,'ריכוז הצעות'!$M1006,"")</f>
        <v/>
      </c>
      <c r="W1005" t="str">
        <f>IF('ריכוז הצעות'!$N1006='טבלת עזר2'!W$1,'ריכוז הצעות'!$M1006,"")</f>
        <v/>
      </c>
      <c r="X1005" t="str">
        <f>IF('ריכוז הצעות'!$N1006='טבלת עזר2'!X$1,'ריכוז הצעות'!$M1006,"")</f>
        <v/>
      </c>
      <c r="Y1005" t="str">
        <f>IF('ריכוז הצעות'!$N1006='טבלת עזר2'!Y$1,'ריכוז הצעות'!$M1006,"")</f>
        <v/>
      </c>
      <c r="Z1005" t="str">
        <f>IF('ריכוז הצעות'!$N1006='טבלת עזר2'!Z$1,'ריכוז הצעות'!$M1006,"")</f>
        <v/>
      </c>
      <c r="AA1005" t="str">
        <f>IF('ריכוז הצעות'!$N1006='טבלת עזר2'!AA$1,'ריכוז הצעות'!$M1006,"")</f>
        <v/>
      </c>
      <c r="AB1005" t="str">
        <f>IF('ריכוז הצעות'!$N1006='טבלת עזר2'!AB$1,'ריכוז הצעות'!$M1006,"")</f>
        <v/>
      </c>
      <c r="AC1005" t="str">
        <f>IF('ריכוז הצעות'!$N1006='טבלת עזר2'!AC$1,'ריכוז הצעות'!$M1006,"")</f>
        <v/>
      </c>
      <c r="AD1005" t="str">
        <f>IF('ריכוז הצעות'!$N1006='טבלת עזר2'!AD$1,'ריכוז הצעות'!$M1006,"")</f>
        <v/>
      </c>
      <c r="AE1005" t="str">
        <f>IF('ריכוז הצעות'!$N1006='טבלת עזר2'!AE$1,'ריכוז הצעות'!$M1006,"")</f>
        <v/>
      </c>
      <c r="AF1005" t="str">
        <f>IF('ריכוז הצעות'!$N1006='טבלת עזר2'!AF$1,'ריכוז הצעות'!$M1006,"")</f>
        <v/>
      </c>
      <c r="AG1005" t="str">
        <f>IF('ריכוז הצעות'!$N1006='טבלת עזר2'!AG$1,'ריכוז הצעות'!$M1006,"")</f>
        <v/>
      </c>
      <c r="AH1005" t="str">
        <f>IF('ריכוז הצעות'!$N1006='טבלת עזר2'!AH$1,'ריכוז הצעות'!$M1006,"")</f>
        <v/>
      </c>
      <c r="AI1005" t="str">
        <f>IF('ריכוז הצעות'!$N1006='טבלת עזר2'!AI$1,'ריכוז הצעות'!$M1006,"")</f>
        <v/>
      </c>
      <c r="AJ1005" t="str">
        <f>IF('ריכוז הצעות'!$N1006='טבלת עזר2'!AJ$1,'ריכוז הצעות'!$M1006,"")</f>
        <v/>
      </c>
      <c r="AK1005" t="str">
        <f>IF('ריכוז הצעות'!$N1006='טבלת עזר2'!AK$1,'ריכוז הצעות'!$M1006,"")</f>
        <v/>
      </c>
      <c r="AL1005" t="str">
        <f>IF('ריכוז הצעות'!$N1006='טבלת עזר2'!AL$1,'ריכוז הצעות'!$M1006,"")</f>
        <v/>
      </c>
      <c r="AM1005"/>
      <c r="AN1005"/>
      <c r="AO1005"/>
      <c r="AP1005"/>
    </row>
    <row r="1006" spans="2:42" x14ac:dyDescent="0.3">
      <c r="B1006" t="str">
        <f>IF('ריכוז הצעות'!$N1007='טבלת עזר2'!B$1,'ריכוז הצעות'!$M1007,"")</f>
        <v/>
      </c>
      <c r="C1006">
        <f t="shared" si="329"/>
        <v>0</v>
      </c>
      <c r="D1006" t="str">
        <f t="shared" si="331"/>
        <v/>
      </c>
      <c r="E1006">
        <f t="shared" si="332"/>
        <v>0</v>
      </c>
      <c r="F1006" t="str">
        <f>IF('ריכוז הצעות'!$N1007='טבלת עזר2'!F$1,'ריכוז הצעות'!$M1007,"")</f>
        <v/>
      </c>
      <c r="G1006">
        <f t="shared" si="330"/>
        <v>0</v>
      </c>
      <c r="H1006" t="str">
        <f t="shared" si="333"/>
        <v/>
      </c>
      <c r="I1006">
        <f t="shared" si="334"/>
        <v>0</v>
      </c>
      <c r="J1006" t="str">
        <f>IF('ריכוז הצעות'!$N1007='טבלת עזר2'!J$1,'ריכוז הצעות'!$M1007,"")</f>
        <v/>
      </c>
      <c r="K1006" t="str">
        <f>IF('ריכוז הצעות'!$N1007='טבלת עזר2'!K$1,'ריכוז הצעות'!$M1007,"")</f>
        <v/>
      </c>
      <c r="L1006" t="str">
        <f>IF('ריכוז הצעות'!$N1007='טבלת עזר2'!L$1,'ריכוז הצעות'!$M1007,"")</f>
        <v/>
      </c>
      <c r="M1006" t="str">
        <f>IF('ריכוז הצעות'!$N1007='טבלת עזר2'!M$1,'ריכוז הצעות'!$M1007,"")</f>
        <v/>
      </c>
      <c r="O1006" t="str">
        <f>IF('ריכוז הצעות'!$N1007='טבלת עזר2'!O$1,'ריכוז הצעות'!$M1007,"")</f>
        <v/>
      </c>
      <c r="Q1006" t="str">
        <f>IF('ריכוז הצעות'!$N1007='טבלת עזר2'!Q$1,'ריכוז הצעות'!$M1007,"")</f>
        <v/>
      </c>
      <c r="S1006" t="str">
        <f>IF('ריכוז הצעות'!$N1007='טבלת עזר2'!S$1,'ריכוז הצעות'!$M1007,"")</f>
        <v/>
      </c>
      <c r="U1006" t="str">
        <f>IF('ריכוז הצעות'!$N1007='טבלת עזר2'!U$1,'ריכוז הצעות'!$M1007,"")</f>
        <v/>
      </c>
      <c r="W1006" t="str">
        <f>IF('ריכוז הצעות'!$N1007='טבלת עזר2'!W$1,'ריכוז הצעות'!$M1007,"")</f>
        <v/>
      </c>
      <c r="X1006" t="str">
        <f>IF('ריכוז הצעות'!$N1007='טבלת עזר2'!X$1,'ריכוז הצעות'!$M1007,"")</f>
        <v/>
      </c>
      <c r="Y1006" t="str">
        <f>IF('ריכוז הצעות'!$N1007='טבלת עזר2'!Y$1,'ריכוז הצעות'!$M1007,"")</f>
        <v/>
      </c>
      <c r="Z1006" t="str">
        <f>IF('ריכוז הצעות'!$N1007='טבלת עזר2'!Z$1,'ריכוז הצעות'!$M1007,"")</f>
        <v/>
      </c>
      <c r="AA1006" t="str">
        <f>IF('ריכוז הצעות'!$N1007='טבלת עזר2'!AA$1,'ריכוז הצעות'!$M1007,"")</f>
        <v/>
      </c>
      <c r="AB1006" t="str">
        <f>IF('ריכוז הצעות'!$N1007='טבלת עזר2'!AB$1,'ריכוז הצעות'!$M1007,"")</f>
        <v/>
      </c>
      <c r="AC1006" t="str">
        <f>IF('ריכוז הצעות'!$N1007='טבלת עזר2'!AC$1,'ריכוז הצעות'!$M1007,"")</f>
        <v/>
      </c>
      <c r="AD1006" t="str">
        <f>IF('ריכוז הצעות'!$N1007='טבלת עזר2'!AD$1,'ריכוז הצעות'!$M1007,"")</f>
        <v/>
      </c>
      <c r="AE1006" t="str">
        <f>IF('ריכוז הצעות'!$N1007='טבלת עזר2'!AE$1,'ריכוז הצעות'!$M1007,"")</f>
        <v/>
      </c>
      <c r="AF1006" t="str">
        <f>IF('ריכוז הצעות'!$N1007='טבלת עזר2'!AF$1,'ריכוז הצעות'!$M1007,"")</f>
        <v/>
      </c>
      <c r="AG1006" t="str">
        <f>IF('ריכוז הצעות'!$N1007='טבלת עזר2'!AG$1,'ריכוז הצעות'!$M1007,"")</f>
        <v/>
      </c>
      <c r="AH1006" t="str">
        <f>IF('ריכוז הצעות'!$N1007='טבלת עזר2'!AH$1,'ריכוז הצעות'!$M1007,"")</f>
        <v/>
      </c>
      <c r="AI1006" t="str">
        <f>IF('ריכוז הצעות'!$N1007='טבלת עזר2'!AI$1,'ריכוז הצעות'!$M1007,"")</f>
        <v/>
      </c>
      <c r="AJ1006" t="str">
        <f>IF('ריכוז הצעות'!$N1007='טבלת עזר2'!AJ$1,'ריכוז הצעות'!$M1007,"")</f>
        <v/>
      </c>
      <c r="AK1006" t="str">
        <f>IF('ריכוז הצעות'!$N1007='טבלת עזר2'!AK$1,'ריכוז הצעות'!$M1007,"")</f>
        <v/>
      </c>
      <c r="AL1006" t="str">
        <f>IF('ריכוז הצעות'!$N1007='טבלת עזר2'!AL$1,'ריכוז הצעות'!$M1007,"")</f>
        <v/>
      </c>
      <c r="AM1006"/>
      <c r="AN1006"/>
      <c r="AO1006"/>
      <c r="AP1006"/>
    </row>
    <row r="1007" spans="2:42" x14ac:dyDescent="0.3">
      <c r="B1007" t="str">
        <f>IF('ריכוז הצעות'!$N1008='טבלת עזר2'!B$1,'ריכוז הצעות'!$M1008,"")</f>
        <v/>
      </c>
      <c r="C1007">
        <f t="shared" si="329"/>
        <v>0</v>
      </c>
      <c r="D1007" t="str">
        <f t="shared" si="331"/>
        <v/>
      </c>
      <c r="E1007">
        <f t="shared" si="332"/>
        <v>0</v>
      </c>
      <c r="F1007" t="str">
        <f>IF('ריכוז הצעות'!$N1008='טבלת עזר2'!F$1,'ריכוז הצעות'!$M1008,"")</f>
        <v/>
      </c>
      <c r="G1007">
        <f t="shared" si="330"/>
        <v>0</v>
      </c>
      <c r="H1007" t="str">
        <f t="shared" si="333"/>
        <v/>
      </c>
      <c r="I1007">
        <f t="shared" si="334"/>
        <v>0</v>
      </c>
      <c r="J1007" t="str">
        <f>IF('ריכוז הצעות'!$N1008='טבלת עזר2'!J$1,'ריכוז הצעות'!$M1008,"")</f>
        <v/>
      </c>
      <c r="K1007" t="str">
        <f>IF('ריכוז הצעות'!$N1008='טבלת עזר2'!K$1,'ריכוז הצעות'!$M1008,"")</f>
        <v/>
      </c>
      <c r="L1007" t="str">
        <f>IF('ריכוז הצעות'!$N1008='טבלת עזר2'!L$1,'ריכוז הצעות'!$M1008,"")</f>
        <v/>
      </c>
      <c r="M1007" t="str">
        <f>IF('ריכוז הצעות'!$N1008='טבלת עזר2'!M$1,'ריכוז הצעות'!$M1008,"")</f>
        <v/>
      </c>
      <c r="O1007" t="str">
        <f>IF('ריכוז הצעות'!$N1008='טבלת עזר2'!O$1,'ריכוז הצעות'!$M1008,"")</f>
        <v/>
      </c>
      <c r="Q1007" t="str">
        <f>IF('ריכוז הצעות'!$N1008='טבלת עזר2'!Q$1,'ריכוז הצעות'!$M1008,"")</f>
        <v/>
      </c>
      <c r="S1007" t="str">
        <f>IF('ריכוז הצעות'!$N1008='טבלת עזר2'!S$1,'ריכוז הצעות'!$M1008,"")</f>
        <v/>
      </c>
      <c r="U1007" t="str">
        <f>IF('ריכוז הצעות'!$N1008='טבלת עזר2'!U$1,'ריכוז הצעות'!$M1008,"")</f>
        <v/>
      </c>
      <c r="W1007" t="str">
        <f>IF('ריכוז הצעות'!$N1008='טבלת עזר2'!W$1,'ריכוז הצעות'!$M1008,"")</f>
        <v/>
      </c>
      <c r="X1007" t="str">
        <f>IF('ריכוז הצעות'!$N1008='טבלת עזר2'!X$1,'ריכוז הצעות'!$M1008,"")</f>
        <v/>
      </c>
      <c r="Y1007" t="str">
        <f>IF('ריכוז הצעות'!$N1008='טבלת עזר2'!Y$1,'ריכוז הצעות'!$M1008,"")</f>
        <v/>
      </c>
      <c r="Z1007" t="str">
        <f>IF('ריכוז הצעות'!$N1008='טבלת עזר2'!Z$1,'ריכוז הצעות'!$M1008,"")</f>
        <v/>
      </c>
      <c r="AA1007" t="str">
        <f>IF('ריכוז הצעות'!$N1008='טבלת עזר2'!AA$1,'ריכוז הצעות'!$M1008,"")</f>
        <v/>
      </c>
      <c r="AB1007" t="str">
        <f>IF('ריכוז הצעות'!$N1008='טבלת עזר2'!AB$1,'ריכוז הצעות'!$M1008,"")</f>
        <v/>
      </c>
      <c r="AC1007" t="str">
        <f>IF('ריכוז הצעות'!$N1008='טבלת עזר2'!AC$1,'ריכוז הצעות'!$M1008,"")</f>
        <v/>
      </c>
      <c r="AD1007" t="str">
        <f>IF('ריכוז הצעות'!$N1008='טבלת עזר2'!AD$1,'ריכוז הצעות'!$M1008,"")</f>
        <v/>
      </c>
      <c r="AE1007" t="str">
        <f>IF('ריכוז הצעות'!$N1008='טבלת עזר2'!AE$1,'ריכוז הצעות'!$M1008,"")</f>
        <v/>
      </c>
      <c r="AF1007" t="str">
        <f>IF('ריכוז הצעות'!$N1008='טבלת עזר2'!AF$1,'ריכוז הצעות'!$M1008,"")</f>
        <v/>
      </c>
      <c r="AG1007" t="str">
        <f>IF('ריכוז הצעות'!$N1008='טבלת עזר2'!AG$1,'ריכוז הצעות'!$M1008,"")</f>
        <v/>
      </c>
      <c r="AH1007" t="str">
        <f>IF('ריכוז הצעות'!$N1008='טבלת עזר2'!AH$1,'ריכוז הצעות'!$M1008,"")</f>
        <v/>
      </c>
      <c r="AI1007" t="str">
        <f>IF('ריכוז הצעות'!$N1008='טבלת עזר2'!AI$1,'ריכוז הצעות'!$M1008,"")</f>
        <v/>
      </c>
      <c r="AJ1007" t="str">
        <f>IF('ריכוז הצעות'!$N1008='טבלת עזר2'!AJ$1,'ריכוז הצעות'!$M1008,"")</f>
        <v/>
      </c>
      <c r="AK1007" t="str">
        <f>IF('ריכוז הצעות'!$N1008='טבלת עזר2'!AK$1,'ריכוז הצעות'!$M1008,"")</f>
        <v/>
      </c>
      <c r="AL1007" t="str">
        <f>IF('ריכוז הצעות'!$N1008='טבלת עזר2'!AL$1,'ריכוז הצעות'!$M1008,"")</f>
        <v/>
      </c>
      <c r="AM1007"/>
      <c r="AN1007"/>
      <c r="AO1007"/>
      <c r="AP1007"/>
    </row>
    <row r="1008" spans="2:42" x14ac:dyDescent="0.3">
      <c r="B1008" t="str">
        <f>IF('ריכוז הצעות'!$N1009='טבלת עזר2'!B$1,'ריכוז הצעות'!$M1009,"")</f>
        <v/>
      </c>
      <c r="C1008">
        <f t="shared" si="329"/>
        <v>0</v>
      </c>
      <c r="D1008" t="str">
        <f t="shared" si="331"/>
        <v/>
      </c>
      <c r="E1008">
        <f t="shared" si="332"/>
        <v>0</v>
      </c>
      <c r="F1008" t="str">
        <f>IF('ריכוז הצעות'!$N1009='טבלת עזר2'!F$1,'ריכוז הצעות'!$M1009,"")</f>
        <v/>
      </c>
      <c r="G1008">
        <f t="shared" si="330"/>
        <v>0</v>
      </c>
      <c r="H1008" t="str">
        <f t="shared" si="333"/>
        <v/>
      </c>
      <c r="I1008">
        <f t="shared" si="334"/>
        <v>0</v>
      </c>
      <c r="J1008" t="str">
        <f>IF('ריכוז הצעות'!$N1009='טבלת עזר2'!J$1,'ריכוז הצעות'!$M1009,"")</f>
        <v/>
      </c>
      <c r="K1008" t="str">
        <f>IF('ריכוז הצעות'!$N1009='טבלת עזר2'!K$1,'ריכוז הצעות'!$M1009,"")</f>
        <v/>
      </c>
      <c r="L1008" t="str">
        <f>IF('ריכוז הצעות'!$N1009='טבלת עזר2'!L$1,'ריכוז הצעות'!$M1009,"")</f>
        <v/>
      </c>
      <c r="M1008" t="str">
        <f>IF('ריכוז הצעות'!$N1009='טבלת עזר2'!M$1,'ריכוז הצעות'!$M1009,"")</f>
        <v/>
      </c>
      <c r="O1008" t="str">
        <f>IF('ריכוז הצעות'!$N1009='טבלת עזר2'!O$1,'ריכוז הצעות'!$M1009,"")</f>
        <v/>
      </c>
      <c r="Q1008" t="str">
        <f>IF('ריכוז הצעות'!$N1009='טבלת עזר2'!Q$1,'ריכוז הצעות'!$M1009,"")</f>
        <v/>
      </c>
      <c r="S1008" t="str">
        <f>IF('ריכוז הצעות'!$N1009='טבלת עזר2'!S$1,'ריכוז הצעות'!$M1009,"")</f>
        <v/>
      </c>
      <c r="U1008" t="str">
        <f>IF('ריכוז הצעות'!$N1009='טבלת עזר2'!U$1,'ריכוז הצעות'!$M1009,"")</f>
        <v/>
      </c>
      <c r="W1008" t="str">
        <f>IF('ריכוז הצעות'!$N1009='טבלת עזר2'!W$1,'ריכוז הצעות'!$M1009,"")</f>
        <v/>
      </c>
      <c r="X1008" t="str">
        <f>IF('ריכוז הצעות'!$N1009='טבלת עזר2'!X$1,'ריכוז הצעות'!$M1009,"")</f>
        <v/>
      </c>
      <c r="Y1008" t="str">
        <f>IF('ריכוז הצעות'!$N1009='טבלת עזר2'!Y$1,'ריכוז הצעות'!$M1009,"")</f>
        <v/>
      </c>
      <c r="Z1008" t="str">
        <f>IF('ריכוז הצעות'!$N1009='טבלת עזר2'!Z$1,'ריכוז הצעות'!$M1009,"")</f>
        <v/>
      </c>
      <c r="AA1008" t="str">
        <f>IF('ריכוז הצעות'!$N1009='טבלת עזר2'!AA$1,'ריכוז הצעות'!$M1009,"")</f>
        <v/>
      </c>
      <c r="AB1008" t="str">
        <f>IF('ריכוז הצעות'!$N1009='טבלת עזר2'!AB$1,'ריכוז הצעות'!$M1009,"")</f>
        <v/>
      </c>
      <c r="AC1008" t="str">
        <f>IF('ריכוז הצעות'!$N1009='טבלת עזר2'!AC$1,'ריכוז הצעות'!$M1009,"")</f>
        <v/>
      </c>
      <c r="AD1008" t="str">
        <f>IF('ריכוז הצעות'!$N1009='טבלת עזר2'!AD$1,'ריכוז הצעות'!$M1009,"")</f>
        <v/>
      </c>
      <c r="AE1008" t="str">
        <f>IF('ריכוז הצעות'!$N1009='טבלת עזר2'!AE$1,'ריכוז הצעות'!$M1009,"")</f>
        <v/>
      </c>
      <c r="AF1008" t="str">
        <f>IF('ריכוז הצעות'!$N1009='טבלת עזר2'!AF$1,'ריכוז הצעות'!$M1009,"")</f>
        <v/>
      </c>
      <c r="AG1008" t="str">
        <f>IF('ריכוז הצעות'!$N1009='טבלת עזר2'!AG$1,'ריכוז הצעות'!$M1009,"")</f>
        <v/>
      </c>
      <c r="AH1008" t="str">
        <f>IF('ריכוז הצעות'!$N1009='טבלת עזר2'!AH$1,'ריכוז הצעות'!$M1009,"")</f>
        <v/>
      </c>
      <c r="AI1008" t="str">
        <f>IF('ריכוז הצעות'!$N1009='טבלת עזר2'!AI$1,'ריכוז הצעות'!$M1009,"")</f>
        <v/>
      </c>
      <c r="AJ1008" t="str">
        <f>IF('ריכוז הצעות'!$N1009='טבלת עזר2'!AJ$1,'ריכוז הצעות'!$M1009,"")</f>
        <v/>
      </c>
      <c r="AK1008" t="str">
        <f>IF('ריכוז הצעות'!$N1009='טבלת עזר2'!AK$1,'ריכוז הצעות'!$M1009,"")</f>
        <v/>
      </c>
      <c r="AL1008" t="str">
        <f>IF('ריכוז הצעות'!$N1009='טבלת עזר2'!AL$1,'ריכוז הצעות'!$M1009,"")</f>
        <v/>
      </c>
      <c r="AM1008"/>
      <c r="AN1008"/>
      <c r="AO1008"/>
      <c r="AP1008"/>
    </row>
    <row r="1009" spans="2:42" x14ac:dyDescent="0.3">
      <c r="B1009" t="str">
        <f>IF('ריכוז הצעות'!$N1010='טבלת עזר2'!B$1,'ריכוז הצעות'!$M1010,"")</f>
        <v/>
      </c>
      <c r="C1009">
        <f t="shared" si="329"/>
        <v>0</v>
      </c>
      <c r="D1009" t="str">
        <f t="shared" si="331"/>
        <v/>
      </c>
      <c r="E1009">
        <f t="shared" si="332"/>
        <v>0</v>
      </c>
      <c r="F1009" t="str">
        <f>IF('ריכוז הצעות'!$N1010='טבלת עזר2'!F$1,'ריכוז הצעות'!$M1010,"")</f>
        <v/>
      </c>
      <c r="G1009">
        <f t="shared" si="330"/>
        <v>0</v>
      </c>
      <c r="H1009" t="str">
        <f t="shared" si="333"/>
        <v/>
      </c>
      <c r="I1009">
        <f t="shared" si="334"/>
        <v>0</v>
      </c>
      <c r="J1009" t="str">
        <f>IF('ריכוז הצעות'!$N1010='טבלת עזר2'!J$1,'ריכוז הצעות'!$M1010,"")</f>
        <v/>
      </c>
      <c r="K1009" t="str">
        <f>IF('ריכוז הצעות'!$N1010='טבלת עזר2'!K$1,'ריכוז הצעות'!$M1010,"")</f>
        <v/>
      </c>
      <c r="L1009" t="str">
        <f>IF('ריכוז הצעות'!$N1010='טבלת עזר2'!L$1,'ריכוז הצעות'!$M1010,"")</f>
        <v/>
      </c>
      <c r="M1009" t="str">
        <f>IF('ריכוז הצעות'!$N1010='טבלת עזר2'!M$1,'ריכוז הצעות'!$M1010,"")</f>
        <v/>
      </c>
      <c r="O1009" t="str">
        <f>IF('ריכוז הצעות'!$N1010='טבלת עזר2'!O$1,'ריכוז הצעות'!$M1010,"")</f>
        <v/>
      </c>
      <c r="Q1009" t="str">
        <f>IF('ריכוז הצעות'!$N1010='טבלת עזר2'!Q$1,'ריכוז הצעות'!$M1010,"")</f>
        <v/>
      </c>
      <c r="S1009" t="str">
        <f>IF('ריכוז הצעות'!$N1010='טבלת עזר2'!S$1,'ריכוז הצעות'!$M1010,"")</f>
        <v/>
      </c>
      <c r="U1009" t="str">
        <f>IF('ריכוז הצעות'!$N1010='טבלת עזר2'!U$1,'ריכוז הצעות'!$M1010,"")</f>
        <v/>
      </c>
      <c r="W1009" t="str">
        <f>IF('ריכוז הצעות'!$N1010='טבלת עזר2'!W$1,'ריכוז הצעות'!$M1010,"")</f>
        <v/>
      </c>
      <c r="X1009" t="str">
        <f>IF('ריכוז הצעות'!$N1010='טבלת עזר2'!X$1,'ריכוז הצעות'!$M1010,"")</f>
        <v/>
      </c>
      <c r="Y1009" t="str">
        <f>IF('ריכוז הצעות'!$N1010='טבלת עזר2'!Y$1,'ריכוז הצעות'!$M1010,"")</f>
        <v/>
      </c>
      <c r="Z1009" t="str">
        <f>IF('ריכוז הצעות'!$N1010='טבלת עזר2'!Z$1,'ריכוז הצעות'!$M1010,"")</f>
        <v/>
      </c>
      <c r="AA1009" t="str">
        <f>IF('ריכוז הצעות'!$N1010='טבלת עזר2'!AA$1,'ריכוז הצעות'!$M1010,"")</f>
        <v/>
      </c>
      <c r="AB1009" t="str">
        <f>IF('ריכוז הצעות'!$N1010='טבלת עזר2'!AB$1,'ריכוז הצעות'!$M1010,"")</f>
        <v/>
      </c>
      <c r="AC1009" t="str">
        <f>IF('ריכוז הצעות'!$N1010='טבלת עזר2'!AC$1,'ריכוז הצעות'!$M1010,"")</f>
        <v/>
      </c>
      <c r="AD1009" t="str">
        <f>IF('ריכוז הצעות'!$N1010='טבלת עזר2'!AD$1,'ריכוז הצעות'!$M1010,"")</f>
        <v/>
      </c>
      <c r="AE1009" t="str">
        <f>IF('ריכוז הצעות'!$N1010='טבלת עזר2'!AE$1,'ריכוז הצעות'!$M1010,"")</f>
        <v/>
      </c>
      <c r="AF1009" t="str">
        <f>IF('ריכוז הצעות'!$N1010='טבלת עזר2'!AF$1,'ריכוז הצעות'!$M1010,"")</f>
        <v/>
      </c>
      <c r="AG1009" t="str">
        <f>IF('ריכוז הצעות'!$N1010='טבלת עזר2'!AG$1,'ריכוז הצעות'!$M1010,"")</f>
        <v/>
      </c>
      <c r="AH1009" t="str">
        <f>IF('ריכוז הצעות'!$N1010='טבלת עזר2'!AH$1,'ריכוז הצעות'!$M1010,"")</f>
        <v/>
      </c>
      <c r="AI1009" t="str">
        <f>IF('ריכוז הצעות'!$N1010='טבלת עזר2'!AI$1,'ריכוז הצעות'!$M1010,"")</f>
        <v/>
      </c>
      <c r="AJ1009" t="str">
        <f>IF('ריכוז הצעות'!$N1010='טבלת עזר2'!AJ$1,'ריכוז הצעות'!$M1010,"")</f>
        <v/>
      </c>
      <c r="AK1009" t="str">
        <f>IF('ריכוז הצעות'!$N1010='טבלת עזר2'!AK$1,'ריכוז הצעות'!$M1010,"")</f>
        <v/>
      </c>
      <c r="AL1009" t="str">
        <f>IF('ריכוז הצעות'!$N1010='טבלת עזר2'!AL$1,'ריכוז הצעות'!$M1010,"")</f>
        <v/>
      </c>
      <c r="AM1009"/>
      <c r="AN1009"/>
      <c r="AO1009"/>
      <c r="AP1009"/>
    </row>
    <row r="1010" spans="2:42" x14ac:dyDescent="0.3">
      <c r="B1010" t="str">
        <f>IF('ריכוז הצעות'!$N1011='טבלת עזר2'!B$1,'ריכוז הצעות'!$M1011,"")</f>
        <v/>
      </c>
      <c r="C1010">
        <f t="shared" si="329"/>
        <v>0</v>
      </c>
      <c r="D1010" t="str">
        <f t="shared" si="331"/>
        <v/>
      </c>
      <c r="E1010">
        <f t="shared" si="332"/>
        <v>0</v>
      </c>
      <c r="F1010" t="str">
        <f>IF('ריכוז הצעות'!$N1011='טבלת עזר2'!F$1,'ריכוז הצעות'!$M1011,"")</f>
        <v/>
      </c>
      <c r="G1010">
        <f t="shared" si="330"/>
        <v>0</v>
      </c>
      <c r="H1010" t="str">
        <f t="shared" si="333"/>
        <v/>
      </c>
      <c r="I1010">
        <f t="shared" si="334"/>
        <v>0</v>
      </c>
      <c r="J1010" t="str">
        <f>IF('ריכוז הצעות'!$N1011='טבלת עזר2'!J$1,'ריכוז הצעות'!$M1011,"")</f>
        <v/>
      </c>
      <c r="K1010" t="str">
        <f>IF('ריכוז הצעות'!$N1011='טבלת עזר2'!K$1,'ריכוז הצעות'!$M1011,"")</f>
        <v/>
      </c>
      <c r="L1010" t="str">
        <f>IF('ריכוז הצעות'!$N1011='טבלת עזר2'!L$1,'ריכוז הצעות'!$M1011,"")</f>
        <v/>
      </c>
      <c r="M1010" t="str">
        <f>IF('ריכוז הצעות'!$N1011='טבלת עזר2'!M$1,'ריכוז הצעות'!$M1011,"")</f>
        <v/>
      </c>
      <c r="O1010" t="str">
        <f>IF('ריכוז הצעות'!$N1011='טבלת עזר2'!O$1,'ריכוז הצעות'!$M1011,"")</f>
        <v/>
      </c>
      <c r="Q1010" t="str">
        <f>IF('ריכוז הצעות'!$N1011='טבלת עזר2'!Q$1,'ריכוז הצעות'!$M1011,"")</f>
        <v/>
      </c>
      <c r="S1010" t="str">
        <f>IF('ריכוז הצעות'!$N1011='טבלת עזר2'!S$1,'ריכוז הצעות'!$M1011,"")</f>
        <v/>
      </c>
      <c r="U1010" t="str">
        <f>IF('ריכוז הצעות'!$N1011='טבלת עזר2'!U$1,'ריכוז הצעות'!$M1011,"")</f>
        <v/>
      </c>
      <c r="W1010" t="str">
        <f>IF('ריכוז הצעות'!$N1011='טבלת עזר2'!W$1,'ריכוז הצעות'!$M1011,"")</f>
        <v/>
      </c>
      <c r="X1010" t="str">
        <f>IF('ריכוז הצעות'!$N1011='טבלת עזר2'!X$1,'ריכוז הצעות'!$M1011,"")</f>
        <v/>
      </c>
      <c r="Y1010" t="str">
        <f>IF('ריכוז הצעות'!$N1011='טבלת עזר2'!Y$1,'ריכוז הצעות'!$M1011,"")</f>
        <v/>
      </c>
      <c r="Z1010" t="str">
        <f>IF('ריכוז הצעות'!$N1011='טבלת עזר2'!Z$1,'ריכוז הצעות'!$M1011,"")</f>
        <v/>
      </c>
      <c r="AA1010" t="str">
        <f>IF('ריכוז הצעות'!$N1011='טבלת עזר2'!AA$1,'ריכוז הצעות'!$M1011,"")</f>
        <v/>
      </c>
      <c r="AB1010" t="str">
        <f>IF('ריכוז הצעות'!$N1011='טבלת עזר2'!AB$1,'ריכוז הצעות'!$M1011,"")</f>
        <v/>
      </c>
      <c r="AC1010" t="str">
        <f>IF('ריכוז הצעות'!$N1011='טבלת עזר2'!AC$1,'ריכוז הצעות'!$M1011,"")</f>
        <v/>
      </c>
      <c r="AD1010" t="str">
        <f>IF('ריכוז הצעות'!$N1011='טבלת עזר2'!AD$1,'ריכוז הצעות'!$M1011,"")</f>
        <v/>
      </c>
      <c r="AE1010" t="str">
        <f>IF('ריכוז הצעות'!$N1011='טבלת עזר2'!AE$1,'ריכוז הצעות'!$M1011,"")</f>
        <v/>
      </c>
      <c r="AF1010" t="str">
        <f>IF('ריכוז הצעות'!$N1011='טבלת עזר2'!AF$1,'ריכוז הצעות'!$M1011,"")</f>
        <v/>
      </c>
      <c r="AG1010" t="str">
        <f>IF('ריכוז הצעות'!$N1011='טבלת עזר2'!AG$1,'ריכוז הצעות'!$M1011,"")</f>
        <v/>
      </c>
      <c r="AH1010" t="str">
        <f>IF('ריכוז הצעות'!$N1011='טבלת עזר2'!AH$1,'ריכוז הצעות'!$M1011,"")</f>
        <v/>
      </c>
      <c r="AI1010" t="str">
        <f>IF('ריכוז הצעות'!$N1011='טבלת עזר2'!AI$1,'ריכוז הצעות'!$M1011,"")</f>
        <v/>
      </c>
      <c r="AJ1010" t="str">
        <f>IF('ריכוז הצעות'!$N1011='טבלת עזר2'!AJ$1,'ריכוז הצעות'!$M1011,"")</f>
        <v/>
      </c>
      <c r="AK1010" t="str">
        <f>IF('ריכוז הצעות'!$N1011='טבלת עזר2'!AK$1,'ריכוז הצעות'!$M1011,"")</f>
        <v/>
      </c>
      <c r="AL1010" t="str">
        <f>IF('ריכוז הצעות'!$N1011='טבלת עזר2'!AL$1,'ריכוז הצעות'!$M1011,"")</f>
        <v/>
      </c>
      <c r="AM1010"/>
      <c r="AN1010"/>
      <c r="AO1010"/>
      <c r="AP1010"/>
    </row>
    <row r="1011" spans="2:42" x14ac:dyDescent="0.3">
      <c r="B1011" t="str">
        <f>IF('ריכוז הצעות'!$N1012='טבלת עזר2'!B$1,'ריכוז הצעות'!$M1012,"")</f>
        <v/>
      </c>
      <c r="C1011">
        <f t="shared" si="329"/>
        <v>0</v>
      </c>
      <c r="D1011" t="str">
        <f t="shared" si="331"/>
        <v/>
      </c>
      <c r="E1011">
        <f t="shared" si="332"/>
        <v>0</v>
      </c>
      <c r="F1011" t="str">
        <f>IF('ריכוז הצעות'!$N1012='טבלת עזר2'!F$1,'ריכוז הצעות'!$M1012,"")</f>
        <v/>
      </c>
      <c r="G1011">
        <f t="shared" si="330"/>
        <v>0</v>
      </c>
      <c r="H1011" t="str">
        <f t="shared" si="333"/>
        <v/>
      </c>
      <c r="I1011">
        <f t="shared" si="334"/>
        <v>0</v>
      </c>
      <c r="J1011" t="str">
        <f>IF('ריכוז הצעות'!$N1012='טבלת עזר2'!J$1,'ריכוז הצעות'!$M1012,"")</f>
        <v/>
      </c>
      <c r="K1011" t="str">
        <f>IF('ריכוז הצעות'!$N1012='טבלת עזר2'!K$1,'ריכוז הצעות'!$M1012,"")</f>
        <v/>
      </c>
      <c r="L1011" t="str">
        <f>IF('ריכוז הצעות'!$N1012='טבלת עזר2'!L$1,'ריכוז הצעות'!$M1012,"")</f>
        <v/>
      </c>
      <c r="M1011" t="str">
        <f>IF('ריכוז הצעות'!$N1012='טבלת עזר2'!M$1,'ריכוז הצעות'!$M1012,"")</f>
        <v/>
      </c>
      <c r="O1011" t="str">
        <f>IF('ריכוז הצעות'!$N1012='טבלת עזר2'!O$1,'ריכוז הצעות'!$M1012,"")</f>
        <v/>
      </c>
      <c r="Q1011" t="str">
        <f>IF('ריכוז הצעות'!$N1012='טבלת עזר2'!Q$1,'ריכוז הצעות'!$M1012,"")</f>
        <v/>
      </c>
      <c r="S1011" t="str">
        <f>IF('ריכוז הצעות'!$N1012='טבלת עזר2'!S$1,'ריכוז הצעות'!$M1012,"")</f>
        <v/>
      </c>
      <c r="U1011" t="str">
        <f>IF('ריכוז הצעות'!$N1012='טבלת עזר2'!U$1,'ריכוז הצעות'!$M1012,"")</f>
        <v/>
      </c>
      <c r="W1011" t="str">
        <f>IF('ריכוז הצעות'!$N1012='טבלת עזר2'!W$1,'ריכוז הצעות'!$M1012,"")</f>
        <v/>
      </c>
      <c r="X1011" t="str">
        <f>IF('ריכוז הצעות'!$N1012='טבלת עזר2'!X$1,'ריכוז הצעות'!$M1012,"")</f>
        <v/>
      </c>
      <c r="Y1011" t="str">
        <f>IF('ריכוז הצעות'!$N1012='טבלת עזר2'!Y$1,'ריכוז הצעות'!$M1012,"")</f>
        <v/>
      </c>
      <c r="Z1011" t="str">
        <f>IF('ריכוז הצעות'!$N1012='טבלת עזר2'!Z$1,'ריכוז הצעות'!$M1012,"")</f>
        <v/>
      </c>
      <c r="AA1011" t="str">
        <f>IF('ריכוז הצעות'!$N1012='טבלת עזר2'!AA$1,'ריכוז הצעות'!$M1012,"")</f>
        <v/>
      </c>
      <c r="AB1011" t="str">
        <f>IF('ריכוז הצעות'!$N1012='טבלת עזר2'!AB$1,'ריכוז הצעות'!$M1012,"")</f>
        <v/>
      </c>
      <c r="AC1011" t="str">
        <f>IF('ריכוז הצעות'!$N1012='טבלת עזר2'!AC$1,'ריכוז הצעות'!$M1012,"")</f>
        <v/>
      </c>
      <c r="AD1011" t="str">
        <f>IF('ריכוז הצעות'!$N1012='טבלת עזר2'!AD$1,'ריכוז הצעות'!$M1012,"")</f>
        <v/>
      </c>
      <c r="AE1011" t="str">
        <f>IF('ריכוז הצעות'!$N1012='טבלת עזר2'!AE$1,'ריכוז הצעות'!$M1012,"")</f>
        <v/>
      </c>
      <c r="AF1011" t="str">
        <f>IF('ריכוז הצעות'!$N1012='טבלת עזר2'!AF$1,'ריכוז הצעות'!$M1012,"")</f>
        <v/>
      </c>
      <c r="AG1011" t="str">
        <f>IF('ריכוז הצעות'!$N1012='טבלת עזר2'!AG$1,'ריכוז הצעות'!$M1012,"")</f>
        <v/>
      </c>
      <c r="AH1011" t="str">
        <f>IF('ריכוז הצעות'!$N1012='טבלת עזר2'!AH$1,'ריכוז הצעות'!$M1012,"")</f>
        <v/>
      </c>
      <c r="AI1011" t="str">
        <f>IF('ריכוז הצעות'!$N1012='טבלת עזר2'!AI$1,'ריכוז הצעות'!$M1012,"")</f>
        <v/>
      </c>
      <c r="AJ1011" t="str">
        <f>IF('ריכוז הצעות'!$N1012='טבלת עזר2'!AJ$1,'ריכוז הצעות'!$M1012,"")</f>
        <v/>
      </c>
      <c r="AK1011" t="str">
        <f>IF('ריכוז הצעות'!$N1012='טבלת עזר2'!AK$1,'ריכוז הצעות'!$M1012,"")</f>
        <v/>
      </c>
      <c r="AL1011" t="str">
        <f>IF('ריכוז הצעות'!$N1012='טבלת עזר2'!AL$1,'ריכוז הצעות'!$M1012,"")</f>
        <v/>
      </c>
      <c r="AM1011"/>
      <c r="AN1011"/>
      <c r="AO1011"/>
      <c r="AP1011"/>
    </row>
    <row r="1012" spans="2:42" x14ac:dyDescent="0.3">
      <c r="B1012" t="str">
        <f>IF('ריכוז הצעות'!$N1013='טבלת עזר2'!B$1,'ריכוז הצעות'!$M1013,"")</f>
        <v/>
      </c>
      <c r="C1012">
        <f t="shared" si="329"/>
        <v>0</v>
      </c>
      <c r="D1012" t="str">
        <f t="shared" si="331"/>
        <v/>
      </c>
      <c r="E1012">
        <f t="shared" si="332"/>
        <v>0</v>
      </c>
      <c r="F1012" t="str">
        <f>IF('ריכוז הצעות'!$N1013='טבלת עזר2'!F$1,'ריכוז הצעות'!$M1013,"")</f>
        <v/>
      </c>
      <c r="G1012">
        <f t="shared" si="330"/>
        <v>0</v>
      </c>
      <c r="H1012" t="str">
        <f t="shared" si="333"/>
        <v/>
      </c>
      <c r="I1012">
        <f t="shared" si="334"/>
        <v>0</v>
      </c>
      <c r="J1012" t="str">
        <f>IF('ריכוז הצעות'!$N1013='טבלת עזר2'!J$1,'ריכוז הצעות'!$M1013,"")</f>
        <v/>
      </c>
      <c r="K1012" t="str">
        <f>IF('ריכוז הצעות'!$N1013='טבלת עזר2'!K$1,'ריכוז הצעות'!$M1013,"")</f>
        <v/>
      </c>
      <c r="L1012" t="str">
        <f>IF('ריכוז הצעות'!$N1013='טבלת עזר2'!L$1,'ריכוז הצעות'!$M1013,"")</f>
        <v/>
      </c>
      <c r="M1012" t="str">
        <f>IF('ריכוז הצעות'!$N1013='טבלת עזר2'!M$1,'ריכוז הצעות'!$M1013,"")</f>
        <v/>
      </c>
      <c r="O1012" t="str">
        <f>IF('ריכוז הצעות'!$N1013='טבלת עזר2'!O$1,'ריכוז הצעות'!$M1013,"")</f>
        <v/>
      </c>
      <c r="Q1012" t="str">
        <f>IF('ריכוז הצעות'!$N1013='טבלת עזר2'!Q$1,'ריכוז הצעות'!$M1013,"")</f>
        <v/>
      </c>
      <c r="S1012" t="str">
        <f>IF('ריכוז הצעות'!$N1013='טבלת עזר2'!S$1,'ריכוז הצעות'!$M1013,"")</f>
        <v/>
      </c>
      <c r="U1012" t="str">
        <f>IF('ריכוז הצעות'!$N1013='טבלת עזר2'!U$1,'ריכוז הצעות'!$M1013,"")</f>
        <v/>
      </c>
      <c r="W1012" t="str">
        <f>IF('ריכוז הצעות'!$N1013='טבלת עזר2'!W$1,'ריכוז הצעות'!$M1013,"")</f>
        <v/>
      </c>
      <c r="X1012" t="str">
        <f>IF('ריכוז הצעות'!$N1013='טבלת עזר2'!X$1,'ריכוז הצעות'!$M1013,"")</f>
        <v/>
      </c>
      <c r="Y1012" t="str">
        <f>IF('ריכוז הצעות'!$N1013='טבלת עזר2'!Y$1,'ריכוז הצעות'!$M1013,"")</f>
        <v/>
      </c>
      <c r="Z1012" t="str">
        <f>IF('ריכוז הצעות'!$N1013='טבלת עזר2'!Z$1,'ריכוז הצעות'!$M1013,"")</f>
        <v/>
      </c>
      <c r="AA1012" t="str">
        <f>IF('ריכוז הצעות'!$N1013='טבלת עזר2'!AA$1,'ריכוז הצעות'!$M1013,"")</f>
        <v/>
      </c>
      <c r="AB1012" t="str">
        <f>IF('ריכוז הצעות'!$N1013='טבלת עזר2'!AB$1,'ריכוז הצעות'!$M1013,"")</f>
        <v/>
      </c>
      <c r="AC1012" t="str">
        <f>IF('ריכוז הצעות'!$N1013='טבלת עזר2'!AC$1,'ריכוז הצעות'!$M1013,"")</f>
        <v/>
      </c>
      <c r="AD1012" t="str">
        <f>IF('ריכוז הצעות'!$N1013='טבלת עזר2'!AD$1,'ריכוז הצעות'!$M1013,"")</f>
        <v/>
      </c>
      <c r="AE1012" t="str">
        <f>IF('ריכוז הצעות'!$N1013='טבלת עזר2'!AE$1,'ריכוז הצעות'!$M1013,"")</f>
        <v/>
      </c>
      <c r="AF1012" t="str">
        <f>IF('ריכוז הצעות'!$N1013='טבלת עזר2'!AF$1,'ריכוז הצעות'!$M1013,"")</f>
        <v/>
      </c>
      <c r="AG1012" t="str">
        <f>IF('ריכוז הצעות'!$N1013='טבלת עזר2'!AG$1,'ריכוז הצעות'!$M1013,"")</f>
        <v/>
      </c>
      <c r="AH1012" t="str">
        <f>IF('ריכוז הצעות'!$N1013='טבלת עזר2'!AH$1,'ריכוז הצעות'!$M1013,"")</f>
        <v/>
      </c>
      <c r="AI1012" t="str">
        <f>IF('ריכוז הצעות'!$N1013='טבלת עזר2'!AI$1,'ריכוז הצעות'!$M1013,"")</f>
        <v/>
      </c>
      <c r="AJ1012" t="str">
        <f>IF('ריכוז הצעות'!$N1013='טבלת עזר2'!AJ$1,'ריכוז הצעות'!$M1013,"")</f>
        <v/>
      </c>
      <c r="AK1012" t="str">
        <f>IF('ריכוז הצעות'!$N1013='טבלת עזר2'!AK$1,'ריכוז הצעות'!$M1013,"")</f>
        <v/>
      </c>
      <c r="AL1012" t="str">
        <f>IF('ריכוז הצעות'!$N1013='טבלת עזר2'!AL$1,'ריכוז הצעות'!$M1013,"")</f>
        <v/>
      </c>
      <c r="AM1012"/>
      <c r="AN1012"/>
      <c r="AO1012"/>
      <c r="AP1012"/>
    </row>
    <row r="1013" spans="2:42" x14ac:dyDescent="0.3">
      <c r="B1013" t="str">
        <f>IF('ריכוז הצעות'!$N1014='טבלת עזר2'!B$1,'ריכוז הצעות'!$M1014,"")</f>
        <v/>
      </c>
      <c r="C1013">
        <f t="shared" si="329"/>
        <v>0</v>
      </c>
      <c r="D1013" t="str">
        <f t="shared" si="331"/>
        <v/>
      </c>
      <c r="E1013">
        <f t="shared" si="332"/>
        <v>0</v>
      </c>
      <c r="F1013" t="str">
        <f>IF('ריכוז הצעות'!$N1014='טבלת עזר2'!F$1,'ריכוז הצעות'!$M1014,"")</f>
        <v/>
      </c>
      <c r="G1013">
        <f t="shared" si="330"/>
        <v>0</v>
      </c>
      <c r="H1013" t="str">
        <f t="shared" si="333"/>
        <v/>
      </c>
      <c r="I1013">
        <f t="shared" si="334"/>
        <v>0</v>
      </c>
      <c r="J1013" t="str">
        <f>IF('ריכוז הצעות'!$N1014='טבלת עזר2'!J$1,'ריכוז הצעות'!$M1014,"")</f>
        <v/>
      </c>
      <c r="K1013" t="str">
        <f>IF('ריכוז הצעות'!$N1014='טבלת עזר2'!K$1,'ריכוז הצעות'!$M1014,"")</f>
        <v/>
      </c>
      <c r="L1013" t="str">
        <f>IF('ריכוז הצעות'!$N1014='טבלת עזר2'!L$1,'ריכוז הצעות'!$M1014,"")</f>
        <v/>
      </c>
      <c r="M1013" t="str">
        <f>IF('ריכוז הצעות'!$N1014='טבלת עזר2'!M$1,'ריכוז הצעות'!$M1014,"")</f>
        <v/>
      </c>
      <c r="O1013" t="str">
        <f>IF('ריכוז הצעות'!$N1014='טבלת עזר2'!O$1,'ריכוז הצעות'!$M1014,"")</f>
        <v/>
      </c>
      <c r="Q1013" t="str">
        <f>IF('ריכוז הצעות'!$N1014='טבלת עזר2'!Q$1,'ריכוז הצעות'!$M1014,"")</f>
        <v/>
      </c>
      <c r="S1013" t="str">
        <f>IF('ריכוז הצעות'!$N1014='טבלת עזר2'!S$1,'ריכוז הצעות'!$M1014,"")</f>
        <v/>
      </c>
      <c r="U1013" t="str">
        <f>IF('ריכוז הצעות'!$N1014='טבלת עזר2'!U$1,'ריכוז הצעות'!$M1014,"")</f>
        <v/>
      </c>
      <c r="W1013" t="str">
        <f>IF('ריכוז הצעות'!$N1014='טבלת עזר2'!W$1,'ריכוז הצעות'!$M1014,"")</f>
        <v/>
      </c>
      <c r="X1013" t="str">
        <f>IF('ריכוז הצעות'!$N1014='טבלת עזר2'!X$1,'ריכוז הצעות'!$M1014,"")</f>
        <v/>
      </c>
      <c r="Y1013" t="str">
        <f>IF('ריכוז הצעות'!$N1014='טבלת עזר2'!Y$1,'ריכוז הצעות'!$M1014,"")</f>
        <v/>
      </c>
      <c r="Z1013" t="str">
        <f>IF('ריכוז הצעות'!$N1014='טבלת עזר2'!Z$1,'ריכוז הצעות'!$M1014,"")</f>
        <v/>
      </c>
      <c r="AA1013" t="str">
        <f>IF('ריכוז הצעות'!$N1014='טבלת עזר2'!AA$1,'ריכוז הצעות'!$M1014,"")</f>
        <v/>
      </c>
      <c r="AB1013" t="str">
        <f>IF('ריכוז הצעות'!$N1014='טבלת עזר2'!AB$1,'ריכוז הצעות'!$M1014,"")</f>
        <v/>
      </c>
      <c r="AC1013" t="str">
        <f>IF('ריכוז הצעות'!$N1014='טבלת עזר2'!AC$1,'ריכוז הצעות'!$M1014,"")</f>
        <v/>
      </c>
      <c r="AD1013" t="str">
        <f>IF('ריכוז הצעות'!$N1014='טבלת עזר2'!AD$1,'ריכוז הצעות'!$M1014,"")</f>
        <v/>
      </c>
      <c r="AE1013" t="str">
        <f>IF('ריכוז הצעות'!$N1014='טבלת עזר2'!AE$1,'ריכוז הצעות'!$M1014,"")</f>
        <v/>
      </c>
      <c r="AF1013" t="str">
        <f>IF('ריכוז הצעות'!$N1014='טבלת עזר2'!AF$1,'ריכוז הצעות'!$M1014,"")</f>
        <v/>
      </c>
      <c r="AG1013" t="str">
        <f>IF('ריכוז הצעות'!$N1014='טבלת עזר2'!AG$1,'ריכוז הצעות'!$M1014,"")</f>
        <v/>
      </c>
      <c r="AH1013" t="str">
        <f>IF('ריכוז הצעות'!$N1014='טבלת עזר2'!AH$1,'ריכוז הצעות'!$M1014,"")</f>
        <v/>
      </c>
      <c r="AI1013" t="str">
        <f>IF('ריכוז הצעות'!$N1014='טבלת עזר2'!AI$1,'ריכוז הצעות'!$M1014,"")</f>
        <v/>
      </c>
      <c r="AJ1013" t="str">
        <f>IF('ריכוז הצעות'!$N1014='טבלת עזר2'!AJ$1,'ריכוז הצעות'!$M1014,"")</f>
        <v/>
      </c>
      <c r="AK1013" t="str">
        <f>IF('ריכוז הצעות'!$N1014='טבלת עזר2'!AK$1,'ריכוז הצעות'!$M1014,"")</f>
        <v/>
      </c>
      <c r="AL1013" t="str">
        <f>IF('ריכוז הצעות'!$N1014='טבלת עזר2'!AL$1,'ריכוז הצעות'!$M1014,"")</f>
        <v/>
      </c>
      <c r="AM1013"/>
      <c r="AN1013"/>
      <c r="AO1013"/>
      <c r="AP1013"/>
    </row>
    <row r="1014" spans="2:42" x14ac:dyDescent="0.3">
      <c r="B1014" t="str">
        <f>IF('ריכוז הצעות'!$N1015='טבלת עזר2'!B$1,'ריכוז הצעות'!$M1015,"")</f>
        <v/>
      </c>
      <c r="C1014">
        <f t="shared" si="329"/>
        <v>0</v>
      </c>
      <c r="D1014" t="str">
        <f t="shared" si="331"/>
        <v/>
      </c>
      <c r="E1014">
        <f t="shared" si="332"/>
        <v>0</v>
      </c>
      <c r="F1014" t="str">
        <f>IF('ריכוז הצעות'!$N1015='טבלת עזר2'!F$1,'ריכוז הצעות'!$M1015,"")</f>
        <v/>
      </c>
      <c r="G1014">
        <f t="shared" si="330"/>
        <v>0</v>
      </c>
      <c r="H1014" t="str">
        <f t="shared" si="333"/>
        <v/>
      </c>
      <c r="I1014">
        <f t="shared" si="334"/>
        <v>0</v>
      </c>
      <c r="J1014" t="str">
        <f>IF('ריכוז הצעות'!$N1015='טבלת עזר2'!J$1,'ריכוז הצעות'!$M1015,"")</f>
        <v/>
      </c>
      <c r="K1014" t="str">
        <f>IF('ריכוז הצעות'!$N1015='טבלת עזר2'!K$1,'ריכוז הצעות'!$M1015,"")</f>
        <v/>
      </c>
      <c r="L1014" t="str">
        <f>IF('ריכוז הצעות'!$N1015='טבלת עזר2'!L$1,'ריכוז הצעות'!$M1015,"")</f>
        <v/>
      </c>
      <c r="M1014" t="str">
        <f>IF('ריכוז הצעות'!$N1015='טבלת עזר2'!M$1,'ריכוז הצעות'!$M1015,"")</f>
        <v/>
      </c>
      <c r="O1014" t="str">
        <f>IF('ריכוז הצעות'!$N1015='טבלת עזר2'!O$1,'ריכוז הצעות'!$M1015,"")</f>
        <v/>
      </c>
      <c r="Q1014" t="str">
        <f>IF('ריכוז הצעות'!$N1015='טבלת עזר2'!Q$1,'ריכוז הצעות'!$M1015,"")</f>
        <v/>
      </c>
      <c r="S1014" t="str">
        <f>IF('ריכוז הצעות'!$N1015='טבלת עזר2'!S$1,'ריכוז הצעות'!$M1015,"")</f>
        <v/>
      </c>
      <c r="U1014" t="str">
        <f>IF('ריכוז הצעות'!$N1015='טבלת עזר2'!U$1,'ריכוז הצעות'!$M1015,"")</f>
        <v/>
      </c>
      <c r="W1014" t="str">
        <f>IF('ריכוז הצעות'!$N1015='טבלת עזר2'!W$1,'ריכוז הצעות'!$M1015,"")</f>
        <v/>
      </c>
      <c r="X1014" t="str">
        <f>IF('ריכוז הצעות'!$N1015='טבלת עזר2'!X$1,'ריכוז הצעות'!$M1015,"")</f>
        <v/>
      </c>
      <c r="Y1014" t="str">
        <f>IF('ריכוז הצעות'!$N1015='טבלת עזר2'!Y$1,'ריכוז הצעות'!$M1015,"")</f>
        <v/>
      </c>
      <c r="Z1014" t="str">
        <f>IF('ריכוז הצעות'!$N1015='טבלת עזר2'!Z$1,'ריכוז הצעות'!$M1015,"")</f>
        <v/>
      </c>
      <c r="AA1014" t="str">
        <f>IF('ריכוז הצעות'!$N1015='טבלת עזר2'!AA$1,'ריכוז הצעות'!$M1015,"")</f>
        <v/>
      </c>
      <c r="AB1014" t="str">
        <f>IF('ריכוז הצעות'!$N1015='טבלת עזר2'!AB$1,'ריכוז הצעות'!$M1015,"")</f>
        <v/>
      </c>
      <c r="AC1014" t="str">
        <f>IF('ריכוז הצעות'!$N1015='טבלת עזר2'!AC$1,'ריכוז הצעות'!$M1015,"")</f>
        <v/>
      </c>
      <c r="AD1014" t="str">
        <f>IF('ריכוז הצעות'!$N1015='טבלת עזר2'!AD$1,'ריכוז הצעות'!$M1015,"")</f>
        <v/>
      </c>
      <c r="AE1014" t="str">
        <f>IF('ריכוז הצעות'!$N1015='טבלת עזר2'!AE$1,'ריכוז הצעות'!$M1015,"")</f>
        <v/>
      </c>
      <c r="AF1014" t="str">
        <f>IF('ריכוז הצעות'!$N1015='טבלת עזר2'!AF$1,'ריכוז הצעות'!$M1015,"")</f>
        <v/>
      </c>
      <c r="AG1014" t="str">
        <f>IF('ריכוז הצעות'!$N1015='טבלת עזר2'!AG$1,'ריכוז הצעות'!$M1015,"")</f>
        <v/>
      </c>
      <c r="AH1014" t="str">
        <f>IF('ריכוז הצעות'!$N1015='טבלת עזר2'!AH$1,'ריכוז הצעות'!$M1015,"")</f>
        <v/>
      </c>
      <c r="AI1014" t="str">
        <f>IF('ריכוז הצעות'!$N1015='טבלת עזר2'!AI$1,'ריכוז הצעות'!$M1015,"")</f>
        <v/>
      </c>
      <c r="AJ1014" t="str">
        <f>IF('ריכוז הצעות'!$N1015='טבלת עזר2'!AJ$1,'ריכוז הצעות'!$M1015,"")</f>
        <v/>
      </c>
      <c r="AK1014" t="str">
        <f>IF('ריכוז הצעות'!$N1015='טבלת עזר2'!AK$1,'ריכוז הצעות'!$M1015,"")</f>
        <v/>
      </c>
      <c r="AL1014" t="str">
        <f>IF('ריכוז הצעות'!$N1015='טבלת עזר2'!AL$1,'ריכוז הצעות'!$M1015,"")</f>
        <v/>
      </c>
      <c r="AM1014"/>
      <c r="AN1014"/>
      <c r="AO1014"/>
      <c r="AP1014"/>
    </row>
    <row r="1015" spans="2:42" x14ac:dyDescent="0.3">
      <c r="B1015" t="str">
        <f>IF('ריכוז הצעות'!$N1016='טבלת עזר2'!B$1,'ריכוז הצעות'!$M1016,"")</f>
        <v/>
      </c>
      <c r="C1015">
        <f t="shared" si="329"/>
        <v>0</v>
      </c>
      <c r="D1015" t="str">
        <f t="shared" si="331"/>
        <v/>
      </c>
      <c r="E1015">
        <f t="shared" si="332"/>
        <v>0</v>
      </c>
      <c r="F1015" t="str">
        <f>IF('ריכוז הצעות'!$N1016='טבלת עזר2'!F$1,'ריכוז הצעות'!$M1016,"")</f>
        <v/>
      </c>
      <c r="G1015">
        <f t="shared" si="330"/>
        <v>0</v>
      </c>
      <c r="H1015" t="str">
        <f t="shared" si="333"/>
        <v/>
      </c>
      <c r="I1015">
        <f t="shared" si="334"/>
        <v>0</v>
      </c>
      <c r="J1015" t="str">
        <f>IF('ריכוז הצעות'!$N1016='טבלת עזר2'!J$1,'ריכוז הצעות'!$M1016,"")</f>
        <v/>
      </c>
      <c r="K1015" t="str">
        <f>IF('ריכוז הצעות'!$N1016='טבלת עזר2'!K$1,'ריכוז הצעות'!$M1016,"")</f>
        <v/>
      </c>
      <c r="L1015" t="str">
        <f>IF('ריכוז הצעות'!$N1016='טבלת עזר2'!L$1,'ריכוז הצעות'!$M1016,"")</f>
        <v/>
      </c>
      <c r="M1015" t="str">
        <f>IF('ריכוז הצעות'!$N1016='טבלת עזר2'!M$1,'ריכוז הצעות'!$M1016,"")</f>
        <v/>
      </c>
      <c r="O1015" t="str">
        <f>IF('ריכוז הצעות'!$N1016='טבלת עזר2'!O$1,'ריכוז הצעות'!$M1016,"")</f>
        <v/>
      </c>
      <c r="Q1015" t="str">
        <f>IF('ריכוז הצעות'!$N1016='טבלת עזר2'!Q$1,'ריכוז הצעות'!$M1016,"")</f>
        <v/>
      </c>
      <c r="S1015" t="str">
        <f>IF('ריכוז הצעות'!$N1016='טבלת עזר2'!S$1,'ריכוז הצעות'!$M1016,"")</f>
        <v/>
      </c>
      <c r="U1015" t="str">
        <f>IF('ריכוז הצעות'!$N1016='טבלת עזר2'!U$1,'ריכוז הצעות'!$M1016,"")</f>
        <v/>
      </c>
      <c r="W1015" t="str">
        <f>IF('ריכוז הצעות'!$N1016='טבלת עזר2'!W$1,'ריכוז הצעות'!$M1016,"")</f>
        <v/>
      </c>
      <c r="X1015" t="str">
        <f>IF('ריכוז הצעות'!$N1016='טבלת עזר2'!X$1,'ריכוז הצעות'!$M1016,"")</f>
        <v/>
      </c>
      <c r="Y1015" t="str">
        <f>IF('ריכוז הצעות'!$N1016='טבלת עזר2'!Y$1,'ריכוז הצעות'!$M1016,"")</f>
        <v/>
      </c>
      <c r="Z1015" t="str">
        <f>IF('ריכוז הצעות'!$N1016='טבלת עזר2'!Z$1,'ריכוז הצעות'!$M1016,"")</f>
        <v/>
      </c>
      <c r="AA1015" t="str">
        <f>IF('ריכוז הצעות'!$N1016='טבלת עזר2'!AA$1,'ריכוז הצעות'!$M1016,"")</f>
        <v/>
      </c>
      <c r="AB1015" t="str">
        <f>IF('ריכוז הצעות'!$N1016='טבלת עזר2'!AB$1,'ריכוז הצעות'!$M1016,"")</f>
        <v/>
      </c>
      <c r="AC1015" t="str">
        <f>IF('ריכוז הצעות'!$N1016='טבלת עזר2'!AC$1,'ריכוז הצעות'!$M1016,"")</f>
        <v/>
      </c>
      <c r="AD1015" t="str">
        <f>IF('ריכוז הצעות'!$N1016='טבלת עזר2'!AD$1,'ריכוז הצעות'!$M1016,"")</f>
        <v/>
      </c>
      <c r="AE1015" t="str">
        <f>IF('ריכוז הצעות'!$N1016='טבלת עזר2'!AE$1,'ריכוז הצעות'!$M1016,"")</f>
        <v/>
      </c>
      <c r="AF1015" t="str">
        <f>IF('ריכוז הצעות'!$N1016='טבלת עזר2'!AF$1,'ריכוז הצעות'!$M1016,"")</f>
        <v/>
      </c>
      <c r="AG1015" t="str">
        <f>IF('ריכוז הצעות'!$N1016='טבלת עזר2'!AG$1,'ריכוז הצעות'!$M1016,"")</f>
        <v/>
      </c>
      <c r="AH1015" t="str">
        <f>IF('ריכוז הצעות'!$N1016='טבלת עזר2'!AH$1,'ריכוז הצעות'!$M1016,"")</f>
        <v/>
      </c>
      <c r="AI1015" t="str">
        <f>IF('ריכוז הצעות'!$N1016='טבלת עזר2'!AI$1,'ריכוז הצעות'!$M1016,"")</f>
        <v/>
      </c>
      <c r="AJ1015" t="str">
        <f>IF('ריכוז הצעות'!$N1016='טבלת עזר2'!AJ$1,'ריכוז הצעות'!$M1016,"")</f>
        <v/>
      </c>
      <c r="AK1015" t="str">
        <f>IF('ריכוז הצעות'!$N1016='טבלת עזר2'!AK$1,'ריכוז הצעות'!$M1016,"")</f>
        <v/>
      </c>
      <c r="AL1015" t="str">
        <f>IF('ריכוז הצעות'!$N1016='טבלת עזר2'!AL$1,'ריכוז הצעות'!$M1016,"")</f>
        <v/>
      </c>
      <c r="AM1015"/>
      <c r="AN1015"/>
      <c r="AO1015"/>
      <c r="AP1015"/>
    </row>
    <row r="1016" spans="2:42" x14ac:dyDescent="0.3">
      <c r="B1016" t="str">
        <f>IF('ריכוז הצעות'!$N1017='טבלת עזר2'!B$1,'ריכוז הצעות'!$M1017,"")</f>
        <v/>
      </c>
      <c r="C1016">
        <f t="shared" si="329"/>
        <v>0</v>
      </c>
      <c r="D1016" t="str">
        <f t="shared" si="331"/>
        <v/>
      </c>
      <c r="E1016">
        <f t="shared" si="332"/>
        <v>0</v>
      </c>
      <c r="F1016" t="str">
        <f>IF('ריכוז הצעות'!$N1017='טבלת עזר2'!F$1,'ריכוז הצעות'!$M1017,"")</f>
        <v/>
      </c>
      <c r="G1016">
        <f t="shared" si="330"/>
        <v>0</v>
      </c>
      <c r="H1016" t="str">
        <f t="shared" si="333"/>
        <v/>
      </c>
      <c r="I1016">
        <f t="shared" si="334"/>
        <v>0</v>
      </c>
      <c r="J1016" t="str">
        <f>IF('ריכוז הצעות'!$N1017='טבלת עזר2'!J$1,'ריכוז הצעות'!$M1017,"")</f>
        <v/>
      </c>
      <c r="K1016" t="str">
        <f>IF('ריכוז הצעות'!$N1017='טבלת עזר2'!K$1,'ריכוז הצעות'!$M1017,"")</f>
        <v/>
      </c>
      <c r="L1016" t="str">
        <f>IF('ריכוז הצעות'!$N1017='טבלת עזר2'!L$1,'ריכוז הצעות'!$M1017,"")</f>
        <v/>
      </c>
      <c r="M1016" t="str">
        <f>IF('ריכוז הצעות'!$N1017='טבלת עזר2'!M$1,'ריכוז הצעות'!$M1017,"")</f>
        <v/>
      </c>
      <c r="O1016" t="str">
        <f>IF('ריכוז הצעות'!$N1017='טבלת עזר2'!O$1,'ריכוז הצעות'!$M1017,"")</f>
        <v/>
      </c>
      <c r="Q1016" t="str">
        <f>IF('ריכוז הצעות'!$N1017='טבלת עזר2'!Q$1,'ריכוז הצעות'!$M1017,"")</f>
        <v/>
      </c>
      <c r="S1016" t="str">
        <f>IF('ריכוז הצעות'!$N1017='טבלת עזר2'!S$1,'ריכוז הצעות'!$M1017,"")</f>
        <v/>
      </c>
      <c r="U1016" t="str">
        <f>IF('ריכוז הצעות'!$N1017='טבלת עזר2'!U$1,'ריכוז הצעות'!$M1017,"")</f>
        <v/>
      </c>
      <c r="W1016" t="str">
        <f>IF('ריכוז הצעות'!$N1017='טבלת עזר2'!W$1,'ריכוז הצעות'!$M1017,"")</f>
        <v/>
      </c>
      <c r="X1016" t="str">
        <f>IF('ריכוז הצעות'!$N1017='טבלת עזר2'!X$1,'ריכוז הצעות'!$M1017,"")</f>
        <v/>
      </c>
      <c r="Y1016" t="str">
        <f>IF('ריכוז הצעות'!$N1017='טבלת עזר2'!Y$1,'ריכוז הצעות'!$M1017,"")</f>
        <v/>
      </c>
      <c r="Z1016" t="str">
        <f>IF('ריכוז הצעות'!$N1017='טבלת עזר2'!Z$1,'ריכוז הצעות'!$M1017,"")</f>
        <v/>
      </c>
      <c r="AA1016" t="str">
        <f>IF('ריכוז הצעות'!$N1017='טבלת עזר2'!AA$1,'ריכוז הצעות'!$M1017,"")</f>
        <v/>
      </c>
      <c r="AB1016" t="str">
        <f>IF('ריכוז הצעות'!$N1017='טבלת עזר2'!AB$1,'ריכוז הצעות'!$M1017,"")</f>
        <v/>
      </c>
      <c r="AC1016" t="str">
        <f>IF('ריכוז הצעות'!$N1017='טבלת עזר2'!AC$1,'ריכוז הצעות'!$M1017,"")</f>
        <v/>
      </c>
      <c r="AD1016" t="str">
        <f>IF('ריכוז הצעות'!$N1017='טבלת עזר2'!AD$1,'ריכוז הצעות'!$M1017,"")</f>
        <v/>
      </c>
      <c r="AE1016" t="str">
        <f>IF('ריכוז הצעות'!$N1017='טבלת עזר2'!AE$1,'ריכוז הצעות'!$M1017,"")</f>
        <v/>
      </c>
      <c r="AF1016" t="str">
        <f>IF('ריכוז הצעות'!$N1017='טבלת עזר2'!AF$1,'ריכוז הצעות'!$M1017,"")</f>
        <v/>
      </c>
      <c r="AG1016" t="str">
        <f>IF('ריכוז הצעות'!$N1017='טבלת עזר2'!AG$1,'ריכוז הצעות'!$M1017,"")</f>
        <v/>
      </c>
      <c r="AH1016" t="str">
        <f>IF('ריכוז הצעות'!$N1017='טבלת עזר2'!AH$1,'ריכוז הצעות'!$M1017,"")</f>
        <v/>
      </c>
      <c r="AI1016" t="str">
        <f>IF('ריכוז הצעות'!$N1017='טבלת עזר2'!AI$1,'ריכוז הצעות'!$M1017,"")</f>
        <v/>
      </c>
      <c r="AJ1016" t="str">
        <f>IF('ריכוז הצעות'!$N1017='טבלת עזר2'!AJ$1,'ריכוז הצעות'!$M1017,"")</f>
        <v/>
      </c>
      <c r="AK1016" t="str">
        <f>IF('ריכוז הצעות'!$N1017='טבלת עזר2'!AK$1,'ריכוז הצעות'!$M1017,"")</f>
        <v/>
      </c>
      <c r="AL1016" t="str">
        <f>IF('ריכוז הצעות'!$N1017='טבלת עזר2'!AL$1,'ריכוז הצעות'!$M1017,"")</f>
        <v/>
      </c>
      <c r="AM1016"/>
      <c r="AN1016"/>
      <c r="AO1016"/>
      <c r="AP1016"/>
    </row>
    <row r="1017" spans="2:42" x14ac:dyDescent="0.3">
      <c r="B1017" t="str">
        <f>IF('ריכוז הצעות'!$N1018='טבלת עזר2'!B$1,'ריכוז הצעות'!$M1018,"")</f>
        <v/>
      </c>
      <c r="C1017">
        <f t="shared" si="329"/>
        <v>0</v>
      </c>
      <c r="D1017" t="str">
        <f t="shared" si="331"/>
        <v/>
      </c>
      <c r="E1017">
        <f t="shared" si="332"/>
        <v>0</v>
      </c>
      <c r="F1017" t="str">
        <f>IF('ריכוז הצעות'!$N1018='טבלת עזר2'!F$1,'ריכוז הצעות'!$M1018,"")</f>
        <v/>
      </c>
      <c r="G1017">
        <f t="shared" si="330"/>
        <v>0</v>
      </c>
      <c r="H1017" t="str">
        <f t="shared" si="333"/>
        <v/>
      </c>
      <c r="I1017">
        <f t="shared" si="334"/>
        <v>0</v>
      </c>
      <c r="J1017" t="str">
        <f>IF('ריכוז הצעות'!$N1018='טבלת עזר2'!J$1,'ריכוז הצעות'!$M1018,"")</f>
        <v/>
      </c>
      <c r="K1017" t="str">
        <f>IF('ריכוז הצעות'!$N1018='טבלת עזר2'!K$1,'ריכוז הצעות'!$M1018,"")</f>
        <v/>
      </c>
      <c r="L1017" t="str">
        <f>IF('ריכוז הצעות'!$N1018='טבלת עזר2'!L$1,'ריכוז הצעות'!$M1018,"")</f>
        <v/>
      </c>
      <c r="M1017" t="str">
        <f>IF('ריכוז הצעות'!$N1018='טבלת עזר2'!M$1,'ריכוז הצעות'!$M1018,"")</f>
        <v/>
      </c>
      <c r="O1017" t="str">
        <f>IF('ריכוז הצעות'!$N1018='טבלת עזר2'!O$1,'ריכוז הצעות'!$M1018,"")</f>
        <v/>
      </c>
      <c r="Q1017" t="str">
        <f>IF('ריכוז הצעות'!$N1018='טבלת עזר2'!Q$1,'ריכוז הצעות'!$M1018,"")</f>
        <v/>
      </c>
      <c r="S1017" t="str">
        <f>IF('ריכוז הצעות'!$N1018='טבלת עזר2'!S$1,'ריכוז הצעות'!$M1018,"")</f>
        <v/>
      </c>
      <c r="U1017" t="str">
        <f>IF('ריכוז הצעות'!$N1018='טבלת עזר2'!U$1,'ריכוז הצעות'!$M1018,"")</f>
        <v/>
      </c>
      <c r="W1017" t="str">
        <f>IF('ריכוז הצעות'!$N1018='טבלת עזר2'!W$1,'ריכוז הצעות'!$M1018,"")</f>
        <v/>
      </c>
      <c r="X1017" t="str">
        <f>IF('ריכוז הצעות'!$N1018='טבלת עזר2'!X$1,'ריכוז הצעות'!$M1018,"")</f>
        <v/>
      </c>
      <c r="Y1017" t="str">
        <f>IF('ריכוז הצעות'!$N1018='טבלת עזר2'!Y$1,'ריכוז הצעות'!$M1018,"")</f>
        <v/>
      </c>
      <c r="Z1017" t="str">
        <f>IF('ריכוז הצעות'!$N1018='טבלת עזר2'!Z$1,'ריכוז הצעות'!$M1018,"")</f>
        <v/>
      </c>
      <c r="AA1017" t="str">
        <f>IF('ריכוז הצעות'!$N1018='טבלת עזר2'!AA$1,'ריכוז הצעות'!$M1018,"")</f>
        <v/>
      </c>
      <c r="AB1017" t="str">
        <f>IF('ריכוז הצעות'!$N1018='טבלת עזר2'!AB$1,'ריכוז הצעות'!$M1018,"")</f>
        <v/>
      </c>
      <c r="AC1017" t="str">
        <f>IF('ריכוז הצעות'!$N1018='טבלת עזר2'!AC$1,'ריכוז הצעות'!$M1018,"")</f>
        <v/>
      </c>
      <c r="AD1017" t="str">
        <f>IF('ריכוז הצעות'!$N1018='טבלת עזר2'!AD$1,'ריכוז הצעות'!$M1018,"")</f>
        <v/>
      </c>
      <c r="AE1017" t="str">
        <f>IF('ריכוז הצעות'!$N1018='טבלת עזר2'!AE$1,'ריכוז הצעות'!$M1018,"")</f>
        <v/>
      </c>
      <c r="AF1017" t="str">
        <f>IF('ריכוז הצעות'!$N1018='טבלת עזר2'!AF$1,'ריכוז הצעות'!$M1018,"")</f>
        <v/>
      </c>
      <c r="AG1017" t="str">
        <f>IF('ריכוז הצעות'!$N1018='טבלת עזר2'!AG$1,'ריכוז הצעות'!$M1018,"")</f>
        <v/>
      </c>
      <c r="AH1017" t="str">
        <f>IF('ריכוז הצעות'!$N1018='טבלת עזר2'!AH$1,'ריכוז הצעות'!$M1018,"")</f>
        <v/>
      </c>
      <c r="AI1017" t="str">
        <f>IF('ריכוז הצעות'!$N1018='טבלת עזר2'!AI$1,'ריכוז הצעות'!$M1018,"")</f>
        <v/>
      </c>
      <c r="AJ1017" t="str">
        <f>IF('ריכוז הצעות'!$N1018='טבלת עזר2'!AJ$1,'ריכוז הצעות'!$M1018,"")</f>
        <v/>
      </c>
      <c r="AK1017" t="str">
        <f>IF('ריכוז הצעות'!$N1018='טבלת עזר2'!AK$1,'ריכוז הצעות'!$M1018,"")</f>
        <v/>
      </c>
      <c r="AL1017" t="str">
        <f>IF('ריכוז הצעות'!$N1018='טבלת עזר2'!AL$1,'ריכוז הצעות'!$M1018,"")</f>
        <v/>
      </c>
      <c r="AM1017"/>
      <c r="AN1017"/>
      <c r="AO1017"/>
      <c r="AP1017"/>
    </row>
    <row r="1018" spans="2:42" x14ac:dyDescent="0.3">
      <c r="B1018" t="str">
        <f>IF('ריכוז הצעות'!$N1019='טבלת עזר2'!B$1,'ריכוז הצעות'!$M1019,"")</f>
        <v/>
      </c>
      <c r="C1018">
        <f t="shared" si="329"/>
        <v>0</v>
      </c>
      <c r="D1018" t="str">
        <f t="shared" si="331"/>
        <v/>
      </c>
      <c r="E1018">
        <f t="shared" si="332"/>
        <v>0</v>
      </c>
      <c r="F1018" t="str">
        <f>IF('ריכוז הצעות'!$N1019='טבלת עזר2'!F$1,'ריכוז הצעות'!$M1019,"")</f>
        <v/>
      </c>
      <c r="G1018">
        <f t="shared" si="330"/>
        <v>0</v>
      </c>
      <c r="H1018" t="str">
        <f t="shared" si="333"/>
        <v/>
      </c>
      <c r="I1018">
        <f t="shared" si="334"/>
        <v>0</v>
      </c>
      <c r="J1018" t="str">
        <f>IF('ריכוז הצעות'!$N1019='טבלת עזר2'!J$1,'ריכוז הצעות'!$M1019,"")</f>
        <v/>
      </c>
      <c r="K1018" t="str">
        <f>IF('ריכוז הצעות'!$N1019='טבלת עזר2'!K$1,'ריכוז הצעות'!$M1019,"")</f>
        <v/>
      </c>
      <c r="L1018" t="str">
        <f>IF('ריכוז הצעות'!$N1019='טבלת עזר2'!L$1,'ריכוז הצעות'!$M1019,"")</f>
        <v/>
      </c>
      <c r="M1018" t="str">
        <f>IF('ריכוז הצעות'!$N1019='טבלת עזר2'!M$1,'ריכוז הצעות'!$M1019,"")</f>
        <v/>
      </c>
      <c r="O1018" t="str">
        <f>IF('ריכוז הצעות'!$N1019='טבלת עזר2'!O$1,'ריכוז הצעות'!$M1019,"")</f>
        <v/>
      </c>
      <c r="Q1018" t="str">
        <f>IF('ריכוז הצעות'!$N1019='טבלת עזר2'!Q$1,'ריכוז הצעות'!$M1019,"")</f>
        <v/>
      </c>
      <c r="S1018" t="str">
        <f>IF('ריכוז הצעות'!$N1019='טבלת עזר2'!S$1,'ריכוז הצעות'!$M1019,"")</f>
        <v/>
      </c>
      <c r="U1018" t="str">
        <f>IF('ריכוז הצעות'!$N1019='טבלת עזר2'!U$1,'ריכוז הצעות'!$M1019,"")</f>
        <v/>
      </c>
      <c r="W1018" t="str">
        <f>IF('ריכוז הצעות'!$N1019='טבלת עזר2'!W$1,'ריכוז הצעות'!$M1019,"")</f>
        <v/>
      </c>
      <c r="X1018" t="str">
        <f>IF('ריכוז הצעות'!$N1019='טבלת עזר2'!X$1,'ריכוז הצעות'!$M1019,"")</f>
        <v/>
      </c>
      <c r="Y1018" t="str">
        <f>IF('ריכוז הצעות'!$N1019='טבלת עזר2'!Y$1,'ריכוז הצעות'!$M1019,"")</f>
        <v/>
      </c>
      <c r="Z1018" t="str">
        <f>IF('ריכוז הצעות'!$N1019='טבלת עזר2'!Z$1,'ריכוז הצעות'!$M1019,"")</f>
        <v/>
      </c>
      <c r="AA1018" t="str">
        <f>IF('ריכוז הצעות'!$N1019='טבלת עזר2'!AA$1,'ריכוז הצעות'!$M1019,"")</f>
        <v/>
      </c>
      <c r="AB1018" t="str">
        <f>IF('ריכוז הצעות'!$N1019='טבלת עזר2'!AB$1,'ריכוז הצעות'!$M1019,"")</f>
        <v/>
      </c>
      <c r="AC1018" t="str">
        <f>IF('ריכוז הצעות'!$N1019='טבלת עזר2'!AC$1,'ריכוז הצעות'!$M1019,"")</f>
        <v/>
      </c>
      <c r="AD1018" t="str">
        <f>IF('ריכוז הצעות'!$N1019='טבלת עזר2'!AD$1,'ריכוז הצעות'!$M1019,"")</f>
        <v/>
      </c>
      <c r="AE1018" t="str">
        <f>IF('ריכוז הצעות'!$N1019='טבלת עזר2'!AE$1,'ריכוז הצעות'!$M1019,"")</f>
        <v/>
      </c>
      <c r="AF1018" t="str">
        <f>IF('ריכוז הצעות'!$N1019='טבלת עזר2'!AF$1,'ריכוז הצעות'!$M1019,"")</f>
        <v/>
      </c>
      <c r="AG1018" t="str">
        <f>IF('ריכוז הצעות'!$N1019='טבלת עזר2'!AG$1,'ריכוז הצעות'!$M1019,"")</f>
        <v/>
      </c>
      <c r="AH1018" t="str">
        <f>IF('ריכוז הצעות'!$N1019='טבלת עזר2'!AH$1,'ריכוז הצעות'!$M1019,"")</f>
        <v/>
      </c>
      <c r="AI1018" t="str">
        <f>IF('ריכוז הצעות'!$N1019='טבלת עזר2'!AI$1,'ריכוז הצעות'!$M1019,"")</f>
        <v/>
      </c>
      <c r="AJ1018" t="str">
        <f>IF('ריכוז הצעות'!$N1019='טבלת עזר2'!AJ$1,'ריכוז הצעות'!$M1019,"")</f>
        <v/>
      </c>
      <c r="AK1018" t="str">
        <f>IF('ריכוז הצעות'!$N1019='טבלת עזר2'!AK$1,'ריכוז הצעות'!$M1019,"")</f>
        <v/>
      </c>
      <c r="AL1018" t="str">
        <f>IF('ריכוז הצעות'!$N1019='טבלת עזר2'!AL$1,'ריכוז הצעות'!$M1019,"")</f>
        <v/>
      </c>
      <c r="AM1018"/>
      <c r="AN1018"/>
      <c r="AO1018"/>
      <c r="AP1018"/>
    </row>
    <row r="1019" spans="2:42" x14ac:dyDescent="0.3">
      <c r="B1019" t="str">
        <f>IF('ריכוז הצעות'!$N1020='טבלת עזר2'!B$1,'ריכוז הצעות'!$M1020,"")</f>
        <v/>
      </c>
      <c r="C1019">
        <f t="shared" si="329"/>
        <v>0</v>
      </c>
      <c r="D1019" t="str">
        <f t="shared" si="331"/>
        <v/>
      </c>
      <c r="E1019">
        <f t="shared" si="332"/>
        <v>0</v>
      </c>
      <c r="F1019" t="str">
        <f>IF('ריכוז הצעות'!$N1020='טבלת עזר2'!F$1,'ריכוז הצעות'!$M1020,"")</f>
        <v/>
      </c>
      <c r="G1019">
        <f t="shared" si="330"/>
        <v>0</v>
      </c>
      <c r="H1019" t="str">
        <f t="shared" si="333"/>
        <v/>
      </c>
      <c r="I1019">
        <f t="shared" si="334"/>
        <v>0</v>
      </c>
      <c r="J1019" t="str">
        <f>IF('ריכוז הצעות'!$N1020='טבלת עזר2'!J$1,'ריכוז הצעות'!$M1020,"")</f>
        <v/>
      </c>
      <c r="K1019" t="str">
        <f>IF('ריכוז הצעות'!$N1020='טבלת עזר2'!K$1,'ריכוז הצעות'!$M1020,"")</f>
        <v/>
      </c>
      <c r="L1019" t="str">
        <f>IF('ריכוז הצעות'!$N1020='טבלת עזר2'!L$1,'ריכוז הצעות'!$M1020,"")</f>
        <v/>
      </c>
      <c r="M1019" t="str">
        <f>IF('ריכוז הצעות'!$N1020='טבלת עזר2'!M$1,'ריכוז הצעות'!$M1020,"")</f>
        <v/>
      </c>
      <c r="O1019" t="str">
        <f>IF('ריכוז הצעות'!$N1020='טבלת עזר2'!O$1,'ריכוז הצעות'!$M1020,"")</f>
        <v/>
      </c>
      <c r="Q1019" t="str">
        <f>IF('ריכוז הצעות'!$N1020='טבלת עזר2'!Q$1,'ריכוז הצעות'!$M1020,"")</f>
        <v/>
      </c>
      <c r="S1019" t="str">
        <f>IF('ריכוז הצעות'!$N1020='טבלת עזר2'!S$1,'ריכוז הצעות'!$M1020,"")</f>
        <v/>
      </c>
      <c r="U1019" t="str">
        <f>IF('ריכוז הצעות'!$N1020='טבלת עזר2'!U$1,'ריכוז הצעות'!$M1020,"")</f>
        <v/>
      </c>
      <c r="W1019" t="str">
        <f>IF('ריכוז הצעות'!$N1020='טבלת עזר2'!W$1,'ריכוז הצעות'!$M1020,"")</f>
        <v/>
      </c>
      <c r="X1019" t="str">
        <f>IF('ריכוז הצעות'!$N1020='טבלת עזר2'!X$1,'ריכוז הצעות'!$M1020,"")</f>
        <v/>
      </c>
      <c r="Y1019" t="str">
        <f>IF('ריכוז הצעות'!$N1020='טבלת עזר2'!Y$1,'ריכוז הצעות'!$M1020,"")</f>
        <v/>
      </c>
      <c r="Z1019" t="str">
        <f>IF('ריכוז הצעות'!$N1020='טבלת עזר2'!Z$1,'ריכוז הצעות'!$M1020,"")</f>
        <v/>
      </c>
      <c r="AA1019" t="str">
        <f>IF('ריכוז הצעות'!$N1020='טבלת עזר2'!AA$1,'ריכוז הצעות'!$M1020,"")</f>
        <v/>
      </c>
      <c r="AB1019" t="str">
        <f>IF('ריכוז הצעות'!$N1020='טבלת עזר2'!AB$1,'ריכוז הצעות'!$M1020,"")</f>
        <v/>
      </c>
      <c r="AC1019" t="str">
        <f>IF('ריכוז הצעות'!$N1020='טבלת עזר2'!AC$1,'ריכוז הצעות'!$M1020,"")</f>
        <v/>
      </c>
      <c r="AD1019" t="str">
        <f>IF('ריכוז הצעות'!$N1020='טבלת עזר2'!AD$1,'ריכוז הצעות'!$M1020,"")</f>
        <v/>
      </c>
      <c r="AE1019" t="str">
        <f>IF('ריכוז הצעות'!$N1020='טבלת עזר2'!AE$1,'ריכוז הצעות'!$M1020,"")</f>
        <v/>
      </c>
      <c r="AF1019" t="str">
        <f>IF('ריכוז הצעות'!$N1020='טבלת עזר2'!AF$1,'ריכוז הצעות'!$M1020,"")</f>
        <v/>
      </c>
      <c r="AG1019" t="str">
        <f>IF('ריכוז הצעות'!$N1020='טבלת עזר2'!AG$1,'ריכוז הצעות'!$M1020,"")</f>
        <v/>
      </c>
      <c r="AH1019" t="str">
        <f>IF('ריכוז הצעות'!$N1020='טבלת עזר2'!AH$1,'ריכוז הצעות'!$M1020,"")</f>
        <v/>
      </c>
      <c r="AI1019" t="str">
        <f>IF('ריכוז הצעות'!$N1020='טבלת עזר2'!AI$1,'ריכוז הצעות'!$M1020,"")</f>
        <v/>
      </c>
      <c r="AJ1019" t="str">
        <f>IF('ריכוז הצעות'!$N1020='טבלת עזר2'!AJ$1,'ריכוז הצעות'!$M1020,"")</f>
        <v/>
      </c>
      <c r="AK1019" t="str">
        <f>IF('ריכוז הצעות'!$N1020='טבלת עזר2'!AK$1,'ריכוז הצעות'!$M1020,"")</f>
        <v/>
      </c>
      <c r="AL1019" t="str">
        <f>IF('ריכוז הצעות'!$N1020='טבלת עזר2'!AL$1,'ריכוז הצעות'!$M1020,"")</f>
        <v/>
      </c>
      <c r="AM1019"/>
      <c r="AN1019"/>
      <c r="AO1019"/>
      <c r="AP1019"/>
    </row>
    <row r="1020" spans="2:42" x14ac:dyDescent="0.3">
      <c r="B1020" t="str">
        <f>IF('ריכוז הצעות'!$N1021='טבלת עזר2'!B$1,'ריכוז הצעות'!$M1021,"")</f>
        <v/>
      </c>
      <c r="C1020">
        <f t="shared" si="329"/>
        <v>0</v>
      </c>
      <c r="D1020" t="str">
        <f t="shared" si="331"/>
        <v/>
      </c>
      <c r="E1020">
        <f t="shared" si="332"/>
        <v>0</v>
      </c>
      <c r="F1020" t="str">
        <f>IF('ריכוז הצעות'!$N1021='טבלת עזר2'!F$1,'ריכוז הצעות'!$M1021,"")</f>
        <v/>
      </c>
      <c r="G1020">
        <f t="shared" si="330"/>
        <v>0</v>
      </c>
      <c r="H1020" t="str">
        <f t="shared" si="333"/>
        <v/>
      </c>
      <c r="I1020">
        <f t="shared" si="334"/>
        <v>0</v>
      </c>
      <c r="J1020" t="str">
        <f>IF('ריכוז הצעות'!$N1021='טבלת עזר2'!J$1,'ריכוז הצעות'!$M1021,"")</f>
        <v/>
      </c>
      <c r="K1020" t="str">
        <f>IF('ריכוז הצעות'!$N1021='טבלת עזר2'!K$1,'ריכוז הצעות'!$M1021,"")</f>
        <v/>
      </c>
      <c r="L1020" t="str">
        <f>IF('ריכוז הצעות'!$N1021='טבלת עזר2'!L$1,'ריכוז הצעות'!$M1021,"")</f>
        <v/>
      </c>
      <c r="M1020" t="str">
        <f>IF('ריכוז הצעות'!$N1021='טבלת עזר2'!M$1,'ריכוז הצעות'!$M1021,"")</f>
        <v/>
      </c>
      <c r="O1020" t="str">
        <f>IF('ריכוז הצעות'!$N1021='טבלת עזר2'!O$1,'ריכוז הצעות'!$M1021,"")</f>
        <v/>
      </c>
      <c r="Q1020" t="str">
        <f>IF('ריכוז הצעות'!$N1021='טבלת עזר2'!Q$1,'ריכוז הצעות'!$M1021,"")</f>
        <v/>
      </c>
      <c r="S1020" t="str">
        <f>IF('ריכוז הצעות'!$N1021='טבלת עזר2'!S$1,'ריכוז הצעות'!$M1021,"")</f>
        <v/>
      </c>
      <c r="U1020" t="str">
        <f>IF('ריכוז הצעות'!$N1021='טבלת עזר2'!U$1,'ריכוז הצעות'!$M1021,"")</f>
        <v/>
      </c>
      <c r="W1020" t="str">
        <f>IF('ריכוז הצעות'!$N1021='טבלת עזר2'!W$1,'ריכוז הצעות'!$M1021,"")</f>
        <v/>
      </c>
      <c r="X1020" t="str">
        <f>IF('ריכוז הצעות'!$N1021='טבלת עזר2'!X$1,'ריכוז הצעות'!$M1021,"")</f>
        <v/>
      </c>
      <c r="Y1020" t="str">
        <f>IF('ריכוז הצעות'!$N1021='טבלת עזר2'!Y$1,'ריכוז הצעות'!$M1021,"")</f>
        <v/>
      </c>
      <c r="Z1020" t="str">
        <f>IF('ריכוז הצעות'!$N1021='טבלת עזר2'!Z$1,'ריכוז הצעות'!$M1021,"")</f>
        <v/>
      </c>
      <c r="AA1020" t="str">
        <f>IF('ריכוז הצעות'!$N1021='טבלת עזר2'!AA$1,'ריכוז הצעות'!$M1021,"")</f>
        <v/>
      </c>
      <c r="AB1020" t="str">
        <f>IF('ריכוז הצעות'!$N1021='טבלת עזר2'!AB$1,'ריכוז הצעות'!$M1021,"")</f>
        <v/>
      </c>
      <c r="AC1020" t="str">
        <f>IF('ריכוז הצעות'!$N1021='טבלת עזר2'!AC$1,'ריכוז הצעות'!$M1021,"")</f>
        <v/>
      </c>
      <c r="AD1020" t="str">
        <f>IF('ריכוז הצעות'!$N1021='טבלת עזר2'!AD$1,'ריכוז הצעות'!$M1021,"")</f>
        <v/>
      </c>
      <c r="AE1020" t="str">
        <f>IF('ריכוז הצעות'!$N1021='טבלת עזר2'!AE$1,'ריכוז הצעות'!$M1021,"")</f>
        <v/>
      </c>
      <c r="AF1020" t="str">
        <f>IF('ריכוז הצעות'!$N1021='טבלת עזר2'!AF$1,'ריכוז הצעות'!$M1021,"")</f>
        <v/>
      </c>
      <c r="AG1020" t="str">
        <f>IF('ריכוז הצעות'!$N1021='טבלת עזר2'!AG$1,'ריכוז הצעות'!$M1021,"")</f>
        <v/>
      </c>
      <c r="AH1020" t="str">
        <f>IF('ריכוז הצעות'!$N1021='טבלת עזר2'!AH$1,'ריכוז הצעות'!$M1021,"")</f>
        <v/>
      </c>
      <c r="AI1020" t="str">
        <f>IF('ריכוז הצעות'!$N1021='טבלת עזר2'!AI$1,'ריכוז הצעות'!$M1021,"")</f>
        <v/>
      </c>
      <c r="AJ1020" t="str">
        <f>IF('ריכוז הצעות'!$N1021='טבלת עזר2'!AJ$1,'ריכוז הצעות'!$M1021,"")</f>
        <v/>
      </c>
      <c r="AK1020" t="str">
        <f>IF('ריכוז הצעות'!$N1021='טבלת עזר2'!AK$1,'ריכוז הצעות'!$M1021,"")</f>
        <v/>
      </c>
      <c r="AL1020" t="str">
        <f>IF('ריכוז הצעות'!$N1021='טבלת עזר2'!AL$1,'ריכוז הצעות'!$M1021,"")</f>
        <v/>
      </c>
      <c r="AM1020"/>
      <c r="AN1020"/>
      <c r="AO1020"/>
      <c r="AP1020"/>
    </row>
    <row r="1021" spans="2:42" x14ac:dyDescent="0.3">
      <c r="B1021" t="str">
        <f>IF('ריכוז הצעות'!$N1022='טבלת עזר2'!B$1,'ריכוז הצעות'!$M1022,"")</f>
        <v/>
      </c>
      <c r="C1021">
        <f t="shared" si="329"/>
        <v>0</v>
      </c>
      <c r="D1021" t="str">
        <f t="shared" si="331"/>
        <v/>
      </c>
      <c r="E1021">
        <f t="shared" si="332"/>
        <v>0</v>
      </c>
      <c r="F1021" t="str">
        <f>IF('ריכוז הצעות'!$N1022='טבלת עזר2'!F$1,'ריכוז הצעות'!$M1022,"")</f>
        <v/>
      </c>
      <c r="G1021">
        <f t="shared" si="330"/>
        <v>0</v>
      </c>
      <c r="H1021" t="str">
        <f t="shared" si="333"/>
        <v/>
      </c>
      <c r="I1021">
        <f t="shared" si="334"/>
        <v>0</v>
      </c>
      <c r="J1021" t="str">
        <f>IF('ריכוז הצעות'!$N1022='טבלת עזר2'!J$1,'ריכוז הצעות'!$M1022,"")</f>
        <v/>
      </c>
      <c r="K1021" t="str">
        <f>IF('ריכוז הצעות'!$N1022='טבלת עזר2'!K$1,'ריכוז הצעות'!$M1022,"")</f>
        <v/>
      </c>
      <c r="L1021" t="str">
        <f>IF('ריכוז הצעות'!$N1022='טבלת עזר2'!L$1,'ריכוז הצעות'!$M1022,"")</f>
        <v/>
      </c>
      <c r="M1021" t="str">
        <f>IF('ריכוז הצעות'!$N1022='טבלת עזר2'!M$1,'ריכוז הצעות'!$M1022,"")</f>
        <v/>
      </c>
      <c r="O1021" t="str">
        <f>IF('ריכוז הצעות'!$N1022='טבלת עזר2'!O$1,'ריכוז הצעות'!$M1022,"")</f>
        <v/>
      </c>
      <c r="Q1021" t="str">
        <f>IF('ריכוז הצעות'!$N1022='טבלת עזר2'!Q$1,'ריכוז הצעות'!$M1022,"")</f>
        <v/>
      </c>
      <c r="S1021" t="str">
        <f>IF('ריכוז הצעות'!$N1022='טבלת עזר2'!S$1,'ריכוז הצעות'!$M1022,"")</f>
        <v/>
      </c>
      <c r="U1021" t="str">
        <f>IF('ריכוז הצעות'!$N1022='טבלת עזר2'!U$1,'ריכוז הצעות'!$M1022,"")</f>
        <v/>
      </c>
      <c r="W1021" t="str">
        <f>IF('ריכוז הצעות'!$N1022='טבלת עזר2'!W$1,'ריכוז הצעות'!$M1022,"")</f>
        <v/>
      </c>
      <c r="X1021" t="str">
        <f>IF('ריכוז הצעות'!$N1022='טבלת עזר2'!X$1,'ריכוז הצעות'!$M1022,"")</f>
        <v/>
      </c>
      <c r="Y1021" t="str">
        <f>IF('ריכוז הצעות'!$N1022='טבלת עזר2'!Y$1,'ריכוז הצעות'!$M1022,"")</f>
        <v/>
      </c>
      <c r="Z1021" t="str">
        <f>IF('ריכוז הצעות'!$N1022='טבלת עזר2'!Z$1,'ריכוז הצעות'!$M1022,"")</f>
        <v/>
      </c>
      <c r="AA1021" t="str">
        <f>IF('ריכוז הצעות'!$N1022='טבלת עזר2'!AA$1,'ריכוז הצעות'!$M1022,"")</f>
        <v/>
      </c>
      <c r="AB1021" t="str">
        <f>IF('ריכוז הצעות'!$N1022='טבלת עזר2'!AB$1,'ריכוז הצעות'!$M1022,"")</f>
        <v/>
      </c>
      <c r="AC1021" t="str">
        <f>IF('ריכוז הצעות'!$N1022='טבלת עזר2'!AC$1,'ריכוז הצעות'!$M1022,"")</f>
        <v/>
      </c>
      <c r="AD1021" t="str">
        <f>IF('ריכוז הצעות'!$N1022='טבלת עזר2'!AD$1,'ריכוז הצעות'!$M1022,"")</f>
        <v/>
      </c>
      <c r="AE1021" t="str">
        <f>IF('ריכוז הצעות'!$N1022='טבלת עזר2'!AE$1,'ריכוז הצעות'!$M1022,"")</f>
        <v/>
      </c>
      <c r="AF1021" t="str">
        <f>IF('ריכוז הצעות'!$N1022='טבלת עזר2'!AF$1,'ריכוז הצעות'!$M1022,"")</f>
        <v/>
      </c>
      <c r="AG1021" t="str">
        <f>IF('ריכוז הצעות'!$N1022='טבלת עזר2'!AG$1,'ריכוז הצעות'!$M1022,"")</f>
        <v/>
      </c>
      <c r="AH1021" t="str">
        <f>IF('ריכוז הצעות'!$N1022='טבלת עזר2'!AH$1,'ריכוז הצעות'!$M1022,"")</f>
        <v/>
      </c>
      <c r="AI1021" t="str">
        <f>IF('ריכוז הצעות'!$N1022='טבלת עזר2'!AI$1,'ריכוז הצעות'!$M1022,"")</f>
        <v/>
      </c>
      <c r="AJ1021" t="str">
        <f>IF('ריכוז הצעות'!$N1022='טבלת עזר2'!AJ$1,'ריכוז הצעות'!$M1022,"")</f>
        <v/>
      </c>
      <c r="AK1021" t="str">
        <f>IF('ריכוז הצעות'!$N1022='טבלת עזר2'!AK$1,'ריכוז הצעות'!$M1022,"")</f>
        <v/>
      </c>
      <c r="AL1021" t="str">
        <f>IF('ריכוז הצעות'!$N1022='טבלת עזר2'!AL$1,'ריכוז הצעות'!$M1022,"")</f>
        <v/>
      </c>
      <c r="AM1021"/>
      <c r="AN1021"/>
      <c r="AO1021"/>
      <c r="AP1021"/>
    </row>
    <row r="1022" spans="2:42" x14ac:dyDescent="0.3">
      <c r="B1022" t="str">
        <f>IF('ריכוז הצעות'!$N1023='טבלת עזר2'!B$1,'ריכוז הצעות'!$M1023,"")</f>
        <v/>
      </c>
      <c r="C1022">
        <f t="shared" si="329"/>
        <v>0</v>
      </c>
      <c r="D1022" t="str">
        <f t="shared" si="331"/>
        <v/>
      </c>
      <c r="E1022">
        <f t="shared" si="332"/>
        <v>0</v>
      </c>
      <c r="F1022" t="str">
        <f>IF('ריכוז הצעות'!$N1023='טבלת עזר2'!F$1,'ריכוז הצעות'!$M1023,"")</f>
        <v/>
      </c>
      <c r="G1022">
        <f t="shared" si="330"/>
        <v>0</v>
      </c>
      <c r="H1022" t="str">
        <f t="shared" si="333"/>
        <v/>
      </c>
      <c r="I1022">
        <f t="shared" si="334"/>
        <v>0</v>
      </c>
      <c r="J1022" t="str">
        <f>IF('ריכוז הצעות'!$N1023='טבלת עזר2'!J$1,'ריכוז הצעות'!$M1023,"")</f>
        <v/>
      </c>
      <c r="K1022" t="str">
        <f>IF('ריכוז הצעות'!$N1023='טבלת עזר2'!K$1,'ריכוז הצעות'!$M1023,"")</f>
        <v/>
      </c>
      <c r="L1022" t="str">
        <f>IF('ריכוז הצעות'!$N1023='טבלת עזר2'!L$1,'ריכוז הצעות'!$M1023,"")</f>
        <v/>
      </c>
      <c r="M1022" t="str">
        <f>IF('ריכוז הצעות'!$N1023='טבלת עזר2'!M$1,'ריכוז הצעות'!$M1023,"")</f>
        <v/>
      </c>
      <c r="O1022" t="str">
        <f>IF('ריכוז הצעות'!$N1023='טבלת עזר2'!O$1,'ריכוז הצעות'!$M1023,"")</f>
        <v/>
      </c>
      <c r="Q1022" t="str">
        <f>IF('ריכוז הצעות'!$N1023='טבלת עזר2'!Q$1,'ריכוז הצעות'!$M1023,"")</f>
        <v/>
      </c>
      <c r="S1022" t="str">
        <f>IF('ריכוז הצעות'!$N1023='טבלת עזר2'!S$1,'ריכוז הצעות'!$M1023,"")</f>
        <v/>
      </c>
      <c r="U1022" t="str">
        <f>IF('ריכוז הצעות'!$N1023='טבלת עזר2'!U$1,'ריכוז הצעות'!$M1023,"")</f>
        <v/>
      </c>
      <c r="W1022" t="str">
        <f>IF('ריכוז הצעות'!$N1023='טבלת עזר2'!W$1,'ריכוז הצעות'!$M1023,"")</f>
        <v/>
      </c>
      <c r="X1022" t="str">
        <f>IF('ריכוז הצעות'!$N1023='טבלת עזר2'!X$1,'ריכוז הצעות'!$M1023,"")</f>
        <v/>
      </c>
      <c r="Y1022" t="str">
        <f>IF('ריכוז הצעות'!$N1023='טבלת עזר2'!Y$1,'ריכוז הצעות'!$M1023,"")</f>
        <v/>
      </c>
      <c r="Z1022" t="str">
        <f>IF('ריכוז הצעות'!$N1023='טבלת עזר2'!Z$1,'ריכוז הצעות'!$M1023,"")</f>
        <v/>
      </c>
      <c r="AA1022" t="str">
        <f>IF('ריכוז הצעות'!$N1023='טבלת עזר2'!AA$1,'ריכוז הצעות'!$M1023,"")</f>
        <v/>
      </c>
      <c r="AB1022" t="str">
        <f>IF('ריכוז הצעות'!$N1023='טבלת עזר2'!AB$1,'ריכוז הצעות'!$M1023,"")</f>
        <v/>
      </c>
      <c r="AC1022" t="str">
        <f>IF('ריכוז הצעות'!$N1023='טבלת עזר2'!AC$1,'ריכוז הצעות'!$M1023,"")</f>
        <v/>
      </c>
      <c r="AD1022" t="str">
        <f>IF('ריכוז הצעות'!$N1023='טבלת עזר2'!AD$1,'ריכוז הצעות'!$M1023,"")</f>
        <v/>
      </c>
      <c r="AE1022" t="str">
        <f>IF('ריכוז הצעות'!$N1023='טבלת עזר2'!AE$1,'ריכוז הצעות'!$M1023,"")</f>
        <v/>
      </c>
      <c r="AF1022" t="str">
        <f>IF('ריכוז הצעות'!$N1023='טבלת עזר2'!AF$1,'ריכוז הצעות'!$M1023,"")</f>
        <v/>
      </c>
      <c r="AG1022" t="str">
        <f>IF('ריכוז הצעות'!$N1023='טבלת עזר2'!AG$1,'ריכוז הצעות'!$M1023,"")</f>
        <v/>
      </c>
      <c r="AH1022" t="str">
        <f>IF('ריכוז הצעות'!$N1023='טבלת עזר2'!AH$1,'ריכוז הצעות'!$M1023,"")</f>
        <v/>
      </c>
      <c r="AI1022" t="str">
        <f>IF('ריכוז הצעות'!$N1023='טבלת עזר2'!AI$1,'ריכוז הצעות'!$M1023,"")</f>
        <v/>
      </c>
      <c r="AJ1022" t="str">
        <f>IF('ריכוז הצעות'!$N1023='טבלת עזר2'!AJ$1,'ריכוז הצעות'!$M1023,"")</f>
        <v/>
      </c>
      <c r="AK1022" t="str">
        <f>IF('ריכוז הצעות'!$N1023='טבלת עזר2'!AK$1,'ריכוז הצעות'!$M1023,"")</f>
        <v/>
      </c>
      <c r="AL1022" t="str">
        <f>IF('ריכוז הצעות'!$N1023='טבלת עזר2'!AL$1,'ריכוז הצעות'!$M1023,"")</f>
        <v/>
      </c>
      <c r="AM1022"/>
      <c r="AN1022"/>
      <c r="AO1022"/>
      <c r="AP1022"/>
    </row>
    <row r="1023" spans="2:42" x14ac:dyDescent="0.3">
      <c r="B1023" t="str">
        <f>IF('ריכוז הצעות'!$N1024='טבלת עזר2'!B$1,'ריכוז הצעות'!$M1024,"")</f>
        <v/>
      </c>
      <c r="C1023">
        <f t="shared" si="329"/>
        <v>0</v>
      </c>
      <c r="D1023" t="str">
        <f t="shared" si="331"/>
        <v/>
      </c>
      <c r="E1023">
        <f t="shared" si="332"/>
        <v>0</v>
      </c>
      <c r="F1023" t="str">
        <f>IF('ריכוז הצעות'!$N1024='טבלת עזר2'!F$1,'ריכוז הצעות'!$M1024,"")</f>
        <v/>
      </c>
      <c r="G1023">
        <f t="shared" si="330"/>
        <v>0</v>
      </c>
      <c r="H1023" t="str">
        <f t="shared" si="333"/>
        <v/>
      </c>
      <c r="I1023">
        <f t="shared" si="334"/>
        <v>0</v>
      </c>
      <c r="J1023" t="str">
        <f>IF('ריכוז הצעות'!$N1024='טבלת עזר2'!J$1,'ריכוז הצעות'!$M1024,"")</f>
        <v/>
      </c>
      <c r="K1023" t="str">
        <f>IF('ריכוז הצעות'!$N1024='טבלת עזר2'!K$1,'ריכוז הצעות'!$M1024,"")</f>
        <v/>
      </c>
      <c r="L1023" t="str">
        <f>IF('ריכוז הצעות'!$N1024='טבלת עזר2'!L$1,'ריכוז הצעות'!$M1024,"")</f>
        <v/>
      </c>
      <c r="M1023" t="str">
        <f>IF('ריכוז הצעות'!$N1024='טבלת עזר2'!M$1,'ריכוז הצעות'!$M1024,"")</f>
        <v/>
      </c>
      <c r="O1023" t="str">
        <f>IF('ריכוז הצעות'!$N1024='טבלת עזר2'!O$1,'ריכוז הצעות'!$M1024,"")</f>
        <v/>
      </c>
      <c r="Q1023" t="str">
        <f>IF('ריכוז הצעות'!$N1024='טבלת עזר2'!Q$1,'ריכוז הצעות'!$M1024,"")</f>
        <v/>
      </c>
      <c r="S1023" t="str">
        <f>IF('ריכוז הצעות'!$N1024='טבלת עזר2'!S$1,'ריכוז הצעות'!$M1024,"")</f>
        <v/>
      </c>
      <c r="U1023" t="str">
        <f>IF('ריכוז הצעות'!$N1024='טבלת עזר2'!U$1,'ריכוז הצעות'!$M1024,"")</f>
        <v/>
      </c>
      <c r="W1023" t="str">
        <f>IF('ריכוז הצעות'!$N1024='טבלת עזר2'!W$1,'ריכוז הצעות'!$M1024,"")</f>
        <v/>
      </c>
      <c r="X1023" t="str">
        <f>IF('ריכוז הצעות'!$N1024='טבלת עזר2'!X$1,'ריכוז הצעות'!$M1024,"")</f>
        <v/>
      </c>
      <c r="Y1023" t="str">
        <f>IF('ריכוז הצעות'!$N1024='טבלת עזר2'!Y$1,'ריכוז הצעות'!$M1024,"")</f>
        <v/>
      </c>
      <c r="Z1023" t="str">
        <f>IF('ריכוז הצעות'!$N1024='טבלת עזר2'!Z$1,'ריכוז הצעות'!$M1024,"")</f>
        <v/>
      </c>
      <c r="AA1023" t="str">
        <f>IF('ריכוז הצעות'!$N1024='טבלת עזר2'!AA$1,'ריכוז הצעות'!$M1024,"")</f>
        <v/>
      </c>
      <c r="AB1023" t="str">
        <f>IF('ריכוז הצעות'!$N1024='טבלת עזר2'!AB$1,'ריכוז הצעות'!$M1024,"")</f>
        <v/>
      </c>
      <c r="AC1023" t="str">
        <f>IF('ריכוז הצעות'!$N1024='טבלת עזר2'!AC$1,'ריכוז הצעות'!$M1024,"")</f>
        <v/>
      </c>
      <c r="AD1023" t="str">
        <f>IF('ריכוז הצעות'!$N1024='טבלת עזר2'!AD$1,'ריכוז הצעות'!$M1024,"")</f>
        <v/>
      </c>
      <c r="AE1023" t="str">
        <f>IF('ריכוז הצעות'!$N1024='טבלת עזר2'!AE$1,'ריכוז הצעות'!$M1024,"")</f>
        <v/>
      </c>
      <c r="AF1023" t="str">
        <f>IF('ריכוז הצעות'!$N1024='טבלת עזר2'!AF$1,'ריכוז הצעות'!$M1024,"")</f>
        <v/>
      </c>
      <c r="AG1023" t="str">
        <f>IF('ריכוז הצעות'!$N1024='טבלת עזר2'!AG$1,'ריכוז הצעות'!$M1024,"")</f>
        <v/>
      </c>
      <c r="AH1023" t="str">
        <f>IF('ריכוז הצעות'!$N1024='טבלת עזר2'!AH$1,'ריכוז הצעות'!$M1024,"")</f>
        <v/>
      </c>
      <c r="AI1023" t="str">
        <f>IF('ריכוז הצעות'!$N1024='טבלת עזר2'!AI$1,'ריכוז הצעות'!$M1024,"")</f>
        <v/>
      </c>
      <c r="AJ1023" t="str">
        <f>IF('ריכוז הצעות'!$N1024='טבלת עזר2'!AJ$1,'ריכוז הצעות'!$M1024,"")</f>
        <v/>
      </c>
      <c r="AK1023" t="str">
        <f>IF('ריכוז הצעות'!$N1024='טבלת עזר2'!AK$1,'ריכוז הצעות'!$M1024,"")</f>
        <v/>
      </c>
      <c r="AL1023" t="str">
        <f>IF('ריכוז הצעות'!$N1024='טבלת עזר2'!AL$1,'ריכוז הצעות'!$M1024,"")</f>
        <v/>
      </c>
      <c r="AM1023"/>
      <c r="AN1023"/>
      <c r="AO1023"/>
      <c r="AP1023"/>
    </row>
    <row r="1024" spans="2:42" x14ac:dyDescent="0.3">
      <c r="B1024" t="str">
        <f>IF('ריכוז הצעות'!$N1025='טבלת עזר2'!B$1,'ריכוז הצעות'!$M1025,"")</f>
        <v/>
      </c>
      <c r="C1024">
        <f t="shared" si="329"/>
        <v>0</v>
      </c>
      <c r="D1024" t="str">
        <f t="shared" si="331"/>
        <v/>
      </c>
      <c r="E1024">
        <f t="shared" si="332"/>
        <v>0</v>
      </c>
      <c r="F1024" t="str">
        <f>IF('ריכוז הצעות'!$N1025='טבלת עזר2'!F$1,'ריכוז הצעות'!$M1025,"")</f>
        <v/>
      </c>
      <c r="G1024">
        <f t="shared" si="330"/>
        <v>0</v>
      </c>
      <c r="H1024" t="str">
        <f t="shared" si="333"/>
        <v/>
      </c>
      <c r="I1024">
        <f t="shared" si="334"/>
        <v>0</v>
      </c>
      <c r="J1024" t="str">
        <f>IF('ריכוז הצעות'!$N1025='טבלת עזר2'!J$1,'ריכוז הצעות'!$M1025,"")</f>
        <v/>
      </c>
      <c r="K1024" t="str">
        <f>IF('ריכוז הצעות'!$N1025='טבלת עזר2'!K$1,'ריכוז הצעות'!$M1025,"")</f>
        <v/>
      </c>
      <c r="L1024" t="str">
        <f>IF('ריכוז הצעות'!$N1025='טבלת עזר2'!L$1,'ריכוז הצעות'!$M1025,"")</f>
        <v/>
      </c>
      <c r="M1024" t="str">
        <f>IF('ריכוז הצעות'!$N1025='טבלת עזר2'!M$1,'ריכוז הצעות'!$M1025,"")</f>
        <v/>
      </c>
      <c r="O1024" t="str">
        <f>IF('ריכוז הצעות'!$N1025='טבלת עזר2'!O$1,'ריכוז הצעות'!$M1025,"")</f>
        <v/>
      </c>
      <c r="Q1024" t="str">
        <f>IF('ריכוז הצעות'!$N1025='טבלת עזר2'!Q$1,'ריכוז הצעות'!$M1025,"")</f>
        <v/>
      </c>
      <c r="S1024" t="str">
        <f>IF('ריכוז הצעות'!$N1025='טבלת עזר2'!S$1,'ריכוז הצעות'!$M1025,"")</f>
        <v/>
      </c>
      <c r="U1024" t="str">
        <f>IF('ריכוז הצעות'!$N1025='טבלת עזר2'!U$1,'ריכוז הצעות'!$M1025,"")</f>
        <v/>
      </c>
      <c r="W1024" t="str">
        <f>IF('ריכוז הצעות'!$N1025='טבלת עזר2'!W$1,'ריכוז הצעות'!$M1025,"")</f>
        <v/>
      </c>
      <c r="X1024" t="str">
        <f>IF('ריכוז הצעות'!$N1025='טבלת עזר2'!X$1,'ריכוז הצעות'!$M1025,"")</f>
        <v/>
      </c>
      <c r="Y1024" t="str">
        <f>IF('ריכוז הצעות'!$N1025='טבלת עזר2'!Y$1,'ריכוז הצעות'!$M1025,"")</f>
        <v/>
      </c>
      <c r="Z1024" t="str">
        <f>IF('ריכוז הצעות'!$N1025='טבלת עזר2'!Z$1,'ריכוז הצעות'!$M1025,"")</f>
        <v/>
      </c>
      <c r="AA1024" t="str">
        <f>IF('ריכוז הצעות'!$N1025='טבלת עזר2'!AA$1,'ריכוז הצעות'!$M1025,"")</f>
        <v/>
      </c>
      <c r="AB1024" t="str">
        <f>IF('ריכוז הצעות'!$N1025='טבלת עזר2'!AB$1,'ריכוז הצעות'!$M1025,"")</f>
        <v/>
      </c>
      <c r="AC1024" t="str">
        <f>IF('ריכוז הצעות'!$N1025='טבלת עזר2'!AC$1,'ריכוז הצעות'!$M1025,"")</f>
        <v/>
      </c>
      <c r="AD1024" t="str">
        <f>IF('ריכוז הצעות'!$N1025='טבלת עזר2'!AD$1,'ריכוז הצעות'!$M1025,"")</f>
        <v/>
      </c>
      <c r="AE1024" t="str">
        <f>IF('ריכוז הצעות'!$N1025='טבלת עזר2'!AE$1,'ריכוז הצעות'!$M1025,"")</f>
        <v/>
      </c>
      <c r="AF1024" t="str">
        <f>IF('ריכוז הצעות'!$N1025='טבלת עזר2'!AF$1,'ריכוז הצעות'!$M1025,"")</f>
        <v/>
      </c>
      <c r="AG1024" t="str">
        <f>IF('ריכוז הצעות'!$N1025='טבלת עזר2'!AG$1,'ריכוז הצעות'!$M1025,"")</f>
        <v/>
      </c>
      <c r="AH1024" t="str">
        <f>IF('ריכוז הצעות'!$N1025='טבלת עזר2'!AH$1,'ריכוז הצעות'!$M1025,"")</f>
        <v/>
      </c>
      <c r="AI1024" t="str">
        <f>IF('ריכוז הצעות'!$N1025='טבלת עזר2'!AI$1,'ריכוז הצעות'!$M1025,"")</f>
        <v/>
      </c>
      <c r="AJ1024" t="str">
        <f>IF('ריכוז הצעות'!$N1025='טבלת עזר2'!AJ$1,'ריכוז הצעות'!$M1025,"")</f>
        <v/>
      </c>
      <c r="AK1024" t="str">
        <f>IF('ריכוז הצעות'!$N1025='טבלת עזר2'!AK$1,'ריכוז הצעות'!$M1025,"")</f>
        <v/>
      </c>
      <c r="AL1024" t="str">
        <f>IF('ריכוז הצעות'!$N1025='טבלת עזר2'!AL$1,'ריכוז הצעות'!$M1025,"")</f>
        <v/>
      </c>
      <c r="AM1024"/>
      <c r="AN1024"/>
      <c r="AO1024"/>
      <c r="AP1024"/>
    </row>
    <row r="1025" spans="2:42" x14ac:dyDescent="0.3">
      <c r="B1025" t="str">
        <f>IF('ריכוז הצעות'!$N1026='טבלת עזר2'!B$1,'ריכוז הצעות'!$M1026,"")</f>
        <v/>
      </c>
      <c r="C1025">
        <f t="shared" si="329"/>
        <v>0</v>
      </c>
      <c r="D1025" t="str">
        <f t="shared" si="331"/>
        <v/>
      </c>
      <c r="E1025">
        <f t="shared" si="332"/>
        <v>0</v>
      </c>
      <c r="F1025" t="str">
        <f>IF('ריכוז הצעות'!$N1026='טבלת עזר2'!F$1,'ריכוז הצעות'!$M1026,"")</f>
        <v/>
      </c>
      <c r="G1025">
        <f t="shared" si="330"/>
        <v>0</v>
      </c>
      <c r="H1025" t="str">
        <f t="shared" si="333"/>
        <v/>
      </c>
      <c r="I1025">
        <f t="shared" si="334"/>
        <v>0</v>
      </c>
      <c r="J1025" t="str">
        <f>IF('ריכוז הצעות'!$N1026='טבלת עזר2'!J$1,'ריכוז הצעות'!$M1026,"")</f>
        <v/>
      </c>
      <c r="K1025" t="str">
        <f>IF('ריכוז הצעות'!$N1026='טבלת עזר2'!K$1,'ריכוז הצעות'!$M1026,"")</f>
        <v/>
      </c>
      <c r="L1025" t="str">
        <f>IF('ריכוז הצעות'!$N1026='טבלת עזר2'!L$1,'ריכוז הצעות'!$M1026,"")</f>
        <v/>
      </c>
      <c r="M1025" t="str">
        <f>IF('ריכוז הצעות'!$N1026='טבלת עזר2'!M$1,'ריכוז הצעות'!$M1026,"")</f>
        <v/>
      </c>
      <c r="O1025" t="str">
        <f>IF('ריכוז הצעות'!$N1026='טבלת עזר2'!O$1,'ריכוז הצעות'!$M1026,"")</f>
        <v/>
      </c>
      <c r="Q1025" t="str">
        <f>IF('ריכוז הצעות'!$N1026='טבלת עזר2'!Q$1,'ריכוז הצעות'!$M1026,"")</f>
        <v/>
      </c>
      <c r="S1025" t="str">
        <f>IF('ריכוז הצעות'!$N1026='טבלת עזר2'!S$1,'ריכוז הצעות'!$M1026,"")</f>
        <v/>
      </c>
      <c r="U1025" t="str">
        <f>IF('ריכוז הצעות'!$N1026='טבלת עזר2'!U$1,'ריכוז הצעות'!$M1026,"")</f>
        <v/>
      </c>
      <c r="W1025" t="str">
        <f>IF('ריכוז הצעות'!$N1026='טבלת עזר2'!W$1,'ריכוז הצעות'!$M1026,"")</f>
        <v/>
      </c>
      <c r="X1025" t="str">
        <f>IF('ריכוז הצעות'!$N1026='טבלת עזר2'!X$1,'ריכוז הצעות'!$M1026,"")</f>
        <v/>
      </c>
      <c r="Y1025" t="str">
        <f>IF('ריכוז הצעות'!$N1026='טבלת עזר2'!Y$1,'ריכוז הצעות'!$M1026,"")</f>
        <v/>
      </c>
      <c r="Z1025" t="str">
        <f>IF('ריכוז הצעות'!$N1026='טבלת עזר2'!Z$1,'ריכוז הצעות'!$M1026,"")</f>
        <v/>
      </c>
      <c r="AA1025" t="str">
        <f>IF('ריכוז הצעות'!$N1026='טבלת עזר2'!AA$1,'ריכוז הצעות'!$M1026,"")</f>
        <v/>
      </c>
      <c r="AB1025" t="str">
        <f>IF('ריכוז הצעות'!$N1026='טבלת עזר2'!AB$1,'ריכוז הצעות'!$M1026,"")</f>
        <v/>
      </c>
      <c r="AC1025" t="str">
        <f>IF('ריכוז הצעות'!$N1026='טבלת עזר2'!AC$1,'ריכוז הצעות'!$M1026,"")</f>
        <v/>
      </c>
      <c r="AD1025" t="str">
        <f>IF('ריכוז הצעות'!$N1026='טבלת עזר2'!AD$1,'ריכוז הצעות'!$M1026,"")</f>
        <v/>
      </c>
      <c r="AE1025" t="str">
        <f>IF('ריכוז הצעות'!$N1026='טבלת עזר2'!AE$1,'ריכוז הצעות'!$M1026,"")</f>
        <v/>
      </c>
      <c r="AF1025" t="str">
        <f>IF('ריכוז הצעות'!$N1026='טבלת עזר2'!AF$1,'ריכוז הצעות'!$M1026,"")</f>
        <v/>
      </c>
      <c r="AG1025" t="str">
        <f>IF('ריכוז הצעות'!$N1026='טבלת עזר2'!AG$1,'ריכוז הצעות'!$M1026,"")</f>
        <v/>
      </c>
      <c r="AH1025" t="str">
        <f>IF('ריכוז הצעות'!$N1026='טבלת עזר2'!AH$1,'ריכוז הצעות'!$M1026,"")</f>
        <v/>
      </c>
      <c r="AI1025" t="str">
        <f>IF('ריכוז הצעות'!$N1026='טבלת עזר2'!AI$1,'ריכוז הצעות'!$M1026,"")</f>
        <v/>
      </c>
      <c r="AJ1025" t="str">
        <f>IF('ריכוז הצעות'!$N1026='טבלת עזר2'!AJ$1,'ריכוז הצעות'!$M1026,"")</f>
        <v/>
      </c>
      <c r="AK1025" t="str">
        <f>IF('ריכוז הצעות'!$N1026='טבלת עזר2'!AK$1,'ריכוז הצעות'!$M1026,"")</f>
        <v/>
      </c>
      <c r="AL1025" t="str">
        <f>IF('ריכוז הצעות'!$N1026='טבלת עזר2'!AL$1,'ריכוז הצעות'!$M1026,"")</f>
        <v/>
      </c>
      <c r="AM1025"/>
      <c r="AN1025"/>
      <c r="AO1025"/>
      <c r="AP1025"/>
    </row>
    <row r="1026" spans="2:42" x14ac:dyDescent="0.3">
      <c r="B1026" t="str">
        <f>IF('ריכוז הצעות'!$N1027='טבלת עזר2'!B$1,'ריכוז הצעות'!$M1027,"")</f>
        <v/>
      </c>
      <c r="C1026">
        <f t="shared" si="329"/>
        <v>0</v>
      </c>
      <c r="D1026" t="str">
        <f t="shared" si="331"/>
        <v/>
      </c>
      <c r="E1026">
        <f t="shared" si="332"/>
        <v>0</v>
      </c>
      <c r="F1026" t="str">
        <f>IF('ריכוז הצעות'!$N1027='טבלת עזר2'!F$1,'ריכוז הצעות'!$M1027,"")</f>
        <v/>
      </c>
      <c r="G1026">
        <f t="shared" si="330"/>
        <v>0</v>
      </c>
      <c r="H1026" t="str">
        <f t="shared" si="333"/>
        <v/>
      </c>
      <c r="I1026">
        <f t="shared" si="334"/>
        <v>0</v>
      </c>
      <c r="J1026" t="str">
        <f>IF('ריכוז הצעות'!$N1027='טבלת עזר2'!J$1,'ריכוז הצעות'!$M1027,"")</f>
        <v/>
      </c>
      <c r="K1026" t="str">
        <f>IF('ריכוז הצעות'!$N1027='טבלת עזר2'!K$1,'ריכוז הצעות'!$M1027,"")</f>
        <v/>
      </c>
      <c r="L1026" t="str">
        <f>IF('ריכוז הצעות'!$N1027='טבלת עזר2'!L$1,'ריכוז הצעות'!$M1027,"")</f>
        <v/>
      </c>
      <c r="M1026" t="str">
        <f>IF('ריכוז הצעות'!$N1027='טבלת עזר2'!M$1,'ריכוז הצעות'!$M1027,"")</f>
        <v/>
      </c>
      <c r="O1026" t="str">
        <f>IF('ריכוז הצעות'!$N1027='טבלת עזר2'!O$1,'ריכוז הצעות'!$M1027,"")</f>
        <v/>
      </c>
      <c r="Q1026" t="str">
        <f>IF('ריכוז הצעות'!$N1027='טבלת עזר2'!Q$1,'ריכוז הצעות'!$M1027,"")</f>
        <v/>
      </c>
      <c r="S1026" t="str">
        <f>IF('ריכוז הצעות'!$N1027='טבלת עזר2'!S$1,'ריכוז הצעות'!$M1027,"")</f>
        <v/>
      </c>
      <c r="U1026" t="str">
        <f>IF('ריכוז הצעות'!$N1027='טבלת עזר2'!U$1,'ריכוז הצעות'!$M1027,"")</f>
        <v/>
      </c>
      <c r="W1026" t="str">
        <f>IF('ריכוז הצעות'!$N1027='טבלת עזר2'!W$1,'ריכוז הצעות'!$M1027,"")</f>
        <v/>
      </c>
      <c r="X1026" t="str">
        <f>IF('ריכוז הצעות'!$N1027='טבלת עזר2'!X$1,'ריכוז הצעות'!$M1027,"")</f>
        <v/>
      </c>
      <c r="Y1026" t="str">
        <f>IF('ריכוז הצעות'!$N1027='טבלת עזר2'!Y$1,'ריכוז הצעות'!$M1027,"")</f>
        <v/>
      </c>
      <c r="Z1026" t="str">
        <f>IF('ריכוז הצעות'!$N1027='טבלת עזר2'!Z$1,'ריכוז הצעות'!$M1027,"")</f>
        <v/>
      </c>
      <c r="AA1026" t="str">
        <f>IF('ריכוז הצעות'!$N1027='טבלת עזר2'!AA$1,'ריכוז הצעות'!$M1027,"")</f>
        <v/>
      </c>
      <c r="AB1026" t="str">
        <f>IF('ריכוז הצעות'!$N1027='טבלת עזר2'!AB$1,'ריכוז הצעות'!$M1027,"")</f>
        <v/>
      </c>
      <c r="AC1026" t="str">
        <f>IF('ריכוז הצעות'!$N1027='טבלת עזר2'!AC$1,'ריכוז הצעות'!$M1027,"")</f>
        <v/>
      </c>
      <c r="AD1026" t="str">
        <f>IF('ריכוז הצעות'!$N1027='טבלת עזר2'!AD$1,'ריכוז הצעות'!$M1027,"")</f>
        <v/>
      </c>
      <c r="AE1026" t="str">
        <f>IF('ריכוז הצעות'!$N1027='טבלת עזר2'!AE$1,'ריכוז הצעות'!$M1027,"")</f>
        <v/>
      </c>
      <c r="AF1026" t="str">
        <f>IF('ריכוז הצעות'!$N1027='טבלת עזר2'!AF$1,'ריכוז הצעות'!$M1027,"")</f>
        <v/>
      </c>
      <c r="AG1026" t="str">
        <f>IF('ריכוז הצעות'!$N1027='טבלת עזר2'!AG$1,'ריכוז הצעות'!$M1027,"")</f>
        <v/>
      </c>
      <c r="AH1026" t="str">
        <f>IF('ריכוז הצעות'!$N1027='טבלת עזר2'!AH$1,'ריכוז הצעות'!$M1027,"")</f>
        <v/>
      </c>
      <c r="AI1026" t="str">
        <f>IF('ריכוז הצעות'!$N1027='טבלת עזר2'!AI$1,'ריכוז הצעות'!$M1027,"")</f>
        <v/>
      </c>
      <c r="AJ1026" t="str">
        <f>IF('ריכוז הצעות'!$N1027='טבלת עזר2'!AJ$1,'ריכוז הצעות'!$M1027,"")</f>
        <v/>
      </c>
      <c r="AK1026" t="str">
        <f>IF('ריכוז הצעות'!$N1027='טבלת עזר2'!AK$1,'ריכוז הצעות'!$M1027,"")</f>
        <v/>
      </c>
      <c r="AL1026" t="str">
        <f>IF('ריכוז הצעות'!$N1027='טבלת עזר2'!AL$1,'ריכוז הצעות'!$M1027,"")</f>
        <v/>
      </c>
      <c r="AM1026"/>
      <c r="AN1026"/>
      <c r="AO1026"/>
      <c r="AP1026"/>
    </row>
    <row r="1027" spans="2:42" x14ac:dyDescent="0.3">
      <c r="B1027" t="str">
        <f>IF('ריכוז הצעות'!$N1028='טבלת עזר2'!B$1,'ריכוז הצעות'!$M1028,"")</f>
        <v/>
      </c>
      <c r="C1027">
        <f t="shared" ref="C1027:C1090" si="335">IF($B1027=$B$2,1,0)</f>
        <v>0</v>
      </c>
      <c r="D1027" t="str">
        <f t="shared" si="331"/>
        <v/>
      </c>
      <c r="E1027">
        <f t="shared" si="332"/>
        <v>0</v>
      </c>
      <c r="F1027" t="str">
        <f>IF('ריכוז הצעות'!$N1028='טבלת עזר2'!F$1,'ריכוז הצעות'!$M1028,"")</f>
        <v/>
      </c>
      <c r="G1027">
        <f t="shared" ref="G1027:G1090" si="336">IF($F1027=$F$2,1,0)</f>
        <v>0</v>
      </c>
      <c r="H1027" t="str">
        <f t="shared" si="333"/>
        <v/>
      </c>
      <c r="I1027">
        <f t="shared" si="334"/>
        <v>0</v>
      </c>
      <c r="J1027" t="str">
        <f>IF('ריכוז הצעות'!$N1028='טבלת עזר2'!J$1,'ריכוז הצעות'!$M1028,"")</f>
        <v/>
      </c>
      <c r="K1027" t="str">
        <f>IF('ריכוז הצעות'!$N1028='טבלת עזר2'!K$1,'ריכוז הצעות'!$M1028,"")</f>
        <v/>
      </c>
      <c r="L1027" t="str">
        <f>IF('ריכוז הצעות'!$N1028='טבלת עזר2'!L$1,'ריכוז הצעות'!$M1028,"")</f>
        <v/>
      </c>
      <c r="M1027" t="str">
        <f>IF('ריכוז הצעות'!$N1028='טבלת עזר2'!M$1,'ריכוז הצעות'!$M1028,"")</f>
        <v/>
      </c>
      <c r="O1027" t="str">
        <f>IF('ריכוז הצעות'!$N1028='טבלת עזר2'!O$1,'ריכוז הצעות'!$M1028,"")</f>
        <v/>
      </c>
      <c r="Q1027" t="str">
        <f>IF('ריכוז הצעות'!$N1028='טבלת עזר2'!Q$1,'ריכוז הצעות'!$M1028,"")</f>
        <v/>
      </c>
      <c r="S1027" t="str">
        <f>IF('ריכוז הצעות'!$N1028='טבלת עזר2'!S$1,'ריכוז הצעות'!$M1028,"")</f>
        <v/>
      </c>
      <c r="U1027" t="str">
        <f>IF('ריכוז הצעות'!$N1028='טבלת עזר2'!U$1,'ריכוז הצעות'!$M1028,"")</f>
        <v/>
      </c>
      <c r="W1027" t="str">
        <f>IF('ריכוז הצעות'!$N1028='טבלת עזר2'!W$1,'ריכוז הצעות'!$M1028,"")</f>
        <v/>
      </c>
      <c r="X1027" t="str">
        <f>IF('ריכוז הצעות'!$N1028='טבלת עזר2'!X$1,'ריכוז הצעות'!$M1028,"")</f>
        <v/>
      </c>
      <c r="Y1027" t="str">
        <f>IF('ריכוז הצעות'!$N1028='טבלת עזר2'!Y$1,'ריכוז הצעות'!$M1028,"")</f>
        <v/>
      </c>
      <c r="Z1027" t="str">
        <f>IF('ריכוז הצעות'!$N1028='טבלת עזר2'!Z$1,'ריכוז הצעות'!$M1028,"")</f>
        <v/>
      </c>
      <c r="AA1027" t="str">
        <f>IF('ריכוז הצעות'!$N1028='טבלת עזר2'!AA$1,'ריכוז הצעות'!$M1028,"")</f>
        <v/>
      </c>
      <c r="AB1027" t="str">
        <f>IF('ריכוז הצעות'!$N1028='טבלת עזר2'!AB$1,'ריכוז הצעות'!$M1028,"")</f>
        <v/>
      </c>
      <c r="AC1027" t="str">
        <f>IF('ריכוז הצעות'!$N1028='טבלת עזר2'!AC$1,'ריכוז הצעות'!$M1028,"")</f>
        <v/>
      </c>
      <c r="AD1027" t="str">
        <f>IF('ריכוז הצעות'!$N1028='טבלת עזר2'!AD$1,'ריכוז הצעות'!$M1028,"")</f>
        <v/>
      </c>
      <c r="AE1027" t="str">
        <f>IF('ריכוז הצעות'!$N1028='טבלת עזר2'!AE$1,'ריכוז הצעות'!$M1028,"")</f>
        <v/>
      </c>
      <c r="AF1027" t="str">
        <f>IF('ריכוז הצעות'!$N1028='טבלת עזר2'!AF$1,'ריכוז הצעות'!$M1028,"")</f>
        <v/>
      </c>
      <c r="AG1027" t="str">
        <f>IF('ריכוז הצעות'!$N1028='טבלת עזר2'!AG$1,'ריכוז הצעות'!$M1028,"")</f>
        <v/>
      </c>
      <c r="AH1027" t="str">
        <f>IF('ריכוז הצעות'!$N1028='טבלת עזר2'!AH$1,'ריכוז הצעות'!$M1028,"")</f>
        <v/>
      </c>
      <c r="AI1027" t="str">
        <f>IF('ריכוז הצעות'!$N1028='טבלת עזר2'!AI$1,'ריכוז הצעות'!$M1028,"")</f>
        <v/>
      </c>
      <c r="AJ1027" t="str">
        <f>IF('ריכוז הצעות'!$N1028='טבלת עזר2'!AJ$1,'ריכוז הצעות'!$M1028,"")</f>
        <v/>
      </c>
      <c r="AK1027" t="str">
        <f>IF('ריכוז הצעות'!$N1028='טבלת עזר2'!AK$1,'ריכוז הצעות'!$M1028,"")</f>
        <v/>
      </c>
      <c r="AL1027" t="str">
        <f>IF('ריכוז הצעות'!$N1028='טבלת עזר2'!AL$1,'ריכוז הצעות'!$M1028,"")</f>
        <v/>
      </c>
      <c r="AM1027"/>
      <c r="AN1027"/>
      <c r="AO1027"/>
      <c r="AP1027"/>
    </row>
    <row r="1028" spans="2:42" x14ac:dyDescent="0.3">
      <c r="B1028" t="str">
        <f>IF('ריכוז הצעות'!$N1029='טבלת עזר2'!B$1,'ריכוז הצעות'!$M1029,"")</f>
        <v/>
      </c>
      <c r="C1028">
        <f t="shared" si="335"/>
        <v>0</v>
      </c>
      <c r="D1028" t="str">
        <f t="shared" ref="D1028:D1091" si="337">IF($C1028=0,$B1028,"")</f>
        <v/>
      </c>
      <c r="E1028">
        <f t="shared" ref="E1028:E1091" si="338">IF($D1028=$D$2,1,0)</f>
        <v>0</v>
      </c>
      <c r="F1028" t="str">
        <f>IF('ריכוז הצעות'!$N1029='טבלת עזר2'!F$1,'ריכוז הצעות'!$M1029,"")</f>
        <v/>
      </c>
      <c r="G1028">
        <f t="shared" si="336"/>
        <v>0</v>
      </c>
      <c r="H1028" t="str">
        <f t="shared" ref="H1028:H1091" si="339">IF($G1028=0,$F1028,"")</f>
        <v/>
      </c>
      <c r="I1028">
        <f t="shared" ref="I1028:I1091" si="340">IF($H1028=$H$2,1,0)</f>
        <v>0</v>
      </c>
      <c r="J1028" t="str">
        <f>IF('ריכוז הצעות'!$N1029='טבלת עזר2'!J$1,'ריכוז הצעות'!$M1029,"")</f>
        <v/>
      </c>
      <c r="K1028" t="str">
        <f>IF('ריכוז הצעות'!$N1029='טבלת עזר2'!K$1,'ריכוז הצעות'!$M1029,"")</f>
        <v/>
      </c>
      <c r="L1028" t="str">
        <f>IF('ריכוז הצעות'!$N1029='טבלת עזר2'!L$1,'ריכוז הצעות'!$M1029,"")</f>
        <v/>
      </c>
      <c r="M1028" t="str">
        <f>IF('ריכוז הצעות'!$N1029='טבלת עזר2'!M$1,'ריכוז הצעות'!$M1029,"")</f>
        <v/>
      </c>
      <c r="O1028" t="str">
        <f>IF('ריכוז הצעות'!$N1029='טבלת עזר2'!O$1,'ריכוז הצעות'!$M1029,"")</f>
        <v/>
      </c>
      <c r="Q1028" t="str">
        <f>IF('ריכוז הצעות'!$N1029='טבלת עזר2'!Q$1,'ריכוז הצעות'!$M1029,"")</f>
        <v/>
      </c>
      <c r="S1028" t="str">
        <f>IF('ריכוז הצעות'!$N1029='טבלת עזר2'!S$1,'ריכוז הצעות'!$M1029,"")</f>
        <v/>
      </c>
      <c r="U1028" t="str">
        <f>IF('ריכוז הצעות'!$N1029='טבלת עזר2'!U$1,'ריכוז הצעות'!$M1029,"")</f>
        <v/>
      </c>
      <c r="W1028" t="str">
        <f>IF('ריכוז הצעות'!$N1029='טבלת עזר2'!W$1,'ריכוז הצעות'!$M1029,"")</f>
        <v/>
      </c>
      <c r="X1028" t="str">
        <f>IF('ריכוז הצעות'!$N1029='טבלת עזר2'!X$1,'ריכוז הצעות'!$M1029,"")</f>
        <v/>
      </c>
      <c r="Y1028" t="str">
        <f>IF('ריכוז הצעות'!$N1029='טבלת עזר2'!Y$1,'ריכוז הצעות'!$M1029,"")</f>
        <v/>
      </c>
      <c r="Z1028" t="str">
        <f>IF('ריכוז הצעות'!$N1029='טבלת עזר2'!Z$1,'ריכוז הצעות'!$M1029,"")</f>
        <v/>
      </c>
      <c r="AA1028" t="str">
        <f>IF('ריכוז הצעות'!$N1029='טבלת עזר2'!AA$1,'ריכוז הצעות'!$M1029,"")</f>
        <v/>
      </c>
      <c r="AB1028" t="str">
        <f>IF('ריכוז הצעות'!$N1029='טבלת עזר2'!AB$1,'ריכוז הצעות'!$M1029,"")</f>
        <v/>
      </c>
      <c r="AC1028" t="str">
        <f>IF('ריכוז הצעות'!$N1029='טבלת עזר2'!AC$1,'ריכוז הצעות'!$M1029,"")</f>
        <v/>
      </c>
      <c r="AD1028" t="str">
        <f>IF('ריכוז הצעות'!$N1029='טבלת עזר2'!AD$1,'ריכוז הצעות'!$M1029,"")</f>
        <v/>
      </c>
      <c r="AE1028" t="str">
        <f>IF('ריכוז הצעות'!$N1029='טבלת עזר2'!AE$1,'ריכוז הצעות'!$M1029,"")</f>
        <v/>
      </c>
      <c r="AF1028" t="str">
        <f>IF('ריכוז הצעות'!$N1029='טבלת עזר2'!AF$1,'ריכוז הצעות'!$M1029,"")</f>
        <v/>
      </c>
      <c r="AG1028" t="str">
        <f>IF('ריכוז הצעות'!$N1029='טבלת עזר2'!AG$1,'ריכוז הצעות'!$M1029,"")</f>
        <v/>
      </c>
      <c r="AH1028" t="str">
        <f>IF('ריכוז הצעות'!$N1029='טבלת עזר2'!AH$1,'ריכוז הצעות'!$M1029,"")</f>
        <v/>
      </c>
      <c r="AI1028" t="str">
        <f>IF('ריכוז הצעות'!$N1029='טבלת עזר2'!AI$1,'ריכוז הצעות'!$M1029,"")</f>
        <v/>
      </c>
      <c r="AJ1028" t="str">
        <f>IF('ריכוז הצעות'!$N1029='טבלת עזר2'!AJ$1,'ריכוז הצעות'!$M1029,"")</f>
        <v/>
      </c>
      <c r="AK1028" t="str">
        <f>IF('ריכוז הצעות'!$N1029='טבלת עזר2'!AK$1,'ריכוז הצעות'!$M1029,"")</f>
        <v/>
      </c>
      <c r="AL1028" t="str">
        <f>IF('ריכוז הצעות'!$N1029='טבלת עזר2'!AL$1,'ריכוז הצעות'!$M1029,"")</f>
        <v/>
      </c>
      <c r="AM1028"/>
      <c r="AN1028"/>
      <c r="AO1028"/>
      <c r="AP1028"/>
    </row>
    <row r="1029" spans="2:42" x14ac:dyDescent="0.3">
      <c r="B1029" t="str">
        <f>IF('ריכוז הצעות'!$N1030='טבלת עזר2'!B$1,'ריכוז הצעות'!$M1030,"")</f>
        <v/>
      </c>
      <c r="C1029">
        <f t="shared" si="335"/>
        <v>0</v>
      </c>
      <c r="D1029" t="str">
        <f t="shared" si="337"/>
        <v/>
      </c>
      <c r="E1029">
        <f t="shared" si="338"/>
        <v>0</v>
      </c>
      <c r="F1029" t="str">
        <f>IF('ריכוז הצעות'!$N1030='טבלת עזר2'!F$1,'ריכוז הצעות'!$M1030,"")</f>
        <v/>
      </c>
      <c r="G1029">
        <f t="shared" si="336"/>
        <v>0</v>
      </c>
      <c r="H1029" t="str">
        <f t="shared" si="339"/>
        <v/>
      </c>
      <c r="I1029">
        <f t="shared" si="340"/>
        <v>0</v>
      </c>
      <c r="J1029" t="str">
        <f>IF('ריכוז הצעות'!$N1030='טבלת עזר2'!J$1,'ריכוז הצעות'!$M1030,"")</f>
        <v/>
      </c>
      <c r="K1029" t="str">
        <f>IF('ריכוז הצעות'!$N1030='טבלת עזר2'!K$1,'ריכוז הצעות'!$M1030,"")</f>
        <v/>
      </c>
      <c r="L1029" t="str">
        <f>IF('ריכוז הצעות'!$N1030='טבלת עזר2'!L$1,'ריכוז הצעות'!$M1030,"")</f>
        <v/>
      </c>
      <c r="M1029" t="str">
        <f>IF('ריכוז הצעות'!$N1030='טבלת עזר2'!M$1,'ריכוז הצעות'!$M1030,"")</f>
        <v/>
      </c>
      <c r="O1029" t="str">
        <f>IF('ריכוז הצעות'!$N1030='טבלת עזר2'!O$1,'ריכוז הצעות'!$M1030,"")</f>
        <v/>
      </c>
      <c r="Q1029" t="str">
        <f>IF('ריכוז הצעות'!$N1030='טבלת עזר2'!Q$1,'ריכוז הצעות'!$M1030,"")</f>
        <v/>
      </c>
      <c r="S1029" t="str">
        <f>IF('ריכוז הצעות'!$N1030='טבלת עזר2'!S$1,'ריכוז הצעות'!$M1030,"")</f>
        <v/>
      </c>
      <c r="U1029" t="str">
        <f>IF('ריכוז הצעות'!$N1030='טבלת עזר2'!U$1,'ריכוז הצעות'!$M1030,"")</f>
        <v/>
      </c>
      <c r="W1029" t="str">
        <f>IF('ריכוז הצעות'!$N1030='טבלת עזר2'!W$1,'ריכוז הצעות'!$M1030,"")</f>
        <v/>
      </c>
      <c r="X1029" t="str">
        <f>IF('ריכוז הצעות'!$N1030='טבלת עזר2'!X$1,'ריכוז הצעות'!$M1030,"")</f>
        <v/>
      </c>
      <c r="Y1029" t="str">
        <f>IF('ריכוז הצעות'!$N1030='טבלת עזר2'!Y$1,'ריכוז הצעות'!$M1030,"")</f>
        <v/>
      </c>
      <c r="Z1029" t="str">
        <f>IF('ריכוז הצעות'!$N1030='טבלת עזר2'!Z$1,'ריכוז הצעות'!$M1030,"")</f>
        <v/>
      </c>
      <c r="AA1029" t="str">
        <f>IF('ריכוז הצעות'!$N1030='טבלת עזר2'!AA$1,'ריכוז הצעות'!$M1030,"")</f>
        <v/>
      </c>
      <c r="AB1029" t="str">
        <f>IF('ריכוז הצעות'!$N1030='טבלת עזר2'!AB$1,'ריכוז הצעות'!$M1030,"")</f>
        <v/>
      </c>
      <c r="AC1029" t="str">
        <f>IF('ריכוז הצעות'!$N1030='טבלת עזר2'!AC$1,'ריכוז הצעות'!$M1030,"")</f>
        <v/>
      </c>
      <c r="AD1029" t="str">
        <f>IF('ריכוז הצעות'!$N1030='טבלת עזר2'!AD$1,'ריכוז הצעות'!$M1030,"")</f>
        <v/>
      </c>
      <c r="AE1029" t="str">
        <f>IF('ריכוז הצעות'!$N1030='טבלת עזר2'!AE$1,'ריכוז הצעות'!$M1030,"")</f>
        <v/>
      </c>
      <c r="AF1029" t="str">
        <f>IF('ריכוז הצעות'!$N1030='טבלת עזר2'!AF$1,'ריכוז הצעות'!$M1030,"")</f>
        <v/>
      </c>
      <c r="AG1029" t="str">
        <f>IF('ריכוז הצעות'!$N1030='טבלת עזר2'!AG$1,'ריכוז הצעות'!$M1030,"")</f>
        <v/>
      </c>
      <c r="AH1029" t="str">
        <f>IF('ריכוז הצעות'!$N1030='טבלת עזר2'!AH$1,'ריכוז הצעות'!$M1030,"")</f>
        <v/>
      </c>
      <c r="AI1029" t="str">
        <f>IF('ריכוז הצעות'!$N1030='טבלת עזר2'!AI$1,'ריכוז הצעות'!$M1030,"")</f>
        <v/>
      </c>
      <c r="AJ1029" t="str">
        <f>IF('ריכוז הצעות'!$N1030='טבלת עזר2'!AJ$1,'ריכוז הצעות'!$M1030,"")</f>
        <v/>
      </c>
      <c r="AK1029" t="str">
        <f>IF('ריכוז הצעות'!$N1030='טבלת עזר2'!AK$1,'ריכוז הצעות'!$M1030,"")</f>
        <v/>
      </c>
      <c r="AL1029" t="str">
        <f>IF('ריכוז הצעות'!$N1030='טבלת עזר2'!AL$1,'ריכוז הצעות'!$M1030,"")</f>
        <v/>
      </c>
      <c r="AM1029"/>
      <c r="AN1029"/>
      <c r="AO1029"/>
      <c r="AP1029"/>
    </row>
    <row r="1030" spans="2:42" x14ac:dyDescent="0.3">
      <c r="B1030" t="str">
        <f>IF('ריכוז הצעות'!$N1031='טבלת עזר2'!B$1,'ריכוז הצעות'!$M1031,"")</f>
        <v/>
      </c>
      <c r="C1030">
        <f t="shared" si="335"/>
        <v>0</v>
      </c>
      <c r="D1030" t="str">
        <f t="shared" si="337"/>
        <v/>
      </c>
      <c r="E1030">
        <f t="shared" si="338"/>
        <v>0</v>
      </c>
      <c r="F1030" t="str">
        <f>IF('ריכוז הצעות'!$N1031='טבלת עזר2'!F$1,'ריכוז הצעות'!$M1031,"")</f>
        <v/>
      </c>
      <c r="G1030">
        <f t="shared" si="336"/>
        <v>0</v>
      </c>
      <c r="H1030" t="str">
        <f t="shared" si="339"/>
        <v/>
      </c>
      <c r="I1030">
        <f t="shared" si="340"/>
        <v>0</v>
      </c>
      <c r="J1030" t="str">
        <f>IF('ריכוז הצעות'!$N1031='טבלת עזר2'!J$1,'ריכוז הצעות'!$M1031,"")</f>
        <v/>
      </c>
      <c r="K1030" t="str">
        <f>IF('ריכוז הצעות'!$N1031='טבלת עזר2'!K$1,'ריכוז הצעות'!$M1031,"")</f>
        <v/>
      </c>
      <c r="L1030" t="str">
        <f>IF('ריכוז הצעות'!$N1031='טבלת עזר2'!L$1,'ריכוז הצעות'!$M1031,"")</f>
        <v/>
      </c>
      <c r="M1030" t="str">
        <f>IF('ריכוז הצעות'!$N1031='טבלת עזר2'!M$1,'ריכוז הצעות'!$M1031,"")</f>
        <v/>
      </c>
      <c r="O1030" t="str">
        <f>IF('ריכוז הצעות'!$N1031='טבלת עזר2'!O$1,'ריכוז הצעות'!$M1031,"")</f>
        <v/>
      </c>
      <c r="Q1030" t="str">
        <f>IF('ריכוז הצעות'!$N1031='טבלת עזר2'!Q$1,'ריכוז הצעות'!$M1031,"")</f>
        <v/>
      </c>
      <c r="S1030" t="str">
        <f>IF('ריכוז הצעות'!$N1031='טבלת עזר2'!S$1,'ריכוז הצעות'!$M1031,"")</f>
        <v/>
      </c>
      <c r="U1030" t="str">
        <f>IF('ריכוז הצעות'!$N1031='טבלת עזר2'!U$1,'ריכוז הצעות'!$M1031,"")</f>
        <v/>
      </c>
      <c r="W1030" t="str">
        <f>IF('ריכוז הצעות'!$N1031='טבלת עזר2'!W$1,'ריכוז הצעות'!$M1031,"")</f>
        <v/>
      </c>
      <c r="X1030" t="str">
        <f>IF('ריכוז הצעות'!$N1031='טבלת עזר2'!X$1,'ריכוז הצעות'!$M1031,"")</f>
        <v/>
      </c>
      <c r="Y1030" t="str">
        <f>IF('ריכוז הצעות'!$N1031='טבלת עזר2'!Y$1,'ריכוז הצעות'!$M1031,"")</f>
        <v/>
      </c>
      <c r="Z1030" t="str">
        <f>IF('ריכוז הצעות'!$N1031='טבלת עזר2'!Z$1,'ריכוז הצעות'!$M1031,"")</f>
        <v/>
      </c>
      <c r="AA1030" t="str">
        <f>IF('ריכוז הצעות'!$N1031='טבלת עזר2'!AA$1,'ריכוז הצעות'!$M1031,"")</f>
        <v/>
      </c>
      <c r="AB1030" t="str">
        <f>IF('ריכוז הצעות'!$N1031='טבלת עזר2'!AB$1,'ריכוז הצעות'!$M1031,"")</f>
        <v/>
      </c>
      <c r="AC1030" t="str">
        <f>IF('ריכוז הצעות'!$N1031='טבלת עזר2'!AC$1,'ריכוז הצעות'!$M1031,"")</f>
        <v/>
      </c>
      <c r="AD1030" t="str">
        <f>IF('ריכוז הצעות'!$N1031='טבלת עזר2'!AD$1,'ריכוז הצעות'!$M1031,"")</f>
        <v/>
      </c>
      <c r="AE1030" t="str">
        <f>IF('ריכוז הצעות'!$N1031='טבלת עזר2'!AE$1,'ריכוז הצעות'!$M1031,"")</f>
        <v/>
      </c>
      <c r="AF1030" t="str">
        <f>IF('ריכוז הצעות'!$N1031='טבלת עזר2'!AF$1,'ריכוז הצעות'!$M1031,"")</f>
        <v/>
      </c>
      <c r="AG1030" t="str">
        <f>IF('ריכוז הצעות'!$N1031='טבלת עזר2'!AG$1,'ריכוז הצעות'!$M1031,"")</f>
        <v/>
      </c>
      <c r="AH1030" t="str">
        <f>IF('ריכוז הצעות'!$N1031='טבלת עזר2'!AH$1,'ריכוז הצעות'!$M1031,"")</f>
        <v/>
      </c>
      <c r="AI1030" t="str">
        <f>IF('ריכוז הצעות'!$N1031='טבלת עזר2'!AI$1,'ריכוז הצעות'!$M1031,"")</f>
        <v/>
      </c>
      <c r="AJ1030" t="str">
        <f>IF('ריכוז הצעות'!$N1031='טבלת עזר2'!AJ$1,'ריכוז הצעות'!$M1031,"")</f>
        <v/>
      </c>
      <c r="AK1030" t="str">
        <f>IF('ריכוז הצעות'!$N1031='טבלת עזר2'!AK$1,'ריכוז הצעות'!$M1031,"")</f>
        <v/>
      </c>
      <c r="AL1030" t="str">
        <f>IF('ריכוז הצעות'!$N1031='טבלת עזר2'!AL$1,'ריכוז הצעות'!$M1031,"")</f>
        <v/>
      </c>
      <c r="AM1030"/>
      <c r="AN1030"/>
      <c r="AO1030"/>
      <c r="AP1030"/>
    </row>
    <row r="1031" spans="2:42" x14ac:dyDescent="0.3">
      <c r="B1031" t="str">
        <f>IF('ריכוז הצעות'!$N1032='טבלת עזר2'!B$1,'ריכוז הצעות'!$M1032,"")</f>
        <v/>
      </c>
      <c r="C1031">
        <f t="shared" si="335"/>
        <v>0</v>
      </c>
      <c r="D1031" t="str">
        <f t="shared" si="337"/>
        <v/>
      </c>
      <c r="E1031">
        <f t="shared" si="338"/>
        <v>0</v>
      </c>
      <c r="F1031" t="str">
        <f>IF('ריכוז הצעות'!$N1032='טבלת עזר2'!F$1,'ריכוז הצעות'!$M1032,"")</f>
        <v/>
      </c>
      <c r="G1031">
        <f t="shared" si="336"/>
        <v>0</v>
      </c>
      <c r="H1031" t="str">
        <f t="shared" si="339"/>
        <v/>
      </c>
      <c r="I1031">
        <f t="shared" si="340"/>
        <v>0</v>
      </c>
      <c r="J1031" t="str">
        <f>IF('ריכוז הצעות'!$N1032='טבלת עזר2'!J$1,'ריכוז הצעות'!$M1032,"")</f>
        <v/>
      </c>
      <c r="K1031" t="str">
        <f>IF('ריכוז הצעות'!$N1032='טבלת עזר2'!K$1,'ריכוז הצעות'!$M1032,"")</f>
        <v/>
      </c>
      <c r="L1031" t="str">
        <f>IF('ריכוז הצעות'!$N1032='טבלת עזר2'!L$1,'ריכוז הצעות'!$M1032,"")</f>
        <v/>
      </c>
      <c r="M1031" t="str">
        <f>IF('ריכוז הצעות'!$N1032='טבלת עזר2'!M$1,'ריכוז הצעות'!$M1032,"")</f>
        <v/>
      </c>
      <c r="O1031" t="str">
        <f>IF('ריכוז הצעות'!$N1032='טבלת עזר2'!O$1,'ריכוז הצעות'!$M1032,"")</f>
        <v/>
      </c>
      <c r="Q1031" t="str">
        <f>IF('ריכוז הצעות'!$N1032='טבלת עזר2'!Q$1,'ריכוז הצעות'!$M1032,"")</f>
        <v/>
      </c>
      <c r="S1031" t="str">
        <f>IF('ריכוז הצעות'!$N1032='טבלת עזר2'!S$1,'ריכוז הצעות'!$M1032,"")</f>
        <v/>
      </c>
      <c r="U1031" t="str">
        <f>IF('ריכוז הצעות'!$N1032='טבלת עזר2'!U$1,'ריכוז הצעות'!$M1032,"")</f>
        <v/>
      </c>
      <c r="W1031" t="str">
        <f>IF('ריכוז הצעות'!$N1032='טבלת עזר2'!W$1,'ריכוז הצעות'!$M1032,"")</f>
        <v/>
      </c>
      <c r="X1031" t="str">
        <f>IF('ריכוז הצעות'!$N1032='טבלת עזר2'!X$1,'ריכוז הצעות'!$M1032,"")</f>
        <v/>
      </c>
      <c r="Y1031" t="str">
        <f>IF('ריכוז הצעות'!$N1032='טבלת עזר2'!Y$1,'ריכוז הצעות'!$M1032,"")</f>
        <v/>
      </c>
      <c r="Z1031" t="str">
        <f>IF('ריכוז הצעות'!$N1032='טבלת עזר2'!Z$1,'ריכוז הצעות'!$M1032,"")</f>
        <v/>
      </c>
      <c r="AA1031" t="str">
        <f>IF('ריכוז הצעות'!$N1032='טבלת עזר2'!AA$1,'ריכוז הצעות'!$M1032,"")</f>
        <v/>
      </c>
      <c r="AB1031" t="str">
        <f>IF('ריכוז הצעות'!$N1032='טבלת עזר2'!AB$1,'ריכוז הצעות'!$M1032,"")</f>
        <v/>
      </c>
      <c r="AC1031" t="str">
        <f>IF('ריכוז הצעות'!$N1032='טבלת עזר2'!AC$1,'ריכוז הצעות'!$M1032,"")</f>
        <v/>
      </c>
      <c r="AD1031" t="str">
        <f>IF('ריכוז הצעות'!$N1032='טבלת עזר2'!AD$1,'ריכוז הצעות'!$M1032,"")</f>
        <v/>
      </c>
      <c r="AE1031" t="str">
        <f>IF('ריכוז הצעות'!$N1032='טבלת עזר2'!AE$1,'ריכוז הצעות'!$M1032,"")</f>
        <v/>
      </c>
      <c r="AF1031" t="str">
        <f>IF('ריכוז הצעות'!$N1032='טבלת עזר2'!AF$1,'ריכוז הצעות'!$M1032,"")</f>
        <v/>
      </c>
      <c r="AG1031" t="str">
        <f>IF('ריכוז הצעות'!$N1032='טבלת עזר2'!AG$1,'ריכוז הצעות'!$M1032,"")</f>
        <v/>
      </c>
      <c r="AH1031" t="str">
        <f>IF('ריכוז הצעות'!$N1032='טבלת עזר2'!AH$1,'ריכוז הצעות'!$M1032,"")</f>
        <v/>
      </c>
      <c r="AI1031" t="str">
        <f>IF('ריכוז הצעות'!$N1032='טבלת עזר2'!AI$1,'ריכוז הצעות'!$M1032,"")</f>
        <v/>
      </c>
      <c r="AJ1031" t="str">
        <f>IF('ריכוז הצעות'!$N1032='טבלת עזר2'!AJ$1,'ריכוז הצעות'!$M1032,"")</f>
        <v/>
      </c>
      <c r="AK1031" t="str">
        <f>IF('ריכוז הצעות'!$N1032='טבלת עזר2'!AK$1,'ריכוז הצעות'!$M1032,"")</f>
        <v/>
      </c>
      <c r="AL1031" t="str">
        <f>IF('ריכוז הצעות'!$N1032='טבלת עזר2'!AL$1,'ריכוז הצעות'!$M1032,"")</f>
        <v/>
      </c>
      <c r="AM1031"/>
      <c r="AN1031"/>
      <c r="AO1031"/>
      <c r="AP1031"/>
    </row>
    <row r="1032" spans="2:42" x14ac:dyDescent="0.3">
      <c r="B1032" t="str">
        <f>IF('ריכוז הצעות'!$N1033='טבלת עזר2'!B$1,'ריכוז הצעות'!$M1033,"")</f>
        <v/>
      </c>
      <c r="C1032">
        <f t="shared" si="335"/>
        <v>0</v>
      </c>
      <c r="D1032" t="str">
        <f t="shared" si="337"/>
        <v/>
      </c>
      <c r="E1032">
        <f t="shared" si="338"/>
        <v>0</v>
      </c>
      <c r="F1032" t="str">
        <f>IF('ריכוז הצעות'!$N1033='טבלת עזר2'!F$1,'ריכוז הצעות'!$M1033,"")</f>
        <v/>
      </c>
      <c r="G1032">
        <f t="shared" si="336"/>
        <v>0</v>
      </c>
      <c r="H1032" t="str">
        <f t="shared" si="339"/>
        <v/>
      </c>
      <c r="I1032">
        <f t="shared" si="340"/>
        <v>0</v>
      </c>
      <c r="J1032" t="str">
        <f>IF('ריכוז הצעות'!$N1033='טבלת עזר2'!J$1,'ריכוז הצעות'!$M1033,"")</f>
        <v/>
      </c>
      <c r="K1032" t="str">
        <f>IF('ריכוז הצעות'!$N1033='טבלת עזר2'!K$1,'ריכוז הצעות'!$M1033,"")</f>
        <v/>
      </c>
      <c r="L1032" t="str">
        <f>IF('ריכוז הצעות'!$N1033='טבלת עזר2'!L$1,'ריכוז הצעות'!$M1033,"")</f>
        <v/>
      </c>
      <c r="M1032" t="str">
        <f>IF('ריכוז הצעות'!$N1033='טבלת עזר2'!M$1,'ריכוז הצעות'!$M1033,"")</f>
        <v/>
      </c>
      <c r="O1032" t="str">
        <f>IF('ריכוז הצעות'!$N1033='טבלת עזר2'!O$1,'ריכוז הצעות'!$M1033,"")</f>
        <v/>
      </c>
      <c r="Q1032" t="str">
        <f>IF('ריכוז הצעות'!$N1033='טבלת עזר2'!Q$1,'ריכוז הצעות'!$M1033,"")</f>
        <v/>
      </c>
      <c r="S1032" t="str">
        <f>IF('ריכוז הצעות'!$N1033='טבלת עזר2'!S$1,'ריכוז הצעות'!$M1033,"")</f>
        <v/>
      </c>
      <c r="U1032" t="str">
        <f>IF('ריכוז הצעות'!$N1033='טבלת עזר2'!U$1,'ריכוז הצעות'!$M1033,"")</f>
        <v/>
      </c>
      <c r="W1032" t="str">
        <f>IF('ריכוז הצעות'!$N1033='טבלת עזר2'!W$1,'ריכוז הצעות'!$M1033,"")</f>
        <v/>
      </c>
      <c r="X1032" t="str">
        <f>IF('ריכוז הצעות'!$N1033='טבלת עזר2'!X$1,'ריכוז הצעות'!$M1033,"")</f>
        <v/>
      </c>
      <c r="Y1032" t="str">
        <f>IF('ריכוז הצעות'!$N1033='טבלת עזר2'!Y$1,'ריכוז הצעות'!$M1033,"")</f>
        <v/>
      </c>
      <c r="Z1032" t="str">
        <f>IF('ריכוז הצעות'!$N1033='טבלת עזר2'!Z$1,'ריכוז הצעות'!$M1033,"")</f>
        <v/>
      </c>
      <c r="AA1032" t="str">
        <f>IF('ריכוז הצעות'!$N1033='טבלת עזר2'!AA$1,'ריכוז הצעות'!$M1033,"")</f>
        <v/>
      </c>
      <c r="AB1032" t="str">
        <f>IF('ריכוז הצעות'!$N1033='טבלת עזר2'!AB$1,'ריכוז הצעות'!$M1033,"")</f>
        <v/>
      </c>
      <c r="AC1032" t="str">
        <f>IF('ריכוז הצעות'!$N1033='טבלת עזר2'!AC$1,'ריכוז הצעות'!$M1033,"")</f>
        <v/>
      </c>
      <c r="AD1032" t="str">
        <f>IF('ריכוז הצעות'!$N1033='טבלת עזר2'!AD$1,'ריכוז הצעות'!$M1033,"")</f>
        <v/>
      </c>
      <c r="AE1032" t="str">
        <f>IF('ריכוז הצעות'!$N1033='טבלת עזר2'!AE$1,'ריכוז הצעות'!$M1033,"")</f>
        <v/>
      </c>
      <c r="AF1032" t="str">
        <f>IF('ריכוז הצעות'!$N1033='טבלת עזר2'!AF$1,'ריכוז הצעות'!$M1033,"")</f>
        <v/>
      </c>
      <c r="AG1032" t="str">
        <f>IF('ריכוז הצעות'!$N1033='טבלת עזר2'!AG$1,'ריכוז הצעות'!$M1033,"")</f>
        <v/>
      </c>
      <c r="AH1032" t="str">
        <f>IF('ריכוז הצעות'!$N1033='טבלת עזר2'!AH$1,'ריכוז הצעות'!$M1033,"")</f>
        <v/>
      </c>
      <c r="AI1032" t="str">
        <f>IF('ריכוז הצעות'!$N1033='טבלת עזר2'!AI$1,'ריכוז הצעות'!$M1033,"")</f>
        <v/>
      </c>
      <c r="AJ1032" t="str">
        <f>IF('ריכוז הצעות'!$N1033='טבלת עזר2'!AJ$1,'ריכוז הצעות'!$M1033,"")</f>
        <v/>
      </c>
      <c r="AK1032" t="str">
        <f>IF('ריכוז הצעות'!$N1033='טבלת עזר2'!AK$1,'ריכוז הצעות'!$M1033,"")</f>
        <v/>
      </c>
      <c r="AL1032" t="str">
        <f>IF('ריכוז הצעות'!$N1033='טבלת עזר2'!AL$1,'ריכוז הצעות'!$M1033,"")</f>
        <v/>
      </c>
      <c r="AM1032"/>
      <c r="AN1032"/>
      <c r="AO1032"/>
      <c r="AP1032"/>
    </row>
    <row r="1033" spans="2:42" x14ac:dyDescent="0.3">
      <c r="B1033" t="str">
        <f>IF('ריכוז הצעות'!$N1034='טבלת עזר2'!B$1,'ריכוז הצעות'!$M1034,"")</f>
        <v/>
      </c>
      <c r="C1033">
        <f t="shared" si="335"/>
        <v>0</v>
      </c>
      <c r="D1033" t="str">
        <f t="shared" si="337"/>
        <v/>
      </c>
      <c r="E1033">
        <f t="shared" si="338"/>
        <v>0</v>
      </c>
      <c r="F1033" t="str">
        <f>IF('ריכוז הצעות'!$N1034='טבלת עזר2'!F$1,'ריכוז הצעות'!$M1034,"")</f>
        <v/>
      </c>
      <c r="G1033">
        <f t="shared" si="336"/>
        <v>0</v>
      </c>
      <c r="H1033" t="str">
        <f t="shared" si="339"/>
        <v/>
      </c>
      <c r="I1033">
        <f t="shared" si="340"/>
        <v>0</v>
      </c>
      <c r="J1033" t="str">
        <f>IF('ריכוז הצעות'!$N1034='טבלת עזר2'!J$1,'ריכוז הצעות'!$M1034,"")</f>
        <v/>
      </c>
      <c r="K1033" t="str">
        <f>IF('ריכוז הצעות'!$N1034='טבלת עזר2'!K$1,'ריכוז הצעות'!$M1034,"")</f>
        <v/>
      </c>
      <c r="L1033" t="str">
        <f>IF('ריכוז הצעות'!$N1034='טבלת עזר2'!L$1,'ריכוז הצעות'!$M1034,"")</f>
        <v/>
      </c>
      <c r="M1033" t="str">
        <f>IF('ריכוז הצעות'!$N1034='טבלת עזר2'!M$1,'ריכוז הצעות'!$M1034,"")</f>
        <v/>
      </c>
      <c r="O1033" t="str">
        <f>IF('ריכוז הצעות'!$N1034='טבלת עזר2'!O$1,'ריכוז הצעות'!$M1034,"")</f>
        <v/>
      </c>
      <c r="Q1033" t="str">
        <f>IF('ריכוז הצעות'!$N1034='טבלת עזר2'!Q$1,'ריכוז הצעות'!$M1034,"")</f>
        <v/>
      </c>
      <c r="S1033" t="str">
        <f>IF('ריכוז הצעות'!$N1034='טבלת עזר2'!S$1,'ריכוז הצעות'!$M1034,"")</f>
        <v/>
      </c>
      <c r="U1033" t="str">
        <f>IF('ריכוז הצעות'!$N1034='טבלת עזר2'!U$1,'ריכוז הצעות'!$M1034,"")</f>
        <v/>
      </c>
      <c r="W1033" t="str">
        <f>IF('ריכוז הצעות'!$N1034='טבלת עזר2'!W$1,'ריכוז הצעות'!$M1034,"")</f>
        <v/>
      </c>
      <c r="X1033" t="str">
        <f>IF('ריכוז הצעות'!$N1034='טבלת עזר2'!X$1,'ריכוז הצעות'!$M1034,"")</f>
        <v/>
      </c>
      <c r="Y1033" t="str">
        <f>IF('ריכוז הצעות'!$N1034='טבלת עזר2'!Y$1,'ריכוז הצעות'!$M1034,"")</f>
        <v/>
      </c>
      <c r="Z1033" t="str">
        <f>IF('ריכוז הצעות'!$N1034='טבלת עזר2'!Z$1,'ריכוז הצעות'!$M1034,"")</f>
        <v/>
      </c>
      <c r="AA1033" t="str">
        <f>IF('ריכוז הצעות'!$N1034='טבלת עזר2'!AA$1,'ריכוז הצעות'!$M1034,"")</f>
        <v/>
      </c>
      <c r="AB1033" t="str">
        <f>IF('ריכוז הצעות'!$N1034='טבלת עזר2'!AB$1,'ריכוז הצעות'!$M1034,"")</f>
        <v/>
      </c>
      <c r="AC1033" t="str">
        <f>IF('ריכוז הצעות'!$N1034='טבלת עזר2'!AC$1,'ריכוז הצעות'!$M1034,"")</f>
        <v/>
      </c>
      <c r="AD1033" t="str">
        <f>IF('ריכוז הצעות'!$N1034='טבלת עזר2'!AD$1,'ריכוז הצעות'!$M1034,"")</f>
        <v/>
      </c>
      <c r="AE1033" t="str">
        <f>IF('ריכוז הצעות'!$N1034='טבלת עזר2'!AE$1,'ריכוז הצעות'!$M1034,"")</f>
        <v/>
      </c>
      <c r="AF1033" t="str">
        <f>IF('ריכוז הצעות'!$N1034='טבלת עזר2'!AF$1,'ריכוז הצעות'!$M1034,"")</f>
        <v/>
      </c>
      <c r="AG1033" t="str">
        <f>IF('ריכוז הצעות'!$N1034='טבלת עזר2'!AG$1,'ריכוז הצעות'!$M1034,"")</f>
        <v/>
      </c>
      <c r="AH1033" t="str">
        <f>IF('ריכוז הצעות'!$N1034='טבלת עזר2'!AH$1,'ריכוז הצעות'!$M1034,"")</f>
        <v/>
      </c>
      <c r="AI1033" t="str">
        <f>IF('ריכוז הצעות'!$N1034='טבלת עזר2'!AI$1,'ריכוז הצעות'!$M1034,"")</f>
        <v/>
      </c>
      <c r="AJ1033" t="str">
        <f>IF('ריכוז הצעות'!$N1034='טבלת עזר2'!AJ$1,'ריכוז הצעות'!$M1034,"")</f>
        <v/>
      </c>
      <c r="AK1033" t="str">
        <f>IF('ריכוז הצעות'!$N1034='טבלת עזר2'!AK$1,'ריכוז הצעות'!$M1034,"")</f>
        <v/>
      </c>
      <c r="AL1033" t="str">
        <f>IF('ריכוז הצעות'!$N1034='טבלת עזר2'!AL$1,'ריכוז הצעות'!$M1034,"")</f>
        <v/>
      </c>
      <c r="AM1033"/>
      <c r="AN1033"/>
      <c r="AO1033"/>
      <c r="AP1033"/>
    </row>
    <row r="1034" spans="2:42" x14ac:dyDescent="0.3">
      <c r="B1034" t="str">
        <f>IF('ריכוז הצעות'!$N1035='טבלת עזר2'!B$1,'ריכוז הצעות'!$M1035,"")</f>
        <v/>
      </c>
      <c r="C1034">
        <f t="shared" si="335"/>
        <v>0</v>
      </c>
      <c r="D1034" t="str">
        <f t="shared" si="337"/>
        <v/>
      </c>
      <c r="E1034">
        <f t="shared" si="338"/>
        <v>0</v>
      </c>
      <c r="F1034" t="str">
        <f>IF('ריכוז הצעות'!$N1035='טבלת עזר2'!F$1,'ריכוז הצעות'!$M1035,"")</f>
        <v/>
      </c>
      <c r="G1034">
        <f t="shared" si="336"/>
        <v>0</v>
      </c>
      <c r="H1034" t="str">
        <f t="shared" si="339"/>
        <v/>
      </c>
      <c r="I1034">
        <f t="shared" si="340"/>
        <v>0</v>
      </c>
      <c r="J1034" t="str">
        <f>IF('ריכוז הצעות'!$N1035='טבלת עזר2'!J$1,'ריכוז הצעות'!$M1035,"")</f>
        <v/>
      </c>
      <c r="K1034" t="str">
        <f>IF('ריכוז הצעות'!$N1035='טבלת עזר2'!K$1,'ריכוז הצעות'!$M1035,"")</f>
        <v/>
      </c>
      <c r="L1034" t="str">
        <f>IF('ריכוז הצעות'!$N1035='טבלת עזר2'!L$1,'ריכוז הצעות'!$M1035,"")</f>
        <v/>
      </c>
      <c r="M1034" t="str">
        <f>IF('ריכוז הצעות'!$N1035='טבלת עזר2'!M$1,'ריכוז הצעות'!$M1035,"")</f>
        <v/>
      </c>
      <c r="O1034" t="str">
        <f>IF('ריכוז הצעות'!$N1035='טבלת עזר2'!O$1,'ריכוז הצעות'!$M1035,"")</f>
        <v/>
      </c>
      <c r="Q1034" t="str">
        <f>IF('ריכוז הצעות'!$N1035='טבלת עזר2'!Q$1,'ריכוז הצעות'!$M1035,"")</f>
        <v/>
      </c>
      <c r="S1034" t="str">
        <f>IF('ריכוז הצעות'!$N1035='טבלת עזר2'!S$1,'ריכוז הצעות'!$M1035,"")</f>
        <v/>
      </c>
      <c r="U1034" t="str">
        <f>IF('ריכוז הצעות'!$N1035='טבלת עזר2'!U$1,'ריכוז הצעות'!$M1035,"")</f>
        <v/>
      </c>
      <c r="W1034" t="str">
        <f>IF('ריכוז הצעות'!$N1035='טבלת עזר2'!W$1,'ריכוז הצעות'!$M1035,"")</f>
        <v/>
      </c>
      <c r="X1034" t="str">
        <f>IF('ריכוז הצעות'!$N1035='טבלת עזר2'!X$1,'ריכוז הצעות'!$M1035,"")</f>
        <v/>
      </c>
      <c r="Y1034" t="str">
        <f>IF('ריכוז הצעות'!$N1035='טבלת עזר2'!Y$1,'ריכוז הצעות'!$M1035,"")</f>
        <v/>
      </c>
      <c r="Z1034" t="str">
        <f>IF('ריכוז הצעות'!$N1035='טבלת עזר2'!Z$1,'ריכוז הצעות'!$M1035,"")</f>
        <v/>
      </c>
      <c r="AA1034" t="str">
        <f>IF('ריכוז הצעות'!$N1035='טבלת עזר2'!AA$1,'ריכוז הצעות'!$M1035,"")</f>
        <v/>
      </c>
      <c r="AB1034" t="str">
        <f>IF('ריכוז הצעות'!$N1035='טבלת עזר2'!AB$1,'ריכוז הצעות'!$M1035,"")</f>
        <v/>
      </c>
      <c r="AC1034" t="str">
        <f>IF('ריכוז הצעות'!$N1035='טבלת עזר2'!AC$1,'ריכוז הצעות'!$M1035,"")</f>
        <v/>
      </c>
      <c r="AD1034" t="str">
        <f>IF('ריכוז הצעות'!$N1035='טבלת עזר2'!AD$1,'ריכוז הצעות'!$M1035,"")</f>
        <v/>
      </c>
      <c r="AE1034" t="str">
        <f>IF('ריכוז הצעות'!$N1035='טבלת עזר2'!AE$1,'ריכוז הצעות'!$M1035,"")</f>
        <v/>
      </c>
      <c r="AF1034" t="str">
        <f>IF('ריכוז הצעות'!$N1035='טבלת עזר2'!AF$1,'ריכוז הצעות'!$M1035,"")</f>
        <v/>
      </c>
      <c r="AG1034" t="str">
        <f>IF('ריכוז הצעות'!$N1035='טבלת עזר2'!AG$1,'ריכוז הצעות'!$M1035,"")</f>
        <v/>
      </c>
      <c r="AH1034" t="str">
        <f>IF('ריכוז הצעות'!$N1035='טבלת עזר2'!AH$1,'ריכוז הצעות'!$M1035,"")</f>
        <v/>
      </c>
      <c r="AI1034" t="str">
        <f>IF('ריכוז הצעות'!$N1035='טבלת עזר2'!AI$1,'ריכוז הצעות'!$M1035,"")</f>
        <v/>
      </c>
      <c r="AJ1034" t="str">
        <f>IF('ריכוז הצעות'!$N1035='טבלת עזר2'!AJ$1,'ריכוז הצעות'!$M1035,"")</f>
        <v/>
      </c>
      <c r="AK1034" t="str">
        <f>IF('ריכוז הצעות'!$N1035='טבלת עזר2'!AK$1,'ריכוז הצעות'!$M1035,"")</f>
        <v/>
      </c>
      <c r="AL1034" t="str">
        <f>IF('ריכוז הצעות'!$N1035='טבלת עזר2'!AL$1,'ריכוז הצעות'!$M1035,"")</f>
        <v/>
      </c>
      <c r="AM1034"/>
      <c r="AN1034"/>
      <c r="AO1034"/>
      <c r="AP1034"/>
    </row>
    <row r="1035" spans="2:42" x14ac:dyDescent="0.3">
      <c r="B1035" t="str">
        <f>IF('ריכוז הצעות'!$N1036='טבלת עזר2'!B$1,'ריכוז הצעות'!$M1036,"")</f>
        <v/>
      </c>
      <c r="C1035">
        <f t="shared" si="335"/>
        <v>0</v>
      </c>
      <c r="D1035" t="str">
        <f t="shared" si="337"/>
        <v/>
      </c>
      <c r="E1035">
        <f t="shared" si="338"/>
        <v>0</v>
      </c>
      <c r="F1035" t="str">
        <f>IF('ריכוז הצעות'!$N1036='טבלת עזר2'!F$1,'ריכוז הצעות'!$M1036,"")</f>
        <v/>
      </c>
      <c r="G1035">
        <f t="shared" si="336"/>
        <v>0</v>
      </c>
      <c r="H1035" t="str">
        <f t="shared" si="339"/>
        <v/>
      </c>
      <c r="I1035">
        <f t="shared" si="340"/>
        <v>0</v>
      </c>
      <c r="J1035" t="str">
        <f>IF('ריכוז הצעות'!$N1036='טבלת עזר2'!J$1,'ריכוז הצעות'!$M1036,"")</f>
        <v/>
      </c>
      <c r="K1035" t="str">
        <f>IF('ריכוז הצעות'!$N1036='טבלת עזר2'!K$1,'ריכוז הצעות'!$M1036,"")</f>
        <v/>
      </c>
      <c r="L1035" t="str">
        <f>IF('ריכוז הצעות'!$N1036='טבלת עזר2'!L$1,'ריכוז הצעות'!$M1036,"")</f>
        <v/>
      </c>
      <c r="M1035" t="str">
        <f>IF('ריכוז הצעות'!$N1036='טבלת עזר2'!M$1,'ריכוז הצעות'!$M1036,"")</f>
        <v/>
      </c>
      <c r="O1035" t="str">
        <f>IF('ריכוז הצעות'!$N1036='טבלת עזר2'!O$1,'ריכוז הצעות'!$M1036,"")</f>
        <v/>
      </c>
      <c r="Q1035" t="str">
        <f>IF('ריכוז הצעות'!$N1036='טבלת עזר2'!Q$1,'ריכוז הצעות'!$M1036,"")</f>
        <v/>
      </c>
      <c r="S1035" t="str">
        <f>IF('ריכוז הצעות'!$N1036='טבלת עזר2'!S$1,'ריכוז הצעות'!$M1036,"")</f>
        <v/>
      </c>
      <c r="U1035" t="str">
        <f>IF('ריכוז הצעות'!$N1036='טבלת עזר2'!U$1,'ריכוז הצעות'!$M1036,"")</f>
        <v/>
      </c>
      <c r="W1035" t="str">
        <f>IF('ריכוז הצעות'!$N1036='טבלת עזר2'!W$1,'ריכוז הצעות'!$M1036,"")</f>
        <v/>
      </c>
      <c r="X1035" t="str">
        <f>IF('ריכוז הצעות'!$N1036='טבלת עזר2'!X$1,'ריכוז הצעות'!$M1036,"")</f>
        <v/>
      </c>
      <c r="Y1035" t="str">
        <f>IF('ריכוז הצעות'!$N1036='טבלת עזר2'!Y$1,'ריכוז הצעות'!$M1036,"")</f>
        <v/>
      </c>
      <c r="Z1035" t="str">
        <f>IF('ריכוז הצעות'!$N1036='טבלת עזר2'!Z$1,'ריכוז הצעות'!$M1036,"")</f>
        <v/>
      </c>
      <c r="AA1035" t="str">
        <f>IF('ריכוז הצעות'!$N1036='טבלת עזר2'!AA$1,'ריכוז הצעות'!$M1036,"")</f>
        <v/>
      </c>
      <c r="AB1035" t="str">
        <f>IF('ריכוז הצעות'!$N1036='טבלת עזר2'!AB$1,'ריכוז הצעות'!$M1036,"")</f>
        <v/>
      </c>
      <c r="AC1035" t="str">
        <f>IF('ריכוז הצעות'!$N1036='טבלת עזר2'!AC$1,'ריכוז הצעות'!$M1036,"")</f>
        <v/>
      </c>
      <c r="AD1035" t="str">
        <f>IF('ריכוז הצעות'!$N1036='טבלת עזר2'!AD$1,'ריכוז הצעות'!$M1036,"")</f>
        <v/>
      </c>
      <c r="AE1035" t="str">
        <f>IF('ריכוז הצעות'!$N1036='טבלת עזר2'!AE$1,'ריכוז הצעות'!$M1036,"")</f>
        <v/>
      </c>
      <c r="AF1035" t="str">
        <f>IF('ריכוז הצעות'!$N1036='טבלת עזר2'!AF$1,'ריכוז הצעות'!$M1036,"")</f>
        <v/>
      </c>
      <c r="AG1035" t="str">
        <f>IF('ריכוז הצעות'!$N1036='טבלת עזר2'!AG$1,'ריכוז הצעות'!$M1036,"")</f>
        <v/>
      </c>
      <c r="AH1035" t="str">
        <f>IF('ריכוז הצעות'!$N1036='טבלת עזר2'!AH$1,'ריכוז הצעות'!$M1036,"")</f>
        <v/>
      </c>
      <c r="AI1035" t="str">
        <f>IF('ריכוז הצעות'!$N1036='טבלת עזר2'!AI$1,'ריכוז הצעות'!$M1036,"")</f>
        <v/>
      </c>
      <c r="AJ1035" t="str">
        <f>IF('ריכוז הצעות'!$N1036='טבלת עזר2'!AJ$1,'ריכוז הצעות'!$M1036,"")</f>
        <v/>
      </c>
      <c r="AK1035" t="str">
        <f>IF('ריכוז הצעות'!$N1036='טבלת עזר2'!AK$1,'ריכוז הצעות'!$M1036,"")</f>
        <v/>
      </c>
      <c r="AL1035" t="str">
        <f>IF('ריכוז הצעות'!$N1036='טבלת עזר2'!AL$1,'ריכוז הצעות'!$M1036,"")</f>
        <v/>
      </c>
      <c r="AM1035"/>
      <c r="AN1035"/>
      <c r="AO1035"/>
      <c r="AP1035"/>
    </row>
    <row r="1036" spans="2:42" x14ac:dyDescent="0.3">
      <c r="B1036" t="str">
        <f>IF('ריכוז הצעות'!$N1037='טבלת עזר2'!B$1,'ריכוז הצעות'!$M1037,"")</f>
        <v/>
      </c>
      <c r="C1036">
        <f t="shared" si="335"/>
        <v>0</v>
      </c>
      <c r="D1036" t="str">
        <f t="shared" si="337"/>
        <v/>
      </c>
      <c r="E1036">
        <f t="shared" si="338"/>
        <v>0</v>
      </c>
      <c r="F1036" t="str">
        <f>IF('ריכוז הצעות'!$N1037='טבלת עזר2'!F$1,'ריכוז הצעות'!$M1037,"")</f>
        <v/>
      </c>
      <c r="G1036">
        <f t="shared" si="336"/>
        <v>0</v>
      </c>
      <c r="H1036" t="str">
        <f t="shared" si="339"/>
        <v/>
      </c>
      <c r="I1036">
        <f t="shared" si="340"/>
        <v>0</v>
      </c>
      <c r="J1036" t="str">
        <f>IF('ריכוז הצעות'!$N1037='טבלת עזר2'!J$1,'ריכוז הצעות'!$M1037,"")</f>
        <v/>
      </c>
      <c r="K1036" t="str">
        <f>IF('ריכוז הצעות'!$N1037='טבלת עזר2'!K$1,'ריכוז הצעות'!$M1037,"")</f>
        <v/>
      </c>
      <c r="L1036" t="str">
        <f>IF('ריכוז הצעות'!$N1037='טבלת עזר2'!L$1,'ריכוז הצעות'!$M1037,"")</f>
        <v/>
      </c>
      <c r="M1036" t="str">
        <f>IF('ריכוז הצעות'!$N1037='טבלת עזר2'!M$1,'ריכוז הצעות'!$M1037,"")</f>
        <v/>
      </c>
      <c r="O1036" t="str">
        <f>IF('ריכוז הצעות'!$N1037='טבלת עזר2'!O$1,'ריכוז הצעות'!$M1037,"")</f>
        <v/>
      </c>
      <c r="Q1036" t="str">
        <f>IF('ריכוז הצעות'!$N1037='טבלת עזר2'!Q$1,'ריכוז הצעות'!$M1037,"")</f>
        <v/>
      </c>
      <c r="S1036" t="str">
        <f>IF('ריכוז הצעות'!$N1037='טבלת עזר2'!S$1,'ריכוז הצעות'!$M1037,"")</f>
        <v/>
      </c>
      <c r="U1036" t="str">
        <f>IF('ריכוז הצעות'!$N1037='טבלת עזר2'!U$1,'ריכוז הצעות'!$M1037,"")</f>
        <v/>
      </c>
      <c r="W1036" t="str">
        <f>IF('ריכוז הצעות'!$N1037='טבלת עזר2'!W$1,'ריכוז הצעות'!$M1037,"")</f>
        <v/>
      </c>
      <c r="X1036" t="str">
        <f>IF('ריכוז הצעות'!$N1037='טבלת עזר2'!X$1,'ריכוז הצעות'!$M1037,"")</f>
        <v/>
      </c>
      <c r="Y1036" t="str">
        <f>IF('ריכוז הצעות'!$N1037='טבלת עזר2'!Y$1,'ריכוז הצעות'!$M1037,"")</f>
        <v/>
      </c>
      <c r="Z1036" t="str">
        <f>IF('ריכוז הצעות'!$N1037='טבלת עזר2'!Z$1,'ריכוז הצעות'!$M1037,"")</f>
        <v/>
      </c>
      <c r="AA1036" t="str">
        <f>IF('ריכוז הצעות'!$N1037='טבלת עזר2'!AA$1,'ריכוז הצעות'!$M1037,"")</f>
        <v/>
      </c>
      <c r="AB1036" t="str">
        <f>IF('ריכוז הצעות'!$N1037='טבלת עזר2'!AB$1,'ריכוז הצעות'!$M1037,"")</f>
        <v/>
      </c>
      <c r="AC1036" t="str">
        <f>IF('ריכוז הצעות'!$N1037='טבלת עזר2'!AC$1,'ריכוז הצעות'!$M1037,"")</f>
        <v/>
      </c>
      <c r="AD1036" t="str">
        <f>IF('ריכוז הצעות'!$N1037='טבלת עזר2'!AD$1,'ריכוז הצעות'!$M1037,"")</f>
        <v/>
      </c>
      <c r="AE1036" t="str">
        <f>IF('ריכוז הצעות'!$N1037='טבלת עזר2'!AE$1,'ריכוז הצעות'!$M1037,"")</f>
        <v/>
      </c>
      <c r="AF1036" t="str">
        <f>IF('ריכוז הצעות'!$N1037='טבלת עזר2'!AF$1,'ריכוז הצעות'!$M1037,"")</f>
        <v/>
      </c>
      <c r="AG1036" t="str">
        <f>IF('ריכוז הצעות'!$N1037='טבלת עזר2'!AG$1,'ריכוז הצעות'!$M1037,"")</f>
        <v/>
      </c>
      <c r="AH1036" t="str">
        <f>IF('ריכוז הצעות'!$N1037='טבלת עזר2'!AH$1,'ריכוז הצעות'!$M1037,"")</f>
        <v/>
      </c>
      <c r="AI1036" t="str">
        <f>IF('ריכוז הצעות'!$N1037='טבלת עזר2'!AI$1,'ריכוז הצעות'!$M1037,"")</f>
        <v/>
      </c>
      <c r="AJ1036" t="str">
        <f>IF('ריכוז הצעות'!$N1037='טבלת עזר2'!AJ$1,'ריכוז הצעות'!$M1037,"")</f>
        <v/>
      </c>
      <c r="AK1036" t="str">
        <f>IF('ריכוז הצעות'!$N1037='טבלת עזר2'!AK$1,'ריכוז הצעות'!$M1037,"")</f>
        <v/>
      </c>
      <c r="AL1036" t="str">
        <f>IF('ריכוז הצעות'!$N1037='טבלת עזר2'!AL$1,'ריכוז הצעות'!$M1037,"")</f>
        <v/>
      </c>
      <c r="AM1036"/>
      <c r="AN1036"/>
      <c r="AO1036"/>
      <c r="AP1036"/>
    </row>
    <row r="1037" spans="2:42" x14ac:dyDescent="0.3">
      <c r="B1037" t="str">
        <f>IF('ריכוז הצעות'!$N1038='טבלת עזר2'!B$1,'ריכוז הצעות'!$M1038,"")</f>
        <v/>
      </c>
      <c r="C1037">
        <f t="shared" si="335"/>
        <v>0</v>
      </c>
      <c r="D1037" t="str">
        <f t="shared" si="337"/>
        <v/>
      </c>
      <c r="E1037">
        <f t="shared" si="338"/>
        <v>0</v>
      </c>
      <c r="F1037" t="str">
        <f>IF('ריכוז הצעות'!$N1038='טבלת עזר2'!F$1,'ריכוז הצעות'!$M1038,"")</f>
        <v/>
      </c>
      <c r="G1037">
        <f t="shared" si="336"/>
        <v>0</v>
      </c>
      <c r="H1037" t="str">
        <f t="shared" si="339"/>
        <v/>
      </c>
      <c r="I1037">
        <f t="shared" si="340"/>
        <v>0</v>
      </c>
      <c r="J1037" t="str">
        <f>IF('ריכוז הצעות'!$N1038='טבלת עזר2'!J$1,'ריכוז הצעות'!$M1038,"")</f>
        <v/>
      </c>
      <c r="K1037" t="str">
        <f>IF('ריכוז הצעות'!$N1038='טבלת עזר2'!K$1,'ריכוז הצעות'!$M1038,"")</f>
        <v/>
      </c>
      <c r="L1037" t="str">
        <f>IF('ריכוז הצעות'!$N1038='טבלת עזר2'!L$1,'ריכוז הצעות'!$M1038,"")</f>
        <v/>
      </c>
      <c r="M1037" t="str">
        <f>IF('ריכוז הצעות'!$N1038='טבלת עזר2'!M$1,'ריכוז הצעות'!$M1038,"")</f>
        <v/>
      </c>
      <c r="O1037" t="str">
        <f>IF('ריכוז הצעות'!$N1038='טבלת עזר2'!O$1,'ריכוז הצעות'!$M1038,"")</f>
        <v/>
      </c>
      <c r="Q1037" t="str">
        <f>IF('ריכוז הצעות'!$N1038='טבלת עזר2'!Q$1,'ריכוז הצעות'!$M1038,"")</f>
        <v/>
      </c>
      <c r="S1037" t="str">
        <f>IF('ריכוז הצעות'!$N1038='טבלת עזר2'!S$1,'ריכוז הצעות'!$M1038,"")</f>
        <v/>
      </c>
      <c r="U1037" t="str">
        <f>IF('ריכוז הצעות'!$N1038='טבלת עזר2'!U$1,'ריכוז הצעות'!$M1038,"")</f>
        <v/>
      </c>
      <c r="W1037" t="str">
        <f>IF('ריכוז הצעות'!$N1038='טבלת עזר2'!W$1,'ריכוז הצעות'!$M1038,"")</f>
        <v/>
      </c>
      <c r="X1037" t="str">
        <f>IF('ריכוז הצעות'!$N1038='טבלת עזר2'!X$1,'ריכוז הצעות'!$M1038,"")</f>
        <v/>
      </c>
      <c r="Y1037" t="str">
        <f>IF('ריכוז הצעות'!$N1038='טבלת עזר2'!Y$1,'ריכוז הצעות'!$M1038,"")</f>
        <v/>
      </c>
      <c r="Z1037" t="str">
        <f>IF('ריכוז הצעות'!$N1038='טבלת עזר2'!Z$1,'ריכוז הצעות'!$M1038,"")</f>
        <v/>
      </c>
      <c r="AA1037" t="str">
        <f>IF('ריכוז הצעות'!$N1038='טבלת עזר2'!AA$1,'ריכוז הצעות'!$M1038,"")</f>
        <v/>
      </c>
      <c r="AB1037" t="str">
        <f>IF('ריכוז הצעות'!$N1038='טבלת עזר2'!AB$1,'ריכוז הצעות'!$M1038,"")</f>
        <v/>
      </c>
      <c r="AC1037" t="str">
        <f>IF('ריכוז הצעות'!$N1038='טבלת עזר2'!AC$1,'ריכוז הצעות'!$M1038,"")</f>
        <v/>
      </c>
      <c r="AD1037" t="str">
        <f>IF('ריכוז הצעות'!$N1038='טבלת עזר2'!AD$1,'ריכוז הצעות'!$M1038,"")</f>
        <v/>
      </c>
      <c r="AE1037" t="str">
        <f>IF('ריכוז הצעות'!$N1038='טבלת עזר2'!AE$1,'ריכוז הצעות'!$M1038,"")</f>
        <v/>
      </c>
      <c r="AF1037" t="str">
        <f>IF('ריכוז הצעות'!$N1038='טבלת עזר2'!AF$1,'ריכוז הצעות'!$M1038,"")</f>
        <v/>
      </c>
      <c r="AG1037" t="str">
        <f>IF('ריכוז הצעות'!$N1038='טבלת עזר2'!AG$1,'ריכוז הצעות'!$M1038,"")</f>
        <v/>
      </c>
      <c r="AH1037" t="str">
        <f>IF('ריכוז הצעות'!$N1038='טבלת עזר2'!AH$1,'ריכוז הצעות'!$M1038,"")</f>
        <v/>
      </c>
      <c r="AI1037" t="str">
        <f>IF('ריכוז הצעות'!$N1038='טבלת עזר2'!AI$1,'ריכוז הצעות'!$M1038,"")</f>
        <v/>
      </c>
      <c r="AJ1037" t="str">
        <f>IF('ריכוז הצעות'!$N1038='טבלת עזר2'!AJ$1,'ריכוז הצעות'!$M1038,"")</f>
        <v/>
      </c>
      <c r="AK1037" t="str">
        <f>IF('ריכוז הצעות'!$N1038='טבלת עזר2'!AK$1,'ריכוז הצעות'!$M1038,"")</f>
        <v/>
      </c>
      <c r="AL1037" t="str">
        <f>IF('ריכוז הצעות'!$N1038='טבלת עזר2'!AL$1,'ריכוז הצעות'!$M1038,"")</f>
        <v/>
      </c>
      <c r="AM1037"/>
      <c r="AN1037"/>
      <c r="AO1037"/>
      <c r="AP1037"/>
    </row>
    <row r="1038" spans="2:42" x14ac:dyDescent="0.3">
      <c r="B1038" t="str">
        <f>IF('ריכוז הצעות'!$N1039='טבלת עזר2'!B$1,'ריכוז הצעות'!$M1039,"")</f>
        <v/>
      </c>
      <c r="C1038">
        <f t="shared" si="335"/>
        <v>0</v>
      </c>
      <c r="D1038" t="str">
        <f t="shared" si="337"/>
        <v/>
      </c>
      <c r="E1038">
        <f t="shared" si="338"/>
        <v>0</v>
      </c>
      <c r="F1038" t="str">
        <f>IF('ריכוז הצעות'!$N1039='טבלת עזר2'!F$1,'ריכוז הצעות'!$M1039,"")</f>
        <v/>
      </c>
      <c r="G1038">
        <f t="shared" si="336"/>
        <v>0</v>
      </c>
      <c r="H1038" t="str">
        <f t="shared" si="339"/>
        <v/>
      </c>
      <c r="I1038">
        <f t="shared" si="340"/>
        <v>0</v>
      </c>
      <c r="J1038" t="str">
        <f>IF('ריכוז הצעות'!$N1039='טבלת עזר2'!J$1,'ריכוז הצעות'!$M1039,"")</f>
        <v/>
      </c>
      <c r="K1038" t="str">
        <f>IF('ריכוז הצעות'!$N1039='טבלת עזר2'!K$1,'ריכוז הצעות'!$M1039,"")</f>
        <v/>
      </c>
      <c r="L1038" t="str">
        <f>IF('ריכוז הצעות'!$N1039='טבלת עזר2'!L$1,'ריכוז הצעות'!$M1039,"")</f>
        <v/>
      </c>
      <c r="M1038" t="str">
        <f>IF('ריכוז הצעות'!$N1039='טבלת עזר2'!M$1,'ריכוז הצעות'!$M1039,"")</f>
        <v/>
      </c>
      <c r="O1038" t="str">
        <f>IF('ריכוז הצעות'!$N1039='טבלת עזר2'!O$1,'ריכוז הצעות'!$M1039,"")</f>
        <v/>
      </c>
      <c r="Q1038" t="str">
        <f>IF('ריכוז הצעות'!$N1039='טבלת עזר2'!Q$1,'ריכוז הצעות'!$M1039,"")</f>
        <v/>
      </c>
      <c r="S1038" t="str">
        <f>IF('ריכוז הצעות'!$N1039='טבלת עזר2'!S$1,'ריכוז הצעות'!$M1039,"")</f>
        <v/>
      </c>
      <c r="U1038" t="str">
        <f>IF('ריכוז הצעות'!$N1039='טבלת עזר2'!U$1,'ריכוז הצעות'!$M1039,"")</f>
        <v/>
      </c>
      <c r="W1038" t="str">
        <f>IF('ריכוז הצעות'!$N1039='טבלת עזר2'!W$1,'ריכוז הצעות'!$M1039,"")</f>
        <v/>
      </c>
      <c r="X1038" t="str">
        <f>IF('ריכוז הצעות'!$N1039='טבלת עזר2'!X$1,'ריכוז הצעות'!$M1039,"")</f>
        <v/>
      </c>
      <c r="Y1038" t="str">
        <f>IF('ריכוז הצעות'!$N1039='טבלת עזר2'!Y$1,'ריכוז הצעות'!$M1039,"")</f>
        <v/>
      </c>
      <c r="Z1038" t="str">
        <f>IF('ריכוז הצעות'!$N1039='טבלת עזר2'!Z$1,'ריכוז הצעות'!$M1039,"")</f>
        <v/>
      </c>
      <c r="AA1038" t="str">
        <f>IF('ריכוז הצעות'!$N1039='טבלת עזר2'!AA$1,'ריכוז הצעות'!$M1039,"")</f>
        <v/>
      </c>
      <c r="AB1038" t="str">
        <f>IF('ריכוז הצעות'!$N1039='טבלת עזר2'!AB$1,'ריכוז הצעות'!$M1039,"")</f>
        <v/>
      </c>
      <c r="AC1038" t="str">
        <f>IF('ריכוז הצעות'!$N1039='טבלת עזר2'!AC$1,'ריכוז הצעות'!$M1039,"")</f>
        <v/>
      </c>
      <c r="AD1038" t="str">
        <f>IF('ריכוז הצעות'!$N1039='טבלת עזר2'!AD$1,'ריכוז הצעות'!$M1039,"")</f>
        <v/>
      </c>
      <c r="AE1038" t="str">
        <f>IF('ריכוז הצעות'!$N1039='טבלת עזר2'!AE$1,'ריכוז הצעות'!$M1039,"")</f>
        <v/>
      </c>
      <c r="AF1038" t="str">
        <f>IF('ריכוז הצעות'!$N1039='טבלת עזר2'!AF$1,'ריכוז הצעות'!$M1039,"")</f>
        <v/>
      </c>
      <c r="AG1038" t="str">
        <f>IF('ריכוז הצעות'!$N1039='טבלת עזר2'!AG$1,'ריכוז הצעות'!$M1039,"")</f>
        <v/>
      </c>
      <c r="AH1038" t="str">
        <f>IF('ריכוז הצעות'!$N1039='טבלת עזר2'!AH$1,'ריכוז הצעות'!$M1039,"")</f>
        <v/>
      </c>
      <c r="AI1038" t="str">
        <f>IF('ריכוז הצעות'!$N1039='טבלת עזר2'!AI$1,'ריכוז הצעות'!$M1039,"")</f>
        <v/>
      </c>
      <c r="AJ1038" t="str">
        <f>IF('ריכוז הצעות'!$N1039='טבלת עזר2'!AJ$1,'ריכוז הצעות'!$M1039,"")</f>
        <v/>
      </c>
      <c r="AK1038" t="str">
        <f>IF('ריכוז הצעות'!$N1039='טבלת עזר2'!AK$1,'ריכוז הצעות'!$M1039,"")</f>
        <v/>
      </c>
      <c r="AL1038" t="str">
        <f>IF('ריכוז הצעות'!$N1039='טבלת עזר2'!AL$1,'ריכוז הצעות'!$M1039,"")</f>
        <v/>
      </c>
      <c r="AM1038"/>
      <c r="AN1038"/>
      <c r="AO1038"/>
      <c r="AP1038"/>
    </row>
    <row r="1039" spans="2:42" x14ac:dyDescent="0.3">
      <c r="B1039" t="str">
        <f>IF('ריכוז הצעות'!$N1040='טבלת עזר2'!B$1,'ריכוז הצעות'!$M1040,"")</f>
        <v/>
      </c>
      <c r="C1039">
        <f t="shared" si="335"/>
        <v>0</v>
      </c>
      <c r="D1039" t="str">
        <f t="shared" si="337"/>
        <v/>
      </c>
      <c r="E1039">
        <f t="shared" si="338"/>
        <v>0</v>
      </c>
      <c r="F1039" t="str">
        <f>IF('ריכוז הצעות'!$N1040='טבלת עזר2'!F$1,'ריכוז הצעות'!$M1040,"")</f>
        <v/>
      </c>
      <c r="G1039">
        <f t="shared" si="336"/>
        <v>0</v>
      </c>
      <c r="H1039" t="str">
        <f t="shared" si="339"/>
        <v/>
      </c>
      <c r="I1039">
        <f t="shared" si="340"/>
        <v>0</v>
      </c>
      <c r="J1039" t="str">
        <f>IF('ריכוז הצעות'!$N1040='טבלת עזר2'!J$1,'ריכוז הצעות'!$M1040,"")</f>
        <v/>
      </c>
      <c r="K1039" t="str">
        <f>IF('ריכוז הצעות'!$N1040='טבלת עזר2'!K$1,'ריכוז הצעות'!$M1040,"")</f>
        <v/>
      </c>
      <c r="L1039" t="str">
        <f>IF('ריכוז הצעות'!$N1040='טבלת עזר2'!L$1,'ריכוז הצעות'!$M1040,"")</f>
        <v/>
      </c>
      <c r="M1039" t="str">
        <f>IF('ריכוז הצעות'!$N1040='טבלת עזר2'!M$1,'ריכוז הצעות'!$M1040,"")</f>
        <v/>
      </c>
      <c r="O1039" t="str">
        <f>IF('ריכוז הצעות'!$N1040='טבלת עזר2'!O$1,'ריכוז הצעות'!$M1040,"")</f>
        <v/>
      </c>
      <c r="Q1039" t="str">
        <f>IF('ריכוז הצעות'!$N1040='טבלת עזר2'!Q$1,'ריכוז הצעות'!$M1040,"")</f>
        <v/>
      </c>
      <c r="S1039" t="str">
        <f>IF('ריכוז הצעות'!$N1040='טבלת עזר2'!S$1,'ריכוז הצעות'!$M1040,"")</f>
        <v/>
      </c>
      <c r="U1039" t="str">
        <f>IF('ריכוז הצעות'!$N1040='טבלת עזר2'!U$1,'ריכוז הצעות'!$M1040,"")</f>
        <v/>
      </c>
      <c r="W1039" t="str">
        <f>IF('ריכוז הצעות'!$N1040='טבלת עזר2'!W$1,'ריכוז הצעות'!$M1040,"")</f>
        <v/>
      </c>
      <c r="X1039" t="str">
        <f>IF('ריכוז הצעות'!$N1040='טבלת עזר2'!X$1,'ריכוז הצעות'!$M1040,"")</f>
        <v/>
      </c>
      <c r="Y1039" t="str">
        <f>IF('ריכוז הצעות'!$N1040='טבלת עזר2'!Y$1,'ריכוז הצעות'!$M1040,"")</f>
        <v/>
      </c>
      <c r="Z1039" t="str">
        <f>IF('ריכוז הצעות'!$N1040='טבלת עזר2'!Z$1,'ריכוז הצעות'!$M1040,"")</f>
        <v/>
      </c>
      <c r="AA1039" t="str">
        <f>IF('ריכוז הצעות'!$N1040='טבלת עזר2'!AA$1,'ריכוז הצעות'!$M1040,"")</f>
        <v/>
      </c>
      <c r="AB1039" t="str">
        <f>IF('ריכוז הצעות'!$N1040='טבלת עזר2'!AB$1,'ריכוז הצעות'!$M1040,"")</f>
        <v/>
      </c>
      <c r="AC1039" t="str">
        <f>IF('ריכוז הצעות'!$N1040='טבלת עזר2'!AC$1,'ריכוז הצעות'!$M1040,"")</f>
        <v/>
      </c>
      <c r="AD1039" t="str">
        <f>IF('ריכוז הצעות'!$N1040='טבלת עזר2'!AD$1,'ריכוז הצעות'!$M1040,"")</f>
        <v/>
      </c>
      <c r="AE1039" t="str">
        <f>IF('ריכוז הצעות'!$N1040='טבלת עזר2'!AE$1,'ריכוז הצעות'!$M1040,"")</f>
        <v/>
      </c>
      <c r="AF1039" t="str">
        <f>IF('ריכוז הצעות'!$N1040='טבלת עזר2'!AF$1,'ריכוז הצעות'!$M1040,"")</f>
        <v/>
      </c>
      <c r="AG1039" t="str">
        <f>IF('ריכוז הצעות'!$N1040='טבלת עזר2'!AG$1,'ריכוז הצעות'!$M1040,"")</f>
        <v/>
      </c>
      <c r="AH1039" t="str">
        <f>IF('ריכוז הצעות'!$N1040='טבלת עזר2'!AH$1,'ריכוז הצעות'!$M1040,"")</f>
        <v/>
      </c>
      <c r="AI1039" t="str">
        <f>IF('ריכוז הצעות'!$N1040='טבלת עזר2'!AI$1,'ריכוז הצעות'!$M1040,"")</f>
        <v/>
      </c>
      <c r="AJ1039" t="str">
        <f>IF('ריכוז הצעות'!$N1040='טבלת עזר2'!AJ$1,'ריכוז הצעות'!$M1040,"")</f>
        <v/>
      </c>
      <c r="AK1039" t="str">
        <f>IF('ריכוז הצעות'!$N1040='טבלת עזר2'!AK$1,'ריכוז הצעות'!$M1040,"")</f>
        <v/>
      </c>
      <c r="AL1039" t="str">
        <f>IF('ריכוז הצעות'!$N1040='טבלת עזר2'!AL$1,'ריכוז הצעות'!$M1040,"")</f>
        <v/>
      </c>
      <c r="AM1039"/>
      <c r="AN1039"/>
      <c r="AO1039"/>
      <c r="AP1039"/>
    </row>
    <row r="1040" spans="2:42" x14ac:dyDescent="0.3">
      <c r="B1040" t="str">
        <f>IF('ריכוז הצעות'!$N1041='טבלת עזר2'!B$1,'ריכוז הצעות'!$M1041,"")</f>
        <v/>
      </c>
      <c r="C1040">
        <f t="shared" si="335"/>
        <v>0</v>
      </c>
      <c r="D1040" t="str">
        <f t="shared" si="337"/>
        <v/>
      </c>
      <c r="E1040">
        <f t="shared" si="338"/>
        <v>0</v>
      </c>
      <c r="F1040" t="str">
        <f>IF('ריכוז הצעות'!$N1041='טבלת עזר2'!F$1,'ריכוז הצעות'!$M1041,"")</f>
        <v/>
      </c>
      <c r="G1040">
        <f t="shared" si="336"/>
        <v>0</v>
      </c>
      <c r="H1040" t="str">
        <f t="shared" si="339"/>
        <v/>
      </c>
      <c r="I1040">
        <f t="shared" si="340"/>
        <v>0</v>
      </c>
      <c r="J1040" t="str">
        <f>IF('ריכוז הצעות'!$N1041='טבלת עזר2'!J$1,'ריכוז הצעות'!$M1041,"")</f>
        <v/>
      </c>
      <c r="K1040" t="str">
        <f>IF('ריכוז הצעות'!$N1041='טבלת עזר2'!K$1,'ריכוז הצעות'!$M1041,"")</f>
        <v/>
      </c>
      <c r="L1040" t="str">
        <f>IF('ריכוז הצעות'!$N1041='טבלת עזר2'!L$1,'ריכוז הצעות'!$M1041,"")</f>
        <v/>
      </c>
      <c r="M1040" t="str">
        <f>IF('ריכוז הצעות'!$N1041='טבלת עזר2'!M$1,'ריכוז הצעות'!$M1041,"")</f>
        <v/>
      </c>
      <c r="O1040" t="str">
        <f>IF('ריכוז הצעות'!$N1041='טבלת עזר2'!O$1,'ריכוז הצעות'!$M1041,"")</f>
        <v/>
      </c>
      <c r="Q1040" t="str">
        <f>IF('ריכוז הצעות'!$N1041='טבלת עזר2'!Q$1,'ריכוז הצעות'!$M1041,"")</f>
        <v/>
      </c>
      <c r="S1040" t="str">
        <f>IF('ריכוז הצעות'!$N1041='טבלת עזר2'!S$1,'ריכוז הצעות'!$M1041,"")</f>
        <v/>
      </c>
      <c r="U1040" t="str">
        <f>IF('ריכוז הצעות'!$N1041='טבלת עזר2'!U$1,'ריכוז הצעות'!$M1041,"")</f>
        <v/>
      </c>
      <c r="W1040" t="str">
        <f>IF('ריכוז הצעות'!$N1041='טבלת עזר2'!W$1,'ריכוז הצעות'!$M1041,"")</f>
        <v/>
      </c>
      <c r="X1040" t="str">
        <f>IF('ריכוז הצעות'!$N1041='טבלת עזר2'!X$1,'ריכוז הצעות'!$M1041,"")</f>
        <v/>
      </c>
      <c r="Y1040" t="str">
        <f>IF('ריכוז הצעות'!$N1041='טבלת עזר2'!Y$1,'ריכוז הצעות'!$M1041,"")</f>
        <v/>
      </c>
      <c r="Z1040" t="str">
        <f>IF('ריכוז הצעות'!$N1041='טבלת עזר2'!Z$1,'ריכוז הצעות'!$M1041,"")</f>
        <v/>
      </c>
      <c r="AA1040" t="str">
        <f>IF('ריכוז הצעות'!$N1041='טבלת עזר2'!AA$1,'ריכוז הצעות'!$M1041,"")</f>
        <v/>
      </c>
      <c r="AB1040" t="str">
        <f>IF('ריכוז הצעות'!$N1041='טבלת עזר2'!AB$1,'ריכוז הצעות'!$M1041,"")</f>
        <v/>
      </c>
      <c r="AC1040" t="str">
        <f>IF('ריכוז הצעות'!$N1041='טבלת עזר2'!AC$1,'ריכוז הצעות'!$M1041,"")</f>
        <v/>
      </c>
      <c r="AD1040" t="str">
        <f>IF('ריכוז הצעות'!$N1041='טבלת עזר2'!AD$1,'ריכוז הצעות'!$M1041,"")</f>
        <v/>
      </c>
      <c r="AE1040" t="str">
        <f>IF('ריכוז הצעות'!$N1041='טבלת עזר2'!AE$1,'ריכוז הצעות'!$M1041,"")</f>
        <v/>
      </c>
      <c r="AF1040" t="str">
        <f>IF('ריכוז הצעות'!$N1041='טבלת עזר2'!AF$1,'ריכוז הצעות'!$M1041,"")</f>
        <v/>
      </c>
      <c r="AG1040" t="str">
        <f>IF('ריכוז הצעות'!$N1041='טבלת עזר2'!AG$1,'ריכוז הצעות'!$M1041,"")</f>
        <v/>
      </c>
      <c r="AH1040" t="str">
        <f>IF('ריכוז הצעות'!$N1041='טבלת עזר2'!AH$1,'ריכוז הצעות'!$M1041,"")</f>
        <v/>
      </c>
      <c r="AI1040" t="str">
        <f>IF('ריכוז הצעות'!$N1041='טבלת עזר2'!AI$1,'ריכוז הצעות'!$M1041,"")</f>
        <v/>
      </c>
      <c r="AJ1040" t="str">
        <f>IF('ריכוז הצעות'!$N1041='טבלת עזר2'!AJ$1,'ריכוז הצעות'!$M1041,"")</f>
        <v/>
      </c>
      <c r="AK1040" t="str">
        <f>IF('ריכוז הצעות'!$N1041='טבלת עזר2'!AK$1,'ריכוז הצעות'!$M1041,"")</f>
        <v/>
      </c>
      <c r="AL1040" t="str">
        <f>IF('ריכוז הצעות'!$N1041='טבלת עזר2'!AL$1,'ריכוז הצעות'!$M1041,"")</f>
        <v/>
      </c>
      <c r="AM1040"/>
      <c r="AN1040"/>
      <c r="AO1040"/>
      <c r="AP1040"/>
    </row>
    <row r="1041" spans="2:42" x14ac:dyDescent="0.3">
      <c r="B1041" t="str">
        <f>IF('ריכוז הצעות'!$N1042='טבלת עזר2'!B$1,'ריכוז הצעות'!$M1042,"")</f>
        <v/>
      </c>
      <c r="C1041">
        <f t="shared" si="335"/>
        <v>0</v>
      </c>
      <c r="D1041" t="str">
        <f t="shared" si="337"/>
        <v/>
      </c>
      <c r="E1041">
        <f t="shared" si="338"/>
        <v>0</v>
      </c>
      <c r="F1041" t="str">
        <f>IF('ריכוז הצעות'!$N1042='טבלת עזר2'!F$1,'ריכוז הצעות'!$M1042,"")</f>
        <v/>
      </c>
      <c r="G1041">
        <f t="shared" si="336"/>
        <v>0</v>
      </c>
      <c r="H1041" t="str">
        <f t="shared" si="339"/>
        <v/>
      </c>
      <c r="I1041">
        <f t="shared" si="340"/>
        <v>0</v>
      </c>
      <c r="J1041" t="str">
        <f>IF('ריכוז הצעות'!$N1042='טבלת עזר2'!J$1,'ריכוז הצעות'!$M1042,"")</f>
        <v/>
      </c>
      <c r="K1041" t="str">
        <f>IF('ריכוז הצעות'!$N1042='טבלת עזר2'!K$1,'ריכוז הצעות'!$M1042,"")</f>
        <v/>
      </c>
      <c r="L1041" t="str">
        <f>IF('ריכוז הצעות'!$N1042='טבלת עזר2'!L$1,'ריכוז הצעות'!$M1042,"")</f>
        <v/>
      </c>
      <c r="M1041" t="str">
        <f>IF('ריכוז הצעות'!$N1042='טבלת עזר2'!M$1,'ריכוז הצעות'!$M1042,"")</f>
        <v/>
      </c>
      <c r="O1041" t="str">
        <f>IF('ריכוז הצעות'!$N1042='טבלת עזר2'!O$1,'ריכוז הצעות'!$M1042,"")</f>
        <v/>
      </c>
      <c r="Q1041" t="str">
        <f>IF('ריכוז הצעות'!$N1042='טבלת עזר2'!Q$1,'ריכוז הצעות'!$M1042,"")</f>
        <v/>
      </c>
      <c r="S1041" t="str">
        <f>IF('ריכוז הצעות'!$N1042='טבלת עזר2'!S$1,'ריכוז הצעות'!$M1042,"")</f>
        <v/>
      </c>
      <c r="U1041" t="str">
        <f>IF('ריכוז הצעות'!$N1042='טבלת עזר2'!U$1,'ריכוז הצעות'!$M1042,"")</f>
        <v/>
      </c>
      <c r="W1041" t="str">
        <f>IF('ריכוז הצעות'!$N1042='טבלת עזר2'!W$1,'ריכוז הצעות'!$M1042,"")</f>
        <v/>
      </c>
      <c r="X1041" t="str">
        <f>IF('ריכוז הצעות'!$N1042='טבלת עזר2'!X$1,'ריכוז הצעות'!$M1042,"")</f>
        <v/>
      </c>
      <c r="Y1041" t="str">
        <f>IF('ריכוז הצעות'!$N1042='טבלת עזר2'!Y$1,'ריכוז הצעות'!$M1042,"")</f>
        <v/>
      </c>
      <c r="Z1041" t="str">
        <f>IF('ריכוז הצעות'!$N1042='טבלת עזר2'!Z$1,'ריכוז הצעות'!$M1042,"")</f>
        <v/>
      </c>
      <c r="AA1041" t="str">
        <f>IF('ריכוז הצעות'!$N1042='טבלת עזר2'!AA$1,'ריכוז הצעות'!$M1042,"")</f>
        <v/>
      </c>
      <c r="AB1041" t="str">
        <f>IF('ריכוז הצעות'!$N1042='טבלת עזר2'!AB$1,'ריכוז הצעות'!$M1042,"")</f>
        <v/>
      </c>
      <c r="AC1041" t="str">
        <f>IF('ריכוז הצעות'!$N1042='טבלת עזר2'!AC$1,'ריכוז הצעות'!$M1042,"")</f>
        <v/>
      </c>
      <c r="AD1041" t="str">
        <f>IF('ריכוז הצעות'!$N1042='טבלת עזר2'!AD$1,'ריכוז הצעות'!$M1042,"")</f>
        <v/>
      </c>
      <c r="AE1041" t="str">
        <f>IF('ריכוז הצעות'!$N1042='טבלת עזר2'!AE$1,'ריכוז הצעות'!$M1042,"")</f>
        <v/>
      </c>
      <c r="AF1041" t="str">
        <f>IF('ריכוז הצעות'!$N1042='טבלת עזר2'!AF$1,'ריכוז הצעות'!$M1042,"")</f>
        <v/>
      </c>
      <c r="AG1041" t="str">
        <f>IF('ריכוז הצעות'!$N1042='טבלת עזר2'!AG$1,'ריכוז הצעות'!$M1042,"")</f>
        <v/>
      </c>
      <c r="AH1041" t="str">
        <f>IF('ריכוז הצעות'!$N1042='טבלת עזר2'!AH$1,'ריכוז הצעות'!$M1042,"")</f>
        <v/>
      </c>
      <c r="AI1041" t="str">
        <f>IF('ריכוז הצעות'!$N1042='טבלת עזר2'!AI$1,'ריכוז הצעות'!$M1042,"")</f>
        <v/>
      </c>
      <c r="AJ1041" t="str">
        <f>IF('ריכוז הצעות'!$N1042='טבלת עזר2'!AJ$1,'ריכוז הצעות'!$M1042,"")</f>
        <v/>
      </c>
      <c r="AK1041" t="str">
        <f>IF('ריכוז הצעות'!$N1042='טבלת עזר2'!AK$1,'ריכוז הצעות'!$M1042,"")</f>
        <v/>
      </c>
      <c r="AL1041" t="str">
        <f>IF('ריכוז הצעות'!$N1042='טבלת עזר2'!AL$1,'ריכוז הצעות'!$M1042,"")</f>
        <v/>
      </c>
      <c r="AM1041"/>
      <c r="AN1041"/>
      <c r="AO1041"/>
      <c r="AP1041"/>
    </row>
    <row r="1042" spans="2:42" x14ac:dyDescent="0.3">
      <c r="B1042" t="str">
        <f>IF('ריכוז הצעות'!$N1043='טבלת עזר2'!B$1,'ריכוז הצעות'!$M1043,"")</f>
        <v/>
      </c>
      <c r="C1042">
        <f t="shared" si="335"/>
        <v>0</v>
      </c>
      <c r="D1042" t="str">
        <f t="shared" si="337"/>
        <v/>
      </c>
      <c r="E1042">
        <f t="shared" si="338"/>
        <v>0</v>
      </c>
      <c r="F1042" t="str">
        <f>IF('ריכוז הצעות'!$N1043='טבלת עזר2'!F$1,'ריכוז הצעות'!$M1043,"")</f>
        <v/>
      </c>
      <c r="G1042">
        <f t="shared" si="336"/>
        <v>0</v>
      </c>
      <c r="H1042" t="str">
        <f t="shared" si="339"/>
        <v/>
      </c>
      <c r="I1042">
        <f t="shared" si="340"/>
        <v>0</v>
      </c>
      <c r="J1042" t="str">
        <f>IF('ריכוז הצעות'!$N1043='טבלת עזר2'!J$1,'ריכוז הצעות'!$M1043,"")</f>
        <v/>
      </c>
      <c r="K1042" t="str">
        <f>IF('ריכוז הצעות'!$N1043='טבלת עזר2'!K$1,'ריכוז הצעות'!$M1043,"")</f>
        <v/>
      </c>
      <c r="L1042" t="str">
        <f>IF('ריכוז הצעות'!$N1043='טבלת עזר2'!L$1,'ריכוז הצעות'!$M1043,"")</f>
        <v/>
      </c>
      <c r="M1042" t="str">
        <f>IF('ריכוז הצעות'!$N1043='טבלת עזר2'!M$1,'ריכוז הצעות'!$M1043,"")</f>
        <v/>
      </c>
      <c r="O1042" t="str">
        <f>IF('ריכוז הצעות'!$N1043='טבלת עזר2'!O$1,'ריכוז הצעות'!$M1043,"")</f>
        <v/>
      </c>
      <c r="Q1042" t="str">
        <f>IF('ריכוז הצעות'!$N1043='טבלת עזר2'!Q$1,'ריכוז הצעות'!$M1043,"")</f>
        <v/>
      </c>
      <c r="S1042" t="str">
        <f>IF('ריכוז הצעות'!$N1043='טבלת עזר2'!S$1,'ריכוז הצעות'!$M1043,"")</f>
        <v/>
      </c>
      <c r="U1042" t="str">
        <f>IF('ריכוז הצעות'!$N1043='טבלת עזר2'!U$1,'ריכוז הצעות'!$M1043,"")</f>
        <v/>
      </c>
      <c r="W1042" t="str">
        <f>IF('ריכוז הצעות'!$N1043='טבלת עזר2'!W$1,'ריכוז הצעות'!$M1043,"")</f>
        <v/>
      </c>
      <c r="X1042" t="str">
        <f>IF('ריכוז הצעות'!$N1043='טבלת עזר2'!X$1,'ריכוז הצעות'!$M1043,"")</f>
        <v/>
      </c>
      <c r="Y1042" t="str">
        <f>IF('ריכוז הצעות'!$N1043='טבלת עזר2'!Y$1,'ריכוז הצעות'!$M1043,"")</f>
        <v/>
      </c>
      <c r="Z1042" t="str">
        <f>IF('ריכוז הצעות'!$N1043='טבלת עזר2'!Z$1,'ריכוז הצעות'!$M1043,"")</f>
        <v/>
      </c>
      <c r="AA1042" t="str">
        <f>IF('ריכוז הצעות'!$N1043='טבלת עזר2'!AA$1,'ריכוז הצעות'!$M1043,"")</f>
        <v/>
      </c>
      <c r="AB1042" t="str">
        <f>IF('ריכוז הצעות'!$N1043='טבלת עזר2'!AB$1,'ריכוז הצעות'!$M1043,"")</f>
        <v/>
      </c>
      <c r="AC1042" t="str">
        <f>IF('ריכוז הצעות'!$N1043='טבלת עזר2'!AC$1,'ריכוז הצעות'!$M1043,"")</f>
        <v/>
      </c>
      <c r="AD1042" t="str">
        <f>IF('ריכוז הצעות'!$N1043='טבלת עזר2'!AD$1,'ריכוז הצעות'!$M1043,"")</f>
        <v/>
      </c>
      <c r="AE1042" t="str">
        <f>IF('ריכוז הצעות'!$N1043='טבלת עזר2'!AE$1,'ריכוז הצעות'!$M1043,"")</f>
        <v/>
      </c>
      <c r="AF1042" t="str">
        <f>IF('ריכוז הצעות'!$N1043='טבלת עזר2'!AF$1,'ריכוז הצעות'!$M1043,"")</f>
        <v/>
      </c>
      <c r="AG1042" t="str">
        <f>IF('ריכוז הצעות'!$N1043='טבלת עזר2'!AG$1,'ריכוז הצעות'!$M1043,"")</f>
        <v/>
      </c>
      <c r="AH1042" t="str">
        <f>IF('ריכוז הצעות'!$N1043='טבלת עזר2'!AH$1,'ריכוז הצעות'!$M1043,"")</f>
        <v/>
      </c>
      <c r="AI1042" t="str">
        <f>IF('ריכוז הצעות'!$N1043='טבלת עזר2'!AI$1,'ריכוז הצעות'!$M1043,"")</f>
        <v/>
      </c>
      <c r="AJ1042" t="str">
        <f>IF('ריכוז הצעות'!$N1043='טבלת עזר2'!AJ$1,'ריכוז הצעות'!$M1043,"")</f>
        <v/>
      </c>
      <c r="AK1042" t="str">
        <f>IF('ריכוז הצעות'!$N1043='טבלת עזר2'!AK$1,'ריכוז הצעות'!$M1043,"")</f>
        <v/>
      </c>
      <c r="AL1042" t="str">
        <f>IF('ריכוז הצעות'!$N1043='טבלת עזר2'!AL$1,'ריכוז הצעות'!$M1043,"")</f>
        <v/>
      </c>
      <c r="AM1042"/>
      <c r="AN1042"/>
      <c r="AO1042"/>
      <c r="AP1042"/>
    </row>
    <row r="1043" spans="2:42" x14ac:dyDescent="0.3">
      <c r="B1043" t="str">
        <f>IF('ריכוז הצעות'!$N1044='טבלת עזר2'!B$1,'ריכוז הצעות'!$M1044,"")</f>
        <v/>
      </c>
      <c r="C1043">
        <f t="shared" si="335"/>
        <v>0</v>
      </c>
      <c r="D1043" t="str">
        <f t="shared" si="337"/>
        <v/>
      </c>
      <c r="E1043">
        <f t="shared" si="338"/>
        <v>0</v>
      </c>
      <c r="F1043" t="str">
        <f>IF('ריכוז הצעות'!$N1044='טבלת עזר2'!F$1,'ריכוז הצעות'!$M1044,"")</f>
        <v/>
      </c>
      <c r="G1043">
        <f t="shared" si="336"/>
        <v>0</v>
      </c>
      <c r="H1043" t="str">
        <f t="shared" si="339"/>
        <v/>
      </c>
      <c r="I1043">
        <f t="shared" si="340"/>
        <v>0</v>
      </c>
      <c r="J1043" t="str">
        <f>IF('ריכוז הצעות'!$N1044='טבלת עזר2'!J$1,'ריכוז הצעות'!$M1044,"")</f>
        <v/>
      </c>
      <c r="K1043" t="str">
        <f>IF('ריכוז הצעות'!$N1044='טבלת עזר2'!K$1,'ריכוז הצעות'!$M1044,"")</f>
        <v/>
      </c>
      <c r="L1043" t="str">
        <f>IF('ריכוז הצעות'!$N1044='טבלת עזר2'!L$1,'ריכוז הצעות'!$M1044,"")</f>
        <v/>
      </c>
      <c r="M1043" t="str">
        <f>IF('ריכוז הצעות'!$N1044='טבלת עזר2'!M$1,'ריכוז הצעות'!$M1044,"")</f>
        <v/>
      </c>
      <c r="O1043" t="str">
        <f>IF('ריכוז הצעות'!$N1044='טבלת עזר2'!O$1,'ריכוז הצעות'!$M1044,"")</f>
        <v/>
      </c>
      <c r="Q1043" t="str">
        <f>IF('ריכוז הצעות'!$N1044='טבלת עזר2'!Q$1,'ריכוז הצעות'!$M1044,"")</f>
        <v/>
      </c>
      <c r="S1043" t="str">
        <f>IF('ריכוז הצעות'!$N1044='טבלת עזר2'!S$1,'ריכוז הצעות'!$M1044,"")</f>
        <v/>
      </c>
      <c r="U1043" t="str">
        <f>IF('ריכוז הצעות'!$N1044='טבלת עזר2'!U$1,'ריכוז הצעות'!$M1044,"")</f>
        <v/>
      </c>
      <c r="W1043" t="str">
        <f>IF('ריכוז הצעות'!$N1044='טבלת עזר2'!W$1,'ריכוז הצעות'!$M1044,"")</f>
        <v/>
      </c>
      <c r="X1043" t="str">
        <f>IF('ריכוז הצעות'!$N1044='טבלת עזר2'!X$1,'ריכוז הצעות'!$M1044,"")</f>
        <v/>
      </c>
      <c r="Y1043" t="str">
        <f>IF('ריכוז הצעות'!$N1044='טבלת עזר2'!Y$1,'ריכוז הצעות'!$M1044,"")</f>
        <v/>
      </c>
      <c r="Z1043" t="str">
        <f>IF('ריכוז הצעות'!$N1044='טבלת עזר2'!Z$1,'ריכוז הצעות'!$M1044,"")</f>
        <v/>
      </c>
      <c r="AA1043" t="str">
        <f>IF('ריכוז הצעות'!$N1044='טבלת עזר2'!AA$1,'ריכוז הצעות'!$M1044,"")</f>
        <v/>
      </c>
      <c r="AB1043" t="str">
        <f>IF('ריכוז הצעות'!$N1044='טבלת עזר2'!AB$1,'ריכוז הצעות'!$M1044,"")</f>
        <v/>
      </c>
      <c r="AC1043" t="str">
        <f>IF('ריכוז הצעות'!$N1044='טבלת עזר2'!AC$1,'ריכוז הצעות'!$M1044,"")</f>
        <v/>
      </c>
      <c r="AD1043" t="str">
        <f>IF('ריכוז הצעות'!$N1044='טבלת עזר2'!AD$1,'ריכוז הצעות'!$M1044,"")</f>
        <v/>
      </c>
      <c r="AE1043" t="str">
        <f>IF('ריכוז הצעות'!$N1044='טבלת עזר2'!AE$1,'ריכוז הצעות'!$M1044,"")</f>
        <v/>
      </c>
      <c r="AF1043" t="str">
        <f>IF('ריכוז הצעות'!$N1044='טבלת עזר2'!AF$1,'ריכוז הצעות'!$M1044,"")</f>
        <v/>
      </c>
      <c r="AG1043" t="str">
        <f>IF('ריכוז הצעות'!$N1044='טבלת עזר2'!AG$1,'ריכוז הצעות'!$M1044,"")</f>
        <v/>
      </c>
      <c r="AH1043" t="str">
        <f>IF('ריכוז הצעות'!$N1044='טבלת עזר2'!AH$1,'ריכוז הצעות'!$M1044,"")</f>
        <v/>
      </c>
      <c r="AI1043" t="str">
        <f>IF('ריכוז הצעות'!$N1044='טבלת עזר2'!AI$1,'ריכוז הצעות'!$M1044,"")</f>
        <v/>
      </c>
      <c r="AJ1043" t="str">
        <f>IF('ריכוז הצעות'!$N1044='טבלת עזר2'!AJ$1,'ריכוז הצעות'!$M1044,"")</f>
        <v/>
      </c>
      <c r="AK1043" t="str">
        <f>IF('ריכוז הצעות'!$N1044='טבלת עזר2'!AK$1,'ריכוז הצעות'!$M1044,"")</f>
        <v/>
      </c>
      <c r="AL1043" t="str">
        <f>IF('ריכוז הצעות'!$N1044='טבלת עזר2'!AL$1,'ריכוז הצעות'!$M1044,"")</f>
        <v/>
      </c>
      <c r="AM1043"/>
      <c r="AN1043"/>
      <c r="AO1043"/>
      <c r="AP1043"/>
    </row>
    <row r="1044" spans="2:42" x14ac:dyDescent="0.3">
      <c r="B1044" t="str">
        <f>IF('ריכוז הצעות'!$N1045='טבלת עזר2'!B$1,'ריכוז הצעות'!$M1045,"")</f>
        <v/>
      </c>
      <c r="C1044">
        <f t="shared" si="335"/>
        <v>0</v>
      </c>
      <c r="D1044" t="str">
        <f t="shared" si="337"/>
        <v/>
      </c>
      <c r="E1044">
        <f t="shared" si="338"/>
        <v>0</v>
      </c>
      <c r="F1044" t="str">
        <f>IF('ריכוז הצעות'!$N1045='טבלת עזר2'!F$1,'ריכוז הצעות'!$M1045,"")</f>
        <v/>
      </c>
      <c r="G1044">
        <f t="shared" si="336"/>
        <v>0</v>
      </c>
      <c r="H1044" t="str">
        <f t="shared" si="339"/>
        <v/>
      </c>
      <c r="I1044">
        <f t="shared" si="340"/>
        <v>0</v>
      </c>
      <c r="J1044" t="str">
        <f>IF('ריכוז הצעות'!$N1045='טבלת עזר2'!J$1,'ריכוז הצעות'!$M1045,"")</f>
        <v/>
      </c>
      <c r="K1044" t="str">
        <f>IF('ריכוז הצעות'!$N1045='טבלת עזר2'!K$1,'ריכוז הצעות'!$M1045,"")</f>
        <v/>
      </c>
      <c r="L1044" t="str">
        <f>IF('ריכוז הצעות'!$N1045='טבלת עזר2'!L$1,'ריכוז הצעות'!$M1045,"")</f>
        <v/>
      </c>
      <c r="M1044" t="str">
        <f>IF('ריכוז הצעות'!$N1045='טבלת עזר2'!M$1,'ריכוז הצעות'!$M1045,"")</f>
        <v/>
      </c>
      <c r="O1044" t="str">
        <f>IF('ריכוז הצעות'!$N1045='טבלת עזר2'!O$1,'ריכוז הצעות'!$M1045,"")</f>
        <v/>
      </c>
      <c r="Q1044" t="str">
        <f>IF('ריכוז הצעות'!$N1045='טבלת עזר2'!Q$1,'ריכוז הצעות'!$M1045,"")</f>
        <v/>
      </c>
      <c r="S1044" t="str">
        <f>IF('ריכוז הצעות'!$N1045='טבלת עזר2'!S$1,'ריכוז הצעות'!$M1045,"")</f>
        <v/>
      </c>
      <c r="U1044" t="str">
        <f>IF('ריכוז הצעות'!$N1045='טבלת עזר2'!U$1,'ריכוז הצעות'!$M1045,"")</f>
        <v/>
      </c>
      <c r="W1044" t="str">
        <f>IF('ריכוז הצעות'!$N1045='טבלת עזר2'!W$1,'ריכוז הצעות'!$M1045,"")</f>
        <v/>
      </c>
      <c r="X1044" t="str">
        <f>IF('ריכוז הצעות'!$N1045='טבלת עזר2'!X$1,'ריכוז הצעות'!$M1045,"")</f>
        <v/>
      </c>
      <c r="Y1044" t="str">
        <f>IF('ריכוז הצעות'!$N1045='טבלת עזר2'!Y$1,'ריכוז הצעות'!$M1045,"")</f>
        <v/>
      </c>
      <c r="Z1044" t="str">
        <f>IF('ריכוז הצעות'!$N1045='טבלת עזר2'!Z$1,'ריכוז הצעות'!$M1045,"")</f>
        <v/>
      </c>
      <c r="AA1044" t="str">
        <f>IF('ריכוז הצעות'!$N1045='טבלת עזר2'!AA$1,'ריכוז הצעות'!$M1045,"")</f>
        <v/>
      </c>
      <c r="AB1044" t="str">
        <f>IF('ריכוז הצעות'!$N1045='טבלת עזר2'!AB$1,'ריכוז הצעות'!$M1045,"")</f>
        <v/>
      </c>
      <c r="AC1044" t="str">
        <f>IF('ריכוז הצעות'!$N1045='טבלת עזר2'!AC$1,'ריכוז הצעות'!$M1045,"")</f>
        <v/>
      </c>
      <c r="AD1044" t="str">
        <f>IF('ריכוז הצעות'!$N1045='טבלת עזר2'!AD$1,'ריכוז הצעות'!$M1045,"")</f>
        <v/>
      </c>
      <c r="AE1044" t="str">
        <f>IF('ריכוז הצעות'!$N1045='טבלת עזר2'!AE$1,'ריכוז הצעות'!$M1045,"")</f>
        <v/>
      </c>
      <c r="AF1044" t="str">
        <f>IF('ריכוז הצעות'!$N1045='טבלת עזר2'!AF$1,'ריכוז הצעות'!$M1045,"")</f>
        <v/>
      </c>
      <c r="AG1044" t="str">
        <f>IF('ריכוז הצעות'!$N1045='טבלת עזר2'!AG$1,'ריכוז הצעות'!$M1045,"")</f>
        <v/>
      </c>
      <c r="AH1044" t="str">
        <f>IF('ריכוז הצעות'!$N1045='טבלת עזר2'!AH$1,'ריכוז הצעות'!$M1045,"")</f>
        <v/>
      </c>
      <c r="AI1044" t="str">
        <f>IF('ריכוז הצעות'!$N1045='טבלת עזר2'!AI$1,'ריכוז הצעות'!$M1045,"")</f>
        <v/>
      </c>
      <c r="AJ1044" t="str">
        <f>IF('ריכוז הצעות'!$N1045='טבלת עזר2'!AJ$1,'ריכוז הצעות'!$M1045,"")</f>
        <v/>
      </c>
      <c r="AK1044" t="str">
        <f>IF('ריכוז הצעות'!$N1045='טבלת עזר2'!AK$1,'ריכוז הצעות'!$M1045,"")</f>
        <v/>
      </c>
      <c r="AL1044" t="str">
        <f>IF('ריכוז הצעות'!$N1045='טבלת עזר2'!AL$1,'ריכוז הצעות'!$M1045,"")</f>
        <v/>
      </c>
      <c r="AM1044"/>
      <c r="AN1044"/>
      <c r="AO1044"/>
      <c r="AP1044"/>
    </row>
    <row r="1045" spans="2:42" x14ac:dyDescent="0.3">
      <c r="B1045" t="str">
        <f>IF('ריכוז הצעות'!$N1046='טבלת עזר2'!B$1,'ריכוז הצעות'!$M1046,"")</f>
        <v/>
      </c>
      <c r="C1045">
        <f t="shared" si="335"/>
        <v>0</v>
      </c>
      <c r="D1045" t="str">
        <f t="shared" si="337"/>
        <v/>
      </c>
      <c r="E1045">
        <f t="shared" si="338"/>
        <v>0</v>
      </c>
      <c r="F1045" t="str">
        <f>IF('ריכוז הצעות'!$N1046='טבלת עזר2'!F$1,'ריכוז הצעות'!$M1046,"")</f>
        <v/>
      </c>
      <c r="G1045">
        <f t="shared" si="336"/>
        <v>0</v>
      </c>
      <c r="H1045" t="str">
        <f t="shared" si="339"/>
        <v/>
      </c>
      <c r="I1045">
        <f t="shared" si="340"/>
        <v>0</v>
      </c>
      <c r="J1045" t="str">
        <f>IF('ריכוז הצעות'!$N1046='טבלת עזר2'!J$1,'ריכוז הצעות'!$M1046,"")</f>
        <v/>
      </c>
      <c r="K1045" t="str">
        <f>IF('ריכוז הצעות'!$N1046='טבלת עזר2'!K$1,'ריכוז הצעות'!$M1046,"")</f>
        <v/>
      </c>
      <c r="L1045" t="str">
        <f>IF('ריכוז הצעות'!$N1046='טבלת עזר2'!L$1,'ריכוז הצעות'!$M1046,"")</f>
        <v/>
      </c>
      <c r="M1045" t="str">
        <f>IF('ריכוז הצעות'!$N1046='טבלת עזר2'!M$1,'ריכוז הצעות'!$M1046,"")</f>
        <v/>
      </c>
      <c r="O1045" t="str">
        <f>IF('ריכוז הצעות'!$N1046='טבלת עזר2'!O$1,'ריכוז הצעות'!$M1046,"")</f>
        <v/>
      </c>
      <c r="Q1045" t="str">
        <f>IF('ריכוז הצעות'!$N1046='טבלת עזר2'!Q$1,'ריכוז הצעות'!$M1046,"")</f>
        <v/>
      </c>
      <c r="S1045" t="str">
        <f>IF('ריכוז הצעות'!$N1046='טבלת עזר2'!S$1,'ריכוז הצעות'!$M1046,"")</f>
        <v/>
      </c>
      <c r="U1045" t="str">
        <f>IF('ריכוז הצעות'!$N1046='טבלת עזר2'!U$1,'ריכוז הצעות'!$M1046,"")</f>
        <v/>
      </c>
      <c r="W1045" t="str">
        <f>IF('ריכוז הצעות'!$N1046='טבלת עזר2'!W$1,'ריכוז הצעות'!$M1046,"")</f>
        <v/>
      </c>
      <c r="X1045" t="str">
        <f>IF('ריכוז הצעות'!$N1046='טבלת עזר2'!X$1,'ריכוז הצעות'!$M1046,"")</f>
        <v/>
      </c>
      <c r="Y1045" t="str">
        <f>IF('ריכוז הצעות'!$N1046='טבלת עזר2'!Y$1,'ריכוז הצעות'!$M1046,"")</f>
        <v/>
      </c>
      <c r="Z1045" t="str">
        <f>IF('ריכוז הצעות'!$N1046='טבלת עזר2'!Z$1,'ריכוז הצעות'!$M1046,"")</f>
        <v/>
      </c>
      <c r="AA1045" t="str">
        <f>IF('ריכוז הצעות'!$N1046='טבלת עזר2'!AA$1,'ריכוז הצעות'!$M1046,"")</f>
        <v/>
      </c>
      <c r="AB1045" t="str">
        <f>IF('ריכוז הצעות'!$N1046='טבלת עזר2'!AB$1,'ריכוז הצעות'!$M1046,"")</f>
        <v/>
      </c>
      <c r="AC1045" t="str">
        <f>IF('ריכוז הצעות'!$N1046='טבלת עזר2'!AC$1,'ריכוז הצעות'!$M1046,"")</f>
        <v/>
      </c>
      <c r="AD1045" t="str">
        <f>IF('ריכוז הצעות'!$N1046='טבלת עזר2'!AD$1,'ריכוז הצעות'!$M1046,"")</f>
        <v/>
      </c>
      <c r="AE1045" t="str">
        <f>IF('ריכוז הצעות'!$N1046='טבלת עזר2'!AE$1,'ריכוז הצעות'!$M1046,"")</f>
        <v/>
      </c>
      <c r="AF1045" t="str">
        <f>IF('ריכוז הצעות'!$N1046='טבלת עזר2'!AF$1,'ריכוז הצעות'!$M1046,"")</f>
        <v/>
      </c>
      <c r="AG1045" t="str">
        <f>IF('ריכוז הצעות'!$N1046='טבלת עזר2'!AG$1,'ריכוז הצעות'!$M1046,"")</f>
        <v/>
      </c>
      <c r="AH1045" t="str">
        <f>IF('ריכוז הצעות'!$N1046='טבלת עזר2'!AH$1,'ריכוז הצעות'!$M1046,"")</f>
        <v/>
      </c>
      <c r="AI1045" t="str">
        <f>IF('ריכוז הצעות'!$N1046='טבלת עזר2'!AI$1,'ריכוז הצעות'!$M1046,"")</f>
        <v/>
      </c>
      <c r="AJ1045" t="str">
        <f>IF('ריכוז הצעות'!$N1046='טבלת עזר2'!AJ$1,'ריכוז הצעות'!$M1046,"")</f>
        <v/>
      </c>
      <c r="AK1045" t="str">
        <f>IF('ריכוז הצעות'!$N1046='טבלת עזר2'!AK$1,'ריכוז הצעות'!$M1046,"")</f>
        <v/>
      </c>
      <c r="AL1045" t="str">
        <f>IF('ריכוז הצעות'!$N1046='טבלת עזר2'!AL$1,'ריכוז הצעות'!$M1046,"")</f>
        <v/>
      </c>
      <c r="AM1045"/>
      <c r="AN1045"/>
      <c r="AO1045"/>
      <c r="AP1045"/>
    </row>
    <row r="1046" spans="2:42" x14ac:dyDescent="0.3">
      <c r="B1046" t="str">
        <f>IF('ריכוז הצעות'!$N1047='טבלת עזר2'!B$1,'ריכוז הצעות'!$M1047,"")</f>
        <v/>
      </c>
      <c r="C1046">
        <f t="shared" si="335"/>
        <v>0</v>
      </c>
      <c r="D1046" t="str">
        <f t="shared" si="337"/>
        <v/>
      </c>
      <c r="E1046">
        <f t="shared" si="338"/>
        <v>0</v>
      </c>
      <c r="F1046" t="str">
        <f>IF('ריכוז הצעות'!$N1047='טבלת עזר2'!F$1,'ריכוז הצעות'!$M1047,"")</f>
        <v/>
      </c>
      <c r="G1046">
        <f t="shared" si="336"/>
        <v>0</v>
      </c>
      <c r="H1046" t="str">
        <f t="shared" si="339"/>
        <v/>
      </c>
      <c r="I1046">
        <f t="shared" si="340"/>
        <v>0</v>
      </c>
      <c r="J1046" t="str">
        <f>IF('ריכוז הצעות'!$N1047='טבלת עזר2'!J$1,'ריכוז הצעות'!$M1047,"")</f>
        <v/>
      </c>
      <c r="K1046" t="str">
        <f>IF('ריכוז הצעות'!$N1047='טבלת עזר2'!K$1,'ריכוז הצעות'!$M1047,"")</f>
        <v/>
      </c>
      <c r="L1046" t="str">
        <f>IF('ריכוז הצעות'!$N1047='טבלת עזר2'!L$1,'ריכוז הצעות'!$M1047,"")</f>
        <v/>
      </c>
      <c r="M1046" t="str">
        <f>IF('ריכוז הצעות'!$N1047='טבלת עזר2'!M$1,'ריכוז הצעות'!$M1047,"")</f>
        <v/>
      </c>
      <c r="O1046" t="str">
        <f>IF('ריכוז הצעות'!$N1047='טבלת עזר2'!O$1,'ריכוז הצעות'!$M1047,"")</f>
        <v/>
      </c>
      <c r="Q1046" t="str">
        <f>IF('ריכוז הצעות'!$N1047='טבלת עזר2'!Q$1,'ריכוז הצעות'!$M1047,"")</f>
        <v/>
      </c>
      <c r="S1046" t="str">
        <f>IF('ריכוז הצעות'!$N1047='טבלת עזר2'!S$1,'ריכוז הצעות'!$M1047,"")</f>
        <v/>
      </c>
      <c r="U1046" t="str">
        <f>IF('ריכוז הצעות'!$N1047='טבלת עזר2'!U$1,'ריכוז הצעות'!$M1047,"")</f>
        <v/>
      </c>
      <c r="W1046" t="str">
        <f>IF('ריכוז הצעות'!$N1047='טבלת עזר2'!W$1,'ריכוז הצעות'!$M1047,"")</f>
        <v/>
      </c>
      <c r="X1046" t="str">
        <f>IF('ריכוז הצעות'!$N1047='טבלת עזר2'!X$1,'ריכוז הצעות'!$M1047,"")</f>
        <v/>
      </c>
      <c r="Y1046" t="str">
        <f>IF('ריכוז הצעות'!$N1047='טבלת עזר2'!Y$1,'ריכוז הצעות'!$M1047,"")</f>
        <v/>
      </c>
      <c r="Z1046" t="str">
        <f>IF('ריכוז הצעות'!$N1047='טבלת עזר2'!Z$1,'ריכוז הצעות'!$M1047,"")</f>
        <v/>
      </c>
      <c r="AA1046" t="str">
        <f>IF('ריכוז הצעות'!$N1047='טבלת עזר2'!AA$1,'ריכוז הצעות'!$M1047,"")</f>
        <v/>
      </c>
      <c r="AB1046" t="str">
        <f>IF('ריכוז הצעות'!$N1047='טבלת עזר2'!AB$1,'ריכוז הצעות'!$M1047,"")</f>
        <v/>
      </c>
      <c r="AC1046" t="str">
        <f>IF('ריכוז הצעות'!$N1047='טבלת עזר2'!AC$1,'ריכוז הצעות'!$M1047,"")</f>
        <v/>
      </c>
      <c r="AD1046" t="str">
        <f>IF('ריכוז הצעות'!$N1047='טבלת עזר2'!AD$1,'ריכוז הצעות'!$M1047,"")</f>
        <v/>
      </c>
      <c r="AE1046" t="str">
        <f>IF('ריכוז הצעות'!$N1047='טבלת עזר2'!AE$1,'ריכוז הצעות'!$M1047,"")</f>
        <v/>
      </c>
      <c r="AF1046" t="str">
        <f>IF('ריכוז הצעות'!$N1047='טבלת עזר2'!AF$1,'ריכוז הצעות'!$M1047,"")</f>
        <v/>
      </c>
      <c r="AG1046" t="str">
        <f>IF('ריכוז הצעות'!$N1047='טבלת עזר2'!AG$1,'ריכוז הצעות'!$M1047,"")</f>
        <v/>
      </c>
      <c r="AH1046" t="str">
        <f>IF('ריכוז הצעות'!$N1047='טבלת עזר2'!AH$1,'ריכוז הצעות'!$M1047,"")</f>
        <v/>
      </c>
      <c r="AI1046" t="str">
        <f>IF('ריכוז הצעות'!$N1047='טבלת עזר2'!AI$1,'ריכוז הצעות'!$M1047,"")</f>
        <v/>
      </c>
      <c r="AJ1046" t="str">
        <f>IF('ריכוז הצעות'!$N1047='טבלת עזר2'!AJ$1,'ריכוז הצעות'!$M1047,"")</f>
        <v/>
      </c>
      <c r="AK1046" t="str">
        <f>IF('ריכוז הצעות'!$N1047='טבלת עזר2'!AK$1,'ריכוז הצעות'!$M1047,"")</f>
        <v/>
      </c>
      <c r="AL1046" t="str">
        <f>IF('ריכוז הצעות'!$N1047='טבלת עזר2'!AL$1,'ריכוז הצעות'!$M1047,"")</f>
        <v/>
      </c>
      <c r="AM1046"/>
      <c r="AN1046"/>
      <c r="AO1046"/>
      <c r="AP1046"/>
    </row>
    <row r="1047" spans="2:42" x14ac:dyDescent="0.3">
      <c r="B1047" t="str">
        <f>IF('ריכוז הצעות'!$N1048='טבלת עזר2'!B$1,'ריכוז הצעות'!$M1048,"")</f>
        <v/>
      </c>
      <c r="C1047">
        <f t="shared" si="335"/>
        <v>0</v>
      </c>
      <c r="D1047" t="str">
        <f t="shared" si="337"/>
        <v/>
      </c>
      <c r="E1047">
        <f t="shared" si="338"/>
        <v>0</v>
      </c>
      <c r="F1047" t="str">
        <f>IF('ריכוז הצעות'!$N1048='טבלת עזר2'!F$1,'ריכוז הצעות'!$M1048,"")</f>
        <v/>
      </c>
      <c r="G1047">
        <f t="shared" si="336"/>
        <v>0</v>
      </c>
      <c r="H1047" t="str">
        <f t="shared" si="339"/>
        <v/>
      </c>
      <c r="I1047">
        <f t="shared" si="340"/>
        <v>0</v>
      </c>
      <c r="J1047" t="str">
        <f>IF('ריכוז הצעות'!$N1048='טבלת עזר2'!J$1,'ריכוז הצעות'!$M1048,"")</f>
        <v/>
      </c>
      <c r="K1047" t="str">
        <f>IF('ריכוז הצעות'!$N1048='טבלת עזר2'!K$1,'ריכוז הצעות'!$M1048,"")</f>
        <v/>
      </c>
      <c r="L1047" t="str">
        <f>IF('ריכוז הצעות'!$N1048='טבלת עזר2'!L$1,'ריכוז הצעות'!$M1048,"")</f>
        <v/>
      </c>
      <c r="M1047" t="str">
        <f>IF('ריכוז הצעות'!$N1048='טבלת עזר2'!M$1,'ריכוז הצעות'!$M1048,"")</f>
        <v/>
      </c>
      <c r="O1047" t="str">
        <f>IF('ריכוז הצעות'!$N1048='טבלת עזר2'!O$1,'ריכוז הצעות'!$M1048,"")</f>
        <v/>
      </c>
      <c r="Q1047" t="str">
        <f>IF('ריכוז הצעות'!$N1048='טבלת עזר2'!Q$1,'ריכוז הצעות'!$M1048,"")</f>
        <v/>
      </c>
      <c r="S1047" t="str">
        <f>IF('ריכוז הצעות'!$N1048='טבלת עזר2'!S$1,'ריכוז הצעות'!$M1048,"")</f>
        <v/>
      </c>
      <c r="U1047" t="str">
        <f>IF('ריכוז הצעות'!$N1048='טבלת עזר2'!U$1,'ריכוז הצעות'!$M1048,"")</f>
        <v/>
      </c>
      <c r="W1047" t="str">
        <f>IF('ריכוז הצעות'!$N1048='טבלת עזר2'!W$1,'ריכוז הצעות'!$M1048,"")</f>
        <v/>
      </c>
      <c r="X1047" t="str">
        <f>IF('ריכוז הצעות'!$N1048='טבלת עזר2'!X$1,'ריכוז הצעות'!$M1048,"")</f>
        <v/>
      </c>
      <c r="Y1047" t="str">
        <f>IF('ריכוז הצעות'!$N1048='טבלת עזר2'!Y$1,'ריכוז הצעות'!$M1048,"")</f>
        <v/>
      </c>
      <c r="Z1047" t="str">
        <f>IF('ריכוז הצעות'!$N1048='טבלת עזר2'!Z$1,'ריכוז הצעות'!$M1048,"")</f>
        <v/>
      </c>
      <c r="AA1047" t="str">
        <f>IF('ריכוז הצעות'!$N1048='טבלת עזר2'!AA$1,'ריכוז הצעות'!$M1048,"")</f>
        <v/>
      </c>
      <c r="AB1047" t="str">
        <f>IF('ריכוז הצעות'!$N1048='טבלת עזר2'!AB$1,'ריכוז הצעות'!$M1048,"")</f>
        <v/>
      </c>
      <c r="AC1047" t="str">
        <f>IF('ריכוז הצעות'!$N1048='טבלת עזר2'!AC$1,'ריכוז הצעות'!$M1048,"")</f>
        <v/>
      </c>
      <c r="AD1047" t="str">
        <f>IF('ריכוז הצעות'!$N1048='טבלת עזר2'!AD$1,'ריכוז הצעות'!$M1048,"")</f>
        <v/>
      </c>
      <c r="AE1047" t="str">
        <f>IF('ריכוז הצעות'!$N1048='טבלת עזר2'!AE$1,'ריכוז הצעות'!$M1048,"")</f>
        <v/>
      </c>
      <c r="AF1047" t="str">
        <f>IF('ריכוז הצעות'!$N1048='טבלת עזר2'!AF$1,'ריכוז הצעות'!$M1048,"")</f>
        <v/>
      </c>
      <c r="AG1047" t="str">
        <f>IF('ריכוז הצעות'!$N1048='טבלת עזר2'!AG$1,'ריכוז הצעות'!$M1048,"")</f>
        <v/>
      </c>
      <c r="AH1047" t="str">
        <f>IF('ריכוז הצעות'!$N1048='טבלת עזר2'!AH$1,'ריכוז הצעות'!$M1048,"")</f>
        <v/>
      </c>
      <c r="AI1047" t="str">
        <f>IF('ריכוז הצעות'!$N1048='טבלת עזר2'!AI$1,'ריכוז הצעות'!$M1048,"")</f>
        <v/>
      </c>
      <c r="AJ1047" t="str">
        <f>IF('ריכוז הצעות'!$N1048='טבלת עזר2'!AJ$1,'ריכוז הצעות'!$M1048,"")</f>
        <v/>
      </c>
      <c r="AK1047" t="str">
        <f>IF('ריכוז הצעות'!$N1048='טבלת עזר2'!AK$1,'ריכוז הצעות'!$M1048,"")</f>
        <v/>
      </c>
      <c r="AL1047" t="str">
        <f>IF('ריכוז הצעות'!$N1048='טבלת עזר2'!AL$1,'ריכוז הצעות'!$M1048,"")</f>
        <v/>
      </c>
      <c r="AM1047"/>
      <c r="AN1047"/>
      <c r="AO1047"/>
      <c r="AP1047"/>
    </row>
    <row r="1048" spans="2:42" x14ac:dyDescent="0.3">
      <c r="B1048" t="str">
        <f>IF('ריכוז הצעות'!$N1049='טבלת עזר2'!B$1,'ריכוז הצעות'!$M1049,"")</f>
        <v/>
      </c>
      <c r="C1048">
        <f t="shared" si="335"/>
        <v>0</v>
      </c>
      <c r="D1048" t="str">
        <f t="shared" si="337"/>
        <v/>
      </c>
      <c r="E1048">
        <f t="shared" si="338"/>
        <v>0</v>
      </c>
      <c r="F1048" t="str">
        <f>IF('ריכוז הצעות'!$N1049='טבלת עזר2'!F$1,'ריכוז הצעות'!$M1049,"")</f>
        <v/>
      </c>
      <c r="G1048">
        <f t="shared" si="336"/>
        <v>0</v>
      </c>
      <c r="H1048" t="str">
        <f t="shared" si="339"/>
        <v/>
      </c>
      <c r="I1048">
        <f t="shared" si="340"/>
        <v>0</v>
      </c>
      <c r="J1048" t="str">
        <f>IF('ריכוז הצעות'!$N1049='טבלת עזר2'!J$1,'ריכוז הצעות'!$M1049,"")</f>
        <v/>
      </c>
      <c r="K1048" t="str">
        <f>IF('ריכוז הצעות'!$N1049='טבלת עזר2'!K$1,'ריכוז הצעות'!$M1049,"")</f>
        <v/>
      </c>
      <c r="L1048" t="str">
        <f>IF('ריכוז הצעות'!$N1049='טבלת עזר2'!L$1,'ריכוז הצעות'!$M1049,"")</f>
        <v/>
      </c>
      <c r="M1048" t="str">
        <f>IF('ריכוז הצעות'!$N1049='טבלת עזר2'!M$1,'ריכוז הצעות'!$M1049,"")</f>
        <v/>
      </c>
      <c r="O1048" t="str">
        <f>IF('ריכוז הצעות'!$N1049='טבלת עזר2'!O$1,'ריכוז הצעות'!$M1049,"")</f>
        <v/>
      </c>
      <c r="Q1048" t="str">
        <f>IF('ריכוז הצעות'!$N1049='טבלת עזר2'!Q$1,'ריכוז הצעות'!$M1049,"")</f>
        <v/>
      </c>
      <c r="S1048" t="str">
        <f>IF('ריכוז הצעות'!$N1049='טבלת עזר2'!S$1,'ריכוז הצעות'!$M1049,"")</f>
        <v/>
      </c>
      <c r="U1048" t="str">
        <f>IF('ריכוז הצעות'!$N1049='טבלת עזר2'!U$1,'ריכוז הצעות'!$M1049,"")</f>
        <v/>
      </c>
      <c r="W1048" t="str">
        <f>IF('ריכוז הצעות'!$N1049='טבלת עזר2'!W$1,'ריכוז הצעות'!$M1049,"")</f>
        <v/>
      </c>
      <c r="X1048" t="str">
        <f>IF('ריכוז הצעות'!$N1049='טבלת עזר2'!X$1,'ריכוז הצעות'!$M1049,"")</f>
        <v/>
      </c>
      <c r="Y1048" t="str">
        <f>IF('ריכוז הצעות'!$N1049='טבלת עזר2'!Y$1,'ריכוז הצעות'!$M1049,"")</f>
        <v/>
      </c>
      <c r="Z1048" t="str">
        <f>IF('ריכוז הצעות'!$N1049='טבלת עזר2'!Z$1,'ריכוז הצעות'!$M1049,"")</f>
        <v/>
      </c>
      <c r="AA1048" t="str">
        <f>IF('ריכוז הצעות'!$N1049='טבלת עזר2'!AA$1,'ריכוז הצעות'!$M1049,"")</f>
        <v/>
      </c>
      <c r="AB1048" t="str">
        <f>IF('ריכוז הצעות'!$N1049='טבלת עזר2'!AB$1,'ריכוז הצעות'!$M1049,"")</f>
        <v/>
      </c>
      <c r="AC1048" t="str">
        <f>IF('ריכוז הצעות'!$N1049='טבלת עזר2'!AC$1,'ריכוז הצעות'!$M1049,"")</f>
        <v/>
      </c>
      <c r="AD1048" t="str">
        <f>IF('ריכוז הצעות'!$N1049='טבלת עזר2'!AD$1,'ריכוז הצעות'!$M1049,"")</f>
        <v/>
      </c>
      <c r="AE1048" t="str">
        <f>IF('ריכוז הצעות'!$N1049='טבלת עזר2'!AE$1,'ריכוז הצעות'!$M1049,"")</f>
        <v/>
      </c>
      <c r="AF1048" t="str">
        <f>IF('ריכוז הצעות'!$N1049='טבלת עזר2'!AF$1,'ריכוז הצעות'!$M1049,"")</f>
        <v/>
      </c>
      <c r="AG1048" t="str">
        <f>IF('ריכוז הצעות'!$N1049='טבלת עזר2'!AG$1,'ריכוז הצעות'!$M1049,"")</f>
        <v/>
      </c>
      <c r="AH1048" t="str">
        <f>IF('ריכוז הצעות'!$N1049='טבלת עזר2'!AH$1,'ריכוז הצעות'!$M1049,"")</f>
        <v/>
      </c>
      <c r="AI1048" t="str">
        <f>IF('ריכוז הצעות'!$N1049='טבלת עזר2'!AI$1,'ריכוז הצעות'!$M1049,"")</f>
        <v/>
      </c>
      <c r="AJ1048" t="str">
        <f>IF('ריכוז הצעות'!$N1049='טבלת עזר2'!AJ$1,'ריכוז הצעות'!$M1049,"")</f>
        <v/>
      </c>
      <c r="AK1048" t="str">
        <f>IF('ריכוז הצעות'!$N1049='טבלת עזר2'!AK$1,'ריכוז הצעות'!$M1049,"")</f>
        <v/>
      </c>
      <c r="AL1048" t="str">
        <f>IF('ריכוז הצעות'!$N1049='טבלת עזר2'!AL$1,'ריכוז הצעות'!$M1049,"")</f>
        <v/>
      </c>
      <c r="AM1048"/>
      <c r="AN1048"/>
      <c r="AO1048"/>
      <c r="AP1048"/>
    </row>
    <row r="1049" spans="2:42" x14ac:dyDescent="0.3">
      <c r="B1049" t="str">
        <f>IF('ריכוז הצעות'!$N1050='טבלת עזר2'!B$1,'ריכוז הצעות'!$M1050,"")</f>
        <v/>
      </c>
      <c r="C1049">
        <f t="shared" si="335"/>
        <v>0</v>
      </c>
      <c r="D1049" t="str">
        <f t="shared" si="337"/>
        <v/>
      </c>
      <c r="E1049">
        <f t="shared" si="338"/>
        <v>0</v>
      </c>
      <c r="F1049" t="str">
        <f>IF('ריכוז הצעות'!$N1050='טבלת עזר2'!F$1,'ריכוז הצעות'!$M1050,"")</f>
        <v/>
      </c>
      <c r="G1049">
        <f t="shared" si="336"/>
        <v>0</v>
      </c>
      <c r="H1049" t="str">
        <f t="shared" si="339"/>
        <v/>
      </c>
      <c r="I1049">
        <f t="shared" si="340"/>
        <v>0</v>
      </c>
      <c r="J1049" t="str">
        <f>IF('ריכוז הצעות'!$N1050='טבלת עזר2'!J$1,'ריכוז הצעות'!$M1050,"")</f>
        <v/>
      </c>
      <c r="K1049" t="str">
        <f>IF('ריכוז הצעות'!$N1050='טבלת עזר2'!K$1,'ריכוז הצעות'!$M1050,"")</f>
        <v/>
      </c>
      <c r="L1049" t="str">
        <f>IF('ריכוז הצעות'!$N1050='טבלת עזר2'!L$1,'ריכוז הצעות'!$M1050,"")</f>
        <v/>
      </c>
      <c r="M1049" t="str">
        <f>IF('ריכוז הצעות'!$N1050='טבלת עזר2'!M$1,'ריכוז הצעות'!$M1050,"")</f>
        <v/>
      </c>
      <c r="O1049" t="str">
        <f>IF('ריכוז הצעות'!$N1050='טבלת עזר2'!O$1,'ריכוז הצעות'!$M1050,"")</f>
        <v/>
      </c>
      <c r="Q1049" t="str">
        <f>IF('ריכוז הצעות'!$N1050='טבלת עזר2'!Q$1,'ריכוז הצעות'!$M1050,"")</f>
        <v/>
      </c>
      <c r="S1049" t="str">
        <f>IF('ריכוז הצעות'!$N1050='טבלת עזר2'!S$1,'ריכוז הצעות'!$M1050,"")</f>
        <v/>
      </c>
      <c r="U1049" t="str">
        <f>IF('ריכוז הצעות'!$N1050='טבלת עזר2'!U$1,'ריכוז הצעות'!$M1050,"")</f>
        <v/>
      </c>
      <c r="W1049" t="str">
        <f>IF('ריכוז הצעות'!$N1050='טבלת עזר2'!W$1,'ריכוז הצעות'!$M1050,"")</f>
        <v/>
      </c>
      <c r="X1049" t="str">
        <f>IF('ריכוז הצעות'!$N1050='טבלת עזר2'!X$1,'ריכוז הצעות'!$M1050,"")</f>
        <v/>
      </c>
      <c r="Y1049" t="str">
        <f>IF('ריכוז הצעות'!$N1050='טבלת עזר2'!Y$1,'ריכוז הצעות'!$M1050,"")</f>
        <v/>
      </c>
      <c r="Z1049" t="str">
        <f>IF('ריכוז הצעות'!$N1050='טבלת עזר2'!Z$1,'ריכוז הצעות'!$M1050,"")</f>
        <v/>
      </c>
      <c r="AA1049" t="str">
        <f>IF('ריכוז הצעות'!$N1050='טבלת עזר2'!AA$1,'ריכוז הצעות'!$M1050,"")</f>
        <v/>
      </c>
      <c r="AB1049" t="str">
        <f>IF('ריכוז הצעות'!$N1050='טבלת עזר2'!AB$1,'ריכוז הצעות'!$M1050,"")</f>
        <v/>
      </c>
      <c r="AC1049" t="str">
        <f>IF('ריכוז הצעות'!$N1050='טבלת עזר2'!AC$1,'ריכוז הצעות'!$M1050,"")</f>
        <v/>
      </c>
      <c r="AD1049" t="str">
        <f>IF('ריכוז הצעות'!$N1050='טבלת עזר2'!AD$1,'ריכוז הצעות'!$M1050,"")</f>
        <v/>
      </c>
      <c r="AE1049" t="str">
        <f>IF('ריכוז הצעות'!$N1050='טבלת עזר2'!AE$1,'ריכוז הצעות'!$M1050,"")</f>
        <v/>
      </c>
      <c r="AF1049" t="str">
        <f>IF('ריכוז הצעות'!$N1050='טבלת עזר2'!AF$1,'ריכוז הצעות'!$M1050,"")</f>
        <v/>
      </c>
      <c r="AG1049" t="str">
        <f>IF('ריכוז הצעות'!$N1050='טבלת עזר2'!AG$1,'ריכוז הצעות'!$M1050,"")</f>
        <v/>
      </c>
      <c r="AH1049" t="str">
        <f>IF('ריכוז הצעות'!$N1050='טבלת עזר2'!AH$1,'ריכוז הצעות'!$M1050,"")</f>
        <v/>
      </c>
      <c r="AI1049" t="str">
        <f>IF('ריכוז הצעות'!$N1050='טבלת עזר2'!AI$1,'ריכוז הצעות'!$M1050,"")</f>
        <v/>
      </c>
      <c r="AJ1049" t="str">
        <f>IF('ריכוז הצעות'!$N1050='טבלת עזר2'!AJ$1,'ריכוז הצעות'!$M1050,"")</f>
        <v/>
      </c>
      <c r="AK1049" t="str">
        <f>IF('ריכוז הצעות'!$N1050='טבלת עזר2'!AK$1,'ריכוז הצעות'!$M1050,"")</f>
        <v/>
      </c>
      <c r="AL1049" t="str">
        <f>IF('ריכוז הצעות'!$N1050='טבלת עזר2'!AL$1,'ריכוז הצעות'!$M1050,"")</f>
        <v/>
      </c>
      <c r="AM1049"/>
      <c r="AN1049"/>
      <c r="AO1049"/>
      <c r="AP1049"/>
    </row>
    <row r="1050" spans="2:42" x14ac:dyDescent="0.3">
      <c r="B1050" t="str">
        <f>IF('ריכוז הצעות'!$N1051='טבלת עזר2'!B$1,'ריכוז הצעות'!$M1051,"")</f>
        <v/>
      </c>
      <c r="C1050">
        <f t="shared" si="335"/>
        <v>0</v>
      </c>
      <c r="D1050" t="str">
        <f t="shared" si="337"/>
        <v/>
      </c>
      <c r="E1050">
        <f t="shared" si="338"/>
        <v>0</v>
      </c>
      <c r="F1050" t="str">
        <f>IF('ריכוז הצעות'!$N1051='טבלת עזר2'!F$1,'ריכוז הצעות'!$M1051,"")</f>
        <v/>
      </c>
      <c r="G1050">
        <f t="shared" si="336"/>
        <v>0</v>
      </c>
      <c r="H1050" t="str">
        <f t="shared" si="339"/>
        <v/>
      </c>
      <c r="I1050">
        <f t="shared" si="340"/>
        <v>0</v>
      </c>
      <c r="J1050" t="str">
        <f>IF('ריכוז הצעות'!$N1051='טבלת עזר2'!J$1,'ריכוז הצעות'!$M1051,"")</f>
        <v/>
      </c>
      <c r="K1050" t="str">
        <f>IF('ריכוז הצעות'!$N1051='טבלת עזר2'!K$1,'ריכוז הצעות'!$M1051,"")</f>
        <v/>
      </c>
      <c r="L1050" t="str">
        <f>IF('ריכוז הצעות'!$N1051='טבלת עזר2'!L$1,'ריכוז הצעות'!$M1051,"")</f>
        <v/>
      </c>
      <c r="M1050" t="str">
        <f>IF('ריכוז הצעות'!$N1051='טבלת עזר2'!M$1,'ריכוז הצעות'!$M1051,"")</f>
        <v/>
      </c>
      <c r="O1050" t="str">
        <f>IF('ריכוז הצעות'!$N1051='טבלת עזר2'!O$1,'ריכוז הצעות'!$M1051,"")</f>
        <v/>
      </c>
      <c r="Q1050" t="str">
        <f>IF('ריכוז הצעות'!$N1051='טבלת עזר2'!Q$1,'ריכוז הצעות'!$M1051,"")</f>
        <v/>
      </c>
      <c r="S1050" t="str">
        <f>IF('ריכוז הצעות'!$N1051='טבלת עזר2'!S$1,'ריכוז הצעות'!$M1051,"")</f>
        <v/>
      </c>
      <c r="U1050" t="str">
        <f>IF('ריכוז הצעות'!$N1051='טבלת עזר2'!U$1,'ריכוז הצעות'!$M1051,"")</f>
        <v/>
      </c>
      <c r="W1050" t="str">
        <f>IF('ריכוז הצעות'!$N1051='טבלת עזר2'!W$1,'ריכוז הצעות'!$M1051,"")</f>
        <v/>
      </c>
      <c r="X1050" t="str">
        <f>IF('ריכוז הצעות'!$N1051='טבלת עזר2'!X$1,'ריכוז הצעות'!$M1051,"")</f>
        <v/>
      </c>
      <c r="Y1050" t="str">
        <f>IF('ריכוז הצעות'!$N1051='טבלת עזר2'!Y$1,'ריכוז הצעות'!$M1051,"")</f>
        <v/>
      </c>
      <c r="Z1050" t="str">
        <f>IF('ריכוז הצעות'!$N1051='טבלת עזר2'!Z$1,'ריכוז הצעות'!$M1051,"")</f>
        <v/>
      </c>
      <c r="AA1050" t="str">
        <f>IF('ריכוז הצעות'!$N1051='טבלת עזר2'!AA$1,'ריכוז הצעות'!$M1051,"")</f>
        <v/>
      </c>
      <c r="AB1050" t="str">
        <f>IF('ריכוז הצעות'!$N1051='טבלת עזר2'!AB$1,'ריכוז הצעות'!$M1051,"")</f>
        <v/>
      </c>
      <c r="AC1050" t="str">
        <f>IF('ריכוז הצעות'!$N1051='טבלת עזר2'!AC$1,'ריכוז הצעות'!$M1051,"")</f>
        <v/>
      </c>
      <c r="AD1050" t="str">
        <f>IF('ריכוז הצעות'!$N1051='טבלת עזר2'!AD$1,'ריכוז הצעות'!$M1051,"")</f>
        <v/>
      </c>
      <c r="AE1050" t="str">
        <f>IF('ריכוז הצעות'!$N1051='טבלת עזר2'!AE$1,'ריכוז הצעות'!$M1051,"")</f>
        <v/>
      </c>
      <c r="AF1050" t="str">
        <f>IF('ריכוז הצעות'!$N1051='טבלת עזר2'!AF$1,'ריכוז הצעות'!$M1051,"")</f>
        <v/>
      </c>
      <c r="AG1050" t="str">
        <f>IF('ריכוז הצעות'!$N1051='טבלת עזר2'!AG$1,'ריכוז הצעות'!$M1051,"")</f>
        <v/>
      </c>
      <c r="AH1050" t="str">
        <f>IF('ריכוז הצעות'!$N1051='טבלת עזר2'!AH$1,'ריכוז הצעות'!$M1051,"")</f>
        <v/>
      </c>
      <c r="AI1050" t="str">
        <f>IF('ריכוז הצעות'!$N1051='טבלת עזר2'!AI$1,'ריכוז הצעות'!$M1051,"")</f>
        <v/>
      </c>
      <c r="AJ1050" t="str">
        <f>IF('ריכוז הצעות'!$N1051='טבלת עזר2'!AJ$1,'ריכוז הצעות'!$M1051,"")</f>
        <v/>
      </c>
      <c r="AK1050" t="str">
        <f>IF('ריכוז הצעות'!$N1051='טבלת עזר2'!AK$1,'ריכוז הצעות'!$M1051,"")</f>
        <v/>
      </c>
      <c r="AL1050" t="str">
        <f>IF('ריכוז הצעות'!$N1051='טבלת עזר2'!AL$1,'ריכוז הצעות'!$M1051,"")</f>
        <v/>
      </c>
      <c r="AM1050"/>
      <c r="AN1050"/>
      <c r="AO1050"/>
      <c r="AP1050"/>
    </row>
    <row r="1051" spans="2:42" x14ac:dyDescent="0.3">
      <c r="B1051" t="str">
        <f>IF('ריכוז הצעות'!$N1052='טבלת עזר2'!B$1,'ריכוז הצעות'!$M1052,"")</f>
        <v/>
      </c>
      <c r="C1051">
        <f t="shared" si="335"/>
        <v>0</v>
      </c>
      <c r="D1051" t="str">
        <f t="shared" si="337"/>
        <v/>
      </c>
      <c r="E1051">
        <f t="shared" si="338"/>
        <v>0</v>
      </c>
      <c r="F1051" t="str">
        <f>IF('ריכוז הצעות'!$N1052='טבלת עזר2'!F$1,'ריכוז הצעות'!$M1052,"")</f>
        <v/>
      </c>
      <c r="G1051">
        <f t="shared" si="336"/>
        <v>0</v>
      </c>
      <c r="H1051" t="str">
        <f t="shared" si="339"/>
        <v/>
      </c>
      <c r="I1051">
        <f t="shared" si="340"/>
        <v>0</v>
      </c>
      <c r="J1051" t="str">
        <f>IF('ריכוז הצעות'!$N1052='טבלת עזר2'!J$1,'ריכוז הצעות'!$M1052,"")</f>
        <v/>
      </c>
      <c r="K1051" t="str">
        <f>IF('ריכוז הצעות'!$N1052='טבלת עזר2'!K$1,'ריכוז הצעות'!$M1052,"")</f>
        <v/>
      </c>
      <c r="L1051" t="str">
        <f>IF('ריכוז הצעות'!$N1052='טבלת עזר2'!L$1,'ריכוז הצעות'!$M1052,"")</f>
        <v/>
      </c>
      <c r="M1051" t="str">
        <f>IF('ריכוז הצעות'!$N1052='טבלת עזר2'!M$1,'ריכוז הצעות'!$M1052,"")</f>
        <v/>
      </c>
      <c r="O1051" t="str">
        <f>IF('ריכוז הצעות'!$N1052='טבלת עזר2'!O$1,'ריכוז הצעות'!$M1052,"")</f>
        <v/>
      </c>
      <c r="Q1051" t="str">
        <f>IF('ריכוז הצעות'!$N1052='טבלת עזר2'!Q$1,'ריכוז הצעות'!$M1052,"")</f>
        <v/>
      </c>
      <c r="S1051" t="str">
        <f>IF('ריכוז הצעות'!$N1052='טבלת עזר2'!S$1,'ריכוז הצעות'!$M1052,"")</f>
        <v/>
      </c>
      <c r="U1051" t="str">
        <f>IF('ריכוז הצעות'!$N1052='טבלת עזר2'!U$1,'ריכוז הצעות'!$M1052,"")</f>
        <v/>
      </c>
      <c r="W1051" t="str">
        <f>IF('ריכוז הצעות'!$N1052='טבלת עזר2'!W$1,'ריכוז הצעות'!$M1052,"")</f>
        <v/>
      </c>
      <c r="X1051" t="str">
        <f>IF('ריכוז הצעות'!$N1052='טבלת עזר2'!X$1,'ריכוז הצעות'!$M1052,"")</f>
        <v/>
      </c>
      <c r="Y1051" t="str">
        <f>IF('ריכוז הצעות'!$N1052='טבלת עזר2'!Y$1,'ריכוז הצעות'!$M1052,"")</f>
        <v/>
      </c>
      <c r="Z1051" t="str">
        <f>IF('ריכוז הצעות'!$N1052='טבלת עזר2'!Z$1,'ריכוז הצעות'!$M1052,"")</f>
        <v/>
      </c>
      <c r="AA1051" t="str">
        <f>IF('ריכוז הצעות'!$N1052='טבלת עזר2'!AA$1,'ריכוז הצעות'!$M1052,"")</f>
        <v/>
      </c>
      <c r="AB1051" t="str">
        <f>IF('ריכוז הצעות'!$N1052='טבלת עזר2'!AB$1,'ריכוז הצעות'!$M1052,"")</f>
        <v/>
      </c>
      <c r="AC1051" t="str">
        <f>IF('ריכוז הצעות'!$N1052='טבלת עזר2'!AC$1,'ריכוז הצעות'!$M1052,"")</f>
        <v/>
      </c>
      <c r="AD1051" t="str">
        <f>IF('ריכוז הצעות'!$N1052='טבלת עזר2'!AD$1,'ריכוז הצעות'!$M1052,"")</f>
        <v/>
      </c>
      <c r="AE1051" t="str">
        <f>IF('ריכוז הצעות'!$N1052='טבלת עזר2'!AE$1,'ריכוז הצעות'!$M1052,"")</f>
        <v/>
      </c>
      <c r="AF1051" t="str">
        <f>IF('ריכוז הצעות'!$N1052='טבלת עזר2'!AF$1,'ריכוז הצעות'!$M1052,"")</f>
        <v/>
      </c>
      <c r="AG1051" t="str">
        <f>IF('ריכוז הצעות'!$N1052='טבלת עזר2'!AG$1,'ריכוז הצעות'!$M1052,"")</f>
        <v/>
      </c>
      <c r="AH1051" t="str">
        <f>IF('ריכוז הצעות'!$N1052='טבלת עזר2'!AH$1,'ריכוז הצעות'!$M1052,"")</f>
        <v/>
      </c>
      <c r="AI1051" t="str">
        <f>IF('ריכוז הצעות'!$N1052='טבלת עזר2'!AI$1,'ריכוז הצעות'!$M1052,"")</f>
        <v/>
      </c>
      <c r="AJ1051" t="str">
        <f>IF('ריכוז הצעות'!$N1052='טבלת עזר2'!AJ$1,'ריכוז הצעות'!$M1052,"")</f>
        <v/>
      </c>
      <c r="AK1051" t="str">
        <f>IF('ריכוז הצעות'!$N1052='טבלת עזר2'!AK$1,'ריכוז הצעות'!$M1052,"")</f>
        <v/>
      </c>
      <c r="AL1051" t="str">
        <f>IF('ריכוז הצעות'!$N1052='טבלת עזר2'!AL$1,'ריכוז הצעות'!$M1052,"")</f>
        <v/>
      </c>
      <c r="AM1051"/>
      <c r="AN1051"/>
      <c r="AO1051"/>
      <c r="AP1051"/>
    </row>
    <row r="1052" spans="2:42" x14ac:dyDescent="0.3">
      <c r="B1052" t="str">
        <f>IF('ריכוז הצעות'!$N1053='טבלת עזר2'!B$1,'ריכוז הצעות'!$M1053,"")</f>
        <v/>
      </c>
      <c r="C1052">
        <f t="shared" si="335"/>
        <v>0</v>
      </c>
      <c r="D1052" t="str">
        <f t="shared" si="337"/>
        <v/>
      </c>
      <c r="E1052">
        <f t="shared" si="338"/>
        <v>0</v>
      </c>
      <c r="F1052" t="str">
        <f>IF('ריכוז הצעות'!$N1053='טבלת עזר2'!F$1,'ריכוז הצעות'!$M1053,"")</f>
        <v/>
      </c>
      <c r="G1052">
        <f t="shared" si="336"/>
        <v>0</v>
      </c>
      <c r="H1052" t="str">
        <f t="shared" si="339"/>
        <v/>
      </c>
      <c r="I1052">
        <f t="shared" si="340"/>
        <v>0</v>
      </c>
      <c r="J1052" t="str">
        <f>IF('ריכוז הצעות'!$N1053='טבלת עזר2'!J$1,'ריכוז הצעות'!$M1053,"")</f>
        <v/>
      </c>
      <c r="K1052" t="str">
        <f>IF('ריכוז הצעות'!$N1053='טבלת עזר2'!K$1,'ריכוז הצעות'!$M1053,"")</f>
        <v/>
      </c>
      <c r="L1052" t="str">
        <f>IF('ריכוז הצעות'!$N1053='טבלת עזר2'!L$1,'ריכוז הצעות'!$M1053,"")</f>
        <v/>
      </c>
      <c r="M1052" t="str">
        <f>IF('ריכוז הצעות'!$N1053='טבלת עזר2'!M$1,'ריכוז הצעות'!$M1053,"")</f>
        <v/>
      </c>
      <c r="O1052" t="str">
        <f>IF('ריכוז הצעות'!$N1053='טבלת עזר2'!O$1,'ריכוז הצעות'!$M1053,"")</f>
        <v/>
      </c>
      <c r="Q1052" t="str">
        <f>IF('ריכוז הצעות'!$N1053='טבלת עזר2'!Q$1,'ריכוז הצעות'!$M1053,"")</f>
        <v/>
      </c>
      <c r="S1052" t="str">
        <f>IF('ריכוז הצעות'!$N1053='טבלת עזר2'!S$1,'ריכוז הצעות'!$M1053,"")</f>
        <v/>
      </c>
      <c r="U1052" t="str">
        <f>IF('ריכוז הצעות'!$N1053='טבלת עזר2'!U$1,'ריכוז הצעות'!$M1053,"")</f>
        <v/>
      </c>
      <c r="W1052" t="str">
        <f>IF('ריכוז הצעות'!$N1053='טבלת עזר2'!W$1,'ריכוז הצעות'!$M1053,"")</f>
        <v/>
      </c>
      <c r="X1052" t="str">
        <f>IF('ריכוז הצעות'!$N1053='טבלת עזר2'!X$1,'ריכוז הצעות'!$M1053,"")</f>
        <v/>
      </c>
      <c r="Y1052" t="str">
        <f>IF('ריכוז הצעות'!$N1053='טבלת עזר2'!Y$1,'ריכוז הצעות'!$M1053,"")</f>
        <v/>
      </c>
      <c r="Z1052" t="str">
        <f>IF('ריכוז הצעות'!$N1053='טבלת עזר2'!Z$1,'ריכוז הצעות'!$M1053,"")</f>
        <v/>
      </c>
      <c r="AA1052" t="str">
        <f>IF('ריכוז הצעות'!$N1053='טבלת עזר2'!AA$1,'ריכוז הצעות'!$M1053,"")</f>
        <v/>
      </c>
      <c r="AB1052" t="str">
        <f>IF('ריכוז הצעות'!$N1053='טבלת עזר2'!AB$1,'ריכוז הצעות'!$M1053,"")</f>
        <v/>
      </c>
      <c r="AC1052" t="str">
        <f>IF('ריכוז הצעות'!$N1053='טבלת עזר2'!AC$1,'ריכוז הצעות'!$M1053,"")</f>
        <v/>
      </c>
      <c r="AD1052" t="str">
        <f>IF('ריכוז הצעות'!$N1053='טבלת עזר2'!AD$1,'ריכוז הצעות'!$M1053,"")</f>
        <v/>
      </c>
      <c r="AE1052" t="str">
        <f>IF('ריכוז הצעות'!$N1053='טבלת עזר2'!AE$1,'ריכוז הצעות'!$M1053,"")</f>
        <v/>
      </c>
      <c r="AF1052" t="str">
        <f>IF('ריכוז הצעות'!$N1053='טבלת עזר2'!AF$1,'ריכוז הצעות'!$M1053,"")</f>
        <v/>
      </c>
      <c r="AG1052" t="str">
        <f>IF('ריכוז הצעות'!$N1053='טבלת עזר2'!AG$1,'ריכוז הצעות'!$M1053,"")</f>
        <v/>
      </c>
      <c r="AH1052" t="str">
        <f>IF('ריכוז הצעות'!$N1053='טבלת עזר2'!AH$1,'ריכוז הצעות'!$M1053,"")</f>
        <v/>
      </c>
      <c r="AI1052" t="str">
        <f>IF('ריכוז הצעות'!$N1053='טבלת עזר2'!AI$1,'ריכוז הצעות'!$M1053,"")</f>
        <v/>
      </c>
      <c r="AJ1052" t="str">
        <f>IF('ריכוז הצעות'!$N1053='טבלת עזר2'!AJ$1,'ריכוז הצעות'!$M1053,"")</f>
        <v/>
      </c>
      <c r="AK1052" t="str">
        <f>IF('ריכוז הצעות'!$N1053='טבלת עזר2'!AK$1,'ריכוז הצעות'!$M1053,"")</f>
        <v/>
      </c>
      <c r="AL1052" t="str">
        <f>IF('ריכוז הצעות'!$N1053='טבלת עזר2'!AL$1,'ריכוז הצעות'!$M1053,"")</f>
        <v/>
      </c>
      <c r="AM1052"/>
      <c r="AN1052"/>
      <c r="AO1052"/>
      <c r="AP1052"/>
    </row>
    <row r="1053" spans="2:42" x14ac:dyDescent="0.3">
      <c r="B1053" t="str">
        <f>IF('ריכוז הצעות'!$N1054='טבלת עזר2'!B$1,'ריכוז הצעות'!$M1054,"")</f>
        <v/>
      </c>
      <c r="C1053">
        <f t="shared" si="335"/>
        <v>0</v>
      </c>
      <c r="D1053" t="str">
        <f t="shared" si="337"/>
        <v/>
      </c>
      <c r="E1053">
        <f t="shared" si="338"/>
        <v>0</v>
      </c>
      <c r="F1053" t="str">
        <f>IF('ריכוז הצעות'!$N1054='טבלת עזר2'!F$1,'ריכוז הצעות'!$M1054,"")</f>
        <v/>
      </c>
      <c r="G1053">
        <f t="shared" si="336"/>
        <v>0</v>
      </c>
      <c r="H1053" t="str">
        <f t="shared" si="339"/>
        <v/>
      </c>
      <c r="I1053">
        <f t="shared" si="340"/>
        <v>0</v>
      </c>
      <c r="J1053" t="str">
        <f>IF('ריכוז הצעות'!$N1054='טבלת עזר2'!J$1,'ריכוז הצעות'!$M1054,"")</f>
        <v/>
      </c>
      <c r="K1053" t="str">
        <f>IF('ריכוז הצעות'!$N1054='טבלת עזר2'!K$1,'ריכוז הצעות'!$M1054,"")</f>
        <v/>
      </c>
      <c r="L1053" t="str">
        <f>IF('ריכוז הצעות'!$N1054='טבלת עזר2'!L$1,'ריכוז הצעות'!$M1054,"")</f>
        <v/>
      </c>
      <c r="M1053" t="str">
        <f>IF('ריכוז הצעות'!$N1054='טבלת עזר2'!M$1,'ריכוז הצעות'!$M1054,"")</f>
        <v/>
      </c>
      <c r="O1053" t="str">
        <f>IF('ריכוז הצעות'!$N1054='טבלת עזר2'!O$1,'ריכוז הצעות'!$M1054,"")</f>
        <v/>
      </c>
      <c r="Q1053" t="str">
        <f>IF('ריכוז הצעות'!$N1054='טבלת עזר2'!Q$1,'ריכוז הצעות'!$M1054,"")</f>
        <v/>
      </c>
      <c r="S1053" t="str">
        <f>IF('ריכוז הצעות'!$N1054='טבלת עזר2'!S$1,'ריכוז הצעות'!$M1054,"")</f>
        <v/>
      </c>
      <c r="U1053" t="str">
        <f>IF('ריכוז הצעות'!$N1054='טבלת עזר2'!U$1,'ריכוז הצעות'!$M1054,"")</f>
        <v/>
      </c>
      <c r="W1053" t="str">
        <f>IF('ריכוז הצעות'!$N1054='טבלת עזר2'!W$1,'ריכוז הצעות'!$M1054,"")</f>
        <v/>
      </c>
      <c r="X1053" t="str">
        <f>IF('ריכוז הצעות'!$N1054='טבלת עזר2'!X$1,'ריכוז הצעות'!$M1054,"")</f>
        <v/>
      </c>
      <c r="Y1053" t="str">
        <f>IF('ריכוז הצעות'!$N1054='טבלת עזר2'!Y$1,'ריכוז הצעות'!$M1054,"")</f>
        <v/>
      </c>
      <c r="Z1053" t="str">
        <f>IF('ריכוז הצעות'!$N1054='טבלת עזר2'!Z$1,'ריכוז הצעות'!$M1054,"")</f>
        <v/>
      </c>
      <c r="AA1053" t="str">
        <f>IF('ריכוז הצעות'!$N1054='טבלת עזר2'!AA$1,'ריכוז הצעות'!$M1054,"")</f>
        <v/>
      </c>
      <c r="AB1053" t="str">
        <f>IF('ריכוז הצעות'!$N1054='טבלת עזר2'!AB$1,'ריכוז הצעות'!$M1054,"")</f>
        <v/>
      </c>
      <c r="AC1053" t="str">
        <f>IF('ריכוז הצעות'!$N1054='טבלת עזר2'!AC$1,'ריכוז הצעות'!$M1054,"")</f>
        <v/>
      </c>
      <c r="AD1053" t="str">
        <f>IF('ריכוז הצעות'!$N1054='טבלת עזר2'!AD$1,'ריכוז הצעות'!$M1054,"")</f>
        <v/>
      </c>
      <c r="AE1053" t="str">
        <f>IF('ריכוז הצעות'!$N1054='טבלת עזר2'!AE$1,'ריכוז הצעות'!$M1054,"")</f>
        <v/>
      </c>
      <c r="AF1053" t="str">
        <f>IF('ריכוז הצעות'!$N1054='טבלת עזר2'!AF$1,'ריכוז הצעות'!$M1054,"")</f>
        <v/>
      </c>
      <c r="AG1053" t="str">
        <f>IF('ריכוז הצעות'!$N1054='טבלת עזר2'!AG$1,'ריכוז הצעות'!$M1054,"")</f>
        <v/>
      </c>
      <c r="AH1053" t="str">
        <f>IF('ריכוז הצעות'!$N1054='טבלת עזר2'!AH$1,'ריכוז הצעות'!$M1054,"")</f>
        <v/>
      </c>
      <c r="AI1053" t="str">
        <f>IF('ריכוז הצעות'!$N1054='טבלת עזר2'!AI$1,'ריכוז הצעות'!$M1054,"")</f>
        <v/>
      </c>
      <c r="AJ1053" t="str">
        <f>IF('ריכוז הצעות'!$N1054='טבלת עזר2'!AJ$1,'ריכוז הצעות'!$M1054,"")</f>
        <v/>
      </c>
      <c r="AK1053" t="str">
        <f>IF('ריכוז הצעות'!$N1054='טבלת עזר2'!AK$1,'ריכוז הצעות'!$M1054,"")</f>
        <v/>
      </c>
      <c r="AL1053" t="str">
        <f>IF('ריכוז הצעות'!$N1054='טבלת עזר2'!AL$1,'ריכוז הצעות'!$M1054,"")</f>
        <v/>
      </c>
      <c r="AM1053"/>
      <c r="AN1053"/>
      <c r="AO1053"/>
      <c r="AP1053"/>
    </row>
    <row r="1054" spans="2:42" x14ac:dyDescent="0.3">
      <c r="B1054" t="str">
        <f>IF('ריכוז הצעות'!$N1055='טבלת עזר2'!B$1,'ריכוז הצעות'!$M1055,"")</f>
        <v/>
      </c>
      <c r="C1054">
        <f t="shared" si="335"/>
        <v>0</v>
      </c>
      <c r="D1054" t="str">
        <f t="shared" si="337"/>
        <v/>
      </c>
      <c r="E1054">
        <f t="shared" si="338"/>
        <v>0</v>
      </c>
      <c r="F1054" t="str">
        <f>IF('ריכוז הצעות'!$N1055='טבלת עזר2'!F$1,'ריכוז הצעות'!$M1055,"")</f>
        <v/>
      </c>
      <c r="G1054">
        <f t="shared" si="336"/>
        <v>0</v>
      </c>
      <c r="H1054" t="str">
        <f t="shared" si="339"/>
        <v/>
      </c>
      <c r="I1054">
        <f t="shared" si="340"/>
        <v>0</v>
      </c>
      <c r="J1054" t="str">
        <f>IF('ריכוז הצעות'!$N1055='טבלת עזר2'!J$1,'ריכוז הצעות'!$M1055,"")</f>
        <v/>
      </c>
      <c r="K1054" t="str">
        <f>IF('ריכוז הצעות'!$N1055='טבלת עזר2'!K$1,'ריכוז הצעות'!$M1055,"")</f>
        <v/>
      </c>
      <c r="L1054" t="str">
        <f>IF('ריכוז הצעות'!$N1055='טבלת עזר2'!L$1,'ריכוז הצעות'!$M1055,"")</f>
        <v/>
      </c>
      <c r="M1054" t="str">
        <f>IF('ריכוז הצעות'!$N1055='טבלת עזר2'!M$1,'ריכוז הצעות'!$M1055,"")</f>
        <v/>
      </c>
      <c r="O1054" t="str">
        <f>IF('ריכוז הצעות'!$N1055='טבלת עזר2'!O$1,'ריכוז הצעות'!$M1055,"")</f>
        <v/>
      </c>
      <c r="Q1054" t="str">
        <f>IF('ריכוז הצעות'!$N1055='טבלת עזר2'!Q$1,'ריכוז הצעות'!$M1055,"")</f>
        <v/>
      </c>
      <c r="S1054" t="str">
        <f>IF('ריכוז הצעות'!$N1055='טבלת עזר2'!S$1,'ריכוז הצעות'!$M1055,"")</f>
        <v/>
      </c>
      <c r="U1054" t="str">
        <f>IF('ריכוז הצעות'!$N1055='טבלת עזר2'!U$1,'ריכוז הצעות'!$M1055,"")</f>
        <v/>
      </c>
      <c r="W1054" t="str">
        <f>IF('ריכוז הצעות'!$N1055='טבלת עזר2'!W$1,'ריכוז הצעות'!$M1055,"")</f>
        <v/>
      </c>
      <c r="X1054" t="str">
        <f>IF('ריכוז הצעות'!$N1055='טבלת עזר2'!X$1,'ריכוז הצעות'!$M1055,"")</f>
        <v/>
      </c>
      <c r="Y1054" t="str">
        <f>IF('ריכוז הצעות'!$N1055='טבלת עזר2'!Y$1,'ריכוז הצעות'!$M1055,"")</f>
        <v/>
      </c>
      <c r="Z1054" t="str">
        <f>IF('ריכוז הצעות'!$N1055='טבלת עזר2'!Z$1,'ריכוז הצעות'!$M1055,"")</f>
        <v/>
      </c>
      <c r="AA1054" t="str">
        <f>IF('ריכוז הצעות'!$N1055='טבלת עזר2'!AA$1,'ריכוז הצעות'!$M1055,"")</f>
        <v/>
      </c>
      <c r="AB1054" t="str">
        <f>IF('ריכוז הצעות'!$N1055='טבלת עזר2'!AB$1,'ריכוז הצעות'!$M1055,"")</f>
        <v/>
      </c>
      <c r="AC1054" t="str">
        <f>IF('ריכוז הצעות'!$N1055='טבלת עזר2'!AC$1,'ריכוז הצעות'!$M1055,"")</f>
        <v/>
      </c>
      <c r="AD1054" t="str">
        <f>IF('ריכוז הצעות'!$N1055='טבלת עזר2'!AD$1,'ריכוז הצעות'!$M1055,"")</f>
        <v/>
      </c>
      <c r="AE1054" t="str">
        <f>IF('ריכוז הצעות'!$N1055='טבלת עזר2'!AE$1,'ריכוז הצעות'!$M1055,"")</f>
        <v/>
      </c>
      <c r="AF1054" t="str">
        <f>IF('ריכוז הצעות'!$N1055='טבלת עזר2'!AF$1,'ריכוז הצעות'!$M1055,"")</f>
        <v/>
      </c>
      <c r="AG1054" t="str">
        <f>IF('ריכוז הצעות'!$N1055='טבלת עזר2'!AG$1,'ריכוז הצעות'!$M1055,"")</f>
        <v/>
      </c>
      <c r="AH1054" t="str">
        <f>IF('ריכוז הצעות'!$N1055='טבלת עזר2'!AH$1,'ריכוז הצעות'!$M1055,"")</f>
        <v/>
      </c>
      <c r="AI1054" t="str">
        <f>IF('ריכוז הצעות'!$N1055='טבלת עזר2'!AI$1,'ריכוז הצעות'!$M1055,"")</f>
        <v/>
      </c>
      <c r="AJ1054" t="str">
        <f>IF('ריכוז הצעות'!$N1055='טבלת עזר2'!AJ$1,'ריכוז הצעות'!$M1055,"")</f>
        <v/>
      </c>
      <c r="AK1054" t="str">
        <f>IF('ריכוז הצעות'!$N1055='טבלת עזר2'!AK$1,'ריכוז הצעות'!$M1055,"")</f>
        <v/>
      </c>
      <c r="AL1054" t="str">
        <f>IF('ריכוז הצעות'!$N1055='טבלת עזר2'!AL$1,'ריכוז הצעות'!$M1055,"")</f>
        <v/>
      </c>
      <c r="AM1054"/>
      <c r="AN1054"/>
      <c r="AO1054"/>
      <c r="AP1054"/>
    </row>
    <row r="1055" spans="2:42" x14ac:dyDescent="0.3">
      <c r="B1055" t="str">
        <f>IF('ריכוז הצעות'!$N1056='טבלת עזר2'!B$1,'ריכוז הצעות'!$M1056,"")</f>
        <v/>
      </c>
      <c r="C1055">
        <f t="shared" si="335"/>
        <v>0</v>
      </c>
      <c r="D1055" t="str">
        <f t="shared" si="337"/>
        <v/>
      </c>
      <c r="E1055">
        <f t="shared" si="338"/>
        <v>0</v>
      </c>
      <c r="F1055" t="str">
        <f>IF('ריכוז הצעות'!$N1056='טבלת עזר2'!F$1,'ריכוז הצעות'!$M1056,"")</f>
        <v/>
      </c>
      <c r="G1055">
        <f t="shared" si="336"/>
        <v>0</v>
      </c>
      <c r="H1055" t="str">
        <f t="shared" si="339"/>
        <v/>
      </c>
      <c r="I1055">
        <f t="shared" si="340"/>
        <v>0</v>
      </c>
      <c r="J1055" t="str">
        <f>IF('ריכוז הצעות'!$N1056='טבלת עזר2'!J$1,'ריכוז הצעות'!$M1056,"")</f>
        <v/>
      </c>
      <c r="K1055" t="str">
        <f>IF('ריכוז הצעות'!$N1056='טבלת עזר2'!K$1,'ריכוז הצעות'!$M1056,"")</f>
        <v/>
      </c>
      <c r="L1055" t="str">
        <f>IF('ריכוז הצעות'!$N1056='טבלת עזר2'!L$1,'ריכוז הצעות'!$M1056,"")</f>
        <v/>
      </c>
      <c r="M1055" t="str">
        <f>IF('ריכוז הצעות'!$N1056='טבלת עזר2'!M$1,'ריכוז הצעות'!$M1056,"")</f>
        <v/>
      </c>
      <c r="O1055" t="str">
        <f>IF('ריכוז הצעות'!$N1056='טבלת עזר2'!O$1,'ריכוז הצעות'!$M1056,"")</f>
        <v/>
      </c>
      <c r="Q1055" t="str">
        <f>IF('ריכוז הצעות'!$N1056='טבלת עזר2'!Q$1,'ריכוז הצעות'!$M1056,"")</f>
        <v/>
      </c>
      <c r="S1055" t="str">
        <f>IF('ריכוז הצעות'!$N1056='טבלת עזר2'!S$1,'ריכוז הצעות'!$M1056,"")</f>
        <v/>
      </c>
      <c r="U1055" t="str">
        <f>IF('ריכוז הצעות'!$N1056='טבלת עזר2'!U$1,'ריכוז הצעות'!$M1056,"")</f>
        <v/>
      </c>
      <c r="W1055" t="str">
        <f>IF('ריכוז הצעות'!$N1056='טבלת עזר2'!W$1,'ריכוז הצעות'!$M1056,"")</f>
        <v/>
      </c>
      <c r="X1055" t="str">
        <f>IF('ריכוז הצעות'!$N1056='טבלת עזר2'!X$1,'ריכוז הצעות'!$M1056,"")</f>
        <v/>
      </c>
      <c r="Y1055" t="str">
        <f>IF('ריכוז הצעות'!$N1056='טבלת עזר2'!Y$1,'ריכוז הצעות'!$M1056,"")</f>
        <v/>
      </c>
      <c r="Z1055" t="str">
        <f>IF('ריכוז הצעות'!$N1056='טבלת עזר2'!Z$1,'ריכוז הצעות'!$M1056,"")</f>
        <v/>
      </c>
      <c r="AA1055" t="str">
        <f>IF('ריכוז הצעות'!$N1056='טבלת עזר2'!AA$1,'ריכוז הצעות'!$M1056,"")</f>
        <v/>
      </c>
      <c r="AB1055" t="str">
        <f>IF('ריכוז הצעות'!$N1056='טבלת עזר2'!AB$1,'ריכוז הצעות'!$M1056,"")</f>
        <v/>
      </c>
      <c r="AC1055" t="str">
        <f>IF('ריכוז הצעות'!$N1056='טבלת עזר2'!AC$1,'ריכוז הצעות'!$M1056,"")</f>
        <v/>
      </c>
      <c r="AD1055" t="str">
        <f>IF('ריכוז הצעות'!$N1056='טבלת עזר2'!AD$1,'ריכוז הצעות'!$M1056,"")</f>
        <v/>
      </c>
      <c r="AE1055" t="str">
        <f>IF('ריכוז הצעות'!$N1056='טבלת עזר2'!AE$1,'ריכוז הצעות'!$M1056,"")</f>
        <v/>
      </c>
      <c r="AF1055" t="str">
        <f>IF('ריכוז הצעות'!$N1056='טבלת עזר2'!AF$1,'ריכוז הצעות'!$M1056,"")</f>
        <v/>
      </c>
      <c r="AG1055" t="str">
        <f>IF('ריכוז הצעות'!$N1056='טבלת עזר2'!AG$1,'ריכוז הצעות'!$M1056,"")</f>
        <v/>
      </c>
      <c r="AH1055" t="str">
        <f>IF('ריכוז הצעות'!$N1056='טבלת עזר2'!AH$1,'ריכוז הצעות'!$M1056,"")</f>
        <v/>
      </c>
      <c r="AI1055" t="str">
        <f>IF('ריכוז הצעות'!$N1056='טבלת עזר2'!AI$1,'ריכוז הצעות'!$M1056,"")</f>
        <v/>
      </c>
      <c r="AJ1055" t="str">
        <f>IF('ריכוז הצעות'!$N1056='טבלת עזר2'!AJ$1,'ריכוז הצעות'!$M1056,"")</f>
        <v/>
      </c>
      <c r="AK1055" t="str">
        <f>IF('ריכוז הצעות'!$N1056='טבלת עזר2'!AK$1,'ריכוז הצעות'!$M1056,"")</f>
        <v/>
      </c>
      <c r="AL1055" t="str">
        <f>IF('ריכוז הצעות'!$N1056='טבלת עזר2'!AL$1,'ריכוז הצעות'!$M1056,"")</f>
        <v/>
      </c>
      <c r="AM1055"/>
      <c r="AN1055"/>
      <c r="AO1055"/>
      <c r="AP1055"/>
    </row>
    <row r="1056" spans="2:42" x14ac:dyDescent="0.3">
      <c r="B1056" t="str">
        <f>IF('ריכוז הצעות'!$N1057='טבלת עזר2'!B$1,'ריכוז הצעות'!$M1057,"")</f>
        <v/>
      </c>
      <c r="C1056">
        <f t="shared" si="335"/>
        <v>0</v>
      </c>
      <c r="D1056" t="str">
        <f t="shared" si="337"/>
        <v/>
      </c>
      <c r="E1056">
        <f t="shared" si="338"/>
        <v>0</v>
      </c>
      <c r="F1056" t="str">
        <f>IF('ריכוז הצעות'!$N1057='טבלת עזר2'!F$1,'ריכוז הצעות'!$M1057,"")</f>
        <v/>
      </c>
      <c r="G1056">
        <f t="shared" si="336"/>
        <v>0</v>
      </c>
      <c r="H1056" t="str">
        <f t="shared" si="339"/>
        <v/>
      </c>
      <c r="I1056">
        <f t="shared" si="340"/>
        <v>0</v>
      </c>
      <c r="J1056" t="str">
        <f>IF('ריכוז הצעות'!$N1057='טבלת עזר2'!J$1,'ריכוז הצעות'!$M1057,"")</f>
        <v/>
      </c>
      <c r="K1056" t="str">
        <f>IF('ריכוז הצעות'!$N1057='טבלת עזר2'!K$1,'ריכוז הצעות'!$M1057,"")</f>
        <v/>
      </c>
      <c r="L1056" t="str">
        <f>IF('ריכוז הצעות'!$N1057='טבלת עזר2'!L$1,'ריכוז הצעות'!$M1057,"")</f>
        <v/>
      </c>
      <c r="M1056" t="str">
        <f>IF('ריכוז הצעות'!$N1057='טבלת עזר2'!M$1,'ריכוז הצעות'!$M1057,"")</f>
        <v/>
      </c>
      <c r="O1056" t="str">
        <f>IF('ריכוז הצעות'!$N1057='טבלת עזר2'!O$1,'ריכוז הצעות'!$M1057,"")</f>
        <v/>
      </c>
      <c r="Q1056" t="str">
        <f>IF('ריכוז הצעות'!$N1057='טבלת עזר2'!Q$1,'ריכוז הצעות'!$M1057,"")</f>
        <v/>
      </c>
      <c r="S1056" t="str">
        <f>IF('ריכוז הצעות'!$N1057='טבלת עזר2'!S$1,'ריכוז הצעות'!$M1057,"")</f>
        <v/>
      </c>
      <c r="U1056" t="str">
        <f>IF('ריכוז הצעות'!$N1057='טבלת עזר2'!U$1,'ריכוז הצעות'!$M1057,"")</f>
        <v/>
      </c>
      <c r="W1056" t="str">
        <f>IF('ריכוז הצעות'!$N1057='טבלת עזר2'!W$1,'ריכוז הצעות'!$M1057,"")</f>
        <v/>
      </c>
      <c r="X1056" t="str">
        <f>IF('ריכוז הצעות'!$N1057='טבלת עזר2'!X$1,'ריכוז הצעות'!$M1057,"")</f>
        <v/>
      </c>
      <c r="Y1056" t="str">
        <f>IF('ריכוז הצעות'!$N1057='טבלת עזר2'!Y$1,'ריכוז הצעות'!$M1057,"")</f>
        <v/>
      </c>
      <c r="Z1056" t="str">
        <f>IF('ריכוז הצעות'!$N1057='טבלת עזר2'!Z$1,'ריכוז הצעות'!$M1057,"")</f>
        <v/>
      </c>
      <c r="AA1056" t="str">
        <f>IF('ריכוז הצעות'!$N1057='טבלת עזר2'!AA$1,'ריכוז הצעות'!$M1057,"")</f>
        <v/>
      </c>
      <c r="AB1056" t="str">
        <f>IF('ריכוז הצעות'!$N1057='טבלת עזר2'!AB$1,'ריכוז הצעות'!$M1057,"")</f>
        <v/>
      </c>
      <c r="AC1056" t="str">
        <f>IF('ריכוז הצעות'!$N1057='טבלת עזר2'!AC$1,'ריכוז הצעות'!$M1057,"")</f>
        <v/>
      </c>
      <c r="AD1056" t="str">
        <f>IF('ריכוז הצעות'!$N1057='טבלת עזר2'!AD$1,'ריכוז הצעות'!$M1057,"")</f>
        <v/>
      </c>
      <c r="AE1056" t="str">
        <f>IF('ריכוז הצעות'!$N1057='טבלת עזר2'!AE$1,'ריכוז הצעות'!$M1057,"")</f>
        <v/>
      </c>
      <c r="AF1056" t="str">
        <f>IF('ריכוז הצעות'!$N1057='טבלת עזר2'!AF$1,'ריכוז הצעות'!$M1057,"")</f>
        <v/>
      </c>
      <c r="AG1056" t="str">
        <f>IF('ריכוז הצעות'!$N1057='טבלת עזר2'!AG$1,'ריכוז הצעות'!$M1057,"")</f>
        <v/>
      </c>
      <c r="AH1056" t="str">
        <f>IF('ריכוז הצעות'!$N1057='טבלת עזר2'!AH$1,'ריכוז הצעות'!$M1057,"")</f>
        <v/>
      </c>
      <c r="AI1056" t="str">
        <f>IF('ריכוז הצעות'!$N1057='טבלת עזר2'!AI$1,'ריכוז הצעות'!$M1057,"")</f>
        <v/>
      </c>
      <c r="AJ1056" t="str">
        <f>IF('ריכוז הצעות'!$N1057='טבלת עזר2'!AJ$1,'ריכוז הצעות'!$M1057,"")</f>
        <v/>
      </c>
      <c r="AK1056" t="str">
        <f>IF('ריכוז הצעות'!$N1057='טבלת עזר2'!AK$1,'ריכוז הצעות'!$M1057,"")</f>
        <v/>
      </c>
      <c r="AL1056" t="str">
        <f>IF('ריכוז הצעות'!$N1057='טבלת עזר2'!AL$1,'ריכוז הצעות'!$M1057,"")</f>
        <v/>
      </c>
      <c r="AM1056"/>
      <c r="AN1056"/>
      <c r="AO1056"/>
      <c r="AP1056"/>
    </row>
    <row r="1057" spans="2:42" x14ac:dyDescent="0.3">
      <c r="B1057" t="str">
        <f>IF('ריכוז הצעות'!$N1058='טבלת עזר2'!B$1,'ריכוז הצעות'!$M1058,"")</f>
        <v/>
      </c>
      <c r="C1057">
        <f t="shared" si="335"/>
        <v>0</v>
      </c>
      <c r="D1057" t="str">
        <f t="shared" si="337"/>
        <v/>
      </c>
      <c r="E1057">
        <f t="shared" si="338"/>
        <v>0</v>
      </c>
      <c r="F1057" t="str">
        <f>IF('ריכוז הצעות'!$N1058='טבלת עזר2'!F$1,'ריכוז הצעות'!$M1058,"")</f>
        <v/>
      </c>
      <c r="G1057">
        <f t="shared" si="336"/>
        <v>0</v>
      </c>
      <c r="H1057" t="str">
        <f t="shared" si="339"/>
        <v/>
      </c>
      <c r="I1057">
        <f t="shared" si="340"/>
        <v>0</v>
      </c>
      <c r="J1057" t="str">
        <f>IF('ריכוז הצעות'!$N1058='טבלת עזר2'!J$1,'ריכוז הצעות'!$M1058,"")</f>
        <v/>
      </c>
      <c r="K1057" t="str">
        <f>IF('ריכוז הצעות'!$N1058='טבלת עזר2'!K$1,'ריכוז הצעות'!$M1058,"")</f>
        <v/>
      </c>
      <c r="L1057" t="str">
        <f>IF('ריכוז הצעות'!$N1058='טבלת עזר2'!L$1,'ריכוז הצעות'!$M1058,"")</f>
        <v/>
      </c>
      <c r="M1057" t="str">
        <f>IF('ריכוז הצעות'!$N1058='טבלת עזר2'!M$1,'ריכוז הצעות'!$M1058,"")</f>
        <v/>
      </c>
      <c r="O1057" t="str">
        <f>IF('ריכוז הצעות'!$N1058='טבלת עזר2'!O$1,'ריכוז הצעות'!$M1058,"")</f>
        <v/>
      </c>
      <c r="Q1057" t="str">
        <f>IF('ריכוז הצעות'!$N1058='טבלת עזר2'!Q$1,'ריכוז הצעות'!$M1058,"")</f>
        <v/>
      </c>
      <c r="S1057" t="str">
        <f>IF('ריכוז הצעות'!$N1058='טבלת עזר2'!S$1,'ריכוז הצעות'!$M1058,"")</f>
        <v/>
      </c>
      <c r="U1057" t="str">
        <f>IF('ריכוז הצעות'!$N1058='טבלת עזר2'!U$1,'ריכוז הצעות'!$M1058,"")</f>
        <v/>
      </c>
      <c r="W1057" t="str">
        <f>IF('ריכוז הצעות'!$N1058='טבלת עזר2'!W$1,'ריכוז הצעות'!$M1058,"")</f>
        <v/>
      </c>
      <c r="X1057" t="str">
        <f>IF('ריכוז הצעות'!$N1058='טבלת עזר2'!X$1,'ריכוז הצעות'!$M1058,"")</f>
        <v/>
      </c>
      <c r="Y1057" t="str">
        <f>IF('ריכוז הצעות'!$N1058='טבלת עזר2'!Y$1,'ריכוז הצעות'!$M1058,"")</f>
        <v/>
      </c>
      <c r="Z1057" t="str">
        <f>IF('ריכוז הצעות'!$N1058='טבלת עזר2'!Z$1,'ריכוז הצעות'!$M1058,"")</f>
        <v/>
      </c>
      <c r="AA1057" t="str">
        <f>IF('ריכוז הצעות'!$N1058='טבלת עזר2'!AA$1,'ריכוז הצעות'!$M1058,"")</f>
        <v/>
      </c>
      <c r="AB1057" t="str">
        <f>IF('ריכוז הצעות'!$N1058='טבלת עזר2'!AB$1,'ריכוז הצעות'!$M1058,"")</f>
        <v/>
      </c>
      <c r="AC1057" t="str">
        <f>IF('ריכוז הצעות'!$N1058='טבלת עזר2'!AC$1,'ריכוז הצעות'!$M1058,"")</f>
        <v/>
      </c>
      <c r="AD1057" t="str">
        <f>IF('ריכוז הצעות'!$N1058='טבלת עזר2'!AD$1,'ריכוז הצעות'!$M1058,"")</f>
        <v/>
      </c>
      <c r="AE1057" t="str">
        <f>IF('ריכוז הצעות'!$N1058='טבלת עזר2'!AE$1,'ריכוז הצעות'!$M1058,"")</f>
        <v/>
      </c>
      <c r="AF1057" t="str">
        <f>IF('ריכוז הצעות'!$N1058='טבלת עזר2'!AF$1,'ריכוז הצעות'!$M1058,"")</f>
        <v/>
      </c>
      <c r="AG1057" t="str">
        <f>IF('ריכוז הצעות'!$N1058='טבלת עזר2'!AG$1,'ריכוז הצעות'!$M1058,"")</f>
        <v/>
      </c>
      <c r="AH1057" t="str">
        <f>IF('ריכוז הצעות'!$N1058='טבלת עזר2'!AH$1,'ריכוז הצעות'!$M1058,"")</f>
        <v/>
      </c>
      <c r="AI1057" t="str">
        <f>IF('ריכוז הצעות'!$N1058='טבלת עזר2'!AI$1,'ריכוז הצעות'!$M1058,"")</f>
        <v/>
      </c>
      <c r="AJ1057" t="str">
        <f>IF('ריכוז הצעות'!$N1058='טבלת עזר2'!AJ$1,'ריכוז הצעות'!$M1058,"")</f>
        <v/>
      </c>
      <c r="AK1057" t="str">
        <f>IF('ריכוז הצעות'!$N1058='טבלת עזר2'!AK$1,'ריכוז הצעות'!$M1058,"")</f>
        <v/>
      </c>
      <c r="AL1057" t="str">
        <f>IF('ריכוז הצעות'!$N1058='טבלת עזר2'!AL$1,'ריכוז הצעות'!$M1058,"")</f>
        <v/>
      </c>
      <c r="AM1057"/>
      <c r="AN1057"/>
      <c r="AO1057"/>
      <c r="AP1057"/>
    </row>
    <row r="1058" spans="2:42" x14ac:dyDescent="0.3">
      <c r="B1058" t="str">
        <f>IF('ריכוז הצעות'!$N1059='טבלת עזר2'!B$1,'ריכוז הצעות'!$M1059,"")</f>
        <v/>
      </c>
      <c r="C1058">
        <f t="shared" si="335"/>
        <v>0</v>
      </c>
      <c r="D1058" t="str">
        <f t="shared" si="337"/>
        <v/>
      </c>
      <c r="E1058">
        <f t="shared" si="338"/>
        <v>0</v>
      </c>
      <c r="F1058" t="str">
        <f>IF('ריכוז הצעות'!$N1059='טבלת עזר2'!F$1,'ריכוז הצעות'!$M1059,"")</f>
        <v/>
      </c>
      <c r="G1058">
        <f t="shared" si="336"/>
        <v>0</v>
      </c>
      <c r="H1058" t="str">
        <f t="shared" si="339"/>
        <v/>
      </c>
      <c r="I1058">
        <f t="shared" si="340"/>
        <v>0</v>
      </c>
      <c r="J1058" t="str">
        <f>IF('ריכוז הצעות'!$N1059='טבלת עזר2'!J$1,'ריכוז הצעות'!$M1059,"")</f>
        <v/>
      </c>
      <c r="K1058" t="str">
        <f>IF('ריכוז הצעות'!$N1059='טבלת עזר2'!K$1,'ריכוז הצעות'!$M1059,"")</f>
        <v/>
      </c>
      <c r="L1058" t="str">
        <f>IF('ריכוז הצעות'!$N1059='טבלת עזר2'!L$1,'ריכוז הצעות'!$M1059,"")</f>
        <v/>
      </c>
      <c r="M1058" t="str">
        <f>IF('ריכוז הצעות'!$N1059='טבלת עזר2'!M$1,'ריכוז הצעות'!$M1059,"")</f>
        <v/>
      </c>
      <c r="O1058" t="str">
        <f>IF('ריכוז הצעות'!$N1059='טבלת עזר2'!O$1,'ריכוז הצעות'!$M1059,"")</f>
        <v/>
      </c>
      <c r="Q1058" t="str">
        <f>IF('ריכוז הצעות'!$N1059='טבלת עזר2'!Q$1,'ריכוז הצעות'!$M1059,"")</f>
        <v/>
      </c>
      <c r="S1058" t="str">
        <f>IF('ריכוז הצעות'!$N1059='טבלת עזר2'!S$1,'ריכוז הצעות'!$M1059,"")</f>
        <v/>
      </c>
      <c r="U1058" t="str">
        <f>IF('ריכוז הצעות'!$N1059='טבלת עזר2'!U$1,'ריכוז הצעות'!$M1059,"")</f>
        <v/>
      </c>
      <c r="W1058" t="str">
        <f>IF('ריכוז הצעות'!$N1059='טבלת עזר2'!W$1,'ריכוז הצעות'!$M1059,"")</f>
        <v/>
      </c>
      <c r="X1058" t="str">
        <f>IF('ריכוז הצעות'!$N1059='טבלת עזר2'!X$1,'ריכוז הצעות'!$M1059,"")</f>
        <v/>
      </c>
      <c r="Y1058" t="str">
        <f>IF('ריכוז הצעות'!$N1059='טבלת עזר2'!Y$1,'ריכוז הצעות'!$M1059,"")</f>
        <v/>
      </c>
      <c r="Z1058" t="str">
        <f>IF('ריכוז הצעות'!$N1059='טבלת עזר2'!Z$1,'ריכוז הצעות'!$M1059,"")</f>
        <v/>
      </c>
      <c r="AA1058" t="str">
        <f>IF('ריכוז הצעות'!$N1059='טבלת עזר2'!AA$1,'ריכוז הצעות'!$M1059,"")</f>
        <v/>
      </c>
      <c r="AB1058" t="str">
        <f>IF('ריכוז הצעות'!$N1059='טבלת עזר2'!AB$1,'ריכוז הצעות'!$M1059,"")</f>
        <v/>
      </c>
      <c r="AC1058" t="str">
        <f>IF('ריכוז הצעות'!$N1059='טבלת עזר2'!AC$1,'ריכוז הצעות'!$M1059,"")</f>
        <v/>
      </c>
      <c r="AD1058" t="str">
        <f>IF('ריכוז הצעות'!$N1059='טבלת עזר2'!AD$1,'ריכוז הצעות'!$M1059,"")</f>
        <v/>
      </c>
      <c r="AE1058" t="str">
        <f>IF('ריכוז הצעות'!$N1059='טבלת עזר2'!AE$1,'ריכוז הצעות'!$M1059,"")</f>
        <v/>
      </c>
      <c r="AF1058" t="str">
        <f>IF('ריכוז הצעות'!$N1059='טבלת עזר2'!AF$1,'ריכוז הצעות'!$M1059,"")</f>
        <v/>
      </c>
      <c r="AG1058" t="str">
        <f>IF('ריכוז הצעות'!$N1059='טבלת עזר2'!AG$1,'ריכוז הצעות'!$M1059,"")</f>
        <v/>
      </c>
      <c r="AH1058" t="str">
        <f>IF('ריכוז הצעות'!$N1059='טבלת עזר2'!AH$1,'ריכוז הצעות'!$M1059,"")</f>
        <v/>
      </c>
      <c r="AI1058" t="str">
        <f>IF('ריכוז הצעות'!$N1059='טבלת עזר2'!AI$1,'ריכוז הצעות'!$M1059,"")</f>
        <v/>
      </c>
      <c r="AJ1058" t="str">
        <f>IF('ריכוז הצעות'!$N1059='טבלת עזר2'!AJ$1,'ריכוז הצעות'!$M1059,"")</f>
        <v/>
      </c>
      <c r="AK1058" t="str">
        <f>IF('ריכוז הצעות'!$N1059='טבלת עזר2'!AK$1,'ריכוז הצעות'!$M1059,"")</f>
        <v/>
      </c>
      <c r="AL1058" t="str">
        <f>IF('ריכוז הצעות'!$N1059='טבלת עזר2'!AL$1,'ריכוז הצעות'!$M1059,"")</f>
        <v/>
      </c>
      <c r="AM1058"/>
      <c r="AN1058"/>
      <c r="AO1058"/>
      <c r="AP1058"/>
    </row>
    <row r="1059" spans="2:42" x14ac:dyDescent="0.3">
      <c r="B1059" t="str">
        <f>IF('ריכוז הצעות'!$N1060='טבלת עזר2'!B$1,'ריכוז הצעות'!$M1060,"")</f>
        <v/>
      </c>
      <c r="C1059">
        <f t="shared" si="335"/>
        <v>0</v>
      </c>
      <c r="D1059" t="str">
        <f t="shared" si="337"/>
        <v/>
      </c>
      <c r="E1059">
        <f t="shared" si="338"/>
        <v>0</v>
      </c>
      <c r="F1059" t="str">
        <f>IF('ריכוז הצעות'!$N1060='טבלת עזר2'!F$1,'ריכוז הצעות'!$M1060,"")</f>
        <v/>
      </c>
      <c r="G1059">
        <f t="shared" si="336"/>
        <v>0</v>
      </c>
      <c r="H1059" t="str">
        <f t="shared" si="339"/>
        <v/>
      </c>
      <c r="I1059">
        <f t="shared" si="340"/>
        <v>0</v>
      </c>
      <c r="J1059" t="str">
        <f>IF('ריכוז הצעות'!$N1060='טבלת עזר2'!J$1,'ריכוז הצעות'!$M1060,"")</f>
        <v/>
      </c>
      <c r="K1059" t="str">
        <f>IF('ריכוז הצעות'!$N1060='טבלת עזר2'!K$1,'ריכוז הצעות'!$M1060,"")</f>
        <v/>
      </c>
      <c r="L1059" t="str">
        <f>IF('ריכוז הצעות'!$N1060='טבלת עזר2'!L$1,'ריכוז הצעות'!$M1060,"")</f>
        <v/>
      </c>
      <c r="M1059" t="str">
        <f>IF('ריכוז הצעות'!$N1060='טבלת עזר2'!M$1,'ריכוז הצעות'!$M1060,"")</f>
        <v/>
      </c>
      <c r="O1059" t="str">
        <f>IF('ריכוז הצעות'!$N1060='טבלת עזר2'!O$1,'ריכוז הצעות'!$M1060,"")</f>
        <v/>
      </c>
      <c r="Q1059" t="str">
        <f>IF('ריכוז הצעות'!$N1060='טבלת עזר2'!Q$1,'ריכוז הצעות'!$M1060,"")</f>
        <v/>
      </c>
      <c r="S1059" t="str">
        <f>IF('ריכוז הצעות'!$N1060='טבלת עזר2'!S$1,'ריכוז הצעות'!$M1060,"")</f>
        <v/>
      </c>
      <c r="U1059" t="str">
        <f>IF('ריכוז הצעות'!$N1060='טבלת עזר2'!U$1,'ריכוז הצעות'!$M1060,"")</f>
        <v/>
      </c>
      <c r="W1059" t="str">
        <f>IF('ריכוז הצעות'!$N1060='טבלת עזר2'!W$1,'ריכוז הצעות'!$M1060,"")</f>
        <v/>
      </c>
      <c r="X1059" t="str">
        <f>IF('ריכוז הצעות'!$N1060='טבלת עזר2'!X$1,'ריכוז הצעות'!$M1060,"")</f>
        <v/>
      </c>
      <c r="Y1059" t="str">
        <f>IF('ריכוז הצעות'!$N1060='טבלת עזר2'!Y$1,'ריכוז הצעות'!$M1060,"")</f>
        <v/>
      </c>
      <c r="Z1059" t="str">
        <f>IF('ריכוז הצעות'!$N1060='טבלת עזר2'!Z$1,'ריכוז הצעות'!$M1060,"")</f>
        <v/>
      </c>
      <c r="AA1059" t="str">
        <f>IF('ריכוז הצעות'!$N1060='טבלת עזר2'!AA$1,'ריכוז הצעות'!$M1060,"")</f>
        <v/>
      </c>
      <c r="AB1059" t="str">
        <f>IF('ריכוז הצעות'!$N1060='טבלת עזר2'!AB$1,'ריכוז הצעות'!$M1060,"")</f>
        <v/>
      </c>
      <c r="AC1059" t="str">
        <f>IF('ריכוז הצעות'!$N1060='טבלת עזר2'!AC$1,'ריכוז הצעות'!$M1060,"")</f>
        <v/>
      </c>
      <c r="AD1059" t="str">
        <f>IF('ריכוז הצעות'!$N1060='טבלת עזר2'!AD$1,'ריכוז הצעות'!$M1060,"")</f>
        <v/>
      </c>
      <c r="AE1059" t="str">
        <f>IF('ריכוז הצעות'!$N1060='טבלת עזר2'!AE$1,'ריכוז הצעות'!$M1060,"")</f>
        <v/>
      </c>
      <c r="AF1059" t="str">
        <f>IF('ריכוז הצעות'!$N1060='טבלת עזר2'!AF$1,'ריכוז הצעות'!$M1060,"")</f>
        <v/>
      </c>
      <c r="AG1059" t="str">
        <f>IF('ריכוז הצעות'!$N1060='טבלת עזר2'!AG$1,'ריכוז הצעות'!$M1060,"")</f>
        <v/>
      </c>
      <c r="AH1059" t="str">
        <f>IF('ריכוז הצעות'!$N1060='טבלת עזר2'!AH$1,'ריכוז הצעות'!$M1060,"")</f>
        <v/>
      </c>
      <c r="AI1059" t="str">
        <f>IF('ריכוז הצעות'!$N1060='טבלת עזר2'!AI$1,'ריכוז הצעות'!$M1060,"")</f>
        <v/>
      </c>
      <c r="AJ1059" t="str">
        <f>IF('ריכוז הצעות'!$N1060='טבלת עזר2'!AJ$1,'ריכוז הצעות'!$M1060,"")</f>
        <v/>
      </c>
      <c r="AK1059" t="str">
        <f>IF('ריכוז הצעות'!$N1060='טבלת עזר2'!AK$1,'ריכוז הצעות'!$M1060,"")</f>
        <v/>
      </c>
      <c r="AL1059" t="str">
        <f>IF('ריכוז הצעות'!$N1060='טבלת עזר2'!AL$1,'ריכוז הצעות'!$M1060,"")</f>
        <v/>
      </c>
      <c r="AM1059"/>
      <c r="AN1059"/>
      <c r="AO1059"/>
      <c r="AP1059"/>
    </row>
    <row r="1060" spans="2:42" x14ac:dyDescent="0.3">
      <c r="B1060" t="str">
        <f>IF('ריכוז הצעות'!$N1061='טבלת עזר2'!B$1,'ריכוז הצעות'!$M1061,"")</f>
        <v/>
      </c>
      <c r="C1060">
        <f t="shared" si="335"/>
        <v>0</v>
      </c>
      <c r="D1060" t="str">
        <f t="shared" si="337"/>
        <v/>
      </c>
      <c r="E1060">
        <f t="shared" si="338"/>
        <v>0</v>
      </c>
      <c r="F1060" t="str">
        <f>IF('ריכוז הצעות'!$N1061='טבלת עזר2'!F$1,'ריכוז הצעות'!$M1061,"")</f>
        <v/>
      </c>
      <c r="G1060">
        <f t="shared" si="336"/>
        <v>0</v>
      </c>
      <c r="H1060" t="str">
        <f t="shared" si="339"/>
        <v/>
      </c>
      <c r="I1060">
        <f t="shared" si="340"/>
        <v>0</v>
      </c>
      <c r="J1060" t="str">
        <f>IF('ריכוז הצעות'!$N1061='טבלת עזר2'!J$1,'ריכוז הצעות'!$M1061,"")</f>
        <v/>
      </c>
      <c r="K1060" t="str">
        <f>IF('ריכוז הצעות'!$N1061='טבלת עזר2'!K$1,'ריכוז הצעות'!$M1061,"")</f>
        <v/>
      </c>
      <c r="L1060" t="str">
        <f>IF('ריכוז הצעות'!$N1061='טבלת עזר2'!L$1,'ריכוז הצעות'!$M1061,"")</f>
        <v/>
      </c>
      <c r="M1060" t="str">
        <f>IF('ריכוז הצעות'!$N1061='טבלת עזר2'!M$1,'ריכוז הצעות'!$M1061,"")</f>
        <v/>
      </c>
      <c r="O1060" t="str">
        <f>IF('ריכוז הצעות'!$N1061='טבלת עזר2'!O$1,'ריכוז הצעות'!$M1061,"")</f>
        <v/>
      </c>
      <c r="Q1060" t="str">
        <f>IF('ריכוז הצעות'!$N1061='טבלת עזר2'!Q$1,'ריכוז הצעות'!$M1061,"")</f>
        <v/>
      </c>
      <c r="S1060" t="str">
        <f>IF('ריכוז הצעות'!$N1061='טבלת עזר2'!S$1,'ריכוז הצעות'!$M1061,"")</f>
        <v/>
      </c>
      <c r="U1060" t="str">
        <f>IF('ריכוז הצעות'!$N1061='טבלת עזר2'!U$1,'ריכוז הצעות'!$M1061,"")</f>
        <v/>
      </c>
      <c r="W1060" t="str">
        <f>IF('ריכוז הצעות'!$N1061='טבלת עזר2'!W$1,'ריכוז הצעות'!$M1061,"")</f>
        <v/>
      </c>
      <c r="X1060" t="str">
        <f>IF('ריכוז הצעות'!$N1061='טבלת עזר2'!X$1,'ריכוז הצעות'!$M1061,"")</f>
        <v/>
      </c>
      <c r="Y1060" t="str">
        <f>IF('ריכוז הצעות'!$N1061='טבלת עזר2'!Y$1,'ריכוז הצעות'!$M1061,"")</f>
        <v/>
      </c>
      <c r="Z1060" t="str">
        <f>IF('ריכוז הצעות'!$N1061='טבלת עזר2'!Z$1,'ריכוז הצעות'!$M1061,"")</f>
        <v/>
      </c>
      <c r="AA1060" t="str">
        <f>IF('ריכוז הצעות'!$N1061='טבלת עזר2'!AA$1,'ריכוז הצעות'!$M1061,"")</f>
        <v/>
      </c>
      <c r="AB1060" t="str">
        <f>IF('ריכוז הצעות'!$N1061='טבלת עזר2'!AB$1,'ריכוז הצעות'!$M1061,"")</f>
        <v/>
      </c>
      <c r="AC1060" t="str">
        <f>IF('ריכוז הצעות'!$N1061='טבלת עזר2'!AC$1,'ריכוז הצעות'!$M1061,"")</f>
        <v/>
      </c>
      <c r="AD1060" t="str">
        <f>IF('ריכוז הצעות'!$N1061='טבלת עזר2'!AD$1,'ריכוז הצעות'!$M1061,"")</f>
        <v/>
      </c>
      <c r="AE1060" t="str">
        <f>IF('ריכוז הצעות'!$N1061='טבלת עזר2'!AE$1,'ריכוז הצעות'!$M1061,"")</f>
        <v/>
      </c>
      <c r="AF1060" t="str">
        <f>IF('ריכוז הצעות'!$N1061='טבלת עזר2'!AF$1,'ריכוז הצעות'!$M1061,"")</f>
        <v/>
      </c>
      <c r="AG1060" t="str">
        <f>IF('ריכוז הצעות'!$N1061='טבלת עזר2'!AG$1,'ריכוז הצעות'!$M1061,"")</f>
        <v/>
      </c>
      <c r="AH1060" t="str">
        <f>IF('ריכוז הצעות'!$N1061='טבלת עזר2'!AH$1,'ריכוז הצעות'!$M1061,"")</f>
        <v/>
      </c>
      <c r="AI1060" t="str">
        <f>IF('ריכוז הצעות'!$N1061='טבלת עזר2'!AI$1,'ריכוז הצעות'!$M1061,"")</f>
        <v/>
      </c>
      <c r="AJ1060" t="str">
        <f>IF('ריכוז הצעות'!$N1061='טבלת עזר2'!AJ$1,'ריכוז הצעות'!$M1061,"")</f>
        <v/>
      </c>
      <c r="AK1060" t="str">
        <f>IF('ריכוז הצעות'!$N1061='טבלת עזר2'!AK$1,'ריכוז הצעות'!$M1061,"")</f>
        <v/>
      </c>
      <c r="AL1060" t="str">
        <f>IF('ריכוז הצעות'!$N1061='טבלת עזר2'!AL$1,'ריכוז הצעות'!$M1061,"")</f>
        <v/>
      </c>
      <c r="AM1060"/>
      <c r="AN1060"/>
      <c r="AO1060"/>
      <c r="AP1060"/>
    </row>
    <row r="1061" spans="2:42" x14ac:dyDescent="0.3">
      <c r="B1061" t="str">
        <f>IF('ריכוז הצעות'!$N1062='טבלת עזר2'!B$1,'ריכוז הצעות'!$M1062,"")</f>
        <v/>
      </c>
      <c r="C1061">
        <f t="shared" si="335"/>
        <v>0</v>
      </c>
      <c r="D1061" t="str">
        <f t="shared" si="337"/>
        <v/>
      </c>
      <c r="E1061">
        <f t="shared" si="338"/>
        <v>0</v>
      </c>
      <c r="F1061" t="str">
        <f>IF('ריכוז הצעות'!$N1062='טבלת עזר2'!F$1,'ריכוז הצעות'!$M1062,"")</f>
        <v/>
      </c>
      <c r="G1061">
        <f t="shared" si="336"/>
        <v>0</v>
      </c>
      <c r="H1061" t="str">
        <f t="shared" si="339"/>
        <v/>
      </c>
      <c r="I1061">
        <f t="shared" si="340"/>
        <v>0</v>
      </c>
      <c r="J1061" t="str">
        <f>IF('ריכוז הצעות'!$N1062='טבלת עזר2'!J$1,'ריכוז הצעות'!$M1062,"")</f>
        <v/>
      </c>
      <c r="K1061" t="str">
        <f>IF('ריכוז הצעות'!$N1062='טבלת עזר2'!K$1,'ריכוז הצעות'!$M1062,"")</f>
        <v/>
      </c>
      <c r="L1061" t="str">
        <f>IF('ריכוז הצעות'!$N1062='טבלת עזר2'!L$1,'ריכוז הצעות'!$M1062,"")</f>
        <v/>
      </c>
      <c r="M1061" t="str">
        <f>IF('ריכוז הצעות'!$N1062='טבלת עזר2'!M$1,'ריכוז הצעות'!$M1062,"")</f>
        <v/>
      </c>
      <c r="O1061" t="str">
        <f>IF('ריכוז הצעות'!$N1062='טבלת עזר2'!O$1,'ריכוז הצעות'!$M1062,"")</f>
        <v/>
      </c>
      <c r="Q1061" t="str">
        <f>IF('ריכוז הצעות'!$N1062='טבלת עזר2'!Q$1,'ריכוז הצעות'!$M1062,"")</f>
        <v/>
      </c>
      <c r="S1061" t="str">
        <f>IF('ריכוז הצעות'!$N1062='טבלת עזר2'!S$1,'ריכוז הצעות'!$M1062,"")</f>
        <v/>
      </c>
      <c r="U1061" t="str">
        <f>IF('ריכוז הצעות'!$N1062='טבלת עזר2'!U$1,'ריכוז הצעות'!$M1062,"")</f>
        <v/>
      </c>
      <c r="W1061" t="str">
        <f>IF('ריכוז הצעות'!$N1062='טבלת עזר2'!W$1,'ריכוז הצעות'!$M1062,"")</f>
        <v/>
      </c>
      <c r="X1061" t="str">
        <f>IF('ריכוז הצעות'!$N1062='טבלת עזר2'!X$1,'ריכוז הצעות'!$M1062,"")</f>
        <v/>
      </c>
      <c r="Y1061" t="str">
        <f>IF('ריכוז הצעות'!$N1062='טבלת עזר2'!Y$1,'ריכוז הצעות'!$M1062,"")</f>
        <v/>
      </c>
      <c r="Z1061" t="str">
        <f>IF('ריכוז הצעות'!$N1062='טבלת עזר2'!Z$1,'ריכוז הצעות'!$M1062,"")</f>
        <v/>
      </c>
      <c r="AA1061" t="str">
        <f>IF('ריכוז הצעות'!$N1062='טבלת עזר2'!AA$1,'ריכוז הצעות'!$M1062,"")</f>
        <v/>
      </c>
      <c r="AB1061" t="str">
        <f>IF('ריכוז הצעות'!$N1062='טבלת עזר2'!AB$1,'ריכוז הצעות'!$M1062,"")</f>
        <v/>
      </c>
      <c r="AC1061" t="str">
        <f>IF('ריכוז הצעות'!$N1062='טבלת עזר2'!AC$1,'ריכוז הצעות'!$M1062,"")</f>
        <v/>
      </c>
      <c r="AD1061" t="str">
        <f>IF('ריכוז הצעות'!$N1062='טבלת עזר2'!AD$1,'ריכוז הצעות'!$M1062,"")</f>
        <v/>
      </c>
      <c r="AE1061" t="str">
        <f>IF('ריכוז הצעות'!$N1062='טבלת עזר2'!AE$1,'ריכוז הצעות'!$M1062,"")</f>
        <v/>
      </c>
      <c r="AF1061" t="str">
        <f>IF('ריכוז הצעות'!$N1062='טבלת עזר2'!AF$1,'ריכוז הצעות'!$M1062,"")</f>
        <v/>
      </c>
      <c r="AG1061" t="str">
        <f>IF('ריכוז הצעות'!$N1062='טבלת עזר2'!AG$1,'ריכוז הצעות'!$M1062,"")</f>
        <v/>
      </c>
      <c r="AH1061" t="str">
        <f>IF('ריכוז הצעות'!$N1062='טבלת עזר2'!AH$1,'ריכוז הצעות'!$M1062,"")</f>
        <v/>
      </c>
      <c r="AI1061" t="str">
        <f>IF('ריכוז הצעות'!$N1062='טבלת עזר2'!AI$1,'ריכוז הצעות'!$M1062,"")</f>
        <v/>
      </c>
      <c r="AJ1061" t="str">
        <f>IF('ריכוז הצעות'!$N1062='טבלת עזר2'!AJ$1,'ריכוז הצעות'!$M1062,"")</f>
        <v/>
      </c>
      <c r="AK1061" t="str">
        <f>IF('ריכוז הצעות'!$N1062='טבלת עזר2'!AK$1,'ריכוז הצעות'!$M1062,"")</f>
        <v/>
      </c>
      <c r="AL1061" t="str">
        <f>IF('ריכוז הצעות'!$N1062='טבלת עזר2'!AL$1,'ריכוז הצעות'!$M1062,"")</f>
        <v/>
      </c>
      <c r="AM1061"/>
      <c r="AN1061"/>
      <c r="AO1061"/>
      <c r="AP1061"/>
    </row>
    <row r="1062" spans="2:42" x14ac:dyDescent="0.3">
      <c r="B1062" t="str">
        <f>IF('ריכוז הצעות'!$N1063='טבלת עזר2'!B$1,'ריכוז הצעות'!$M1063,"")</f>
        <v/>
      </c>
      <c r="C1062">
        <f t="shared" si="335"/>
        <v>0</v>
      </c>
      <c r="D1062" t="str">
        <f t="shared" si="337"/>
        <v/>
      </c>
      <c r="E1062">
        <f t="shared" si="338"/>
        <v>0</v>
      </c>
      <c r="F1062" t="str">
        <f>IF('ריכוז הצעות'!$N1063='טבלת עזר2'!F$1,'ריכוז הצעות'!$M1063,"")</f>
        <v/>
      </c>
      <c r="G1062">
        <f t="shared" si="336"/>
        <v>0</v>
      </c>
      <c r="H1062" t="str">
        <f t="shared" si="339"/>
        <v/>
      </c>
      <c r="I1062">
        <f t="shared" si="340"/>
        <v>0</v>
      </c>
      <c r="J1062" t="str">
        <f>IF('ריכוז הצעות'!$N1063='טבלת עזר2'!J$1,'ריכוז הצעות'!$M1063,"")</f>
        <v/>
      </c>
      <c r="K1062" t="str">
        <f>IF('ריכוז הצעות'!$N1063='טבלת עזר2'!K$1,'ריכוז הצעות'!$M1063,"")</f>
        <v/>
      </c>
      <c r="L1062" t="str">
        <f>IF('ריכוז הצעות'!$N1063='טבלת עזר2'!L$1,'ריכוז הצעות'!$M1063,"")</f>
        <v/>
      </c>
      <c r="M1062" t="str">
        <f>IF('ריכוז הצעות'!$N1063='טבלת עזר2'!M$1,'ריכוז הצעות'!$M1063,"")</f>
        <v/>
      </c>
      <c r="O1062" t="str">
        <f>IF('ריכוז הצעות'!$N1063='טבלת עזר2'!O$1,'ריכוז הצעות'!$M1063,"")</f>
        <v/>
      </c>
      <c r="Q1062" t="str">
        <f>IF('ריכוז הצעות'!$N1063='טבלת עזר2'!Q$1,'ריכוז הצעות'!$M1063,"")</f>
        <v/>
      </c>
      <c r="S1062" t="str">
        <f>IF('ריכוז הצעות'!$N1063='טבלת עזר2'!S$1,'ריכוז הצעות'!$M1063,"")</f>
        <v/>
      </c>
      <c r="U1062" t="str">
        <f>IF('ריכוז הצעות'!$N1063='טבלת עזר2'!U$1,'ריכוז הצעות'!$M1063,"")</f>
        <v/>
      </c>
      <c r="W1062" t="str">
        <f>IF('ריכוז הצעות'!$N1063='טבלת עזר2'!W$1,'ריכוז הצעות'!$M1063,"")</f>
        <v/>
      </c>
      <c r="X1062" t="str">
        <f>IF('ריכוז הצעות'!$N1063='טבלת עזר2'!X$1,'ריכוז הצעות'!$M1063,"")</f>
        <v/>
      </c>
      <c r="Y1062" t="str">
        <f>IF('ריכוז הצעות'!$N1063='טבלת עזר2'!Y$1,'ריכוז הצעות'!$M1063,"")</f>
        <v/>
      </c>
      <c r="Z1062" t="str">
        <f>IF('ריכוז הצעות'!$N1063='טבלת עזר2'!Z$1,'ריכוז הצעות'!$M1063,"")</f>
        <v/>
      </c>
      <c r="AA1062" t="str">
        <f>IF('ריכוז הצעות'!$N1063='טבלת עזר2'!AA$1,'ריכוז הצעות'!$M1063,"")</f>
        <v/>
      </c>
      <c r="AB1062" t="str">
        <f>IF('ריכוז הצעות'!$N1063='טבלת עזר2'!AB$1,'ריכוז הצעות'!$M1063,"")</f>
        <v/>
      </c>
      <c r="AC1062" t="str">
        <f>IF('ריכוז הצעות'!$N1063='טבלת עזר2'!AC$1,'ריכוז הצעות'!$M1063,"")</f>
        <v/>
      </c>
      <c r="AD1062" t="str">
        <f>IF('ריכוז הצעות'!$N1063='טבלת עזר2'!AD$1,'ריכוז הצעות'!$M1063,"")</f>
        <v/>
      </c>
      <c r="AE1062" t="str">
        <f>IF('ריכוז הצעות'!$N1063='טבלת עזר2'!AE$1,'ריכוז הצעות'!$M1063,"")</f>
        <v/>
      </c>
      <c r="AF1062" t="str">
        <f>IF('ריכוז הצעות'!$N1063='טבלת עזר2'!AF$1,'ריכוז הצעות'!$M1063,"")</f>
        <v/>
      </c>
      <c r="AG1062" t="str">
        <f>IF('ריכוז הצעות'!$N1063='טבלת עזר2'!AG$1,'ריכוז הצעות'!$M1063,"")</f>
        <v/>
      </c>
      <c r="AH1062" t="str">
        <f>IF('ריכוז הצעות'!$N1063='טבלת עזר2'!AH$1,'ריכוז הצעות'!$M1063,"")</f>
        <v/>
      </c>
      <c r="AI1062" t="str">
        <f>IF('ריכוז הצעות'!$N1063='טבלת עזר2'!AI$1,'ריכוז הצעות'!$M1063,"")</f>
        <v/>
      </c>
      <c r="AJ1062" t="str">
        <f>IF('ריכוז הצעות'!$N1063='טבלת עזר2'!AJ$1,'ריכוז הצעות'!$M1063,"")</f>
        <v/>
      </c>
      <c r="AK1062" t="str">
        <f>IF('ריכוז הצעות'!$N1063='טבלת עזר2'!AK$1,'ריכוז הצעות'!$M1063,"")</f>
        <v/>
      </c>
      <c r="AL1062" t="str">
        <f>IF('ריכוז הצעות'!$N1063='טבלת עזר2'!AL$1,'ריכוז הצעות'!$M1063,"")</f>
        <v/>
      </c>
      <c r="AM1062"/>
      <c r="AN1062"/>
      <c r="AO1062"/>
      <c r="AP1062"/>
    </row>
    <row r="1063" spans="2:42" x14ac:dyDescent="0.3">
      <c r="B1063" t="str">
        <f>IF('ריכוז הצעות'!$N1064='טבלת עזר2'!B$1,'ריכוז הצעות'!$M1064,"")</f>
        <v/>
      </c>
      <c r="C1063">
        <f t="shared" si="335"/>
        <v>0</v>
      </c>
      <c r="D1063" t="str">
        <f t="shared" si="337"/>
        <v/>
      </c>
      <c r="E1063">
        <f t="shared" si="338"/>
        <v>0</v>
      </c>
      <c r="F1063" t="str">
        <f>IF('ריכוז הצעות'!$N1064='טבלת עזר2'!F$1,'ריכוז הצעות'!$M1064,"")</f>
        <v/>
      </c>
      <c r="G1063">
        <f t="shared" si="336"/>
        <v>0</v>
      </c>
      <c r="H1063" t="str">
        <f t="shared" si="339"/>
        <v/>
      </c>
      <c r="I1063">
        <f t="shared" si="340"/>
        <v>0</v>
      </c>
      <c r="J1063" t="str">
        <f>IF('ריכוז הצעות'!$N1064='טבלת עזר2'!J$1,'ריכוז הצעות'!$M1064,"")</f>
        <v/>
      </c>
      <c r="K1063" t="str">
        <f>IF('ריכוז הצעות'!$N1064='טבלת עזר2'!K$1,'ריכוז הצעות'!$M1064,"")</f>
        <v/>
      </c>
      <c r="L1063" t="str">
        <f>IF('ריכוז הצעות'!$N1064='טבלת עזר2'!L$1,'ריכוז הצעות'!$M1064,"")</f>
        <v/>
      </c>
      <c r="M1063" t="str">
        <f>IF('ריכוז הצעות'!$N1064='טבלת עזר2'!M$1,'ריכוז הצעות'!$M1064,"")</f>
        <v/>
      </c>
      <c r="O1063" t="str">
        <f>IF('ריכוז הצעות'!$N1064='טבלת עזר2'!O$1,'ריכוז הצעות'!$M1064,"")</f>
        <v/>
      </c>
      <c r="Q1063" t="str">
        <f>IF('ריכוז הצעות'!$N1064='טבלת עזר2'!Q$1,'ריכוז הצעות'!$M1064,"")</f>
        <v/>
      </c>
      <c r="S1063" t="str">
        <f>IF('ריכוז הצעות'!$N1064='טבלת עזר2'!S$1,'ריכוז הצעות'!$M1064,"")</f>
        <v/>
      </c>
      <c r="U1063" t="str">
        <f>IF('ריכוז הצעות'!$N1064='טבלת עזר2'!U$1,'ריכוז הצעות'!$M1064,"")</f>
        <v/>
      </c>
      <c r="W1063" t="str">
        <f>IF('ריכוז הצעות'!$N1064='טבלת עזר2'!W$1,'ריכוז הצעות'!$M1064,"")</f>
        <v/>
      </c>
      <c r="X1063" t="str">
        <f>IF('ריכוז הצעות'!$N1064='טבלת עזר2'!X$1,'ריכוז הצעות'!$M1064,"")</f>
        <v/>
      </c>
      <c r="Y1063" t="str">
        <f>IF('ריכוז הצעות'!$N1064='טבלת עזר2'!Y$1,'ריכוז הצעות'!$M1064,"")</f>
        <v/>
      </c>
      <c r="Z1063" t="str">
        <f>IF('ריכוז הצעות'!$N1064='טבלת עזר2'!Z$1,'ריכוז הצעות'!$M1064,"")</f>
        <v/>
      </c>
      <c r="AA1063" t="str">
        <f>IF('ריכוז הצעות'!$N1064='טבלת עזר2'!AA$1,'ריכוז הצעות'!$M1064,"")</f>
        <v/>
      </c>
      <c r="AB1063" t="str">
        <f>IF('ריכוז הצעות'!$N1064='טבלת עזר2'!AB$1,'ריכוז הצעות'!$M1064,"")</f>
        <v/>
      </c>
      <c r="AC1063" t="str">
        <f>IF('ריכוז הצעות'!$N1064='טבלת עזר2'!AC$1,'ריכוז הצעות'!$M1064,"")</f>
        <v/>
      </c>
      <c r="AD1063" t="str">
        <f>IF('ריכוז הצעות'!$N1064='טבלת עזר2'!AD$1,'ריכוז הצעות'!$M1064,"")</f>
        <v/>
      </c>
      <c r="AE1063" t="str">
        <f>IF('ריכוז הצעות'!$N1064='טבלת עזר2'!AE$1,'ריכוז הצעות'!$M1064,"")</f>
        <v/>
      </c>
      <c r="AF1063" t="str">
        <f>IF('ריכוז הצעות'!$N1064='טבלת עזר2'!AF$1,'ריכוז הצעות'!$M1064,"")</f>
        <v/>
      </c>
      <c r="AG1063" t="str">
        <f>IF('ריכוז הצעות'!$N1064='טבלת עזר2'!AG$1,'ריכוז הצעות'!$M1064,"")</f>
        <v/>
      </c>
      <c r="AH1063" t="str">
        <f>IF('ריכוז הצעות'!$N1064='טבלת עזר2'!AH$1,'ריכוז הצעות'!$M1064,"")</f>
        <v/>
      </c>
      <c r="AI1063" t="str">
        <f>IF('ריכוז הצעות'!$N1064='טבלת עזר2'!AI$1,'ריכוז הצעות'!$M1064,"")</f>
        <v/>
      </c>
      <c r="AJ1063" t="str">
        <f>IF('ריכוז הצעות'!$N1064='טבלת עזר2'!AJ$1,'ריכוז הצעות'!$M1064,"")</f>
        <v/>
      </c>
      <c r="AK1063" t="str">
        <f>IF('ריכוז הצעות'!$N1064='טבלת עזר2'!AK$1,'ריכוז הצעות'!$M1064,"")</f>
        <v/>
      </c>
      <c r="AL1063" t="str">
        <f>IF('ריכוז הצעות'!$N1064='טבלת עזר2'!AL$1,'ריכוז הצעות'!$M1064,"")</f>
        <v/>
      </c>
      <c r="AM1063"/>
      <c r="AN1063"/>
      <c r="AO1063"/>
      <c r="AP1063"/>
    </row>
    <row r="1064" spans="2:42" x14ac:dyDescent="0.3">
      <c r="B1064" t="str">
        <f>IF('ריכוז הצעות'!$N1065='טבלת עזר2'!B$1,'ריכוז הצעות'!$M1065,"")</f>
        <v/>
      </c>
      <c r="C1064">
        <f t="shared" si="335"/>
        <v>0</v>
      </c>
      <c r="D1064" t="str">
        <f t="shared" si="337"/>
        <v/>
      </c>
      <c r="E1064">
        <f t="shared" si="338"/>
        <v>0</v>
      </c>
      <c r="F1064" t="str">
        <f>IF('ריכוז הצעות'!$N1065='טבלת עזר2'!F$1,'ריכוז הצעות'!$M1065,"")</f>
        <v/>
      </c>
      <c r="G1064">
        <f t="shared" si="336"/>
        <v>0</v>
      </c>
      <c r="H1064" t="str">
        <f t="shared" si="339"/>
        <v/>
      </c>
      <c r="I1064">
        <f t="shared" si="340"/>
        <v>0</v>
      </c>
      <c r="J1064" t="str">
        <f>IF('ריכוז הצעות'!$N1065='טבלת עזר2'!J$1,'ריכוז הצעות'!$M1065,"")</f>
        <v/>
      </c>
      <c r="K1064" t="str">
        <f>IF('ריכוז הצעות'!$N1065='טבלת עזר2'!K$1,'ריכוז הצעות'!$M1065,"")</f>
        <v/>
      </c>
      <c r="L1064" t="str">
        <f>IF('ריכוז הצעות'!$N1065='טבלת עזר2'!L$1,'ריכוז הצעות'!$M1065,"")</f>
        <v/>
      </c>
      <c r="M1064" t="str">
        <f>IF('ריכוז הצעות'!$N1065='טבלת עזר2'!M$1,'ריכוז הצעות'!$M1065,"")</f>
        <v/>
      </c>
      <c r="O1064" t="str">
        <f>IF('ריכוז הצעות'!$N1065='טבלת עזר2'!O$1,'ריכוז הצעות'!$M1065,"")</f>
        <v/>
      </c>
      <c r="Q1064" t="str">
        <f>IF('ריכוז הצעות'!$N1065='טבלת עזר2'!Q$1,'ריכוז הצעות'!$M1065,"")</f>
        <v/>
      </c>
      <c r="S1064" t="str">
        <f>IF('ריכוז הצעות'!$N1065='טבלת עזר2'!S$1,'ריכוז הצעות'!$M1065,"")</f>
        <v/>
      </c>
      <c r="U1064" t="str">
        <f>IF('ריכוז הצעות'!$N1065='טבלת עזר2'!U$1,'ריכוז הצעות'!$M1065,"")</f>
        <v/>
      </c>
      <c r="W1064" t="str">
        <f>IF('ריכוז הצעות'!$N1065='טבלת עזר2'!W$1,'ריכוז הצעות'!$M1065,"")</f>
        <v/>
      </c>
      <c r="X1064" t="str">
        <f>IF('ריכוז הצעות'!$N1065='טבלת עזר2'!X$1,'ריכוז הצעות'!$M1065,"")</f>
        <v/>
      </c>
      <c r="Y1064" t="str">
        <f>IF('ריכוז הצעות'!$N1065='טבלת עזר2'!Y$1,'ריכוז הצעות'!$M1065,"")</f>
        <v/>
      </c>
      <c r="Z1064" t="str">
        <f>IF('ריכוז הצעות'!$N1065='טבלת עזר2'!Z$1,'ריכוז הצעות'!$M1065,"")</f>
        <v/>
      </c>
      <c r="AA1064" t="str">
        <f>IF('ריכוז הצעות'!$N1065='טבלת עזר2'!AA$1,'ריכוז הצעות'!$M1065,"")</f>
        <v/>
      </c>
      <c r="AB1064" t="str">
        <f>IF('ריכוז הצעות'!$N1065='טבלת עזר2'!AB$1,'ריכוז הצעות'!$M1065,"")</f>
        <v/>
      </c>
      <c r="AC1064" t="str">
        <f>IF('ריכוז הצעות'!$N1065='טבלת עזר2'!AC$1,'ריכוז הצעות'!$M1065,"")</f>
        <v/>
      </c>
      <c r="AD1064" t="str">
        <f>IF('ריכוז הצעות'!$N1065='טבלת עזר2'!AD$1,'ריכוז הצעות'!$M1065,"")</f>
        <v/>
      </c>
      <c r="AE1064" t="str">
        <f>IF('ריכוז הצעות'!$N1065='טבלת עזר2'!AE$1,'ריכוז הצעות'!$M1065,"")</f>
        <v/>
      </c>
      <c r="AF1064" t="str">
        <f>IF('ריכוז הצעות'!$N1065='טבלת עזר2'!AF$1,'ריכוז הצעות'!$M1065,"")</f>
        <v/>
      </c>
      <c r="AG1064" t="str">
        <f>IF('ריכוז הצעות'!$N1065='טבלת עזר2'!AG$1,'ריכוז הצעות'!$M1065,"")</f>
        <v/>
      </c>
      <c r="AH1064" t="str">
        <f>IF('ריכוז הצעות'!$N1065='טבלת עזר2'!AH$1,'ריכוז הצעות'!$M1065,"")</f>
        <v/>
      </c>
      <c r="AI1064" t="str">
        <f>IF('ריכוז הצעות'!$N1065='טבלת עזר2'!AI$1,'ריכוז הצעות'!$M1065,"")</f>
        <v/>
      </c>
      <c r="AJ1064" t="str">
        <f>IF('ריכוז הצעות'!$N1065='טבלת עזר2'!AJ$1,'ריכוז הצעות'!$M1065,"")</f>
        <v/>
      </c>
      <c r="AK1064" t="str">
        <f>IF('ריכוז הצעות'!$N1065='טבלת עזר2'!AK$1,'ריכוז הצעות'!$M1065,"")</f>
        <v/>
      </c>
      <c r="AL1064" t="str">
        <f>IF('ריכוז הצעות'!$N1065='טבלת עזר2'!AL$1,'ריכוז הצעות'!$M1065,"")</f>
        <v/>
      </c>
      <c r="AM1064"/>
      <c r="AN1064"/>
      <c r="AO1064"/>
      <c r="AP1064"/>
    </row>
    <row r="1065" spans="2:42" x14ac:dyDescent="0.3">
      <c r="B1065" t="str">
        <f>IF('ריכוז הצעות'!$N1066='טבלת עזר2'!B$1,'ריכוז הצעות'!$M1066,"")</f>
        <v/>
      </c>
      <c r="C1065">
        <f t="shared" si="335"/>
        <v>0</v>
      </c>
      <c r="D1065" t="str">
        <f t="shared" si="337"/>
        <v/>
      </c>
      <c r="E1065">
        <f t="shared" si="338"/>
        <v>0</v>
      </c>
      <c r="F1065" t="str">
        <f>IF('ריכוז הצעות'!$N1066='טבלת עזר2'!F$1,'ריכוז הצעות'!$M1066,"")</f>
        <v/>
      </c>
      <c r="G1065">
        <f t="shared" si="336"/>
        <v>0</v>
      </c>
      <c r="H1065" t="str">
        <f t="shared" si="339"/>
        <v/>
      </c>
      <c r="I1065">
        <f t="shared" si="340"/>
        <v>0</v>
      </c>
      <c r="J1065" t="str">
        <f>IF('ריכוז הצעות'!$N1066='טבלת עזר2'!J$1,'ריכוז הצעות'!$M1066,"")</f>
        <v/>
      </c>
      <c r="K1065" t="str">
        <f>IF('ריכוז הצעות'!$N1066='טבלת עזר2'!K$1,'ריכוז הצעות'!$M1066,"")</f>
        <v/>
      </c>
      <c r="L1065" t="str">
        <f>IF('ריכוז הצעות'!$N1066='טבלת עזר2'!L$1,'ריכוז הצעות'!$M1066,"")</f>
        <v/>
      </c>
      <c r="M1065" t="str">
        <f>IF('ריכוז הצעות'!$N1066='טבלת עזר2'!M$1,'ריכוז הצעות'!$M1066,"")</f>
        <v/>
      </c>
      <c r="O1065" t="str">
        <f>IF('ריכוז הצעות'!$N1066='טבלת עזר2'!O$1,'ריכוז הצעות'!$M1066,"")</f>
        <v/>
      </c>
      <c r="Q1065" t="str">
        <f>IF('ריכוז הצעות'!$N1066='טבלת עזר2'!Q$1,'ריכוז הצעות'!$M1066,"")</f>
        <v/>
      </c>
      <c r="S1065" t="str">
        <f>IF('ריכוז הצעות'!$N1066='טבלת עזר2'!S$1,'ריכוז הצעות'!$M1066,"")</f>
        <v/>
      </c>
      <c r="U1065" t="str">
        <f>IF('ריכוז הצעות'!$N1066='טבלת עזר2'!U$1,'ריכוז הצעות'!$M1066,"")</f>
        <v/>
      </c>
      <c r="W1065" t="str">
        <f>IF('ריכוז הצעות'!$N1066='טבלת עזר2'!W$1,'ריכוז הצעות'!$M1066,"")</f>
        <v/>
      </c>
      <c r="X1065" t="str">
        <f>IF('ריכוז הצעות'!$N1066='טבלת עזר2'!X$1,'ריכוז הצעות'!$M1066,"")</f>
        <v/>
      </c>
      <c r="Y1065" t="str">
        <f>IF('ריכוז הצעות'!$N1066='טבלת עזר2'!Y$1,'ריכוז הצעות'!$M1066,"")</f>
        <v/>
      </c>
      <c r="Z1065" t="str">
        <f>IF('ריכוז הצעות'!$N1066='טבלת עזר2'!Z$1,'ריכוז הצעות'!$M1066,"")</f>
        <v/>
      </c>
      <c r="AA1065" t="str">
        <f>IF('ריכוז הצעות'!$N1066='טבלת עזר2'!AA$1,'ריכוז הצעות'!$M1066,"")</f>
        <v/>
      </c>
      <c r="AB1065" t="str">
        <f>IF('ריכוז הצעות'!$N1066='טבלת עזר2'!AB$1,'ריכוז הצעות'!$M1066,"")</f>
        <v/>
      </c>
      <c r="AC1065" t="str">
        <f>IF('ריכוז הצעות'!$N1066='טבלת עזר2'!AC$1,'ריכוז הצעות'!$M1066,"")</f>
        <v/>
      </c>
      <c r="AD1065" t="str">
        <f>IF('ריכוז הצעות'!$N1066='טבלת עזר2'!AD$1,'ריכוז הצעות'!$M1066,"")</f>
        <v/>
      </c>
      <c r="AE1065" t="str">
        <f>IF('ריכוז הצעות'!$N1066='טבלת עזר2'!AE$1,'ריכוז הצעות'!$M1066,"")</f>
        <v/>
      </c>
      <c r="AF1065" t="str">
        <f>IF('ריכוז הצעות'!$N1066='טבלת עזר2'!AF$1,'ריכוז הצעות'!$M1066,"")</f>
        <v/>
      </c>
      <c r="AG1065" t="str">
        <f>IF('ריכוז הצעות'!$N1066='טבלת עזר2'!AG$1,'ריכוז הצעות'!$M1066,"")</f>
        <v/>
      </c>
      <c r="AH1065" t="str">
        <f>IF('ריכוז הצעות'!$N1066='טבלת עזר2'!AH$1,'ריכוז הצעות'!$M1066,"")</f>
        <v/>
      </c>
      <c r="AI1065" t="str">
        <f>IF('ריכוז הצעות'!$N1066='טבלת עזר2'!AI$1,'ריכוז הצעות'!$M1066,"")</f>
        <v/>
      </c>
      <c r="AJ1065" t="str">
        <f>IF('ריכוז הצעות'!$N1066='טבלת עזר2'!AJ$1,'ריכוז הצעות'!$M1066,"")</f>
        <v/>
      </c>
      <c r="AK1065" t="str">
        <f>IF('ריכוז הצעות'!$N1066='טבלת עזר2'!AK$1,'ריכוז הצעות'!$M1066,"")</f>
        <v/>
      </c>
      <c r="AL1065" t="str">
        <f>IF('ריכוז הצעות'!$N1066='טבלת עזר2'!AL$1,'ריכוז הצעות'!$M1066,"")</f>
        <v/>
      </c>
      <c r="AM1065"/>
      <c r="AN1065"/>
      <c r="AO1065"/>
      <c r="AP1065"/>
    </row>
    <row r="1066" spans="2:42" x14ac:dyDescent="0.3">
      <c r="B1066" t="str">
        <f>IF('ריכוז הצעות'!$N1067='טבלת עזר2'!B$1,'ריכוז הצעות'!$M1067,"")</f>
        <v/>
      </c>
      <c r="C1066">
        <f t="shared" si="335"/>
        <v>0</v>
      </c>
      <c r="D1066" t="str">
        <f t="shared" si="337"/>
        <v/>
      </c>
      <c r="E1066">
        <f t="shared" si="338"/>
        <v>0</v>
      </c>
      <c r="F1066" t="str">
        <f>IF('ריכוז הצעות'!$N1067='טבלת עזר2'!F$1,'ריכוז הצעות'!$M1067,"")</f>
        <v/>
      </c>
      <c r="G1066">
        <f t="shared" si="336"/>
        <v>0</v>
      </c>
      <c r="H1066" t="str">
        <f t="shared" si="339"/>
        <v/>
      </c>
      <c r="I1066">
        <f t="shared" si="340"/>
        <v>0</v>
      </c>
      <c r="J1066" t="str">
        <f>IF('ריכוז הצעות'!$N1067='טבלת עזר2'!J$1,'ריכוז הצעות'!$M1067,"")</f>
        <v/>
      </c>
      <c r="K1066" t="str">
        <f>IF('ריכוז הצעות'!$N1067='טבלת עזר2'!K$1,'ריכוז הצעות'!$M1067,"")</f>
        <v/>
      </c>
      <c r="L1066" t="str">
        <f>IF('ריכוז הצעות'!$N1067='טבלת עזר2'!L$1,'ריכוז הצעות'!$M1067,"")</f>
        <v/>
      </c>
      <c r="M1066" t="str">
        <f>IF('ריכוז הצעות'!$N1067='טבלת עזר2'!M$1,'ריכוז הצעות'!$M1067,"")</f>
        <v/>
      </c>
      <c r="O1066" t="str">
        <f>IF('ריכוז הצעות'!$N1067='טבלת עזר2'!O$1,'ריכוז הצעות'!$M1067,"")</f>
        <v/>
      </c>
      <c r="Q1066" t="str">
        <f>IF('ריכוז הצעות'!$N1067='טבלת עזר2'!Q$1,'ריכוז הצעות'!$M1067,"")</f>
        <v/>
      </c>
      <c r="S1066" t="str">
        <f>IF('ריכוז הצעות'!$N1067='טבלת עזר2'!S$1,'ריכוז הצעות'!$M1067,"")</f>
        <v/>
      </c>
      <c r="U1066" t="str">
        <f>IF('ריכוז הצעות'!$N1067='טבלת עזר2'!U$1,'ריכוז הצעות'!$M1067,"")</f>
        <v/>
      </c>
      <c r="W1066" t="str">
        <f>IF('ריכוז הצעות'!$N1067='טבלת עזר2'!W$1,'ריכוז הצעות'!$M1067,"")</f>
        <v/>
      </c>
      <c r="X1066" t="str">
        <f>IF('ריכוז הצעות'!$N1067='טבלת עזר2'!X$1,'ריכוז הצעות'!$M1067,"")</f>
        <v/>
      </c>
      <c r="Y1066" t="str">
        <f>IF('ריכוז הצעות'!$N1067='טבלת עזר2'!Y$1,'ריכוז הצעות'!$M1067,"")</f>
        <v/>
      </c>
      <c r="Z1066" t="str">
        <f>IF('ריכוז הצעות'!$N1067='טבלת עזר2'!Z$1,'ריכוז הצעות'!$M1067,"")</f>
        <v/>
      </c>
      <c r="AA1066" t="str">
        <f>IF('ריכוז הצעות'!$N1067='טבלת עזר2'!AA$1,'ריכוז הצעות'!$M1067,"")</f>
        <v/>
      </c>
      <c r="AB1066" t="str">
        <f>IF('ריכוז הצעות'!$N1067='טבלת עזר2'!AB$1,'ריכוז הצעות'!$M1067,"")</f>
        <v/>
      </c>
      <c r="AC1066" t="str">
        <f>IF('ריכוז הצעות'!$N1067='טבלת עזר2'!AC$1,'ריכוז הצעות'!$M1067,"")</f>
        <v/>
      </c>
      <c r="AD1066" t="str">
        <f>IF('ריכוז הצעות'!$N1067='טבלת עזר2'!AD$1,'ריכוז הצעות'!$M1067,"")</f>
        <v/>
      </c>
      <c r="AE1066" t="str">
        <f>IF('ריכוז הצעות'!$N1067='טבלת עזר2'!AE$1,'ריכוז הצעות'!$M1067,"")</f>
        <v/>
      </c>
      <c r="AF1066" t="str">
        <f>IF('ריכוז הצעות'!$N1067='טבלת עזר2'!AF$1,'ריכוז הצעות'!$M1067,"")</f>
        <v/>
      </c>
      <c r="AG1066" t="str">
        <f>IF('ריכוז הצעות'!$N1067='טבלת עזר2'!AG$1,'ריכוז הצעות'!$M1067,"")</f>
        <v/>
      </c>
      <c r="AH1066" t="str">
        <f>IF('ריכוז הצעות'!$N1067='טבלת עזר2'!AH$1,'ריכוז הצעות'!$M1067,"")</f>
        <v/>
      </c>
      <c r="AI1066" t="str">
        <f>IF('ריכוז הצעות'!$N1067='טבלת עזר2'!AI$1,'ריכוז הצעות'!$M1067,"")</f>
        <v/>
      </c>
      <c r="AJ1066" t="str">
        <f>IF('ריכוז הצעות'!$N1067='טבלת עזר2'!AJ$1,'ריכוז הצעות'!$M1067,"")</f>
        <v/>
      </c>
      <c r="AK1066" t="str">
        <f>IF('ריכוז הצעות'!$N1067='טבלת עזר2'!AK$1,'ריכוז הצעות'!$M1067,"")</f>
        <v/>
      </c>
      <c r="AL1066" t="str">
        <f>IF('ריכוז הצעות'!$N1067='טבלת עזר2'!AL$1,'ריכוז הצעות'!$M1067,"")</f>
        <v/>
      </c>
      <c r="AM1066"/>
      <c r="AN1066"/>
      <c r="AO1066"/>
      <c r="AP1066"/>
    </row>
    <row r="1067" spans="2:42" x14ac:dyDescent="0.3">
      <c r="B1067" t="str">
        <f>IF('ריכוז הצעות'!$N1068='טבלת עזר2'!B$1,'ריכוז הצעות'!$M1068,"")</f>
        <v/>
      </c>
      <c r="C1067">
        <f t="shared" si="335"/>
        <v>0</v>
      </c>
      <c r="D1067" t="str">
        <f t="shared" si="337"/>
        <v/>
      </c>
      <c r="E1067">
        <f t="shared" si="338"/>
        <v>0</v>
      </c>
      <c r="F1067" t="str">
        <f>IF('ריכוז הצעות'!$N1068='טבלת עזר2'!F$1,'ריכוז הצעות'!$M1068,"")</f>
        <v/>
      </c>
      <c r="G1067">
        <f t="shared" si="336"/>
        <v>0</v>
      </c>
      <c r="H1067" t="str">
        <f t="shared" si="339"/>
        <v/>
      </c>
      <c r="I1067">
        <f t="shared" si="340"/>
        <v>0</v>
      </c>
      <c r="J1067" t="str">
        <f>IF('ריכוז הצעות'!$N1068='טבלת עזר2'!J$1,'ריכוז הצעות'!$M1068,"")</f>
        <v/>
      </c>
      <c r="K1067" t="str">
        <f>IF('ריכוז הצעות'!$N1068='טבלת עזר2'!K$1,'ריכוז הצעות'!$M1068,"")</f>
        <v/>
      </c>
      <c r="L1067" t="str">
        <f>IF('ריכוז הצעות'!$N1068='טבלת עזר2'!L$1,'ריכוז הצעות'!$M1068,"")</f>
        <v/>
      </c>
      <c r="M1067" t="str">
        <f>IF('ריכוז הצעות'!$N1068='טבלת עזר2'!M$1,'ריכוז הצעות'!$M1068,"")</f>
        <v/>
      </c>
      <c r="O1067" t="str">
        <f>IF('ריכוז הצעות'!$N1068='טבלת עזר2'!O$1,'ריכוז הצעות'!$M1068,"")</f>
        <v/>
      </c>
      <c r="Q1067" t="str">
        <f>IF('ריכוז הצעות'!$N1068='טבלת עזר2'!Q$1,'ריכוז הצעות'!$M1068,"")</f>
        <v/>
      </c>
      <c r="S1067" t="str">
        <f>IF('ריכוז הצעות'!$N1068='טבלת עזר2'!S$1,'ריכוז הצעות'!$M1068,"")</f>
        <v/>
      </c>
      <c r="U1067" t="str">
        <f>IF('ריכוז הצעות'!$N1068='טבלת עזר2'!U$1,'ריכוז הצעות'!$M1068,"")</f>
        <v/>
      </c>
      <c r="W1067" t="str">
        <f>IF('ריכוז הצעות'!$N1068='טבלת עזר2'!W$1,'ריכוז הצעות'!$M1068,"")</f>
        <v/>
      </c>
      <c r="X1067" t="str">
        <f>IF('ריכוז הצעות'!$N1068='טבלת עזר2'!X$1,'ריכוז הצעות'!$M1068,"")</f>
        <v/>
      </c>
      <c r="Y1067" t="str">
        <f>IF('ריכוז הצעות'!$N1068='טבלת עזר2'!Y$1,'ריכוז הצעות'!$M1068,"")</f>
        <v/>
      </c>
      <c r="Z1067" t="str">
        <f>IF('ריכוז הצעות'!$N1068='טבלת עזר2'!Z$1,'ריכוז הצעות'!$M1068,"")</f>
        <v/>
      </c>
      <c r="AA1067" t="str">
        <f>IF('ריכוז הצעות'!$N1068='טבלת עזר2'!AA$1,'ריכוז הצעות'!$M1068,"")</f>
        <v/>
      </c>
      <c r="AB1067" t="str">
        <f>IF('ריכוז הצעות'!$N1068='טבלת עזר2'!AB$1,'ריכוז הצעות'!$M1068,"")</f>
        <v/>
      </c>
      <c r="AC1067" t="str">
        <f>IF('ריכוז הצעות'!$N1068='טבלת עזר2'!AC$1,'ריכוז הצעות'!$M1068,"")</f>
        <v/>
      </c>
      <c r="AD1067" t="str">
        <f>IF('ריכוז הצעות'!$N1068='טבלת עזר2'!AD$1,'ריכוז הצעות'!$M1068,"")</f>
        <v/>
      </c>
      <c r="AE1067" t="str">
        <f>IF('ריכוז הצעות'!$N1068='טבלת עזר2'!AE$1,'ריכוז הצעות'!$M1068,"")</f>
        <v/>
      </c>
      <c r="AF1067" t="str">
        <f>IF('ריכוז הצעות'!$N1068='טבלת עזר2'!AF$1,'ריכוז הצעות'!$M1068,"")</f>
        <v/>
      </c>
      <c r="AG1067" t="str">
        <f>IF('ריכוז הצעות'!$N1068='טבלת עזר2'!AG$1,'ריכוז הצעות'!$M1068,"")</f>
        <v/>
      </c>
      <c r="AH1067" t="str">
        <f>IF('ריכוז הצעות'!$N1068='טבלת עזר2'!AH$1,'ריכוז הצעות'!$M1068,"")</f>
        <v/>
      </c>
      <c r="AI1067" t="str">
        <f>IF('ריכוז הצעות'!$N1068='טבלת עזר2'!AI$1,'ריכוז הצעות'!$M1068,"")</f>
        <v/>
      </c>
      <c r="AJ1067" t="str">
        <f>IF('ריכוז הצעות'!$N1068='טבלת עזר2'!AJ$1,'ריכוז הצעות'!$M1068,"")</f>
        <v/>
      </c>
      <c r="AK1067" t="str">
        <f>IF('ריכוז הצעות'!$N1068='טבלת עזר2'!AK$1,'ריכוז הצעות'!$M1068,"")</f>
        <v/>
      </c>
      <c r="AL1067" t="str">
        <f>IF('ריכוז הצעות'!$N1068='טבלת עזר2'!AL$1,'ריכוז הצעות'!$M1068,"")</f>
        <v/>
      </c>
      <c r="AM1067"/>
      <c r="AN1067"/>
      <c r="AO1067"/>
      <c r="AP1067"/>
    </row>
    <row r="1068" spans="2:42" x14ac:dyDescent="0.3">
      <c r="B1068" t="str">
        <f>IF('ריכוז הצעות'!$N1069='טבלת עזר2'!B$1,'ריכוז הצעות'!$M1069,"")</f>
        <v/>
      </c>
      <c r="C1068">
        <f t="shared" si="335"/>
        <v>0</v>
      </c>
      <c r="D1068" t="str">
        <f t="shared" si="337"/>
        <v/>
      </c>
      <c r="E1068">
        <f t="shared" si="338"/>
        <v>0</v>
      </c>
      <c r="F1068" t="str">
        <f>IF('ריכוז הצעות'!$N1069='טבלת עזר2'!F$1,'ריכוז הצעות'!$M1069,"")</f>
        <v/>
      </c>
      <c r="G1068">
        <f t="shared" si="336"/>
        <v>0</v>
      </c>
      <c r="H1068" t="str">
        <f t="shared" si="339"/>
        <v/>
      </c>
      <c r="I1068">
        <f t="shared" si="340"/>
        <v>0</v>
      </c>
      <c r="J1068" t="str">
        <f>IF('ריכוז הצעות'!$N1069='טבלת עזר2'!J$1,'ריכוז הצעות'!$M1069,"")</f>
        <v/>
      </c>
      <c r="K1068" t="str">
        <f>IF('ריכוז הצעות'!$N1069='טבלת עזר2'!K$1,'ריכוז הצעות'!$M1069,"")</f>
        <v/>
      </c>
      <c r="L1068" t="str">
        <f>IF('ריכוז הצעות'!$N1069='טבלת עזר2'!L$1,'ריכוז הצעות'!$M1069,"")</f>
        <v/>
      </c>
      <c r="M1068" t="str">
        <f>IF('ריכוז הצעות'!$N1069='טבלת עזר2'!M$1,'ריכוז הצעות'!$M1069,"")</f>
        <v/>
      </c>
      <c r="O1068" t="str">
        <f>IF('ריכוז הצעות'!$N1069='טבלת עזר2'!O$1,'ריכוז הצעות'!$M1069,"")</f>
        <v/>
      </c>
      <c r="Q1068" t="str">
        <f>IF('ריכוז הצעות'!$N1069='טבלת עזר2'!Q$1,'ריכוז הצעות'!$M1069,"")</f>
        <v/>
      </c>
      <c r="S1068" t="str">
        <f>IF('ריכוז הצעות'!$N1069='טבלת עזר2'!S$1,'ריכוז הצעות'!$M1069,"")</f>
        <v/>
      </c>
      <c r="U1068" t="str">
        <f>IF('ריכוז הצעות'!$N1069='טבלת עזר2'!U$1,'ריכוז הצעות'!$M1069,"")</f>
        <v/>
      </c>
      <c r="W1068" t="str">
        <f>IF('ריכוז הצעות'!$N1069='טבלת עזר2'!W$1,'ריכוז הצעות'!$M1069,"")</f>
        <v/>
      </c>
      <c r="X1068" t="str">
        <f>IF('ריכוז הצעות'!$N1069='טבלת עזר2'!X$1,'ריכוז הצעות'!$M1069,"")</f>
        <v/>
      </c>
      <c r="Y1068" t="str">
        <f>IF('ריכוז הצעות'!$N1069='טבלת עזר2'!Y$1,'ריכוז הצעות'!$M1069,"")</f>
        <v/>
      </c>
      <c r="Z1068" t="str">
        <f>IF('ריכוז הצעות'!$N1069='טבלת עזר2'!Z$1,'ריכוז הצעות'!$M1069,"")</f>
        <v/>
      </c>
      <c r="AA1068" t="str">
        <f>IF('ריכוז הצעות'!$N1069='טבלת עזר2'!AA$1,'ריכוז הצעות'!$M1069,"")</f>
        <v/>
      </c>
      <c r="AB1068" t="str">
        <f>IF('ריכוז הצעות'!$N1069='טבלת עזר2'!AB$1,'ריכוז הצעות'!$M1069,"")</f>
        <v/>
      </c>
      <c r="AC1068" t="str">
        <f>IF('ריכוז הצעות'!$N1069='טבלת עזר2'!AC$1,'ריכוז הצעות'!$M1069,"")</f>
        <v/>
      </c>
      <c r="AD1068" t="str">
        <f>IF('ריכוז הצעות'!$N1069='טבלת עזר2'!AD$1,'ריכוז הצעות'!$M1069,"")</f>
        <v/>
      </c>
      <c r="AE1068" t="str">
        <f>IF('ריכוז הצעות'!$N1069='טבלת עזר2'!AE$1,'ריכוז הצעות'!$M1069,"")</f>
        <v/>
      </c>
      <c r="AF1068" t="str">
        <f>IF('ריכוז הצעות'!$N1069='טבלת עזר2'!AF$1,'ריכוז הצעות'!$M1069,"")</f>
        <v/>
      </c>
      <c r="AG1068" t="str">
        <f>IF('ריכוז הצעות'!$N1069='טבלת עזר2'!AG$1,'ריכוז הצעות'!$M1069,"")</f>
        <v/>
      </c>
      <c r="AH1068" t="str">
        <f>IF('ריכוז הצעות'!$N1069='טבלת עזר2'!AH$1,'ריכוז הצעות'!$M1069,"")</f>
        <v/>
      </c>
      <c r="AI1068" t="str">
        <f>IF('ריכוז הצעות'!$N1069='טבלת עזר2'!AI$1,'ריכוז הצעות'!$M1069,"")</f>
        <v/>
      </c>
      <c r="AJ1068" t="str">
        <f>IF('ריכוז הצעות'!$N1069='טבלת עזר2'!AJ$1,'ריכוז הצעות'!$M1069,"")</f>
        <v/>
      </c>
      <c r="AK1068" t="str">
        <f>IF('ריכוז הצעות'!$N1069='טבלת עזר2'!AK$1,'ריכוז הצעות'!$M1069,"")</f>
        <v/>
      </c>
      <c r="AL1068" t="str">
        <f>IF('ריכוז הצעות'!$N1069='טבלת עזר2'!AL$1,'ריכוז הצעות'!$M1069,"")</f>
        <v/>
      </c>
      <c r="AM1068"/>
      <c r="AN1068"/>
      <c r="AO1068"/>
      <c r="AP1068"/>
    </row>
    <row r="1069" spans="2:42" x14ac:dyDescent="0.3">
      <c r="B1069" t="str">
        <f>IF('ריכוז הצעות'!$N1070='טבלת עזר2'!B$1,'ריכוז הצעות'!$M1070,"")</f>
        <v/>
      </c>
      <c r="C1069">
        <f t="shared" si="335"/>
        <v>0</v>
      </c>
      <c r="D1069" t="str">
        <f t="shared" si="337"/>
        <v/>
      </c>
      <c r="E1069">
        <f t="shared" si="338"/>
        <v>0</v>
      </c>
      <c r="F1069" t="str">
        <f>IF('ריכוז הצעות'!$N1070='טבלת עזר2'!F$1,'ריכוז הצעות'!$M1070,"")</f>
        <v/>
      </c>
      <c r="G1069">
        <f t="shared" si="336"/>
        <v>0</v>
      </c>
      <c r="H1069" t="str">
        <f t="shared" si="339"/>
        <v/>
      </c>
      <c r="I1069">
        <f t="shared" si="340"/>
        <v>0</v>
      </c>
      <c r="J1069" t="str">
        <f>IF('ריכוז הצעות'!$N1070='טבלת עזר2'!J$1,'ריכוז הצעות'!$M1070,"")</f>
        <v/>
      </c>
      <c r="K1069" t="str">
        <f>IF('ריכוז הצעות'!$N1070='טבלת עזר2'!K$1,'ריכוז הצעות'!$M1070,"")</f>
        <v/>
      </c>
      <c r="L1069" t="str">
        <f>IF('ריכוז הצעות'!$N1070='טבלת עזר2'!L$1,'ריכוז הצעות'!$M1070,"")</f>
        <v/>
      </c>
      <c r="M1069" t="str">
        <f>IF('ריכוז הצעות'!$N1070='טבלת עזר2'!M$1,'ריכוז הצעות'!$M1070,"")</f>
        <v/>
      </c>
      <c r="O1069" t="str">
        <f>IF('ריכוז הצעות'!$N1070='טבלת עזר2'!O$1,'ריכוז הצעות'!$M1070,"")</f>
        <v/>
      </c>
      <c r="Q1069" t="str">
        <f>IF('ריכוז הצעות'!$N1070='טבלת עזר2'!Q$1,'ריכוז הצעות'!$M1070,"")</f>
        <v/>
      </c>
      <c r="S1069" t="str">
        <f>IF('ריכוז הצעות'!$N1070='טבלת עזר2'!S$1,'ריכוז הצעות'!$M1070,"")</f>
        <v/>
      </c>
      <c r="U1069" t="str">
        <f>IF('ריכוז הצעות'!$N1070='טבלת עזר2'!U$1,'ריכוז הצעות'!$M1070,"")</f>
        <v/>
      </c>
      <c r="W1069" t="str">
        <f>IF('ריכוז הצעות'!$N1070='טבלת עזר2'!W$1,'ריכוז הצעות'!$M1070,"")</f>
        <v/>
      </c>
      <c r="X1069" t="str">
        <f>IF('ריכוז הצעות'!$N1070='טבלת עזר2'!X$1,'ריכוז הצעות'!$M1070,"")</f>
        <v/>
      </c>
      <c r="Y1069" t="str">
        <f>IF('ריכוז הצעות'!$N1070='טבלת עזר2'!Y$1,'ריכוז הצעות'!$M1070,"")</f>
        <v/>
      </c>
      <c r="Z1069" t="str">
        <f>IF('ריכוז הצעות'!$N1070='טבלת עזר2'!Z$1,'ריכוז הצעות'!$M1070,"")</f>
        <v/>
      </c>
      <c r="AA1069" t="str">
        <f>IF('ריכוז הצעות'!$N1070='טבלת עזר2'!AA$1,'ריכוז הצעות'!$M1070,"")</f>
        <v/>
      </c>
      <c r="AB1069" t="str">
        <f>IF('ריכוז הצעות'!$N1070='טבלת עזר2'!AB$1,'ריכוז הצעות'!$M1070,"")</f>
        <v/>
      </c>
      <c r="AC1069" t="str">
        <f>IF('ריכוז הצעות'!$N1070='טבלת עזר2'!AC$1,'ריכוז הצעות'!$M1070,"")</f>
        <v/>
      </c>
      <c r="AD1069" t="str">
        <f>IF('ריכוז הצעות'!$N1070='טבלת עזר2'!AD$1,'ריכוז הצעות'!$M1070,"")</f>
        <v/>
      </c>
      <c r="AE1069" t="str">
        <f>IF('ריכוז הצעות'!$N1070='טבלת עזר2'!AE$1,'ריכוז הצעות'!$M1070,"")</f>
        <v/>
      </c>
      <c r="AF1069" t="str">
        <f>IF('ריכוז הצעות'!$N1070='טבלת עזר2'!AF$1,'ריכוז הצעות'!$M1070,"")</f>
        <v/>
      </c>
      <c r="AG1069" t="str">
        <f>IF('ריכוז הצעות'!$N1070='טבלת עזר2'!AG$1,'ריכוז הצעות'!$M1070,"")</f>
        <v/>
      </c>
      <c r="AH1069" t="str">
        <f>IF('ריכוז הצעות'!$N1070='טבלת עזר2'!AH$1,'ריכוז הצעות'!$M1070,"")</f>
        <v/>
      </c>
      <c r="AI1069" t="str">
        <f>IF('ריכוז הצעות'!$N1070='טבלת עזר2'!AI$1,'ריכוז הצעות'!$M1070,"")</f>
        <v/>
      </c>
      <c r="AJ1069" t="str">
        <f>IF('ריכוז הצעות'!$N1070='טבלת עזר2'!AJ$1,'ריכוז הצעות'!$M1070,"")</f>
        <v/>
      </c>
      <c r="AK1069" t="str">
        <f>IF('ריכוז הצעות'!$N1070='טבלת עזר2'!AK$1,'ריכוז הצעות'!$M1070,"")</f>
        <v/>
      </c>
      <c r="AL1069" t="str">
        <f>IF('ריכוז הצעות'!$N1070='טבלת עזר2'!AL$1,'ריכוז הצעות'!$M1070,"")</f>
        <v/>
      </c>
      <c r="AM1069"/>
      <c r="AN1069"/>
      <c r="AO1069"/>
      <c r="AP1069"/>
    </row>
    <row r="1070" spans="2:42" x14ac:dyDescent="0.3">
      <c r="B1070" t="str">
        <f>IF('ריכוז הצעות'!$N1071='טבלת עזר2'!B$1,'ריכוז הצעות'!$M1071,"")</f>
        <v/>
      </c>
      <c r="C1070">
        <f t="shared" si="335"/>
        <v>0</v>
      </c>
      <c r="D1070" t="str">
        <f t="shared" si="337"/>
        <v/>
      </c>
      <c r="E1070">
        <f t="shared" si="338"/>
        <v>0</v>
      </c>
      <c r="F1070" t="str">
        <f>IF('ריכוז הצעות'!$N1071='טבלת עזר2'!F$1,'ריכוז הצעות'!$M1071,"")</f>
        <v/>
      </c>
      <c r="G1070">
        <f t="shared" si="336"/>
        <v>0</v>
      </c>
      <c r="H1070" t="str">
        <f t="shared" si="339"/>
        <v/>
      </c>
      <c r="I1070">
        <f t="shared" si="340"/>
        <v>0</v>
      </c>
      <c r="J1070" t="str">
        <f>IF('ריכוז הצעות'!$N1071='טבלת עזר2'!J$1,'ריכוז הצעות'!$M1071,"")</f>
        <v/>
      </c>
      <c r="K1070" t="str">
        <f>IF('ריכוז הצעות'!$N1071='טבלת עזר2'!K$1,'ריכוז הצעות'!$M1071,"")</f>
        <v/>
      </c>
      <c r="L1070" t="str">
        <f>IF('ריכוז הצעות'!$N1071='טבלת עזר2'!L$1,'ריכוז הצעות'!$M1071,"")</f>
        <v/>
      </c>
      <c r="M1070" t="str">
        <f>IF('ריכוז הצעות'!$N1071='טבלת עזר2'!M$1,'ריכוז הצעות'!$M1071,"")</f>
        <v/>
      </c>
      <c r="O1070" t="str">
        <f>IF('ריכוז הצעות'!$N1071='טבלת עזר2'!O$1,'ריכוז הצעות'!$M1071,"")</f>
        <v/>
      </c>
      <c r="Q1070" t="str">
        <f>IF('ריכוז הצעות'!$N1071='טבלת עזר2'!Q$1,'ריכוז הצעות'!$M1071,"")</f>
        <v/>
      </c>
      <c r="S1070" t="str">
        <f>IF('ריכוז הצעות'!$N1071='טבלת עזר2'!S$1,'ריכוז הצעות'!$M1071,"")</f>
        <v/>
      </c>
      <c r="U1070" t="str">
        <f>IF('ריכוז הצעות'!$N1071='טבלת עזר2'!U$1,'ריכוז הצעות'!$M1071,"")</f>
        <v/>
      </c>
      <c r="W1070" t="str">
        <f>IF('ריכוז הצעות'!$N1071='טבלת עזר2'!W$1,'ריכוז הצעות'!$M1071,"")</f>
        <v/>
      </c>
      <c r="X1070" t="str">
        <f>IF('ריכוז הצעות'!$N1071='טבלת עזר2'!X$1,'ריכוז הצעות'!$M1071,"")</f>
        <v/>
      </c>
      <c r="Y1070" t="str">
        <f>IF('ריכוז הצעות'!$N1071='טבלת עזר2'!Y$1,'ריכוז הצעות'!$M1071,"")</f>
        <v/>
      </c>
      <c r="Z1070" t="str">
        <f>IF('ריכוז הצעות'!$N1071='טבלת עזר2'!Z$1,'ריכוז הצעות'!$M1071,"")</f>
        <v/>
      </c>
      <c r="AA1070" t="str">
        <f>IF('ריכוז הצעות'!$N1071='טבלת עזר2'!AA$1,'ריכוז הצעות'!$M1071,"")</f>
        <v/>
      </c>
      <c r="AB1070" t="str">
        <f>IF('ריכוז הצעות'!$N1071='טבלת עזר2'!AB$1,'ריכוז הצעות'!$M1071,"")</f>
        <v/>
      </c>
      <c r="AC1070" t="str">
        <f>IF('ריכוז הצעות'!$N1071='טבלת עזר2'!AC$1,'ריכוז הצעות'!$M1071,"")</f>
        <v/>
      </c>
      <c r="AD1070" t="str">
        <f>IF('ריכוז הצעות'!$N1071='טבלת עזר2'!AD$1,'ריכוז הצעות'!$M1071,"")</f>
        <v/>
      </c>
      <c r="AE1070" t="str">
        <f>IF('ריכוז הצעות'!$N1071='טבלת עזר2'!AE$1,'ריכוז הצעות'!$M1071,"")</f>
        <v/>
      </c>
      <c r="AF1070" t="str">
        <f>IF('ריכוז הצעות'!$N1071='טבלת עזר2'!AF$1,'ריכוז הצעות'!$M1071,"")</f>
        <v/>
      </c>
      <c r="AG1070" t="str">
        <f>IF('ריכוז הצעות'!$N1071='טבלת עזר2'!AG$1,'ריכוז הצעות'!$M1071,"")</f>
        <v/>
      </c>
      <c r="AH1070" t="str">
        <f>IF('ריכוז הצעות'!$N1071='טבלת עזר2'!AH$1,'ריכוז הצעות'!$M1071,"")</f>
        <v/>
      </c>
      <c r="AI1070" t="str">
        <f>IF('ריכוז הצעות'!$N1071='טבלת עזר2'!AI$1,'ריכוז הצעות'!$M1071,"")</f>
        <v/>
      </c>
      <c r="AJ1070" t="str">
        <f>IF('ריכוז הצעות'!$N1071='טבלת עזר2'!AJ$1,'ריכוז הצעות'!$M1071,"")</f>
        <v/>
      </c>
      <c r="AK1070" t="str">
        <f>IF('ריכוז הצעות'!$N1071='טבלת עזר2'!AK$1,'ריכוז הצעות'!$M1071,"")</f>
        <v/>
      </c>
      <c r="AL1070" t="str">
        <f>IF('ריכוז הצעות'!$N1071='טבלת עזר2'!AL$1,'ריכוז הצעות'!$M1071,"")</f>
        <v/>
      </c>
      <c r="AM1070"/>
      <c r="AN1070"/>
      <c r="AO1070"/>
      <c r="AP1070"/>
    </row>
    <row r="1071" spans="2:42" x14ac:dyDescent="0.3">
      <c r="B1071" t="str">
        <f>IF('ריכוז הצעות'!$N1072='טבלת עזר2'!B$1,'ריכוז הצעות'!$M1072,"")</f>
        <v/>
      </c>
      <c r="C1071">
        <f t="shared" si="335"/>
        <v>0</v>
      </c>
      <c r="D1071" t="str">
        <f t="shared" si="337"/>
        <v/>
      </c>
      <c r="E1071">
        <f t="shared" si="338"/>
        <v>0</v>
      </c>
      <c r="F1071" t="str">
        <f>IF('ריכוז הצעות'!$N1072='טבלת עזר2'!F$1,'ריכוז הצעות'!$M1072,"")</f>
        <v/>
      </c>
      <c r="G1071">
        <f t="shared" si="336"/>
        <v>0</v>
      </c>
      <c r="H1071" t="str">
        <f t="shared" si="339"/>
        <v/>
      </c>
      <c r="I1071">
        <f t="shared" si="340"/>
        <v>0</v>
      </c>
      <c r="J1071" t="str">
        <f>IF('ריכוז הצעות'!$N1072='טבלת עזר2'!J$1,'ריכוז הצעות'!$M1072,"")</f>
        <v/>
      </c>
      <c r="K1071" t="str">
        <f>IF('ריכוז הצעות'!$N1072='טבלת עזר2'!K$1,'ריכוז הצעות'!$M1072,"")</f>
        <v/>
      </c>
      <c r="L1071" t="str">
        <f>IF('ריכוז הצעות'!$N1072='טבלת עזר2'!L$1,'ריכוז הצעות'!$M1072,"")</f>
        <v/>
      </c>
      <c r="M1071" t="str">
        <f>IF('ריכוז הצעות'!$N1072='טבלת עזר2'!M$1,'ריכוז הצעות'!$M1072,"")</f>
        <v/>
      </c>
      <c r="O1071" t="str">
        <f>IF('ריכוז הצעות'!$N1072='טבלת עזר2'!O$1,'ריכוז הצעות'!$M1072,"")</f>
        <v/>
      </c>
      <c r="Q1071" t="str">
        <f>IF('ריכוז הצעות'!$N1072='טבלת עזר2'!Q$1,'ריכוז הצעות'!$M1072,"")</f>
        <v/>
      </c>
      <c r="S1071" t="str">
        <f>IF('ריכוז הצעות'!$N1072='טבלת עזר2'!S$1,'ריכוז הצעות'!$M1072,"")</f>
        <v/>
      </c>
      <c r="U1071" t="str">
        <f>IF('ריכוז הצעות'!$N1072='טבלת עזר2'!U$1,'ריכוז הצעות'!$M1072,"")</f>
        <v/>
      </c>
      <c r="W1071" t="str">
        <f>IF('ריכוז הצעות'!$N1072='טבלת עזר2'!W$1,'ריכוז הצעות'!$M1072,"")</f>
        <v/>
      </c>
      <c r="X1071" t="str">
        <f>IF('ריכוז הצעות'!$N1072='טבלת עזר2'!X$1,'ריכוז הצעות'!$M1072,"")</f>
        <v/>
      </c>
      <c r="Y1071" t="str">
        <f>IF('ריכוז הצעות'!$N1072='טבלת עזר2'!Y$1,'ריכוז הצעות'!$M1072,"")</f>
        <v/>
      </c>
      <c r="Z1071" t="str">
        <f>IF('ריכוז הצעות'!$N1072='טבלת עזר2'!Z$1,'ריכוז הצעות'!$M1072,"")</f>
        <v/>
      </c>
      <c r="AA1071" t="str">
        <f>IF('ריכוז הצעות'!$N1072='טבלת עזר2'!AA$1,'ריכוז הצעות'!$M1072,"")</f>
        <v/>
      </c>
      <c r="AB1071" t="str">
        <f>IF('ריכוז הצעות'!$N1072='טבלת עזר2'!AB$1,'ריכוז הצעות'!$M1072,"")</f>
        <v/>
      </c>
      <c r="AC1071" t="str">
        <f>IF('ריכוז הצעות'!$N1072='טבלת עזר2'!AC$1,'ריכוז הצעות'!$M1072,"")</f>
        <v/>
      </c>
      <c r="AD1071" t="str">
        <f>IF('ריכוז הצעות'!$N1072='טבלת עזר2'!AD$1,'ריכוז הצעות'!$M1072,"")</f>
        <v/>
      </c>
      <c r="AE1071" t="str">
        <f>IF('ריכוז הצעות'!$N1072='טבלת עזר2'!AE$1,'ריכוז הצעות'!$M1072,"")</f>
        <v/>
      </c>
      <c r="AF1071" t="str">
        <f>IF('ריכוז הצעות'!$N1072='טבלת עזר2'!AF$1,'ריכוז הצעות'!$M1072,"")</f>
        <v/>
      </c>
      <c r="AG1071" t="str">
        <f>IF('ריכוז הצעות'!$N1072='טבלת עזר2'!AG$1,'ריכוז הצעות'!$M1072,"")</f>
        <v/>
      </c>
      <c r="AH1071" t="str">
        <f>IF('ריכוז הצעות'!$N1072='טבלת עזר2'!AH$1,'ריכוז הצעות'!$M1072,"")</f>
        <v/>
      </c>
      <c r="AI1071" t="str">
        <f>IF('ריכוז הצעות'!$N1072='טבלת עזר2'!AI$1,'ריכוז הצעות'!$M1072,"")</f>
        <v/>
      </c>
      <c r="AJ1071" t="str">
        <f>IF('ריכוז הצעות'!$N1072='טבלת עזר2'!AJ$1,'ריכוז הצעות'!$M1072,"")</f>
        <v/>
      </c>
      <c r="AK1071" t="str">
        <f>IF('ריכוז הצעות'!$N1072='טבלת עזר2'!AK$1,'ריכוז הצעות'!$M1072,"")</f>
        <v/>
      </c>
      <c r="AL1071" t="str">
        <f>IF('ריכוז הצעות'!$N1072='טבלת עזר2'!AL$1,'ריכוז הצעות'!$M1072,"")</f>
        <v/>
      </c>
      <c r="AM1071"/>
      <c r="AN1071"/>
      <c r="AO1071"/>
      <c r="AP1071"/>
    </row>
    <row r="1072" spans="2:42" x14ac:dyDescent="0.3">
      <c r="B1072" t="str">
        <f>IF('ריכוז הצעות'!$N1073='טבלת עזר2'!B$1,'ריכוז הצעות'!$M1073,"")</f>
        <v/>
      </c>
      <c r="C1072">
        <f t="shared" si="335"/>
        <v>0</v>
      </c>
      <c r="D1072" t="str">
        <f t="shared" si="337"/>
        <v/>
      </c>
      <c r="E1072">
        <f t="shared" si="338"/>
        <v>0</v>
      </c>
      <c r="F1072" t="str">
        <f>IF('ריכוז הצעות'!$N1073='טבלת עזר2'!F$1,'ריכוז הצעות'!$M1073,"")</f>
        <v/>
      </c>
      <c r="G1072">
        <f t="shared" si="336"/>
        <v>0</v>
      </c>
      <c r="H1072" t="str">
        <f t="shared" si="339"/>
        <v/>
      </c>
      <c r="I1072">
        <f t="shared" si="340"/>
        <v>0</v>
      </c>
      <c r="J1072" t="str">
        <f>IF('ריכוז הצעות'!$N1073='טבלת עזר2'!J$1,'ריכוז הצעות'!$M1073,"")</f>
        <v/>
      </c>
      <c r="K1072" t="str">
        <f>IF('ריכוז הצעות'!$N1073='טבלת עזר2'!K$1,'ריכוז הצעות'!$M1073,"")</f>
        <v/>
      </c>
      <c r="L1072" t="str">
        <f>IF('ריכוז הצעות'!$N1073='טבלת עזר2'!L$1,'ריכוז הצעות'!$M1073,"")</f>
        <v/>
      </c>
      <c r="M1072" t="str">
        <f>IF('ריכוז הצעות'!$N1073='טבלת עזר2'!M$1,'ריכוז הצעות'!$M1073,"")</f>
        <v/>
      </c>
      <c r="O1072" t="str">
        <f>IF('ריכוז הצעות'!$N1073='טבלת עזר2'!O$1,'ריכוז הצעות'!$M1073,"")</f>
        <v/>
      </c>
      <c r="Q1072" t="str">
        <f>IF('ריכוז הצעות'!$N1073='טבלת עזר2'!Q$1,'ריכוז הצעות'!$M1073,"")</f>
        <v/>
      </c>
      <c r="S1072" t="str">
        <f>IF('ריכוז הצעות'!$N1073='טבלת עזר2'!S$1,'ריכוז הצעות'!$M1073,"")</f>
        <v/>
      </c>
      <c r="U1072" t="str">
        <f>IF('ריכוז הצעות'!$N1073='טבלת עזר2'!U$1,'ריכוז הצעות'!$M1073,"")</f>
        <v/>
      </c>
      <c r="W1072" t="str">
        <f>IF('ריכוז הצעות'!$N1073='טבלת עזר2'!W$1,'ריכוז הצעות'!$M1073,"")</f>
        <v/>
      </c>
      <c r="X1072" t="str">
        <f>IF('ריכוז הצעות'!$N1073='טבלת עזר2'!X$1,'ריכוז הצעות'!$M1073,"")</f>
        <v/>
      </c>
      <c r="Y1072" t="str">
        <f>IF('ריכוז הצעות'!$N1073='טבלת עזר2'!Y$1,'ריכוז הצעות'!$M1073,"")</f>
        <v/>
      </c>
      <c r="Z1072" t="str">
        <f>IF('ריכוז הצעות'!$N1073='טבלת עזר2'!Z$1,'ריכוז הצעות'!$M1073,"")</f>
        <v/>
      </c>
      <c r="AA1072" t="str">
        <f>IF('ריכוז הצעות'!$N1073='טבלת עזר2'!AA$1,'ריכוז הצעות'!$M1073,"")</f>
        <v/>
      </c>
      <c r="AB1072" t="str">
        <f>IF('ריכוז הצעות'!$N1073='טבלת עזר2'!AB$1,'ריכוז הצעות'!$M1073,"")</f>
        <v/>
      </c>
      <c r="AC1072" t="str">
        <f>IF('ריכוז הצעות'!$N1073='טבלת עזר2'!AC$1,'ריכוז הצעות'!$M1073,"")</f>
        <v/>
      </c>
      <c r="AD1072" t="str">
        <f>IF('ריכוז הצעות'!$N1073='טבלת עזר2'!AD$1,'ריכוז הצעות'!$M1073,"")</f>
        <v/>
      </c>
      <c r="AE1072" t="str">
        <f>IF('ריכוז הצעות'!$N1073='טבלת עזר2'!AE$1,'ריכוז הצעות'!$M1073,"")</f>
        <v/>
      </c>
      <c r="AF1072" t="str">
        <f>IF('ריכוז הצעות'!$N1073='טבלת עזר2'!AF$1,'ריכוז הצעות'!$M1073,"")</f>
        <v/>
      </c>
      <c r="AG1072" t="str">
        <f>IF('ריכוז הצעות'!$N1073='טבלת עזר2'!AG$1,'ריכוז הצעות'!$M1073,"")</f>
        <v/>
      </c>
      <c r="AH1072" t="str">
        <f>IF('ריכוז הצעות'!$N1073='טבלת עזר2'!AH$1,'ריכוז הצעות'!$M1073,"")</f>
        <v/>
      </c>
      <c r="AI1072" t="str">
        <f>IF('ריכוז הצעות'!$N1073='טבלת עזר2'!AI$1,'ריכוז הצעות'!$M1073,"")</f>
        <v/>
      </c>
      <c r="AJ1072" t="str">
        <f>IF('ריכוז הצעות'!$N1073='טבלת עזר2'!AJ$1,'ריכוז הצעות'!$M1073,"")</f>
        <v/>
      </c>
      <c r="AK1072" t="str">
        <f>IF('ריכוז הצעות'!$N1073='טבלת עזר2'!AK$1,'ריכוז הצעות'!$M1073,"")</f>
        <v/>
      </c>
      <c r="AL1072" t="str">
        <f>IF('ריכוז הצעות'!$N1073='טבלת עזר2'!AL$1,'ריכוז הצעות'!$M1073,"")</f>
        <v/>
      </c>
      <c r="AM1072"/>
      <c r="AN1072"/>
      <c r="AO1072"/>
      <c r="AP1072"/>
    </row>
    <row r="1073" spans="2:42" x14ac:dyDescent="0.3">
      <c r="B1073" t="str">
        <f>IF('ריכוז הצעות'!$N1074='טבלת עזר2'!B$1,'ריכוז הצעות'!$M1074,"")</f>
        <v/>
      </c>
      <c r="C1073">
        <f t="shared" si="335"/>
        <v>0</v>
      </c>
      <c r="D1073" t="str">
        <f t="shared" si="337"/>
        <v/>
      </c>
      <c r="E1073">
        <f t="shared" si="338"/>
        <v>0</v>
      </c>
      <c r="F1073" t="str">
        <f>IF('ריכוז הצעות'!$N1074='טבלת עזר2'!F$1,'ריכוז הצעות'!$M1074,"")</f>
        <v/>
      </c>
      <c r="G1073">
        <f t="shared" si="336"/>
        <v>0</v>
      </c>
      <c r="H1073" t="str">
        <f t="shared" si="339"/>
        <v/>
      </c>
      <c r="I1073">
        <f t="shared" si="340"/>
        <v>0</v>
      </c>
      <c r="J1073" t="str">
        <f>IF('ריכוז הצעות'!$N1074='טבלת עזר2'!J$1,'ריכוז הצעות'!$M1074,"")</f>
        <v/>
      </c>
      <c r="K1073" t="str">
        <f>IF('ריכוז הצעות'!$N1074='טבלת עזר2'!K$1,'ריכוז הצעות'!$M1074,"")</f>
        <v/>
      </c>
      <c r="L1073" t="str">
        <f>IF('ריכוז הצעות'!$N1074='טבלת עזר2'!L$1,'ריכוז הצעות'!$M1074,"")</f>
        <v/>
      </c>
      <c r="M1073" t="str">
        <f>IF('ריכוז הצעות'!$N1074='טבלת עזר2'!M$1,'ריכוז הצעות'!$M1074,"")</f>
        <v/>
      </c>
      <c r="O1073" t="str">
        <f>IF('ריכוז הצעות'!$N1074='טבלת עזר2'!O$1,'ריכוז הצעות'!$M1074,"")</f>
        <v/>
      </c>
      <c r="Q1073" t="str">
        <f>IF('ריכוז הצעות'!$N1074='טבלת עזר2'!Q$1,'ריכוז הצעות'!$M1074,"")</f>
        <v/>
      </c>
      <c r="S1073" t="str">
        <f>IF('ריכוז הצעות'!$N1074='טבלת עזר2'!S$1,'ריכוז הצעות'!$M1074,"")</f>
        <v/>
      </c>
      <c r="U1073" t="str">
        <f>IF('ריכוז הצעות'!$N1074='טבלת עזר2'!U$1,'ריכוז הצעות'!$M1074,"")</f>
        <v/>
      </c>
      <c r="W1073" t="str">
        <f>IF('ריכוז הצעות'!$N1074='טבלת עזר2'!W$1,'ריכוז הצעות'!$M1074,"")</f>
        <v/>
      </c>
      <c r="X1073" t="str">
        <f>IF('ריכוז הצעות'!$N1074='טבלת עזר2'!X$1,'ריכוז הצעות'!$M1074,"")</f>
        <v/>
      </c>
      <c r="Y1073" t="str">
        <f>IF('ריכוז הצעות'!$N1074='טבלת עזר2'!Y$1,'ריכוז הצעות'!$M1074,"")</f>
        <v/>
      </c>
      <c r="Z1073" t="str">
        <f>IF('ריכוז הצעות'!$N1074='טבלת עזר2'!Z$1,'ריכוז הצעות'!$M1074,"")</f>
        <v/>
      </c>
      <c r="AA1073" t="str">
        <f>IF('ריכוז הצעות'!$N1074='טבלת עזר2'!AA$1,'ריכוז הצעות'!$M1074,"")</f>
        <v/>
      </c>
      <c r="AB1073" t="str">
        <f>IF('ריכוז הצעות'!$N1074='טבלת עזר2'!AB$1,'ריכוז הצעות'!$M1074,"")</f>
        <v/>
      </c>
      <c r="AC1073" t="str">
        <f>IF('ריכוז הצעות'!$N1074='טבלת עזר2'!AC$1,'ריכוז הצעות'!$M1074,"")</f>
        <v/>
      </c>
      <c r="AD1073" t="str">
        <f>IF('ריכוז הצעות'!$N1074='טבלת עזר2'!AD$1,'ריכוז הצעות'!$M1074,"")</f>
        <v/>
      </c>
      <c r="AE1073" t="str">
        <f>IF('ריכוז הצעות'!$N1074='טבלת עזר2'!AE$1,'ריכוז הצעות'!$M1074,"")</f>
        <v/>
      </c>
      <c r="AF1073" t="str">
        <f>IF('ריכוז הצעות'!$N1074='טבלת עזר2'!AF$1,'ריכוז הצעות'!$M1074,"")</f>
        <v/>
      </c>
      <c r="AG1073" t="str">
        <f>IF('ריכוז הצעות'!$N1074='טבלת עזר2'!AG$1,'ריכוז הצעות'!$M1074,"")</f>
        <v/>
      </c>
      <c r="AH1073" t="str">
        <f>IF('ריכוז הצעות'!$N1074='טבלת עזר2'!AH$1,'ריכוז הצעות'!$M1074,"")</f>
        <v/>
      </c>
      <c r="AI1073" t="str">
        <f>IF('ריכוז הצעות'!$N1074='טבלת עזר2'!AI$1,'ריכוז הצעות'!$M1074,"")</f>
        <v/>
      </c>
      <c r="AJ1073" t="str">
        <f>IF('ריכוז הצעות'!$N1074='טבלת עזר2'!AJ$1,'ריכוז הצעות'!$M1074,"")</f>
        <v/>
      </c>
      <c r="AK1073" t="str">
        <f>IF('ריכוז הצעות'!$N1074='טבלת עזר2'!AK$1,'ריכוז הצעות'!$M1074,"")</f>
        <v/>
      </c>
      <c r="AL1073" t="str">
        <f>IF('ריכוז הצעות'!$N1074='טבלת עזר2'!AL$1,'ריכוז הצעות'!$M1074,"")</f>
        <v/>
      </c>
      <c r="AM1073"/>
      <c r="AN1073"/>
      <c r="AO1073"/>
      <c r="AP1073"/>
    </row>
    <row r="1074" spans="2:42" x14ac:dyDescent="0.3">
      <c r="B1074" t="str">
        <f>IF('ריכוז הצעות'!$N1075='טבלת עזר2'!B$1,'ריכוז הצעות'!$M1075,"")</f>
        <v/>
      </c>
      <c r="C1074">
        <f t="shared" si="335"/>
        <v>0</v>
      </c>
      <c r="D1074" t="str">
        <f t="shared" si="337"/>
        <v/>
      </c>
      <c r="E1074">
        <f t="shared" si="338"/>
        <v>0</v>
      </c>
      <c r="F1074" t="str">
        <f>IF('ריכוז הצעות'!$N1075='טבלת עזר2'!F$1,'ריכוז הצעות'!$M1075,"")</f>
        <v/>
      </c>
      <c r="G1074">
        <f t="shared" si="336"/>
        <v>0</v>
      </c>
      <c r="H1074" t="str">
        <f t="shared" si="339"/>
        <v/>
      </c>
      <c r="I1074">
        <f t="shared" si="340"/>
        <v>0</v>
      </c>
      <c r="J1074" t="str">
        <f>IF('ריכוז הצעות'!$N1075='טבלת עזר2'!J$1,'ריכוז הצעות'!$M1075,"")</f>
        <v/>
      </c>
      <c r="K1074" t="str">
        <f>IF('ריכוז הצעות'!$N1075='טבלת עזר2'!K$1,'ריכוז הצעות'!$M1075,"")</f>
        <v/>
      </c>
      <c r="L1074" t="str">
        <f>IF('ריכוז הצעות'!$N1075='טבלת עזר2'!L$1,'ריכוז הצעות'!$M1075,"")</f>
        <v/>
      </c>
      <c r="M1074" t="str">
        <f>IF('ריכוז הצעות'!$N1075='טבלת עזר2'!M$1,'ריכוז הצעות'!$M1075,"")</f>
        <v/>
      </c>
      <c r="O1074" t="str">
        <f>IF('ריכוז הצעות'!$N1075='טבלת עזר2'!O$1,'ריכוז הצעות'!$M1075,"")</f>
        <v/>
      </c>
      <c r="Q1074" t="str">
        <f>IF('ריכוז הצעות'!$N1075='טבלת עזר2'!Q$1,'ריכוז הצעות'!$M1075,"")</f>
        <v/>
      </c>
      <c r="S1074" t="str">
        <f>IF('ריכוז הצעות'!$N1075='טבלת עזר2'!S$1,'ריכוז הצעות'!$M1075,"")</f>
        <v/>
      </c>
      <c r="U1074" t="str">
        <f>IF('ריכוז הצעות'!$N1075='טבלת עזר2'!U$1,'ריכוז הצעות'!$M1075,"")</f>
        <v/>
      </c>
      <c r="W1074" t="str">
        <f>IF('ריכוז הצעות'!$N1075='טבלת עזר2'!W$1,'ריכוז הצעות'!$M1075,"")</f>
        <v/>
      </c>
      <c r="X1074" t="str">
        <f>IF('ריכוז הצעות'!$N1075='טבלת עזר2'!X$1,'ריכוז הצעות'!$M1075,"")</f>
        <v/>
      </c>
      <c r="Y1074" t="str">
        <f>IF('ריכוז הצעות'!$N1075='טבלת עזר2'!Y$1,'ריכוז הצעות'!$M1075,"")</f>
        <v/>
      </c>
      <c r="Z1074" t="str">
        <f>IF('ריכוז הצעות'!$N1075='טבלת עזר2'!Z$1,'ריכוז הצעות'!$M1075,"")</f>
        <v/>
      </c>
      <c r="AA1074" t="str">
        <f>IF('ריכוז הצעות'!$N1075='טבלת עזר2'!AA$1,'ריכוז הצעות'!$M1075,"")</f>
        <v/>
      </c>
      <c r="AB1074" t="str">
        <f>IF('ריכוז הצעות'!$N1075='טבלת עזר2'!AB$1,'ריכוז הצעות'!$M1075,"")</f>
        <v/>
      </c>
      <c r="AC1074" t="str">
        <f>IF('ריכוז הצעות'!$N1075='טבלת עזר2'!AC$1,'ריכוז הצעות'!$M1075,"")</f>
        <v/>
      </c>
      <c r="AD1074" t="str">
        <f>IF('ריכוז הצעות'!$N1075='טבלת עזר2'!AD$1,'ריכוז הצעות'!$M1075,"")</f>
        <v/>
      </c>
      <c r="AE1074" t="str">
        <f>IF('ריכוז הצעות'!$N1075='טבלת עזר2'!AE$1,'ריכוז הצעות'!$M1075,"")</f>
        <v/>
      </c>
      <c r="AF1074" t="str">
        <f>IF('ריכוז הצעות'!$N1075='טבלת עזר2'!AF$1,'ריכוז הצעות'!$M1075,"")</f>
        <v/>
      </c>
      <c r="AG1074" t="str">
        <f>IF('ריכוז הצעות'!$N1075='טבלת עזר2'!AG$1,'ריכוז הצעות'!$M1075,"")</f>
        <v/>
      </c>
      <c r="AH1074" t="str">
        <f>IF('ריכוז הצעות'!$N1075='טבלת עזר2'!AH$1,'ריכוז הצעות'!$M1075,"")</f>
        <v/>
      </c>
      <c r="AI1074" t="str">
        <f>IF('ריכוז הצעות'!$N1075='טבלת עזר2'!AI$1,'ריכוז הצעות'!$M1075,"")</f>
        <v/>
      </c>
      <c r="AJ1074" t="str">
        <f>IF('ריכוז הצעות'!$N1075='טבלת עזר2'!AJ$1,'ריכוז הצעות'!$M1075,"")</f>
        <v/>
      </c>
      <c r="AK1074" t="str">
        <f>IF('ריכוז הצעות'!$N1075='טבלת עזר2'!AK$1,'ריכוז הצעות'!$M1075,"")</f>
        <v/>
      </c>
      <c r="AL1074" t="str">
        <f>IF('ריכוז הצעות'!$N1075='טבלת עזר2'!AL$1,'ריכוז הצעות'!$M1075,"")</f>
        <v/>
      </c>
      <c r="AM1074"/>
      <c r="AN1074"/>
      <c r="AO1074"/>
      <c r="AP1074"/>
    </row>
    <row r="1075" spans="2:42" x14ac:dyDescent="0.3">
      <c r="B1075" t="str">
        <f>IF('ריכוז הצעות'!$N1076='טבלת עזר2'!B$1,'ריכוז הצעות'!$M1076,"")</f>
        <v/>
      </c>
      <c r="C1075">
        <f t="shared" si="335"/>
        <v>0</v>
      </c>
      <c r="D1075" t="str">
        <f t="shared" si="337"/>
        <v/>
      </c>
      <c r="E1075">
        <f t="shared" si="338"/>
        <v>0</v>
      </c>
      <c r="F1075" t="str">
        <f>IF('ריכוז הצעות'!$N1076='טבלת עזר2'!F$1,'ריכוז הצעות'!$M1076,"")</f>
        <v/>
      </c>
      <c r="G1075">
        <f t="shared" si="336"/>
        <v>0</v>
      </c>
      <c r="H1075" t="str">
        <f t="shared" si="339"/>
        <v/>
      </c>
      <c r="I1075">
        <f t="shared" si="340"/>
        <v>0</v>
      </c>
      <c r="J1075" t="str">
        <f>IF('ריכוז הצעות'!$N1076='טבלת עזר2'!J$1,'ריכוז הצעות'!$M1076,"")</f>
        <v/>
      </c>
      <c r="K1075" t="str">
        <f>IF('ריכוז הצעות'!$N1076='טבלת עזר2'!K$1,'ריכוז הצעות'!$M1076,"")</f>
        <v/>
      </c>
      <c r="L1075" t="str">
        <f>IF('ריכוז הצעות'!$N1076='טבלת עזר2'!L$1,'ריכוז הצעות'!$M1076,"")</f>
        <v/>
      </c>
      <c r="M1075" t="str">
        <f>IF('ריכוז הצעות'!$N1076='טבלת עזר2'!M$1,'ריכוז הצעות'!$M1076,"")</f>
        <v/>
      </c>
      <c r="O1075" t="str">
        <f>IF('ריכוז הצעות'!$N1076='טבלת עזר2'!O$1,'ריכוז הצעות'!$M1076,"")</f>
        <v/>
      </c>
      <c r="Q1075" t="str">
        <f>IF('ריכוז הצעות'!$N1076='טבלת עזר2'!Q$1,'ריכוז הצעות'!$M1076,"")</f>
        <v/>
      </c>
      <c r="S1075" t="str">
        <f>IF('ריכוז הצעות'!$N1076='טבלת עזר2'!S$1,'ריכוז הצעות'!$M1076,"")</f>
        <v/>
      </c>
      <c r="U1075" t="str">
        <f>IF('ריכוז הצעות'!$N1076='טבלת עזר2'!U$1,'ריכוז הצעות'!$M1076,"")</f>
        <v/>
      </c>
      <c r="W1075" t="str">
        <f>IF('ריכוז הצעות'!$N1076='טבלת עזר2'!W$1,'ריכוז הצעות'!$M1076,"")</f>
        <v/>
      </c>
      <c r="X1075" t="str">
        <f>IF('ריכוז הצעות'!$N1076='טבלת עזר2'!X$1,'ריכוז הצעות'!$M1076,"")</f>
        <v/>
      </c>
      <c r="Y1075" t="str">
        <f>IF('ריכוז הצעות'!$N1076='טבלת עזר2'!Y$1,'ריכוז הצעות'!$M1076,"")</f>
        <v/>
      </c>
      <c r="Z1075" t="str">
        <f>IF('ריכוז הצעות'!$N1076='טבלת עזר2'!Z$1,'ריכוז הצעות'!$M1076,"")</f>
        <v/>
      </c>
      <c r="AA1075" t="str">
        <f>IF('ריכוז הצעות'!$N1076='טבלת עזר2'!AA$1,'ריכוז הצעות'!$M1076,"")</f>
        <v/>
      </c>
      <c r="AB1075" t="str">
        <f>IF('ריכוז הצעות'!$N1076='טבלת עזר2'!AB$1,'ריכוז הצעות'!$M1076,"")</f>
        <v/>
      </c>
      <c r="AC1075" t="str">
        <f>IF('ריכוז הצעות'!$N1076='טבלת עזר2'!AC$1,'ריכוז הצעות'!$M1076,"")</f>
        <v/>
      </c>
      <c r="AD1075" t="str">
        <f>IF('ריכוז הצעות'!$N1076='טבלת עזר2'!AD$1,'ריכוז הצעות'!$M1076,"")</f>
        <v/>
      </c>
      <c r="AE1075" t="str">
        <f>IF('ריכוז הצעות'!$N1076='טבלת עזר2'!AE$1,'ריכוז הצעות'!$M1076,"")</f>
        <v/>
      </c>
      <c r="AF1075" t="str">
        <f>IF('ריכוז הצעות'!$N1076='טבלת עזר2'!AF$1,'ריכוז הצעות'!$M1076,"")</f>
        <v/>
      </c>
      <c r="AG1075" t="str">
        <f>IF('ריכוז הצעות'!$N1076='טבלת עזר2'!AG$1,'ריכוז הצעות'!$M1076,"")</f>
        <v/>
      </c>
      <c r="AH1075" t="str">
        <f>IF('ריכוז הצעות'!$N1076='טבלת עזר2'!AH$1,'ריכוז הצעות'!$M1076,"")</f>
        <v/>
      </c>
      <c r="AI1075" t="str">
        <f>IF('ריכוז הצעות'!$N1076='טבלת עזר2'!AI$1,'ריכוז הצעות'!$M1076,"")</f>
        <v/>
      </c>
      <c r="AJ1075" t="str">
        <f>IF('ריכוז הצעות'!$N1076='טבלת עזר2'!AJ$1,'ריכוז הצעות'!$M1076,"")</f>
        <v/>
      </c>
      <c r="AK1075" t="str">
        <f>IF('ריכוז הצעות'!$N1076='טבלת עזר2'!AK$1,'ריכוז הצעות'!$M1076,"")</f>
        <v/>
      </c>
      <c r="AL1075" t="str">
        <f>IF('ריכוז הצעות'!$N1076='טבלת עזר2'!AL$1,'ריכוז הצעות'!$M1076,"")</f>
        <v/>
      </c>
      <c r="AM1075"/>
      <c r="AN1075"/>
      <c r="AO1075"/>
      <c r="AP1075"/>
    </row>
    <row r="1076" spans="2:42" x14ac:dyDescent="0.3">
      <c r="B1076" t="str">
        <f>IF('ריכוז הצעות'!$N1077='טבלת עזר2'!B$1,'ריכוז הצעות'!$M1077,"")</f>
        <v/>
      </c>
      <c r="C1076">
        <f t="shared" si="335"/>
        <v>0</v>
      </c>
      <c r="D1076" t="str">
        <f t="shared" si="337"/>
        <v/>
      </c>
      <c r="E1076">
        <f t="shared" si="338"/>
        <v>0</v>
      </c>
      <c r="F1076" t="str">
        <f>IF('ריכוז הצעות'!$N1077='טבלת עזר2'!F$1,'ריכוז הצעות'!$M1077,"")</f>
        <v/>
      </c>
      <c r="G1076">
        <f t="shared" si="336"/>
        <v>0</v>
      </c>
      <c r="H1076" t="str">
        <f t="shared" si="339"/>
        <v/>
      </c>
      <c r="I1076">
        <f t="shared" si="340"/>
        <v>0</v>
      </c>
      <c r="J1076" t="str">
        <f>IF('ריכוז הצעות'!$N1077='טבלת עזר2'!J$1,'ריכוז הצעות'!$M1077,"")</f>
        <v/>
      </c>
      <c r="K1076" t="str">
        <f>IF('ריכוז הצעות'!$N1077='טבלת עזר2'!K$1,'ריכוז הצעות'!$M1077,"")</f>
        <v/>
      </c>
      <c r="L1076" t="str">
        <f>IF('ריכוז הצעות'!$N1077='טבלת עזר2'!L$1,'ריכוז הצעות'!$M1077,"")</f>
        <v/>
      </c>
      <c r="M1076" t="str">
        <f>IF('ריכוז הצעות'!$N1077='טבלת עזר2'!M$1,'ריכוז הצעות'!$M1077,"")</f>
        <v/>
      </c>
      <c r="O1076" t="str">
        <f>IF('ריכוז הצעות'!$N1077='טבלת עזר2'!O$1,'ריכוז הצעות'!$M1077,"")</f>
        <v/>
      </c>
      <c r="Q1076" t="str">
        <f>IF('ריכוז הצעות'!$N1077='טבלת עזר2'!Q$1,'ריכוז הצעות'!$M1077,"")</f>
        <v/>
      </c>
      <c r="S1076" t="str">
        <f>IF('ריכוז הצעות'!$N1077='טבלת עזר2'!S$1,'ריכוז הצעות'!$M1077,"")</f>
        <v/>
      </c>
      <c r="U1076" t="str">
        <f>IF('ריכוז הצעות'!$N1077='טבלת עזר2'!U$1,'ריכוז הצעות'!$M1077,"")</f>
        <v/>
      </c>
      <c r="W1076" t="str">
        <f>IF('ריכוז הצעות'!$N1077='טבלת עזר2'!W$1,'ריכוז הצעות'!$M1077,"")</f>
        <v/>
      </c>
      <c r="X1076" t="str">
        <f>IF('ריכוז הצעות'!$N1077='טבלת עזר2'!X$1,'ריכוז הצעות'!$M1077,"")</f>
        <v/>
      </c>
      <c r="Y1076" t="str">
        <f>IF('ריכוז הצעות'!$N1077='טבלת עזר2'!Y$1,'ריכוז הצעות'!$M1077,"")</f>
        <v/>
      </c>
      <c r="Z1076" t="str">
        <f>IF('ריכוז הצעות'!$N1077='טבלת עזר2'!Z$1,'ריכוז הצעות'!$M1077,"")</f>
        <v/>
      </c>
      <c r="AA1076" t="str">
        <f>IF('ריכוז הצעות'!$N1077='טבלת עזר2'!AA$1,'ריכוז הצעות'!$M1077,"")</f>
        <v/>
      </c>
      <c r="AB1076" t="str">
        <f>IF('ריכוז הצעות'!$N1077='טבלת עזר2'!AB$1,'ריכוז הצעות'!$M1077,"")</f>
        <v/>
      </c>
      <c r="AC1076" t="str">
        <f>IF('ריכוז הצעות'!$N1077='טבלת עזר2'!AC$1,'ריכוז הצעות'!$M1077,"")</f>
        <v/>
      </c>
      <c r="AD1076" t="str">
        <f>IF('ריכוז הצעות'!$N1077='טבלת עזר2'!AD$1,'ריכוז הצעות'!$M1077,"")</f>
        <v/>
      </c>
      <c r="AE1076" t="str">
        <f>IF('ריכוז הצעות'!$N1077='טבלת עזר2'!AE$1,'ריכוז הצעות'!$M1077,"")</f>
        <v/>
      </c>
      <c r="AF1076" t="str">
        <f>IF('ריכוז הצעות'!$N1077='טבלת עזר2'!AF$1,'ריכוז הצעות'!$M1077,"")</f>
        <v/>
      </c>
      <c r="AG1076" t="str">
        <f>IF('ריכוז הצעות'!$N1077='טבלת עזר2'!AG$1,'ריכוז הצעות'!$M1077,"")</f>
        <v/>
      </c>
      <c r="AH1076" t="str">
        <f>IF('ריכוז הצעות'!$N1077='טבלת עזר2'!AH$1,'ריכוז הצעות'!$M1077,"")</f>
        <v/>
      </c>
      <c r="AI1076" t="str">
        <f>IF('ריכוז הצעות'!$N1077='טבלת עזר2'!AI$1,'ריכוז הצעות'!$M1077,"")</f>
        <v/>
      </c>
      <c r="AJ1076" t="str">
        <f>IF('ריכוז הצעות'!$N1077='טבלת עזר2'!AJ$1,'ריכוז הצעות'!$M1077,"")</f>
        <v/>
      </c>
      <c r="AK1076" t="str">
        <f>IF('ריכוז הצעות'!$N1077='טבלת עזר2'!AK$1,'ריכוז הצעות'!$M1077,"")</f>
        <v/>
      </c>
      <c r="AL1076" t="str">
        <f>IF('ריכוז הצעות'!$N1077='טבלת עזר2'!AL$1,'ריכוז הצעות'!$M1077,"")</f>
        <v/>
      </c>
      <c r="AM1076"/>
      <c r="AN1076"/>
      <c r="AO1076"/>
      <c r="AP1076"/>
    </row>
    <row r="1077" spans="2:42" x14ac:dyDescent="0.3">
      <c r="B1077" t="str">
        <f>IF('ריכוז הצעות'!$N1078='טבלת עזר2'!B$1,'ריכוז הצעות'!$M1078,"")</f>
        <v/>
      </c>
      <c r="C1077">
        <f t="shared" si="335"/>
        <v>0</v>
      </c>
      <c r="D1077" t="str">
        <f t="shared" si="337"/>
        <v/>
      </c>
      <c r="E1077">
        <f t="shared" si="338"/>
        <v>0</v>
      </c>
      <c r="F1077" t="str">
        <f>IF('ריכוז הצעות'!$N1078='טבלת עזר2'!F$1,'ריכוז הצעות'!$M1078,"")</f>
        <v/>
      </c>
      <c r="G1077">
        <f t="shared" si="336"/>
        <v>0</v>
      </c>
      <c r="H1077" t="str">
        <f t="shared" si="339"/>
        <v/>
      </c>
      <c r="I1077">
        <f t="shared" si="340"/>
        <v>0</v>
      </c>
      <c r="J1077" t="str">
        <f>IF('ריכוז הצעות'!$N1078='טבלת עזר2'!J$1,'ריכוז הצעות'!$M1078,"")</f>
        <v/>
      </c>
      <c r="K1077" t="str">
        <f>IF('ריכוז הצעות'!$N1078='טבלת עזר2'!K$1,'ריכוז הצעות'!$M1078,"")</f>
        <v/>
      </c>
      <c r="L1077" t="str">
        <f>IF('ריכוז הצעות'!$N1078='טבלת עזר2'!L$1,'ריכוז הצעות'!$M1078,"")</f>
        <v/>
      </c>
      <c r="M1077" t="str">
        <f>IF('ריכוז הצעות'!$N1078='טבלת עזר2'!M$1,'ריכוז הצעות'!$M1078,"")</f>
        <v/>
      </c>
      <c r="O1077" t="str">
        <f>IF('ריכוז הצעות'!$N1078='טבלת עזר2'!O$1,'ריכוז הצעות'!$M1078,"")</f>
        <v/>
      </c>
      <c r="Q1077" t="str">
        <f>IF('ריכוז הצעות'!$N1078='טבלת עזר2'!Q$1,'ריכוז הצעות'!$M1078,"")</f>
        <v/>
      </c>
      <c r="S1077" t="str">
        <f>IF('ריכוז הצעות'!$N1078='טבלת עזר2'!S$1,'ריכוז הצעות'!$M1078,"")</f>
        <v/>
      </c>
      <c r="U1077" t="str">
        <f>IF('ריכוז הצעות'!$N1078='טבלת עזר2'!U$1,'ריכוז הצעות'!$M1078,"")</f>
        <v/>
      </c>
      <c r="W1077" t="str">
        <f>IF('ריכוז הצעות'!$N1078='טבלת עזר2'!W$1,'ריכוז הצעות'!$M1078,"")</f>
        <v/>
      </c>
      <c r="X1077" t="str">
        <f>IF('ריכוז הצעות'!$N1078='טבלת עזר2'!X$1,'ריכוז הצעות'!$M1078,"")</f>
        <v/>
      </c>
      <c r="Y1077" t="str">
        <f>IF('ריכוז הצעות'!$N1078='טבלת עזר2'!Y$1,'ריכוז הצעות'!$M1078,"")</f>
        <v/>
      </c>
      <c r="Z1077" t="str">
        <f>IF('ריכוז הצעות'!$N1078='טבלת עזר2'!Z$1,'ריכוז הצעות'!$M1078,"")</f>
        <v/>
      </c>
      <c r="AA1077" t="str">
        <f>IF('ריכוז הצעות'!$N1078='טבלת עזר2'!AA$1,'ריכוז הצעות'!$M1078,"")</f>
        <v/>
      </c>
      <c r="AB1077" t="str">
        <f>IF('ריכוז הצעות'!$N1078='טבלת עזר2'!AB$1,'ריכוז הצעות'!$M1078,"")</f>
        <v/>
      </c>
      <c r="AC1077" t="str">
        <f>IF('ריכוז הצעות'!$N1078='טבלת עזר2'!AC$1,'ריכוז הצעות'!$M1078,"")</f>
        <v/>
      </c>
      <c r="AD1077" t="str">
        <f>IF('ריכוז הצעות'!$N1078='טבלת עזר2'!AD$1,'ריכוז הצעות'!$M1078,"")</f>
        <v/>
      </c>
      <c r="AE1077" t="str">
        <f>IF('ריכוז הצעות'!$N1078='טבלת עזר2'!AE$1,'ריכוז הצעות'!$M1078,"")</f>
        <v/>
      </c>
      <c r="AF1077" t="str">
        <f>IF('ריכוז הצעות'!$N1078='טבלת עזר2'!AF$1,'ריכוז הצעות'!$M1078,"")</f>
        <v/>
      </c>
      <c r="AG1077" t="str">
        <f>IF('ריכוז הצעות'!$N1078='טבלת עזר2'!AG$1,'ריכוז הצעות'!$M1078,"")</f>
        <v/>
      </c>
      <c r="AH1077" t="str">
        <f>IF('ריכוז הצעות'!$N1078='טבלת עזר2'!AH$1,'ריכוז הצעות'!$M1078,"")</f>
        <v/>
      </c>
      <c r="AI1077" t="str">
        <f>IF('ריכוז הצעות'!$N1078='טבלת עזר2'!AI$1,'ריכוז הצעות'!$M1078,"")</f>
        <v/>
      </c>
      <c r="AJ1077" t="str">
        <f>IF('ריכוז הצעות'!$N1078='טבלת עזר2'!AJ$1,'ריכוז הצעות'!$M1078,"")</f>
        <v/>
      </c>
      <c r="AK1077" t="str">
        <f>IF('ריכוז הצעות'!$N1078='טבלת עזר2'!AK$1,'ריכוז הצעות'!$M1078,"")</f>
        <v/>
      </c>
      <c r="AL1077" t="str">
        <f>IF('ריכוז הצעות'!$N1078='טבלת עזר2'!AL$1,'ריכוז הצעות'!$M1078,"")</f>
        <v/>
      </c>
      <c r="AM1077"/>
      <c r="AN1077"/>
      <c r="AO1077"/>
      <c r="AP1077"/>
    </row>
    <row r="1078" spans="2:42" x14ac:dyDescent="0.3">
      <c r="B1078" t="str">
        <f>IF('ריכוז הצעות'!$N1079='טבלת עזר2'!B$1,'ריכוז הצעות'!$M1079,"")</f>
        <v/>
      </c>
      <c r="C1078">
        <f t="shared" si="335"/>
        <v>0</v>
      </c>
      <c r="D1078" t="str">
        <f t="shared" si="337"/>
        <v/>
      </c>
      <c r="E1078">
        <f t="shared" si="338"/>
        <v>0</v>
      </c>
      <c r="F1078" t="str">
        <f>IF('ריכוז הצעות'!$N1079='טבלת עזר2'!F$1,'ריכוז הצעות'!$M1079,"")</f>
        <v/>
      </c>
      <c r="G1078">
        <f t="shared" si="336"/>
        <v>0</v>
      </c>
      <c r="H1078" t="str">
        <f t="shared" si="339"/>
        <v/>
      </c>
      <c r="I1078">
        <f t="shared" si="340"/>
        <v>0</v>
      </c>
      <c r="J1078" t="str">
        <f>IF('ריכוז הצעות'!$N1079='טבלת עזר2'!J$1,'ריכוז הצעות'!$M1079,"")</f>
        <v/>
      </c>
      <c r="K1078" t="str">
        <f>IF('ריכוז הצעות'!$N1079='טבלת עזר2'!K$1,'ריכוז הצעות'!$M1079,"")</f>
        <v/>
      </c>
      <c r="L1078" t="str">
        <f>IF('ריכוז הצעות'!$N1079='טבלת עזר2'!L$1,'ריכוז הצעות'!$M1079,"")</f>
        <v/>
      </c>
      <c r="M1078" t="str">
        <f>IF('ריכוז הצעות'!$N1079='טבלת עזר2'!M$1,'ריכוז הצעות'!$M1079,"")</f>
        <v/>
      </c>
      <c r="O1078" t="str">
        <f>IF('ריכוז הצעות'!$N1079='טבלת עזר2'!O$1,'ריכוז הצעות'!$M1079,"")</f>
        <v/>
      </c>
      <c r="Q1078" t="str">
        <f>IF('ריכוז הצעות'!$N1079='טבלת עזר2'!Q$1,'ריכוז הצעות'!$M1079,"")</f>
        <v/>
      </c>
      <c r="S1078" t="str">
        <f>IF('ריכוז הצעות'!$N1079='טבלת עזר2'!S$1,'ריכוז הצעות'!$M1079,"")</f>
        <v/>
      </c>
      <c r="U1078" t="str">
        <f>IF('ריכוז הצעות'!$N1079='טבלת עזר2'!U$1,'ריכוז הצעות'!$M1079,"")</f>
        <v/>
      </c>
      <c r="W1078" t="str">
        <f>IF('ריכוז הצעות'!$N1079='טבלת עזר2'!W$1,'ריכוז הצעות'!$M1079,"")</f>
        <v/>
      </c>
      <c r="X1078" t="str">
        <f>IF('ריכוז הצעות'!$N1079='טבלת עזר2'!X$1,'ריכוז הצעות'!$M1079,"")</f>
        <v/>
      </c>
      <c r="Y1078" t="str">
        <f>IF('ריכוז הצעות'!$N1079='טבלת עזר2'!Y$1,'ריכוז הצעות'!$M1079,"")</f>
        <v/>
      </c>
      <c r="Z1078" t="str">
        <f>IF('ריכוז הצעות'!$N1079='טבלת עזר2'!Z$1,'ריכוז הצעות'!$M1079,"")</f>
        <v/>
      </c>
      <c r="AA1078" t="str">
        <f>IF('ריכוז הצעות'!$N1079='טבלת עזר2'!AA$1,'ריכוז הצעות'!$M1079,"")</f>
        <v/>
      </c>
      <c r="AB1078" t="str">
        <f>IF('ריכוז הצעות'!$N1079='טבלת עזר2'!AB$1,'ריכוז הצעות'!$M1079,"")</f>
        <v/>
      </c>
      <c r="AC1078" t="str">
        <f>IF('ריכוז הצעות'!$N1079='טבלת עזר2'!AC$1,'ריכוז הצעות'!$M1079,"")</f>
        <v/>
      </c>
      <c r="AD1078" t="str">
        <f>IF('ריכוז הצעות'!$N1079='טבלת עזר2'!AD$1,'ריכוז הצעות'!$M1079,"")</f>
        <v/>
      </c>
      <c r="AE1078" t="str">
        <f>IF('ריכוז הצעות'!$N1079='טבלת עזר2'!AE$1,'ריכוז הצעות'!$M1079,"")</f>
        <v/>
      </c>
      <c r="AF1078" t="str">
        <f>IF('ריכוז הצעות'!$N1079='טבלת עזר2'!AF$1,'ריכוז הצעות'!$M1079,"")</f>
        <v/>
      </c>
      <c r="AG1078" t="str">
        <f>IF('ריכוז הצעות'!$N1079='טבלת עזר2'!AG$1,'ריכוז הצעות'!$M1079,"")</f>
        <v/>
      </c>
      <c r="AH1078" t="str">
        <f>IF('ריכוז הצעות'!$N1079='טבלת עזר2'!AH$1,'ריכוז הצעות'!$M1079,"")</f>
        <v/>
      </c>
      <c r="AI1078" t="str">
        <f>IF('ריכוז הצעות'!$N1079='טבלת עזר2'!AI$1,'ריכוז הצעות'!$M1079,"")</f>
        <v/>
      </c>
      <c r="AJ1078" t="str">
        <f>IF('ריכוז הצעות'!$N1079='טבלת עזר2'!AJ$1,'ריכוז הצעות'!$M1079,"")</f>
        <v/>
      </c>
      <c r="AK1078" t="str">
        <f>IF('ריכוז הצעות'!$N1079='טבלת עזר2'!AK$1,'ריכוז הצעות'!$M1079,"")</f>
        <v/>
      </c>
      <c r="AL1078" t="str">
        <f>IF('ריכוז הצעות'!$N1079='טבלת עזר2'!AL$1,'ריכוז הצעות'!$M1079,"")</f>
        <v/>
      </c>
      <c r="AM1078"/>
      <c r="AN1078"/>
      <c r="AO1078"/>
      <c r="AP1078"/>
    </row>
    <row r="1079" spans="2:42" x14ac:dyDescent="0.3">
      <c r="B1079" t="str">
        <f>IF('ריכוז הצעות'!$N1080='טבלת עזר2'!B$1,'ריכוז הצעות'!$M1080,"")</f>
        <v/>
      </c>
      <c r="C1079">
        <f t="shared" si="335"/>
        <v>0</v>
      </c>
      <c r="D1079" t="str">
        <f t="shared" si="337"/>
        <v/>
      </c>
      <c r="E1079">
        <f t="shared" si="338"/>
        <v>0</v>
      </c>
      <c r="F1079" t="str">
        <f>IF('ריכוז הצעות'!$N1080='טבלת עזר2'!F$1,'ריכוז הצעות'!$M1080,"")</f>
        <v/>
      </c>
      <c r="G1079">
        <f t="shared" si="336"/>
        <v>0</v>
      </c>
      <c r="H1079" t="str">
        <f t="shared" si="339"/>
        <v/>
      </c>
      <c r="I1079">
        <f t="shared" si="340"/>
        <v>0</v>
      </c>
      <c r="J1079" t="str">
        <f>IF('ריכוז הצעות'!$N1080='טבלת עזר2'!J$1,'ריכוז הצעות'!$M1080,"")</f>
        <v/>
      </c>
      <c r="K1079" t="str">
        <f>IF('ריכוז הצעות'!$N1080='טבלת עזר2'!K$1,'ריכוז הצעות'!$M1080,"")</f>
        <v/>
      </c>
      <c r="L1079" t="str">
        <f>IF('ריכוז הצעות'!$N1080='טבלת עזר2'!L$1,'ריכוז הצעות'!$M1080,"")</f>
        <v/>
      </c>
      <c r="M1079" t="str">
        <f>IF('ריכוז הצעות'!$N1080='טבלת עזר2'!M$1,'ריכוז הצעות'!$M1080,"")</f>
        <v/>
      </c>
      <c r="O1079" t="str">
        <f>IF('ריכוז הצעות'!$N1080='טבלת עזר2'!O$1,'ריכוז הצעות'!$M1080,"")</f>
        <v/>
      </c>
      <c r="Q1079" t="str">
        <f>IF('ריכוז הצעות'!$N1080='טבלת עזר2'!Q$1,'ריכוז הצעות'!$M1080,"")</f>
        <v/>
      </c>
      <c r="S1079" t="str">
        <f>IF('ריכוז הצעות'!$N1080='טבלת עזר2'!S$1,'ריכוז הצעות'!$M1080,"")</f>
        <v/>
      </c>
      <c r="U1079" t="str">
        <f>IF('ריכוז הצעות'!$N1080='טבלת עזר2'!U$1,'ריכוז הצעות'!$M1080,"")</f>
        <v/>
      </c>
      <c r="W1079" t="str">
        <f>IF('ריכוז הצעות'!$N1080='טבלת עזר2'!W$1,'ריכוז הצעות'!$M1080,"")</f>
        <v/>
      </c>
      <c r="X1079" t="str">
        <f>IF('ריכוז הצעות'!$N1080='טבלת עזר2'!X$1,'ריכוז הצעות'!$M1080,"")</f>
        <v/>
      </c>
      <c r="Y1079" t="str">
        <f>IF('ריכוז הצעות'!$N1080='טבלת עזר2'!Y$1,'ריכוז הצעות'!$M1080,"")</f>
        <v/>
      </c>
      <c r="Z1079" t="str">
        <f>IF('ריכוז הצעות'!$N1080='טבלת עזר2'!Z$1,'ריכוז הצעות'!$M1080,"")</f>
        <v/>
      </c>
      <c r="AA1079" t="str">
        <f>IF('ריכוז הצעות'!$N1080='טבלת עזר2'!AA$1,'ריכוז הצעות'!$M1080,"")</f>
        <v/>
      </c>
      <c r="AB1079" t="str">
        <f>IF('ריכוז הצעות'!$N1080='טבלת עזר2'!AB$1,'ריכוז הצעות'!$M1080,"")</f>
        <v/>
      </c>
      <c r="AC1079" t="str">
        <f>IF('ריכוז הצעות'!$N1080='טבלת עזר2'!AC$1,'ריכוז הצעות'!$M1080,"")</f>
        <v/>
      </c>
      <c r="AD1079" t="str">
        <f>IF('ריכוז הצעות'!$N1080='טבלת עזר2'!AD$1,'ריכוז הצעות'!$M1080,"")</f>
        <v/>
      </c>
      <c r="AE1079" t="str">
        <f>IF('ריכוז הצעות'!$N1080='טבלת עזר2'!AE$1,'ריכוז הצעות'!$M1080,"")</f>
        <v/>
      </c>
      <c r="AF1079" t="str">
        <f>IF('ריכוז הצעות'!$N1080='טבלת עזר2'!AF$1,'ריכוז הצעות'!$M1080,"")</f>
        <v/>
      </c>
      <c r="AG1079" t="str">
        <f>IF('ריכוז הצעות'!$N1080='טבלת עזר2'!AG$1,'ריכוז הצעות'!$M1080,"")</f>
        <v/>
      </c>
      <c r="AH1079" t="str">
        <f>IF('ריכוז הצעות'!$N1080='טבלת עזר2'!AH$1,'ריכוז הצעות'!$M1080,"")</f>
        <v/>
      </c>
      <c r="AI1079" t="str">
        <f>IF('ריכוז הצעות'!$N1080='טבלת עזר2'!AI$1,'ריכוז הצעות'!$M1080,"")</f>
        <v/>
      </c>
      <c r="AJ1079" t="str">
        <f>IF('ריכוז הצעות'!$N1080='טבלת עזר2'!AJ$1,'ריכוז הצעות'!$M1080,"")</f>
        <v/>
      </c>
      <c r="AK1079" t="str">
        <f>IF('ריכוז הצעות'!$N1080='טבלת עזר2'!AK$1,'ריכוז הצעות'!$M1080,"")</f>
        <v/>
      </c>
      <c r="AL1079" t="str">
        <f>IF('ריכוז הצעות'!$N1080='טבלת עזר2'!AL$1,'ריכוז הצעות'!$M1080,"")</f>
        <v/>
      </c>
      <c r="AM1079"/>
      <c r="AN1079"/>
      <c r="AO1079"/>
      <c r="AP1079"/>
    </row>
    <row r="1080" spans="2:42" x14ac:dyDescent="0.3">
      <c r="B1080" t="str">
        <f>IF('ריכוז הצעות'!$N1081='טבלת עזר2'!B$1,'ריכוז הצעות'!$M1081,"")</f>
        <v/>
      </c>
      <c r="C1080">
        <f t="shared" si="335"/>
        <v>0</v>
      </c>
      <c r="D1080" t="str">
        <f t="shared" si="337"/>
        <v/>
      </c>
      <c r="E1080">
        <f t="shared" si="338"/>
        <v>0</v>
      </c>
      <c r="F1080" t="str">
        <f>IF('ריכוז הצעות'!$N1081='טבלת עזר2'!F$1,'ריכוז הצעות'!$M1081,"")</f>
        <v/>
      </c>
      <c r="G1080">
        <f t="shared" si="336"/>
        <v>0</v>
      </c>
      <c r="H1080" t="str">
        <f t="shared" si="339"/>
        <v/>
      </c>
      <c r="I1080">
        <f t="shared" si="340"/>
        <v>0</v>
      </c>
      <c r="J1080" t="str">
        <f>IF('ריכוז הצעות'!$N1081='טבלת עזר2'!J$1,'ריכוז הצעות'!$M1081,"")</f>
        <v/>
      </c>
      <c r="K1080" t="str">
        <f>IF('ריכוז הצעות'!$N1081='טבלת עזר2'!K$1,'ריכוז הצעות'!$M1081,"")</f>
        <v/>
      </c>
      <c r="L1080" t="str">
        <f>IF('ריכוז הצעות'!$N1081='טבלת עזר2'!L$1,'ריכוז הצעות'!$M1081,"")</f>
        <v/>
      </c>
      <c r="M1080" t="str">
        <f>IF('ריכוז הצעות'!$N1081='טבלת עזר2'!M$1,'ריכוז הצעות'!$M1081,"")</f>
        <v/>
      </c>
      <c r="O1080" t="str">
        <f>IF('ריכוז הצעות'!$N1081='טבלת עזר2'!O$1,'ריכוז הצעות'!$M1081,"")</f>
        <v/>
      </c>
      <c r="Q1080" t="str">
        <f>IF('ריכוז הצעות'!$N1081='טבלת עזר2'!Q$1,'ריכוז הצעות'!$M1081,"")</f>
        <v/>
      </c>
      <c r="S1080" t="str">
        <f>IF('ריכוז הצעות'!$N1081='טבלת עזר2'!S$1,'ריכוז הצעות'!$M1081,"")</f>
        <v/>
      </c>
      <c r="U1080" t="str">
        <f>IF('ריכוז הצעות'!$N1081='טבלת עזר2'!U$1,'ריכוז הצעות'!$M1081,"")</f>
        <v/>
      </c>
      <c r="W1080" t="str">
        <f>IF('ריכוז הצעות'!$N1081='טבלת עזר2'!W$1,'ריכוז הצעות'!$M1081,"")</f>
        <v/>
      </c>
      <c r="X1080" t="str">
        <f>IF('ריכוז הצעות'!$N1081='טבלת עזר2'!X$1,'ריכוז הצעות'!$M1081,"")</f>
        <v/>
      </c>
      <c r="Y1080" t="str">
        <f>IF('ריכוז הצעות'!$N1081='טבלת עזר2'!Y$1,'ריכוז הצעות'!$M1081,"")</f>
        <v/>
      </c>
      <c r="Z1080" t="str">
        <f>IF('ריכוז הצעות'!$N1081='טבלת עזר2'!Z$1,'ריכוז הצעות'!$M1081,"")</f>
        <v/>
      </c>
      <c r="AA1080" t="str">
        <f>IF('ריכוז הצעות'!$N1081='טבלת עזר2'!AA$1,'ריכוז הצעות'!$M1081,"")</f>
        <v/>
      </c>
      <c r="AB1080" t="str">
        <f>IF('ריכוז הצעות'!$N1081='טבלת עזר2'!AB$1,'ריכוז הצעות'!$M1081,"")</f>
        <v/>
      </c>
      <c r="AC1080" t="str">
        <f>IF('ריכוז הצעות'!$N1081='טבלת עזר2'!AC$1,'ריכוז הצעות'!$M1081,"")</f>
        <v/>
      </c>
      <c r="AD1080" t="str">
        <f>IF('ריכוז הצעות'!$N1081='טבלת עזר2'!AD$1,'ריכוז הצעות'!$M1081,"")</f>
        <v/>
      </c>
      <c r="AE1080" t="str">
        <f>IF('ריכוז הצעות'!$N1081='טבלת עזר2'!AE$1,'ריכוז הצעות'!$M1081,"")</f>
        <v/>
      </c>
      <c r="AF1080" t="str">
        <f>IF('ריכוז הצעות'!$N1081='טבלת עזר2'!AF$1,'ריכוז הצעות'!$M1081,"")</f>
        <v/>
      </c>
      <c r="AG1080" t="str">
        <f>IF('ריכוז הצעות'!$N1081='טבלת עזר2'!AG$1,'ריכוז הצעות'!$M1081,"")</f>
        <v/>
      </c>
      <c r="AH1080" t="str">
        <f>IF('ריכוז הצעות'!$N1081='טבלת עזר2'!AH$1,'ריכוז הצעות'!$M1081,"")</f>
        <v/>
      </c>
      <c r="AI1080" t="str">
        <f>IF('ריכוז הצעות'!$N1081='טבלת עזר2'!AI$1,'ריכוז הצעות'!$M1081,"")</f>
        <v/>
      </c>
      <c r="AJ1080" t="str">
        <f>IF('ריכוז הצעות'!$N1081='טבלת עזר2'!AJ$1,'ריכוז הצעות'!$M1081,"")</f>
        <v/>
      </c>
      <c r="AK1080" t="str">
        <f>IF('ריכוז הצעות'!$N1081='טבלת עזר2'!AK$1,'ריכוז הצעות'!$M1081,"")</f>
        <v/>
      </c>
      <c r="AL1080" t="str">
        <f>IF('ריכוז הצעות'!$N1081='טבלת עזר2'!AL$1,'ריכוז הצעות'!$M1081,"")</f>
        <v/>
      </c>
      <c r="AM1080"/>
      <c r="AN1080"/>
      <c r="AO1080"/>
      <c r="AP1080"/>
    </row>
    <row r="1081" spans="2:42" x14ac:dyDescent="0.3">
      <c r="B1081" t="str">
        <f>IF('ריכוז הצעות'!$N1082='טבלת עזר2'!B$1,'ריכוז הצעות'!$M1082,"")</f>
        <v/>
      </c>
      <c r="C1081">
        <f t="shared" si="335"/>
        <v>0</v>
      </c>
      <c r="D1081" t="str">
        <f t="shared" si="337"/>
        <v/>
      </c>
      <c r="E1081">
        <f t="shared" si="338"/>
        <v>0</v>
      </c>
      <c r="F1081" t="str">
        <f>IF('ריכוז הצעות'!$N1082='טבלת עזר2'!F$1,'ריכוז הצעות'!$M1082,"")</f>
        <v/>
      </c>
      <c r="G1081">
        <f t="shared" si="336"/>
        <v>0</v>
      </c>
      <c r="H1081" t="str">
        <f t="shared" si="339"/>
        <v/>
      </c>
      <c r="I1081">
        <f t="shared" si="340"/>
        <v>0</v>
      </c>
      <c r="J1081" t="str">
        <f>IF('ריכוז הצעות'!$N1082='טבלת עזר2'!J$1,'ריכוז הצעות'!$M1082,"")</f>
        <v/>
      </c>
      <c r="K1081" t="str">
        <f>IF('ריכוז הצעות'!$N1082='טבלת עזר2'!K$1,'ריכוז הצעות'!$M1082,"")</f>
        <v/>
      </c>
      <c r="L1081" t="str">
        <f>IF('ריכוז הצעות'!$N1082='טבלת עזר2'!L$1,'ריכוז הצעות'!$M1082,"")</f>
        <v/>
      </c>
      <c r="M1081" t="str">
        <f>IF('ריכוז הצעות'!$N1082='טבלת עזר2'!M$1,'ריכוז הצעות'!$M1082,"")</f>
        <v/>
      </c>
      <c r="O1081" t="str">
        <f>IF('ריכוז הצעות'!$N1082='טבלת עזר2'!O$1,'ריכוז הצעות'!$M1082,"")</f>
        <v/>
      </c>
      <c r="Q1081" t="str">
        <f>IF('ריכוז הצעות'!$N1082='טבלת עזר2'!Q$1,'ריכוז הצעות'!$M1082,"")</f>
        <v/>
      </c>
      <c r="S1081" t="str">
        <f>IF('ריכוז הצעות'!$N1082='טבלת עזר2'!S$1,'ריכוז הצעות'!$M1082,"")</f>
        <v/>
      </c>
      <c r="U1081" t="str">
        <f>IF('ריכוז הצעות'!$N1082='טבלת עזר2'!U$1,'ריכוז הצעות'!$M1082,"")</f>
        <v/>
      </c>
      <c r="W1081" t="str">
        <f>IF('ריכוז הצעות'!$N1082='טבלת עזר2'!W$1,'ריכוז הצעות'!$M1082,"")</f>
        <v/>
      </c>
      <c r="X1081" t="str">
        <f>IF('ריכוז הצעות'!$N1082='טבלת עזר2'!X$1,'ריכוז הצעות'!$M1082,"")</f>
        <v/>
      </c>
      <c r="Y1081" t="str">
        <f>IF('ריכוז הצעות'!$N1082='טבלת עזר2'!Y$1,'ריכוז הצעות'!$M1082,"")</f>
        <v/>
      </c>
      <c r="Z1081" t="str">
        <f>IF('ריכוז הצעות'!$N1082='טבלת עזר2'!Z$1,'ריכוז הצעות'!$M1082,"")</f>
        <v/>
      </c>
      <c r="AA1081" t="str">
        <f>IF('ריכוז הצעות'!$N1082='טבלת עזר2'!AA$1,'ריכוז הצעות'!$M1082,"")</f>
        <v/>
      </c>
      <c r="AB1081" t="str">
        <f>IF('ריכוז הצעות'!$N1082='טבלת עזר2'!AB$1,'ריכוז הצעות'!$M1082,"")</f>
        <v/>
      </c>
      <c r="AC1081" t="str">
        <f>IF('ריכוז הצעות'!$N1082='טבלת עזר2'!AC$1,'ריכוז הצעות'!$M1082,"")</f>
        <v/>
      </c>
      <c r="AD1081" t="str">
        <f>IF('ריכוז הצעות'!$N1082='טבלת עזר2'!AD$1,'ריכוז הצעות'!$M1082,"")</f>
        <v/>
      </c>
      <c r="AE1081" t="str">
        <f>IF('ריכוז הצעות'!$N1082='טבלת עזר2'!AE$1,'ריכוז הצעות'!$M1082,"")</f>
        <v/>
      </c>
      <c r="AF1081" t="str">
        <f>IF('ריכוז הצעות'!$N1082='טבלת עזר2'!AF$1,'ריכוז הצעות'!$M1082,"")</f>
        <v/>
      </c>
      <c r="AG1081" t="str">
        <f>IF('ריכוז הצעות'!$N1082='טבלת עזר2'!AG$1,'ריכוז הצעות'!$M1082,"")</f>
        <v/>
      </c>
      <c r="AH1081" t="str">
        <f>IF('ריכוז הצעות'!$N1082='טבלת עזר2'!AH$1,'ריכוז הצעות'!$M1082,"")</f>
        <v/>
      </c>
      <c r="AI1081" t="str">
        <f>IF('ריכוז הצעות'!$N1082='טבלת עזר2'!AI$1,'ריכוז הצעות'!$M1082,"")</f>
        <v/>
      </c>
      <c r="AJ1081" t="str">
        <f>IF('ריכוז הצעות'!$N1082='טבלת עזר2'!AJ$1,'ריכוז הצעות'!$M1082,"")</f>
        <v/>
      </c>
      <c r="AK1081" t="str">
        <f>IF('ריכוז הצעות'!$N1082='טבלת עזר2'!AK$1,'ריכוז הצעות'!$M1082,"")</f>
        <v/>
      </c>
      <c r="AL1081" t="str">
        <f>IF('ריכוז הצעות'!$N1082='טבלת עזר2'!AL$1,'ריכוז הצעות'!$M1082,"")</f>
        <v/>
      </c>
      <c r="AM1081"/>
      <c r="AN1081"/>
      <c r="AO1081"/>
      <c r="AP1081"/>
    </row>
    <row r="1082" spans="2:42" x14ac:dyDescent="0.3">
      <c r="B1082" t="str">
        <f>IF('ריכוז הצעות'!$N1083='טבלת עזר2'!B$1,'ריכוז הצעות'!$M1083,"")</f>
        <v/>
      </c>
      <c r="C1082">
        <f t="shared" si="335"/>
        <v>0</v>
      </c>
      <c r="D1082" t="str">
        <f t="shared" si="337"/>
        <v/>
      </c>
      <c r="E1082">
        <f t="shared" si="338"/>
        <v>0</v>
      </c>
      <c r="F1082" t="str">
        <f>IF('ריכוז הצעות'!$N1083='טבלת עזר2'!F$1,'ריכוז הצעות'!$M1083,"")</f>
        <v/>
      </c>
      <c r="G1082">
        <f t="shared" si="336"/>
        <v>0</v>
      </c>
      <c r="H1082" t="str">
        <f t="shared" si="339"/>
        <v/>
      </c>
      <c r="I1082">
        <f t="shared" si="340"/>
        <v>0</v>
      </c>
      <c r="J1082" t="str">
        <f>IF('ריכוז הצעות'!$N1083='טבלת עזר2'!J$1,'ריכוז הצעות'!$M1083,"")</f>
        <v/>
      </c>
      <c r="K1082" t="str">
        <f>IF('ריכוז הצעות'!$N1083='טבלת עזר2'!K$1,'ריכוז הצעות'!$M1083,"")</f>
        <v/>
      </c>
      <c r="L1082" t="str">
        <f>IF('ריכוז הצעות'!$N1083='טבלת עזר2'!L$1,'ריכוז הצעות'!$M1083,"")</f>
        <v/>
      </c>
      <c r="M1082" t="str">
        <f>IF('ריכוז הצעות'!$N1083='טבלת עזר2'!M$1,'ריכוז הצעות'!$M1083,"")</f>
        <v/>
      </c>
      <c r="O1082" t="str">
        <f>IF('ריכוז הצעות'!$N1083='טבלת עזר2'!O$1,'ריכוז הצעות'!$M1083,"")</f>
        <v/>
      </c>
      <c r="Q1082" t="str">
        <f>IF('ריכוז הצעות'!$N1083='טבלת עזר2'!Q$1,'ריכוז הצעות'!$M1083,"")</f>
        <v/>
      </c>
      <c r="S1082" t="str">
        <f>IF('ריכוז הצעות'!$N1083='טבלת עזר2'!S$1,'ריכוז הצעות'!$M1083,"")</f>
        <v/>
      </c>
      <c r="U1082" t="str">
        <f>IF('ריכוז הצעות'!$N1083='טבלת עזר2'!U$1,'ריכוז הצעות'!$M1083,"")</f>
        <v/>
      </c>
      <c r="W1082" t="str">
        <f>IF('ריכוז הצעות'!$N1083='טבלת עזר2'!W$1,'ריכוז הצעות'!$M1083,"")</f>
        <v/>
      </c>
      <c r="X1082" t="str">
        <f>IF('ריכוז הצעות'!$N1083='טבלת עזר2'!X$1,'ריכוז הצעות'!$M1083,"")</f>
        <v/>
      </c>
      <c r="Y1082" t="str">
        <f>IF('ריכוז הצעות'!$N1083='טבלת עזר2'!Y$1,'ריכוז הצעות'!$M1083,"")</f>
        <v/>
      </c>
      <c r="Z1082" t="str">
        <f>IF('ריכוז הצעות'!$N1083='טבלת עזר2'!Z$1,'ריכוז הצעות'!$M1083,"")</f>
        <v/>
      </c>
      <c r="AA1082" t="str">
        <f>IF('ריכוז הצעות'!$N1083='טבלת עזר2'!AA$1,'ריכוז הצעות'!$M1083,"")</f>
        <v/>
      </c>
      <c r="AB1082" t="str">
        <f>IF('ריכוז הצעות'!$N1083='טבלת עזר2'!AB$1,'ריכוז הצעות'!$M1083,"")</f>
        <v/>
      </c>
      <c r="AC1082" t="str">
        <f>IF('ריכוז הצעות'!$N1083='טבלת עזר2'!AC$1,'ריכוז הצעות'!$M1083,"")</f>
        <v/>
      </c>
      <c r="AD1082" t="str">
        <f>IF('ריכוז הצעות'!$N1083='טבלת עזר2'!AD$1,'ריכוז הצעות'!$M1083,"")</f>
        <v/>
      </c>
      <c r="AE1082" t="str">
        <f>IF('ריכוז הצעות'!$N1083='טבלת עזר2'!AE$1,'ריכוז הצעות'!$M1083,"")</f>
        <v/>
      </c>
      <c r="AF1082" t="str">
        <f>IF('ריכוז הצעות'!$N1083='טבלת עזר2'!AF$1,'ריכוז הצעות'!$M1083,"")</f>
        <v/>
      </c>
      <c r="AG1082" t="str">
        <f>IF('ריכוז הצעות'!$N1083='טבלת עזר2'!AG$1,'ריכוז הצעות'!$M1083,"")</f>
        <v/>
      </c>
      <c r="AH1082" t="str">
        <f>IF('ריכוז הצעות'!$N1083='טבלת עזר2'!AH$1,'ריכוז הצעות'!$M1083,"")</f>
        <v/>
      </c>
      <c r="AI1082" t="str">
        <f>IF('ריכוז הצעות'!$N1083='טבלת עזר2'!AI$1,'ריכוז הצעות'!$M1083,"")</f>
        <v/>
      </c>
      <c r="AJ1082" t="str">
        <f>IF('ריכוז הצעות'!$N1083='טבלת עזר2'!AJ$1,'ריכוז הצעות'!$M1083,"")</f>
        <v/>
      </c>
      <c r="AK1082" t="str">
        <f>IF('ריכוז הצעות'!$N1083='טבלת עזר2'!AK$1,'ריכוז הצעות'!$M1083,"")</f>
        <v/>
      </c>
      <c r="AL1082" t="str">
        <f>IF('ריכוז הצעות'!$N1083='טבלת עזר2'!AL$1,'ריכוז הצעות'!$M1083,"")</f>
        <v/>
      </c>
      <c r="AM1082"/>
      <c r="AN1082"/>
      <c r="AO1082"/>
      <c r="AP1082"/>
    </row>
    <row r="1083" spans="2:42" x14ac:dyDescent="0.3">
      <c r="B1083" t="str">
        <f>IF('ריכוז הצעות'!$N1084='טבלת עזר2'!B$1,'ריכוז הצעות'!$M1084,"")</f>
        <v/>
      </c>
      <c r="C1083">
        <f t="shared" si="335"/>
        <v>0</v>
      </c>
      <c r="D1083" t="str">
        <f t="shared" si="337"/>
        <v/>
      </c>
      <c r="E1083">
        <f t="shared" si="338"/>
        <v>0</v>
      </c>
      <c r="F1083" t="str">
        <f>IF('ריכוז הצעות'!$N1084='טבלת עזר2'!F$1,'ריכוז הצעות'!$M1084,"")</f>
        <v/>
      </c>
      <c r="G1083">
        <f t="shared" si="336"/>
        <v>0</v>
      </c>
      <c r="H1083" t="str">
        <f t="shared" si="339"/>
        <v/>
      </c>
      <c r="I1083">
        <f t="shared" si="340"/>
        <v>0</v>
      </c>
      <c r="J1083" t="str">
        <f>IF('ריכוז הצעות'!$N1084='טבלת עזר2'!J$1,'ריכוז הצעות'!$M1084,"")</f>
        <v/>
      </c>
      <c r="K1083" t="str">
        <f>IF('ריכוז הצעות'!$N1084='טבלת עזר2'!K$1,'ריכוז הצעות'!$M1084,"")</f>
        <v/>
      </c>
      <c r="L1083" t="str">
        <f>IF('ריכוז הצעות'!$N1084='טבלת עזר2'!L$1,'ריכוז הצעות'!$M1084,"")</f>
        <v/>
      </c>
      <c r="M1083" t="str">
        <f>IF('ריכוז הצעות'!$N1084='טבלת עזר2'!M$1,'ריכוז הצעות'!$M1084,"")</f>
        <v/>
      </c>
      <c r="O1083" t="str">
        <f>IF('ריכוז הצעות'!$N1084='טבלת עזר2'!O$1,'ריכוז הצעות'!$M1084,"")</f>
        <v/>
      </c>
      <c r="Q1083" t="str">
        <f>IF('ריכוז הצעות'!$N1084='טבלת עזר2'!Q$1,'ריכוז הצעות'!$M1084,"")</f>
        <v/>
      </c>
      <c r="S1083" t="str">
        <f>IF('ריכוז הצעות'!$N1084='טבלת עזר2'!S$1,'ריכוז הצעות'!$M1084,"")</f>
        <v/>
      </c>
      <c r="U1083" t="str">
        <f>IF('ריכוז הצעות'!$N1084='טבלת עזר2'!U$1,'ריכוז הצעות'!$M1084,"")</f>
        <v/>
      </c>
      <c r="W1083" t="str">
        <f>IF('ריכוז הצעות'!$N1084='טבלת עזר2'!W$1,'ריכוז הצעות'!$M1084,"")</f>
        <v/>
      </c>
      <c r="X1083" t="str">
        <f>IF('ריכוז הצעות'!$N1084='טבלת עזר2'!X$1,'ריכוז הצעות'!$M1084,"")</f>
        <v/>
      </c>
      <c r="Y1083" t="str">
        <f>IF('ריכוז הצעות'!$N1084='טבלת עזר2'!Y$1,'ריכוז הצעות'!$M1084,"")</f>
        <v/>
      </c>
      <c r="Z1083" t="str">
        <f>IF('ריכוז הצעות'!$N1084='טבלת עזר2'!Z$1,'ריכוז הצעות'!$M1084,"")</f>
        <v/>
      </c>
      <c r="AA1083" t="str">
        <f>IF('ריכוז הצעות'!$N1084='טבלת עזר2'!AA$1,'ריכוז הצעות'!$M1084,"")</f>
        <v/>
      </c>
      <c r="AB1083" t="str">
        <f>IF('ריכוז הצעות'!$N1084='טבלת עזר2'!AB$1,'ריכוז הצעות'!$M1084,"")</f>
        <v/>
      </c>
      <c r="AC1083" t="str">
        <f>IF('ריכוז הצעות'!$N1084='טבלת עזר2'!AC$1,'ריכוז הצעות'!$M1084,"")</f>
        <v/>
      </c>
      <c r="AD1083" t="str">
        <f>IF('ריכוז הצעות'!$N1084='טבלת עזר2'!AD$1,'ריכוז הצעות'!$M1084,"")</f>
        <v/>
      </c>
      <c r="AE1083" t="str">
        <f>IF('ריכוז הצעות'!$N1084='טבלת עזר2'!AE$1,'ריכוז הצעות'!$M1084,"")</f>
        <v/>
      </c>
      <c r="AF1083" t="str">
        <f>IF('ריכוז הצעות'!$N1084='טבלת עזר2'!AF$1,'ריכוז הצעות'!$M1084,"")</f>
        <v/>
      </c>
      <c r="AG1083" t="str">
        <f>IF('ריכוז הצעות'!$N1084='טבלת עזר2'!AG$1,'ריכוז הצעות'!$M1084,"")</f>
        <v/>
      </c>
      <c r="AH1083" t="str">
        <f>IF('ריכוז הצעות'!$N1084='טבלת עזר2'!AH$1,'ריכוז הצעות'!$M1084,"")</f>
        <v/>
      </c>
      <c r="AI1083" t="str">
        <f>IF('ריכוז הצעות'!$N1084='טבלת עזר2'!AI$1,'ריכוז הצעות'!$M1084,"")</f>
        <v/>
      </c>
      <c r="AJ1083" t="str">
        <f>IF('ריכוז הצעות'!$N1084='טבלת עזר2'!AJ$1,'ריכוז הצעות'!$M1084,"")</f>
        <v/>
      </c>
      <c r="AK1083" t="str">
        <f>IF('ריכוז הצעות'!$N1084='טבלת עזר2'!AK$1,'ריכוז הצעות'!$M1084,"")</f>
        <v/>
      </c>
      <c r="AL1083" t="str">
        <f>IF('ריכוז הצעות'!$N1084='טבלת עזר2'!AL$1,'ריכוז הצעות'!$M1084,"")</f>
        <v/>
      </c>
      <c r="AM1083"/>
      <c r="AN1083"/>
      <c r="AO1083"/>
      <c r="AP1083"/>
    </row>
    <row r="1084" spans="2:42" x14ac:dyDescent="0.3">
      <c r="B1084" t="str">
        <f>IF('ריכוז הצעות'!$N1085='טבלת עזר2'!B$1,'ריכוז הצעות'!$M1085,"")</f>
        <v/>
      </c>
      <c r="C1084">
        <f t="shared" si="335"/>
        <v>0</v>
      </c>
      <c r="D1084" t="str">
        <f t="shared" si="337"/>
        <v/>
      </c>
      <c r="E1084">
        <f t="shared" si="338"/>
        <v>0</v>
      </c>
      <c r="F1084" t="str">
        <f>IF('ריכוז הצעות'!$N1085='טבלת עזר2'!F$1,'ריכוז הצעות'!$M1085,"")</f>
        <v/>
      </c>
      <c r="G1084">
        <f t="shared" si="336"/>
        <v>0</v>
      </c>
      <c r="H1084" t="str">
        <f t="shared" si="339"/>
        <v/>
      </c>
      <c r="I1084">
        <f t="shared" si="340"/>
        <v>0</v>
      </c>
      <c r="J1084" t="str">
        <f>IF('ריכוז הצעות'!$N1085='טבלת עזר2'!J$1,'ריכוז הצעות'!$M1085,"")</f>
        <v/>
      </c>
      <c r="K1084" t="str">
        <f>IF('ריכוז הצעות'!$N1085='טבלת עזר2'!K$1,'ריכוז הצעות'!$M1085,"")</f>
        <v/>
      </c>
      <c r="L1084" t="str">
        <f>IF('ריכוז הצעות'!$N1085='טבלת עזר2'!L$1,'ריכוז הצעות'!$M1085,"")</f>
        <v/>
      </c>
      <c r="M1084" t="str">
        <f>IF('ריכוז הצעות'!$N1085='טבלת עזר2'!M$1,'ריכוז הצעות'!$M1085,"")</f>
        <v/>
      </c>
      <c r="O1084" t="str">
        <f>IF('ריכוז הצעות'!$N1085='טבלת עזר2'!O$1,'ריכוז הצעות'!$M1085,"")</f>
        <v/>
      </c>
      <c r="Q1084" t="str">
        <f>IF('ריכוז הצעות'!$N1085='טבלת עזר2'!Q$1,'ריכוז הצעות'!$M1085,"")</f>
        <v/>
      </c>
      <c r="S1084" t="str">
        <f>IF('ריכוז הצעות'!$N1085='טבלת עזר2'!S$1,'ריכוז הצעות'!$M1085,"")</f>
        <v/>
      </c>
      <c r="U1084" t="str">
        <f>IF('ריכוז הצעות'!$N1085='טבלת עזר2'!U$1,'ריכוז הצעות'!$M1085,"")</f>
        <v/>
      </c>
      <c r="W1084" t="str">
        <f>IF('ריכוז הצעות'!$N1085='טבלת עזר2'!W$1,'ריכוז הצעות'!$M1085,"")</f>
        <v/>
      </c>
      <c r="X1084" t="str">
        <f>IF('ריכוז הצעות'!$N1085='טבלת עזר2'!X$1,'ריכוז הצעות'!$M1085,"")</f>
        <v/>
      </c>
      <c r="Y1084" t="str">
        <f>IF('ריכוז הצעות'!$N1085='טבלת עזר2'!Y$1,'ריכוז הצעות'!$M1085,"")</f>
        <v/>
      </c>
      <c r="Z1084" t="str">
        <f>IF('ריכוז הצעות'!$N1085='טבלת עזר2'!Z$1,'ריכוז הצעות'!$M1085,"")</f>
        <v/>
      </c>
      <c r="AA1084" t="str">
        <f>IF('ריכוז הצעות'!$N1085='טבלת עזר2'!AA$1,'ריכוז הצעות'!$M1085,"")</f>
        <v/>
      </c>
      <c r="AB1084" t="str">
        <f>IF('ריכוז הצעות'!$N1085='טבלת עזר2'!AB$1,'ריכוז הצעות'!$M1085,"")</f>
        <v/>
      </c>
      <c r="AC1084" t="str">
        <f>IF('ריכוז הצעות'!$N1085='טבלת עזר2'!AC$1,'ריכוז הצעות'!$M1085,"")</f>
        <v/>
      </c>
      <c r="AD1084" t="str">
        <f>IF('ריכוז הצעות'!$N1085='טבלת עזר2'!AD$1,'ריכוז הצעות'!$M1085,"")</f>
        <v/>
      </c>
      <c r="AE1084" t="str">
        <f>IF('ריכוז הצעות'!$N1085='טבלת עזר2'!AE$1,'ריכוז הצעות'!$M1085,"")</f>
        <v/>
      </c>
      <c r="AF1084" t="str">
        <f>IF('ריכוז הצעות'!$N1085='טבלת עזר2'!AF$1,'ריכוז הצעות'!$M1085,"")</f>
        <v/>
      </c>
      <c r="AG1084" t="str">
        <f>IF('ריכוז הצעות'!$N1085='טבלת עזר2'!AG$1,'ריכוז הצעות'!$M1085,"")</f>
        <v/>
      </c>
      <c r="AH1084" t="str">
        <f>IF('ריכוז הצעות'!$N1085='טבלת עזר2'!AH$1,'ריכוז הצעות'!$M1085,"")</f>
        <v/>
      </c>
      <c r="AI1084" t="str">
        <f>IF('ריכוז הצעות'!$N1085='טבלת עזר2'!AI$1,'ריכוז הצעות'!$M1085,"")</f>
        <v/>
      </c>
      <c r="AJ1084" t="str">
        <f>IF('ריכוז הצעות'!$N1085='טבלת עזר2'!AJ$1,'ריכוז הצעות'!$M1085,"")</f>
        <v/>
      </c>
      <c r="AK1084" t="str">
        <f>IF('ריכוז הצעות'!$N1085='טבלת עזר2'!AK$1,'ריכוז הצעות'!$M1085,"")</f>
        <v/>
      </c>
      <c r="AL1084" t="str">
        <f>IF('ריכוז הצעות'!$N1085='טבלת עזר2'!AL$1,'ריכוז הצעות'!$M1085,"")</f>
        <v/>
      </c>
      <c r="AM1084"/>
      <c r="AN1084"/>
      <c r="AO1084"/>
      <c r="AP1084"/>
    </row>
    <row r="1085" spans="2:42" x14ac:dyDescent="0.3">
      <c r="B1085" t="str">
        <f>IF('ריכוז הצעות'!$N1086='טבלת עזר2'!B$1,'ריכוז הצעות'!$M1086,"")</f>
        <v/>
      </c>
      <c r="C1085">
        <f t="shared" si="335"/>
        <v>0</v>
      </c>
      <c r="D1085" t="str">
        <f t="shared" si="337"/>
        <v/>
      </c>
      <c r="E1085">
        <f t="shared" si="338"/>
        <v>0</v>
      </c>
      <c r="F1085" t="str">
        <f>IF('ריכוז הצעות'!$N1086='טבלת עזר2'!F$1,'ריכוז הצעות'!$M1086,"")</f>
        <v/>
      </c>
      <c r="G1085">
        <f t="shared" si="336"/>
        <v>0</v>
      </c>
      <c r="H1085" t="str">
        <f t="shared" si="339"/>
        <v/>
      </c>
      <c r="I1085">
        <f t="shared" si="340"/>
        <v>0</v>
      </c>
      <c r="J1085" t="str">
        <f>IF('ריכוז הצעות'!$N1086='טבלת עזר2'!J$1,'ריכוז הצעות'!$M1086,"")</f>
        <v/>
      </c>
      <c r="K1085" t="str">
        <f>IF('ריכוז הצעות'!$N1086='טבלת עזר2'!K$1,'ריכוז הצעות'!$M1086,"")</f>
        <v/>
      </c>
      <c r="L1085" t="str">
        <f>IF('ריכוז הצעות'!$N1086='טבלת עזר2'!L$1,'ריכוז הצעות'!$M1086,"")</f>
        <v/>
      </c>
      <c r="M1085" t="str">
        <f>IF('ריכוז הצעות'!$N1086='טבלת עזר2'!M$1,'ריכוז הצעות'!$M1086,"")</f>
        <v/>
      </c>
      <c r="O1085" t="str">
        <f>IF('ריכוז הצעות'!$N1086='טבלת עזר2'!O$1,'ריכוז הצעות'!$M1086,"")</f>
        <v/>
      </c>
      <c r="Q1085" t="str">
        <f>IF('ריכוז הצעות'!$N1086='טבלת עזר2'!Q$1,'ריכוז הצעות'!$M1086,"")</f>
        <v/>
      </c>
      <c r="S1085" t="str">
        <f>IF('ריכוז הצעות'!$N1086='טבלת עזר2'!S$1,'ריכוז הצעות'!$M1086,"")</f>
        <v/>
      </c>
      <c r="U1085" t="str">
        <f>IF('ריכוז הצעות'!$N1086='טבלת עזר2'!U$1,'ריכוז הצעות'!$M1086,"")</f>
        <v/>
      </c>
      <c r="W1085" t="str">
        <f>IF('ריכוז הצעות'!$N1086='טבלת עזר2'!W$1,'ריכוז הצעות'!$M1086,"")</f>
        <v/>
      </c>
      <c r="X1085" t="str">
        <f>IF('ריכוז הצעות'!$N1086='טבלת עזר2'!X$1,'ריכוז הצעות'!$M1086,"")</f>
        <v/>
      </c>
      <c r="Y1085" t="str">
        <f>IF('ריכוז הצעות'!$N1086='טבלת עזר2'!Y$1,'ריכוז הצעות'!$M1086,"")</f>
        <v/>
      </c>
      <c r="Z1085" t="str">
        <f>IF('ריכוז הצעות'!$N1086='טבלת עזר2'!Z$1,'ריכוז הצעות'!$M1086,"")</f>
        <v/>
      </c>
      <c r="AA1085" t="str">
        <f>IF('ריכוז הצעות'!$N1086='טבלת עזר2'!AA$1,'ריכוז הצעות'!$M1086,"")</f>
        <v/>
      </c>
      <c r="AB1085" t="str">
        <f>IF('ריכוז הצעות'!$N1086='טבלת עזר2'!AB$1,'ריכוז הצעות'!$M1086,"")</f>
        <v/>
      </c>
      <c r="AC1085" t="str">
        <f>IF('ריכוז הצעות'!$N1086='טבלת עזר2'!AC$1,'ריכוז הצעות'!$M1086,"")</f>
        <v/>
      </c>
      <c r="AD1085" t="str">
        <f>IF('ריכוז הצעות'!$N1086='טבלת עזר2'!AD$1,'ריכוז הצעות'!$M1086,"")</f>
        <v/>
      </c>
      <c r="AE1085" t="str">
        <f>IF('ריכוז הצעות'!$N1086='טבלת עזר2'!AE$1,'ריכוז הצעות'!$M1086,"")</f>
        <v/>
      </c>
      <c r="AF1085" t="str">
        <f>IF('ריכוז הצעות'!$N1086='טבלת עזר2'!AF$1,'ריכוז הצעות'!$M1086,"")</f>
        <v/>
      </c>
      <c r="AG1085" t="str">
        <f>IF('ריכוז הצעות'!$N1086='טבלת עזר2'!AG$1,'ריכוז הצעות'!$M1086,"")</f>
        <v/>
      </c>
      <c r="AH1085" t="str">
        <f>IF('ריכוז הצעות'!$N1086='טבלת עזר2'!AH$1,'ריכוז הצעות'!$M1086,"")</f>
        <v/>
      </c>
      <c r="AI1085" t="str">
        <f>IF('ריכוז הצעות'!$N1086='טבלת עזר2'!AI$1,'ריכוז הצעות'!$M1086,"")</f>
        <v/>
      </c>
      <c r="AJ1085" t="str">
        <f>IF('ריכוז הצעות'!$N1086='טבלת עזר2'!AJ$1,'ריכוז הצעות'!$M1086,"")</f>
        <v/>
      </c>
      <c r="AK1085" t="str">
        <f>IF('ריכוז הצעות'!$N1086='טבלת עזר2'!AK$1,'ריכוז הצעות'!$M1086,"")</f>
        <v/>
      </c>
      <c r="AL1085" t="str">
        <f>IF('ריכוז הצעות'!$N1086='טבלת עזר2'!AL$1,'ריכוז הצעות'!$M1086,"")</f>
        <v/>
      </c>
      <c r="AM1085"/>
      <c r="AN1085"/>
      <c r="AO1085"/>
      <c r="AP1085"/>
    </row>
    <row r="1086" spans="2:42" x14ac:dyDescent="0.3">
      <c r="B1086" t="str">
        <f>IF('ריכוז הצעות'!$N1087='טבלת עזר2'!B$1,'ריכוז הצעות'!$M1087,"")</f>
        <v/>
      </c>
      <c r="C1086">
        <f t="shared" si="335"/>
        <v>0</v>
      </c>
      <c r="D1086" t="str">
        <f t="shared" si="337"/>
        <v/>
      </c>
      <c r="E1086">
        <f t="shared" si="338"/>
        <v>0</v>
      </c>
      <c r="F1086" t="str">
        <f>IF('ריכוז הצעות'!$N1087='טבלת עזר2'!F$1,'ריכוז הצעות'!$M1087,"")</f>
        <v/>
      </c>
      <c r="G1086">
        <f t="shared" si="336"/>
        <v>0</v>
      </c>
      <c r="H1086" t="str">
        <f t="shared" si="339"/>
        <v/>
      </c>
      <c r="I1086">
        <f t="shared" si="340"/>
        <v>0</v>
      </c>
      <c r="J1086" t="str">
        <f>IF('ריכוז הצעות'!$N1087='טבלת עזר2'!J$1,'ריכוז הצעות'!$M1087,"")</f>
        <v/>
      </c>
      <c r="K1086" t="str">
        <f>IF('ריכוז הצעות'!$N1087='טבלת עזר2'!K$1,'ריכוז הצעות'!$M1087,"")</f>
        <v/>
      </c>
      <c r="L1086" t="str">
        <f>IF('ריכוז הצעות'!$N1087='טבלת עזר2'!L$1,'ריכוז הצעות'!$M1087,"")</f>
        <v/>
      </c>
      <c r="M1086" t="str">
        <f>IF('ריכוז הצעות'!$N1087='טבלת עזר2'!M$1,'ריכוז הצעות'!$M1087,"")</f>
        <v/>
      </c>
      <c r="O1086" t="str">
        <f>IF('ריכוז הצעות'!$N1087='טבלת עזר2'!O$1,'ריכוז הצעות'!$M1087,"")</f>
        <v/>
      </c>
      <c r="Q1086" t="str">
        <f>IF('ריכוז הצעות'!$N1087='טבלת עזר2'!Q$1,'ריכוז הצעות'!$M1087,"")</f>
        <v/>
      </c>
      <c r="S1086" t="str">
        <f>IF('ריכוז הצעות'!$N1087='טבלת עזר2'!S$1,'ריכוז הצעות'!$M1087,"")</f>
        <v/>
      </c>
      <c r="U1086" t="str">
        <f>IF('ריכוז הצעות'!$N1087='טבלת עזר2'!U$1,'ריכוז הצעות'!$M1087,"")</f>
        <v/>
      </c>
      <c r="W1086" t="str">
        <f>IF('ריכוז הצעות'!$N1087='טבלת עזר2'!W$1,'ריכוז הצעות'!$M1087,"")</f>
        <v/>
      </c>
      <c r="X1086" t="str">
        <f>IF('ריכוז הצעות'!$N1087='טבלת עזר2'!X$1,'ריכוז הצעות'!$M1087,"")</f>
        <v/>
      </c>
      <c r="Y1086" t="str">
        <f>IF('ריכוז הצעות'!$N1087='טבלת עזר2'!Y$1,'ריכוז הצעות'!$M1087,"")</f>
        <v/>
      </c>
      <c r="Z1086" t="str">
        <f>IF('ריכוז הצעות'!$N1087='טבלת עזר2'!Z$1,'ריכוז הצעות'!$M1087,"")</f>
        <v/>
      </c>
      <c r="AA1086" t="str">
        <f>IF('ריכוז הצעות'!$N1087='טבלת עזר2'!AA$1,'ריכוז הצעות'!$M1087,"")</f>
        <v/>
      </c>
      <c r="AB1086" t="str">
        <f>IF('ריכוז הצעות'!$N1087='טבלת עזר2'!AB$1,'ריכוז הצעות'!$M1087,"")</f>
        <v/>
      </c>
      <c r="AC1086" t="str">
        <f>IF('ריכוז הצעות'!$N1087='טבלת עזר2'!AC$1,'ריכוז הצעות'!$M1087,"")</f>
        <v/>
      </c>
      <c r="AD1086" t="str">
        <f>IF('ריכוז הצעות'!$N1087='טבלת עזר2'!AD$1,'ריכוז הצעות'!$M1087,"")</f>
        <v/>
      </c>
      <c r="AE1086" t="str">
        <f>IF('ריכוז הצעות'!$N1087='טבלת עזר2'!AE$1,'ריכוז הצעות'!$M1087,"")</f>
        <v/>
      </c>
      <c r="AF1086" t="str">
        <f>IF('ריכוז הצעות'!$N1087='טבלת עזר2'!AF$1,'ריכוז הצעות'!$M1087,"")</f>
        <v/>
      </c>
      <c r="AG1086" t="str">
        <f>IF('ריכוז הצעות'!$N1087='טבלת עזר2'!AG$1,'ריכוז הצעות'!$M1087,"")</f>
        <v/>
      </c>
      <c r="AH1086" t="str">
        <f>IF('ריכוז הצעות'!$N1087='טבלת עזר2'!AH$1,'ריכוז הצעות'!$M1087,"")</f>
        <v/>
      </c>
      <c r="AI1086" t="str">
        <f>IF('ריכוז הצעות'!$N1087='טבלת עזר2'!AI$1,'ריכוז הצעות'!$M1087,"")</f>
        <v/>
      </c>
      <c r="AJ1086" t="str">
        <f>IF('ריכוז הצעות'!$N1087='טבלת עזר2'!AJ$1,'ריכוז הצעות'!$M1087,"")</f>
        <v/>
      </c>
      <c r="AK1086" t="str">
        <f>IF('ריכוז הצעות'!$N1087='טבלת עזר2'!AK$1,'ריכוז הצעות'!$M1087,"")</f>
        <v/>
      </c>
      <c r="AL1086" t="str">
        <f>IF('ריכוז הצעות'!$N1087='טבלת עזר2'!AL$1,'ריכוז הצעות'!$M1087,"")</f>
        <v/>
      </c>
      <c r="AM1086"/>
      <c r="AN1086"/>
      <c r="AO1086"/>
      <c r="AP1086"/>
    </row>
    <row r="1087" spans="2:42" x14ac:dyDescent="0.3">
      <c r="B1087" t="str">
        <f>IF('ריכוז הצעות'!$N1088='טבלת עזר2'!B$1,'ריכוז הצעות'!$M1088,"")</f>
        <v/>
      </c>
      <c r="C1087">
        <f t="shared" si="335"/>
        <v>0</v>
      </c>
      <c r="D1087" t="str">
        <f t="shared" si="337"/>
        <v/>
      </c>
      <c r="E1087">
        <f t="shared" si="338"/>
        <v>0</v>
      </c>
      <c r="F1087" t="str">
        <f>IF('ריכוז הצעות'!$N1088='טבלת עזר2'!F$1,'ריכוז הצעות'!$M1088,"")</f>
        <v/>
      </c>
      <c r="G1087">
        <f t="shared" si="336"/>
        <v>0</v>
      </c>
      <c r="H1087" t="str">
        <f t="shared" si="339"/>
        <v/>
      </c>
      <c r="I1087">
        <f t="shared" si="340"/>
        <v>0</v>
      </c>
      <c r="J1087" t="str">
        <f>IF('ריכוז הצעות'!$N1088='טבלת עזר2'!J$1,'ריכוז הצעות'!$M1088,"")</f>
        <v/>
      </c>
      <c r="K1087" t="str">
        <f>IF('ריכוז הצעות'!$N1088='טבלת עזר2'!K$1,'ריכוז הצעות'!$M1088,"")</f>
        <v/>
      </c>
      <c r="L1087" t="str">
        <f>IF('ריכוז הצעות'!$N1088='טבלת עזר2'!L$1,'ריכוז הצעות'!$M1088,"")</f>
        <v/>
      </c>
      <c r="M1087" t="str">
        <f>IF('ריכוז הצעות'!$N1088='טבלת עזר2'!M$1,'ריכוז הצעות'!$M1088,"")</f>
        <v/>
      </c>
      <c r="O1087" t="str">
        <f>IF('ריכוז הצעות'!$N1088='טבלת עזר2'!O$1,'ריכוז הצעות'!$M1088,"")</f>
        <v/>
      </c>
      <c r="Q1087" t="str">
        <f>IF('ריכוז הצעות'!$N1088='טבלת עזר2'!Q$1,'ריכוז הצעות'!$M1088,"")</f>
        <v/>
      </c>
      <c r="S1087" t="str">
        <f>IF('ריכוז הצעות'!$N1088='טבלת עזר2'!S$1,'ריכוז הצעות'!$M1088,"")</f>
        <v/>
      </c>
      <c r="U1087" t="str">
        <f>IF('ריכוז הצעות'!$N1088='טבלת עזר2'!U$1,'ריכוז הצעות'!$M1088,"")</f>
        <v/>
      </c>
      <c r="W1087" t="str">
        <f>IF('ריכוז הצעות'!$N1088='טבלת עזר2'!W$1,'ריכוז הצעות'!$M1088,"")</f>
        <v/>
      </c>
      <c r="X1087" t="str">
        <f>IF('ריכוז הצעות'!$N1088='טבלת עזר2'!X$1,'ריכוז הצעות'!$M1088,"")</f>
        <v/>
      </c>
      <c r="Y1087" t="str">
        <f>IF('ריכוז הצעות'!$N1088='טבלת עזר2'!Y$1,'ריכוז הצעות'!$M1088,"")</f>
        <v/>
      </c>
      <c r="Z1087" t="str">
        <f>IF('ריכוז הצעות'!$N1088='טבלת עזר2'!Z$1,'ריכוז הצעות'!$M1088,"")</f>
        <v/>
      </c>
      <c r="AA1087" t="str">
        <f>IF('ריכוז הצעות'!$N1088='טבלת עזר2'!AA$1,'ריכוז הצעות'!$M1088,"")</f>
        <v/>
      </c>
      <c r="AB1087" t="str">
        <f>IF('ריכוז הצעות'!$N1088='טבלת עזר2'!AB$1,'ריכוז הצעות'!$M1088,"")</f>
        <v/>
      </c>
      <c r="AC1087" t="str">
        <f>IF('ריכוז הצעות'!$N1088='טבלת עזר2'!AC$1,'ריכוז הצעות'!$M1088,"")</f>
        <v/>
      </c>
      <c r="AD1087" t="str">
        <f>IF('ריכוז הצעות'!$N1088='טבלת עזר2'!AD$1,'ריכוז הצעות'!$M1088,"")</f>
        <v/>
      </c>
      <c r="AE1087" t="str">
        <f>IF('ריכוז הצעות'!$N1088='טבלת עזר2'!AE$1,'ריכוז הצעות'!$M1088,"")</f>
        <v/>
      </c>
      <c r="AF1087" t="str">
        <f>IF('ריכוז הצעות'!$N1088='טבלת עזר2'!AF$1,'ריכוז הצעות'!$M1088,"")</f>
        <v/>
      </c>
      <c r="AG1087" t="str">
        <f>IF('ריכוז הצעות'!$N1088='טבלת עזר2'!AG$1,'ריכוז הצעות'!$M1088,"")</f>
        <v/>
      </c>
      <c r="AH1087" t="str">
        <f>IF('ריכוז הצעות'!$N1088='טבלת עזר2'!AH$1,'ריכוז הצעות'!$M1088,"")</f>
        <v/>
      </c>
      <c r="AI1087" t="str">
        <f>IF('ריכוז הצעות'!$N1088='טבלת עזר2'!AI$1,'ריכוז הצעות'!$M1088,"")</f>
        <v/>
      </c>
      <c r="AJ1087" t="str">
        <f>IF('ריכוז הצעות'!$N1088='טבלת עזר2'!AJ$1,'ריכוז הצעות'!$M1088,"")</f>
        <v/>
      </c>
      <c r="AK1087" t="str">
        <f>IF('ריכוז הצעות'!$N1088='טבלת עזר2'!AK$1,'ריכוז הצעות'!$M1088,"")</f>
        <v/>
      </c>
      <c r="AL1087" t="str">
        <f>IF('ריכוז הצעות'!$N1088='טבלת עזר2'!AL$1,'ריכוז הצעות'!$M1088,"")</f>
        <v/>
      </c>
      <c r="AM1087"/>
      <c r="AN1087"/>
      <c r="AO1087"/>
      <c r="AP1087"/>
    </row>
    <row r="1088" spans="2:42" x14ac:dyDescent="0.3">
      <c r="B1088" t="str">
        <f>IF('ריכוז הצעות'!$N1089='טבלת עזר2'!B$1,'ריכוז הצעות'!$M1089,"")</f>
        <v/>
      </c>
      <c r="C1088">
        <f t="shared" si="335"/>
        <v>0</v>
      </c>
      <c r="D1088" t="str">
        <f t="shared" si="337"/>
        <v/>
      </c>
      <c r="E1088">
        <f t="shared" si="338"/>
        <v>0</v>
      </c>
      <c r="F1088" t="str">
        <f>IF('ריכוז הצעות'!$N1089='טבלת עזר2'!F$1,'ריכוז הצעות'!$M1089,"")</f>
        <v/>
      </c>
      <c r="G1088">
        <f t="shared" si="336"/>
        <v>0</v>
      </c>
      <c r="H1088" t="str">
        <f t="shared" si="339"/>
        <v/>
      </c>
      <c r="I1088">
        <f t="shared" si="340"/>
        <v>0</v>
      </c>
      <c r="J1088" t="str">
        <f>IF('ריכוז הצעות'!$N1089='טבלת עזר2'!J$1,'ריכוז הצעות'!$M1089,"")</f>
        <v/>
      </c>
      <c r="K1088" t="str">
        <f>IF('ריכוז הצעות'!$N1089='טבלת עזר2'!K$1,'ריכוז הצעות'!$M1089,"")</f>
        <v/>
      </c>
      <c r="L1088" t="str">
        <f>IF('ריכוז הצעות'!$N1089='טבלת עזר2'!L$1,'ריכוז הצעות'!$M1089,"")</f>
        <v/>
      </c>
      <c r="M1088" t="str">
        <f>IF('ריכוז הצעות'!$N1089='טבלת עזר2'!M$1,'ריכוז הצעות'!$M1089,"")</f>
        <v/>
      </c>
      <c r="O1088" t="str">
        <f>IF('ריכוז הצעות'!$N1089='טבלת עזר2'!O$1,'ריכוז הצעות'!$M1089,"")</f>
        <v/>
      </c>
      <c r="Q1088" t="str">
        <f>IF('ריכוז הצעות'!$N1089='טבלת עזר2'!Q$1,'ריכוז הצעות'!$M1089,"")</f>
        <v/>
      </c>
      <c r="S1088" t="str">
        <f>IF('ריכוז הצעות'!$N1089='טבלת עזר2'!S$1,'ריכוז הצעות'!$M1089,"")</f>
        <v/>
      </c>
      <c r="U1088" t="str">
        <f>IF('ריכוז הצעות'!$N1089='טבלת עזר2'!U$1,'ריכוז הצעות'!$M1089,"")</f>
        <v/>
      </c>
      <c r="W1088" t="str">
        <f>IF('ריכוז הצעות'!$N1089='טבלת עזר2'!W$1,'ריכוז הצעות'!$M1089,"")</f>
        <v/>
      </c>
      <c r="X1088" t="str">
        <f>IF('ריכוז הצעות'!$N1089='טבלת עזר2'!X$1,'ריכוז הצעות'!$M1089,"")</f>
        <v/>
      </c>
      <c r="Y1088" t="str">
        <f>IF('ריכוז הצעות'!$N1089='טבלת עזר2'!Y$1,'ריכוז הצעות'!$M1089,"")</f>
        <v/>
      </c>
      <c r="Z1088" t="str">
        <f>IF('ריכוז הצעות'!$N1089='טבלת עזר2'!Z$1,'ריכוז הצעות'!$M1089,"")</f>
        <v/>
      </c>
      <c r="AA1088" t="str">
        <f>IF('ריכוז הצעות'!$N1089='טבלת עזר2'!AA$1,'ריכוז הצעות'!$M1089,"")</f>
        <v/>
      </c>
      <c r="AB1088" t="str">
        <f>IF('ריכוז הצעות'!$N1089='טבלת עזר2'!AB$1,'ריכוז הצעות'!$M1089,"")</f>
        <v/>
      </c>
      <c r="AC1088" t="str">
        <f>IF('ריכוז הצעות'!$N1089='טבלת עזר2'!AC$1,'ריכוז הצעות'!$M1089,"")</f>
        <v/>
      </c>
      <c r="AD1088" t="str">
        <f>IF('ריכוז הצעות'!$N1089='טבלת עזר2'!AD$1,'ריכוז הצעות'!$M1089,"")</f>
        <v/>
      </c>
      <c r="AE1088" t="str">
        <f>IF('ריכוז הצעות'!$N1089='טבלת עזר2'!AE$1,'ריכוז הצעות'!$M1089,"")</f>
        <v/>
      </c>
      <c r="AF1088" t="str">
        <f>IF('ריכוז הצעות'!$N1089='טבלת עזר2'!AF$1,'ריכוז הצעות'!$M1089,"")</f>
        <v/>
      </c>
      <c r="AG1088" t="str">
        <f>IF('ריכוז הצעות'!$N1089='טבלת עזר2'!AG$1,'ריכוז הצעות'!$M1089,"")</f>
        <v/>
      </c>
      <c r="AH1088" t="str">
        <f>IF('ריכוז הצעות'!$N1089='טבלת עזר2'!AH$1,'ריכוז הצעות'!$M1089,"")</f>
        <v/>
      </c>
      <c r="AI1088" t="str">
        <f>IF('ריכוז הצעות'!$N1089='טבלת עזר2'!AI$1,'ריכוז הצעות'!$M1089,"")</f>
        <v/>
      </c>
      <c r="AJ1088" t="str">
        <f>IF('ריכוז הצעות'!$N1089='טבלת עזר2'!AJ$1,'ריכוז הצעות'!$M1089,"")</f>
        <v/>
      </c>
      <c r="AK1088" t="str">
        <f>IF('ריכוז הצעות'!$N1089='טבלת עזר2'!AK$1,'ריכוז הצעות'!$M1089,"")</f>
        <v/>
      </c>
      <c r="AL1088" t="str">
        <f>IF('ריכוז הצעות'!$N1089='טבלת עזר2'!AL$1,'ריכוז הצעות'!$M1089,"")</f>
        <v/>
      </c>
      <c r="AM1088"/>
      <c r="AN1088"/>
      <c r="AO1088"/>
      <c r="AP1088"/>
    </row>
    <row r="1089" spans="2:42" x14ac:dyDescent="0.3">
      <c r="B1089" t="str">
        <f>IF('ריכוז הצעות'!$N1090='טבלת עזר2'!B$1,'ריכוז הצעות'!$M1090,"")</f>
        <v/>
      </c>
      <c r="C1089">
        <f t="shared" si="335"/>
        <v>0</v>
      </c>
      <c r="D1089" t="str">
        <f t="shared" si="337"/>
        <v/>
      </c>
      <c r="E1089">
        <f t="shared" si="338"/>
        <v>0</v>
      </c>
      <c r="F1089" t="str">
        <f>IF('ריכוז הצעות'!$N1090='טבלת עזר2'!F$1,'ריכוז הצעות'!$M1090,"")</f>
        <v/>
      </c>
      <c r="G1089">
        <f t="shared" si="336"/>
        <v>0</v>
      </c>
      <c r="H1089" t="str">
        <f t="shared" si="339"/>
        <v/>
      </c>
      <c r="I1089">
        <f t="shared" si="340"/>
        <v>0</v>
      </c>
      <c r="J1089" t="str">
        <f>IF('ריכוז הצעות'!$N1090='טבלת עזר2'!J$1,'ריכוז הצעות'!$M1090,"")</f>
        <v/>
      </c>
      <c r="K1089" t="str">
        <f>IF('ריכוז הצעות'!$N1090='טבלת עזר2'!K$1,'ריכוז הצעות'!$M1090,"")</f>
        <v/>
      </c>
      <c r="L1089" t="str">
        <f>IF('ריכוז הצעות'!$N1090='טבלת עזר2'!L$1,'ריכוז הצעות'!$M1090,"")</f>
        <v/>
      </c>
      <c r="M1089" t="str">
        <f>IF('ריכוז הצעות'!$N1090='טבלת עזר2'!M$1,'ריכוז הצעות'!$M1090,"")</f>
        <v/>
      </c>
      <c r="O1089" t="str">
        <f>IF('ריכוז הצעות'!$N1090='טבלת עזר2'!O$1,'ריכוז הצעות'!$M1090,"")</f>
        <v/>
      </c>
      <c r="Q1089" t="str">
        <f>IF('ריכוז הצעות'!$N1090='טבלת עזר2'!Q$1,'ריכוז הצעות'!$M1090,"")</f>
        <v/>
      </c>
      <c r="S1089" t="str">
        <f>IF('ריכוז הצעות'!$N1090='טבלת עזר2'!S$1,'ריכוז הצעות'!$M1090,"")</f>
        <v/>
      </c>
      <c r="U1089" t="str">
        <f>IF('ריכוז הצעות'!$N1090='טבלת עזר2'!U$1,'ריכוז הצעות'!$M1090,"")</f>
        <v/>
      </c>
      <c r="W1089" t="str">
        <f>IF('ריכוז הצעות'!$N1090='טבלת עזר2'!W$1,'ריכוז הצעות'!$M1090,"")</f>
        <v/>
      </c>
      <c r="X1089" t="str">
        <f>IF('ריכוז הצעות'!$N1090='טבלת עזר2'!X$1,'ריכוז הצעות'!$M1090,"")</f>
        <v/>
      </c>
      <c r="Y1089" t="str">
        <f>IF('ריכוז הצעות'!$N1090='טבלת עזר2'!Y$1,'ריכוז הצעות'!$M1090,"")</f>
        <v/>
      </c>
      <c r="Z1089" t="str">
        <f>IF('ריכוז הצעות'!$N1090='טבלת עזר2'!Z$1,'ריכוז הצעות'!$M1090,"")</f>
        <v/>
      </c>
      <c r="AA1089" t="str">
        <f>IF('ריכוז הצעות'!$N1090='טבלת עזר2'!AA$1,'ריכוז הצעות'!$M1090,"")</f>
        <v/>
      </c>
      <c r="AB1089" t="str">
        <f>IF('ריכוז הצעות'!$N1090='טבלת עזר2'!AB$1,'ריכוז הצעות'!$M1090,"")</f>
        <v/>
      </c>
      <c r="AC1089" t="str">
        <f>IF('ריכוז הצעות'!$N1090='טבלת עזר2'!AC$1,'ריכוז הצעות'!$M1090,"")</f>
        <v/>
      </c>
      <c r="AD1089" t="str">
        <f>IF('ריכוז הצעות'!$N1090='טבלת עזר2'!AD$1,'ריכוז הצעות'!$M1090,"")</f>
        <v/>
      </c>
      <c r="AE1089" t="str">
        <f>IF('ריכוז הצעות'!$N1090='טבלת עזר2'!AE$1,'ריכוז הצעות'!$M1090,"")</f>
        <v/>
      </c>
      <c r="AF1089" t="str">
        <f>IF('ריכוז הצעות'!$N1090='טבלת עזר2'!AF$1,'ריכוז הצעות'!$M1090,"")</f>
        <v/>
      </c>
      <c r="AG1089" t="str">
        <f>IF('ריכוז הצעות'!$N1090='טבלת עזר2'!AG$1,'ריכוז הצעות'!$M1090,"")</f>
        <v/>
      </c>
      <c r="AH1089" t="str">
        <f>IF('ריכוז הצעות'!$N1090='טבלת עזר2'!AH$1,'ריכוז הצעות'!$M1090,"")</f>
        <v/>
      </c>
      <c r="AI1089" t="str">
        <f>IF('ריכוז הצעות'!$N1090='טבלת עזר2'!AI$1,'ריכוז הצעות'!$M1090,"")</f>
        <v/>
      </c>
      <c r="AJ1089" t="str">
        <f>IF('ריכוז הצעות'!$N1090='טבלת עזר2'!AJ$1,'ריכוז הצעות'!$M1090,"")</f>
        <v/>
      </c>
      <c r="AK1089" t="str">
        <f>IF('ריכוז הצעות'!$N1090='טבלת עזר2'!AK$1,'ריכוז הצעות'!$M1090,"")</f>
        <v/>
      </c>
      <c r="AL1089" t="str">
        <f>IF('ריכוז הצעות'!$N1090='טבלת עזר2'!AL$1,'ריכוז הצעות'!$M1090,"")</f>
        <v/>
      </c>
      <c r="AM1089"/>
      <c r="AN1089"/>
      <c r="AO1089"/>
      <c r="AP1089"/>
    </row>
    <row r="1090" spans="2:42" x14ac:dyDescent="0.3">
      <c r="B1090" t="str">
        <f>IF('ריכוז הצעות'!$N1091='טבלת עזר2'!B$1,'ריכוז הצעות'!$M1091,"")</f>
        <v/>
      </c>
      <c r="C1090">
        <f t="shared" si="335"/>
        <v>0</v>
      </c>
      <c r="D1090" t="str">
        <f t="shared" si="337"/>
        <v/>
      </c>
      <c r="E1090">
        <f t="shared" si="338"/>
        <v>0</v>
      </c>
      <c r="F1090" t="str">
        <f>IF('ריכוז הצעות'!$N1091='טבלת עזר2'!F$1,'ריכוז הצעות'!$M1091,"")</f>
        <v/>
      </c>
      <c r="G1090">
        <f t="shared" si="336"/>
        <v>0</v>
      </c>
      <c r="H1090" t="str">
        <f t="shared" si="339"/>
        <v/>
      </c>
      <c r="I1090">
        <f t="shared" si="340"/>
        <v>0</v>
      </c>
      <c r="J1090" t="str">
        <f>IF('ריכוז הצעות'!$N1091='טבלת עזר2'!J$1,'ריכוז הצעות'!$M1091,"")</f>
        <v/>
      </c>
      <c r="K1090" t="str">
        <f>IF('ריכוז הצעות'!$N1091='טבלת עזר2'!K$1,'ריכוז הצעות'!$M1091,"")</f>
        <v/>
      </c>
      <c r="L1090" t="str">
        <f>IF('ריכוז הצעות'!$N1091='טבלת עזר2'!L$1,'ריכוז הצעות'!$M1091,"")</f>
        <v/>
      </c>
      <c r="M1090" t="str">
        <f>IF('ריכוז הצעות'!$N1091='טבלת עזר2'!M$1,'ריכוז הצעות'!$M1091,"")</f>
        <v/>
      </c>
      <c r="O1090" t="str">
        <f>IF('ריכוז הצעות'!$N1091='טבלת עזר2'!O$1,'ריכוז הצעות'!$M1091,"")</f>
        <v/>
      </c>
      <c r="Q1090" t="str">
        <f>IF('ריכוז הצעות'!$N1091='טבלת עזר2'!Q$1,'ריכוז הצעות'!$M1091,"")</f>
        <v/>
      </c>
      <c r="S1090" t="str">
        <f>IF('ריכוז הצעות'!$N1091='טבלת עזר2'!S$1,'ריכוז הצעות'!$M1091,"")</f>
        <v/>
      </c>
      <c r="U1090" t="str">
        <f>IF('ריכוז הצעות'!$N1091='טבלת עזר2'!U$1,'ריכוז הצעות'!$M1091,"")</f>
        <v/>
      </c>
      <c r="W1090" t="str">
        <f>IF('ריכוז הצעות'!$N1091='טבלת עזר2'!W$1,'ריכוז הצעות'!$M1091,"")</f>
        <v/>
      </c>
      <c r="X1090" t="str">
        <f>IF('ריכוז הצעות'!$N1091='טבלת עזר2'!X$1,'ריכוז הצעות'!$M1091,"")</f>
        <v/>
      </c>
      <c r="Y1090" t="str">
        <f>IF('ריכוז הצעות'!$N1091='טבלת עזר2'!Y$1,'ריכוז הצעות'!$M1091,"")</f>
        <v/>
      </c>
      <c r="Z1090" t="str">
        <f>IF('ריכוז הצעות'!$N1091='טבלת עזר2'!Z$1,'ריכוז הצעות'!$M1091,"")</f>
        <v/>
      </c>
      <c r="AA1090" t="str">
        <f>IF('ריכוז הצעות'!$N1091='טבלת עזר2'!AA$1,'ריכוז הצעות'!$M1091,"")</f>
        <v/>
      </c>
      <c r="AB1090" t="str">
        <f>IF('ריכוז הצעות'!$N1091='טבלת עזר2'!AB$1,'ריכוז הצעות'!$M1091,"")</f>
        <v/>
      </c>
      <c r="AC1090" t="str">
        <f>IF('ריכוז הצעות'!$N1091='טבלת עזר2'!AC$1,'ריכוז הצעות'!$M1091,"")</f>
        <v/>
      </c>
      <c r="AD1090" t="str">
        <f>IF('ריכוז הצעות'!$N1091='טבלת עזר2'!AD$1,'ריכוז הצעות'!$M1091,"")</f>
        <v/>
      </c>
      <c r="AE1090" t="str">
        <f>IF('ריכוז הצעות'!$N1091='טבלת עזר2'!AE$1,'ריכוז הצעות'!$M1091,"")</f>
        <v/>
      </c>
      <c r="AF1090" t="str">
        <f>IF('ריכוז הצעות'!$N1091='טבלת עזר2'!AF$1,'ריכוז הצעות'!$M1091,"")</f>
        <v/>
      </c>
      <c r="AG1090" t="str">
        <f>IF('ריכוז הצעות'!$N1091='טבלת עזר2'!AG$1,'ריכוז הצעות'!$M1091,"")</f>
        <v/>
      </c>
      <c r="AH1090" t="str">
        <f>IF('ריכוז הצעות'!$N1091='טבלת עזר2'!AH$1,'ריכוז הצעות'!$M1091,"")</f>
        <v/>
      </c>
      <c r="AI1090" t="str">
        <f>IF('ריכוז הצעות'!$N1091='טבלת עזר2'!AI$1,'ריכוז הצעות'!$M1091,"")</f>
        <v/>
      </c>
      <c r="AJ1090" t="str">
        <f>IF('ריכוז הצעות'!$N1091='טבלת עזר2'!AJ$1,'ריכוז הצעות'!$M1091,"")</f>
        <v/>
      </c>
      <c r="AK1090" t="str">
        <f>IF('ריכוז הצעות'!$N1091='טבלת עזר2'!AK$1,'ריכוז הצעות'!$M1091,"")</f>
        <v/>
      </c>
      <c r="AL1090" t="str">
        <f>IF('ריכוז הצעות'!$N1091='טבלת עזר2'!AL$1,'ריכוז הצעות'!$M1091,"")</f>
        <v/>
      </c>
      <c r="AM1090"/>
      <c r="AN1090"/>
      <c r="AO1090"/>
      <c r="AP1090"/>
    </row>
    <row r="1091" spans="2:42" x14ac:dyDescent="0.3">
      <c r="B1091" t="str">
        <f>IF('ריכוז הצעות'!$N1092='טבלת עזר2'!B$1,'ריכוז הצעות'!$M1092,"")</f>
        <v/>
      </c>
      <c r="C1091">
        <f t="shared" ref="C1091:C1128" si="341">IF($B1091=$B$2,1,0)</f>
        <v>0</v>
      </c>
      <c r="D1091" t="str">
        <f t="shared" si="337"/>
        <v/>
      </c>
      <c r="E1091">
        <f t="shared" si="338"/>
        <v>0</v>
      </c>
      <c r="F1091" t="str">
        <f>IF('ריכוז הצעות'!$N1092='טבלת עזר2'!F$1,'ריכוז הצעות'!$M1092,"")</f>
        <v/>
      </c>
      <c r="G1091">
        <f t="shared" ref="G1091:G1128" si="342">IF($F1091=$F$2,1,0)</f>
        <v>0</v>
      </c>
      <c r="H1091" t="str">
        <f t="shared" si="339"/>
        <v/>
      </c>
      <c r="I1091">
        <f t="shared" si="340"/>
        <v>0</v>
      </c>
      <c r="J1091" t="str">
        <f>IF('ריכוז הצעות'!$N1092='טבלת עזר2'!J$1,'ריכוז הצעות'!$M1092,"")</f>
        <v/>
      </c>
      <c r="K1091" t="str">
        <f>IF('ריכוז הצעות'!$N1092='טבלת עזר2'!K$1,'ריכוז הצעות'!$M1092,"")</f>
        <v/>
      </c>
      <c r="L1091" t="str">
        <f>IF('ריכוז הצעות'!$N1092='טבלת עזר2'!L$1,'ריכוז הצעות'!$M1092,"")</f>
        <v/>
      </c>
      <c r="M1091" t="str">
        <f>IF('ריכוז הצעות'!$N1092='טבלת עזר2'!M$1,'ריכוז הצעות'!$M1092,"")</f>
        <v/>
      </c>
      <c r="O1091" t="str">
        <f>IF('ריכוז הצעות'!$N1092='טבלת עזר2'!O$1,'ריכוז הצעות'!$M1092,"")</f>
        <v/>
      </c>
      <c r="Q1091" t="str">
        <f>IF('ריכוז הצעות'!$N1092='טבלת עזר2'!Q$1,'ריכוז הצעות'!$M1092,"")</f>
        <v/>
      </c>
      <c r="S1091" t="str">
        <f>IF('ריכוז הצעות'!$N1092='טבלת עזר2'!S$1,'ריכוז הצעות'!$M1092,"")</f>
        <v/>
      </c>
      <c r="U1091" t="str">
        <f>IF('ריכוז הצעות'!$N1092='טבלת עזר2'!U$1,'ריכוז הצעות'!$M1092,"")</f>
        <v/>
      </c>
      <c r="W1091" t="str">
        <f>IF('ריכוז הצעות'!$N1092='טבלת עזר2'!W$1,'ריכוז הצעות'!$M1092,"")</f>
        <v/>
      </c>
      <c r="X1091" t="str">
        <f>IF('ריכוז הצעות'!$N1092='טבלת עזר2'!X$1,'ריכוז הצעות'!$M1092,"")</f>
        <v/>
      </c>
      <c r="Y1091" t="str">
        <f>IF('ריכוז הצעות'!$N1092='טבלת עזר2'!Y$1,'ריכוז הצעות'!$M1092,"")</f>
        <v/>
      </c>
      <c r="Z1091" t="str">
        <f>IF('ריכוז הצעות'!$N1092='טבלת עזר2'!Z$1,'ריכוז הצעות'!$M1092,"")</f>
        <v/>
      </c>
      <c r="AA1091" t="str">
        <f>IF('ריכוז הצעות'!$N1092='טבלת עזר2'!AA$1,'ריכוז הצעות'!$M1092,"")</f>
        <v/>
      </c>
      <c r="AB1091" t="str">
        <f>IF('ריכוז הצעות'!$N1092='טבלת עזר2'!AB$1,'ריכוז הצעות'!$M1092,"")</f>
        <v/>
      </c>
      <c r="AC1091" t="str">
        <f>IF('ריכוז הצעות'!$N1092='טבלת עזר2'!AC$1,'ריכוז הצעות'!$M1092,"")</f>
        <v/>
      </c>
      <c r="AD1091" t="str">
        <f>IF('ריכוז הצעות'!$N1092='טבלת עזר2'!AD$1,'ריכוז הצעות'!$M1092,"")</f>
        <v/>
      </c>
      <c r="AE1091" t="str">
        <f>IF('ריכוז הצעות'!$N1092='טבלת עזר2'!AE$1,'ריכוז הצעות'!$M1092,"")</f>
        <v/>
      </c>
      <c r="AF1091" t="str">
        <f>IF('ריכוז הצעות'!$N1092='טבלת עזר2'!AF$1,'ריכוז הצעות'!$M1092,"")</f>
        <v/>
      </c>
      <c r="AG1091" t="str">
        <f>IF('ריכוז הצעות'!$N1092='טבלת עזר2'!AG$1,'ריכוז הצעות'!$M1092,"")</f>
        <v/>
      </c>
      <c r="AH1091" t="str">
        <f>IF('ריכוז הצעות'!$N1092='טבלת עזר2'!AH$1,'ריכוז הצעות'!$M1092,"")</f>
        <v/>
      </c>
      <c r="AI1091" t="str">
        <f>IF('ריכוז הצעות'!$N1092='טבלת עזר2'!AI$1,'ריכוז הצעות'!$M1092,"")</f>
        <v/>
      </c>
      <c r="AJ1091" t="str">
        <f>IF('ריכוז הצעות'!$N1092='טבלת עזר2'!AJ$1,'ריכוז הצעות'!$M1092,"")</f>
        <v/>
      </c>
      <c r="AK1091" t="str">
        <f>IF('ריכוז הצעות'!$N1092='טבלת עזר2'!AK$1,'ריכוז הצעות'!$M1092,"")</f>
        <v/>
      </c>
      <c r="AL1091" t="str">
        <f>IF('ריכוז הצעות'!$N1092='טבלת עזר2'!AL$1,'ריכוז הצעות'!$M1092,"")</f>
        <v/>
      </c>
      <c r="AM1091"/>
      <c r="AN1091"/>
      <c r="AO1091"/>
      <c r="AP1091"/>
    </row>
    <row r="1092" spans="2:42" x14ac:dyDescent="0.3">
      <c r="B1092" t="str">
        <f>IF('ריכוז הצעות'!$N1093='טבלת עזר2'!B$1,'ריכוז הצעות'!$M1093,"")</f>
        <v/>
      </c>
      <c r="C1092">
        <f t="shared" si="341"/>
        <v>0</v>
      </c>
      <c r="D1092" t="str">
        <f t="shared" ref="D1092:D1128" si="343">IF($C1092=0,$B1092,"")</f>
        <v/>
      </c>
      <c r="E1092">
        <f t="shared" ref="E1092:E1128" si="344">IF($D1092=$D$2,1,0)</f>
        <v>0</v>
      </c>
      <c r="F1092" t="str">
        <f>IF('ריכוז הצעות'!$N1093='טבלת עזר2'!F$1,'ריכוז הצעות'!$M1093,"")</f>
        <v/>
      </c>
      <c r="G1092">
        <f t="shared" si="342"/>
        <v>0</v>
      </c>
      <c r="H1092" t="str">
        <f t="shared" ref="H1092:H1128" si="345">IF($G1092=0,$F1092,"")</f>
        <v/>
      </c>
      <c r="I1092">
        <f t="shared" ref="I1092:I1128" si="346">IF($H1092=$H$2,1,0)</f>
        <v>0</v>
      </c>
      <c r="J1092" t="str">
        <f>IF('ריכוז הצעות'!$N1093='טבלת עזר2'!J$1,'ריכוז הצעות'!$M1093,"")</f>
        <v/>
      </c>
      <c r="K1092" t="str">
        <f>IF('ריכוז הצעות'!$N1093='טבלת עזר2'!K$1,'ריכוז הצעות'!$M1093,"")</f>
        <v/>
      </c>
      <c r="L1092" t="str">
        <f>IF('ריכוז הצעות'!$N1093='טבלת עזר2'!L$1,'ריכוז הצעות'!$M1093,"")</f>
        <v/>
      </c>
      <c r="M1092" t="str">
        <f>IF('ריכוז הצעות'!$N1093='טבלת עזר2'!M$1,'ריכוז הצעות'!$M1093,"")</f>
        <v/>
      </c>
      <c r="O1092" t="str">
        <f>IF('ריכוז הצעות'!$N1093='טבלת עזר2'!O$1,'ריכוז הצעות'!$M1093,"")</f>
        <v/>
      </c>
      <c r="Q1092" t="str">
        <f>IF('ריכוז הצעות'!$N1093='טבלת עזר2'!Q$1,'ריכוז הצעות'!$M1093,"")</f>
        <v/>
      </c>
      <c r="S1092" t="str">
        <f>IF('ריכוז הצעות'!$N1093='טבלת עזר2'!S$1,'ריכוז הצעות'!$M1093,"")</f>
        <v/>
      </c>
      <c r="U1092" t="str">
        <f>IF('ריכוז הצעות'!$N1093='טבלת עזר2'!U$1,'ריכוז הצעות'!$M1093,"")</f>
        <v/>
      </c>
      <c r="W1092" t="str">
        <f>IF('ריכוז הצעות'!$N1093='טבלת עזר2'!W$1,'ריכוז הצעות'!$M1093,"")</f>
        <v/>
      </c>
      <c r="X1092" t="str">
        <f>IF('ריכוז הצעות'!$N1093='טבלת עזר2'!X$1,'ריכוז הצעות'!$M1093,"")</f>
        <v/>
      </c>
      <c r="Y1092" t="str">
        <f>IF('ריכוז הצעות'!$N1093='טבלת עזר2'!Y$1,'ריכוז הצעות'!$M1093,"")</f>
        <v/>
      </c>
      <c r="Z1092" t="str">
        <f>IF('ריכוז הצעות'!$N1093='טבלת עזר2'!Z$1,'ריכוז הצעות'!$M1093,"")</f>
        <v/>
      </c>
      <c r="AA1092" t="str">
        <f>IF('ריכוז הצעות'!$N1093='טבלת עזר2'!AA$1,'ריכוז הצעות'!$M1093,"")</f>
        <v/>
      </c>
      <c r="AB1092" t="str">
        <f>IF('ריכוז הצעות'!$N1093='טבלת עזר2'!AB$1,'ריכוז הצעות'!$M1093,"")</f>
        <v/>
      </c>
      <c r="AC1092" t="str">
        <f>IF('ריכוז הצעות'!$N1093='טבלת עזר2'!AC$1,'ריכוז הצעות'!$M1093,"")</f>
        <v/>
      </c>
      <c r="AD1092" t="str">
        <f>IF('ריכוז הצעות'!$N1093='טבלת עזר2'!AD$1,'ריכוז הצעות'!$M1093,"")</f>
        <v/>
      </c>
      <c r="AE1092" t="str">
        <f>IF('ריכוז הצעות'!$N1093='טבלת עזר2'!AE$1,'ריכוז הצעות'!$M1093,"")</f>
        <v/>
      </c>
      <c r="AF1092" t="str">
        <f>IF('ריכוז הצעות'!$N1093='טבלת עזר2'!AF$1,'ריכוז הצעות'!$M1093,"")</f>
        <v/>
      </c>
      <c r="AG1092" t="str">
        <f>IF('ריכוז הצעות'!$N1093='טבלת עזר2'!AG$1,'ריכוז הצעות'!$M1093,"")</f>
        <v/>
      </c>
      <c r="AH1092" t="str">
        <f>IF('ריכוז הצעות'!$N1093='טבלת עזר2'!AH$1,'ריכוז הצעות'!$M1093,"")</f>
        <v/>
      </c>
      <c r="AI1092" t="str">
        <f>IF('ריכוז הצעות'!$N1093='טבלת עזר2'!AI$1,'ריכוז הצעות'!$M1093,"")</f>
        <v/>
      </c>
      <c r="AJ1092" t="str">
        <f>IF('ריכוז הצעות'!$N1093='טבלת עזר2'!AJ$1,'ריכוז הצעות'!$M1093,"")</f>
        <v/>
      </c>
      <c r="AK1092" t="str">
        <f>IF('ריכוז הצעות'!$N1093='טבלת עזר2'!AK$1,'ריכוז הצעות'!$M1093,"")</f>
        <v/>
      </c>
      <c r="AL1092" t="str">
        <f>IF('ריכוז הצעות'!$N1093='טבלת עזר2'!AL$1,'ריכוז הצעות'!$M1093,"")</f>
        <v/>
      </c>
      <c r="AM1092"/>
      <c r="AN1092"/>
      <c r="AO1092"/>
      <c r="AP1092"/>
    </row>
    <row r="1093" spans="2:42" x14ac:dyDescent="0.3">
      <c r="B1093" t="str">
        <f>IF('ריכוז הצעות'!$N1094='טבלת עזר2'!B$1,'ריכוז הצעות'!$M1094,"")</f>
        <v/>
      </c>
      <c r="C1093">
        <f t="shared" si="341"/>
        <v>0</v>
      </c>
      <c r="D1093" t="str">
        <f t="shared" si="343"/>
        <v/>
      </c>
      <c r="E1093">
        <f t="shared" si="344"/>
        <v>0</v>
      </c>
      <c r="F1093" t="str">
        <f>IF('ריכוז הצעות'!$N1094='טבלת עזר2'!F$1,'ריכוז הצעות'!$M1094,"")</f>
        <v/>
      </c>
      <c r="G1093">
        <f t="shared" si="342"/>
        <v>0</v>
      </c>
      <c r="H1093" t="str">
        <f t="shared" si="345"/>
        <v/>
      </c>
      <c r="I1093">
        <f t="shared" si="346"/>
        <v>0</v>
      </c>
      <c r="J1093" t="str">
        <f>IF('ריכוז הצעות'!$N1094='טבלת עזר2'!J$1,'ריכוז הצעות'!$M1094,"")</f>
        <v/>
      </c>
      <c r="K1093" t="str">
        <f>IF('ריכוז הצעות'!$N1094='טבלת עזר2'!K$1,'ריכוז הצעות'!$M1094,"")</f>
        <v/>
      </c>
      <c r="L1093" t="str">
        <f>IF('ריכוז הצעות'!$N1094='טבלת עזר2'!L$1,'ריכוז הצעות'!$M1094,"")</f>
        <v/>
      </c>
      <c r="M1093" t="str">
        <f>IF('ריכוז הצעות'!$N1094='טבלת עזר2'!M$1,'ריכוז הצעות'!$M1094,"")</f>
        <v/>
      </c>
      <c r="O1093" t="str">
        <f>IF('ריכוז הצעות'!$N1094='טבלת עזר2'!O$1,'ריכוז הצעות'!$M1094,"")</f>
        <v/>
      </c>
      <c r="Q1093" t="str">
        <f>IF('ריכוז הצעות'!$N1094='טבלת עזר2'!Q$1,'ריכוז הצעות'!$M1094,"")</f>
        <v/>
      </c>
      <c r="S1093" t="str">
        <f>IF('ריכוז הצעות'!$N1094='טבלת עזר2'!S$1,'ריכוז הצעות'!$M1094,"")</f>
        <v/>
      </c>
      <c r="U1093" t="str">
        <f>IF('ריכוז הצעות'!$N1094='טבלת עזר2'!U$1,'ריכוז הצעות'!$M1094,"")</f>
        <v/>
      </c>
      <c r="W1093" t="str">
        <f>IF('ריכוז הצעות'!$N1094='טבלת עזר2'!W$1,'ריכוז הצעות'!$M1094,"")</f>
        <v/>
      </c>
      <c r="X1093" t="str">
        <f>IF('ריכוז הצעות'!$N1094='טבלת עזר2'!X$1,'ריכוז הצעות'!$M1094,"")</f>
        <v/>
      </c>
      <c r="Y1093" t="str">
        <f>IF('ריכוז הצעות'!$N1094='טבלת עזר2'!Y$1,'ריכוז הצעות'!$M1094,"")</f>
        <v/>
      </c>
      <c r="Z1093" t="str">
        <f>IF('ריכוז הצעות'!$N1094='טבלת עזר2'!Z$1,'ריכוז הצעות'!$M1094,"")</f>
        <v/>
      </c>
      <c r="AA1093" t="str">
        <f>IF('ריכוז הצעות'!$N1094='טבלת עזר2'!AA$1,'ריכוז הצעות'!$M1094,"")</f>
        <v/>
      </c>
      <c r="AB1093" t="str">
        <f>IF('ריכוז הצעות'!$N1094='טבלת עזר2'!AB$1,'ריכוז הצעות'!$M1094,"")</f>
        <v/>
      </c>
      <c r="AC1093" t="str">
        <f>IF('ריכוז הצעות'!$N1094='טבלת עזר2'!AC$1,'ריכוז הצעות'!$M1094,"")</f>
        <v/>
      </c>
      <c r="AD1093" t="str">
        <f>IF('ריכוז הצעות'!$N1094='טבלת עזר2'!AD$1,'ריכוז הצעות'!$M1094,"")</f>
        <v/>
      </c>
      <c r="AE1093" t="str">
        <f>IF('ריכוז הצעות'!$N1094='טבלת עזר2'!AE$1,'ריכוז הצעות'!$M1094,"")</f>
        <v/>
      </c>
      <c r="AF1093" t="str">
        <f>IF('ריכוז הצעות'!$N1094='טבלת עזר2'!AF$1,'ריכוז הצעות'!$M1094,"")</f>
        <v/>
      </c>
      <c r="AG1093" t="str">
        <f>IF('ריכוז הצעות'!$N1094='טבלת עזר2'!AG$1,'ריכוז הצעות'!$M1094,"")</f>
        <v/>
      </c>
      <c r="AH1093" t="str">
        <f>IF('ריכוז הצעות'!$N1094='טבלת עזר2'!AH$1,'ריכוז הצעות'!$M1094,"")</f>
        <v/>
      </c>
      <c r="AI1093" t="str">
        <f>IF('ריכוז הצעות'!$N1094='טבלת עזר2'!AI$1,'ריכוז הצעות'!$M1094,"")</f>
        <v/>
      </c>
      <c r="AJ1093" t="str">
        <f>IF('ריכוז הצעות'!$N1094='טבלת עזר2'!AJ$1,'ריכוז הצעות'!$M1094,"")</f>
        <v/>
      </c>
      <c r="AK1093" t="str">
        <f>IF('ריכוז הצעות'!$N1094='טבלת עזר2'!AK$1,'ריכוז הצעות'!$M1094,"")</f>
        <v/>
      </c>
      <c r="AL1093" t="str">
        <f>IF('ריכוז הצעות'!$N1094='טבלת עזר2'!AL$1,'ריכוז הצעות'!$M1094,"")</f>
        <v/>
      </c>
      <c r="AM1093"/>
      <c r="AN1093"/>
      <c r="AO1093"/>
      <c r="AP1093"/>
    </row>
    <row r="1094" spans="2:42" x14ac:dyDescent="0.3">
      <c r="B1094" t="str">
        <f>IF('ריכוז הצעות'!$N1095='טבלת עזר2'!B$1,'ריכוז הצעות'!$M1095,"")</f>
        <v/>
      </c>
      <c r="C1094">
        <f t="shared" si="341"/>
        <v>0</v>
      </c>
      <c r="D1094" t="str">
        <f t="shared" si="343"/>
        <v/>
      </c>
      <c r="E1094">
        <f t="shared" si="344"/>
        <v>0</v>
      </c>
      <c r="F1094" t="str">
        <f>IF('ריכוז הצעות'!$N1095='טבלת עזר2'!F$1,'ריכוז הצעות'!$M1095,"")</f>
        <v/>
      </c>
      <c r="G1094">
        <f t="shared" si="342"/>
        <v>0</v>
      </c>
      <c r="H1094" t="str">
        <f t="shared" si="345"/>
        <v/>
      </c>
      <c r="I1094">
        <f t="shared" si="346"/>
        <v>0</v>
      </c>
      <c r="J1094" t="str">
        <f>IF('ריכוז הצעות'!$N1095='טבלת עזר2'!J$1,'ריכוז הצעות'!$M1095,"")</f>
        <v/>
      </c>
      <c r="K1094" t="str">
        <f>IF('ריכוז הצעות'!$N1095='טבלת עזר2'!K$1,'ריכוז הצעות'!$M1095,"")</f>
        <v/>
      </c>
      <c r="L1094" t="str">
        <f>IF('ריכוז הצעות'!$N1095='טבלת עזר2'!L$1,'ריכוז הצעות'!$M1095,"")</f>
        <v/>
      </c>
      <c r="M1094" t="str">
        <f>IF('ריכוז הצעות'!$N1095='טבלת עזר2'!M$1,'ריכוז הצעות'!$M1095,"")</f>
        <v/>
      </c>
      <c r="O1094" t="str">
        <f>IF('ריכוז הצעות'!$N1095='טבלת עזר2'!O$1,'ריכוז הצעות'!$M1095,"")</f>
        <v/>
      </c>
      <c r="Q1094" t="str">
        <f>IF('ריכוז הצעות'!$N1095='טבלת עזר2'!Q$1,'ריכוז הצעות'!$M1095,"")</f>
        <v/>
      </c>
      <c r="S1094" t="str">
        <f>IF('ריכוז הצעות'!$N1095='טבלת עזר2'!S$1,'ריכוז הצעות'!$M1095,"")</f>
        <v/>
      </c>
      <c r="U1094" t="str">
        <f>IF('ריכוז הצעות'!$N1095='טבלת עזר2'!U$1,'ריכוז הצעות'!$M1095,"")</f>
        <v/>
      </c>
      <c r="W1094" t="str">
        <f>IF('ריכוז הצעות'!$N1095='טבלת עזר2'!W$1,'ריכוז הצעות'!$M1095,"")</f>
        <v/>
      </c>
      <c r="X1094" t="str">
        <f>IF('ריכוז הצעות'!$N1095='טבלת עזר2'!X$1,'ריכוז הצעות'!$M1095,"")</f>
        <v/>
      </c>
      <c r="Y1094" t="str">
        <f>IF('ריכוז הצעות'!$N1095='טבלת עזר2'!Y$1,'ריכוז הצעות'!$M1095,"")</f>
        <v/>
      </c>
      <c r="Z1094" t="str">
        <f>IF('ריכוז הצעות'!$N1095='טבלת עזר2'!Z$1,'ריכוז הצעות'!$M1095,"")</f>
        <v/>
      </c>
      <c r="AA1094" t="str">
        <f>IF('ריכוז הצעות'!$N1095='טבלת עזר2'!AA$1,'ריכוז הצעות'!$M1095,"")</f>
        <v/>
      </c>
      <c r="AB1094" t="str">
        <f>IF('ריכוז הצעות'!$N1095='טבלת עזר2'!AB$1,'ריכוז הצעות'!$M1095,"")</f>
        <v/>
      </c>
      <c r="AC1094" t="str">
        <f>IF('ריכוז הצעות'!$N1095='טבלת עזר2'!AC$1,'ריכוז הצעות'!$M1095,"")</f>
        <v/>
      </c>
      <c r="AD1094" t="str">
        <f>IF('ריכוז הצעות'!$N1095='טבלת עזר2'!AD$1,'ריכוז הצעות'!$M1095,"")</f>
        <v/>
      </c>
      <c r="AE1094" t="str">
        <f>IF('ריכוז הצעות'!$N1095='טבלת עזר2'!AE$1,'ריכוז הצעות'!$M1095,"")</f>
        <v/>
      </c>
      <c r="AF1094" t="str">
        <f>IF('ריכוז הצעות'!$N1095='טבלת עזר2'!AF$1,'ריכוז הצעות'!$M1095,"")</f>
        <v/>
      </c>
      <c r="AG1094" t="str">
        <f>IF('ריכוז הצעות'!$N1095='טבלת עזר2'!AG$1,'ריכוז הצעות'!$M1095,"")</f>
        <v/>
      </c>
      <c r="AH1094" t="str">
        <f>IF('ריכוז הצעות'!$N1095='טבלת עזר2'!AH$1,'ריכוז הצעות'!$M1095,"")</f>
        <v/>
      </c>
      <c r="AI1094" t="str">
        <f>IF('ריכוז הצעות'!$N1095='טבלת עזר2'!AI$1,'ריכוז הצעות'!$M1095,"")</f>
        <v/>
      </c>
      <c r="AJ1094" t="str">
        <f>IF('ריכוז הצעות'!$N1095='טבלת עזר2'!AJ$1,'ריכוז הצעות'!$M1095,"")</f>
        <v/>
      </c>
      <c r="AK1094" t="str">
        <f>IF('ריכוז הצעות'!$N1095='טבלת עזר2'!AK$1,'ריכוז הצעות'!$M1095,"")</f>
        <v/>
      </c>
      <c r="AL1094" t="str">
        <f>IF('ריכוז הצעות'!$N1095='טבלת עזר2'!AL$1,'ריכוז הצעות'!$M1095,"")</f>
        <v/>
      </c>
      <c r="AM1094"/>
      <c r="AN1094"/>
      <c r="AO1094"/>
      <c r="AP1094"/>
    </row>
    <row r="1095" spans="2:42" x14ac:dyDescent="0.3">
      <c r="B1095" t="str">
        <f>IF('ריכוז הצעות'!$N1096='טבלת עזר2'!B$1,'ריכוז הצעות'!$M1096,"")</f>
        <v/>
      </c>
      <c r="C1095">
        <f t="shared" si="341"/>
        <v>0</v>
      </c>
      <c r="D1095" t="str">
        <f t="shared" si="343"/>
        <v/>
      </c>
      <c r="E1095">
        <f t="shared" si="344"/>
        <v>0</v>
      </c>
      <c r="F1095" t="str">
        <f>IF('ריכוז הצעות'!$N1096='טבלת עזר2'!F$1,'ריכוז הצעות'!$M1096,"")</f>
        <v/>
      </c>
      <c r="G1095">
        <f t="shared" si="342"/>
        <v>0</v>
      </c>
      <c r="H1095" t="str">
        <f t="shared" si="345"/>
        <v/>
      </c>
      <c r="I1095">
        <f t="shared" si="346"/>
        <v>0</v>
      </c>
      <c r="J1095" t="str">
        <f>IF('ריכוז הצעות'!$N1096='טבלת עזר2'!J$1,'ריכוז הצעות'!$M1096,"")</f>
        <v/>
      </c>
      <c r="K1095" t="str">
        <f>IF('ריכוז הצעות'!$N1096='טבלת עזר2'!K$1,'ריכוז הצעות'!$M1096,"")</f>
        <v/>
      </c>
      <c r="L1095" t="str">
        <f>IF('ריכוז הצעות'!$N1096='טבלת עזר2'!L$1,'ריכוז הצעות'!$M1096,"")</f>
        <v/>
      </c>
      <c r="M1095" t="str">
        <f>IF('ריכוז הצעות'!$N1096='טבלת עזר2'!M$1,'ריכוז הצעות'!$M1096,"")</f>
        <v/>
      </c>
      <c r="O1095" t="str">
        <f>IF('ריכוז הצעות'!$N1096='טבלת עזר2'!O$1,'ריכוז הצעות'!$M1096,"")</f>
        <v/>
      </c>
      <c r="Q1095" t="str">
        <f>IF('ריכוז הצעות'!$N1096='טבלת עזר2'!Q$1,'ריכוז הצעות'!$M1096,"")</f>
        <v/>
      </c>
      <c r="S1095" t="str">
        <f>IF('ריכוז הצעות'!$N1096='טבלת עזר2'!S$1,'ריכוז הצעות'!$M1096,"")</f>
        <v/>
      </c>
      <c r="U1095" t="str">
        <f>IF('ריכוז הצעות'!$N1096='טבלת עזר2'!U$1,'ריכוז הצעות'!$M1096,"")</f>
        <v/>
      </c>
      <c r="W1095" t="str">
        <f>IF('ריכוז הצעות'!$N1096='טבלת עזר2'!W$1,'ריכוז הצעות'!$M1096,"")</f>
        <v/>
      </c>
      <c r="X1095" t="str">
        <f>IF('ריכוז הצעות'!$N1096='טבלת עזר2'!X$1,'ריכוז הצעות'!$M1096,"")</f>
        <v/>
      </c>
      <c r="Y1095" t="str">
        <f>IF('ריכוז הצעות'!$N1096='טבלת עזר2'!Y$1,'ריכוז הצעות'!$M1096,"")</f>
        <v/>
      </c>
      <c r="Z1095" t="str">
        <f>IF('ריכוז הצעות'!$N1096='טבלת עזר2'!Z$1,'ריכוז הצעות'!$M1096,"")</f>
        <v/>
      </c>
      <c r="AA1095" t="str">
        <f>IF('ריכוז הצעות'!$N1096='טבלת עזר2'!AA$1,'ריכוז הצעות'!$M1096,"")</f>
        <v/>
      </c>
      <c r="AB1095" t="str">
        <f>IF('ריכוז הצעות'!$N1096='טבלת עזר2'!AB$1,'ריכוז הצעות'!$M1096,"")</f>
        <v/>
      </c>
      <c r="AC1095" t="str">
        <f>IF('ריכוז הצעות'!$N1096='טבלת עזר2'!AC$1,'ריכוז הצעות'!$M1096,"")</f>
        <v/>
      </c>
      <c r="AD1095" t="str">
        <f>IF('ריכוז הצעות'!$N1096='טבלת עזר2'!AD$1,'ריכוז הצעות'!$M1096,"")</f>
        <v/>
      </c>
      <c r="AE1095" t="str">
        <f>IF('ריכוז הצעות'!$N1096='טבלת עזר2'!AE$1,'ריכוז הצעות'!$M1096,"")</f>
        <v/>
      </c>
      <c r="AF1095" t="str">
        <f>IF('ריכוז הצעות'!$N1096='טבלת עזר2'!AF$1,'ריכוז הצעות'!$M1096,"")</f>
        <v/>
      </c>
      <c r="AG1095" t="str">
        <f>IF('ריכוז הצעות'!$N1096='טבלת עזר2'!AG$1,'ריכוז הצעות'!$M1096,"")</f>
        <v/>
      </c>
      <c r="AH1095" t="str">
        <f>IF('ריכוז הצעות'!$N1096='טבלת עזר2'!AH$1,'ריכוז הצעות'!$M1096,"")</f>
        <v/>
      </c>
      <c r="AI1095" t="str">
        <f>IF('ריכוז הצעות'!$N1096='טבלת עזר2'!AI$1,'ריכוז הצעות'!$M1096,"")</f>
        <v/>
      </c>
      <c r="AJ1095" t="str">
        <f>IF('ריכוז הצעות'!$N1096='טבלת עזר2'!AJ$1,'ריכוז הצעות'!$M1096,"")</f>
        <v/>
      </c>
      <c r="AK1095" t="str">
        <f>IF('ריכוז הצעות'!$N1096='טבלת עזר2'!AK$1,'ריכוז הצעות'!$M1096,"")</f>
        <v/>
      </c>
      <c r="AL1095" t="str">
        <f>IF('ריכוז הצעות'!$N1096='טבלת עזר2'!AL$1,'ריכוז הצעות'!$M1096,"")</f>
        <v/>
      </c>
      <c r="AM1095"/>
      <c r="AN1095"/>
      <c r="AO1095"/>
      <c r="AP1095"/>
    </row>
    <row r="1096" spans="2:42" x14ac:dyDescent="0.3">
      <c r="B1096" t="str">
        <f>IF('ריכוז הצעות'!$N1097='טבלת עזר2'!B$1,'ריכוז הצעות'!$M1097,"")</f>
        <v/>
      </c>
      <c r="C1096">
        <f t="shared" si="341"/>
        <v>0</v>
      </c>
      <c r="D1096" t="str">
        <f t="shared" si="343"/>
        <v/>
      </c>
      <c r="E1096">
        <f t="shared" si="344"/>
        <v>0</v>
      </c>
      <c r="F1096" t="str">
        <f>IF('ריכוז הצעות'!$N1097='טבלת עזר2'!F$1,'ריכוז הצעות'!$M1097,"")</f>
        <v/>
      </c>
      <c r="G1096">
        <f t="shared" si="342"/>
        <v>0</v>
      </c>
      <c r="H1096" t="str">
        <f t="shared" si="345"/>
        <v/>
      </c>
      <c r="I1096">
        <f t="shared" si="346"/>
        <v>0</v>
      </c>
      <c r="J1096" t="str">
        <f>IF('ריכוז הצעות'!$N1097='טבלת עזר2'!J$1,'ריכוז הצעות'!$M1097,"")</f>
        <v/>
      </c>
      <c r="K1096" t="str">
        <f>IF('ריכוז הצעות'!$N1097='טבלת עזר2'!K$1,'ריכוז הצעות'!$M1097,"")</f>
        <v/>
      </c>
      <c r="L1096" t="str">
        <f>IF('ריכוז הצעות'!$N1097='טבלת עזר2'!L$1,'ריכוז הצעות'!$M1097,"")</f>
        <v/>
      </c>
      <c r="M1096" t="str">
        <f>IF('ריכוז הצעות'!$N1097='טבלת עזר2'!M$1,'ריכוז הצעות'!$M1097,"")</f>
        <v/>
      </c>
      <c r="O1096" t="str">
        <f>IF('ריכוז הצעות'!$N1097='טבלת עזר2'!O$1,'ריכוז הצעות'!$M1097,"")</f>
        <v/>
      </c>
      <c r="Q1096" t="str">
        <f>IF('ריכוז הצעות'!$N1097='טבלת עזר2'!Q$1,'ריכוז הצעות'!$M1097,"")</f>
        <v/>
      </c>
      <c r="S1096" t="str">
        <f>IF('ריכוז הצעות'!$N1097='טבלת עזר2'!S$1,'ריכוז הצעות'!$M1097,"")</f>
        <v/>
      </c>
      <c r="U1096" t="str">
        <f>IF('ריכוז הצעות'!$N1097='טבלת עזר2'!U$1,'ריכוז הצעות'!$M1097,"")</f>
        <v/>
      </c>
      <c r="W1096" t="str">
        <f>IF('ריכוז הצעות'!$N1097='טבלת עזר2'!W$1,'ריכוז הצעות'!$M1097,"")</f>
        <v/>
      </c>
      <c r="X1096" t="str">
        <f>IF('ריכוז הצעות'!$N1097='טבלת עזר2'!X$1,'ריכוז הצעות'!$M1097,"")</f>
        <v/>
      </c>
      <c r="Y1096" t="str">
        <f>IF('ריכוז הצעות'!$N1097='טבלת עזר2'!Y$1,'ריכוז הצעות'!$M1097,"")</f>
        <v/>
      </c>
      <c r="Z1096" t="str">
        <f>IF('ריכוז הצעות'!$N1097='טבלת עזר2'!Z$1,'ריכוז הצעות'!$M1097,"")</f>
        <v/>
      </c>
      <c r="AA1096" t="str">
        <f>IF('ריכוז הצעות'!$N1097='טבלת עזר2'!AA$1,'ריכוז הצעות'!$M1097,"")</f>
        <v/>
      </c>
      <c r="AB1096" t="str">
        <f>IF('ריכוז הצעות'!$N1097='טבלת עזר2'!AB$1,'ריכוז הצעות'!$M1097,"")</f>
        <v/>
      </c>
      <c r="AC1096" t="str">
        <f>IF('ריכוז הצעות'!$N1097='טבלת עזר2'!AC$1,'ריכוז הצעות'!$M1097,"")</f>
        <v/>
      </c>
      <c r="AD1096" t="str">
        <f>IF('ריכוז הצעות'!$N1097='טבלת עזר2'!AD$1,'ריכוז הצעות'!$M1097,"")</f>
        <v/>
      </c>
      <c r="AE1096" t="str">
        <f>IF('ריכוז הצעות'!$N1097='טבלת עזר2'!AE$1,'ריכוז הצעות'!$M1097,"")</f>
        <v/>
      </c>
      <c r="AF1096" t="str">
        <f>IF('ריכוז הצעות'!$N1097='טבלת עזר2'!AF$1,'ריכוז הצעות'!$M1097,"")</f>
        <v/>
      </c>
      <c r="AG1096" t="str">
        <f>IF('ריכוז הצעות'!$N1097='טבלת עזר2'!AG$1,'ריכוז הצעות'!$M1097,"")</f>
        <v/>
      </c>
      <c r="AH1096" t="str">
        <f>IF('ריכוז הצעות'!$N1097='טבלת עזר2'!AH$1,'ריכוז הצעות'!$M1097,"")</f>
        <v/>
      </c>
      <c r="AI1096" t="str">
        <f>IF('ריכוז הצעות'!$N1097='טבלת עזר2'!AI$1,'ריכוז הצעות'!$M1097,"")</f>
        <v/>
      </c>
      <c r="AJ1096" t="str">
        <f>IF('ריכוז הצעות'!$N1097='טבלת עזר2'!AJ$1,'ריכוז הצעות'!$M1097,"")</f>
        <v/>
      </c>
      <c r="AK1096" t="str">
        <f>IF('ריכוז הצעות'!$N1097='טבלת עזר2'!AK$1,'ריכוז הצעות'!$M1097,"")</f>
        <v/>
      </c>
      <c r="AL1096" t="str">
        <f>IF('ריכוז הצעות'!$N1097='טבלת עזר2'!AL$1,'ריכוז הצעות'!$M1097,"")</f>
        <v/>
      </c>
      <c r="AM1096"/>
      <c r="AN1096"/>
      <c r="AO1096"/>
      <c r="AP1096"/>
    </row>
    <row r="1097" spans="2:42" x14ac:dyDescent="0.3">
      <c r="B1097" t="str">
        <f>IF('ריכוז הצעות'!$N1098='טבלת עזר2'!B$1,'ריכוז הצעות'!$M1098,"")</f>
        <v/>
      </c>
      <c r="C1097">
        <f t="shared" si="341"/>
        <v>0</v>
      </c>
      <c r="D1097" t="str">
        <f t="shared" si="343"/>
        <v/>
      </c>
      <c r="E1097">
        <f t="shared" si="344"/>
        <v>0</v>
      </c>
      <c r="F1097" t="str">
        <f>IF('ריכוז הצעות'!$N1098='טבלת עזר2'!F$1,'ריכוז הצעות'!$M1098,"")</f>
        <v/>
      </c>
      <c r="G1097">
        <f t="shared" si="342"/>
        <v>0</v>
      </c>
      <c r="H1097" t="str">
        <f t="shared" si="345"/>
        <v/>
      </c>
      <c r="I1097">
        <f t="shared" si="346"/>
        <v>0</v>
      </c>
      <c r="J1097" t="str">
        <f>IF('ריכוז הצעות'!$N1098='טבלת עזר2'!J$1,'ריכוז הצעות'!$M1098,"")</f>
        <v/>
      </c>
      <c r="K1097" t="str">
        <f>IF('ריכוז הצעות'!$N1098='טבלת עזר2'!K$1,'ריכוז הצעות'!$M1098,"")</f>
        <v/>
      </c>
      <c r="L1097" t="str">
        <f>IF('ריכוז הצעות'!$N1098='טבלת עזר2'!L$1,'ריכוז הצעות'!$M1098,"")</f>
        <v/>
      </c>
      <c r="M1097" t="str">
        <f>IF('ריכוז הצעות'!$N1098='טבלת עזר2'!M$1,'ריכוז הצעות'!$M1098,"")</f>
        <v/>
      </c>
      <c r="O1097" t="str">
        <f>IF('ריכוז הצעות'!$N1098='טבלת עזר2'!O$1,'ריכוז הצעות'!$M1098,"")</f>
        <v/>
      </c>
      <c r="Q1097" t="str">
        <f>IF('ריכוז הצעות'!$N1098='טבלת עזר2'!Q$1,'ריכוז הצעות'!$M1098,"")</f>
        <v/>
      </c>
      <c r="S1097" t="str">
        <f>IF('ריכוז הצעות'!$N1098='טבלת עזר2'!S$1,'ריכוז הצעות'!$M1098,"")</f>
        <v/>
      </c>
      <c r="U1097" t="str">
        <f>IF('ריכוז הצעות'!$N1098='טבלת עזר2'!U$1,'ריכוז הצעות'!$M1098,"")</f>
        <v/>
      </c>
      <c r="W1097" t="str">
        <f>IF('ריכוז הצעות'!$N1098='טבלת עזר2'!W$1,'ריכוז הצעות'!$M1098,"")</f>
        <v/>
      </c>
      <c r="X1097" t="str">
        <f>IF('ריכוז הצעות'!$N1098='טבלת עזר2'!X$1,'ריכוז הצעות'!$M1098,"")</f>
        <v/>
      </c>
      <c r="Y1097" t="str">
        <f>IF('ריכוז הצעות'!$N1098='טבלת עזר2'!Y$1,'ריכוז הצעות'!$M1098,"")</f>
        <v/>
      </c>
      <c r="Z1097" t="str">
        <f>IF('ריכוז הצעות'!$N1098='טבלת עזר2'!Z$1,'ריכוז הצעות'!$M1098,"")</f>
        <v/>
      </c>
      <c r="AA1097" t="str">
        <f>IF('ריכוז הצעות'!$N1098='טבלת עזר2'!AA$1,'ריכוז הצעות'!$M1098,"")</f>
        <v/>
      </c>
      <c r="AB1097" t="str">
        <f>IF('ריכוז הצעות'!$N1098='טבלת עזר2'!AB$1,'ריכוז הצעות'!$M1098,"")</f>
        <v/>
      </c>
      <c r="AC1097" t="str">
        <f>IF('ריכוז הצעות'!$N1098='טבלת עזר2'!AC$1,'ריכוז הצעות'!$M1098,"")</f>
        <v/>
      </c>
      <c r="AD1097" t="str">
        <f>IF('ריכוז הצעות'!$N1098='טבלת עזר2'!AD$1,'ריכוז הצעות'!$M1098,"")</f>
        <v/>
      </c>
      <c r="AE1097" t="str">
        <f>IF('ריכוז הצעות'!$N1098='טבלת עזר2'!AE$1,'ריכוז הצעות'!$M1098,"")</f>
        <v/>
      </c>
      <c r="AF1097" t="str">
        <f>IF('ריכוז הצעות'!$N1098='טבלת עזר2'!AF$1,'ריכוז הצעות'!$M1098,"")</f>
        <v/>
      </c>
      <c r="AG1097" t="str">
        <f>IF('ריכוז הצעות'!$N1098='טבלת עזר2'!AG$1,'ריכוז הצעות'!$M1098,"")</f>
        <v/>
      </c>
      <c r="AH1097" t="str">
        <f>IF('ריכוז הצעות'!$N1098='טבלת עזר2'!AH$1,'ריכוז הצעות'!$M1098,"")</f>
        <v/>
      </c>
      <c r="AI1097" t="str">
        <f>IF('ריכוז הצעות'!$N1098='טבלת עזר2'!AI$1,'ריכוז הצעות'!$M1098,"")</f>
        <v/>
      </c>
      <c r="AJ1097" t="str">
        <f>IF('ריכוז הצעות'!$N1098='טבלת עזר2'!AJ$1,'ריכוז הצעות'!$M1098,"")</f>
        <v/>
      </c>
      <c r="AK1097" t="str">
        <f>IF('ריכוז הצעות'!$N1098='טבלת עזר2'!AK$1,'ריכוז הצעות'!$M1098,"")</f>
        <v/>
      </c>
      <c r="AL1097" t="str">
        <f>IF('ריכוז הצעות'!$N1098='טבלת עזר2'!AL$1,'ריכוז הצעות'!$M1098,"")</f>
        <v/>
      </c>
      <c r="AM1097"/>
      <c r="AN1097"/>
      <c r="AO1097"/>
      <c r="AP1097"/>
    </row>
    <row r="1098" spans="2:42" x14ac:dyDescent="0.3">
      <c r="B1098" t="str">
        <f>IF('ריכוז הצעות'!$N1099='טבלת עזר2'!B$1,'ריכוז הצעות'!$M1099,"")</f>
        <v/>
      </c>
      <c r="C1098">
        <f t="shared" si="341"/>
        <v>0</v>
      </c>
      <c r="D1098" t="str">
        <f t="shared" si="343"/>
        <v/>
      </c>
      <c r="E1098">
        <f t="shared" si="344"/>
        <v>0</v>
      </c>
      <c r="F1098" t="str">
        <f>IF('ריכוז הצעות'!$N1099='טבלת עזר2'!F$1,'ריכוז הצעות'!$M1099,"")</f>
        <v/>
      </c>
      <c r="G1098">
        <f t="shared" si="342"/>
        <v>0</v>
      </c>
      <c r="H1098" t="str">
        <f t="shared" si="345"/>
        <v/>
      </c>
      <c r="I1098">
        <f t="shared" si="346"/>
        <v>0</v>
      </c>
      <c r="J1098" t="str">
        <f>IF('ריכוז הצעות'!$N1099='טבלת עזר2'!J$1,'ריכוז הצעות'!$M1099,"")</f>
        <v/>
      </c>
      <c r="K1098" t="str">
        <f>IF('ריכוז הצעות'!$N1099='טבלת עזר2'!K$1,'ריכוז הצעות'!$M1099,"")</f>
        <v/>
      </c>
      <c r="L1098" t="str">
        <f>IF('ריכוז הצעות'!$N1099='טבלת עזר2'!L$1,'ריכוז הצעות'!$M1099,"")</f>
        <v/>
      </c>
      <c r="M1098" t="str">
        <f>IF('ריכוז הצעות'!$N1099='טבלת עזר2'!M$1,'ריכוז הצעות'!$M1099,"")</f>
        <v/>
      </c>
      <c r="O1098" t="str">
        <f>IF('ריכוז הצעות'!$N1099='טבלת עזר2'!O$1,'ריכוז הצעות'!$M1099,"")</f>
        <v/>
      </c>
      <c r="Q1098" t="str">
        <f>IF('ריכוז הצעות'!$N1099='טבלת עזר2'!Q$1,'ריכוז הצעות'!$M1099,"")</f>
        <v/>
      </c>
      <c r="S1098" t="str">
        <f>IF('ריכוז הצעות'!$N1099='טבלת עזר2'!S$1,'ריכוז הצעות'!$M1099,"")</f>
        <v/>
      </c>
      <c r="U1098" t="str">
        <f>IF('ריכוז הצעות'!$N1099='טבלת עזר2'!U$1,'ריכוז הצעות'!$M1099,"")</f>
        <v/>
      </c>
      <c r="W1098" t="str">
        <f>IF('ריכוז הצעות'!$N1099='טבלת עזר2'!W$1,'ריכוז הצעות'!$M1099,"")</f>
        <v/>
      </c>
      <c r="X1098" t="str">
        <f>IF('ריכוז הצעות'!$N1099='טבלת עזר2'!X$1,'ריכוז הצעות'!$M1099,"")</f>
        <v/>
      </c>
      <c r="Y1098" t="str">
        <f>IF('ריכוז הצעות'!$N1099='טבלת עזר2'!Y$1,'ריכוז הצעות'!$M1099,"")</f>
        <v/>
      </c>
      <c r="Z1098" t="str">
        <f>IF('ריכוז הצעות'!$N1099='טבלת עזר2'!Z$1,'ריכוז הצעות'!$M1099,"")</f>
        <v/>
      </c>
      <c r="AA1098" t="str">
        <f>IF('ריכוז הצעות'!$N1099='טבלת עזר2'!AA$1,'ריכוז הצעות'!$M1099,"")</f>
        <v/>
      </c>
      <c r="AB1098" t="str">
        <f>IF('ריכוז הצעות'!$N1099='טבלת עזר2'!AB$1,'ריכוז הצעות'!$M1099,"")</f>
        <v/>
      </c>
      <c r="AC1098" t="str">
        <f>IF('ריכוז הצעות'!$N1099='טבלת עזר2'!AC$1,'ריכוז הצעות'!$M1099,"")</f>
        <v/>
      </c>
      <c r="AD1098" t="str">
        <f>IF('ריכוז הצעות'!$N1099='טבלת עזר2'!AD$1,'ריכוז הצעות'!$M1099,"")</f>
        <v/>
      </c>
      <c r="AE1098" t="str">
        <f>IF('ריכוז הצעות'!$N1099='טבלת עזר2'!AE$1,'ריכוז הצעות'!$M1099,"")</f>
        <v/>
      </c>
      <c r="AF1098" t="str">
        <f>IF('ריכוז הצעות'!$N1099='טבלת עזר2'!AF$1,'ריכוז הצעות'!$M1099,"")</f>
        <v/>
      </c>
      <c r="AG1098" t="str">
        <f>IF('ריכוז הצעות'!$N1099='טבלת עזר2'!AG$1,'ריכוז הצעות'!$M1099,"")</f>
        <v/>
      </c>
      <c r="AH1098" t="str">
        <f>IF('ריכוז הצעות'!$N1099='טבלת עזר2'!AH$1,'ריכוז הצעות'!$M1099,"")</f>
        <v/>
      </c>
      <c r="AI1098" t="str">
        <f>IF('ריכוז הצעות'!$N1099='טבלת עזר2'!AI$1,'ריכוז הצעות'!$M1099,"")</f>
        <v/>
      </c>
      <c r="AJ1098" t="str">
        <f>IF('ריכוז הצעות'!$N1099='טבלת עזר2'!AJ$1,'ריכוז הצעות'!$M1099,"")</f>
        <v/>
      </c>
      <c r="AK1098" t="str">
        <f>IF('ריכוז הצעות'!$N1099='טבלת עזר2'!AK$1,'ריכוז הצעות'!$M1099,"")</f>
        <v/>
      </c>
      <c r="AL1098" t="str">
        <f>IF('ריכוז הצעות'!$N1099='טבלת עזר2'!AL$1,'ריכוז הצעות'!$M1099,"")</f>
        <v/>
      </c>
      <c r="AM1098"/>
      <c r="AN1098"/>
      <c r="AO1098"/>
      <c r="AP1098"/>
    </row>
    <row r="1099" spans="2:42" x14ac:dyDescent="0.3">
      <c r="B1099" t="str">
        <f>IF('ריכוז הצעות'!$N1100='טבלת עזר2'!B$1,'ריכוז הצעות'!$M1100,"")</f>
        <v/>
      </c>
      <c r="C1099">
        <f t="shared" si="341"/>
        <v>0</v>
      </c>
      <c r="D1099" t="str">
        <f t="shared" si="343"/>
        <v/>
      </c>
      <c r="E1099">
        <f t="shared" si="344"/>
        <v>0</v>
      </c>
      <c r="F1099" t="str">
        <f>IF('ריכוז הצעות'!$N1100='טבלת עזר2'!F$1,'ריכוז הצעות'!$M1100,"")</f>
        <v/>
      </c>
      <c r="G1099">
        <f t="shared" si="342"/>
        <v>0</v>
      </c>
      <c r="H1099" t="str">
        <f t="shared" si="345"/>
        <v/>
      </c>
      <c r="I1099">
        <f t="shared" si="346"/>
        <v>0</v>
      </c>
      <c r="J1099" t="str">
        <f>IF('ריכוז הצעות'!$N1100='טבלת עזר2'!J$1,'ריכוז הצעות'!$M1100,"")</f>
        <v/>
      </c>
      <c r="K1099" t="str">
        <f>IF('ריכוז הצעות'!$N1100='טבלת עזר2'!K$1,'ריכוז הצעות'!$M1100,"")</f>
        <v/>
      </c>
      <c r="L1099" t="str">
        <f>IF('ריכוז הצעות'!$N1100='טבלת עזר2'!L$1,'ריכוז הצעות'!$M1100,"")</f>
        <v/>
      </c>
      <c r="M1099" t="str">
        <f>IF('ריכוז הצעות'!$N1100='טבלת עזר2'!M$1,'ריכוז הצעות'!$M1100,"")</f>
        <v/>
      </c>
      <c r="O1099" t="str">
        <f>IF('ריכוז הצעות'!$N1100='טבלת עזר2'!O$1,'ריכוז הצעות'!$M1100,"")</f>
        <v/>
      </c>
      <c r="Q1099" t="str">
        <f>IF('ריכוז הצעות'!$N1100='טבלת עזר2'!Q$1,'ריכוז הצעות'!$M1100,"")</f>
        <v/>
      </c>
      <c r="S1099" t="str">
        <f>IF('ריכוז הצעות'!$N1100='טבלת עזר2'!S$1,'ריכוז הצעות'!$M1100,"")</f>
        <v/>
      </c>
      <c r="U1099" t="str">
        <f>IF('ריכוז הצעות'!$N1100='טבלת עזר2'!U$1,'ריכוז הצעות'!$M1100,"")</f>
        <v/>
      </c>
      <c r="W1099" t="str">
        <f>IF('ריכוז הצעות'!$N1100='טבלת עזר2'!W$1,'ריכוז הצעות'!$M1100,"")</f>
        <v/>
      </c>
      <c r="X1099" t="str">
        <f>IF('ריכוז הצעות'!$N1100='טבלת עזר2'!X$1,'ריכוז הצעות'!$M1100,"")</f>
        <v/>
      </c>
      <c r="Y1099" t="str">
        <f>IF('ריכוז הצעות'!$N1100='טבלת עזר2'!Y$1,'ריכוז הצעות'!$M1100,"")</f>
        <v/>
      </c>
      <c r="Z1099" t="str">
        <f>IF('ריכוז הצעות'!$N1100='טבלת עזר2'!Z$1,'ריכוז הצעות'!$M1100,"")</f>
        <v/>
      </c>
      <c r="AA1099" t="str">
        <f>IF('ריכוז הצעות'!$N1100='טבלת עזר2'!AA$1,'ריכוז הצעות'!$M1100,"")</f>
        <v/>
      </c>
      <c r="AB1099" t="str">
        <f>IF('ריכוז הצעות'!$N1100='טבלת עזר2'!AB$1,'ריכוז הצעות'!$M1100,"")</f>
        <v/>
      </c>
      <c r="AC1099" t="str">
        <f>IF('ריכוז הצעות'!$N1100='טבלת עזר2'!AC$1,'ריכוז הצעות'!$M1100,"")</f>
        <v/>
      </c>
      <c r="AD1099" t="str">
        <f>IF('ריכוז הצעות'!$N1100='טבלת עזר2'!AD$1,'ריכוז הצעות'!$M1100,"")</f>
        <v/>
      </c>
      <c r="AE1099" t="str">
        <f>IF('ריכוז הצעות'!$N1100='טבלת עזר2'!AE$1,'ריכוז הצעות'!$M1100,"")</f>
        <v/>
      </c>
      <c r="AF1099" t="str">
        <f>IF('ריכוז הצעות'!$N1100='טבלת עזר2'!AF$1,'ריכוז הצעות'!$M1100,"")</f>
        <v/>
      </c>
      <c r="AG1099" t="str">
        <f>IF('ריכוז הצעות'!$N1100='טבלת עזר2'!AG$1,'ריכוז הצעות'!$M1100,"")</f>
        <v/>
      </c>
      <c r="AH1099" t="str">
        <f>IF('ריכוז הצעות'!$N1100='טבלת עזר2'!AH$1,'ריכוז הצעות'!$M1100,"")</f>
        <v/>
      </c>
      <c r="AI1099" t="str">
        <f>IF('ריכוז הצעות'!$N1100='טבלת עזר2'!AI$1,'ריכוז הצעות'!$M1100,"")</f>
        <v/>
      </c>
      <c r="AJ1099" t="str">
        <f>IF('ריכוז הצעות'!$N1100='טבלת עזר2'!AJ$1,'ריכוז הצעות'!$M1100,"")</f>
        <v/>
      </c>
      <c r="AK1099" t="str">
        <f>IF('ריכוז הצעות'!$N1100='טבלת עזר2'!AK$1,'ריכוז הצעות'!$M1100,"")</f>
        <v/>
      </c>
      <c r="AL1099" t="str">
        <f>IF('ריכוז הצעות'!$N1100='טבלת עזר2'!AL$1,'ריכוז הצעות'!$M1100,"")</f>
        <v/>
      </c>
      <c r="AM1099"/>
      <c r="AN1099"/>
      <c r="AO1099"/>
      <c r="AP1099"/>
    </row>
    <row r="1100" spans="2:42" x14ac:dyDescent="0.3">
      <c r="B1100" t="str">
        <f>IF('ריכוז הצעות'!$N1101='טבלת עזר2'!B$1,'ריכוז הצעות'!$M1101,"")</f>
        <v/>
      </c>
      <c r="C1100">
        <f t="shared" si="341"/>
        <v>0</v>
      </c>
      <c r="D1100" t="str">
        <f t="shared" si="343"/>
        <v/>
      </c>
      <c r="E1100">
        <f t="shared" si="344"/>
        <v>0</v>
      </c>
      <c r="F1100" t="str">
        <f>IF('ריכוז הצעות'!$N1101='טבלת עזר2'!F$1,'ריכוז הצעות'!$M1101,"")</f>
        <v/>
      </c>
      <c r="G1100">
        <f t="shared" si="342"/>
        <v>0</v>
      </c>
      <c r="H1100" t="str">
        <f t="shared" si="345"/>
        <v/>
      </c>
      <c r="I1100">
        <f t="shared" si="346"/>
        <v>0</v>
      </c>
      <c r="J1100" t="str">
        <f>IF('ריכוז הצעות'!$N1101='טבלת עזר2'!J$1,'ריכוז הצעות'!$M1101,"")</f>
        <v/>
      </c>
      <c r="K1100" t="str">
        <f>IF('ריכוז הצעות'!$N1101='טבלת עזר2'!K$1,'ריכוז הצעות'!$M1101,"")</f>
        <v/>
      </c>
      <c r="L1100" t="str">
        <f>IF('ריכוז הצעות'!$N1101='טבלת עזר2'!L$1,'ריכוז הצעות'!$M1101,"")</f>
        <v/>
      </c>
      <c r="M1100" t="str">
        <f>IF('ריכוז הצעות'!$N1101='טבלת עזר2'!M$1,'ריכוז הצעות'!$M1101,"")</f>
        <v/>
      </c>
      <c r="O1100" t="str">
        <f>IF('ריכוז הצעות'!$N1101='טבלת עזר2'!O$1,'ריכוז הצעות'!$M1101,"")</f>
        <v/>
      </c>
      <c r="Q1100" t="str">
        <f>IF('ריכוז הצעות'!$N1101='טבלת עזר2'!Q$1,'ריכוז הצעות'!$M1101,"")</f>
        <v/>
      </c>
      <c r="S1100" t="str">
        <f>IF('ריכוז הצעות'!$N1101='טבלת עזר2'!S$1,'ריכוז הצעות'!$M1101,"")</f>
        <v/>
      </c>
      <c r="U1100" t="str">
        <f>IF('ריכוז הצעות'!$N1101='טבלת עזר2'!U$1,'ריכוז הצעות'!$M1101,"")</f>
        <v/>
      </c>
      <c r="W1100" t="str">
        <f>IF('ריכוז הצעות'!$N1101='טבלת עזר2'!W$1,'ריכוז הצעות'!$M1101,"")</f>
        <v/>
      </c>
      <c r="X1100" t="str">
        <f>IF('ריכוז הצעות'!$N1101='טבלת עזר2'!X$1,'ריכוז הצעות'!$M1101,"")</f>
        <v/>
      </c>
      <c r="Y1100" t="str">
        <f>IF('ריכוז הצעות'!$N1101='טבלת עזר2'!Y$1,'ריכוז הצעות'!$M1101,"")</f>
        <v/>
      </c>
      <c r="Z1100" t="str">
        <f>IF('ריכוז הצעות'!$N1101='טבלת עזר2'!Z$1,'ריכוז הצעות'!$M1101,"")</f>
        <v/>
      </c>
      <c r="AA1100" t="str">
        <f>IF('ריכוז הצעות'!$N1101='טבלת עזר2'!AA$1,'ריכוז הצעות'!$M1101,"")</f>
        <v/>
      </c>
      <c r="AB1100" t="str">
        <f>IF('ריכוז הצעות'!$N1101='טבלת עזר2'!AB$1,'ריכוז הצעות'!$M1101,"")</f>
        <v/>
      </c>
      <c r="AC1100" t="str">
        <f>IF('ריכוז הצעות'!$N1101='טבלת עזר2'!AC$1,'ריכוז הצעות'!$M1101,"")</f>
        <v/>
      </c>
      <c r="AD1100" t="str">
        <f>IF('ריכוז הצעות'!$N1101='טבלת עזר2'!AD$1,'ריכוז הצעות'!$M1101,"")</f>
        <v/>
      </c>
      <c r="AE1100" t="str">
        <f>IF('ריכוז הצעות'!$N1101='טבלת עזר2'!AE$1,'ריכוז הצעות'!$M1101,"")</f>
        <v/>
      </c>
      <c r="AF1100" t="str">
        <f>IF('ריכוז הצעות'!$N1101='טבלת עזר2'!AF$1,'ריכוז הצעות'!$M1101,"")</f>
        <v/>
      </c>
      <c r="AG1100" t="str">
        <f>IF('ריכוז הצעות'!$N1101='טבלת עזר2'!AG$1,'ריכוז הצעות'!$M1101,"")</f>
        <v/>
      </c>
      <c r="AH1100" t="str">
        <f>IF('ריכוז הצעות'!$N1101='טבלת עזר2'!AH$1,'ריכוז הצעות'!$M1101,"")</f>
        <v/>
      </c>
      <c r="AI1100" t="str">
        <f>IF('ריכוז הצעות'!$N1101='טבלת עזר2'!AI$1,'ריכוז הצעות'!$M1101,"")</f>
        <v/>
      </c>
      <c r="AJ1100" t="str">
        <f>IF('ריכוז הצעות'!$N1101='טבלת עזר2'!AJ$1,'ריכוז הצעות'!$M1101,"")</f>
        <v/>
      </c>
      <c r="AK1100" t="str">
        <f>IF('ריכוז הצעות'!$N1101='טבלת עזר2'!AK$1,'ריכוז הצעות'!$M1101,"")</f>
        <v/>
      </c>
      <c r="AL1100" t="str">
        <f>IF('ריכוז הצעות'!$N1101='טבלת עזר2'!AL$1,'ריכוז הצעות'!$M1101,"")</f>
        <v/>
      </c>
      <c r="AM1100"/>
      <c r="AN1100"/>
      <c r="AO1100"/>
      <c r="AP1100"/>
    </row>
    <row r="1101" spans="2:42" x14ac:dyDescent="0.3">
      <c r="B1101" t="str">
        <f>IF('ריכוז הצעות'!$N1102='טבלת עזר2'!B$1,'ריכוז הצעות'!$M1102,"")</f>
        <v/>
      </c>
      <c r="C1101">
        <f t="shared" si="341"/>
        <v>0</v>
      </c>
      <c r="D1101" t="str">
        <f t="shared" si="343"/>
        <v/>
      </c>
      <c r="E1101">
        <f t="shared" si="344"/>
        <v>0</v>
      </c>
      <c r="F1101" t="str">
        <f>IF('ריכוז הצעות'!$N1102='טבלת עזר2'!F$1,'ריכוז הצעות'!$M1102,"")</f>
        <v/>
      </c>
      <c r="G1101">
        <f t="shared" si="342"/>
        <v>0</v>
      </c>
      <c r="H1101" t="str">
        <f t="shared" si="345"/>
        <v/>
      </c>
      <c r="I1101">
        <f t="shared" si="346"/>
        <v>0</v>
      </c>
      <c r="J1101" t="str">
        <f>IF('ריכוז הצעות'!$N1102='טבלת עזר2'!J$1,'ריכוז הצעות'!$M1102,"")</f>
        <v/>
      </c>
      <c r="K1101" t="str">
        <f>IF('ריכוז הצעות'!$N1102='טבלת עזר2'!K$1,'ריכוז הצעות'!$M1102,"")</f>
        <v/>
      </c>
      <c r="L1101" t="str">
        <f>IF('ריכוז הצעות'!$N1102='טבלת עזר2'!L$1,'ריכוז הצעות'!$M1102,"")</f>
        <v/>
      </c>
      <c r="M1101" t="str">
        <f>IF('ריכוז הצעות'!$N1102='טבלת עזר2'!M$1,'ריכוז הצעות'!$M1102,"")</f>
        <v/>
      </c>
      <c r="O1101" t="str">
        <f>IF('ריכוז הצעות'!$N1102='טבלת עזר2'!O$1,'ריכוז הצעות'!$M1102,"")</f>
        <v/>
      </c>
      <c r="Q1101" t="str">
        <f>IF('ריכוז הצעות'!$N1102='טבלת עזר2'!Q$1,'ריכוז הצעות'!$M1102,"")</f>
        <v/>
      </c>
      <c r="S1101" t="str">
        <f>IF('ריכוז הצעות'!$N1102='טבלת עזר2'!S$1,'ריכוז הצעות'!$M1102,"")</f>
        <v/>
      </c>
      <c r="U1101" t="str">
        <f>IF('ריכוז הצעות'!$N1102='טבלת עזר2'!U$1,'ריכוז הצעות'!$M1102,"")</f>
        <v/>
      </c>
      <c r="W1101" t="str">
        <f>IF('ריכוז הצעות'!$N1102='טבלת עזר2'!W$1,'ריכוז הצעות'!$M1102,"")</f>
        <v/>
      </c>
      <c r="X1101" t="str">
        <f>IF('ריכוז הצעות'!$N1102='טבלת עזר2'!X$1,'ריכוז הצעות'!$M1102,"")</f>
        <v/>
      </c>
      <c r="Y1101" t="str">
        <f>IF('ריכוז הצעות'!$N1102='טבלת עזר2'!Y$1,'ריכוז הצעות'!$M1102,"")</f>
        <v/>
      </c>
      <c r="Z1101" t="str">
        <f>IF('ריכוז הצעות'!$N1102='טבלת עזר2'!Z$1,'ריכוז הצעות'!$M1102,"")</f>
        <v/>
      </c>
      <c r="AA1101" t="str">
        <f>IF('ריכוז הצעות'!$N1102='טבלת עזר2'!AA$1,'ריכוז הצעות'!$M1102,"")</f>
        <v/>
      </c>
      <c r="AB1101" t="str">
        <f>IF('ריכוז הצעות'!$N1102='טבלת עזר2'!AB$1,'ריכוז הצעות'!$M1102,"")</f>
        <v/>
      </c>
      <c r="AC1101" t="str">
        <f>IF('ריכוז הצעות'!$N1102='טבלת עזר2'!AC$1,'ריכוז הצעות'!$M1102,"")</f>
        <v/>
      </c>
      <c r="AD1101" t="str">
        <f>IF('ריכוז הצעות'!$N1102='טבלת עזר2'!AD$1,'ריכוז הצעות'!$M1102,"")</f>
        <v/>
      </c>
      <c r="AE1101" t="str">
        <f>IF('ריכוז הצעות'!$N1102='טבלת עזר2'!AE$1,'ריכוז הצעות'!$M1102,"")</f>
        <v/>
      </c>
      <c r="AF1101" t="str">
        <f>IF('ריכוז הצעות'!$N1102='טבלת עזר2'!AF$1,'ריכוז הצעות'!$M1102,"")</f>
        <v/>
      </c>
      <c r="AG1101" t="str">
        <f>IF('ריכוז הצעות'!$N1102='טבלת עזר2'!AG$1,'ריכוז הצעות'!$M1102,"")</f>
        <v/>
      </c>
      <c r="AH1101" t="str">
        <f>IF('ריכוז הצעות'!$N1102='טבלת עזר2'!AH$1,'ריכוז הצעות'!$M1102,"")</f>
        <v/>
      </c>
      <c r="AI1101" t="str">
        <f>IF('ריכוז הצעות'!$N1102='טבלת עזר2'!AI$1,'ריכוז הצעות'!$M1102,"")</f>
        <v/>
      </c>
      <c r="AJ1101" t="str">
        <f>IF('ריכוז הצעות'!$N1102='טבלת עזר2'!AJ$1,'ריכוז הצעות'!$M1102,"")</f>
        <v/>
      </c>
      <c r="AK1101" t="str">
        <f>IF('ריכוז הצעות'!$N1102='טבלת עזר2'!AK$1,'ריכוז הצעות'!$M1102,"")</f>
        <v/>
      </c>
      <c r="AL1101" t="str">
        <f>IF('ריכוז הצעות'!$N1102='טבלת עזר2'!AL$1,'ריכוז הצעות'!$M1102,"")</f>
        <v/>
      </c>
      <c r="AM1101"/>
      <c r="AN1101"/>
      <c r="AO1101"/>
      <c r="AP1101"/>
    </row>
    <row r="1102" spans="2:42" x14ac:dyDescent="0.3">
      <c r="B1102" t="str">
        <f>IF('ריכוז הצעות'!$N1103='טבלת עזר2'!B$1,'ריכוז הצעות'!$M1103,"")</f>
        <v/>
      </c>
      <c r="C1102">
        <f t="shared" si="341"/>
        <v>0</v>
      </c>
      <c r="D1102" t="str">
        <f t="shared" si="343"/>
        <v/>
      </c>
      <c r="E1102">
        <f t="shared" si="344"/>
        <v>0</v>
      </c>
      <c r="F1102" t="str">
        <f>IF('ריכוז הצעות'!$N1103='טבלת עזר2'!F$1,'ריכוז הצעות'!$M1103,"")</f>
        <v/>
      </c>
      <c r="G1102">
        <f t="shared" si="342"/>
        <v>0</v>
      </c>
      <c r="H1102" t="str">
        <f t="shared" si="345"/>
        <v/>
      </c>
      <c r="I1102">
        <f t="shared" si="346"/>
        <v>0</v>
      </c>
      <c r="J1102" t="str">
        <f>IF('ריכוז הצעות'!$N1103='טבלת עזר2'!J$1,'ריכוז הצעות'!$M1103,"")</f>
        <v/>
      </c>
      <c r="K1102" t="str">
        <f>IF('ריכוז הצעות'!$N1103='טבלת עזר2'!K$1,'ריכוז הצעות'!$M1103,"")</f>
        <v/>
      </c>
      <c r="L1102" t="str">
        <f>IF('ריכוז הצעות'!$N1103='טבלת עזר2'!L$1,'ריכוז הצעות'!$M1103,"")</f>
        <v/>
      </c>
      <c r="M1102" t="str">
        <f>IF('ריכוז הצעות'!$N1103='טבלת עזר2'!M$1,'ריכוז הצעות'!$M1103,"")</f>
        <v/>
      </c>
      <c r="O1102" t="str">
        <f>IF('ריכוז הצעות'!$N1103='טבלת עזר2'!O$1,'ריכוז הצעות'!$M1103,"")</f>
        <v/>
      </c>
      <c r="Q1102" t="str">
        <f>IF('ריכוז הצעות'!$N1103='טבלת עזר2'!Q$1,'ריכוז הצעות'!$M1103,"")</f>
        <v/>
      </c>
      <c r="S1102" t="str">
        <f>IF('ריכוז הצעות'!$N1103='טבלת עזר2'!S$1,'ריכוז הצעות'!$M1103,"")</f>
        <v/>
      </c>
      <c r="U1102" t="str">
        <f>IF('ריכוז הצעות'!$N1103='טבלת עזר2'!U$1,'ריכוז הצעות'!$M1103,"")</f>
        <v/>
      </c>
      <c r="W1102" t="str">
        <f>IF('ריכוז הצעות'!$N1103='טבלת עזר2'!W$1,'ריכוז הצעות'!$M1103,"")</f>
        <v/>
      </c>
      <c r="X1102" t="str">
        <f>IF('ריכוז הצעות'!$N1103='טבלת עזר2'!X$1,'ריכוז הצעות'!$M1103,"")</f>
        <v/>
      </c>
      <c r="Y1102" t="str">
        <f>IF('ריכוז הצעות'!$N1103='טבלת עזר2'!Y$1,'ריכוז הצעות'!$M1103,"")</f>
        <v/>
      </c>
      <c r="Z1102" t="str">
        <f>IF('ריכוז הצעות'!$N1103='טבלת עזר2'!Z$1,'ריכוז הצעות'!$M1103,"")</f>
        <v/>
      </c>
      <c r="AA1102" t="str">
        <f>IF('ריכוז הצעות'!$N1103='טבלת עזר2'!AA$1,'ריכוז הצעות'!$M1103,"")</f>
        <v/>
      </c>
      <c r="AB1102" t="str">
        <f>IF('ריכוז הצעות'!$N1103='טבלת עזר2'!AB$1,'ריכוז הצעות'!$M1103,"")</f>
        <v/>
      </c>
      <c r="AC1102" t="str">
        <f>IF('ריכוז הצעות'!$N1103='טבלת עזר2'!AC$1,'ריכוז הצעות'!$M1103,"")</f>
        <v/>
      </c>
      <c r="AD1102" t="str">
        <f>IF('ריכוז הצעות'!$N1103='טבלת עזר2'!AD$1,'ריכוז הצעות'!$M1103,"")</f>
        <v/>
      </c>
      <c r="AE1102" t="str">
        <f>IF('ריכוז הצעות'!$N1103='טבלת עזר2'!AE$1,'ריכוז הצעות'!$M1103,"")</f>
        <v/>
      </c>
      <c r="AF1102" t="str">
        <f>IF('ריכוז הצעות'!$N1103='טבלת עזר2'!AF$1,'ריכוז הצעות'!$M1103,"")</f>
        <v/>
      </c>
      <c r="AG1102" t="str">
        <f>IF('ריכוז הצעות'!$N1103='טבלת עזר2'!AG$1,'ריכוז הצעות'!$M1103,"")</f>
        <v/>
      </c>
      <c r="AH1102" t="str">
        <f>IF('ריכוז הצעות'!$N1103='טבלת עזר2'!AH$1,'ריכוז הצעות'!$M1103,"")</f>
        <v/>
      </c>
      <c r="AI1102" t="str">
        <f>IF('ריכוז הצעות'!$N1103='טבלת עזר2'!AI$1,'ריכוז הצעות'!$M1103,"")</f>
        <v/>
      </c>
      <c r="AJ1102" t="str">
        <f>IF('ריכוז הצעות'!$N1103='טבלת עזר2'!AJ$1,'ריכוז הצעות'!$M1103,"")</f>
        <v/>
      </c>
      <c r="AK1102" t="str">
        <f>IF('ריכוז הצעות'!$N1103='טבלת עזר2'!AK$1,'ריכוז הצעות'!$M1103,"")</f>
        <v/>
      </c>
      <c r="AL1102" t="str">
        <f>IF('ריכוז הצעות'!$N1103='טבלת עזר2'!AL$1,'ריכוז הצעות'!$M1103,"")</f>
        <v/>
      </c>
      <c r="AM1102"/>
      <c r="AN1102"/>
      <c r="AO1102"/>
      <c r="AP1102"/>
    </row>
    <row r="1103" spans="2:42" x14ac:dyDescent="0.3">
      <c r="B1103" t="str">
        <f>IF('ריכוז הצעות'!$N1104='טבלת עזר2'!B$1,'ריכוז הצעות'!$M1104,"")</f>
        <v/>
      </c>
      <c r="C1103">
        <f t="shared" si="341"/>
        <v>0</v>
      </c>
      <c r="D1103" t="str">
        <f t="shared" si="343"/>
        <v/>
      </c>
      <c r="E1103">
        <f t="shared" si="344"/>
        <v>0</v>
      </c>
      <c r="F1103" t="str">
        <f>IF('ריכוז הצעות'!$N1104='טבלת עזר2'!F$1,'ריכוז הצעות'!$M1104,"")</f>
        <v/>
      </c>
      <c r="G1103">
        <f t="shared" si="342"/>
        <v>0</v>
      </c>
      <c r="H1103" t="str">
        <f t="shared" si="345"/>
        <v/>
      </c>
      <c r="I1103">
        <f t="shared" si="346"/>
        <v>0</v>
      </c>
      <c r="J1103" t="str">
        <f>IF('ריכוז הצעות'!$N1104='טבלת עזר2'!J$1,'ריכוז הצעות'!$M1104,"")</f>
        <v/>
      </c>
      <c r="K1103" t="str">
        <f>IF('ריכוז הצעות'!$N1104='טבלת עזר2'!K$1,'ריכוז הצעות'!$M1104,"")</f>
        <v/>
      </c>
      <c r="L1103" t="str">
        <f>IF('ריכוז הצעות'!$N1104='טבלת עזר2'!L$1,'ריכוז הצעות'!$M1104,"")</f>
        <v/>
      </c>
      <c r="M1103" t="str">
        <f>IF('ריכוז הצעות'!$N1104='טבלת עזר2'!M$1,'ריכוז הצעות'!$M1104,"")</f>
        <v/>
      </c>
      <c r="O1103" t="str">
        <f>IF('ריכוז הצעות'!$N1104='טבלת עזר2'!O$1,'ריכוז הצעות'!$M1104,"")</f>
        <v/>
      </c>
      <c r="Q1103" t="str">
        <f>IF('ריכוז הצעות'!$N1104='טבלת עזר2'!Q$1,'ריכוז הצעות'!$M1104,"")</f>
        <v/>
      </c>
      <c r="S1103" t="str">
        <f>IF('ריכוז הצעות'!$N1104='טבלת עזר2'!S$1,'ריכוז הצעות'!$M1104,"")</f>
        <v/>
      </c>
      <c r="U1103" t="str">
        <f>IF('ריכוז הצעות'!$N1104='טבלת עזר2'!U$1,'ריכוז הצעות'!$M1104,"")</f>
        <v/>
      </c>
      <c r="W1103" t="str">
        <f>IF('ריכוז הצעות'!$N1104='טבלת עזר2'!W$1,'ריכוז הצעות'!$M1104,"")</f>
        <v/>
      </c>
      <c r="X1103" t="str">
        <f>IF('ריכוז הצעות'!$N1104='טבלת עזר2'!X$1,'ריכוז הצעות'!$M1104,"")</f>
        <v/>
      </c>
      <c r="Y1103" t="str">
        <f>IF('ריכוז הצעות'!$N1104='טבלת עזר2'!Y$1,'ריכוז הצעות'!$M1104,"")</f>
        <v/>
      </c>
      <c r="Z1103" t="str">
        <f>IF('ריכוז הצעות'!$N1104='טבלת עזר2'!Z$1,'ריכוז הצעות'!$M1104,"")</f>
        <v/>
      </c>
      <c r="AA1103" t="str">
        <f>IF('ריכוז הצעות'!$N1104='טבלת עזר2'!AA$1,'ריכוז הצעות'!$M1104,"")</f>
        <v/>
      </c>
      <c r="AB1103" t="str">
        <f>IF('ריכוז הצעות'!$N1104='טבלת עזר2'!AB$1,'ריכוז הצעות'!$M1104,"")</f>
        <v/>
      </c>
      <c r="AC1103" t="str">
        <f>IF('ריכוז הצעות'!$N1104='טבלת עזר2'!AC$1,'ריכוז הצעות'!$M1104,"")</f>
        <v/>
      </c>
      <c r="AD1103" t="str">
        <f>IF('ריכוז הצעות'!$N1104='טבלת עזר2'!AD$1,'ריכוז הצעות'!$M1104,"")</f>
        <v/>
      </c>
      <c r="AE1103" t="str">
        <f>IF('ריכוז הצעות'!$N1104='טבלת עזר2'!AE$1,'ריכוז הצעות'!$M1104,"")</f>
        <v/>
      </c>
      <c r="AF1103" t="str">
        <f>IF('ריכוז הצעות'!$N1104='טבלת עזר2'!AF$1,'ריכוז הצעות'!$M1104,"")</f>
        <v/>
      </c>
      <c r="AG1103" t="str">
        <f>IF('ריכוז הצעות'!$N1104='טבלת עזר2'!AG$1,'ריכוז הצעות'!$M1104,"")</f>
        <v/>
      </c>
      <c r="AH1103" t="str">
        <f>IF('ריכוז הצעות'!$N1104='טבלת עזר2'!AH$1,'ריכוז הצעות'!$M1104,"")</f>
        <v/>
      </c>
      <c r="AI1103" t="str">
        <f>IF('ריכוז הצעות'!$N1104='טבלת עזר2'!AI$1,'ריכוז הצעות'!$M1104,"")</f>
        <v/>
      </c>
      <c r="AJ1103" t="str">
        <f>IF('ריכוז הצעות'!$N1104='טבלת עזר2'!AJ$1,'ריכוז הצעות'!$M1104,"")</f>
        <v/>
      </c>
      <c r="AK1103" t="str">
        <f>IF('ריכוז הצעות'!$N1104='טבלת עזר2'!AK$1,'ריכוז הצעות'!$M1104,"")</f>
        <v/>
      </c>
      <c r="AL1103" t="str">
        <f>IF('ריכוז הצעות'!$N1104='טבלת עזר2'!AL$1,'ריכוז הצעות'!$M1104,"")</f>
        <v/>
      </c>
      <c r="AM1103"/>
      <c r="AN1103"/>
      <c r="AO1103"/>
      <c r="AP1103"/>
    </row>
    <row r="1104" spans="2:42" x14ac:dyDescent="0.3">
      <c r="B1104" t="str">
        <f>IF('ריכוז הצעות'!$N1105='טבלת עזר2'!B$1,'ריכוז הצעות'!$M1105,"")</f>
        <v/>
      </c>
      <c r="C1104">
        <f t="shared" si="341"/>
        <v>0</v>
      </c>
      <c r="D1104" t="str">
        <f t="shared" si="343"/>
        <v/>
      </c>
      <c r="E1104">
        <f t="shared" si="344"/>
        <v>0</v>
      </c>
      <c r="F1104" t="str">
        <f>IF('ריכוז הצעות'!$N1105='טבלת עזר2'!F$1,'ריכוז הצעות'!$M1105,"")</f>
        <v/>
      </c>
      <c r="G1104">
        <f t="shared" si="342"/>
        <v>0</v>
      </c>
      <c r="H1104" t="str">
        <f t="shared" si="345"/>
        <v/>
      </c>
      <c r="I1104">
        <f t="shared" si="346"/>
        <v>0</v>
      </c>
      <c r="J1104" t="str">
        <f>IF('ריכוז הצעות'!$N1105='טבלת עזר2'!J$1,'ריכוז הצעות'!$M1105,"")</f>
        <v/>
      </c>
      <c r="K1104" t="str">
        <f>IF('ריכוז הצעות'!$N1105='טבלת עזר2'!K$1,'ריכוז הצעות'!$M1105,"")</f>
        <v/>
      </c>
      <c r="L1104" t="str">
        <f>IF('ריכוז הצעות'!$N1105='טבלת עזר2'!L$1,'ריכוז הצעות'!$M1105,"")</f>
        <v/>
      </c>
      <c r="M1104" t="str">
        <f>IF('ריכוז הצעות'!$N1105='טבלת עזר2'!M$1,'ריכוז הצעות'!$M1105,"")</f>
        <v/>
      </c>
      <c r="O1104" t="str">
        <f>IF('ריכוז הצעות'!$N1105='טבלת עזר2'!O$1,'ריכוז הצעות'!$M1105,"")</f>
        <v/>
      </c>
      <c r="Q1104" t="str">
        <f>IF('ריכוז הצעות'!$N1105='טבלת עזר2'!Q$1,'ריכוז הצעות'!$M1105,"")</f>
        <v/>
      </c>
      <c r="S1104" t="str">
        <f>IF('ריכוז הצעות'!$N1105='טבלת עזר2'!S$1,'ריכוז הצעות'!$M1105,"")</f>
        <v/>
      </c>
      <c r="U1104" t="str">
        <f>IF('ריכוז הצעות'!$N1105='טבלת עזר2'!U$1,'ריכוז הצעות'!$M1105,"")</f>
        <v/>
      </c>
      <c r="W1104" t="str">
        <f>IF('ריכוז הצעות'!$N1105='טבלת עזר2'!W$1,'ריכוז הצעות'!$M1105,"")</f>
        <v/>
      </c>
      <c r="X1104" t="str">
        <f>IF('ריכוז הצעות'!$N1105='טבלת עזר2'!X$1,'ריכוז הצעות'!$M1105,"")</f>
        <v/>
      </c>
      <c r="Y1104" t="str">
        <f>IF('ריכוז הצעות'!$N1105='טבלת עזר2'!Y$1,'ריכוז הצעות'!$M1105,"")</f>
        <v/>
      </c>
      <c r="Z1104" t="str">
        <f>IF('ריכוז הצעות'!$N1105='טבלת עזר2'!Z$1,'ריכוז הצעות'!$M1105,"")</f>
        <v/>
      </c>
      <c r="AA1104" t="str">
        <f>IF('ריכוז הצעות'!$N1105='טבלת עזר2'!AA$1,'ריכוז הצעות'!$M1105,"")</f>
        <v/>
      </c>
      <c r="AB1104" t="str">
        <f>IF('ריכוז הצעות'!$N1105='טבלת עזר2'!AB$1,'ריכוז הצעות'!$M1105,"")</f>
        <v/>
      </c>
      <c r="AC1104" t="str">
        <f>IF('ריכוז הצעות'!$N1105='טבלת עזר2'!AC$1,'ריכוז הצעות'!$M1105,"")</f>
        <v/>
      </c>
      <c r="AD1104" t="str">
        <f>IF('ריכוז הצעות'!$N1105='טבלת עזר2'!AD$1,'ריכוז הצעות'!$M1105,"")</f>
        <v/>
      </c>
      <c r="AE1104" t="str">
        <f>IF('ריכוז הצעות'!$N1105='טבלת עזר2'!AE$1,'ריכוז הצעות'!$M1105,"")</f>
        <v/>
      </c>
      <c r="AF1104" t="str">
        <f>IF('ריכוז הצעות'!$N1105='טבלת עזר2'!AF$1,'ריכוז הצעות'!$M1105,"")</f>
        <v/>
      </c>
      <c r="AG1104" t="str">
        <f>IF('ריכוז הצעות'!$N1105='טבלת עזר2'!AG$1,'ריכוז הצעות'!$M1105,"")</f>
        <v/>
      </c>
      <c r="AH1104" t="str">
        <f>IF('ריכוז הצעות'!$N1105='טבלת עזר2'!AH$1,'ריכוז הצעות'!$M1105,"")</f>
        <v/>
      </c>
      <c r="AI1104" t="str">
        <f>IF('ריכוז הצעות'!$N1105='טבלת עזר2'!AI$1,'ריכוז הצעות'!$M1105,"")</f>
        <v/>
      </c>
      <c r="AJ1104" t="str">
        <f>IF('ריכוז הצעות'!$N1105='טבלת עזר2'!AJ$1,'ריכוז הצעות'!$M1105,"")</f>
        <v/>
      </c>
      <c r="AK1104" t="str">
        <f>IF('ריכוז הצעות'!$N1105='טבלת עזר2'!AK$1,'ריכוז הצעות'!$M1105,"")</f>
        <v/>
      </c>
      <c r="AL1104" t="str">
        <f>IF('ריכוז הצעות'!$N1105='טבלת עזר2'!AL$1,'ריכוז הצעות'!$M1105,"")</f>
        <v/>
      </c>
      <c r="AM1104"/>
      <c r="AN1104"/>
      <c r="AO1104"/>
      <c r="AP1104"/>
    </row>
    <row r="1105" spans="2:42" x14ac:dyDescent="0.3">
      <c r="B1105" t="str">
        <f>IF('ריכוז הצעות'!$N1106='טבלת עזר2'!B$1,'ריכוז הצעות'!$M1106,"")</f>
        <v/>
      </c>
      <c r="C1105">
        <f t="shared" si="341"/>
        <v>0</v>
      </c>
      <c r="D1105" t="str">
        <f t="shared" si="343"/>
        <v/>
      </c>
      <c r="E1105">
        <f t="shared" si="344"/>
        <v>0</v>
      </c>
      <c r="F1105" t="str">
        <f>IF('ריכוז הצעות'!$N1106='טבלת עזר2'!F$1,'ריכוז הצעות'!$M1106,"")</f>
        <v/>
      </c>
      <c r="G1105">
        <f t="shared" si="342"/>
        <v>0</v>
      </c>
      <c r="H1105" t="str">
        <f t="shared" si="345"/>
        <v/>
      </c>
      <c r="I1105">
        <f t="shared" si="346"/>
        <v>0</v>
      </c>
      <c r="J1105" t="str">
        <f>IF('ריכוז הצעות'!$N1106='טבלת עזר2'!J$1,'ריכוז הצעות'!$M1106,"")</f>
        <v/>
      </c>
      <c r="K1105" t="str">
        <f>IF('ריכוז הצעות'!$N1106='טבלת עזר2'!K$1,'ריכוז הצעות'!$M1106,"")</f>
        <v/>
      </c>
      <c r="L1105" t="str">
        <f>IF('ריכוז הצעות'!$N1106='טבלת עזר2'!L$1,'ריכוז הצעות'!$M1106,"")</f>
        <v/>
      </c>
      <c r="M1105" t="str">
        <f>IF('ריכוז הצעות'!$N1106='טבלת עזר2'!M$1,'ריכוז הצעות'!$M1106,"")</f>
        <v/>
      </c>
      <c r="O1105" t="str">
        <f>IF('ריכוז הצעות'!$N1106='טבלת עזר2'!O$1,'ריכוז הצעות'!$M1106,"")</f>
        <v/>
      </c>
      <c r="Q1105" t="str">
        <f>IF('ריכוז הצעות'!$N1106='טבלת עזר2'!Q$1,'ריכוז הצעות'!$M1106,"")</f>
        <v/>
      </c>
      <c r="S1105" t="str">
        <f>IF('ריכוז הצעות'!$N1106='טבלת עזר2'!S$1,'ריכוז הצעות'!$M1106,"")</f>
        <v/>
      </c>
      <c r="U1105" t="str">
        <f>IF('ריכוז הצעות'!$N1106='טבלת עזר2'!U$1,'ריכוז הצעות'!$M1106,"")</f>
        <v/>
      </c>
      <c r="W1105" t="str">
        <f>IF('ריכוז הצעות'!$N1106='טבלת עזר2'!W$1,'ריכוז הצעות'!$M1106,"")</f>
        <v/>
      </c>
      <c r="X1105" t="str">
        <f>IF('ריכוז הצעות'!$N1106='טבלת עזר2'!X$1,'ריכוז הצעות'!$M1106,"")</f>
        <v/>
      </c>
      <c r="Y1105" t="str">
        <f>IF('ריכוז הצעות'!$N1106='טבלת עזר2'!Y$1,'ריכוז הצעות'!$M1106,"")</f>
        <v/>
      </c>
      <c r="Z1105" t="str">
        <f>IF('ריכוז הצעות'!$N1106='טבלת עזר2'!Z$1,'ריכוז הצעות'!$M1106,"")</f>
        <v/>
      </c>
      <c r="AA1105" t="str">
        <f>IF('ריכוז הצעות'!$N1106='טבלת עזר2'!AA$1,'ריכוז הצעות'!$M1106,"")</f>
        <v/>
      </c>
      <c r="AB1105" t="str">
        <f>IF('ריכוז הצעות'!$N1106='טבלת עזר2'!AB$1,'ריכוז הצעות'!$M1106,"")</f>
        <v/>
      </c>
      <c r="AC1105" t="str">
        <f>IF('ריכוז הצעות'!$N1106='טבלת עזר2'!AC$1,'ריכוז הצעות'!$M1106,"")</f>
        <v/>
      </c>
      <c r="AD1105" t="str">
        <f>IF('ריכוז הצעות'!$N1106='טבלת עזר2'!AD$1,'ריכוז הצעות'!$M1106,"")</f>
        <v/>
      </c>
      <c r="AE1105" t="str">
        <f>IF('ריכוז הצעות'!$N1106='טבלת עזר2'!AE$1,'ריכוז הצעות'!$M1106,"")</f>
        <v/>
      </c>
      <c r="AF1105" t="str">
        <f>IF('ריכוז הצעות'!$N1106='טבלת עזר2'!AF$1,'ריכוז הצעות'!$M1106,"")</f>
        <v/>
      </c>
      <c r="AG1105" t="str">
        <f>IF('ריכוז הצעות'!$N1106='טבלת עזר2'!AG$1,'ריכוז הצעות'!$M1106,"")</f>
        <v/>
      </c>
      <c r="AH1105" t="str">
        <f>IF('ריכוז הצעות'!$N1106='טבלת עזר2'!AH$1,'ריכוז הצעות'!$M1106,"")</f>
        <v/>
      </c>
      <c r="AI1105" t="str">
        <f>IF('ריכוז הצעות'!$N1106='טבלת עזר2'!AI$1,'ריכוז הצעות'!$M1106,"")</f>
        <v/>
      </c>
      <c r="AJ1105" t="str">
        <f>IF('ריכוז הצעות'!$N1106='טבלת עזר2'!AJ$1,'ריכוז הצעות'!$M1106,"")</f>
        <v/>
      </c>
      <c r="AK1105" t="str">
        <f>IF('ריכוז הצעות'!$N1106='טבלת עזר2'!AK$1,'ריכוז הצעות'!$M1106,"")</f>
        <v/>
      </c>
      <c r="AL1105" t="str">
        <f>IF('ריכוז הצעות'!$N1106='טבלת עזר2'!AL$1,'ריכוז הצעות'!$M1106,"")</f>
        <v/>
      </c>
      <c r="AM1105"/>
      <c r="AN1105"/>
      <c r="AO1105"/>
      <c r="AP1105"/>
    </row>
    <row r="1106" spans="2:42" x14ac:dyDescent="0.3">
      <c r="B1106" t="str">
        <f>IF('ריכוז הצעות'!$N1107='טבלת עזר2'!B$1,'ריכוז הצעות'!$M1107,"")</f>
        <v/>
      </c>
      <c r="C1106">
        <f t="shared" si="341"/>
        <v>0</v>
      </c>
      <c r="D1106" t="str">
        <f t="shared" si="343"/>
        <v/>
      </c>
      <c r="E1106">
        <f t="shared" si="344"/>
        <v>0</v>
      </c>
      <c r="F1106" t="str">
        <f>IF('ריכוז הצעות'!$N1107='טבלת עזר2'!F$1,'ריכוז הצעות'!$M1107,"")</f>
        <v/>
      </c>
      <c r="G1106">
        <f t="shared" si="342"/>
        <v>0</v>
      </c>
      <c r="H1106" t="str">
        <f t="shared" si="345"/>
        <v/>
      </c>
      <c r="I1106">
        <f t="shared" si="346"/>
        <v>0</v>
      </c>
      <c r="J1106" t="str">
        <f>IF('ריכוז הצעות'!$N1107='טבלת עזר2'!J$1,'ריכוז הצעות'!$M1107,"")</f>
        <v/>
      </c>
      <c r="K1106" t="str">
        <f>IF('ריכוז הצעות'!$N1107='טבלת עזר2'!K$1,'ריכוז הצעות'!$M1107,"")</f>
        <v/>
      </c>
      <c r="L1106" t="str">
        <f>IF('ריכוז הצעות'!$N1107='טבלת עזר2'!L$1,'ריכוז הצעות'!$M1107,"")</f>
        <v/>
      </c>
      <c r="M1106" t="str">
        <f>IF('ריכוז הצעות'!$N1107='טבלת עזר2'!M$1,'ריכוז הצעות'!$M1107,"")</f>
        <v/>
      </c>
      <c r="O1106" t="str">
        <f>IF('ריכוז הצעות'!$N1107='טבלת עזר2'!O$1,'ריכוז הצעות'!$M1107,"")</f>
        <v/>
      </c>
      <c r="Q1106" t="str">
        <f>IF('ריכוז הצעות'!$N1107='טבלת עזר2'!Q$1,'ריכוז הצעות'!$M1107,"")</f>
        <v/>
      </c>
      <c r="S1106" t="str">
        <f>IF('ריכוז הצעות'!$N1107='טבלת עזר2'!S$1,'ריכוז הצעות'!$M1107,"")</f>
        <v/>
      </c>
      <c r="U1106" t="str">
        <f>IF('ריכוז הצעות'!$N1107='טבלת עזר2'!U$1,'ריכוז הצעות'!$M1107,"")</f>
        <v/>
      </c>
      <c r="W1106" t="str">
        <f>IF('ריכוז הצעות'!$N1107='טבלת עזר2'!W$1,'ריכוז הצעות'!$M1107,"")</f>
        <v/>
      </c>
      <c r="X1106" t="str">
        <f>IF('ריכוז הצעות'!$N1107='טבלת עזר2'!X$1,'ריכוז הצעות'!$M1107,"")</f>
        <v/>
      </c>
      <c r="Y1106" t="str">
        <f>IF('ריכוז הצעות'!$N1107='טבלת עזר2'!Y$1,'ריכוז הצעות'!$M1107,"")</f>
        <v/>
      </c>
      <c r="Z1106" t="str">
        <f>IF('ריכוז הצעות'!$N1107='טבלת עזר2'!Z$1,'ריכוז הצעות'!$M1107,"")</f>
        <v/>
      </c>
      <c r="AA1106" t="str">
        <f>IF('ריכוז הצעות'!$N1107='טבלת עזר2'!AA$1,'ריכוז הצעות'!$M1107,"")</f>
        <v/>
      </c>
      <c r="AB1106" t="str">
        <f>IF('ריכוז הצעות'!$N1107='טבלת עזר2'!AB$1,'ריכוז הצעות'!$M1107,"")</f>
        <v/>
      </c>
      <c r="AC1106" t="str">
        <f>IF('ריכוז הצעות'!$N1107='טבלת עזר2'!AC$1,'ריכוז הצעות'!$M1107,"")</f>
        <v/>
      </c>
      <c r="AD1106" t="str">
        <f>IF('ריכוז הצעות'!$N1107='טבלת עזר2'!AD$1,'ריכוז הצעות'!$M1107,"")</f>
        <v/>
      </c>
      <c r="AE1106" t="str">
        <f>IF('ריכוז הצעות'!$N1107='טבלת עזר2'!AE$1,'ריכוז הצעות'!$M1107,"")</f>
        <v/>
      </c>
      <c r="AF1106" t="str">
        <f>IF('ריכוז הצעות'!$N1107='טבלת עזר2'!AF$1,'ריכוז הצעות'!$M1107,"")</f>
        <v/>
      </c>
      <c r="AG1106" t="str">
        <f>IF('ריכוז הצעות'!$N1107='טבלת עזר2'!AG$1,'ריכוז הצעות'!$M1107,"")</f>
        <v/>
      </c>
      <c r="AH1106" t="str">
        <f>IF('ריכוז הצעות'!$N1107='טבלת עזר2'!AH$1,'ריכוז הצעות'!$M1107,"")</f>
        <v/>
      </c>
      <c r="AI1106" t="str">
        <f>IF('ריכוז הצעות'!$N1107='טבלת עזר2'!AI$1,'ריכוז הצעות'!$M1107,"")</f>
        <v/>
      </c>
      <c r="AJ1106" t="str">
        <f>IF('ריכוז הצעות'!$N1107='טבלת עזר2'!AJ$1,'ריכוז הצעות'!$M1107,"")</f>
        <v/>
      </c>
      <c r="AK1106" t="str">
        <f>IF('ריכוז הצעות'!$N1107='טבלת עזר2'!AK$1,'ריכוז הצעות'!$M1107,"")</f>
        <v/>
      </c>
      <c r="AL1106" t="str">
        <f>IF('ריכוז הצעות'!$N1107='טבלת עזר2'!AL$1,'ריכוז הצעות'!$M1107,"")</f>
        <v/>
      </c>
      <c r="AM1106"/>
      <c r="AN1106"/>
      <c r="AO1106"/>
      <c r="AP1106"/>
    </row>
    <row r="1107" spans="2:42" x14ac:dyDescent="0.3">
      <c r="B1107" t="str">
        <f>IF('ריכוז הצעות'!$N1108='טבלת עזר2'!B$1,'ריכוז הצעות'!$M1108,"")</f>
        <v/>
      </c>
      <c r="C1107">
        <f t="shared" si="341"/>
        <v>0</v>
      </c>
      <c r="D1107" t="str">
        <f t="shared" si="343"/>
        <v/>
      </c>
      <c r="E1107">
        <f t="shared" si="344"/>
        <v>0</v>
      </c>
      <c r="F1107" t="str">
        <f>IF('ריכוז הצעות'!$N1108='טבלת עזר2'!F$1,'ריכוז הצעות'!$M1108,"")</f>
        <v/>
      </c>
      <c r="G1107">
        <f t="shared" si="342"/>
        <v>0</v>
      </c>
      <c r="H1107" t="str">
        <f t="shared" si="345"/>
        <v/>
      </c>
      <c r="I1107">
        <f t="shared" si="346"/>
        <v>0</v>
      </c>
      <c r="J1107" t="str">
        <f>IF('ריכוז הצעות'!$N1108='טבלת עזר2'!J$1,'ריכוז הצעות'!$M1108,"")</f>
        <v/>
      </c>
      <c r="K1107" t="str">
        <f>IF('ריכוז הצעות'!$N1108='טבלת עזר2'!K$1,'ריכוז הצעות'!$M1108,"")</f>
        <v/>
      </c>
      <c r="L1107" t="str">
        <f>IF('ריכוז הצעות'!$N1108='טבלת עזר2'!L$1,'ריכוז הצעות'!$M1108,"")</f>
        <v/>
      </c>
      <c r="M1107" t="str">
        <f>IF('ריכוז הצעות'!$N1108='טבלת עזר2'!M$1,'ריכוז הצעות'!$M1108,"")</f>
        <v/>
      </c>
      <c r="O1107" t="str">
        <f>IF('ריכוז הצעות'!$N1108='טבלת עזר2'!O$1,'ריכוז הצעות'!$M1108,"")</f>
        <v/>
      </c>
      <c r="Q1107" t="str">
        <f>IF('ריכוז הצעות'!$N1108='טבלת עזר2'!Q$1,'ריכוז הצעות'!$M1108,"")</f>
        <v/>
      </c>
      <c r="S1107" t="str">
        <f>IF('ריכוז הצעות'!$N1108='טבלת עזר2'!S$1,'ריכוז הצעות'!$M1108,"")</f>
        <v/>
      </c>
      <c r="U1107" t="str">
        <f>IF('ריכוז הצעות'!$N1108='טבלת עזר2'!U$1,'ריכוז הצעות'!$M1108,"")</f>
        <v/>
      </c>
      <c r="W1107" t="str">
        <f>IF('ריכוז הצעות'!$N1108='טבלת עזר2'!W$1,'ריכוז הצעות'!$M1108,"")</f>
        <v/>
      </c>
      <c r="X1107" t="str">
        <f>IF('ריכוז הצעות'!$N1108='טבלת עזר2'!X$1,'ריכוז הצעות'!$M1108,"")</f>
        <v/>
      </c>
      <c r="Y1107" t="str">
        <f>IF('ריכוז הצעות'!$N1108='טבלת עזר2'!Y$1,'ריכוז הצעות'!$M1108,"")</f>
        <v/>
      </c>
      <c r="Z1107" t="str">
        <f>IF('ריכוז הצעות'!$N1108='טבלת עזר2'!Z$1,'ריכוז הצעות'!$M1108,"")</f>
        <v/>
      </c>
      <c r="AA1107" t="str">
        <f>IF('ריכוז הצעות'!$N1108='טבלת עזר2'!AA$1,'ריכוז הצעות'!$M1108,"")</f>
        <v/>
      </c>
      <c r="AB1107" t="str">
        <f>IF('ריכוז הצעות'!$N1108='טבלת עזר2'!AB$1,'ריכוז הצעות'!$M1108,"")</f>
        <v/>
      </c>
      <c r="AC1107" t="str">
        <f>IF('ריכוז הצעות'!$N1108='טבלת עזר2'!AC$1,'ריכוז הצעות'!$M1108,"")</f>
        <v/>
      </c>
      <c r="AD1107" t="str">
        <f>IF('ריכוז הצעות'!$N1108='טבלת עזר2'!AD$1,'ריכוז הצעות'!$M1108,"")</f>
        <v/>
      </c>
      <c r="AE1107" t="str">
        <f>IF('ריכוז הצעות'!$N1108='טבלת עזר2'!AE$1,'ריכוז הצעות'!$M1108,"")</f>
        <v/>
      </c>
      <c r="AF1107" t="str">
        <f>IF('ריכוז הצעות'!$N1108='טבלת עזר2'!AF$1,'ריכוז הצעות'!$M1108,"")</f>
        <v/>
      </c>
      <c r="AG1107" t="str">
        <f>IF('ריכוז הצעות'!$N1108='טבלת עזר2'!AG$1,'ריכוז הצעות'!$M1108,"")</f>
        <v/>
      </c>
      <c r="AH1107" t="str">
        <f>IF('ריכוז הצעות'!$N1108='טבלת עזר2'!AH$1,'ריכוז הצעות'!$M1108,"")</f>
        <v/>
      </c>
      <c r="AI1107" t="str">
        <f>IF('ריכוז הצעות'!$N1108='טבלת עזר2'!AI$1,'ריכוז הצעות'!$M1108,"")</f>
        <v/>
      </c>
      <c r="AJ1107" t="str">
        <f>IF('ריכוז הצעות'!$N1108='טבלת עזר2'!AJ$1,'ריכוז הצעות'!$M1108,"")</f>
        <v/>
      </c>
      <c r="AK1107" t="str">
        <f>IF('ריכוז הצעות'!$N1108='טבלת עזר2'!AK$1,'ריכוז הצעות'!$M1108,"")</f>
        <v/>
      </c>
      <c r="AL1107" t="str">
        <f>IF('ריכוז הצעות'!$N1108='טבלת עזר2'!AL$1,'ריכוז הצעות'!$M1108,"")</f>
        <v/>
      </c>
      <c r="AM1107"/>
      <c r="AN1107"/>
      <c r="AO1107"/>
      <c r="AP1107"/>
    </row>
    <row r="1108" spans="2:42" x14ac:dyDescent="0.3">
      <c r="B1108" t="str">
        <f>IF('ריכוז הצעות'!$N1109='טבלת עזר2'!B$1,'ריכוז הצעות'!$M1109,"")</f>
        <v/>
      </c>
      <c r="C1108">
        <f t="shared" si="341"/>
        <v>0</v>
      </c>
      <c r="D1108" t="str">
        <f t="shared" si="343"/>
        <v/>
      </c>
      <c r="E1108">
        <f t="shared" si="344"/>
        <v>0</v>
      </c>
      <c r="F1108" t="str">
        <f>IF('ריכוז הצעות'!$N1109='טבלת עזר2'!F$1,'ריכוז הצעות'!$M1109,"")</f>
        <v/>
      </c>
      <c r="G1108">
        <f t="shared" si="342"/>
        <v>0</v>
      </c>
      <c r="H1108" t="str">
        <f t="shared" si="345"/>
        <v/>
      </c>
      <c r="I1108">
        <f t="shared" si="346"/>
        <v>0</v>
      </c>
      <c r="J1108" t="str">
        <f>IF('ריכוז הצעות'!$N1109='טבלת עזר2'!J$1,'ריכוז הצעות'!$M1109,"")</f>
        <v/>
      </c>
      <c r="K1108" t="str">
        <f>IF('ריכוז הצעות'!$N1109='טבלת עזר2'!K$1,'ריכוז הצעות'!$M1109,"")</f>
        <v/>
      </c>
      <c r="L1108" t="str">
        <f>IF('ריכוז הצעות'!$N1109='טבלת עזר2'!L$1,'ריכוז הצעות'!$M1109,"")</f>
        <v/>
      </c>
      <c r="M1108" t="str">
        <f>IF('ריכוז הצעות'!$N1109='טבלת עזר2'!M$1,'ריכוז הצעות'!$M1109,"")</f>
        <v/>
      </c>
      <c r="O1108" t="str">
        <f>IF('ריכוז הצעות'!$N1109='טבלת עזר2'!O$1,'ריכוז הצעות'!$M1109,"")</f>
        <v/>
      </c>
      <c r="Q1108" t="str">
        <f>IF('ריכוז הצעות'!$N1109='טבלת עזר2'!Q$1,'ריכוז הצעות'!$M1109,"")</f>
        <v/>
      </c>
      <c r="S1108" t="str">
        <f>IF('ריכוז הצעות'!$N1109='טבלת עזר2'!S$1,'ריכוז הצעות'!$M1109,"")</f>
        <v/>
      </c>
      <c r="U1108" t="str">
        <f>IF('ריכוז הצעות'!$N1109='טבלת עזר2'!U$1,'ריכוז הצעות'!$M1109,"")</f>
        <v/>
      </c>
      <c r="W1108" t="str">
        <f>IF('ריכוז הצעות'!$N1109='טבלת עזר2'!W$1,'ריכוז הצעות'!$M1109,"")</f>
        <v/>
      </c>
      <c r="X1108" t="str">
        <f>IF('ריכוז הצעות'!$N1109='טבלת עזר2'!X$1,'ריכוז הצעות'!$M1109,"")</f>
        <v/>
      </c>
      <c r="Y1108" t="str">
        <f>IF('ריכוז הצעות'!$N1109='טבלת עזר2'!Y$1,'ריכוז הצעות'!$M1109,"")</f>
        <v/>
      </c>
      <c r="Z1108" t="str">
        <f>IF('ריכוז הצעות'!$N1109='טבלת עזר2'!Z$1,'ריכוז הצעות'!$M1109,"")</f>
        <v/>
      </c>
      <c r="AA1108" t="str">
        <f>IF('ריכוז הצעות'!$N1109='טבלת עזר2'!AA$1,'ריכוז הצעות'!$M1109,"")</f>
        <v/>
      </c>
      <c r="AB1108" t="str">
        <f>IF('ריכוז הצעות'!$N1109='טבלת עזר2'!AB$1,'ריכוז הצעות'!$M1109,"")</f>
        <v/>
      </c>
      <c r="AC1108" t="str">
        <f>IF('ריכוז הצעות'!$N1109='טבלת עזר2'!AC$1,'ריכוז הצעות'!$M1109,"")</f>
        <v/>
      </c>
      <c r="AD1108" t="str">
        <f>IF('ריכוז הצעות'!$N1109='טבלת עזר2'!AD$1,'ריכוז הצעות'!$M1109,"")</f>
        <v/>
      </c>
      <c r="AE1108" t="str">
        <f>IF('ריכוז הצעות'!$N1109='טבלת עזר2'!AE$1,'ריכוז הצעות'!$M1109,"")</f>
        <v/>
      </c>
      <c r="AF1108" t="str">
        <f>IF('ריכוז הצעות'!$N1109='טבלת עזר2'!AF$1,'ריכוז הצעות'!$M1109,"")</f>
        <v/>
      </c>
      <c r="AG1108" t="str">
        <f>IF('ריכוז הצעות'!$N1109='טבלת עזר2'!AG$1,'ריכוז הצעות'!$M1109,"")</f>
        <v/>
      </c>
      <c r="AH1108" t="str">
        <f>IF('ריכוז הצעות'!$N1109='טבלת עזר2'!AH$1,'ריכוז הצעות'!$M1109,"")</f>
        <v/>
      </c>
      <c r="AI1108" t="str">
        <f>IF('ריכוז הצעות'!$N1109='טבלת עזר2'!AI$1,'ריכוז הצעות'!$M1109,"")</f>
        <v/>
      </c>
      <c r="AJ1108" t="str">
        <f>IF('ריכוז הצעות'!$N1109='טבלת עזר2'!AJ$1,'ריכוז הצעות'!$M1109,"")</f>
        <v/>
      </c>
      <c r="AK1108" t="str">
        <f>IF('ריכוז הצעות'!$N1109='טבלת עזר2'!AK$1,'ריכוז הצעות'!$M1109,"")</f>
        <v/>
      </c>
      <c r="AL1108" t="str">
        <f>IF('ריכוז הצעות'!$N1109='טבלת עזר2'!AL$1,'ריכוז הצעות'!$M1109,"")</f>
        <v/>
      </c>
      <c r="AM1108"/>
      <c r="AN1108"/>
      <c r="AO1108"/>
      <c r="AP1108"/>
    </row>
    <row r="1109" spans="2:42" x14ac:dyDescent="0.3">
      <c r="B1109" t="str">
        <f>IF('ריכוז הצעות'!$N1110='טבלת עזר2'!B$1,'ריכוז הצעות'!$M1110,"")</f>
        <v/>
      </c>
      <c r="C1109">
        <f t="shared" si="341"/>
        <v>0</v>
      </c>
      <c r="D1109" t="str">
        <f t="shared" si="343"/>
        <v/>
      </c>
      <c r="E1109">
        <f t="shared" si="344"/>
        <v>0</v>
      </c>
      <c r="F1109" t="str">
        <f>IF('ריכוז הצעות'!$N1110='טבלת עזר2'!F$1,'ריכוז הצעות'!$M1110,"")</f>
        <v/>
      </c>
      <c r="G1109">
        <f t="shared" si="342"/>
        <v>0</v>
      </c>
      <c r="H1109" t="str">
        <f t="shared" si="345"/>
        <v/>
      </c>
      <c r="I1109">
        <f t="shared" si="346"/>
        <v>0</v>
      </c>
      <c r="J1109" t="str">
        <f>IF('ריכוז הצעות'!$N1110='טבלת עזר2'!J$1,'ריכוז הצעות'!$M1110,"")</f>
        <v/>
      </c>
      <c r="K1109" t="str">
        <f>IF('ריכוז הצעות'!$N1110='טבלת עזר2'!K$1,'ריכוז הצעות'!$M1110,"")</f>
        <v/>
      </c>
      <c r="L1109" t="str">
        <f>IF('ריכוז הצעות'!$N1110='טבלת עזר2'!L$1,'ריכוז הצעות'!$M1110,"")</f>
        <v/>
      </c>
      <c r="M1109" t="str">
        <f>IF('ריכוז הצעות'!$N1110='טבלת עזר2'!M$1,'ריכוז הצעות'!$M1110,"")</f>
        <v/>
      </c>
      <c r="O1109" t="str">
        <f>IF('ריכוז הצעות'!$N1110='טבלת עזר2'!O$1,'ריכוז הצעות'!$M1110,"")</f>
        <v/>
      </c>
      <c r="Q1109" t="str">
        <f>IF('ריכוז הצעות'!$N1110='טבלת עזר2'!Q$1,'ריכוז הצעות'!$M1110,"")</f>
        <v/>
      </c>
      <c r="S1109" t="str">
        <f>IF('ריכוז הצעות'!$N1110='טבלת עזר2'!S$1,'ריכוז הצעות'!$M1110,"")</f>
        <v/>
      </c>
      <c r="U1109" t="str">
        <f>IF('ריכוז הצעות'!$N1110='טבלת עזר2'!U$1,'ריכוז הצעות'!$M1110,"")</f>
        <v/>
      </c>
      <c r="W1109" t="str">
        <f>IF('ריכוז הצעות'!$N1110='טבלת עזר2'!W$1,'ריכוז הצעות'!$M1110,"")</f>
        <v/>
      </c>
      <c r="X1109" t="str">
        <f>IF('ריכוז הצעות'!$N1110='טבלת עזר2'!X$1,'ריכוז הצעות'!$M1110,"")</f>
        <v/>
      </c>
      <c r="Y1109" t="str">
        <f>IF('ריכוז הצעות'!$N1110='טבלת עזר2'!Y$1,'ריכוז הצעות'!$M1110,"")</f>
        <v/>
      </c>
      <c r="Z1109" t="str">
        <f>IF('ריכוז הצעות'!$N1110='טבלת עזר2'!Z$1,'ריכוז הצעות'!$M1110,"")</f>
        <v/>
      </c>
      <c r="AA1109" t="str">
        <f>IF('ריכוז הצעות'!$N1110='טבלת עזר2'!AA$1,'ריכוז הצעות'!$M1110,"")</f>
        <v/>
      </c>
      <c r="AB1109" t="str">
        <f>IF('ריכוז הצעות'!$N1110='טבלת עזר2'!AB$1,'ריכוז הצעות'!$M1110,"")</f>
        <v/>
      </c>
      <c r="AC1109" t="str">
        <f>IF('ריכוז הצעות'!$N1110='טבלת עזר2'!AC$1,'ריכוז הצעות'!$M1110,"")</f>
        <v/>
      </c>
      <c r="AD1109" t="str">
        <f>IF('ריכוז הצעות'!$N1110='טבלת עזר2'!AD$1,'ריכוז הצעות'!$M1110,"")</f>
        <v/>
      </c>
      <c r="AE1109" t="str">
        <f>IF('ריכוז הצעות'!$N1110='טבלת עזר2'!AE$1,'ריכוז הצעות'!$M1110,"")</f>
        <v/>
      </c>
      <c r="AF1109" t="str">
        <f>IF('ריכוז הצעות'!$N1110='טבלת עזר2'!AF$1,'ריכוז הצעות'!$M1110,"")</f>
        <v/>
      </c>
      <c r="AG1109" t="str">
        <f>IF('ריכוז הצעות'!$N1110='טבלת עזר2'!AG$1,'ריכוז הצעות'!$M1110,"")</f>
        <v/>
      </c>
      <c r="AH1109" t="str">
        <f>IF('ריכוז הצעות'!$N1110='טבלת עזר2'!AH$1,'ריכוז הצעות'!$M1110,"")</f>
        <v/>
      </c>
      <c r="AI1109" t="str">
        <f>IF('ריכוז הצעות'!$N1110='טבלת עזר2'!AI$1,'ריכוז הצעות'!$M1110,"")</f>
        <v/>
      </c>
      <c r="AJ1109" t="str">
        <f>IF('ריכוז הצעות'!$N1110='טבלת עזר2'!AJ$1,'ריכוז הצעות'!$M1110,"")</f>
        <v/>
      </c>
      <c r="AK1109" t="str">
        <f>IF('ריכוז הצעות'!$N1110='טבלת עזר2'!AK$1,'ריכוז הצעות'!$M1110,"")</f>
        <v/>
      </c>
      <c r="AL1109" t="str">
        <f>IF('ריכוז הצעות'!$N1110='טבלת עזר2'!AL$1,'ריכוז הצעות'!$M1110,"")</f>
        <v/>
      </c>
      <c r="AM1109"/>
      <c r="AN1109"/>
      <c r="AO1109"/>
      <c r="AP1109"/>
    </row>
    <row r="1110" spans="2:42" x14ac:dyDescent="0.3">
      <c r="B1110" t="str">
        <f>IF('ריכוז הצעות'!$N1111='טבלת עזר2'!B$1,'ריכוז הצעות'!$M1111,"")</f>
        <v/>
      </c>
      <c r="C1110">
        <f t="shared" si="341"/>
        <v>0</v>
      </c>
      <c r="D1110" t="str">
        <f t="shared" si="343"/>
        <v/>
      </c>
      <c r="E1110">
        <f t="shared" si="344"/>
        <v>0</v>
      </c>
      <c r="F1110" t="str">
        <f>IF('ריכוז הצעות'!$N1111='טבלת עזר2'!F$1,'ריכוז הצעות'!$M1111,"")</f>
        <v/>
      </c>
      <c r="G1110">
        <f t="shared" si="342"/>
        <v>0</v>
      </c>
      <c r="H1110" t="str">
        <f t="shared" si="345"/>
        <v/>
      </c>
      <c r="I1110">
        <f t="shared" si="346"/>
        <v>0</v>
      </c>
      <c r="J1110" t="str">
        <f>IF('ריכוז הצעות'!$N1111='טבלת עזר2'!J$1,'ריכוז הצעות'!$M1111,"")</f>
        <v/>
      </c>
      <c r="K1110" t="str">
        <f>IF('ריכוז הצעות'!$N1111='טבלת עזר2'!K$1,'ריכוז הצעות'!$M1111,"")</f>
        <v/>
      </c>
      <c r="L1110" t="str">
        <f>IF('ריכוז הצעות'!$N1111='טבלת עזר2'!L$1,'ריכוז הצעות'!$M1111,"")</f>
        <v/>
      </c>
      <c r="M1110" t="str">
        <f>IF('ריכוז הצעות'!$N1111='טבלת עזר2'!M$1,'ריכוז הצעות'!$M1111,"")</f>
        <v/>
      </c>
      <c r="O1110" t="str">
        <f>IF('ריכוז הצעות'!$N1111='טבלת עזר2'!O$1,'ריכוז הצעות'!$M1111,"")</f>
        <v/>
      </c>
      <c r="Q1110" t="str">
        <f>IF('ריכוז הצעות'!$N1111='טבלת עזר2'!Q$1,'ריכוז הצעות'!$M1111,"")</f>
        <v/>
      </c>
      <c r="S1110" t="str">
        <f>IF('ריכוז הצעות'!$N1111='טבלת עזר2'!S$1,'ריכוז הצעות'!$M1111,"")</f>
        <v/>
      </c>
      <c r="U1110" t="str">
        <f>IF('ריכוז הצעות'!$N1111='טבלת עזר2'!U$1,'ריכוז הצעות'!$M1111,"")</f>
        <v/>
      </c>
      <c r="W1110" t="str">
        <f>IF('ריכוז הצעות'!$N1111='טבלת עזר2'!W$1,'ריכוז הצעות'!$M1111,"")</f>
        <v/>
      </c>
      <c r="X1110" t="str">
        <f>IF('ריכוז הצעות'!$N1111='טבלת עזר2'!X$1,'ריכוז הצעות'!$M1111,"")</f>
        <v/>
      </c>
      <c r="Y1110" t="str">
        <f>IF('ריכוז הצעות'!$N1111='טבלת עזר2'!Y$1,'ריכוז הצעות'!$M1111,"")</f>
        <v/>
      </c>
      <c r="Z1110" t="str">
        <f>IF('ריכוז הצעות'!$N1111='טבלת עזר2'!Z$1,'ריכוז הצעות'!$M1111,"")</f>
        <v/>
      </c>
      <c r="AA1110" t="str">
        <f>IF('ריכוז הצעות'!$N1111='טבלת עזר2'!AA$1,'ריכוז הצעות'!$M1111,"")</f>
        <v/>
      </c>
      <c r="AB1110" t="str">
        <f>IF('ריכוז הצעות'!$N1111='טבלת עזר2'!AB$1,'ריכוז הצעות'!$M1111,"")</f>
        <v/>
      </c>
      <c r="AC1110" t="str">
        <f>IF('ריכוז הצעות'!$N1111='טבלת עזר2'!AC$1,'ריכוז הצעות'!$M1111,"")</f>
        <v/>
      </c>
      <c r="AD1110" t="str">
        <f>IF('ריכוז הצעות'!$N1111='טבלת עזר2'!AD$1,'ריכוז הצעות'!$M1111,"")</f>
        <v/>
      </c>
      <c r="AE1110" t="str">
        <f>IF('ריכוז הצעות'!$N1111='טבלת עזר2'!AE$1,'ריכוז הצעות'!$M1111,"")</f>
        <v/>
      </c>
      <c r="AF1110" t="str">
        <f>IF('ריכוז הצעות'!$N1111='טבלת עזר2'!AF$1,'ריכוז הצעות'!$M1111,"")</f>
        <v/>
      </c>
      <c r="AG1110" t="str">
        <f>IF('ריכוז הצעות'!$N1111='טבלת עזר2'!AG$1,'ריכוז הצעות'!$M1111,"")</f>
        <v/>
      </c>
      <c r="AH1110" t="str">
        <f>IF('ריכוז הצעות'!$N1111='טבלת עזר2'!AH$1,'ריכוז הצעות'!$M1111,"")</f>
        <v/>
      </c>
      <c r="AI1110" t="str">
        <f>IF('ריכוז הצעות'!$N1111='טבלת עזר2'!AI$1,'ריכוז הצעות'!$M1111,"")</f>
        <v/>
      </c>
      <c r="AJ1110" t="str">
        <f>IF('ריכוז הצעות'!$N1111='טבלת עזר2'!AJ$1,'ריכוז הצעות'!$M1111,"")</f>
        <v/>
      </c>
      <c r="AK1110" t="str">
        <f>IF('ריכוז הצעות'!$N1111='טבלת עזר2'!AK$1,'ריכוז הצעות'!$M1111,"")</f>
        <v/>
      </c>
      <c r="AL1110" t="str">
        <f>IF('ריכוז הצעות'!$N1111='טבלת עזר2'!AL$1,'ריכוז הצעות'!$M1111,"")</f>
        <v/>
      </c>
      <c r="AM1110"/>
      <c r="AN1110"/>
      <c r="AO1110"/>
      <c r="AP1110"/>
    </row>
    <row r="1111" spans="2:42" x14ac:dyDescent="0.3">
      <c r="B1111" t="str">
        <f>IF('ריכוז הצעות'!$N1112='טבלת עזר2'!B$1,'ריכוז הצעות'!$M1112,"")</f>
        <v/>
      </c>
      <c r="C1111">
        <f t="shared" si="341"/>
        <v>0</v>
      </c>
      <c r="D1111" t="str">
        <f t="shared" si="343"/>
        <v/>
      </c>
      <c r="E1111">
        <f t="shared" si="344"/>
        <v>0</v>
      </c>
      <c r="F1111" t="str">
        <f>IF('ריכוז הצעות'!$N1112='טבלת עזר2'!F$1,'ריכוז הצעות'!$M1112,"")</f>
        <v/>
      </c>
      <c r="G1111">
        <f t="shared" si="342"/>
        <v>0</v>
      </c>
      <c r="H1111" t="str">
        <f t="shared" si="345"/>
        <v/>
      </c>
      <c r="I1111">
        <f t="shared" si="346"/>
        <v>0</v>
      </c>
      <c r="J1111" t="str">
        <f>IF('ריכוז הצעות'!$N1112='טבלת עזר2'!J$1,'ריכוז הצעות'!$M1112,"")</f>
        <v/>
      </c>
      <c r="K1111" t="str">
        <f>IF('ריכוז הצעות'!$N1112='טבלת עזר2'!K$1,'ריכוז הצעות'!$M1112,"")</f>
        <v/>
      </c>
      <c r="L1111" t="str">
        <f>IF('ריכוז הצעות'!$N1112='טבלת עזר2'!L$1,'ריכוז הצעות'!$M1112,"")</f>
        <v/>
      </c>
      <c r="M1111" t="str">
        <f>IF('ריכוז הצעות'!$N1112='טבלת עזר2'!M$1,'ריכוז הצעות'!$M1112,"")</f>
        <v/>
      </c>
      <c r="O1111" t="str">
        <f>IF('ריכוז הצעות'!$N1112='טבלת עזר2'!O$1,'ריכוז הצעות'!$M1112,"")</f>
        <v/>
      </c>
      <c r="Q1111" t="str">
        <f>IF('ריכוז הצעות'!$N1112='טבלת עזר2'!Q$1,'ריכוז הצעות'!$M1112,"")</f>
        <v/>
      </c>
      <c r="S1111" t="str">
        <f>IF('ריכוז הצעות'!$N1112='טבלת עזר2'!S$1,'ריכוז הצעות'!$M1112,"")</f>
        <v/>
      </c>
      <c r="U1111" t="str">
        <f>IF('ריכוז הצעות'!$N1112='טבלת עזר2'!U$1,'ריכוז הצעות'!$M1112,"")</f>
        <v/>
      </c>
      <c r="W1111" t="str">
        <f>IF('ריכוז הצעות'!$N1112='טבלת עזר2'!W$1,'ריכוז הצעות'!$M1112,"")</f>
        <v/>
      </c>
      <c r="X1111" t="str">
        <f>IF('ריכוז הצעות'!$N1112='טבלת עזר2'!X$1,'ריכוז הצעות'!$M1112,"")</f>
        <v/>
      </c>
      <c r="Y1111" t="str">
        <f>IF('ריכוז הצעות'!$N1112='טבלת עזר2'!Y$1,'ריכוז הצעות'!$M1112,"")</f>
        <v/>
      </c>
      <c r="Z1111" t="str">
        <f>IF('ריכוז הצעות'!$N1112='טבלת עזר2'!Z$1,'ריכוז הצעות'!$M1112,"")</f>
        <v/>
      </c>
      <c r="AA1111" t="str">
        <f>IF('ריכוז הצעות'!$N1112='טבלת עזר2'!AA$1,'ריכוז הצעות'!$M1112,"")</f>
        <v/>
      </c>
      <c r="AB1111" t="str">
        <f>IF('ריכוז הצעות'!$N1112='טבלת עזר2'!AB$1,'ריכוז הצעות'!$M1112,"")</f>
        <v/>
      </c>
      <c r="AC1111" t="str">
        <f>IF('ריכוז הצעות'!$N1112='טבלת עזר2'!AC$1,'ריכוז הצעות'!$M1112,"")</f>
        <v/>
      </c>
      <c r="AD1111" t="str">
        <f>IF('ריכוז הצעות'!$N1112='טבלת עזר2'!AD$1,'ריכוז הצעות'!$M1112,"")</f>
        <v/>
      </c>
      <c r="AE1111" t="str">
        <f>IF('ריכוז הצעות'!$N1112='טבלת עזר2'!AE$1,'ריכוז הצעות'!$M1112,"")</f>
        <v/>
      </c>
      <c r="AF1111" t="str">
        <f>IF('ריכוז הצעות'!$N1112='טבלת עזר2'!AF$1,'ריכוז הצעות'!$M1112,"")</f>
        <v/>
      </c>
      <c r="AG1111" t="str">
        <f>IF('ריכוז הצעות'!$N1112='טבלת עזר2'!AG$1,'ריכוז הצעות'!$M1112,"")</f>
        <v/>
      </c>
      <c r="AH1111" t="str">
        <f>IF('ריכוז הצעות'!$N1112='טבלת עזר2'!AH$1,'ריכוז הצעות'!$M1112,"")</f>
        <v/>
      </c>
      <c r="AI1111" t="str">
        <f>IF('ריכוז הצעות'!$N1112='טבלת עזר2'!AI$1,'ריכוז הצעות'!$M1112,"")</f>
        <v/>
      </c>
      <c r="AJ1111" t="str">
        <f>IF('ריכוז הצעות'!$N1112='טבלת עזר2'!AJ$1,'ריכוז הצעות'!$M1112,"")</f>
        <v/>
      </c>
      <c r="AK1111" t="str">
        <f>IF('ריכוז הצעות'!$N1112='טבלת עזר2'!AK$1,'ריכוז הצעות'!$M1112,"")</f>
        <v/>
      </c>
      <c r="AL1111" t="str">
        <f>IF('ריכוז הצעות'!$N1112='טבלת עזר2'!AL$1,'ריכוז הצעות'!$M1112,"")</f>
        <v/>
      </c>
      <c r="AM1111"/>
      <c r="AN1111"/>
      <c r="AO1111"/>
      <c r="AP1111"/>
    </row>
    <row r="1112" spans="2:42" x14ac:dyDescent="0.3">
      <c r="B1112" t="str">
        <f>IF('ריכוז הצעות'!$N1113='טבלת עזר2'!B$1,'ריכוז הצעות'!$M1113,"")</f>
        <v/>
      </c>
      <c r="C1112">
        <f t="shared" si="341"/>
        <v>0</v>
      </c>
      <c r="D1112" t="str">
        <f t="shared" si="343"/>
        <v/>
      </c>
      <c r="E1112">
        <f t="shared" si="344"/>
        <v>0</v>
      </c>
      <c r="F1112" t="str">
        <f>IF('ריכוז הצעות'!$N1113='טבלת עזר2'!F$1,'ריכוז הצעות'!$M1113,"")</f>
        <v/>
      </c>
      <c r="G1112">
        <f t="shared" si="342"/>
        <v>0</v>
      </c>
      <c r="H1112" t="str">
        <f t="shared" si="345"/>
        <v/>
      </c>
      <c r="I1112">
        <f t="shared" si="346"/>
        <v>0</v>
      </c>
      <c r="J1112" t="str">
        <f>IF('ריכוז הצעות'!$N1113='טבלת עזר2'!J$1,'ריכוז הצעות'!$M1113,"")</f>
        <v/>
      </c>
      <c r="K1112" t="str">
        <f>IF('ריכוז הצעות'!$N1113='טבלת עזר2'!K$1,'ריכוז הצעות'!$M1113,"")</f>
        <v/>
      </c>
      <c r="L1112" t="str">
        <f>IF('ריכוז הצעות'!$N1113='טבלת עזר2'!L$1,'ריכוז הצעות'!$M1113,"")</f>
        <v/>
      </c>
      <c r="M1112" t="str">
        <f>IF('ריכוז הצעות'!$N1113='טבלת עזר2'!M$1,'ריכוז הצעות'!$M1113,"")</f>
        <v/>
      </c>
      <c r="O1112" t="str">
        <f>IF('ריכוז הצעות'!$N1113='טבלת עזר2'!O$1,'ריכוז הצעות'!$M1113,"")</f>
        <v/>
      </c>
      <c r="Q1112" t="str">
        <f>IF('ריכוז הצעות'!$N1113='טבלת עזר2'!Q$1,'ריכוז הצעות'!$M1113,"")</f>
        <v/>
      </c>
      <c r="S1112" t="str">
        <f>IF('ריכוז הצעות'!$N1113='טבלת עזר2'!S$1,'ריכוז הצעות'!$M1113,"")</f>
        <v/>
      </c>
      <c r="U1112" t="str">
        <f>IF('ריכוז הצעות'!$N1113='טבלת עזר2'!U$1,'ריכוז הצעות'!$M1113,"")</f>
        <v/>
      </c>
      <c r="W1112" t="str">
        <f>IF('ריכוז הצעות'!$N1113='טבלת עזר2'!W$1,'ריכוז הצעות'!$M1113,"")</f>
        <v/>
      </c>
      <c r="X1112" t="str">
        <f>IF('ריכוז הצעות'!$N1113='טבלת עזר2'!X$1,'ריכוז הצעות'!$M1113,"")</f>
        <v/>
      </c>
      <c r="Y1112" t="str">
        <f>IF('ריכוז הצעות'!$N1113='טבלת עזר2'!Y$1,'ריכוז הצעות'!$M1113,"")</f>
        <v/>
      </c>
      <c r="Z1112" t="str">
        <f>IF('ריכוז הצעות'!$N1113='טבלת עזר2'!Z$1,'ריכוז הצעות'!$M1113,"")</f>
        <v/>
      </c>
      <c r="AA1112" t="str">
        <f>IF('ריכוז הצעות'!$N1113='טבלת עזר2'!AA$1,'ריכוז הצעות'!$M1113,"")</f>
        <v/>
      </c>
      <c r="AB1112" t="str">
        <f>IF('ריכוז הצעות'!$N1113='טבלת עזר2'!AB$1,'ריכוז הצעות'!$M1113,"")</f>
        <v/>
      </c>
      <c r="AC1112" t="str">
        <f>IF('ריכוז הצעות'!$N1113='טבלת עזר2'!AC$1,'ריכוז הצעות'!$M1113,"")</f>
        <v/>
      </c>
      <c r="AD1112" t="str">
        <f>IF('ריכוז הצעות'!$N1113='טבלת עזר2'!AD$1,'ריכוז הצעות'!$M1113,"")</f>
        <v/>
      </c>
      <c r="AE1112" t="str">
        <f>IF('ריכוז הצעות'!$N1113='טבלת עזר2'!AE$1,'ריכוז הצעות'!$M1113,"")</f>
        <v/>
      </c>
      <c r="AF1112" t="str">
        <f>IF('ריכוז הצעות'!$N1113='טבלת עזר2'!AF$1,'ריכוז הצעות'!$M1113,"")</f>
        <v/>
      </c>
      <c r="AG1112" t="str">
        <f>IF('ריכוז הצעות'!$N1113='טבלת עזר2'!AG$1,'ריכוז הצעות'!$M1113,"")</f>
        <v/>
      </c>
      <c r="AH1112" t="str">
        <f>IF('ריכוז הצעות'!$N1113='טבלת עזר2'!AH$1,'ריכוז הצעות'!$M1113,"")</f>
        <v/>
      </c>
      <c r="AI1112" t="str">
        <f>IF('ריכוז הצעות'!$N1113='טבלת עזר2'!AI$1,'ריכוז הצעות'!$M1113,"")</f>
        <v/>
      </c>
      <c r="AJ1112" t="str">
        <f>IF('ריכוז הצעות'!$N1113='טבלת עזר2'!AJ$1,'ריכוז הצעות'!$M1113,"")</f>
        <v/>
      </c>
      <c r="AK1112" t="str">
        <f>IF('ריכוז הצעות'!$N1113='טבלת עזר2'!AK$1,'ריכוז הצעות'!$M1113,"")</f>
        <v/>
      </c>
      <c r="AL1112" t="str">
        <f>IF('ריכוז הצעות'!$N1113='טבלת עזר2'!AL$1,'ריכוז הצעות'!$M1113,"")</f>
        <v/>
      </c>
      <c r="AM1112"/>
      <c r="AN1112"/>
      <c r="AO1112"/>
      <c r="AP1112"/>
    </row>
    <row r="1113" spans="2:42" x14ac:dyDescent="0.3">
      <c r="B1113" t="str">
        <f>IF('ריכוז הצעות'!$N1114='טבלת עזר2'!B$1,'ריכוז הצעות'!$M1114,"")</f>
        <v/>
      </c>
      <c r="C1113">
        <f t="shared" si="341"/>
        <v>0</v>
      </c>
      <c r="D1113" t="str">
        <f t="shared" si="343"/>
        <v/>
      </c>
      <c r="E1113">
        <f t="shared" si="344"/>
        <v>0</v>
      </c>
      <c r="F1113" t="str">
        <f>IF('ריכוז הצעות'!$N1114='טבלת עזר2'!F$1,'ריכוז הצעות'!$M1114,"")</f>
        <v/>
      </c>
      <c r="G1113">
        <f t="shared" si="342"/>
        <v>0</v>
      </c>
      <c r="H1113" t="str">
        <f t="shared" si="345"/>
        <v/>
      </c>
      <c r="I1113">
        <f t="shared" si="346"/>
        <v>0</v>
      </c>
      <c r="J1113" t="str">
        <f>IF('ריכוז הצעות'!$N1114='טבלת עזר2'!J$1,'ריכוז הצעות'!$M1114,"")</f>
        <v/>
      </c>
      <c r="K1113" t="str">
        <f>IF('ריכוז הצעות'!$N1114='טבלת עזר2'!K$1,'ריכוז הצעות'!$M1114,"")</f>
        <v/>
      </c>
      <c r="L1113" t="str">
        <f>IF('ריכוז הצעות'!$N1114='טבלת עזר2'!L$1,'ריכוז הצעות'!$M1114,"")</f>
        <v/>
      </c>
      <c r="M1113" t="str">
        <f>IF('ריכוז הצעות'!$N1114='טבלת עזר2'!M$1,'ריכוז הצעות'!$M1114,"")</f>
        <v/>
      </c>
      <c r="O1113" t="str">
        <f>IF('ריכוז הצעות'!$N1114='טבלת עזר2'!O$1,'ריכוז הצעות'!$M1114,"")</f>
        <v/>
      </c>
      <c r="Q1113" t="str">
        <f>IF('ריכוז הצעות'!$N1114='טבלת עזר2'!Q$1,'ריכוז הצעות'!$M1114,"")</f>
        <v/>
      </c>
      <c r="S1113" t="str">
        <f>IF('ריכוז הצעות'!$N1114='טבלת עזר2'!S$1,'ריכוז הצעות'!$M1114,"")</f>
        <v/>
      </c>
      <c r="U1113" t="str">
        <f>IF('ריכוז הצעות'!$N1114='טבלת עזר2'!U$1,'ריכוז הצעות'!$M1114,"")</f>
        <v/>
      </c>
      <c r="W1113" t="str">
        <f>IF('ריכוז הצעות'!$N1114='טבלת עזר2'!W$1,'ריכוז הצעות'!$M1114,"")</f>
        <v/>
      </c>
      <c r="X1113" t="str">
        <f>IF('ריכוז הצעות'!$N1114='טבלת עזר2'!X$1,'ריכוז הצעות'!$M1114,"")</f>
        <v/>
      </c>
      <c r="Y1113" t="str">
        <f>IF('ריכוז הצעות'!$N1114='טבלת עזר2'!Y$1,'ריכוז הצעות'!$M1114,"")</f>
        <v/>
      </c>
      <c r="Z1113" t="str">
        <f>IF('ריכוז הצעות'!$N1114='טבלת עזר2'!Z$1,'ריכוז הצעות'!$M1114,"")</f>
        <v/>
      </c>
      <c r="AA1113" t="str">
        <f>IF('ריכוז הצעות'!$N1114='טבלת עזר2'!AA$1,'ריכוז הצעות'!$M1114,"")</f>
        <v/>
      </c>
      <c r="AB1113" t="str">
        <f>IF('ריכוז הצעות'!$N1114='טבלת עזר2'!AB$1,'ריכוז הצעות'!$M1114,"")</f>
        <v/>
      </c>
      <c r="AC1113" t="str">
        <f>IF('ריכוז הצעות'!$N1114='טבלת עזר2'!AC$1,'ריכוז הצעות'!$M1114,"")</f>
        <v/>
      </c>
      <c r="AD1113" t="str">
        <f>IF('ריכוז הצעות'!$N1114='טבלת עזר2'!AD$1,'ריכוז הצעות'!$M1114,"")</f>
        <v/>
      </c>
      <c r="AE1113" t="str">
        <f>IF('ריכוז הצעות'!$N1114='טבלת עזר2'!AE$1,'ריכוז הצעות'!$M1114,"")</f>
        <v/>
      </c>
      <c r="AF1113" t="str">
        <f>IF('ריכוז הצעות'!$N1114='טבלת עזר2'!AF$1,'ריכוז הצעות'!$M1114,"")</f>
        <v/>
      </c>
      <c r="AG1113" t="str">
        <f>IF('ריכוז הצעות'!$N1114='טבלת עזר2'!AG$1,'ריכוז הצעות'!$M1114,"")</f>
        <v/>
      </c>
      <c r="AH1113" t="str">
        <f>IF('ריכוז הצעות'!$N1114='טבלת עזר2'!AH$1,'ריכוז הצעות'!$M1114,"")</f>
        <v/>
      </c>
      <c r="AI1113" t="str">
        <f>IF('ריכוז הצעות'!$N1114='טבלת עזר2'!AI$1,'ריכוז הצעות'!$M1114,"")</f>
        <v/>
      </c>
      <c r="AJ1113" t="str">
        <f>IF('ריכוז הצעות'!$N1114='טבלת עזר2'!AJ$1,'ריכוז הצעות'!$M1114,"")</f>
        <v/>
      </c>
      <c r="AK1113" t="str">
        <f>IF('ריכוז הצעות'!$N1114='טבלת עזר2'!AK$1,'ריכוז הצעות'!$M1114,"")</f>
        <v/>
      </c>
      <c r="AL1113" t="str">
        <f>IF('ריכוז הצעות'!$N1114='טבלת עזר2'!AL$1,'ריכוז הצעות'!$M1114,"")</f>
        <v/>
      </c>
      <c r="AM1113"/>
      <c r="AN1113"/>
      <c r="AO1113"/>
      <c r="AP1113"/>
    </row>
    <row r="1114" spans="2:42" x14ac:dyDescent="0.3">
      <c r="B1114" t="str">
        <f>IF('ריכוז הצעות'!$N1115='טבלת עזר2'!B$1,'ריכוז הצעות'!$M1115,"")</f>
        <v/>
      </c>
      <c r="C1114">
        <f t="shared" si="341"/>
        <v>0</v>
      </c>
      <c r="D1114" t="str">
        <f t="shared" si="343"/>
        <v/>
      </c>
      <c r="E1114">
        <f t="shared" si="344"/>
        <v>0</v>
      </c>
      <c r="F1114" t="str">
        <f>IF('ריכוז הצעות'!$N1115='טבלת עזר2'!F$1,'ריכוז הצעות'!$M1115,"")</f>
        <v/>
      </c>
      <c r="G1114">
        <f t="shared" si="342"/>
        <v>0</v>
      </c>
      <c r="H1114" t="str">
        <f t="shared" si="345"/>
        <v/>
      </c>
      <c r="I1114">
        <f t="shared" si="346"/>
        <v>0</v>
      </c>
      <c r="J1114" t="str">
        <f>IF('ריכוז הצעות'!$N1115='טבלת עזר2'!J$1,'ריכוז הצעות'!$M1115,"")</f>
        <v/>
      </c>
      <c r="K1114" t="str">
        <f>IF('ריכוז הצעות'!$N1115='טבלת עזר2'!K$1,'ריכוז הצעות'!$M1115,"")</f>
        <v/>
      </c>
      <c r="L1114" t="str">
        <f>IF('ריכוז הצעות'!$N1115='טבלת עזר2'!L$1,'ריכוז הצעות'!$M1115,"")</f>
        <v/>
      </c>
      <c r="M1114" t="str">
        <f>IF('ריכוז הצעות'!$N1115='טבלת עזר2'!M$1,'ריכוז הצעות'!$M1115,"")</f>
        <v/>
      </c>
      <c r="O1114" t="str">
        <f>IF('ריכוז הצעות'!$N1115='טבלת עזר2'!O$1,'ריכוז הצעות'!$M1115,"")</f>
        <v/>
      </c>
      <c r="Q1114" t="str">
        <f>IF('ריכוז הצעות'!$N1115='טבלת עזר2'!Q$1,'ריכוז הצעות'!$M1115,"")</f>
        <v/>
      </c>
      <c r="S1114" t="str">
        <f>IF('ריכוז הצעות'!$N1115='טבלת עזר2'!S$1,'ריכוז הצעות'!$M1115,"")</f>
        <v/>
      </c>
      <c r="U1114" t="str">
        <f>IF('ריכוז הצעות'!$N1115='טבלת עזר2'!U$1,'ריכוז הצעות'!$M1115,"")</f>
        <v/>
      </c>
      <c r="W1114" t="str">
        <f>IF('ריכוז הצעות'!$N1115='טבלת עזר2'!W$1,'ריכוז הצעות'!$M1115,"")</f>
        <v/>
      </c>
      <c r="X1114" t="str">
        <f>IF('ריכוז הצעות'!$N1115='טבלת עזר2'!X$1,'ריכוז הצעות'!$M1115,"")</f>
        <v/>
      </c>
      <c r="Y1114" t="str">
        <f>IF('ריכוז הצעות'!$N1115='טבלת עזר2'!Y$1,'ריכוז הצעות'!$M1115,"")</f>
        <v/>
      </c>
      <c r="Z1114" t="str">
        <f>IF('ריכוז הצעות'!$N1115='טבלת עזר2'!Z$1,'ריכוז הצעות'!$M1115,"")</f>
        <v/>
      </c>
      <c r="AA1114" t="str">
        <f>IF('ריכוז הצעות'!$N1115='טבלת עזר2'!AA$1,'ריכוז הצעות'!$M1115,"")</f>
        <v/>
      </c>
      <c r="AB1114" t="str">
        <f>IF('ריכוז הצעות'!$N1115='טבלת עזר2'!AB$1,'ריכוז הצעות'!$M1115,"")</f>
        <v/>
      </c>
      <c r="AC1114" t="str">
        <f>IF('ריכוז הצעות'!$N1115='טבלת עזר2'!AC$1,'ריכוז הצעות'!$M1115,"")</f>
        <v/>
      </c>
      <c r="AD1114" t="str">
        <f>IF('ריכוז הצעות'!$N1115='טבלת עזר2'!AD$1,'ריכוז הצעות'!$M1115,"")</f>
        <v/>
      </c>
      <c r="AE1114" t="str">
        <f>IF('ריכוז הצעות'!$N1115='טבלת עזר2'!AE$1,'ריכוז הצעות'!$M1115,"")</f>
        <v/>
      </c>
      <c r="AF1114" t="str">
        <f>IF('ריכוז הצעות'!$N1115='טבלת עזר2'!AF$1,'ריכוז הצעות'!$M1115,"")</f>
        <v/>
      </c>
      <c r="AG1114" t="str">
        <f>IF('ריכוז הצעות'!$N1115='טבלת עזר2'!AG$1,'ריכוז הצעות'!$M1115,"")</f>
        <v/>
      </c>
      <c r="AH1114" t="str">
        <f>IF('ריכוז הצעות'!$N1115='טבלת עזר2'!AH$1,'ריכוז הצעות'!$M1115,"")</f>
        <v/>
      </c>
      <c r="AI1114" t="str">
        <f>IF('ריכוז הצעות'!$N1115='טבלת עזר2'!AI$1,'ריכוז הצעות'!$M1115,"")</f>
        <v/>
      </c>
      <c r="AJ1114" t="str">
        <f>IF('ריכוז הצעות'!$N1115='טבלת עזר2'!AJ$1,'ריכוז הצעות'!$M1115,"")</f>
        <v/>
      </c>
      <c r="AK1114" t="str">
        <f>IF('ריכוז הצעות'!$N1115='טבלת עזר2'!AK$1,'ריכוז הצעות'!$M1115,"")</f>
        <v/>
      </c>
      <c r="AL1114" t="str">
        <f>IF('ריכוז הצעות'!$N1115='טבלת עזר2'!AL$1,'ריכוז הצעות'!$M1115,"")</f>
        <v/>
      </c>
      <c r="AM1114"/>
      <c r="AN1114"/>
      <c r="AO1114"/>
      <c r="AP1114"/>
    </row>
    <row r="1115" spans="2:42" x14ac:dyDescent="0.3">
      <c r="B1115" t="str">
        <f>IF('ריכוז הצעות'!$N1116='טבלת עזר2'!B$1,'ריכוז הצעות'!$M1116,"")</f>
        <v/>
      </c>
      <c r="C1115">
        <f t="shared" si="341"/>
        <v>0</v>
      </c>
      <c r="D1115" t="str">
        <f t="shared" si="343"/>
        <v/>
      </c>
      <c r="E1115">
        <f t="shared" si="344"/>
        <v>0</v>
      </c>
      <c r="F1115" t="str">
        <f>IF('ריכוז הצעות'!$N1116='טבלת עזר2'!F$1,'ריכוז הצעות'!$M1116,"")</f>
        <v/>
      </c>
      <c r="G1115">
        <f t="shared" si="342"/>
        <v>0</v>
      </c>
      <c r="H1115" t="str">
        <f t="shared" si="345"/>
        <v/>
      </c>
      <c r="I1115">
        <f t="shared" si="346"/>
        <v>0</v>
      </c>
      <c r="J1115" t="str">
        <f>IF('ריכוז הצעות'!$N1116='טבלת עזר2'!J$1,'ריכוז הצעות'!$M1116,"")</f>
        <v/>
      </c>
      <c r="K1115" t="str">
        <f>IF('ריכוז הצעות'!$N1116='טבלת עזר2'!K$1,'ריכוז הצעות'!$M1116,"")</f>
        <v/>
      </c>
      <c r="L1115" t="str">
        <f>IF('ריכוז הצעות'!$N1116='טבלת עזר2'!L$1,'ריכוז הצעות'!$M1116,"")</f>
        <v/>
      </c>
      <c r="M1115" t="str">
        <f>IF('ריכוז הצעות'!$N1116='טבלת עזר2'!M$1,'ריכוז הצעות'!$M1116,"")</f>
        <v/>
      </c>
      <c r="O1115" t="str">
        <f>IF('ריכוז הצעות'!$N1116='טבלת עזר2'!O$1,'ריכוז הצעות'!$M1116,"")</f>
        <v/>
      </c>
      <c r="Q1115" t="str">
        <f>IF('ריכוז הצעות'!$N1116='טבלת עזר2'!Q$1,'ריכוז הצעות'!$M1116,"")</f>
        <v/>
      </c>
      <c r="S1115" t="str">
        <f>IF('ריכוז הצעות'!$N1116='טבלת עזר2'!S$1,'ריכוז הצעות'!$M1116,"")</f>
        <v/>
      </c>
      <c r="U1115" t="str">
        <f>IF('ריכוז הצעות'!$N1116='טבלת עזר2'!U$1,'ריכוז הצעות'!$M1116,"")</f>
        <v/>
      </c>
      <c r="W1115" t="str">
        <f>IF('ריכוז הצעות'!$N1116='טבלת עזר2'!W$1,'ריכוז הצעות'!$M1116,"")</f>
        <v/>
      </c>
      <c r="X1115" t="str">
        <f>IF('ריכוז הצעות'!$N1116='טבלת עזר2'!X$1,'ריכוז הצעות'!$M1116,"")</f>
        <v/>
      </c>
      <c r="Y1115" t="str">
        <f>IF('ריכוז הצעות'!$N1116='טבלת עזר2'!Y$1,'ריכוז הצעות'!$M1116,"")</f>
        <v/>
      </c>
      <c r="Z1115" t="str">
        <f>IF('ריכוז הצעות'!$N1116='טבלת עזר2'!Z$1,'ריכוז הצעות'!$M1116,"")</f>
        <v/>
      </c>
      <c r="AA1115" t="str">
        <f>IF('ריכוז הצעות'!$N1116='טבלת עזר2'!AA$1,'ריכוז הצעות'!$M1116,"")</f>
        <v/>
      </c>
      <c r="AB1115" t="str">
        <f>IF('ריכוז הצעות'!$N1116='טבלת עזר2'!AB$1,'ריכוז הצעות'!$M1116,"")</f>
        <v/>
      </c>
      <c r="AC1115" t="str">
        <f>IF('ריכוז הצעות'!$N1116='טבלת עזר2'!AC$1,'ריכוז הצעות'!$M1116,"")</f>
        <v/>
      </c>
      <c r="AD1115" t="str">
        <f>IF('ריכוז הצעות'!$N1116='טבלת עזר2'!AD$1,'ריכוז הצעות'!$M1116,"")</f>
        <v/>
      </c>
      <c r="AE1115" t="str">
        <f>IF('ריכוז הצעות'!$N1116='טבלת עזר2'!AE$1,'ריכוז הצעות'!$M1116,"")</f>
        <v/>
      </c>
      <c r="AF1115" t="str">
        <f>IF('ריכוז הצעות'!$N1116='טבלת עזר2'!AF$1,'ריכוז הצעות'!$M1116,"")</f>
        <v/>
      </c>
      <c r="AG1115" t="str">
        <f>IF('ריכוז הצעות'!$N1116='טבלת עזר2'!AG$1,'ריכוז הצעות'!$M1116,"")</f>
        <v/>
      </c>
      <c r="AH1115" t="str">
        <f>IF('ריכוז הצעות'!$N1116='טבלת עזר2'!AH$1,'ריכוז הצעות'!$M1116,"")</f>
        <v/>
      </c>
      <c r="AI1115" t="str">
        <f>IF('ריכוז הצעות'!$N1116='טבלת עזר2'!AI$1,'ריכוז הצעות'!$M1116,"")</f>
        <v/>
      </c>
      <c r="AJ1115" t="str">
        <f>IF('ריכוז הצעות'!$N1116='טבלת עזר2'!AJ$1,'ריכוז הצעות'!$M1116,"")</f>
        <v/>
      </c>
      <c r="AK1115" t="str">
        <f>IF('ריכוז הצעות'!$N1116='טבלת עזר2'!AK$1,'ריכוז הצעות'!$M1116,"")</f>
        <v/>
      </c>
      <c r="AL1115" t="str">
        <f>IF('ריכוז הצעות'!$N1116='טבלת עזר2'!AL$1,'ריכוז הצעות'!$M1116,"")</f>
        <v/>
      </c>
      <c r="AM1115"/>
      <c r="AN1115"/>
      <c r="AO1115"/>
      <c r="AP1115"/>
    </row>
    <row r="1116" spans="2:42" x14ac:dyDescent="0.3">
      <c r="B1116" t="str">
        <f>IF('ריכוז הצעות'!$N1117='טבלת עזר2'!B$1,'ריכוז הצעות'!$M1117,"")</f>
        <v/>
      </c>
      <c r="C1116">
        <f t="shared" si="341"/>
        <v>0</v>
      </c>
      <c r="D1116" t="str">
        <f t="shared" si="343"/>
        <v/>
      </c>
      <c r="E1116">
        <f t="shared" si="344"/>
        <v>0</v>
      </c>
      <c r="F1116" t="str">
        <f>IF('ריכוז הצעות'!$N1117='טבלת עזר2'!F$1,'ריכוז הצעות'!$M1117,"")</f>
        <v/>
      </c>
      <c r="G1116">
        <f t="shared" si="342"/>
        <v>0</v>
      </c>
      <c r="H1116" t="str">
        <f t="shared" si="345"/>
        <v/>
      </c>
      <c r="I1116">
        <f t="shared" si="346"/>
        <v>0</v>
      </c>
      <c r="J1116" t="str">
        <f>IF('ריכוז הצעות'!$N1117='טבלת עזר2'!J$1,'ריכוז הצעות'!$M1117,"")</f>
        <v/>
      </c>
      <c r="K1116" t="str">
        <f>IF('ריכוז הצעות'!$N1117='טבלת עזר2'!K$1,'ריכוז הצעות'!$M1117,"")</f>
        <v/>
      </c>
      <c r="L1116" t="str">
        <f>IF('ריכוז הצעות'!$N1117='טבלת עזר2'!L$1,'ריכוז הצעות'!$M1117,"")</f>
        <v/>
      </c>
      <c r="M1116" t="str">
        <f>IF('ריכוז הצעות'!$N1117='טבלת עזר2'!M$1,'ריכוז הצעות'!$M1117,"")</f>
        <v/>
      </c>
      <c r="O1116" t="str">
        <f>IF('ריכוז הצעות'!$N1117='טבלת עזר2'!O$1,'ריכוז הצעות'!$M1117,"")</f>
        <v/>
      </c>
      <c r="Q1116" t="str">
        <f>IF('ריכוז הצעות'!$N1117='טבלת עזר2'!Q$1,'ריכוז הצעות'!$M1117,"")</f>
        <v/>
      </c>
      <c r="S1116" t="str">
        <f>IF('ריכוז הצעות'!$N1117='טבלת עזר2'!S$1,'ריכוז הצעות'!$M1117,"")</f>
        <v/>
      </c>
      <c r="U1116" t="str">
        <f>IF('ריכוז הצעות'!$N1117='טבלת עזר2'!U$1,'ריכוז הצעות'!$M1117,"")</f>
        <v/>
      </c>
      <c r="W1116" t="str">
        <f>IF('ריכוז הצעות'!$N1117='טבלת עזר2'!W$1,'ריכוז הצעות'!$M1117,"")</f>
        <v/>
      </c>
      <c r="X1116" t="str">
        <f>IF('ריכוז הצעות'!$N1117='טבלת עזר2'!X$1,'ריכוז הצעות'!$M1117,"")</f>
        <v/>
      </c>
      <c r="Y1116" t="str">
        <f>IF('ריכוז הצעות'!$N1117='טבלת עזר2'!Y$1,'ריכוז הצעות'!$M1117,"")</f>
        <v/>
      </c>
      <c r="Z1116" t="str">
        <f>IF('ריכוז הצעות'!$N1117='טבלת עזר2'!Z$1,'ריכוז הצעות'!$M1117,"")</f>
        <v/>
      </c>
      <c r="AA1116" t="str">
        <f>IF('ריכוז הצעות'!$N1117='טבלת עזר2'!AA$1,'ריכוז הצעות'!$M1117,"")</f>
        <v/>
      </c>
      <c r="AB1116" t="str">
        <f>IF('ריכוז הצעות'!$N1117='טבלת עזר2'!AB$1,'ריכוז הצעות'!$M1117,"")</f>
        <v/>
      </c>
      <c r="AC1116" t="str">
        <f>IF('ריכוז הצעות'!$N1117='טבלת עזר2'!AC$1,'ריכוז הצעות'!$M1117,"")</f>
        <v/>
      </c>
      <c r="AD1116" t="str">
        <f>IF('ריכוז הצעות'!$N1117='טבלת עזר2'!AD$1,'ריכוז הצעות'!$M1117,"")</f>
        <v/>
      </c>
      <c r="AE1116" t="str">
        <f>IF('ריכוז הצעות'!$N1117='טבלת עזר2'!AE$1,'ריכוז הצעות'!$M1117,"")</f>
        <v/>
      </c>
      <c r="AF1116" t="str">
        <f>IF('ריכוז הצעות'!$N1117='טבלת עזר2'!AF$1,'ריכוז הצעות'!$M1117,"")</f>
        <v/>
      </c>
      <c r="AG1116" t="str">
        <f>IF('ריכוז הצעות'!$N1117='טבלת עזר2'!AG$1,'ריכוז הצעות'!$M1117,"")</f>
        <v/>
      </c>
      <c r="AH1116" t="str">
        <f>IF('ריכוז הצעות'!$N1117='טבלת עזר2'!AH$1,'ריכוז הצעות'!$M1117,"")</f>
        <v/>
      </c>
      <c r="AI1116" t="str">
        <f>IF('ריכוז הצעות'!$N1117='טבלת עזר2'!AI$1,'ריכוז הצעות'!$M1117,"")</f>
        <v/>
      </c>
      <c r="AJ1116" t="str">
        <f>IF('ריכוז הצעות'!$N1117='טבלת עזר2'!AJ$1,'ריכוז הצעות'!$M1117,"")</f>
        <v/>
      </c>
      <c r="AK1116" t="str">
        <f>IF('ריכוז הצעות'!$N1117='טבלת עזר2'!AK$1,'ריכוז הצעות'!$M1117,"")</f>
        <v/>
      </c>
      <c r="AL1116" t="str">
        <f>IF('ריכוז הצעות'!$N1117='טבלת עזר2'!AL$1,'ריכוז הצעות'!$M1117,"")</f>
        <v/>
      </c>
      <c r="AM1116"/>
      <c r="AN1116"/>
      <c r="AO1116"/>
      <c r="AP1116"/>
    </row>
    <row r="1117" spans="2:42" x14ac:dyDescent="0.3">
      <c r="B1117" t="str">
        <f>IF('ריכוז הצעות'!$N1118='טבלת עזר2'!B$1,'ריכוז הצעות'!$M1118,"")</f>
        <v/>
      </c>
      <c r="C1117">
        <f t="shared" si="341"/>
        <v>0</v>
      </c>
      <c r="D1117" t="str">
        <f t="shared" si="343"/>
        <v/>
      </c>
      <c r="E1117">
        <f t="shared" si="344"/>
        <v>0</v>
      </c>
      <c r="F1117" t="str">
        <f>IF('ריכוז הצעות'!$N1118='טבלת עזר2'!F$1,'ריכוז הצעות'!$M1118,"")</f>
        <v/>
      </c>
      <c r="G1117">
        <f t="shared" si="342"/>
        <v>0</v>
      </c>
      <c r="H1117" t="str">
        <f t="shared" si="345"/>
        <v/>
      </c>
      <c r="I1117">
        <f t="shared" si="346"/>
        <v>0</v>
      </c>
      <c r="J1117" t="str">
        <f>IF('ריכוז הצעות'!$N1118='טבלת עזר2'!J$1,'ריכוז הצעות'!$M1118,"")</f>
        <v/>
      </c>
      <c r="K1117" t="str">
        <f>IF('ריכוז הצעות'!$N1118='טבלת עזר2'!K$1,'ריכוז הצעות'!$M1118,"")</f>
        <v/>
      </c>
      <c r="L1117" t="str">
        <f>IF('ריכוז הצעות'!$N1118='טבלת עזר2'!L$1,'ריכוז הצעות'!$M1118,"")</f>
        <v/>
      </c>
      <c r="M1117" t="str">
        <f>IF('ריכוז הצעות'!$N1118='טבלת עזר2'!M$1,'ריכוז הצעות'!$M1118,"")</f>
        <v/>
      </c>
      <c r="O1117" t="str">
        <f>IF('ריכוז הצעות'!$N1118='טבלת עזר2'!O$1,'ריכוז הצעות'!$M1118,"")</f>
        <v/>
      </c>
      <c r="Q1117" t="str">
        <f>IF('ריכוז הצעות'!$N1118='טבלת עזר2'!Q$1,'ריכוז הצעות'!$M1118,"")</f>
        <v/>
      </c>
      <c r="S1117" t="str">
        <f>IF('ריכוז הצעות'!$N1118='טבלת עזר2'!S$1,'ריכוז הצעות'!$M1118,"")</f>
        <v/>
      </c>
      <c r="U1117" t="str">
        <f>IF('ריכוז הצעות'!$N1118='טבלת עזר2'!U$1,'ריכוז הצעות'!$M1118,"")</f>
        <v/>
      </c>
      <c r="W1117" t="str">
        <f>IF('ריכוז הצעות'!$N1118='טבלת עזר2'!W$1,'ריכוז הצעות'!$M1118,"")</f>
        <v/>
      </c>
      <c r="X1117" t="str">
        <f>IF('ריכוז הצעות'!$N1118='טבלת עזר2'!X$1,'ריכוז הצעות'!$M1118,"")</f>
        <v/>
      </c>
      <c r="Y1117" t="str">
        <f>IF('ריכוז הצעות'!$N1118='טבלת עזר2'!Y$1,'ריכוז הצעות'!$M1118,"")</f>
        <v/>
      </c>
      <c r="Z1117" t="str">
        <f>IF('ריכוז הצעות'!$N1118='טבלת עזר2'!Z$1,'ריכוז הצעות'!$M1118,"")</f>
        <v/>
      </c>
      <c r="AA1117" t="str">
        <f>IF('ריכוז הצעות'!$N1118='טבלת עזר2'!AA$1,'ריכוז הצעות'!$M1118,"")</f>
        <v/>
      </c>
      <c r="AB1117" t="str">
        <f>IF('ריכוז הצעות'!$N1118='טבלת עזר2'!AB$1,'ריכוז הצעות'!$M1118,"")</f>
        <v/>
      </c>
      <c r="AC1117" t="str">
        <f>IF('ריכוז הצעות'!$N1118='טבלת עזר2'!AC$1,'ריכוז הצעות'!$M1118,"")</f>
        <v/>
      </c>
      <c r="AD1117" t="str">
        <f>IF('ריכוז הצעות'!$N1118='טבלת עזר2'!AD$1,'ריכוז הצעות'!$M1118,"")</f>
        <v/>
      </c>
      <c r="AE1117" t="str">
        <f>IF('ריכוז הצעות'!$N1118='טבלת עזר2'!AE$1,'ריכוז הצעות'!$M1118,"")</f>
        <v/>
      </c>
      <c r="AF1117" t="str">
        <f>IF('ריכוז הצעות'!$N1118='טבלת עזר2'!AF$1,'ריכוז הצעות'!$M1118,"")</f>
        <v/>
      </c>
      <c r="AG1117" t="str">
        <f>IF('ריכוז הצעות'!$N1118='טבלת עזר2'!AG$1,'ריכוז הצעות'!$M1118,"")</f>
        <v/>
      </c>
      <c r="AH1117" t="str">
        <f>IF('ריכוז הצעות'!$N1118='טבלת עזר2'!AH$1,'ריכוז הצעות'!$M1118,"")</f>
        <v/>
      </c>
      <c r="AI1117" t="str">
        <f>IF('ריכוז הצעות'!$N1118='טבלת עזר2'!AI$1,'ריכוז הצעות'!$M1118,"")</f>
        <v/>
      </c>
      <c r="AJ1117" t="str">
        <f>IF('ריכוז הצעות'!$N1118='טבלת עזר2'!AJ$1,'ריכוז הצעות'!$M1118,"")</f>
        <v/>
      </c>
      <c r="AK1117" t="str">
        <f>IF('ריכוז הצעות'!$N1118='טבלת עזר2'!AK$1,'ריכוז הצעות'!$M1118,"")</f>
        <v/>
      </c>
      <c r="AL1117" t="str">
        <f>IF('ריכוז הצעות'!$N1118='טבלת עזר2'!AL$1,'ריכוז הצעות'!$M1118,"")</f>
        <v/>
      </c>
      <c r="AM1117"/>
      <c r="AN1117"/>
      <c r="AO1117"/>
      <c r="AP1117"/>
    </row>
    <row r="1118" spans="2:42" x14ac:dyDescent="0.3">
      <c r="B1118" t="str">
        <f>IF('ריכוז הצעות'!$N1119='טבלת עזר2'!B$1,'ריכוז הצעות'!$M1119,"")</f>
        <v/>
      </c>
      <c r="C1118">
        <f t="shared" si="341"/>
        <v>0</v>
      </c>
      <c r="D1118" t="str">
        <f t="shared" si="343"/>
        <v/>
      </c>
      <c r="E1118">
        <f t="shared" si="344"/>
        <v>0</v>
      </c>
      <c r="F1118" t="str">
        <f>IF('ריכוז הצעות'!$N1119='טבלת עזר2'!F$1,'ריכוז הצעות'!$M1119,"")</f>
        <v/>
      </c>
      <c r="G1118">
        <f t="shared" si="342"/>
        <v>0</v>
      </c>
      <c r="H1118" t="str">
        <f t="shared" si="345"/>
        <v/>
      </c>
      <c r="I1118">
        <f t="shared" si="346"/>
        <v>0</v>
      </c>
      <c r="J1118" t="str">
        <f>IF('ריכוז הצעות'!$N1119='טבלת עזר2'!J$1,'ריכוז הצעות'!$M1119,"")</f>
        <v/>
      </c>
      <c r="K1118" t="str">
        <f>IF('ריכוז הצעות'!$N1119='טבלת עזר2'!K$1,'ריכוז הצעות'!$M1119,"")</f>
        <v/>
      </c>
      <c r="L1118" t="str">
        <f>IF('ריכוז הצעות'!$N1119='טבלת עזר2'!L$1,'ריכוז הצעות'!$M1119,"")</f>
        <v/>
      </c>
      <c r="M1118" t="str">
        <f>IF('ריכוז הצעות'!$N1119='טבלת עזר2'!M$1,'ריכוז הצעות'!$M1119,"")</f>
        <v/>
      </c>
      <c r="O1118" t="str">
        <f>IF('ריכוז הצעות'!$N1119='טבלת עזר2'!O$1,'ריכוז הצעות'!$M1119,"")</f>
        <v/>
      </c>
      <c r="Q1118" t="str">
        <f>IF('ריכוז הצעות'!$N1119='טבלת עזר2'!Q$1,'ריכוז הצעות'!$M1119,"")</f>
        <v/>
      </c>
      <c r="S1118" t="str">
        <f>IF('ריכוז הצעות'!$N1119='טבלת עזר2'!S$1,'ריכוז הצעות'!$M1119,"")</f>
        <v/>
      </c>
      <c r="U1118" t="str">
        <f>IF('ריכוז הצעות'!$N1119='טבלת עזר2'!U$1,'ריכוז הצעות'!$M1119,"")</f>
        <v/>
      </c>
      <c r="W1118" t="str">
        <f>IF('ריכוז הצעות'!$N1119='טבלת עזר2'!W$1,'ריכוז הצעות'!$M1119,"")</f>
        <v/>
      </c>
      <c r="X1118" t="str">
        <f>IF('ריכוז הצעות'!$N1119='טבלת עזר2'!X$1,'ריכוז הצעות'!$M1119,"")</f>
        <v/>
      </c>
      <c r="Y1118" t="str">
        <f>IF('ריכוז הצעות'!$N1119='טבלת עזר2'!Y$1,'ריכוז הצעות'!$M1119,"")</f>
        <v/>
      </c>
      <c r="Z1118" t="str">
        <f>IF('ריכוז הצעות'!$N1119='טבלת עזר2'!Z$1,'ריכוז הצעות'!$M1119,"")</f>
        <v/>
      </c>
      <c r="AA1118" t="str">
        <f>IF('ריכוז הצעות'!$N1119='טבלת עזר2'!AA$1,'ריכוז הצעות'!$M1119,"")</f>
        <v/>
      </c>
      <c r="AB1118" t="str">
        <f>IF('ריכוז הצעות'!$N1119='טבלת עזר2'!AB$1,'ריכוז הצעות'!$M1119,"")</f>
        <v/>
      </c>
      <c r="AC1118" t="str">
        <f>IF('ריכוז הצעות'!$N1119='טבלת עזר2'!AC$1,'ריכוז הצעות'!$M1119,"")</f>
        <v/>
      </c>
      <c r="AD1118" t="str">
        <f>IF('ריכוז הצעות'!$N1119='טבלת עזר2'!AD$1,'ריכוז הצעות'!$M1119,"")</f>
        <v/>
      </c>
      <c r="AE1118" t="str">
        <f>IF('ריכוז הצעות'!$N1119='טבלת עזר2'!AE$1,'ריכוז הצעות'!$M1119,"")</f>
        <v/>
      </c>
      <c r="AF1118" t="str">
        <f>IF('ריכוז הצעות'!$N1119='טבלת עזר2'!AF$1,'ריכוז הצעות'!$M1119,"")</f>
        <v/>
      </c>
      <c r="AG1118" t="str">
        <f>IF('ריכוז הצעות'!$N1119='טבלת עזר2'!AG$1,'ריכוז הצעות'!$M1119,"")</f>
        <v/>
      </c>
      <c r="AH1118" t="str">
        <f>IF('ריכוז הצעות'!$N1119='טבלת עזר2'!AH$1,'ריכוז הצעות'!$M1119,"")</f>
        <v/>
      </c>
      <c r="AI1118" t="str">
        <f>IF('ריכוז הצעות'!$N1119='טבלת עזר2'!AI$1,'ריכוז הצעות'!$M1119,"")</f>
        <v/>
      </c>
      <c r="AJ1118" t="str">
        <f>IF('ריכוז הצעות'!$N1119='טבלת עזר2'!AJ$1,'ריכוז הצעות'!$M1119,"")</f>
        <v/>
      </c>
      <c r="AK1118" t="str">
        <f>IF('ריכוז הצעות'!$N1119='טבלת עזר2'!AK$1,'ריכוז הצעות'!$M1119,"")</f>
        <v/>
      </c>
      <c r="AL1118" t="str">
        <f>IF('ריכוז הצעות'!$N1119='טבלת עזר2'!AL$1,'ריכוז הצעות'!$M1119,"")</f>
        <v/>
      </c>
      <c r="AM1118"/>
      <c r="AN1118"/>
      <c r="AO1118"/>
      <c r="AP1118"/>
    </row>
    <row r="1119" spans="2:42" x14ac:dyDescent="0.3">
      <c r="B1119" t="str">
        <f>IF('ריכוז הצעות'!$N1120='טבלת עזר2'!B$1,'ריכוז הצעות'!$M1120,"")</f>
        <v/>
      </c>
      <c r="C1119">
        <f t="shared" si="341"/>
        <v>0</v>
      </c>
      <c r="D1119" t="str">
        <f t="shared" si="343"/>
        <v/>
      </c>
      <c r="E1119">
        <f t="shared" si="344"/>
        <v>0</v>
      </c>
      <c r="F1119" t="str">
        <f>IF('ריכוז הצעות'!$N1120='טבלת עזר2'!F$1,'ריכוז הצעות'!$M1120,"")</f>
        <v/>
      </c>
      <c r="G1119">
        <f t="shared" si="342"/>
        <v>0</v>
      </c>
      <c r="H1119" t="str">
        <f t="shared" si="345"/>
        <v/>
      </c>
      <c r="I1119">
        <f t="shared" si="346"/>
        <v>0</v>
      </c>
      <c r="J1119" t="str">
        <f>IF('ריכוז הצעות'!$N1120='טבלת עזר2'!J$1,'ריכוז הצעות'!$M1120,"")</f>
        <v/>
      </c>
      <c r="K1119" t="str">
        <f>IF('ריכוז הצעות'!$N1120='טבלת עזר2'!K$1,'ריכוז הצעות'!$M1120,"")</f>
        <v/>
      </c>
      <c r="L1119" t="str">
        <f>IF('ריכוז הצעות'!$N1120='טבלת עזר2'!L$1,'ריכוז הצעות'!$M1120,"")</f>
        <v/>
      </c>
      <c r="M1119" t="str">
        <f>IF('ריכוז הצעות'!$N1120='טבלת עזר2'!M$1,'ריכוז הצעות'!$M1120,"")</f>
        <v/>
      </c>
      <c r="O1119" t="str">
        <f>IF('ריכוז הצעות'!$N1120='טבלת עזר2'!O$1,'ריכוז הצעות'!$M1120,"")</f>
        <v/>
      </c>
      <c r="Q1119" t="str">
        <f>IF('ריכוז הצעות'!$N1120='טבלת עזר2'!Q$1,'ריכוז הצעות'!$M1120,"")</f>
        <v/>
      </c>
      <c r="S1119" t="str">
        <f>IF('ריכוז הצעות'!$N1120='טבלת עזר2'!S$1,'ריכוז הצעות'!$M1120,"")</f>
        <v/>
      </c>
      <c r="U1119" t="str">
        <f>IF('ריכוז הצעות'!$N1120='טבלת עזר2'!U$1,'ריכוז הצעות'!$M1120,"")</f>
        <v/>
      </c>
      <c r="W1119" t="str">
        <f>IF('ריכוז הצעות'!$N1120='טבלת עזר2'!W$1,'ריכוז הצעות'!$M1120,"")</f>
        <v/>
      </c>
      <c r="X1119" t="str">
        <f>IF('ריכוז הצעות'!$N1120='טבלת עזר2'!X$1,'ריכוז הצעות'!$M1120,"")</f>
        <v/>
      </c>
      <c r="Y1119" t="str">
        <f>IF('ריכוז הצעות'!$N1120='טבלת עזר2'!Y$1,'ריכוז הצעות'!$M1120,"")</f>
        <v/>
      </c>
      <c r="Z1119" t="str">
        <f>IF('ריכוז הצעות'!$N1120='טבלת עזר2'!Z$1,'ריכוז הצעות'!$M1120,"")</f>
        <v/>
      </c>
      <c r="AA1119" t="str">
        <f>IF('ריכוז הצעות'!$N1120='טבלת עזר2'!AA$1,'ריכוז הצעות'!$M1120,"")</f>
        <v/>
      </c>
      <c r="AB1119" t="str">
        <f>IF('ריכוז הצעות'!$N1120='טבלת עזר2'!AB$1,'ריכוז הצעות'!$M1120,"")</f>
        <v/>
      </c>
      <c r="AC1119" t="str">
        <f>IF('ריכוז הצעות'!$N1120='טבלת עזר2'!AC$1,'ריכוז הצעות'!$M1120,"")</f>
        <v/>
      </c>
      <c r="AD1119" t="str">
        <f>IF('ריכוז הצעות'!$N1120='טבלת עזר2'!AD$1,'ריכוז הצעות'!$M1120,"")</f>
        <v/>
      </c>
      <c r="AE1119" t="str">
        <f>IF('ריכוז הצעות'!$N1120='טבלת עזר2'!AE$1,'ריכוז הצעות'!$M1120,"")</f>
        <v/>
      </c>
      <c r="AF1119" t="str">
        <f>IF('ריכוז הצעות'!$N1120='טבלת עזר2'!AF$1,'ריכוז הצעות'!$M1120,"")</f>
        <v/>
      </c>
      <c r="AG1119" t="str">
        <f>IF('ריכוז הצעות'!$N1120='טבלת עזר2'!AG$1,'ריכוז הצעות'!$M1120,"")</f>
        <v/>
      </c>
      <c r="AH1119" t="str">
        <f>IF('ריכוז הצעות'!$N1120='טבלת עזר2'!AH$1,'ריכוז הצעות'!$M1120,"")</f>
        <v/>
      </c>
      <c r="AI1119" t="str">
        <f>IF('ריכוז הצעות'!$N1120='טבלת עזר2'!AI$1,'ריכוז הצעות'!$M1120,"")</f>
        <v/>
      </c>
      <c r="AJ1119" t="str">
        <f>IF('ריכוז הצעות'!$N1120='טבלת עזר2'!AJ$1,'ריכוז הצעות'!$M1120,"")</f>
        <v/>
      </c>
      <c r="AK1119" t="str">
        <f>IF('ריכוז הצעות'!$N1120='טבלת עזר2'!AK$1,'ריכוז הצעות'!$M1120,"")</f>
        <v/>
      </c>
      <c r="AL1119" t="str">
        <f>IF('ריכוז הצעות'!$N1120='טבלת עזר2'!AL$1,'ריכוז הצעות'!$M1120,"")</f>
        <v/>
      </c>
      <c r="AM1119"/>
      <c r="AN1119"/>
      <c r="AO1119"/>
      <c r="AP1119"/>
    </row>
    <row r="1120" spans="2:42" x14ac:dyDescent="0.3">
      <c r="B1120" t="str">
        <f>IF('ריכוז הצעות'!$N1121='טבלת עזר2'!B$1,'ריכוז הצעות'!$M1121,"")</f>
        <v/>
      </c>
      <c r="C1120">
        <f t="shared" si="341"/>
        <v>0</v>
      </c>
      <c r="D1120" t="str">
        <f t="shared" si="343"/>
        <v/>
      </c>
      <c r="E1120">
        <f t="shared" si="344"/>
        <v>0</v>
      </c>
      <c r="F1120" t="str">
        <f>IF('ריכוז הצעות'!$N1121='טבלת עזר2'!F$1,'ריכוז הצעות'!$M1121,"")</f>
        <v/>
      </c>
      <c r="G1120">
        <f t="shared" si="342"/>
        <v>0</v>
      </c>
      <c r="H1120" t="str">
        <f t="shared" si="345"/>
        <v/>
      </c>
      <c r="I1120">
        <f t="shared" si="346"/>
        <v>0</v>
      </c>
      <c r="J1120" t="str">
        <f>IF('ריכוז הצעות'!$N1121='טבלת עזר2'!J$1,'ריכוז הצעות'!$M1121,"")</f>
        <v/>
      </c>
      <c r="K1120" t="str">
        <f>IF('ריכוז הצעות'!$N1121='טבלת עזר2'!K$1,'ריכוז הצעות'!$M1121,"")</f>
        <v/>
      </c>
      <c r="L1120" t="str">
        <f>IF('ריכוז הצעות'!$N1121='טבלת עזר2'!L$1,'ריכוז הצעות'!$M1121,"")</f>
        <v/>
      </c>
      <c r="M1120" t="str">
        <f>IF('ריכוז הצעות'!$N1121='טבלת עזר2'!M$1,'ריכוז הצעות'!$M1121,"")</f>
        <v/>
      </c>
      <c r="O1120" t="str">
        <f>IF('ריכוז הצעות'!$N1121='טבלת עזר2'!O$1,'ריכוז הצעות'!$M1121,"")</f>
        <v/>
      </c>
      <c r="Q1120" t="str">
        <f>IF('ריכוז הצעות'!$N1121='טבלת עזר2'!Q$1,'ריכוז הצעות'!$M1121,"")</f>
        <v/>
      </c>
      <c r="S1120" t="str">
        <f>IF('ריכוז הצעות'!$N1121='טבלת עזר2'!S$1,'ריכוז הצעות'!$M1121,"")</f>
        <v/>
      </c>
      <c r="U1120" t="str">
        <f>IF('ריכוז הצעות'!$N1121='טבלת עזר2'!U$1,'ריכוז הצעות'!$M1121,"")</f>
        <v/>
      </c>
      <c r="W1120" t="str">
        <f>IF('ריכוז הצעות'!$N1121='טבלת עזר2'!W$1,'ריכוז הצעות'!$M1121,"")</f>
        <v/>
      </c>
      <c r="X1120" t="str">
        <f>IF('ריכוז הצעות'!$N1121='טבלת עזר2'!X$1,'ריכוז הצעות'!$M1121,"")</f>
        <v/>
      </c>
      <c r="Y1120" t="str">
        <f>IF('ריכוז הצעות'!$N1121='טבלת עזר2'!Y$1,'ריכוז הצעות'!$M1121,"")</f>
        <v/>
      </c>
      <c r="Z1120" t="str">
        <f>IF('ריכוז הצעות'!$N1121='טבלת עזר2'!Z$1,'ריכוז הצעות'!$M1121,"")</f>
        <v/>
      </c>
      <c r="AA1120" t="str">
        <f>IF('ריכוז הצעות'!$N1121='טבלת עזר2'!AA$1,'ריכוז הצעות'!$M1121,"")</f>
        <v/>
      </c>
      <c r="AB1120" t="str">
        <f>IF('ריכוז הצעות'!$N1121='טבלת עזר2'!AB$1,'ריכוז הצעות'!$M1121,"")</f>
        <v/>
      </c>
      <c r="AC1120" t="str">
        <f>IF('ריכוז הצעות'!$N1121='טבלת עזר2'!AC$1,'ריכוז הצעות'!$M1121,"")</f>
        <v/>
      </c>
      <c r="AD1120" t="str">
        <f>IF('ריכוז הצעות'!$N1121='טבלת עזר2'!AD$1,'ריכוז הצעות'!$M1121,"")</f>
        <v/>
      </c>
      <c r="AE1120" t="str">
        <f>IF('ריכוז הצעות'!$N1121='טבלת עזר2'!AE$1,'ריכוז הצעות'!$M1121,"")</f>
        <v/>
      </c>
      <c r="AF1120" t="str">
        <f>IF('ריכוז הצעות'!$N1121='טבלת עזר2'!AF$1,'ריכוז הצעות'!$M1121,"")</f>
        <v/>
      </c>
      <c r="AG1120" t="str">
        <f>IF('ריכוז הצעות'!$N1121='טבלת עזר2'!AG$1,'ריכוז הצעות'!$M1121,"")</f>
        <v/>
      </c>
      <c r="AH1120" t="str">
        <f>IF('ריכוז הצעות'!$N1121='טבלת עזר2'!AH$1,'ריכוז הצעות'!$M1121,"")</f>
        <v/>
      </c>
      <c r="AI1120" t="str">
        <f>IF('ריכוז הצעות'!$N1121='טבלת עזר2'!AI$1,'ריכוז הצעות'!$M1121,"")</f>
        <v/>
      </c>
      <c r="AJ1120" t="str">
        <f>IF('ריכוז הצעות'!$N1121='טבלת עזר2'!AJ$1,'ריכוז הצעות'!$M1121,"")</f>
        <v/>
      </c>
      <c r="AK1120" t="str">
        <f>IF('ריכוז הצעות'!$N1121='טבלת עזר2'!AK$1,'ריכוז הצעות'!$M1121,"")</f>
        <v/>
      </c>
      <c r="AL1120" t="str">
        <f>IF('ריכוז הצעות'!$N1121='טבלת עזר2'!AL$1,'ריכוז הצעות'!$M1121,"")</f>
        <v/>
      </c>
      <c r="AM1120"/>
      <c r="AN1120"/>
      <c r="AO1120"/>
      <c r="AP1120"/>
    </row>
    <row r="1121" spans="2:42" x14ac:dyDescent="0.3">
      <c r="B1121" t="str">
        <f>IF('ריכוז הצעות'!$N1122='טבלת עזר2'!B$1,'ריכוז הצעות'!$M1122,"")</f>
        <v/>
      </c>
      <c r="C1121">
        <f t="shared" si="341"/>
        <v>0</v>
      </c>
      <c r="D1121" t="str">
        <f t="shared" si="343"/>
        <v/>
      </c>
      <c r="E1121">
        <f t="shared" si="344"/>
        <v>0</v>
      </c>
      <c r="F1121" t="str">
        <f>IF('ריכוז הצעות'!$N1122='טבלת עזר2'!F$1,'ריכוז הצעות'!$M1122,"")</f>
        <v/>
      </c>
      <c r="G1121">
        <f t="shared" si="342"/>
        <v>0</v>
      </c>
      <c r="H1121" t="str">
        <f t="shared" si="345"/>
        <v/>
      </c>
      <c r="I1121">
        <f t="shared" si="346"/>
        <v>0</v>
      </c>
      <c r="J1121" t="str">
        <f>IF('ריכוז הצעות'!$N1122='טבלת עזר2'!J$1,'ריכוז הצעות'!$M1122,"")</f>
        <v/>
      </c>
      <c r="K1121" t="str">
        <f>IF('ריכוז הצעות'!$N1122='טבלת עזר2'!K$1,'ריכוז הצעות'!$M1122,"")</f>
        <v/>
      </c>
      <c r="L1121" t="str">
        <f>IF('ריכוז הצעות'!$N1122='טבלת עזר2'!L$1,'ריכוז הצעות'!$M1122,"")</f>
        <v/>
      </c>
      <c r="M1121" t="str">
        <f>IF('ריכוז הצעות'!$N1122='טבלת עזר2'!M$1,'ריכוז הצעות'!$M1122,"")</f>
        <v/>
      </c>
      <c r="O1121" t="str">
        <f>IF('ריכוז הצעות'!$N1122='טבלת עזר2'!O$1,'ריכוז הצעות'!$M1122,"")</f>
        <v/>
      </c>
      <c r="Q1121" t="str">
        <f>IF('ריכוז הצעות'!$N1122='טבלת עזר2'!Q$1,'ריכוז הצעות'!$M1122,"")</f>
        <v/>
      </c>
      <c r="S1121" t="str">
        <f>IF('ריכוז הצעות'!$N1122='טבלת עזר2'!S$1,'ריכוז הצעות'!$M1122,"")</f>
        <v/>
      </c>
      <c r="U1121" t="str">
        <f>IF('ריכוז הצעות'!$N1122='טבלת עזר2'!U$1,'ריכוז הצעות'!$M1122,"")</f>
        <v/>
      </c>
      <c r="W1121" t="str">
        <f>IF('ריכוז הצעות'!$N1122='טבלת עזר2'!W$1,'ריכוז הצעות'!$M1122,"")</f>
        <v/>
      </c>
      <c r="X1121" t="str">
        <f>IF('ריכוז הצעות'!$N1122='טבלת עזר2'!X$1,'ריכוז הצעות'!$M1122,"")</f>
        <v/>
      </c>
      <c r="Y1121" t="str">
        <f>IF('ריכוז הצעות'!$N1122='טבלת עזר2'!Y$1,'ריכוז הצעות'!$M1122,"")</f>
        <v/>
      </c>
      <c r="Z1121" t="str">
        <f>IF('ריכוז הצעות'!$N1122='טבלת עזר2'!Z$1,'ריכוז הצעות'!$M1122,"")</f>
        <v/>
      </c>
      <c r="AA1121" t="str">
        <f>IF('ריכוז הצעות'!$N1122='טבלת עזר2'!AA$1,'ריכוז הצעות'!$M1122,"")</f>
        <v/>
      </c>
      <c r="AB1121" t="str">
        <f>IF('ריכוז הצעות'!$N1122='טבלת עזר2'!AB$1,'ריכוז הצעות'!$M1122,"")</f>
        <v/>
      </c>
      <c r="AC1121" t="str">
        <f>IF('ריכוז הצעות'!$N1122='טבלת עזר2'!AC$1,'ריכוז הצעות'!$M1122,"")</f>
        <v/>
      </c>
      <c r="AD1121" t="str">
        <f>IF('ריכוז הצעות'!$N1122='טבלת עזר2'!AD$1,'ריכוז הצעות'!$M1122,"")</f>
        <v/>
      </c>
      <c r="AE1121" t="str">
        <f>IF('ריכוז הצעות'!$N1122='טבלת עזר2'!AE$1,'ריכוז הצעות'!$M1122,"")</f>
        <v/>
      </c>
      <c r="AF1121" t="str">
        <f>IF('ריכוז הצעות'!$N1122='טבלת עזר2'!AF$1,'ריכוז הצעות'!$M1122,"")</f>
        <v/>
      </c>
      <c r="AG1121" t="str">
        <f>IF('ריכוז הצעות'!$N1122='טבלת עזר2'!AG$1,'ריכוז הצעות'!$M1122,"")</f>
        <v/>
      </c>
      <c r="AH1121" t="str">
        <f>IF('ריכוז הצעות'!$N1122='טבלת עזר2'!AH$1,'ריכוז הצעות'!$M1122,"")</f>
        <v/>
      </c>
      <c r="AI1121" t="str">
        <f>IF('ריכוז הצעות'!$N1122='טבלת עזר2'!AI$1,'ריכוז הצעות'!$M1122,"")</f>
        <v/>
      </c>
      <c r="AJ1121" t="str">
        <f>IF('ריכוז הצעות'!$N1122='טבלת עזר2'!AJ$1,'ריכוז הצעות'!$M1122,"")</f>
        <v/>
      </c>
      <c r="AK1121" t="str">
        <f>IF('ריכוז הצעות'!$N1122='טבלת עזר2'!AK$1,'ריכוז הצעות'!$M1122,"")</f>
        <v/>
      </c>
      <c r="AL1121" t="str">
        <f>IF('ריכוז הצעות'!$N1122='טבלת עזר2'!AL$1,'ריכוז הצעות'!$M1122,"")</f>
        <v/>
      </c>
      <c r="AM1121"/>
      <c r="AN1121"/>
      <c r="AO1121"/>
      <c r="AP1121"/>
    </row>
    <row r="1122" spans="2:42" x14ac:dyDescent="0.3">
      <c r="B1122" t="str">
        <f>IF('ריכוז הצעות'!$N1123='טבלת עזר2'!B$1,'ריכוז הצעות'!$M1123,"")</f>
        <v/>
      </c>
      <c r="C1122">
        <f t="shared" si="341"/>
        <v>0</v>
      </c>
      <c r="D1122" t="str">
        <f t="shared" si="343"/>
        <v/>
      </c>
      <c r="E1122">
        <f t="shared" si="344"/>
        <v>0</v>
      </c>
      <c r="F1122" t="str">
        <f>IF('ריכוז הצעות'!$N1123='טבלת עזר2'!F$1,'ריכוז הצעות'!$M1123,"")</f>
        <v/>
      </c>
      <c r="G1122">
        <f t="shared" si="342"/>
        <v>0</v>
      </c>
      <c r="H1122" t="str">
        <f t="shared" si="345"/>
        <v/>
      </c>
      <c r="I1122">
        <f t="shared" si="346"/>
        <v>0</v>
      </c>
      <c r="J1122" t="str">
        <f>IF('ריכוז הצעות'!$N1123='טבלת עזר2'!J$1,'ריכוז הצעות'!$M1123,"")</f>
        <v/>
      </c>
      <c r="K1122" t="str">
        <f>IF('ריכוז הצעות'!$N1123='טבלת עזר2'!K$1,'ריכוז הצעות'!$M1123,"")</f>
        <v/>
      </c>
      <c r="L1122" t="str">
        <f>IF('ריכוז הצעות'!$N1123='טבלת עזר2'!L$1,'ריכוז הצעות'!$M1123,"")</f>
        <v/>
      </c>
      <c r="M1122" t="str">
        <f>IF('ריכוז הצעות'!$N1123='טבלת עזר2'!M$1,'ריכוז הצעות'!$M1123,"")</f>
        <v/>
      </c>
      <c r="O1122" t="str">
        <f>IF('ריכוז הצעות'!$N1123='טבלת עזר2'!O$1,'ריכוז הצעות'!$M1123,"")</f>
        <v/>
      </c>
      <c r="Q1122" t="str">
        <f>IF('ריכוז הצעות'!$N1123='טבלת עזר2'!Q$1,'ריכוז הצעות'!$M1123,"")</f>
        <v/>
      </c>
      <c r="S1122" t="str">
        <f>IF('ריכוז הצעות'!$N1123='טבלת עזר2'!S$1,'ריכוז הצעות'!$M1123,"")</f>
        <v/>
      </c>
      <c r="U1122" t="str">
        <f>IF('ריכוז הצעות'!$N1123='טבלת עזר2'!U$1,'ריכוז הצעות'!$M1123,"")</f>
        <v/>
      </c>
      <c r="W1122" t="str">
        <f>IF('ריכוז הצעות'!$N1123='טבלת עזר2'!W$1,'ריכוז הצעות'!$M1123,"")</f>
        <v/>
      </c>
      <c r="X1122" t="str">
        <f>IF('ריכוז הצעות'!$N1123='טבלת עזר2'!X$1,'ריכוז הצעות'!$M1123,"")</f>
        <v/>
      </c>
      <c r="Y1122" t="str">
        <f>IF('ריכוז הצעות'!$N1123='טבלת עזר2'!Y$1,'ריכוז הצעות'!$M1123,"")</f>
        <v/>
      </c>
      <c r="Z1122" t="str">
        <f>IF('ריכוז הצעות'!$N1123='טבלת עזר2'!Z$1,'ריכוז הצעות'!$M1123,"")</f>
        <v/>
      </c>
      <c r="AA1122" t="str">
        <f>IF('ריכוז הצעות'!$N1123='טבלת עזר2'!AA$1,'ריכוז הצעות'!$M1123,"")</f>
        <v/>
      </c>
      <c r="AB1122" t="str">
        <f>IF('ריכוז הצעות'!$N1123='טבלת עזר2'!AB$1,'ריכוז הצעות'!$M1123,"")</f>
        <v/>
      </c>
      <c r="AC1122" t="str">
        <f>IF('ריכוז הצעות'!$N1123='טבלת עזר2'!AC$1,'ריכוז הצעות'!$M1123,"")</f>
        <v/>
      </c>
      <c r="AD1122" t="str">
        <f>IF('ריכוז הצעות'!$N1123='טבלת עזר2'!AD$1,'ריכוז הצעות'!$M1123,"")</f>
        <v/>
      </c>
      <c r="AE1122" t="str">
        <f>IF('ריכוז הצעות'!$N1123='טבלת עזר2'!AE$1,'ריכוז הצעות'!$M1123,"")</f>
        <v/>
      </c>
      <c r="AF1122" t="str">
        <f>IF('ריכוז הצעות'!$N1123='טבלת עזר2'!AF$1,'ריכוז הצעות'!$M1123,"")</f>
        <v/>
      </c>
      <c r="AG1122" t="str">
        <f>IF('ריכוז הצעות'!$N1123='טבלת עזר2'!AG$1,'ריכוז הצעות'!$M1123,"")</f>
        <v/>
      </c>
      <c r="AH1122" t="str">
        <f>IF('ריכוז הצעות'!$N1123='טבלת עזר2'!AH$1,'ריכוז הצעות'!$M1123,"")</f>
        <v/>
      </c>
      <c r="AI1122" t="str">
        <f>IF('ריכוז הצעות'!$N1123='טבלת עזר2'!AI$1,'ריכוז הצעות'!$M1123,"")</f>
        <v/>
      </c>
      <c r="AJ1122" t="str">
        <f>IF('ריכוז הצעות'!$N1123='טבלת עזר2'!AJ$1,'ריכוז הצעות'!$M1123,"")</f>
        <v/>
      </c>
      <c r="AK1122" t="str">
        <f>IF('ריכוז הצעות'!$N1123='טבלת עזר2'!AK$1,'ריכוז הצעות'!$M1123,"")</f>
        <v/>
      </c>
      <c r="AL1122" t="str">
        <f>IF('ריכוז הצעות'!$N1123='טבלת עזר2'!AL$1,'ריכוז הצעות'!$M1123,"")</f>
        <v/>
      </c>
      <c r="AM1122"/>
      <c r="AN1122"/>
      <c r="AO1122"/>
      <c r="AP1122"/>
    </row>
    <row r="1123" spans="2:42" x14ac:dyDescent="0.3">
      <c r="B1123" t="str">
        <f>IF('ריכוז הצעות'!$N1124='טבלת עזר2'!B$1,'ריכוז הצעות'!$M1124,"")</f>
        <v/>
      </c>
      <c r="C1123">
        <f t="shared" si="341"/>
        <v>0</v>
      </c>
      <c r="D1123" t="str">
        <f t="shared" si="343"/>
        <v/>
      </c>
      <c r="E1123">
        <f t="shared" si="344"/>
        <v>0</v>
      </c>
      <c r="F1123" t="str">
        <f>IF('ריכוז הצעות'!$N1124='טבלת עזר2'!F$1,'ריכוז הצעות'!$M1124,"")</f>
        <v/>
      </c>
      <c r="G1123">
        <f t="shared" si="342"/>
        <v>0</v>
      </c>
      <c r="H1123" t="str">
        <f t="shared" si="345"/>
        <v/>
      </c>
      <c r="I1123">
        <f t="shared" si="346"/>
        <v>0</v>
      </c>
      <c r="J1123" t="str">
        <f>IF('ריכוז הצעות'!$N1124='טבלת עזר2'!J$1,'ריכוז הצעות'!$M1124,"")</f>
        <v/>
      </c>
      <c r="K1123" t="str">
        <f>IF('ריכוז הצעות'!$N1124='טבלת עזר2'!K$1,'ריכוז הצעות'!$M1124,"")</f>
        <v/>
      </c>
      <c r="L1123" t="str">
        <f>IF('ריכוז הצעות'!$N1124='טבלת עזר2'!L$1,'ריכוז הצעות'!$M1124,"")</f>
        <v/>
      </c>
      <c r="M1123" t="str">
        <f>IF('ריכוז הצעות'!$N1124='טבלת עזר2'!M$1,'ריכוז הצעות'!$M1124,"")</f>
        <v/>
      </c>
      <c r="O1123" t="str">
        <f>IF('ריכוז הצעות'!$N1124='טבלת עזר2'!O$1,'ריכוז הצעות'!$M1124,"")</f>
        <v/>
      </c>
      <c r="Q1123" t="str">
        <f>IF('ריכוז הצעות'!$N1124='טבלת עזר2'!Q$1,'ריכוז הצעות'!$M1124,"")</f>
        <v/>
      </c>
      <c r="S1123" t="str">
        <f>IF('ריכוז הצעות'!$N1124='טבלת עזר2'!S$1,'ריכוז הצעות'!$M1124,"")</f>
        <v/>
      </c>
      <c r="U1123" t="str">
        <f>IF('ריכוז הצעות'!$N1124='טבלת עזר2'!U$1,'ריכוז הצעות'!$M1124,"")</f>
        <v/>
      </c>
      <c r="W1123" t="str">
        <f>IF('ריכוז הצעות'!$N1124='טבלת עזר2'!W$1,'ריכוז הצעות'!$M1124,"")</f>
        <v/>
      </c>
      <c r="X1123" t="str">
        <f>IF('ריכוז הצעות'!$N1124='טבלת עזר2'!X$1,'ריכוז הצעות'!$M1124,"")</f>
        <v/>
      </c>
      <c r="Y1123" t="str">
        <f>IF('ריכוז הצעות'!$N1124='טבלת עזר2'!Y$1,'ריכוז הצעות'!$M1124,"")</f>
        <v/>
      </c>
      <c r="Z1123" t="str">
        <f>IF('ריכוז הצעות'!$N1124='טבלת עזר2'!Z$1,'ריכוז הצעות'!$M1124,"")</f>
        <v/>
      </c>
      <c r="AA1123" t="str">
        <f>IF('ריכוז הצעות'!$N1124='טבלת עזר2'!AA$1,'ריכוז הצעות'!$M1124,"")</f>
        <v/>
      </c>
      <c r="AB1123" t="str">
        <f>IF('ריכוז הצעות'!$N1124='טבלת עזר2'!AB$1,'ריכוז הצעות'!$M1124,"")</f>
        <v/>
      </c>
      <c r="AC1123" t="str">
        <f>IF('ריכוז הצעות'!$N1124='טבלת עזר2'!AC$1,'ריכוז הצעות'!$M1124,"")</f>
        <v/>
      </c>
      <c r="AD1123" t="str">
        <f>IF('ריכוז הצעות'!$N1124='טבלת עזר2'!AD$1,'ריכוז הצעות'!$M1124,"")</f>
        <v/>
      </c>
      <c r="AE1123" t="str">
        <f>IF('ריכוז הצעות'!$N1124='טבלת עזר2'!AE$1,'ריכוז הצעות'!$M1124,"")</f>
        <v/>
      </c>
      <c r="AF1123" t="str">
        <f>IF('ריכוז הצעות'!$N1124='טבלת עזר2'!AF$1,'ריכוז הצעות'!$M1124,"")</f>
        <v/>
      </c>
      <c r="AG1123" t="str">
        <f>IF('ריכוז הצעות'!$N1124='טבלת עזר2'!AG$1,'ריכוז הצעות'!$M1124,"")</f>
        <v/>
      </c>
      <c r="AH1123" t="str">
        <f>IF('ריכוז הצעות'!$N1124='טבלת עזר2'!AH$1,'ריכוז הצעות'!$M1124,"")</f>
        <v/>
      </c>
      <c r="AI1123" t="str">
        <f>IF('ריכוז הצעות'!$N1124='טבלת עזר2'!AI$1,'ריכוז הצעות'!$M1124,"")</f>
        <v/>
      </c>
      <c r="AJ1123" t="str">
        <f>IF('ריכוז הצעות'!$N1124='טבלת עזר2'!AJ$1,'ריכוז הצעות'!$M1124,"")</f>
        <v/>
      </c>
      <c r="AK1123" t="str">
        <f>IF('ריכוז הצעות'!$N1124='טבלת עזר2'!AK$1,'ריכוז הצעות'!$M1124,"")</f>
        <v/>
      </c>
      <c r="AL1123" t="str">
        <f>IF('ריכוז הצעות'!$N1124='טבלת עזר2'!AL$1,'ריכוז הצעות'!$M1124,"")</f>
        <v/>
      </c>
      <c r="AM1123"/>
      <c r="AN1123"/>
      <c r="AO1123"/>
      <c r="AP1123"/>
    </row>
    <row r="1124" spans="2:42" x14ac:dyDescent="0.3">
      <c r="B1124" t="str">
        <f>IF('ריכוז הצעות'!$N1125='טבלת עזר2'!B$1,'ריכוז הצעות'!$M1125,"")</f>
        <v/>
      </c>
      <c r="C1124">
        <f t="shared" si="341"/>
        <v>0</v>
      </c>
      <c r="D1124" t="str">
        <f t="shared" si="343"/>
        <v/>
      </c>
      <c r="E1124">
        <f t="shared" si="344"/>
        <v>0</v>
      </c>
      <c r="F1124" t="str">
        <f>IF('ריכוז הצעות'!$N1125='טבלת עזר2'!F$1,'ריכוז הצעות'!$M1125,"")</f>
        <v/>
      </c>
      <c r="G1124">
        <f t="shared" si="342"/>
        <v>0</v>
      </c>
      <c r="H1124" t="str">
        <f t="shared" si="345"/>
        <v/>
      </c>
      <c r="I1124">
        <f t="shared" si="346"/>
        <v>0</v>
      </c>
      <c r="J1124" t="str">
        <f>IF('ריכוז הצעות'!$N1125='טבלת עזר2'!J$1,'ריכוז הצעות'!$M1125,"")</f>
        <v/>
      </c>
      <c r="K1124" t="str">
        <f>IF('ריכוז הצעות'!$N1125='טבלת עזר2'!K$1,'ריכוז הצעות'!$M1125,"")</f>
        <v/>
      </c>
      <c r="L1124" t="str">
        <f>IF('ריכוז הצעות'!$N1125='טבלת עזר2'!L$1,'ריכוז הצעות'!$M1125,"")</f>
        <v/>
      </c>
      <c r="M1124" t="str">
        <f>IF('ריכוז הצעות'!$N1125='טבלת עזר2'!M$1,'ריכוז הצעות'!$M1125,"")</f>
        <v/>
      </c>
      <c r="O1124" t="str">
        <f>IF('ריכוז הצעות'!$N1125='טבלת עזר2'!O$1,'ריכוז הצעות'!$M1125,"")</f>
        <v/>
      </c>
      <c r="Q1124" t="str">
        <f>IF('ריכוז הצעות'!$N1125='טבלת עזר2'!Q$1,'ריכוז הצעות'!$M1125,"")</f>
        <v/>
      </c>
      <c r="S1124" t="str">
        <f>IF('ריכוז הצעות'!$N1125='טבלת עזר2'!S$1,'ריכוז הצעות'!$M1125,"")</f>
        <v/>
      </c>
      <c r="U1124" t="str">
        <f>IF('ריכוז הצעות'!$N1125='טבלת עזר2'!U$1,'ריכוז הצעות'!$M1125,"")</f>
        <v/>
      </c>
      <c r="W1124" t="str">
        <f>IF('ריכוז הצעות'!$N1125='טבלת עזר2'!W$1,'ריכוז הצעות'!$M1125,"")</f>
        <v/>
      </c>
      <c r="X1124" t="str">
        <f>IF('ריכוז הצעות'!$N1125='טבלת עזר2'!X$1,'ריכוז הצעות'!$M1125,"")</f>
        <v/>
      </c>
      <c r="Y1124" t="str">
        <f>IF('ריכוז הצעות'!$N1125='טבלת עזר2'!Y$1,'ריכוז הצעות'!$M1125,"")</f>
        <v/>
      </c>
      <c r="Z1124" t="str">
        <f>IF('ריכוז הצעות'!$N1125='טבלת עזר2'!Z$1,'ריכוז הצעות'!$M1125,"")</f>
        <v/>
      </c>
      <c r="AA1124" t="str">
        <f>IF('ריכוז הצעות'!$N1125='טבלת עזר2'!AA$1,'ריכוז הצעות'!$M1125,"")</f>
        <v/>
      </c>
      <c r="AB1124" t="str">
        <f>IF('ריכוז הצעות'!$N1125='טבלת עזר2'!AB$1,'ריכוז הצעות'!$M1125,"")</f>
        <v/>
      </c>
      <c r="AC1124" t="str">
        <f>IF('ריכוז הצעות'!$N1125='טבלת עזר2'!AC$1,'ריכוז הצעות'!$M1125,"")</f>
        <v/>
      </c>
      <c r="AD1124" t="str">
        <f>IF('ריכוז הצעות'!$N1125='טבלת עזר2'!AD$1,'ריכוז הצעות'!$M1125,"")</f>
        <v/>
      </c>
      <c r="AE1124" t="str">
        <f>IF('ריכוז הצעות'!$N1125='טבלת עזר2'!AE$1,'ריכוז הצעות'!$M1125,"")</f>
        <v/>
      </c>
      <c r="AF1124" t="str">
        <f>IF('ריכוז הצעות'!$N1125='טבלת עזר2'!AF$1,'ריכוז הצעות'!$M1125,"")</f>
        <v/>
      </c>
      <c r="AG1124" t="str">
        <f>IF('ריכוז הצעות'!$N1125='טבלת עזר2'!AG$1,'ריכוז הצעות'!$M1125,"")</f>
        <v/>
      </c>
      <c r="AH1124" t="str">
        <f>IF('ריכוז הצעות'!$N1125='טבלת עזר2'!AH$1,'ריכוז הצעות'!$M1125,"")</f>
        <v/>
      </c>
      <c r="AI1124" t="str">
        <f>IF('ריכוז הצעות'!$N1125='טבלת עזר2'!AI$1,'ריכוז הצעות'!$M1125,"")</f>
        <v/>
      </c>
      <c r="AJ1124" t="str">
        <f>IF('ריכוז הצעות'!$N1125='טבלת עזר2'!AJ$1,'ריכוז הצעות'!$M1125,"")</f>
        <v/>
      </c>
      <c r="AK1124" t="str">
        <f>IF('ריכוז הצעות'!$N1125='טבלת עזר2'!AK$1,'ריכוז הצעות'!$M1125,"")</f>
        <v/>
      </c>
      <c r="AL1124" t="str">
        <f>IF('ריכוז הצעות'!$N1125='טבלת עזר2'!AL$1,'ריכוז הצעות'!$M1125,"")</f>
        <v/>
      </c>
      <c r="AM1124"/>
      <c r="AN1124"/>
      <c r="AO1124"/>
      <c r="AP1124"/>
    </row>
    <row r="1125" spans="2:42" x14ac:dyDescent="0.3">
      <c r="B1125" t="str">
        <f>IF('ריכוז הצעות'!$N1126='טבלת עזר2'!B$1,'ריכוז הצעות'!$M1126,"")</f>
        <v/>
      </c>
      <c r="C1125">
        <f t="shared" si="341"/>
        <v>0</v>
      </c>
      <c r="D1125" t="str">
        <f t="shared" si="343"/>
        <v/>
      </c>
      <c r="E1125">
        <f t="shared" si="344"/>
        <v>0</v>
      </c>
      <c r="F1125" t="str">
        <f>IF('ריכוז הצעות'!$N1126='טבלת עזר2'!F$1,'ריכוז הצעות'!$M1126,"")</f>
        <v/>
      </c>
      <c r="G1125">
        <f t="shared" si="342"/>
        <v>0</v>
      </c>
      <c r="H1125" t="str">
        <f t="shared" si="345"/>
        <v/>
      </c>
      <c r="I1125">
        <f t="shared" si="346"/>
        <v>0</v>
      </c>
      <c r="J1125" t="str">
        <f>IF('ריכוז הצעות'!$N1126='טבלת עזר2'!J$1,'ריכוז הצעות'!$M1126,"")</f>
        <v/>
      </c>
      <c r="K1125" t="str">
        <f>IF('ריכוז הצעות'!$N1126='טבלת עזר2'!K$1,'ריכוז הצעות'!$M1126,"")</f>
        <v/>
      </c>
      <c r="L1125" t="str">
        <f>IF('ריכוז הצעות'!$N1126='טבלת עזר2'!L$1,'ריכוז הצעות'!$M1126,"")</f>
        <v/>
      </c>
      <c r="M1125" t="str">
        <f>IF('ריכוז הצעות'!$N1126='טבלת עזר2'!M$1,'ריכוז הצעות'!$M1126,"")</f>
        <v/>
      </c>
      <c r="O1125" t="str">
        <f>IF('ריכוז הצעות'!$N1126='טבלת עזר2'!O$1,'ריכוז הצעות'!$M1126,"")</f>
        <v/>
      </c>
      <c r="Q1125" t="str">
        <f>IF('ריכוז הצעות'!$N1126='טבלת עזר2'!Q$1,'ריכוז הצעות'!$M1126,"")</f>
        <v/>
      </c>
      <c r="S1125" t="str">
        <f>IF('ריכוז הצעות'!$N1126='טבלת עזר2'!S$1,'ריכוז הצעות'!$M1126,"")</f>
        <v/>
      </c>
      <c r="U1125" t="str">
        <f>IF('ריכוז הצעות'!$N1126='טבלת עזר2'!U$1,'ריכוז הצעות'!$M1126,"")</f>
        <v/>
      </c>
      <c r="W1125" t="str">
        <f>IF('ריכוז הצעות'!$N1126='טבלת עזר2'!W$1,'ריכוז הצעות'!$M1126,"")</f>
        <v/>
      </c>
      <c r="X1125" t="str">
        <f>IF('ריכוז הצעות'!$N1126='טבלת עזר2'!X$1,'ריכוז הצעות'!$M1126,"")</f>
        <v/>
      </c>
      <c r="Y1125" t="str">
        <f>IF('ריכוז הצעות'!$N1126='טבלת עזר2'!Y$1,'ריכוז הצעות'!$M1126,"")</f>
        <v/>
      </c>
      <c r="Z1125" t="str">
        <f>IF('ריכוז הצעות'!$N1126='טבלת עזר2'!Z$1,'ריכוז הצעות'!$M1126,"")</f>
        <v/>
      </c>
      <c r="AA1125" t="str">
        <f>IF('ריכוז הצעות'!$N1126='טבלת עזר2'!AA$1,'ריכוז הצעות'!$M1126,"")</f>
        <v/>
      </c>
      <c r="AB1125" t="str">
        <f>IF('ריכוז הצעות'!$N1126='טבלת עזר2'!AB$1,'ריכוז הצעות'!$M1126,"")</f>
        <v/>
      </c>
      <c r="AC1125" t="str">
        <f>IF('ריכוז הצעות'!$N1126='טבלת עזר2'!AC$1,'ריכוז הצעות'!$M1126,"")</f>
        <v/>
      </c>
      <c r="AD1125" t="str">
        <f>IF('ריכוז הצעות'!$N1126='טבלת עזר2'!AD$1,'ריכוז הצעות'!$M1126,"")</f>
        <v/>
      </c>
      <c r="AE1125" t="str">
        <f>IF('ריכוז הצעות'!$N1126='טבלת עזר2'!AE$1,'ריכוז הצעות'!$M1126,"")</f>
        <v/>
      </c>
      <c r="AF1125" t="str">
        <f>IF('ריכוז הצעות'!$N1126='טבלת עזר2'!AF$1,'ריכוז הצעות'!$M1126,"")</f>
        <v/>
      </c>
      <c r="AG1125" t="str">
        <f>IF('ריכוז הצעות'!$N1126='טבלת עזר2'!AG$1,'ריכוז הצעות'!$M1126,"")</f>
        <v/>
      </c>
      <c r="AH1125" t="str">
        <f>IF('ריכוז הצעות'!$N1126='טבלת עזר2'!AH$1,'ריכוז הצעות'!$M1126,"")</f>
        <v/>
      </c>
      <c r="AI1125" t="str">
        <f>IF('ריכוז הצעות'!$N1126='טבלת עזר2'!AI$1,'ריכוז הצעות'!$M1126,"")</f>
        <v/>
      </c>
      <c r="AJ1125" t="str">
        <f>IF('ריכוז הצעות'!$N1126='טבלת עזר2'!AJ$1,'ריכוז הצעות'!$M1126,"")</f>
        <v/>
      </c>
      <c r="AK1125" t="str">
        <f>IF('ריכוז הצעות'!$N1126='טבלת עזר2'!AK$1,'ריכוז הצעות'!$M1126,"")</f>
        <v/>
      </c>
      <c r="AL1125" t="str">
        <f>IF('ריכוז הצעות'!$N1126='טבלת עזר2'!AL$1,'ריכוז הצעות'!$M1126,"")</f>
        <v/>
      </c>
      <c r="AM1125"/>
      <c r="AN1125"/>
      <c r="AO1125"/>
      <c r="AP1125"/>
    </row>
    <row r="1126" spans="2:42" x14ac:dyDescent="0.3">
      <c r="B1126" t="str">
        <f>IF('ריכוז הצעות'!$N1127='טבלת עזר2'!B$1,'ריכוז הצעות'!$M1127,"")</f>
        <v/>
      </c>
      <c r="C1126">
        <f t="shared" si="341"/>
        <v>0</v>
      </c>
      <c r="D1126" t="str">
        <f t="shared" si="343"/>
        <v/>
      </c>
      <c r="E1126">
        <f t="shared" si="344"/>
        <v>0</v>
      </c>
      <c r="F1126" t="str">
        <f>IF('ריכוז הצעות'!$N1127='טבלת עזר2'!F$1,'ריכוז הצעות'!$M1127,"")</f>
        <v/>
      </c>
      <c r="G1126">
        <f t="shared" si="342"/>
        <v>0</v>
      </c>
      <c r="H1126" t="str">
        <f t="shared" si="345"/>
        <v/>
      </c>
      <c r="I1126">
        <f t="shared" si="346"/>
        <v>0</v>
      </c>
      <c r="J1126" t="str">
        <f>IF('ריכוז הצעות'!$N1127='טבלת עזר2'!J$1,'ריכוז הצעות'!$M1127,"")</f>
        <v/>
      </c>
      <c r="K1126" t="str">
        <f>IF('ריכוז הצעות'!$N1127='טבלת עזר2'!K$1,'ריכוז הצעות'!$M1127,"")</f>
        <v/>
      </c>
      <c r="L1126" t="str">
        <f>IF('ריכוז הצעות'!$N1127='טבלת עזר2'!L$1,'ריכוז הצעות'!$M1127,"")</f>
        <v/>
      </c>
      <c r="M1126" t="str">
        <f>IF('ריכוז הצעות'!$N1127='טבלת עזר2'!M$1,'ריכוז הצעות'!$M1127,"")</f>
        <v/>
      </c>
      <c r="O1126" t="str">
        <f>IF('ריכוז הצעות'!$N1127='טבלת עזר2'!O$1,'ריכוז הצעות'!$M1127,"")</f>
        <v/>
      </c>
      <c r="Q1126" t="str">
        <f>IF('ריכוז הצעות'!$N1127='טבלת עזר2'!Q$1,'ריכוז הצעות'!$M1127,"")</f>
        <v/>
      </c>
      <c r="S1126" t="str">
        <f>IF('ריכוז הצעות'!$N1127='טבלת עזר2'!S$1,'ריכוז הצעות'!$M1127,"")</f>
        <v/>
      </c>
      <c r="U1126" t="str">
        <f>IF('ריכוז הצעות'!$N1127='טבלת עזר2'!U$1,'ריכוז הצעות'!$M1127,"")</f>
        <v/>
      </c>
      <c r="W1126" t="str">
        <f>IF('ריכוז הצעות'!$N1127='טבלת עזר2'!W$1,'ריכוז הצעות'!$M1127,"")</f>
        <v/>
      </c>
      <c r="X1126" t="str">
        <f>IF('ריכוז הצעות'!$N1127='טבלת עזר2'!X$1,'ריכוז הצעות'!$M1127,"")</f>
        <v/>
      </c>
      <c r="Y1126" t="str">
        <f>IF('ריכוז הצעות'!$N1127='טבלת עזר2'!Y$1,'ריכוז הצעות'!$M1127,"")</f>
        <v/>
      </c>
      <c r="Z1126" t="str">
        <f>IF('ריכוז הצעות'!$N1127='טבלת עזר2'!Z$1,'ריכוז הצעות'!$M1127,"")</f>
        <v/>
      </c>
      <c r="AA1126" t="str">
        <f>IF('ריכוז הצעות'!$N1127='טבלת עזר2'!AA$1,'ריכוז הצעות'!$M1127,"")</f>
        <v/>
      </c>
      <c r="AB1126" t="str">
        <f>IF('ריכוז הצעות'!$N1127='טבלת עזר2'!AB$1,'ריכוז הצעות'!$M1127,"")</f>
        <v/>
      </c>
      <c r="AC1126" t="str">
        <f>IF('ריכוז הצעות'!$N1127='טבלת עזר2'!AC$1,'ריכוז הצעות'!$M1127,"")</f>
        <v/>
      </c>
      <c r="AD1126" t="str">
        <f>IF('ריכוז הצעות'!$N1127='טבלת עזר2'!AD$1,'ריכוז הצעות'!$M1127,"")</f>
        <v/>
      </c>
      <c r="AE1126" t="str">
        <f>IF('ריכוז הצעות'!$N1127='טבלת עזר2'!AE$1,'ריכוז הצעות'!$M1127,"")</f>
        <v/>
      </c>
      <c r="AF1126" t="str">
        <f>IF('ריכוז הצעות'!$N1127='טבלת עזר2'!AF$1,'ריכוז הצעות'!$M1127,"")</f>
        <v/>
      </c>
      <c r="AG1126" t="str">
        <f>IF('ריכוז הצעות'!$N1127='טבלת עזר2'!AG$1,'ריכוז הצעות'!$M1127,"")</f>
        <v/>
      </c>
      <c r="AH1126" t="str">
        <f>IF('ריכוז הצעות'!$N1127='טבלת עזר2'!AH$1,'ריכוז הצעות'!$M1127,"")</f>
        <v/>
      </c>
      <c r="AI1126" t="str">
        <f>IF('ריכוז הצעות'!$N1127='טבלת עזר2'!AI$1,'ריכוז הצעות'!$M1127,"")</f>
        <v/>
      </c>
      <c r="AJ1126" t="str">
        <f>IF('ריכוז הצעות'!$N1127='טבלת עזר2'!AJ$1,'ריכוז הצעות'!$M1127,"")</f>
        <v/>
      </c>
      <c r="AK1126" t="str">
        <f>IF('ריכוז הצעות'!$N1127='טבלת עזר2'!AK$1,'ריכוז הצעות'!$M1127,"")</f>
        <v/>
      </c>
      <c r="AL1126" t="str">
        <f>IF('ריכוז הצעות'!$N1127='טבלת עזר2'!AL$1,'ריכוז הצעות'!$M1127,"")</f>
        <v/>
      </c>
      <c r="AM1126"/>
      <c r="AN1126"/>
      <c r="AO1126"/>
      <c r="AP1126"/>
    </row>
    <row r="1127" spans="2:42" x14ac:dyDescent="0.3">
      <c r="B1127" t="str">
        <f>IF('ריכוז הצעות'!$N1128='טבלת עזר2'!B$1,'ריכוז הצעות'!$M1128,"")</f>
        <v/>
      </c>
      <c r="C1127">
        <f t="shared" si="341"/>
        <v>0</v>
      </c>
      <c r="D1127" t="str">
        <f t="shared" si="343"/>
        <v/>
      </c>
      <c r="E1127">
        <f t="shared" si="344"/>
        <v>0</v>
      </c>
      <c r="F1127" t="str">
        <f>IF('ריכוז הצעות'!$N1128='טבלת עזר2'!F$1,'ריכוז הצעות'!$M1128,"")</f>
        <v/>
      </c>
      <c r="G1127">
        <f t="shared" si="342"/>
        <v>0</v>
      </c>
      <c r="H1127" t="str">
        <f t="shared" si="345"/>
        <v/>
      </c>
      <c r="I1127">
        <f t="shared" si="346"/>
        <v>0</v>
      </c>
      <c r="J1127" t="str">
        <f>IF('ריכוז הצעות'!$N1128='טבלת עזר2'!J$1,'ריכוז הצעות'!$M1128,"")</f>
        <v/>
      </c>
      <c r="K1127" t="str">
        <f>IF('ריכוז הצעות'!$N1128='טבלת עזר2'!K$1,'ריכוז הצעות'!$M1128,"")</f>
        <v/>
      </c>
      <c r="L1127" t="str">
        <f>IF('ריכוז הצעות'!$N1128='טבלת עזר2'!L$1,'ריכוז הצעות'!$M1128,"")</f>
        <v/>
      </c>
      <c r="M1127" t="str">
        <f>IF('ריכוז הצעות'!$N1128='טבלת עזר2'!M$1,'ריכוז הצעות'!$M1128,"")</f>
        <v/>
      </c>
      <c r="O1127" t="str">
        <f>IF('ריכוז הצעות'!$N1128='טבלת עזר2'!O$1,'ריכוז הצעות'!$M1128,"")</f>
        <v/>
      </c>
      <c r="Q1127" t="str">
        <f>IF('ריכוז הצעות'!$N1128='טבלת עזר2'!Q$1,'ריכוז הצעות'!$M1128,"")</f>
        <v/>
      </c>
      <c r="S1127" t="str">
        <f>IF('ריכוז הצעות'!$N1128='טבלת עזר2'!S$1,'ריכוז הצעות'!$M1128,"")</f>
        <v/>
      </c>
      <c r="U1127" t="str">
        <f>IF('ריכוז הצעות'!$N1128='טבלת עזר2'!U$1,'ריכוז הצעות'!$M1128,"")</f>
        <v/>
      </c>
      <c r="W1127" t="str">
        <f>IF('ריכוז הצעות'!$N1128='טבלת עזר2'!W$1,'ריכוז הצעות'!$M1128,"")</f>
        <v/>
      </c>
      <c r="X1127" t="str">
        <f>IF('ריכוז הצעות'!$N1128='טבלת עזר2'!X$1,'ריכוז הצעות'!$M1128,"")</f>
        <v/>
      </c>
      <c r="Y1127" t="str">
        <f>IF('ריכוז הצעות'!$N1128='טבלת עזר2'!Y$1,'ריכוז הצעות'!$M1128,"")</f>
        <v/>
      </c>
      <c r="Z1127" t="str">
        <f>IF('ריכוז הצעות'!$N1128='טבלת עזר2'!Z$1,'ריכוז הצעות'!$M1128,"")</f>
        <v/>
      </c>
      <c r="AA1127" t="str">
        <f>IF('ריכוז הצעות'!$N1128='טבלת עזר2'!AA$1,'ריכוז הצעות'!$M1128,"")</f>
        <v/>
      </c>
      <c r="AB1127" t="str">
        <f>IF('ריכוז הצעות'!$N1128='טבלת עזר2'!AB$1,'ריכוז הצעות'!$M1128,"")</f>
        <v/>
      </c>
      <c r="AC1127" t="str">
        <f>IF('ריכוז הצעות'!$N1128='טבלת עזר2'!AC$1,'ריכוז הצעות'!$M1128,"")</f>
        <v/>
      </c>
      <c r="AD1127" t="str">
        <f>IF('ריכוז הצעות'!$N1128='טבלת עזר2'!AD$1,'ריכוז הצעות'!$M1128,"")</f>
        <v/>
      </c>
      <c r="AE1127" t="str">
        <f>IF('ריכוז הצעות'!$N1128='טבלת עזר2'!AE$1,'ריכוז הצעות'!$M1128,"")</f>
        <v/>
      </c>
      <c r="AF1127" t="str">
        <f>IF('ריכוז הצעות'!$N1128='טבלת עזר2'!AF$1,'ריכוז הצעות'!$M1128,"")</f>
        <v/>
      </c>
      <c r="AG1127" t="str">
        <f>IF('ריכוז הצעות'!$N1128='טבלת עזר2'!AG$1,'ריכוז הצעות'!$M1128,"")</f>
        <v/>
      </c>
      <c r="AH1127" t="str">
        <f>IF('ריכוז הצעות'!$N1128='טבלת עזר2'!AH$1,'ריכוז הצעות'!$M1128,"")</f>
        <v/>
      </c>
      <c r="AI1127" t="str">
        <f>IF('ריכוז הצעות'!$N1128='טבלת עזר2'!AI$1,'ריכוז הצעות'!$M1128,"")</f>
        <v/>
      </c>
      <c r="AJ1127" t="str">
        <f>IF('ריכוז הצעות'!$N1128='טבלת עזר2'!AJ$1,'ריכוז הצעות'!$M1128,"")</f>
        <v/>
      </c>
      <c r="AK1127" t="str">
        <f>IF('ריכוז הצעות'!$N1128='טבלת עזר2'!AK$1,'ריכוז הצעות'!$M1128,"")</f>
        <v/>
      </c>
      <c r="AL1127" t="str">
        <f>IF('ריכוז הצעות'!$N1128='טבלת עזר2'!AL$1,'ריכוז הצעות'!$M1128,"")</f>
        <v/>
      </c>
      <c r="AM1127"/>
      <c r="AN1127"/>
      <c r="AO1127"/>
      <c r="AP1127"/>
    </row>
    <row r="1128" spans="2:42" x14ac:dyDescent="0.3">
      <c r="B1128" t="str">
        <f>IF('ריכוז הצעות'!$N1129='טבלת עזר2'!B$1,'ריכוז הצעות'!$M1129,"")</f>
        <v/>
      </c>
      <c r="C1128">
        <f t="shared" si="341"/>
        <v>0</v>
      </c>
      <c r="D1128" t="str">
        <f t="shared" si="343"/>
        <v/>
      </c>
      <c r="E1128">
        <f t="shared" si="344"/>
        <v>0</v>
      </c>
      <c r="F1128" t="str">
        <f>IF('ריכוז הצעות'!$N1129='טבלת עזר2'!F$1,'ריכוז הצעות'!$M1129,"")</f>
        <v/>
      </c>
      <c r="G1128">
        <f t="shared" si="342"/>
        <v>0</v>
      </c>
      <c r="H1128" t="str">
        <f t="shared" si="345"/>
        <v/>
      </c>
      <c r="I1128">
        <f t="shared" si="346"/>
        <v>0</v>
      </c>
      <c r="J1128" t="str">
        <f>IF('ריכוז הצעות'!$N1129='טבלת עזר2'!J$1,'ריכוז הצעות'!$M1129,"")</f>
        <v/>
      </c>
      <c r="K1128" t="str">
        <f>IF('ריכוז הצעות'!$N1129='טבלת עזר2'!K$1,'ריכוז הצעות'!$M1129,"")</f>
        <v/>
      </c>
      <c r="L1128" t="str">
        <f>IF('ריכוז הצעות'!$N1129='טבלת עזר2'!L$1,'ריכוז הצעות'!$M1129,"")</f>
        <v/>
      </c>
      <c r="M1128" t="str">
        <f>IF('ריכוז הצעות'!$N1129='טבלת עזר2'!M$1,'ריכוז הצעות'!$M1129,"")</f>
        <v/>
      </c>
      <c r="O1128" t="str">
        <f>IF('ריכוז הצעות'!$N1129='טבלת עזר2'!O$1,'ריכוז הצעות'!$M1129,"")</f>
        <v/>
      </c>
      <c r="Q1128" t="str">
        <f>IF('ריכוז הצעות'!$N1129='טבלת עזר2'!Q$1,'ריכוז הצעות'!$M1129,"")</f>
        <v/>
      </c>
      <c r="S1128" t="str">
        <f>IF('ריכוז הצעות'!$N1129='טבלת עזר2'!S$1,'ריכוז הצעות'!$M1129,"")</f>
        <v/>
      </c>
      <c r="U1128" t="str">
        <f>IF('ריכוז הצעות'!$N1129='טבלת עזר2'!U$1,'ריכוז הצעות'!$M1129,"")</f>
        <v/>
      </c>
      <c r="W1128" t="str">
        <f>IF('ריכוז הצעות'!$N1129='טבלת עזר2'!W$1,'ריכוז הצעות'!$M1129,"")</f>
        <v/>
      </c>
      <c r="X1128" t="str">
        <f>IF('ריכוז הצעות'!$N1129='טבלת עזר2'!X$1,'ריכוז הצעות'!$M1129,"")</f>
        <v/>
      </c>
      <c r="Y1128" t="str">
        <f>IF('ריכוז הצעות'!$N1129='טבלת עזר2'!Y$1,'ריכוז הצעות'!$M1129,"")</f>
        <v/>
      </c>
      <c r="Z1128" t="str">
        <f>IF('ריכוז הצעות'!$N1129='טבלת עזר2'!Z$1,'ריכוז הצעות'!$M1129,"")</f>
        <v/>
      </c>
      <c r="AA1128" t="str">
        <f>IF('ריכוז הצעות'!$N1129='טבלת עזר2'!AA$1,'ריכוז הצעות'!$M1129,"")</f>
        <v/>
      </c>
      <c r="AB1128" t="str">
        <f>IF('ריכוז הצעות'!$N1129='טבלת עזר2'!AB$1,'ריכוז הצעות'!$M1129,"")</f>
        <v/>
      </c>
      <c r="AC1128" t="str">
        <f>IF('ריכוז הצעות'!$N1129='טבלת עזר2'!AC$1,'ריכוז הצעות'!$M1129,"")</f>
        <v/>
      </c>
      <c r="AD1128" t="str">
        <f>IF('ריכוז הצעות'!$N1129='טבלת עזר2'!AD$1,'ריכוז הצעות'!$M1129,"")</f>
        <v/>
      </c>
      <c r="AE1128" t="str">
        <f>IF('ריכוז הצעות'!$N1129='טבלת עזר2'!AE$1,'ריכוז הצעות'!$M1129,"")</f>
        <v/>
      </c>
      <c r="AF1128" t="str">
        <f>IF('ריכוז הצעות'!$N1129='טבלת עזר2'!AF$1,'ריכוז הצעות'!$M1129,"")</f>
        <v/>
      </c>
      <c r="AG1128" t="str">
        <f>IF('ריכוז הצעות'!$N1129='טבלת עזר2'!AG$1,'ריכוז הצעות'!$M1129,"")</f>
        <v/>
      </c>
      <c r="AH1128" t="str">
        <f>IF('ריכוז הצעות'!$N1129='טבלת עזר2'!AH$1,'ריכוז הצעות'!$M1129,"")</f>
        <v/>
      </c>
      <c r="AI1128" t="str">
        <f>IF('ריכוז הצעות'!$N1129='טבלת עזר2'!AI$1,'ריכוז הצעות'!$M1129,"")</f>
        <v/>
      </c>
      <c r="AJ1128" t="str">
        <f>IF('ריכוז הצעות'!$N1129='טבלת עזר2'!AJ$1,'ריכוז הצעות'!$M1129,"")</f>
        <v/>
      </c>
      <c r="AK1128" t="str">
        <f>IF('ריכוז הצעות'!$N1129='טבלת עזר2'!AK$1,'ריכוז הצעות'!$M1129,"")</f>
        <v/>
      </c>
      <c r="AL1128" t="str">
        <f>IF('ריכוז הצעות'!$N1129='טבלת עזר2'!AL$1,'ריכוז הצעות'!$M1129,"")</f>
        <v/>
      </c>
      <c r="AM1128"/>
      <c r="AN1128"/>
      <c r="AO1128"/>
      <c r="AP1128"/>
    </row>
    <row r="1141" spans="2:42" x14ac:dyDescent="0.3">
      <c r="B1141">
        <f>MIN(B1142:B1678)</f>
        <v>0</v>
      </c>
      <c r="F1141">
        <f>MIN(F1142:F1678)</f>
        <v>0</v>
      </c>
      <c r="M1141" t="e">
        <f>IF(20-(IF(M2-$M$2&lt;0,1,0)+IF(M2-$O$2&lt;0,1,0)+IF(M2-$Q$2&lt;0,1,0)+IF(M2-$S$2&lt;0,1,0)+IF(M2-$U$2&lt;0,1,0)+IF(M2-$W$2&lt;0,1,0)+IF(M2-$X$2&lt;0,1,0)+IF(M2-$Y$2&lt;0,1,0)+IF(M2-$Z$2&lt;0,1,0)+IF(M2-$AA$2&lt;0,1,0)+IF(M2-$AB$2&lt;0,1,0)+IF(M2-$AC$2&lt;0,1,0)+IF(M2-$AD$2&lt;0,1,0)+IF(M2-$AE$2&lt;0,1,0)+IF(M2-$AF$2&lt;0,1,0)+IF(M2-$AG$2&lt;0,1,0)+IF(M2-$AH$2&lt;0,1,0)+IF(M2-$AI$2&lt;0,1,0)+IF(M2-$AJ$2&lt;0,1,0)+IF(M2-$AK$2&lt;0,1,0))&lt;11,2,"")</f>
        <v>#VALUE!</v>
      </c>
      <c r="O1141" t="e">
        <f>IF(20-(IF(O2-$M$2&lt;0,1,0)+IF(O2-$O$2&lt;0,1,0)+IF(O2-$Q$2&lt;0,1,0)+IF(O2-$S$2&lt;0,1,0)+IF(O2-$U$2&lt;0,1,0)+IF(O2-$W$2&lt;0,1,0)+IF(O2-$X$2&lt;0,1,0)+IF(O2-$Y$2&lt;0,1,0)+IF(O2-$Z$2&lt;0,1,0)+IF(O2-$AA$2&lt;0,1,0)+IF(O2-$AB$2&lt;0,1,0)+IF(O2-$AC$2&lt;0,1,0)+IF(O2-$AD$2&lt;0,1,0)+IF(O2-$AE$2&lt;0,1,0)+IF(O2-$AF$2&lt;0,1,0)+IF(O2-$AG$2&lt;0,1,0)+IF(O2-$AH$2&lt;0,1,0)+IF(O2-$AI$2&lt;0,1,0)+IF(O2-$AJ$2&lt;0,1,0)+IF(O2-$AK$2&lt;0,1,0))&lt;11,2,"")</f>
        <v>#VALUE!</v>
      </c>
      <c r="Q1141" t="e">
        <f>IF(20-(IF(Q2-$M$2&lt;0,1,0)+IF(Q2-$O$2&lt;0,1,0)+IF(Q2-$Q$2&lt;0,1,0)+IF(Q2-$S$2&lt;0,1,0)+IF(Q2-$U$2&lt;0,1,0)+IF(Q2-$W$2&lt;0,1,0)+IF(Q2-$X$2&lt;0,1,0)+IF(Q2-$Y$2&lt;0,1,0)+IF(Q2-$Z$2&lt;0,1,0)+IF(Q2-$AA$2&lt;0,1,0)+IF(Q2-$AB$2&lt;0,1,0)+IF(Q2-$AC$2&lt;0,1,0)+IF(Q2-$AD$2&lt;0,1,0)+IF(Q2-$AE$2&lt;0,1,0)+IF(Q2-$AF$2&lt;0,1,0)+IF(Q2-$AG$2&lt;0,1,0)+IF(Q2-$AH$2&lt;0,1,0)+IF(Q2-$AI$2&lt;0,1,0)+IF(Q2-$AJ$2&lt;0,1,0)+IF(Q2-$AK$2&lt;0,1,0))&lt;11,2,"")</f>
        <v>#VALUE!</v>
      </c>
      <c r="S1141" t="e">
        <f>IF(20-(IF(S2-$M$2&lt;0,1,0)+IF(S2-$O$2&lt;0,1,0)+IF(S2-$Q$2&lt;0,1,0)+IF(S2-$S$2&lt;0,1,0)+IF(S2-$U$2&lt;0,1,0)+IF(S2-$W$2&lt;0,1,0)+IF(S2-$X$2&lt;0,1,0)+IF(S2-$Y$2&lt;0,1,0)+IF(S2-$Z$2&lt;0,1,0)+IF(S2-$AA$2&lt;0,1,0)+IF(S2-$AB$2&lt;0,1,0)+IF(S2-$AC$2&lt;0,1,0)+IF(S2-$AD$2&lt;0,1,0)+IF(S2-$AE$2&lt;0,1,0)+IF(S2-$AF$2&lt;0,1,0)+IF(S2-$AG$2&lt;0,1,0)+IF(S2-$AH$2&lt;0,1,0)+IF(S2-$AI$2&lt;0,1,0)+IF(S2-$AJ$2&lt;0,1,0)+IF(S2-$AK$2&lt;0,1,0))&lt;11,2,"")</f>
        <v>#VALUE!</v>
      </c>
      <c r="U1141" t="e">
        <f>IF(20-(IF(U2-$M$2&lt;0,1,0)+IF(U2-$O$2&lt;0,1,0)+IF(U2-$Q$2&lt;0,1,0)+IF(U2-$S$2&lt;0,1,0)+IF(U2-$U$2&lt;0,1,0)+IF(U2-$W$2&lt;0,1,0)+IF(U2-$X$2&lt;0,1,0)+IF(U2-$Y$2&lt;0,1,0)+IF(U2-$Z$2&lt;0,1,0)+IF(U2-$AA$2&lt;0,1,0)+IF(U2-$AB$2&lt;0,1,0)+IF(U2-$AC$2&lt;0,1,0)+IF(U2-$AD$2&lt;0,1,0)+IF(U2-$AE$2&lt;0,1,0)+IF(U2-$AF$2&lt;0,1,0)+IF(U2-$AG$2&lt;0,1,0)+IF(U2-$AH$2&lt;0,1,0)+IF(U2-$AI$2&lt;0,1,0)+IF(U2-$AJ$2&lt;0,1,0)+IF(U2-$AK$2&lt;0,1,0))&lt;11,2,"")</f>
        <v>#VALUE!</v>
      </c>
      <c r="W1141" t="e">
        <f t="shared" ref="W1141:AK1141" si="347">IF(20-(IF(W2-$M$2&lt;0,1,0)+IF(W2-$O$2&lt;0,1,0)+IF(W2-$Q$2&lt;0,1,0)+IF(W2-$S$2&lt;0,1,0)+IF(W2-$U$2&lt;0,1,0)+IF(W2-$W$2&lt;0,1,0)+IF(W2-$X$2&lt;0,1,0)+IF(W2-$Y$2&lt;0,1,0)+IF(W2-$Z$2&lt;0,1,0)+IF(W2-$AA$2&lt;0,1,0)+IF(W2-$AB$2&lt;0,1,0)+IF(W2-$AC$2&lt;0,1,0)+IF(W2-$AD$2&lt;0,1,0)+IF(W2-$AE$2&lt;0,1,0)+IF(W2-$AF$2&lt;0,1,0)+IF(W2-$AG$2&lt;0,1,0)+IF(W2-$AH$2&lt;0,1,0)+IF(W2-$AI$2&lt;0,1,0)+IF(W2-$AJ$2&lt;0,1,0)+IF(W2-$AK$2&lt;0,1,0))&lt;11,2,"")</f>
        <v>#VALUE!</v>
      </c>
      <c r="X1141" t="e">
        <f t="shared" si="347"/>
        <v>#VALUE!</v>
      </c>
      <c r="Y1141" t="e">
        <f t="shared" si="347"/>
        <v>#VALUE!</v>
      </c>
      <c r="Z1141" t="e">
        <f t="shared" si="347"/>
        <v>#VALUE!</v>
      </c>
      <c r="AA1141" t="e">
        <f t="shared" si="347"/>
        <v>#VALUE!</v>
      </c>
      <c r="AB1141" t="e">
        <f t="shared" si="347"/>
        <v>#VALUE!</v>
      </c>
      <c r="AC1141" t="e">
        <f t="shared" si="347"/>
        <v>#VALUE!</v>
      </c>
      <c r="AD1141" t="e">
        <f t="shared" si="347"/>
        <v>#VALUE!</v>
      </c>
      <c r="AE1141" t="e">
        <f t="shared" si="347"/>
        <v>#VALUE!</v>
      </c>
      <c r="AF1141" t="e">
        <f t="shared" si="347"/>
        <v>#VALUE!</v>
      </c>
      <c r="AG1141" t="e">
        <f t="shared" si="347"/>
        <v>#VALUE!</v>
      </c>
      <c r="AH1141" t="e">
        <f t="shared" si="347"/>
        <v>#VALUE!</v>
      </c>
      <c r="AI1141" t="e">
        <f t="shared" si="347"/>
        <v>#VALUE!</v>
      </c>
      <c r="AJ1141" t="e">
        <f t="shared" si="347"/>
        <v>#VALUE!</v>
      </c>
      <c r="AK1141" t="e">
        <f t="shared" si="347"/>
        <v>#VALUE!</v>
      </c>
    </row>
    <row r="1142" spans="2:42" s="60" customFormat="1" x14ac:dyDescent="0.3">
      <c r="B1142" s="60" t="str">
        <f>IF(B3=B$2,"",B3)</f>
        <v/>
      </c>
      <c r="F1142" s="60" t="str">
        <f t="shared" ref="F1142:F1152" si="348">IF(F3=F$2,"",F3)</f>
        <v/>
      </c>
      <c r="AN1142" s="64"/>
      <c r="AO1142" s="64"/>
      <c r="AP1142" s="64"/>
    </row>
    <row r="1143" spans="2:42" s="60" customFormat="1" x14ac:dyDescent="0.3">
      <c r="B1143" s="60" t="str">
        <f t="shared" ref="B1143:F1206" si="349">IF(B4=B$2,"",B4)</f>
        <v/>
      </c>
      <c r="F1143" s="60" t="str">
        <f t="shared" si="349"/>
        <v/>
      </c>
      <c r="AN1143" s="64"/>
      <c r="AO1143" s="64"/>
      <c r="AP1143" s="64"/>
    </row>
    <row r="1144" spans="2:42" s="60" customFormat="1" x14ac:dyDescent="0.3">
      <c r="B1144" s="60" t="str">
        <f t="shared" si="349"/>
        <v/>
      </c>
      <c r="F1144" s="60" t="str">
        <f t="shared" si="348"/>
        <v/>
      </c>
      <c r="AN1144" s="64"/>
      <c r="AO1144" s="64"/>
      <c r="AP1144" s="64"/>
    </row>
    <row r="1145" spans="2:42" s="60" customFormat="1" x14ac:dyDescent="0.3">
      <c r="B1145" s="60" t="str">
        <f t="shared" si="349"/>
        <v/>
      </c>
      <c r="F1145" s="60" t="str">
        <f t="shared" si="348"/>
        <v/>
      </c>
      <c r="AN1145" s="64"/>
      <c r="AO1145" s="64"/>
      <c r="AP1145" s="64"/>
    </row>
    <row r="1146" spans="2:42" s="60" customFormat="1" x14ac:dyDescent="0.3">
      <c r="B1146" s="60" t="str">
        <f t="shared" si="349"/>
        <v/>
      </c>
      <c r="F1146" s="60" t="str">
        <f t="shared" si="348"/>
        <v/>
      </c>
      <c r="AN1146" s="64"/>
      <c r="AO1146" s="64"/>
      <c r="AP1146" s="64"/>
    </row>
    <row r="1147" spans="2:42" s="60" customFormat="1" x14ac:dyDescent="0.3">
      <c r="B1147" s="60" t="str">
        <f t="shared" si="349"/>
        <v/>
      </c>
      <c r="F1147" s="60" t="str">
        <f t="shared" si="348"/>
        <v/>
      </c>
      <c r="AN1147" s="64"/>
      <c r="AO1147" s="64"/>
      <c r="AP1147" s="64"/>
    </row>
    <row r="1148" spans="2:42" s="60" customFormat="1" x14ac:dyDescent="0.3">
      <c r="B1148" s="60" t="str">
        <f t="shared" si="349"/>
        <v/>
      </c>
      <c r="F1148" s="60" t="str">
        <f t="shared" si="348"/>
        <v/>
      </c>
      <c r="AN1148" s="64"/>
      <c r="AO1148" s="64"/>
      <c r="AP1148" s="64"/>
    </row>
    <row r="1149" spans="2:42" s="60" customFormat="1" x14ac:dyDescent="0.3">
      <c r="B1149" s="60" t="str">
        <f t="shared" si="349"/>
        <v/>
      </c>
      <c r="F1149" s="60" t="str">
        <f t="shared" si="348"/>
        <v/>
      </c>
      <c r="AN1149" s="64"/>
      <c r="AO1149" s="64"/>
      <c r="AP1149" s="64"/>
    </row>
    <row r="1150" spans="2:42" s="60" customFormat="1" x14ac:dyDescent="0.3">
      <c r="B1150" s="60" t="str">
        <f t="shared" si="349"/>
        <v/>
      </c>
      <c r="F1150" s="60" t="str">
        <f t="shared" si="348"/>
        <v/>
      </c>
      <c r="AN1150" s="64"/>
      <c r="AO1150" s="64"/>
      <c r="AP1150" s="64"/>
    </row>
    <row r="1151" spans="2:42" s="60" customFormat="1" x14ac:dyDescent="0.3">
      <c r="B1151" s="60" t="str">
        <f t="shared" si="349"/>
        <v/>
      </c>
      <c r="F1151" s="60" t="str">
        <f t="shared" si="348"/>
        <v/>
      </c>
      <c r="AN1151" s="64"/>
      <c r="AO1151" s="64"/>
      <c r="AP1151" s="64"/>
    </row>
    <row r="1152" spans="2:42" s="60" customFormat="1" x14ac:dyDescent="0.3">
      <c r="B1152" s="60" t="str">
        <f t="shared" si="349"/>
        <v/>
      </c>
      <c r="F1152" s="60" t="str">
        <f t="shared" si="348"/>
        <v/>
      </c>
      <c r="AN1152" s="64"/>
      <c r="AO1152" s="64"/>
      <c r="AP1152" s="64"/>
    </row>
    <row r="1153" spans="2:42" s="60" customFormat="1" x14ac:dyDescent="0.3">
      <c r="B1153" s="60" t="str">
        <f t="shared" si="349"/>
        <v/>
      </c>
      <c r="F1153" s="60" t="str">
        <f t="shared" ref="F1153:F1162" si="350">IF(F14=F$2,"",F14)</f>
        <v/>
      </c>
      <c r="AN1153" s="64"/>
      <c r="AO1153" s="64"/>
      <c r="AP1153" s="64"/>
    </row>
    <row r="1154" spans="2:42" s="60" customFormat="1" x14ac:dyDescent="0.3">
      <c r="B1154" s="60" t="str">
        <f t="shared" si="349"/>
        <v/>
      </c>
      <c r="F1154" s="60" t="str">
        <f t="shared" si="350"/>
        <v/>
      </c>
      <c r="AN1154" s="64"/>
      <c r="AO1154" s="64"/>
      <c r="AP1154" s="64"/>
    </row>
    <row r="1155" spans="2:42" s="60" customFormat="1" x14ac:dyDescent="0.3">
      <c r="B1155" s="60" t="str">
        <f t="shared" si="349"/>
        <v/>
      </c>
      <c r="F1155" s="60" t="str">
        <f t="shared" si="350"/>
        <v/>
      </c>
      <c r="AN1155" s="64"/>
      <c r="AO1155" s="64"/>
      <c r="AP1155" s="64"/>
    </row>
    <row r="1156" spans="2:42" s="60" customFormat="1" x14ac:dyDescent="0.3">
      <c r="B1156" s="60" t="str">
        <f t="shared" si="349"/>
        <v/>
      </c>
      <c r="F1156" s="60" t="str">
        <f t="shared" si="350"/>
        <v/>
      </c>
      <c r="AN1156" s="64"/>
      <c r="AO1156" s="64"/>
      <c r="AP1156" s="64"/>
    </row>
    <row r="1157" spans="2:42" s="60" customFormat="1" x14ac:dyDescent="0.3">
      <c r="B1157" s="60" t="str">
        <f t="shared" si="349"/>
        <v/>
      </c>
      <c r="F1157" s="60" t="str">
        <f t="shared" si="350"/>
        <v/>
      </c>
      <c r="AN1157" s="64"/>
      <c r="AO1157" s="64"/>
      <c r="AP1157" s="64"/>
    </row>
    <row r="1158" spans="2:42" s="60" customFormat="1" x14ac:dyDescent="0.3">
      <c r="B1158" s="60" t="str">
        <f t="shared" si="349"/>
        <v/>
      </c>
      <c r="F1158" s="60" t="str">
        <f t="shared" si="350"/>
        <v/>
      </c>
      <c r="AN1158" s="64"/>
      <c r="AO1158" s="64"/>
      <c r="AP1158" s="64"/>
    </row>
    <row r="1159" spans="2:42" s="60" customFormat="1" x14ac:dyDescent="0.3">
      <c r="B1159" s="60" t="str">
        <f t="shared" si="349"/>
        <v/>
      </c>
      <c r="F1159" s="60" t="str">
        <f t="shared" si="350"/>
        <v/>
      </c>
      <c r="AN1159" s="64"/>
      <c r="AO1159" s="64"/>
      <c r="AP1159" s="64"/>
    </row>
    <row r="1160" spans="2:42" s="60" customFormat="1" x14ac:dyDescent="0.3">
      <c r="B1160" s="60" t="str">
        <f t="shared" si="349"/>
        <v/>
      </c>
      <c r="F1160" s="60" t="str">
        <f t="shared" si="350"/>
        <v/>
      </c>
      <c r="AN1160" s="64"/>
      <c r="AO1160" s="64"/>
      <c r="AP1160" s="64"/>
    </row>
    <row r="1161" spans="2:42" s="60" customFormat="1" x14ac:dyDescent="0.3">
      <c r="B1161" s="60" t="str">
        <f t="shared" si="349"/>
        <v/>
      </c>
      <c r="F1161" s="60" t="str">
        <f t="shared" si="350"/>
        <v/>
      </c>
      <c r="AN1161" s="64"/>
      <c r="AO1161" s="64"/>
      <c r="AP1161" s="64"/>
    </row>
    <row r="1162" spans="2:42" s="60" customFormat="1" x14ac:dyDescent="0.3">
      <c r="B1162" s="60" t="str">
        <f t="shared" si="349"/>
        <v/>
      </c>
      <c r="F1162" s="60" t="str">
        <f t="shared" si="350"/>
        <v/>
      </c>
      <c r="AN1162" s="64"/>
      <c r="AO1162" s="64"/>
      <c r="AP1162" s="64"/>
    </row>
    <row r="1163" spans="2:42" s="60" customFormat="1" x14ac:dyDescent="0.3">
      <c r="B1163" s="60" t="str">
        <f t="shared" si="349"/>
        <v/>
      </c>
      <c r="F1163" s="60" t="str">
        <f t="shared" ref="F1163:F1173" si="351">IF(F24=F$2,"",F24)</f>
        <v/>
      </c>
      <c r="AN1163" s="64"/>
      <c r="AO1163" s="64"/>
      <c r="AP1163" s="64"/>
    </row>
    <row r="1164" spans="2:42" s="60" customFormat="1" x14ac:dyDescent="0.3">
      <c r="B1164" s="60" t="str">
        <f t="shared" si="349"/>
        <v/>
      </c>
      <c r="F1164" s="60" t="str">
        <f t="shared" si="351"/>
        <v/>
      </c>
      <c r="AN1164" s="64"/>
      <c r="AO1164" s="64"/>
      <c r="AP1164" s="64"/>
    </row>
    <row r="1165" spans="2:42" s="60" customFormat="1" x14ac:dyDescent="0.3">
      <c r="B1165" s="60" t="str">
        <f t="shared" si="349"/>
        <v/>
      </c>
      <c r="F1165" s="60" t="str">
        <f t="shared" si="351"/>
        <v/>
      </c>
      <c r="AN1165" s="64"/>
      <c r="AO1165" s="64"/>
      <c r="AP1165" s="64"/>
    </row>
    <row r="1166" spans="2:42" s="60" customFormat="1" x14ac:dyDescent="0.3">
      <c r="B1166" s="60" t="str">
        <f t="shared" si="349"/>
        <v/>
      </c>
      <c r="F1166" s="60" t="str">
        <f t="shared" si="351"/>
        <v/>
      </c>
      <c r="AN1166" s="64"/>
      <c r="AO1166" s="64"/>
      <c r="AP1166" s="64"/>
    </row>
    <row r="1167" spans="2:42" s="60" customFormat="1" x14ac:dyDescent="0.3">
      <c r="B1167" s="60" t="str">
        <f t="shared" si="349"/>
        <v/>
      </c>
      <c r="F1167" s="60" t="str">
        <f t="shared" si="351"/>
        <v/>
      </c>
      <c r="AN1167" s="64"/>
      <c r="AO1167" s="64"/>
      <c r="AP1167" s="64"/>
    </row>
    <row r="1168" spans="2:42" s="60" customFormat="1" x14ac:dyDescent="0.3">
      <c r="B1168" s="60" t="str">
        <f t="shared" si="349"/>
        <v/>
      </c>
      <c r="F1168" s="60" t="str">
        <f t="shared" si="351"/>
        <v/>
      </c>
      <c r="AN1168" s="64"/>
      <c r="AO1168" s="64"/>
      <c r="AP1168" s="64"/>
    </row>
    <row r="1169" spans="2:42" s="60" customFormat="1" x14ac:dyDescent="0.3">
      <c r="B1169" s="60" t="str">
        <f t="shared" si="349"/>
        <v/>
      </c>
      <c r="F1169" s="60" t="str">
        <f t="shared" si="351"/>
        <v/>
      </c>
      <c r="AN1169" s="64"/>
      <c r="AO1169" s="64"/>
      <c r="AP1169" s="64"/>
    </row>
    <row r="1170" spans="2:42" s="60" customFormat="1" x14ac:dyDescent="0.3">
      <c r="B1170" s="60" t="str">
        <f t="shared" si="349"/>
        <v/>
      </c>
      <c r="F1170" s="60" t="str">
        <f t="shared" si="351"/>
        <v/>
      </c>
      <c r="AN1170" s="64"/>
      <c r="AO1170" s="64"/>
      <c r="AP1170" s="64"/>
    </row>
    <row r="1171" spans="2:42" s="60" customFormat="1" x14ac:dyDescent="0.3">
      <c r="B1171" s="60" t="str">
        <f t="shared" si="349"/>
        <v/>
      </c>
      <c r="F1171" s="60" t="str">
        <f t="shared" si="351"/>
        <v/>
      </c>
      <c r="AN1171" s="64"/>
      <c r="AO1171" s="64"/>
      <c r="AP1171" s="64"/>
    </row>
    <row r="1172" spans="2:42" s="60" customFormat="1" x14ac:dyDescent="0.3">
      <c r="B1172" s="60" t="str">
        <f t="shared" si="349"/>
        <v/>
      </c>
      <c r="F1172" s="60" t="str">
        <f t="shared" si="351"/>
        <v/>
      </c>
      <c r="AN1172" s="64"/>
      <c r="AO1172" s="64"/>
      <c r="AP1172" s="64"/>
    </row>
    <row r="1173" spans="2:42" s="60" customFormat="1" x14ac:dyDescent="0.3">
      <c r="B1173" s="60" t="str">
        <f t="shared" si="349"/>
        <v/>
      </c>
      <c r="F1173" s="60" t="str">
        <f t="shared" si="351"/>
        <v/>
      </c>
      <c r="AN1173" s="64"/>
      <c r="AO1173" s="64"/>
      <c r="AP1173" s="64"/>
    </row>
    <row r="1174" spans="2:42" s="60" customFormat="1" x14ac:dyDescent="0.3">
      <c r="B1174" s="60" t="str">
        <f t="shared" si="349"/>
        <v/>
      </c>
      <c r="F1174" s="60" t="str">
        <f t="shared" ref="F1174:F1183" si="352">IF(F35=F$2,"",F35)</f>
        <v/>
      </c>
      <c r="AN1174" s="64"/>
      <c r="AO1174" s="64"/>
      <c r="AP1174" s="64"/>
    </row>
    <row r="1175" spans="2:42" s="60" customFormat="1" x14ac:dyDescent="0.3">
      <c r="B1175" s="60" t="str">
        <f t="shared" si="349"/>
        <v/>
      </c>
      <c r="F1175" s="60" t="str">
        <f t="shared" si="352"/>
        <v/>
      </c>
      <c r="AN1175" s="64"/>
      <c r="AO1175" s="64"/>
      <c r="AP1175" s="64"/>
    </row>
    <row r="1176" spans="2:42" s="60" customFormat="1" x14ac:dyDescent="0.3">
      <c r="B1176" s="60" t="str">
        <f t="shared" si="349"/>
        <v/>
      </c>
      <c r="F1176" s="60" t="str">
        <f t="shared" si="352"/>
        <v/>
      </c>
      <c r="AN1176" s="64"/>
      <c r="AO1176" s="64"/>
      <c r="AP1176" s="64"/>
    </row>
    <row r="1177" spans="2:42" s="60" customFormat="1" x14ac:dyDescent="0.3">
      <c r="B1177" s="60" t="str">
        <f t="shared" si="349"/>
        <v/>
      </c>
      <c r="F1177" s="60" t="str">
        <f t="shared" si="352"/>
        <v/>
      </c>
      <c r="AN1177" s="64"/>
      <c r="AO1177" s="64"/>
      <c r="AP1177" s="64"/>
    </row>
    <row r="1178" spans="2:42" s="60" customFormat="1" x14ac:dyDescent="0.3">
      <c r="B1178" s="60" t="str">
        <f t="shared" si="349"/>
        <v/>
      </c>
      <c r="F1178" s="60" t="str">
        <f t="shared" si="352"/>
        <v/>
      </c>
      <c r="AN1178" s="64"/>
      <c r="AO1178" s="64"/>
      <c r="AP1178" s="64"/>
    </row>
    <row r="1179" spans="2:42" s="60" customFormat="1" x14ac:dyDescent="0.3">
      <c r="B1179" s="60" t="str">
        <f t="shared" si="349"/>
        <v/>
      </c>
      <c r="F1179" s="60" t="str">
        <f t="shared" si="352"/>
        <v/>
      </c>
      <c r="AN1179" s="64"/>
      <c r="AO1179" s="64"/>
      <c r="AP1179" s="64"/>
    </row>
    <row r="1180" spans="2:42" s="60" customFormat="1" x14ac:dyDescent="0.3">
      <c r="B1180" s="60" t="str">
        <f t="shared" si="349"/>
        <v/>
      </c>
      <c r="F1180" s="60" t="str">
        <f t="shared" si="352"/>
        <v/>
      </c>
      <c r="AN1180" s="64"/>
      <c r="AO1180" s="64"/>
      <c r="AP1180" s="64"/>
    </row>
    <row r="1181" spans="2:42" s="60" customFormat="1" x14ac:dyDescent="0.3">
      <c r="B1181" s="60" t="str">
        <f t="shared" si="349"/>
        <v/>
      </c>
      <c r="F1181" s="60" t="str">
        <f t="shared" si="352"/>
        <v/>
      </c>
      <c r="AN1181" s="64"/>
      <c r="AO1181" s="64"/>
      <c r="AP1181" s="64"/>
    </row>
    <row r="1182" spans="2:42" s="60" customFormat="1" x14ac:dyDescent="0.3">
      <c r="B1182" s="60" t="str">
        <f t="shared" si="349"/>
        <v/>
      </c>
      <c r="F1182" s="60" t="str">
        <f t="shared" si="352"/>
        <v/>
      </c>
      <c r="AN1182" s="64"/>
      <c r="AO1182" s="64"/>
      <c r="AP1182" s="64"/>
    </row>
    <row r="1183" spans="2:42" s="60" customFormat="1" x14ac:dyDescent="0.3">
      <c r="B1183" s="60" t="str">
        <f t="shared" si="349"/>
        <v/>
      </c>
      <c r="F1183" s="60" t="str">
        <f t="shared" si="352"/>
        <v/>
      </c>
      <c r="AN1183" s="64"/>
      <c r="AO1183" s="64"/>
      <c r="AP1183" s="64"/>
    </row>
    <row r="1184" spans="2:42" s="60" customFormat="1" x14ac:dyDescent="0.3">
      <c r="B1184" s="60" t="str">
        <f t="shared" si="349"/>
        <v/>
      </c>
      <c r="F1184" s="60" t="str">
        <f t="shared" ref="F1184:F1193" si="353">IF(F45=F$2,"",F45)</f>
        <v/>
      </c>
      <c r="AN1184" s="64"/>
      <c r="AO1184" s="64"/>
      <c r="AP1184" s="64"/>
    </row>
    <row r="1185" spans="2:42" s="60" customFormat="1" x14ac:dyDescent="0.3">
      <c r="B1185" s="60" t="str">
        <f t="shared" si="349"/>
        <v/>
      </c>
      <c r="F1185" s="60" t="str">
        <f t="shared" si="353"/>
        <v/>
      </c>
      <c r="AN1185" s="64"/>
      <c r="AO1185" s="64"/>
      <c r="AP1185" s="64"/>
    </row>
    <row r="1186" spans="2:42" s="60" customFormat="1" x14ac:dyDescent="0.3">
      <c r="B1186" s="60" t="str">
        <f t="shared" si="349"/>
        <v/>
      </c>
      <c r="F1186" s="60" t="str">
        <f t="shared" si="353"/>
        <v/>
      </c>
      <c r="AN1186" s="64"/>
      <c r="AO1186" s="64"/>
      <c r="AP1186" s="64"/>
    </row>
    <row r="1187" spans="2:42" s="60" customFormat="1" x14ac:dyDescent="0.3">
      <c r="B1187" s="60" t="str">
        <f t="shared" si="349"/>
        <v/>
      </c>
      <c r="F1187" s="60" t="str">
        <f t="shared" si="353"/>
        <v/>
      </c>
      <c r="AN1187" s="64"/>
      <c r="AO1187" s="64"/>
      <c r="AP1187" s="64"/>
    </row>
    <row r="1188" spans="2:42" s="60" customFormat="1" x14ac:dyDescent="0.3">
      <c r="B1188" s="60" t="str">
        <f t="shared" si="349"/>
        <v/>
      </c>
      <c r="F1188" s="60" t="str">
        <f t="shared" si="353"/>
        <v/>
      </c>
      <c r="AN1188" s="64"/>
      <c r="AO1188" s="64"/>
      <c r="AP1188" s="64"/>
    </row>
    <row r="1189" spans="2:42" s="60" customFormat="1" x14ac:dyDescent="0.3">
      <c r="B1189" s="60" t="str">
        <f t="shared" si="349"/>
        <v/>
      </c>
      <c r="F1189" s="60" t="str">
        <f t="shared" si="353"/>
        <v/>
      </c>
      <c r="AN1189" s="64"/>
      <c r="AO1189" s="64"/>
      <c r="AP1189" s="64"/>
    </row>
    <row r="1190" spans="2:42" s="60" customFormat="1" x14ac:dyDescent="0.3">
      <c r="B1190" s="60" t="str">
        <f t="shared" si="349"/>
        <v/>
      </c>
      <c r="F1190" s="60" t="str">
        <f t="shared" si="353"/>
        <v/>
      </c>
      <c r="AN1190" s="64"/>
      <c r="AO1190" s="64"/>
      <c r="AP1190" s="64"/>
    </row>
    <row r="1191" spans="2:42" s="60" customFormat="1" x14ac:dyDescent="0.3">
      <c r="B1191" s="60" t="str">
        <f t="shared" si="349"/>
        <v/>
      </c>
      <c r="F1191" s="60" t="str">
        <f t="shared" si="353"/>
        <v/>
      </c>
      <c r="AN1191" s="64"/>
      <c r="AO1191" s="64"/>
      <c r="AP1191" s="64"/>
    </row>
    <row r="1192" spans="2:42" s="60" customFormat="1" x14ac:dyDescent="0.3">
      <c r="B1192" s="60" t="str">
        <f t="shared" si="349"/>
        <v/>
      </c>
      <c r="F1192" s="60" t="str">
        <f t="shared" si="353"/>
        <v/>
      </c>
      <c r="AN1192" s="64"/>
      <c r="AO1192" s="64"/>
      <c r="AP1192" s="64"/>
    </row>
    <row r="1193" spans="2:42" s="60" customFormat="1" x14ac:dyDescent="0.3">
      <c r="B1193" s="60" t="str">
        <f t="shared" si="349"/>
        <v/>
      </c>
      <c r="F1193" s="60" t="str">
        <f t="shared" si="353"/>
        <v/>
      </c>
      <c r="AN1193" s="64"/>
      <c r="AO1193" s="64"/>
      <c r="AP1193" s="64"/>
    </row>
    <row r="1194" spans="2:42" s="60" customFormat="1" x14ac:dyDescent="0.3">
      <c r="B1194" s="60" t="str">
        <f t="shared" si="349"/>
        <v/>
      </c>
      <c r="F1194" s="60" t="str">
        <f t="shared" ref="F1194:F1203" si="354">IF(F55=F$2,"",F55)</f>
        <v/>
      </c>
      <c r="AN1194" s="64"/>
      <c r="AO1194" s="64"/>
      <c r="AP1194" s="64"/>
    </row>
    <row r="1195" spans="2:42" s="60" customFormat="1" x14ac:dyDescent="0.3">
      <c r="B1195" s="60" t="str">
        <f t="shared" si="349"/>
        <v/>
      </c>
      <c r="F1195" s="60" t="str">
        <f t="shared" si="354"/>
        <v/>
      </c>
      <c r="AN1195" s="64"/>
      <c r="AO1195" s="64"/>
      <c r="AP1195" s="64"/>
    </row>
    <row r="1196" spans="2:42" s="60" customFormat="1" x14ac:dyDescent="0.3">
      <c r="B1196" s="60" t="str">
        <f t="shared" si="349"/>
        <v/>
      </c>
      <c r="F1196" s="60" t="str">
        <f t="shared" si="354"/>
        <v/>
      </c>
      <c r="AN1196" s="64"/>
      <c r="AO1196" s="64"/>
      <c r="AP1196" s="64"/>
    </row>
    <row r="1197" spans="2:42" s="60" customFormat="1" x14ac:dyDescent="0.3">
      <c r="B1197" s="60" t="str">
        <f t="shared" si="349"/>
        <v/>
      </c>
      <c r="F1197" s="60" t="str">
        <f t="shared" si="354"/>
        <v/>
      </c>
      <c r="AN1197" s="64"/>
      <c r="AO1197" s="64"/>
      <c r="AP1197" s="64"/>
    </row>
    <row r="1198" spans="2:42" s="60" customFormat="1" x14ac:dyDescent="0.3">
      <c r="B1198" s="60" t="str">
        <f t="shared" si="349"/>
        <v/>
      </c>
      <c r="F1198" s="60" t="str">
        <f t="shared" si="354"/>
        <v/>
      </c>
      <c r="AN1198" s="64"/>
      <c r="AO1198" s="64"/>
      <c r="AP1198" s="64"/>
    </row>
    <row r="1199" spans="2:42" s="60" customFormat="1" x14ac:dyDescent="0.3">
      <c r="B1199" s="60" t="str">
        <f t="shared" si="349"/>
        <v/>
      </c>
      <c r="F1199" s="60" t="str">
        <f t="shared" si="354"/>
        <v/>
      </c>
      <c r="AN1199" s="64"/>
      <c r="AO1199" s="64"/>
      <c r="AP1199" s="64"/>
    </row>
    <row r="1200" spans="2:42" s="60" customFormat="1" x14ac:dyDescent="0.3">
      <c r="B1200" s="60" t="str">
        <f t="shared" si="349"/>
        <v/>
      </c>
      <c r="F1200" s="60" t="str">
        <f t="shared" si="354"/>
        <v/>
      </c>
      <c r="AN1200" s="64"/>
      <c r="AO1200" s="64"/>
      <c r="AP1200" s="64"/>
    </row>
    <row r="1201" spans="2:42" s="60" customFormat="1" x14ac:dyDescent="0.3">
      <c r="B1201" s="60" t="str">
        <f t="shared" si="349"/>
        <v/>
      </c>
      <c r="F1201" s="60" t="str">
        <f t="shared" si="354"/>
        <v/>
      </c>
      <c r="AN1201" s="64"/>
      <c r="AO1201" s="64"/>
      <c r="AP1201" s="64"/>
    </row>
    <row r="1202" spans="2:42" s="60" customFormat="1" x14ac:dyDescent="0.3">
      <c r="B1202" s="60" t="str">
        <f t="shared" si="349"/>
        <v/>
      </c>
      <c r="F1202" s="60" t="str">
        <f t="shared" si="354"/>
        <v/>
      </c>
      <c r="AN1202" s="64"/>
      <c r="AO1202" s="64"/>
      <c r="AP1202" s="64"/>
    </row>
    <row r="1203" spans="2:42" s="60" customFormat="1" x14ac:dyDescent="0.3">
      <c r="B1203" s="60" t="str">
        <f t="shared" si="349"/>
        <v/>
      </c>
      <c r="F1203" s="60" t="str">
        <f t="shared" si="354"/>
        <v/>
      </c>
      <c r="AN1203" s="64"/>
      <c r="AO1203" s="64"/>
      <c r="AP1203" s="64"/>
    </row>
    <row r="1204" spans="2:42" s="60" customFormat="1" x14ac:dyDescent="0.3">
      <c r="B1204" s="60" t="str">
        <f t="shared" si="349"/>
        <v/>
      </c>
      <c r="F1204" s="60" t="str">
        <f t="shared" ref="F1204:F1214" si="355">IF(F65=F$2,"",F65)</f>
        <v/>
      </c>
      <c r="AN1204" s="64"/>
      <c r="AO1204" s="64"/>
      <c r="AP1204" s="64"/>
    </row>
    <row r="1205" spans="2:42" s="60" customFormat="1" x14ac:dyDescent="0.3">
      <c r="B1205" s="60" t="str">
        <f t="shared" si="349"/>
        <v/>
      </c>
      <c r="F1205" s="60" t="str">
        <f t="shared" si="355"/>
        <v/>
      </c>
      <c r="AN1205" s="64"/>
      <c r="AO1205" s="64"/>
      <c r="AP1205" s="64"/>
    </row>
    <row r="1206" spans="2:42" s="60" customFormat="1" x14ac:dyDescent="0.3">
      <c r="B1206" s="60" t="str">
        <f t="shared" si="349"/>
        <v/>
      </c>
      <c r="F1206" s="60" t="str">
        <f t="shared" si="355"/>
        <v/>
      </c>
      <c r="AN1206" s="64"/>
      <c r="AO1206" s="64"/>
      <c r="AP1206" s="64"/>
    </row>
    <row r="1207" spans="2:42" s="60" customFormat="1" x14ac:dyDescent="0.3">
      <c r="B1207" s="60" t="str">
        <f t="shared" ref="B1207:F1270" si="356">IF(B68=B$2,"",B68)</f>
        <v/>
      </c>
      <c r="F1207" s="60" t="str">
        <f t="shared" si="356"/>
        <v/>
      </c>
      <c r="AN1207" s="64"/>
      <c r="AO1207" s="64"/>
      <c r="AP1207" s="64"/>
    </row>
    <row r="1208" spans="2:42" s="60" customFormat="1" x14ac:dyDescent="0.3">
      <c r="B1208" s="60" t="str">
        <f t="shared" si="356"/>
        <v/>
      </c>
      <c r="F1208" s="60" t="str">
        <f t="shared" si="355"/>
        <v/>
      </c>
      <c r="AN1208" s="64"/>
      <c r="AO1208" s="64"/>
      <c r="AP1208" s="64"/>
    </row>
    <row r="1209" spans="2:42" s="60" customFormat="1" x14ac:dyDescent="0.3">
      <c r="B1209" s="60" t="str">
        <f t="shared" si="356"/>
        <v/>
      </c>
      <c r="F1209" s="60" t="str">
        <f t="shared" si="355"/>
        <v/>
      </c>
      <c r="AN1209" s="64"/>
      <c r="AO1209" s="64"/>
      <c r="AP1209" s="64"/>
    </row>
    <row r="1210" spans="2:42" s="60" customFormat="1" x14ac:dyDescent="0.3">
      <c r="B1210" s="60" t="str">
        <f t="shared" si="356"/>
        <v/>
      </c>
      <c r="F1210" s="60" t="str">
        <f t="shared" si="355"/>
        <v/>
      </c>
      <c r="AN1210" s="64"/>
      <c r="AO1210" s="64"/>
      <c r="AP1210" s="64"/>
    </row>
    <row r="1211" spans="2:42" s="60" customFormat="1" x14ac:dyDescent="0.3">
      <c r="B1211" s="60" t="str">
        <f t="shared" si="356"/>
        <v/>
      </c>
      <c r="F1211" s="60" t="str">
        <f t="shared" si="355"/>
        <v/>
      </c>
      <c r="AN1211" s="64"/>
      <c r="AO1211" s="64"/>
      <c r="AP1211" s="64"/>
    </row>
    <row r="1212" spans="2:42" s="60" customFormat="1" x14ac:dyDescent="0.3">
      <c r="B1212" s="60" t="str">
        <f t="shared" si="356"/>
        <v/>
      </c>
      <c r="F1212" s="60" t="str">
        <f t="shared" si="355"/>
        <v/>
      </c>
      <c r="AN1212" s="64"/>
      <c r="AO1212" s="64"/>
      <c r="AP1212" s="64"/>
    </row>
    <row r="1213" spans="2:42" s="60" customFormat="1" x14ac:dyDescent="0.3">
      <c r="B1213" s="60" t="str">
        <f t="shared" si="356"/>
        <v/>
      </c>
      <c r="F1213" s="60" t="str">
        <f t="shared" si="355"/>
        <v/>
      </c>
      <c r="AN1213" s="64"/>
      <c r="AO1213" s="64"/>
      <c r="AP1213" s="64"/>
    </row>
    <row r="1214" spans="2:42" s="60" customFormat="1" x14ac:dyDescent="0.3">
      <c r="B1214" s="60" t="str">
        <f t="shared" si="356"/>
        <v/>
      </c>
      <c r="F1214" s="60" t="str">
        <f t="shared" si="355"/>
        <v/>
      </c>
      <c r="AN1214" s="64"/>
      <c r="AO1214" s="64"/>
      <c r="AP1214" s="64"/>
    </row>
    <row r="1215" spans="2:42" s="60" customFormat="1" x14ac:dyDescent="0.3">
      <c r="B1215" s="60" t="str">
        <f t="shared" si="356"/>
        <v/>
      </c>
      <c r="F1215" s="60" t="str">
        <f t="shared" ref="F1215:F1224" si="357">IF(F76=F$2,"",F76)</f>
        <v/>
      </c>
      <c r="AN1215" s="64"/>
      <c r="AO1215" s="64"/>
      <c r="AP1215" s="64"/>
    </row>
    <row r="1216" spans="2:42" s="60" customFormat="1" x14ac:dyDescent="0.3">
      <c r="B1216" s="60" t="str">
        <f t="shared" si="356"/>
        <v/>
      </c>
      <c r="F1216" s="60" t="str">
        <f t="shared" si="357"/>
        <v/>
      </c>
      <c r="AN1216" s="64"/>
      <c r="AO1216" s="64"/>
      <c r="AP1216" s="64"/>
    </row>
    <row r="1217" spans="2:42" s="60" customFormat="1" x14ac:dyDescent="0.3">
      <c r="B1217" s="60" t="str">
        <f t="shared" si="356"/>
        <v/>
      </c>
      <c r="F1217" s="60" t="str">
        <f t="shared" si="357"/>
        <v/>
      </c>
      <c r="AN1217" s="64"/>
      <c r="AO1217" s="64"/>
      <c r="AP1217" s="64"/>
    </row>
    <row r="1218" spans="2:42" s="60" customFormat="1" x14ac:dyDescent="0.3">
      <c r="B1218" s="60" t="str">
        <f t="shared" si="356"/>
        <v/>
      </c>
      <c r="F1218" s="60" t="str">
        <f t="shared" si="357"/>
        <v/>
      </c>
      <c r="AN1218" s="64"/>
      <c r="AO1218" s="64"/>
      <c r="AP1218" s="64"/>
    </row>
    <row r="1219" spans="2:42" s="60" customFormat="1" x14ac:dyDescent="0.3">
      <c r="B1219" s="60" t="str">
        <f t="shared" si="356"/>
        <v/>
      </c>
      <c r="F1219" s="60" t="str">
        <f t="shared" si="357"/>
        <v/>
      </c>
      <c r="AN1219" s="64"/>
      <c r="AO1219" s="64"/>
      <c r="AP1219" s="64"/>
    </row>
    <row r="1220" spans="2:42" s="60" customFormat="1" x14ac:dyDescent="0.3">
      <c r="B1220" s="60" t="str">
        <f t="shared" si="356"/>
        <v/>
      </c>
      <c r="F1220" s="60" t="str">
        <f t="shared" si="357"/>
        <v/>
      </c>
      <c r="AN1220" s="64"/>
      <c r="AO1220" s="64"/>
      <c r="AP1220" s="64"/>
    </row>
    <row r="1221" spans="2:42" s="60" customFormat="1" x14ac:dyDescent="0.3">
      <c r="B1221" s="60" t="str">
        <f t="shared" si="356"/>
        <v/>
      </c>
      <c r="F1221" s="60" t="str">
        <f t="shared" si="357"/>
        <v/>
      </c>
      <c r="AN1221" s="64"/>
      <c r="AO1221" s="64"/>
      <c r="AP1221" s="64"/>
    </row>
    <row r="1222" spans="2:42" s="60" customFormat="1" x14ac:dyDescent="0.3">
      <c r="B1222" s="60" t="str">
        <f t="shared" si="356"/>
        <v/>
      </c>
      <c r="F1222" s="60" t="str">
        <f t="shared" si="357"/>
        <v/>
      </c>
      <c r="AN1222" s="64"/>
      <c r="AO1222" s="64"/>
      <c r="AP1222" s="64"/>
    </row>
    <row r="1223" spans="2:42" s="60" customFormat="1" x14ac:dyDescent="0.3">
      <c r="B1223" s="60" t="str">
        <f t="shared" si="356"/>
        <v/>
      </c>
      <c r="F1223" s="60" t="str">
        <f t="shared" si="357"/>
        <v/>
      </c>
      <c r="AN1223" s="64"/>
      <c r="AO1223" s="64"/>
      <c r="AP1223" s="64"/>
    </row>
    <row r="1224" spans="2:42" s="60" customFormat="1" x14ac:dyDescent="0.3">
      <c r="B1224" s="60" t="str">
        <f t="shared" si="356"/>
        <v/>
      </c>
      <c r="F1224" s="60" t="str">
        <f t="shared" si="357"/>
        <v/>
      </c>
      <c r="AN1224" s="64"/>
      <c r="AO1224" s="64"/>
      <c r="AP1224" s="64"/>
    </row>
    <row r="1225" spans="2:42" s="60" customFormat="1" x14ac:dyDescent="0.3">
      <c r="B1225" s="60" t="str">
        <f t="shared" si="356"/>
        <v/>
      </c>
      <c r="F1225" s="60" t="str">
        <f t="shared" ref="F1225:F1234" si="358">IF(F86=F$2,"",F86)</f>
        <v/>
      </c>
      <c r="AN1225" s="64"/>
      <c r="AO1225" s="64"/>
      <c r="AP1225" s="64"/>
    </row>
    <row r="1226" spans="2:42" s="60" customFormat="1" x14ac:dyDescent="0.3">
      <c r="B1226" s="60" t="str">
        <f t="shared" si="356"/>
        <v/>
      </c>
      <c r="F1226" s="60" t="str">
        <f t="shared" si="358"/>
        <v/>
      </c>
      <c r="AN1226" s="64"/>
      <c r="AO1226" s="64"/>
      <c r="AP1226" s="64"/>
    </row>
    <row r="1227" spans="2:42" s="60" customFormat="1" x14ac:dyDescent="0.3">
      <c r="B1227" s="60" t="str">
        <f t="shared" si="356"/>
        <v/>
      </c>
      <c r="F1227" s="60" t="str">
        <f t="shared" si="358"/>
        <v/>
      </c>
      <c r="AN1227" s="64"/>
      <c r="AO1227" s="64"/>
      <c r="AP1227" s="64"/>
    </row>
    <row r="1228" spans="2:42" s="60" customFormat="1" x14ac:dyDescent="0.3">
      <c r="B1228" s="60" t="str">
        <f t="shared" si="356"/>
        <v/>
      </c>
      <c r="F1228" s="60" t="str">
        <f t="shared" si="358"/>
        <v/>
      </c>
      <c r="AN1228" s="64"/>
      <c r="AO1228" s="64"/>
      <c r="AP1228" s="64"/>
    </row>
    <row r="1229" spans="2:42" s="60" customFormat="1" x14ac:dyDescent="0.3">
      <c r="B1229" s="60" t="str">
        <f t="shared" si="356"/>
        <v/>
      </c>
      <c r="F1229" s="60" t="str">
        <f t="shared" si="358"/>
        <v/>
      </c>
      <c r="AN1229" s="64"/>
      <c r="AO1229" s="64"/>
      <c r="AP1229" s="64"/>
    </row>
    <row r="1230" spans="2:42" s="60" customFormat="1" x14ac:dyDescent="0.3">
      <c r="B1230" s="60" t="str">
        <f t="shared" si="356"/>
        <v/>
      </c>
      <c r="F1230" s="60" t="str">
        <f t="shared" si="358"/>
        <v/>
      </c>
      <c r="AN1230" s="64"/>
      <c r="AO1230" s="64"/>
      <c r="AP1230" s="64"/>
    </row>
    <row r="1231" spans="2:42" s="60" customFormat="1" x14ac:dyDescent="0.3">
      <c r="B1231" s="60" t="str">
        <f t="shared" si="356"/>
        <v/>
      </c>
      <c r="F1231" s="60" t="str">
        <f t="shared" si="358"/>
        <v/>
      </c>
      <c r="AN1231" s="64"/>
      <c r="AO1231" s="64"/>
      <c r="AP1231" s="64"/>
    </row>
    <row r="1232" spans="2:42" s="60" customFormat="1" x14ac:dyDescent="0.3">
      <c r="B1232" s="60" t="str">
        <f t="shared" si="356"/>
        <v/>
      </c>
      <c r="F1232" s="60" t="str">
        <f t="shared" si="358"/>
        <v/>
      </c>
      <c r="AN1232" s="64"/>
      <c r="AO1232" s="64"/>
      <c r="AP1232" s="64"/>
    </row>
    <row r="1233" spans="2:42" s="60" customFormat="1" x14ac:dyDescent="0.3">
      <c r="B1233" s="60" t="str">
        <f t="shared" si="356"/>
        <v/>
      </c>
      <c r="F1233" s="60" t="str">
        <f t="shared" si="358"/>
        <v/>
      </c>
      <c r="AN1233" s="64"/>
      <c r="AO1233" s="64"/>
      <c r="AP1233" s="64"/>
    </row>
    <row r="1234" spans="2:42" s="60" customFormat="1" x14ac:dyDescent="0.3">
      <c r="B1234" s="60" t="str">
        <f t="shared" si="356"/>
        <v/>
      </c>
      <c r="F1234" s="60" t="str">
        <f t="shared" si="358"/>
        <v/>
      </c>
      <c r="AN1234" s="64"/>
      <c r="AO1234" s="64"/>
      <c r="AP1234" s="64"/>
    </row>
    <row r="1235" spans="2:42" s="60" customFormat="1" x14ac:dyDescent="0.3">
      <c r="B1235" s="60" t="str">
        <f t="shared" si="356"/>
        <v/>
      </c>
      <c r="F1235" s="60" t="str">
        <f t="shared" ref="F1235:F1245" si="359">IF(F96=F$2,"",F96)</f>
        <v/>
      </c>
      <c r="AN1235" s="64"/>
      <c r="AO1235" s="64"/>
      <c r="AP1235" s="64"/>
    </row>
    <row r="1236" spans="2:42" s="60" customFormat="1" x14ac:dyDescent="0.3">
      <c r="B1236" s="60" t="str">
        <f t="shared" si="356"/>
        <v/>
      </c>
      <c r="F1236" s="60" t="str">
        <f t="shared" si="359"/>
        <v/>
      </c>
      <c r="AN1236" s="64"/>
      <c r="AO1236" s="64"/>
      <c r="AP1236" s="64"/>
    </row>
    <row r="1237" spans="2:42" s="60" customFormat="1" x14ac:dyDescent="0.3">
      <c r="B1237" s="60" t="str">
        <f t="shared" si="356"/>
        <v/>
      </c>
      <c r="F1237" s="60" t="str">
        <f t="shared" si="359"/>
        <v/>
      </c>
      <c r="AN1237" s="64"/>
      <c r="AO1237" s="64"/>
      <c r="AP1237" s="64"/>
    </row>
    <row r="1238" spans="2:42" s="60" customFormat="1" x14ac:dyDescent="0.3">
      <c r="B1238" s="60" t="str">
        <f t="shared" si="356"/>
        <v/>
      </c>
      <c r="F1238" s="60" t="str">
        <f t="shared" si="359"/>
        <v/>
      </c>
      <c r="AN1238" s="64"/>
      <c r="AO1238" s="64"/>
      <c r="AP1238" s="64"/>
    </row>
    <row r="1239" spans="2:42" s="60" customFormat="1" x14ac:dyDescent="0.3">
      <c r="B1239" s="60" t="str">
        <f t="shared" si="356"/>
        <v/>
      </c>
      <c r="F1239" s="60" t="str">
        <f t="shared" si="359"/>
        <v/>
      </c>
      <c r="AN1239" s="64"/>
      <c r="AO1239" s="64"/>
      <c r="AP1239" s="64"/>
    </row>
    <row r="1240" spans="2:42" s="60" customFormat="1" x14ac:dyDescent="0.3">
      <c r="B1240" s="60" t="str">
        <f t="shared" si="356"/>
        <v/>
      </c>
      <c r="F1240" s="60" t="str">
        <f t="shared" si="359"/>
        <v/>
      </c>
      <c r="AN1240" s="64"/>
      <c r="AO1240" s="64"/>
      <c r="AP1240" s="64"/>
    </row>
    <row r="1241" spans="2:42" s="60" customFormat="1" x14ac:dyDescent="0.3">
      <c r="B1241" s="60" t="str">
        <f t="shared" si="356"/>
        <v/>
      </c>
      <c r="F1241" s="60" t="str">
        <f t="shared" si="359"/>
        <v/>
      </c>
      <c r="AN1241" s="64"/>
      <c r="AO1241" s="64"/>
      <c r="AP1241" s="64"/>
    </row>
    <row r="1242" spans="2:42" s="60" customFormat="1" x14ac:dyDescent="0.3">
      <c r="B1242" s="60" t="str">
        <f t="shared" si="356"/>
        <v/>
      </c>
      <c r="F1242" s="60" t="str">
        <f t="shared" si="359"/>
        <v/>
      </c>
      <c r="AN1242" s="64"/>
      <c r="AO1242" s="64"/>
      <c r="AP1242" s="64"/>
    </row>
    <row r="1243" spans="2:42" s="60" customFormat="1" x14ac:dyDescent="0.3">
      <c r="B1243" s="60" t="str">
        <f t="shared" si="356"/>
        <v/>
      </c>
      <c r="F1243" s="60" t="str">
        <f t="shared" si="359"/>
        <v/>
      </c>
      <c r="AN1243" s="64"/>
      <c r="AO1243" s="64"/>
      <c r="AP1243" s="64"/>
    </row>
    <row r="1244" spans="2:42" s="60" customFormat="1" x14ac:dyDescent="0.3">
      <c r="B1244" s="60" t="str">
        <f t="shared" si="356"/>
        <v/>
      </c>
      <c r="F1244" s="60" t="str">
        <f t="shared" si="359"/>
        <v/>
      </c>
      <c r="AN1244" s="64"/>
      <c r="AO1244" s="64"/>
      <c r="AP1244" s="64"/>
    </row>
    <row r="1245" spans="2:42" s="60" customFormat="1" x14ac:dyDescent="0.3">
      <c r="B1245" s="60" t="str">
        <f t="shared" si="356"/>
        <v/>
      </c>
      <c r="F1245" s="60" t="str">
        <f t="shared" si="359"/>
        <v/>
      </c>
      <c r="AN1245" s="64"/>
      <c r="AO1245" s="64"/>
      <c r="AP1245" s="64"/>
    </row>
    <row r="1246" spans="2:42" s="60" customFormat="1" x14ac:dyDescent="0.3">
      <c r="B1246" s="60" t="str">
        <f t="shared" si="356"/>
        <v/>
      </c>
      <c r="F1246" s="60" t="str">
        <f t="shared" ref="F1246:F1255" si="360">IF(F107=F$2,"",F107)</f>
        <v/>
      </c>
      <c r="AN1246" s="64"/>
      <c r="AO1246" s="64"/>
      <c r="AP1246" s="64"/>
    </row>
    <row r="1247" spans="2:42" s="60" customFormat="1" x14ac:dyDescent="0.3">
      <c r="B1247" s="60" t="str">
        <f t="shared" si="356"/>
        <v/>
      </c>
      <c r="F1247" s="60" t="str">
        <f t="shared" si="360"/>
        <v/>
      </c>
      <c r="AN1247" s="64"/>
      <c r="AO1247" s="64"/>
      <c r="AP1247" s="64"/>
    </row>
    <row r="1248" spans="2:42" s="60" customFormat="1" x14ac:dyDescent="0.3">
      <c r="B1248" s="60" t="str">
        <f t="shared" si="356"/>
        <v/>
      </c>
      <c r="F1248" s="60" t="str">
        <f t="shared" si="360"/>
        <v/>
      </c>
      <c r="AN1248" s="64"/>
      <c r="AO1248" s="64"/>
      <c r="AP1248" s="64"/>
    </row>
    <row r="1249" spans="2:42" s="60" customFormat="1" x14ac:dyDescent="0.3">
      <c r="B1249" s="60" t="str">
        <f t="shared" si="356"/>
        <v/>
      </c>
      <c r="F1249" s="60" t="str">
        <f t="shared" si="360"/>
        <v/>
      </c>
      <c r="AN1249" s="64"/>
      <c r="AO1249" s="64"/>
      <c r="AP1249" s="64"/>
    </row>
    <row r="1250" spans="2:42" s="60" customFormat="1" x14ac:dyDescent="0.3">
      <c r="B1250" s="60" t="str">
        <f t="shared" si="356"/>
        <v/>
      </c>
      <c r="F1250" s="60" t="str">
        <f t="shared" si="360"/>
        <v/>
      </c>
      <c r="AN1250" s="64"/>
      <c r="AO1250" s="64"/>
      <c r="AP1250" s="64"/>
    </row>
    <row r="1251" spans="2:42" s="60" customFormat="1" x14ac:dyDescent="0.3">
      <c r="B1251" s="60" t="str">
        <f t="shared" si="356"/>
        <v/>
      </c>
      <c r="F1251" s="60" t="str">
        <f t="shared" si="360"/>
        <v/>
      </c>
      <c r="AN1251" s="64"/>
      <c r="AO1251" s="64"/>
      <c r="AP1251" s="64"/>
    </row>
    <row r="1252" spans="2:42" s="60" customFormat="1" x14ac:dyDescent="0.3">
      <c r="B1252" s="60" t="str">
        <f t="shared" si="356"/>
        <v/>
      </c>
      <c r="F1252" s="60" t="str">
        <f t="shared" si="360"/>
        <v/>
      </c>
      <c r="AN1252" s="64"/>
      <c r="AO1252" s="64"/>
      <c r="AP1252" s="64"/>
    </row>
    <row r="1253" spans="2:42" s="60" customFormat="1" x14ac:dyDescent="0.3">
      <c r="B1253" s="60" t="str">
        <f t="shared" si="356"/>
        <v/>
      </c>
      <c r="F1253" s="60" t="str">
        <f t="shared" si="360"/>
        <v/>
      </c>
      <c r="AN1253" s="64"/>
      <c r="AO1253" s="64"/>
      <c r="AP1253" s="64"/>
    </row>
    <row r="1254" spans="2:42" s="60" customFormat="1" x14ac:dyDescent="0.3">
      <c r="B1254" s="60" t="str">
        <f t="shared" si="356"/>
        <v/>
      </c>
      <c r="F1254" s="60" t="str">
        <f t="shared" si="360"/>
        <v/>
      </c>
      <c r="AN1254" s="64"/>
      <c r="AO1254" s="64"/>
      <c r="AP1254" s="64"/>
    </row>
    <row r="1255" spans="2:42" s="60" customFormat="1" x14ac:dyDescent="0.3">
      <c r="B1255" s="60" t="str">
        <f t="shared" si="356"/>
        <v/>
      </c>
      <c r="F1255" s="60" t="str">
        <f t="shared" si="360"/>
        <v/>
      </c>
      <c r="AN1255" s="64"/>
      <c r="AO1255" s="64"/>
      <c r="AP1255" s="64"/>
    </row>
    <row r="1256" spans="2:42" s="60" customFormat="1" x14ac:dyDescent="0.3">
      <c r="B1256" s="60" t="str">
        <f t="shared" si="356"/>
        <v/>
      </c>
      <c r="F1256" s="60" t="str">
        <f t="shared" ref="F1256:F1265" si="361">IF(F117=F$2,"",F117)</f>
        <v/>
      </c>
      <c r="AN1256" s="64"/>
      <c r="AO1256" s="64"/>
      <c r="AP1256" s="64"/>
    </row>
    <row r="1257" spans="2:42" s="60" customFormat="1" x14ac:dyDescent="0.3">
      <c r="B1257" s="60" t="str">
        <f t="shared" si="356"/>
        <v/>
      </c>
      <c r="F1257" s="60" t="str">
        <f t="shared" si="361"/>
        <v/>
      </c>
      <c r="AN1257" s="64"/>
      <c r="AO1257" s="64"/>
      <c r="AP1257" s="64"/>
    </row>
    <row r="1258" spans="2:42" s="60" customFormat="1" x14ac:dyDescent="0.3">
      <c r="B1258" s="60" t="str">
        <f t="shared" si="356"/>
        <v/>
      </c>
      <c r="F1258" s="60" t="str">
        <f t="shared" si="361"/>
        <v/>
      </c>
      <c r="AN1258" s="64"/>
      <c r="AO1258" s="64"/>
      <c r="AP1258" s="64"/>
    </row>
    <row r="1259" spans="2:42" s="60" customFormat="1" x14ac:dyDescent="0.3">
      <c r="B1259" s="60" t="str">
        <f t="shared" si="356"/>
        <v/>
      </c>
      <c r="F1259" s="60" t="str">
        <f t="shared" si="361"/>
        <v/>
      </c>
      <c r="AN1259" s="64"/>
      <c r="AO1259" s="64"/>
      <c r="AP1259" s="64"/>
    </row>
    <row r="1260" spans="2:42" s="60" customFormat="1" x14ac:dyDescent="0.3">
      <c r="B1260" s="60" t="str">
        <f t="shared" si="356"/>
        <v/>
      </c>
      <c r="F1260" s="60" t="str">
        <f t="shared" si="361"/>
        <v/>
      </c>
      <c r="AN1260" s="64"/>
      <c r="AO1260" s="64"/>
      <c r="AP1260" s="64"/>
    </row>
    <row r="1261" spans="2:42" s="60" customFormat="1" x14ac:dyDescent="0.3">
      <c r="B1261" s="60" t="str">
        <f t="shared" si="356"/>
        <v/>
      </c>
      <c r="F1261" s="60" t="str">
        <f t="shared" si="361"/>
        <v/>
      </c>
      <c r="AN1261" s="64"/>
      <c r="AO1261" s="64"/>
      <c r="AP1261" s="64"/>
    </row>
    <row r="1262" spans="2:42" s="60" customFormat="1" x14ac:dyDescent="0.3">
      <c r="B1262" s="60" t="str">
        <f t="shared" si="356"/>
        <v/>
      </c>
      <c r="F1262" s="60" t="str">
        <f t="shared" si="361"/>
        <v/>
      </c>
      <c r="AN1262" s="64"/>
      <c r="AO1262" s="64"/>
      <c r="AP1262" s="64"/>
    </row>
    <row r="1263" spans="2:42" s="60" customFormat="1" x14ac:dyDescent="0.3">
      <c r="B1263" s="60" t="str">
        <f t="shared" si="356"/>
        <v/>
      </c>
      <c r="F1263" s="60" t="str">
        <f t="shared" si="361"/>
        <v/>
      </c>
      <c r="AN1263" s="64"/>
      <c r="AO1263" s="64"/>
      <c r="AP1263" s="64"/>
    </row>
    <row r="1264" spans="2:42" s="60" customFormat="1" x14ac:dyDescent="0.3">
      <c r="B1264" s="60" t="str">
        <f t="shared" si="356"/>
        <v/>
      </c>
      <c r="F1264" s="60" t="str">
        <f t="shared" si="361"/>
        <v/>
      </c>
      <c r="AN1264" s="64"/>
      <c r="AO1264" s="64"/>
      <c r="AP1264" s="64"/>
    </row>
    <row r="1265" spans="2:42" s="60" customFormat="1" x14ac:dyDescent="0.3">
      <c r="B1265" s="60" t="str">
        <f t="shared" si="356"/>
        <v/>
      </c>
      <c r="F1265" s="60" t="str">
        <f t="shared" si="361"/>
        <v/>
      </c>
      <c r="AN1265" s="64"/>
      <c r="AO1265" s="64"/>
      <c r="AP1265" s="64"/>
    </row>
    <row r="1266" spans="2:42" s="60" customFormat="1" x14ac:dyDescent="0.3">
      <c r="B1266" s="60" t="str">
        <f t="shared" si="356"/>
        <v/>
      </c>
      <c r="F1266" s="60" t="str">
        <f t="shared" ref="F1266:F1276" si="362">IF(F127=F$2,"",F127)</f>
        <v/>
      </c>
      <c r="AN1266" s="64"/>
      <c r="AO1266" s="64"/>
      <c r="AP1266" s="64"/>
    </row>
    <row r="1267" spans="2:42" s="60" customFormat="1" x14ac:dyDescent="0.3">
      <c r="B1267" s="60" t="str">
        <f t="shared" si="356"/>
        <v/>
      </c>
      <c r="F1267" s="60" t="str">
        <f t="shared" si="362"/>
        <v/>
      </c>
      <c r="AN1267" s="64"/>
      <c r="AO1267" s="64"/>
      <c r="AP1267" s="64"/>
    </row>
    <row r="1268" spans="2:42" s="60" customFormat="1" x14ac:dyDescent="0.3">
      <c r="B1268" s="60" t="str">
        <f t="shared" si="356"/>
        <v/>
      </c>
      <c r="F1268" s="60" t="str">
        <f t="shared" si="362"/>
        <v/>
      </c>
      <c r="AN1268" s="64"/>
      <c r="AO1268" s="64"/>
      <c r="AP1268" s="64"/>
    </row>
    <row r="1269" spans="2:42" s="60" customFormat="1" x14ac:dyDescent="0.3">
      <c r="B1269" s="60" t="str">
        <f t="shared" si="356"/>
        <v/>
      </c>
      <c r="F1269" s="60" t="str">
        <f t="shared" si="362"/>
        <v/>
      </c>
      <c r="AN1269" s="64"/>
      <c r="AO1269" s="64"/>
      <c r="AP1269" s="64"/>
    </row>
    <row r="1270" spans="2:42" s="60" customFormat="1" x14ac:dyDescent="0.3">
      <c r="B1270" s="60" t="str">
        <f t="shared" si="356"/>
        <v/>
      </c>
      <c r="F1270" s="60" t="str">
        <f t="shared" si="362"/>
        <v/>
      </c>
      <c r="AN1270" s="64"/>
      <c r="AO1270" s="64"/>
      <c r="AP1270" s="64"/>
    </row>
    <row r="1271" spans="2:42" s="60" customFormat="1" x14ac:dyDescent="0.3">
      <c r="B1271" s="60" t="str">
        <f t="shared" ref="B1271:F1334" si="363">IF(B132=B$2,"",B132)</f>
        <v/>
      </c>
      <c r="F1271" s="60" t="str">
        <f t="shared" si="363"/>
        <v/>
      </c>
      <c r="AN1271" s="64"/>
      <c r="AO1271" s="64"/>
      <c r="AP1271" s="64"/>
    </row>
    <row r="1272" spans="2:42" s="60" customFormat="1" x14ac:dyDescent="0.3">
      <c r="B1272" s="60" t="str">
        <f t="shared" si="363"/>
        <v/>
      </c>
      <c r="F1272" s="60" t="str">
        <f t="shared" si="362"/>
        <v/>
      </c>
      <c r="AN1272" s="64"/>
      <c r="AO1272" s="64"/>
      <c r="AP1272" s="64"/>
    </row>
    <row r="1273" spans="2:42" s="60" customFormat="1" x14ac:dyDescent="0.3">
      <c r="B1273" s="60" t="str">
        <f t="shared" si="363"/>
        <v/>
      </c>
      <c r="F1273" s="60" t="str">
        <f t="shared" si="362"/>
        <v/>
      </c>
      <c r="AN1273" s="64"/>
      <c r="AO1273" s="64"/>
      <c r="AP1273" s="64"/>
    </row>
    <row r="1274" spans="2:42" s="60" customFormat="1" x14ac:dyDescent="0.3">
      <c r="B1274" s="60" t="str">
        <f t="shared" si="363"/>
        <v/>
      </c>
      <c r="F1274" s="60" t="str">
        <f t="shared" si="362"/>
        <v/>
      </c>
      <c r="AN1274" s="64"/>
      <c r="AO1274" s="64"/>
      <c r="AP1274" s="64"/>
    </row>
    <row r="1275" spans="2:42" s="60" customFormat="1" x14ac:dyDescent="0.3">
      <c r="B1275" s="60" t="str">
        <f t="shared" si="363"/>
        <v/>
      </c>
      <c r="F1275" s="60" t="str">
        <f t="shared" si="362"/>
        <v/>
      </c>
      <c r="AN1275" s="64"/>
      <c r="AO1275" s="64"/>
      <c r="AP1275" s="64"/>
    </row>
    <row r="1276" spans="2:42" s="60" customFormat="1" x14ac:dyDescent="0.3">
      <c r="B1276" s="60" t="str">
        <f t="shared" si="363"/>
        <v/>
      </c>
      <c r="F1276" s="60" t="str">
        <f t="shared" si="362"/>
        <v/>
      </c>
      <c r="AN1276" s="64"/>
      <c r="AO1276" s="64"/>
      <c r="AP1276" s="64"/>
    </row>
    <row r="1277" spans="2:42" s="60" customFormat="1" x14ac:dyDescent="0.3">
      <c r="B1277" s="60" t="str">
        <f t="shared" si="363"/>
        <v/>
      </c>
      <c r="F1277" s="60" t="str">
        <f t="shared" ref="F1277:F1286" si="364">IF(F138=F$2,"",F138)</f>
        <v/>
      </c>
      <c r="AN1277" s="64"/>
      <c r="AO1277" s="64"/>
      <c r="AP1277" s="64"/>
    </row>
    <row r="1278" spans="2:42" s="60" customFormat="1" x14ac:dyDescent="0.3">
      <c r="B1278" s="60" t="str">
        <f t="shared" si="363"/>
        <v/>
      </c>
      <c r="F1278" s="60" t="str">
        <f t="shared" si="364"/>
        <v/>
      </c>
      <c r="AN1278" s="64"/>
      <c r="AO1278" s="64"/>
      <c r="AP1278" s="64"/>
    </row>
    <row r="1279" spans="2:42" s="60" customFormat="1" x14ac:dyDescent="0.3">
      <c r="B1279" s="60" t="str">
        <f t="shared" si="363"/>
        <v/>
      </c>
      <c r="F1279" s="60" t="str">
        <f t="shared" si="364"/>
        <v/>
      </c>
      <c r="AN1279" s="64"/>
      <c r="AO1279" s="64"/>
      <c r="AP1279" s="64"/>
    </row>
    <row r="1280" spans="2:42" s="60" customFormat="1" x14ac:dyDescent="0.3">
      <c r="B1280" s="60" t="str">
        <f t="shared" si="363"/>
        <v/>
      </c>
      <c r="F1280" s="60" t="str">
        <f t="shared" si="364"/>
        <v/>
      </c>
      <c r="AN1280" s="64"/>
      <c r="AO1280" s="64"/>
      <c r="AP1280" s="64"/>
    </row>
    <row r="1281" spans="2:42" s="60" customFormat="1" x14ac:dyDescent="0.3">
      <c r="B1281" s="60" t="str">
        <f t="shared" si="363"/>
        <v/>
      </c>
      <c r="F1281" s="60" t="str">
        <f t="shared" si="364"/>
        <v/>
      </c>
      <c r="AN1281" s="64"/>
      <c r="AO1281" s="64"/>
      <c r="AP1281" s="64"/>
    </row>
    <row r="1282" spans="2:42" s="60" customFormat="1" x14ac:dyDescent="0.3">
      <c r="B1282" s="60" t="str">
        <f t="shared" si="363"/>
        <v/>
      </c>
      <c r="F1282" s="60" t="str">
        <f t="shared" si="364"/>
        <v/>
      </c>
      <c r="AN1282" s="64"/>
      <c r="AO1282" s="64"/>
      <c r="AP1282" s="64"/>
    </row>
    <row r="1283" spans="2:42" s="60" customFormat="1" x14ac:dyDescent="0.3">
      <c r="B1283" s="60" t="str">
        <f t="shared" si="363"/>
        <v/>
      </c>
      <c r="F1283" s="60" t="str">
        <f t="shared" si="364"/>
        <v/>
      </c>
      <c r="AN1283" s="64"/>
      <c r="AO1283" s="64"/>
      <c r="AP1283" s="64"/>
    </row>
    <row r="1284" spans="2:42" s="60" customFormat="1" x14ac:dyDescent="0.3">
      <c r="B1284" s="60" t="str">
        <f t="shared" si="363"/>
        <v/>
      </c>
      <c r="F1284" s="60" t="str">
        <f t="shared" si="364"/>
        <v/>
      </c>
      <c r="AN1284" s="64"/>
      <c r="AO1284" s="64"/>
      <c r="AP1284" s="64"/>
    </row>
    <row r="1285" spans="2:42" s="60" customFormat="1" x14ac:dyDescent="0.3">
      <c r="B1285" s="60" t="str">
        <f t="shared" si="363"/>
        <v/>
      </c>
      <c r="F1285" s="60" t="str">
        <f t="shared" si="364"/>
        <v/>
      </c>
      <c r="AN1285" s="64"/>
      <c r="AO1285" s="64"/>
      <c r="AP1285" s="64"/>
    </row>
    <row r="1286" spans="2:42" s="60" customFormat="1" x14ac:dyDescent="0.3">
      <c r="B1286" s="60" t="str">
        <f t="shared" si="363"/>
        <v/>
      </c>
      <c r="F1286" s="60" t="str">
        <f t="shared" si="364"/>
        <v/>
      </c>
      <c r="AN1286" s="64"/>
      <c r="AO1286" s="64"/>
      <c r="AP1286" s="64"/>
    </row>
    <row r="1287" spans="2:42" s="60" customFormat="1" x14ac:dyDescent="0.3">
      <c r="B1287" s="60" t="str">
        <f t="shared" si="363"/>
        <v/>
      </c>
      <c r="F1287" s="60" t="str">
        <f t="shared" ref="F1287:F1296" si="365">IF(F148=F$2,"",F148)</f>
        <v/>
      </c>
      <c r="AN1287" s="64"/>
      <c r="AO1287" s="64"/>
      <c r="AP1287" s="64"/>
    </row>
    <row r="1288" spans="2:42" s="60" customFormat="1" x14ac:dyDescent="0.3">
      <c r="B1288" s="60" t="str">
        <f t="shared" si="363"/>
        <v/>
      </c>
      <c r="F1288" s="60" t="str">
        <f t="shared" si="365"/>
        <v/>
      </c>
      <c r="AN1288" s="64"/>
      <c r="AO1288" s="64"/>
      <c r="AP1288" s="64"/>
    </row>
    <row r="1289" spans="2:42" s="60" customFormat="1" x14ac:dyDescent="0.3">
      <c r="B1289" s="60" t="str">
        <f t="shared" si="363"/>
        <v/>
      </c>
      <c r="F1289" s="60" t="str">
        <f t="shared" si="365"/>
        <v/>
      </c>
      <c r="AN1289" s="64"/>
      <c r="AO1289" s="64"/>
      <c r="AP1289" s="64"/>
    </row>
    <row r="1290" spans="2:42" s="60" customFormat="1" x14ac:dyDescent="0.3">
      <c r="B1290" s="60" t="str">
        <f t="shared" si="363"/>
        <v/>
      </c>
      <c r="F1290" s="60" t="str">
        <f t="shared" si="365"/>
        <v/>
      </c>
      <c r="AN1290" s="64"/>
      <c r="AO1290" s="64"/>
      <c r="AP1290" s="64"/>
    </row>
    <row r="1291" spans="2:42" s="60" customFormat="1" x14ac:dyDescent="0.3">
      <c r="B1291" s="60" t="str">
        <f t="shared" si="363"/>
        <v/>
      </c>
      <c r="F1291" s="60" t="str">
        <f t="shared" si="365"/>
        <v/>
      </c>
      <c r="AN1291" s="64"/>
      <c r="AO1291" s="64"/>
      <c r="AP1291" s="64"/>
    </row>
    <row r="1292" spans="2:42" s="60" customFormat="1" x14ac:dyDescent="0.3">
      <c r="B1292" s="60" t="str">
        <f t="shared" si="363"/>
        <v/>
      </c>
      <c r="F1292" s="60" t="str">
        <f t="shared" si="365"/>
        <v/>
      </c>
      <c r="AN1292" s="64"/>
      <c r="AO1292" s="64"/>
      <c r="AP1292" s="64"/>
    </row>
    <row r="1293" spans="2:42" s="60" customFormat="1" x14ac:dyDescent="0.3">
      <c r="B1293" s="60" t="str">
        <f t="shared" si="363"/>
        <v/>
      </c>
      <c r="F1293" s="60" t="str">
        <f t="shared" si="365"/>
        <v/>
      </c>
      <c r="AN1293" s="64"/>
      <c r="AO1293" s="64"/>
      <c r="AP1293" s="64"/>
    </row>
    <row r="1294" spans="2:42" s="60" customFormat="1" x14ac:dyDescent="0.3">
      <c r="B1294" s="60" t="str">
        <f t="shared" si="363"/>
        <v/>
      </c>
      <c r="F1294" s="60" t="str">
        <f t="shared" si="365"/>
        <v/>
      </c>
      <c r="AN1294" s="64"/>
      <c r="AO1294" s="64"/>
      <c r="AP1294" s="64"/>
    </row>
    <row r="1295" spans="2:42" s="60" customFormat="1" x14ac:dyDescent="0.3">
      <c r="B1295" s="60" t="str">
        <f t="shared" si="363"/>
        <v/>
      </c>
      <c r="F1295" s="60" t="str">
        <f t="shared" si="365"/>
        <v/>
      </c>
      <c r="AN1295" s="64"/>
      <c r="AO1295" s="64"/>
      <c r="AP1295" s="64"/>
    </row>
    <row r="1296" spans="2:42" s="60" customFormat="1" x14ac:dyDescent="0.3">
      <c r="B1296" s="60" t="str">
        <f t="shared" si="363"/>
        <v/>
      </c>
      <c r="F1296" s="60" t="str">
        <f t="shared" si="365"/>
        <v/>
      </c>
      <c r="AN1296" s="64"/>
      <c r="AO1296" s="64"/>
      <c r="AP1296" s="64"/>
    </row>
    <row r="1297" spans="2:42" s="60" customFormat="1" x14ac:dyDescent="0.3">
      <c r="B1297" s="60" t="str">
        <f t="shared" si="363"/>
        <v/>
      </c>
      <c r="F1297" s="60" t="str">
        <f t="shared" ref="F1297:F1306" si="366">IF(F158=F$2,"",F158)</f>
        <v/>
      </c>
      <c r="AN1297" s="64"/>
      <c r="AO1297" s="64"/>
      <c r="AP1297" s="64"/>
    </row>
    <row r="1298" spans="2:42" s="60" customFormat="1" x14ac:dyDescent="0.3">
      <c r="B1298" s="60" t="str">
        <f t="shared" si="363"/>
        <v/>
      </c>
      <c r="F1298" s="60" t="str">
        <f t="shared" si="366"/>
        <v/>
      </c>
      <c r="AN1298" s="64"/>
      <c r="AO1298" s="64"/>
      <c r="AP1298" s="64"/>
    </row>
    <row r="1299" spans="2:42" s="60" customFormat="1" x14ac:dyDescent="0.3">
      <c r="B1299" s="60" t="str">
        <f t="shared" si="363"/>
        <v/>
      </c>
      <c r="F1299" s="60" t="str">
        <f t="shared" si="366"/>
        <v/>
      </c>
      <c r="AN1299" s="64"/>
      <c r="AO1299" s="64"/>
      <c r="AP1299" s="64"/>
    </row>
    <row r="1300" spans="2:42" s="60" customFormat="1" x14ac:dyDescent="0.3">
      <c r="B1300" s="60" t="str">
        <f t="shared" si="363"/>
        <v/>
      </c>
      <c r="F1300" s="60" t="str">
        <f t="shared" si="366"/>
        <v/>
      </c>
      <c r="AN1300" s="64"/>
      <c r="AO1300" s="64"/>
      <c r="AP1300" s="64"/>
    </row>
    <row r="1301" spans="2:42" s="60" customFormat="1" x14ac:dyDescent="0.3">
      <c r="B1301" s="60" t="str">
        <f t="shared" si="363"/>
        <v/>
      </c>
      <c r="F1301" s="60" t="str">
        <f t="shared" si="366"/>
        <v/>
      </c>
      <c r="AN1301" s="64"/>
      <c r="AO1301" s="64"/>
      <c r="AP1301" s="64"/>
    </row>
    <row r="1302" spans="2:42" s="60" customFormat="1" x14ac:dyDescent="0.3">
      <c r="B1302" s="60" t="str">
        <f t="shared" si="363"/>
        <v/>
      </c>
      <c r="F1302" s="60" t="str">
        <f t="shared" si="366"/>
        <v/>
      </c>
      <c r="AN1302" s="64"/>
      <c r="AO1302" s="64"/>
      <c r="AP1302" s="64"/>
    </row>
    <row r="1303" spans="2:42" s="60" customFormat="1" x14ac:dyDescent="0.3">
      <c r="B1303" s="60" t="str">
        <f t="shared" si="363"/>
        <v/>
      </c>
      <c r="F1303" s="60" t="str">
        <f t="shared" si="366"/>
        <v/>
      </c>
      <c r="AN1303" s="64"/>
      <c r="AO1303" s="64"/>
      <c r="AP1303" s="64"/>
    </row>
    <row r="1304" spans="2:42" s="60" customFormat="1" x14ac:dyDescent="0.3">
      <c r="B1304" s="60" t="str">
        <f t="shared" si="363"/>
        <v/>
      </c>
      <c r="F1304" s="60" t="str">
        <f t="shared" si="366"/>
        <v/>
      </c>
      <c r="AN1304" s="64"/>
      <c r="AO1304" s="64"/>
      <c r="AP1304" s="64"/>
    </row>
    <row r="1305" spans="2:42" s="60" customFormat="1" x14ac:dyDescent="0.3">
      <c r="B1305" s="60" t="str">
        <f t="shared" si="363"/>
        <v/>
      </c>
      <c r="F1305" s="60" t="str">
        <f t="shared" si="366"/>
        <v/>
      </c>
      <c r="AN1305" s="64"/>
      <c r="AO1305" s="64"/>
      <c r="AP1305" s="64"/>
    </row>
    <row r="1306" spans="2:42" s="60" customFormat="1" x14ac:dyDescent="0.3">
      <c r="B1306" s="60" t="str">
        <f t="shared" si="363"/>
        <v/>
      </c>
      <c r="F1306" s="60" t="str">
        <f t="shared" si="366"/>
        <v/>
      </c>
      <c r="AN1306" s="64"/>
      <c r="AO1306" s="64"/>
      <c r="AP1306" s="64"/>
    </row>
    <row r="1307" spans="2:42" s="60" customFormat="1" x14ac:dyDescent="0.3">
      <c r="B1307" s="60" t="str">
        <f t="shared" si="363"/>
        <v/>
      </c>
      <c r="F1307" s="60" t="str">
        <f t="shared" ref="F1307:F1317" si="367">IF(F168=F$2,"",F168)</f>
        <v/>
      </c>
      <c r="AN1307" s="64"/>
      <c r="AO1307" s="64"/>
      <c r="AP1307" s="64"/>
    </row>
    <row r="1308" spans="2:42" s="60" customFormat="1" x14ac:dyDescent="0.3">
      <c r="B1308" s="60" t="str">
        <f t="shared" si="363"/>
        <v/>
      </c>
      <c r="F1308" s="60" t="str">
        <f t="shared" si="367"/>
        <v/>
      </c>
      <c r="AN1308" s="64"/>
      <c r="AO1308" s="64"/>
      <c r="AP1308" s="64"/>
    </row>
    <row r="1309" spans="2:42" s="60" customFormat="1" x14ac:dyDescent="0.3">
      <c r="B1309" s="60" t="str">
        <f t="shared" si="363"/>
        <v/>
      </c>
      <c r="F1309" s="60" t="str">
        <f t="shared" si="367"/>
        <v/>
      </c>
      <c r="AN1309" s="64"/>
      <c r="AO1309" s="64"/>
      <c r="AP1309" s="64"/>
    </row>
    <row r="1310" spans="2:42" s="60" customFormat="1" x14ac:dyDescent="0.3">
      <c r="B1310" s="60" t="str">
        <f t="shared" si="363"/>
        <v/>
      </c>
      <c r="F1310" s="60" t="str">
        <f t="shared" si="367"/>
        <v/>
      </c>
      <c r="AN1310" s="64"/>
      <c r="AO1310" s="64"/>
      <c r="AP1310" s="64"/>
    </row>
    <row r="1311" spans="2:42" s="60" customFormat="1" x14ac:dyDescent="0.3">
      <c r="B1311" s="60" t="str">
        <f t="shared" si="363"/>
        <v/>
      </c>
      <c r="F1311" s="60" t="str">
        <f t="shared" si="367"/>
        <v/>
      </c>
      <c r="AN1311" s="64"/>
      <c r="AO1311" s="64"/>
      <c r="AP1311" s="64"/>
    </row>
    <row r="1312" spans="2:42" s="60" customFormat="1" x14ac:dyDescent="0.3">
      <c r="B1312" s="60" t="str">
        <f t="shared" si="363"/>
        <v/>
      </c>
      <c r="F1312" s="60" t="str">
        <f t="shared" si="367"/>
        <v/>
      </c>
      <c r="AN1312" s="64"/>
      <c r="AO1312" s="64"/>
      <c r="AP1312" s="64"/>
    </row>
    <row r="1313" spans="2:42" s="60" customFormat="1" x14ac:dyDescent="0.3">
      <c r="B1313" s="60" t="str">
        <f t="shared" si="363"/>
        <v/>
      </c>
      <c r="F1313" s="60" t="str">
        <f t="shared" si="367"/>
        <v/>
      </c>
      <c r="AN1313" s="64"/>
      <c r="AO1313" s="64"/>
      <c r="AP1313" s="64"/>
    </row>
    <row r="1314" spans="2:42" s="60" customFormat="1" x14ac:dyDescent="0.3">
      <c r="B1314" s="60" t="str">
        <f t="shared" si="363"/>
        <v/>
      </c>
      <c r="F1314" s="60" t="str">
        <f t="shared" si="367"/>
        <v/>
      </c>
      <c r="AN1314" s="64"/>
      <c r="AO1314" s="64"/>
      <c r="AP1314" s="64"/>
    </row>
    <row r="1315" spans="2:42" s="60" customFormat="1" x14ac:dyDescent="0.3">
      <c r="B1315" s="60" t="str">
        <f t="shared" si="363"/>
        <v/>
      </c>
      <c r="F1315" s="60" t="str">
        <f t="shared" si="367"/>
        <v/>
      </c>
      <c r="AN1315" s="64"/>
      <c r="AO1315" s="64"/>
      <c r="AP1315" s="64"/>
    </row>
    <row r="1316" spans="2:42" s="60" customFormat="1" x14ac:dyDescent="0.3">
      <c r="B1316" s="60" t="str">
        <f t="shared" si="363"/>
        <v/>
      </c>
      <c r="F1316" s="60" t="str">
        <f t="shared" si="367"/>
        <v/>
      </c>
      <c r="AN1316" s="64"/>
      <c r="AO1316" s="64"/>
      <c r="AP1316" s="64"/>
    </row>
    <row r="1317" spans="2:42" s="60" customFormat="1" x14ac:dyDescent="0.3">
      <c r="B1317" s="60" t="str">
        <f t="shared" si="363"/>
        <v/>
      </c>
      <c r="F1317" s="60" t="str">
        <f t="shared" si="367"/>
        <v/>
      </c>
      <c r="AN1317" s="64"/>
      <c r="AO1317" s="64"/>
      <c r="AP1317" s="64"/>
    </row>
    <row r="1318" spans="2:42" s="60" customFormat="1" x14ac:dyDescent="0.3">
      <c r="B1318" s="60" t="str">
        <f t="shared" si="363"/>
        <v/>
      </c>
      <c r="F1318" s="60" t="str">
        <f t="shared" ref="F1318:F1327" si="368">IF(F179=F$2,"",F179)</f>
        <v/>
      </c>
      <c r="AN1318" s="64"/>
      <c r="AO1318" s="64"/>
      <c r="AP1318" s="64"/>
    </row>
    <row r="1319" spans="2:42" s="60" customFormat="1" x14ac:dyDescent="0.3">
      <c r="B1319" s="60" t="str">
        <f t="shared" si="363"/>
        <v/>
      </c>
      <c r="F1319" s="60" t="str">
        <f t="shared" si="368"/>
        <v/>
      </c>
      <c r="AN1319" s="64"/>
      <c r="AO1319" s="64"/>
      <c r="AP1319" s="64"/>
    </row>
    <row r="1320" spans="2:42" s="60" customFormat="1" x14ac:dyDescent="0.3">
      <c r="B1320" s="60" t="str">
        <f t="shared" si="363"/>
        <v/>
      </c>
      <c r="F1320" s="60" t="str">
        <f t="shared" si="368"/>
        <v/>
      </c>
      <c r="AN1320" s="64"/>
      <c r="AO1320" s="64"/>
      <c r="AP1320" s="64"/>
    </row>
    <row r="1321" spans="2:42" s="60" customFormat="1" x14ac:dyDescent="0.3">
      <c r="B1321" s="60" t="str">
        <f t="shared" si="363"/>
        <v/>
      </c>
      <c r="F1321" s="60" t="str">
        <f t="shared" si="368"/>
        <v/>
      </c>
      <c r="AN1321" s="64"/>
      <c r="AO1321" s="64"/>
      <c r="AP1321" s="64"/>
    </row>
    <row r="1322" spans="2:42" s="60" customFormat="1" x14ac:dyDescent="0.3">
      <c r="B1322" s="60" t="str">
        <f t="shared" si="363"/>
        <v/>
      </c>
      <c r="F1322" s="60" t="str">
        <f t="shared" si="368"/>
        <v/>
      </c>
      <c r="AN1322" s="64"/>
      <c r="AO1322" s="64"/>
      <c r="AP1322" s="64"/>
    </row>
    <row r="1323" spans="2:42" s="60" customFormat="1" x14ac:dyDescent="0.3">
      <c r="B1323" s="60" t="str">
        <f t="shared" si="363"/>
        <v/>
      </c>
      <c r="F1323" s="60" t="str">
        <f t="shared" si="368"/>
        <v/>
      </c>
      <c r="AN1323" s="64"/>
      <c r="AO1323" s="64"/>
      <c r="AP1323" s="64"/>
    </row>
    <row r="1324" spans="2:42" s="60" customFormat="1" x14ac:dyDescent="0.3">
      <c r="B1324" s="60" t="str">
        <f t="shared" si="363"/>
        <v/>
      </c>
      <c r="F1324" s="60" t="str">
        <f t="shared" si="368"/>
        <v/>
      </c>
      <c r="AN1324" s="64"/>
      <c r="AO1324" s="64"/>
      <c r="AP1324" s="64"/>
    </row>
    <row r="1325" spans="2:42" s="60" customFormat="1" x14ac:dyDescent="0.3">
      <c r="B1325" s="60" t="str">
        <f t="shared" si="363"/>
        <v/>
      </c>
      <c r="F1325" s="60" t="str">
        <f t="shared" si="368"/>
        <v/>
      </c>
      <c r="AN1325" s="64"/>
      <c r="AO1325" s="64"/>
      <c r="AP1325" s="64"/>
    </row>
    <row r="1326" spans="2:42" s="60" customFormat="1" x14ac:dyDescent="0.3">
      <c r="B1326" s="60" t="str">
        <f t="shared" si="363"/>
        <v/>
      </c>
      <c r="F1326" s="60" t="str">
        <f t="shared" si="368"/>
        <v/>
      </c>
      <c r="AN1326" s="64"/>
      <c r="AO1326" s="64"/>
      <c r="AP1326" s="64"/>
    </row>
    <row r="1327" spans="2:42" s="60" customFormat="1" x14ac:dyDescent="0.3">
      <c r="B1327" s="60" t="str">
        <f t="shared" si="363"/>
        <v/>
      </c>
      <c r="F1327" s="60" t="str">
        <f t="shared" si="368"/>
        <v/>
      </c>
      <c r="AN1327" s="64"/>
      <c r="AO1327" s="64"/>
      <c r="AP1327" s="64"/>
    </row>
    <row r="1328" spans="2:42" s="60" customFormat="1" x14ac:dyDescent="0.3">
      <c r="B1328" s="60" t="str">
        <f t="shared" si="363"/>
        <v/>
      </c>
      <c r="F1328" s="60" t="str">
        <f t="shared" ref="F1328:F1338" si="369">IF(F189=F$2,"",F189)</f>
        <v/>
      </c>
      <c r="AN1328" s="64"/>
      <c r="AO1328" s="64"/>
      <c r="AP1328" s="64"/>
    </row>
    <row r="1329" spans="2:42" s="60" customFormat="1" x14ac:dyDescent="0.3">
      <c r="B1329" s="60" t="str">
        <f t="shared" si="363"/>
        <v/>
      </c>
      <c r="F1329" s="60" t="str">
        <f t="shared" si="369"/>
        <v/>
      </c>
      <c r="AN1329" s="64"/>
      <c r="AO1329" s="64"/>
      <c r="AP1329" s="64"/>
    </row>
    <row r="1330" spans="2:42" s="60" customFormat="1" x14ac:dyDescent="0.3">
      <c r="B1330" s="60" t="str">
        <f t="shared" si="363"/>
        <v/>
      </c>
      <c r="F1330" s="60" t="str">
        <f t="shared" si="369"/>
        <v/>
      </c>
      <c r="AN1330" s="64"/>
      <c r="AO1330" s="64"/>
      <c r="AP1330" s="64"/>
    </row>
    <row r="1331" spans="2:42" s="60" customFormat="1" x14ac:dyDescent="0.3">
      <c r="B1331" s="60" t="str">
        <f t="shared" si="363"/>
        <v/>
      </c>
      <c r="F1331" s="60" t="str">
        <f t="shared" si="369"/>
        <v/>
      </c>
      <c r="AN1331" s="64"/>
      <c r="AO1331" s="64"/>
      <c r="AP1331" s="64"/>
    </row>
    <row r="1332" spans="2:42" s="60" customFormat="1" x14ac:dyDescent="0.3">
      <c r="B1332" s="60" t="str">
        <f t="shared" si="363"/>
        <v/>
      </c>
      <c r="F1332" s="60" t="str">
        <f t="shared" si="369"/>
        <v/>
      </c>
      <c r="AN1332" s="64"/>
      <c r="AO1332" s="64"/>
      <c r="AP1332" s="64"/>
    </row>
    <row r="1333" spans="2:42" s="60" customFormat="1" x14ac:dyDescent="0.3">
      <c r="B1333" s="60" t="str">
        <f t="shared" si="363"/>
        <v/>
      </c>
      <c r="F1333" s="60" t="str">
        <f t="shared" si="369"/>
        <v/>
      </c>
      <c r="AN1333" s="64"/>
      <c r="AO1333" s="64"/>
      <c r="AP1333" s="64"/>
    </row>
    <row r="1334" spans="2:42" s="60" customFormat="1" x14ac:dyDescent="0.3">
      <c r="B1334" s="60" t="str">
        <f t="shared" si="363"/>
        <v/>
      </c>
      <c r="F1334" s="60" t="str">
        <f t="shared" si="369"/>
        <v/>
      </c>
      <c r="AN1334" s="64"/>
      <c r="AO1334" s="64"/>
      <c r="AP1334" s="64"/>
    </row>
    <row r="1335" spans="2:42" s="60" customFormat="1" x14ac:dyDescent="0.3">
      <c r="B1335" s="60" t="str">
        <f t="shared" ref="B1335:F1398" si="370">IF(B196=B$2,"",B196)</f>
        <v/>
      </c>
      <c r="F1335" s="60" t="str">
        <f t="shared" si="370"/>
        <v/>
      </c>
      <c r="AN1335" s="64"/>
      <c r="AO1335" s="64"/>
      <c r="AP1335" s="64"/>
    </row>
    <row r="1336" spans="2:42" s="60" customFormat="1" x14ac:dyDescent="0.3">
      <c r="B1336" s="60" t="str">
        <f t="shared" si="370"/>
        <v/>
      </c>
      <c r="F1336" s="60" t="str">
        <f t="shared" si="369"/>
        <v/>
      </c>
      <c r="AN1336" s="64"/>
      <c r="AO1336" s="64"/>
      <c r="AP1336" s="64"/>
    </row>
    <row r="1337" spans="2:42" s="60" customFormat="1" x14ac:dyDescent="0.3">
      <c r="B1337" s="60" t="str">
        <f t="shared" si="370"/>
        <v/>
      </c>
      <c r="F1337" s="60" t="str">
        <f t="shared" si="369"/>
        <v/>
      </c>
      <c r="AN1337" s="64"/>
      <c r="AO1337" s="64"/>
      <c r="AP1337" s="64"/>
    </row>
    <row r="1338" spans="2:42" s="60" customFormat="1" x14ac:dyDescent="0.3">
      <c r="B1338" s="60" t="str">
        <f t="shared" si="370"/>
        <v/>
      </c>
      <c r="F1338" s="60" t="str">
        <f t="shared" si="369"/>
        <v/>
      </c>
      <c r="AN1338" s="64"/>
      <c r="AO1338" s="64"/>
      <c r="AP1338" s="64"/>
    </row>
    <row r="1339" spans="2:42" s="60" customFormat="1" x14ac:dyDescent="0.3">
      <c r="B1339" s="60" t="str">
        <f t="shared" si="370"/>
        <v/>
      </c>
      <c r="F1339" s="60" t="str">
        <f t="shared" ref="F1339:F1348" si="371">IF(F200=F$2,"",F200)</f>
        <v/>
      </c>
      <c r="AN1339" s="64"/>
      <c r="AO1339" s="64"/>
      <c r="AP1339" s="64"/>
    </row>
    <row r="1340" spans="2:42" s="60" customFormat="1" x14ac:dyDescent="0.3">
      <c r="B1340" s="60" t="str">
        <f t="shared" si="370"/>
        <v/>
      </c>
      <c r="F1340" s="60" t="str">
        <f t="shared" si="371"/>
        <v/>
      </c>
      <c r="AN1340" s="64"/>
      <c r="AO1340" s="64"/>
      <c r="AP1340" s="64"/>
    </row>
    <row r="1341" spans="2:42" s="60" customFormat="1" x14ac:dyDescent="0.3">
      <c r="B1341" s="60" t="str">
        <f t="shared" si="370"/>
        <v/>
      </c>
      <c r="F1341" s="60" t="str">
        <f t="shared" si="371"/>
        <v/>
      </c>
      <c r="AN1341" s="64"/>
      <c r="AO1341" s="64"/>
      <c r="AP1341" s="64"/>
    </row>
    <row r="1342" spans="2:42" s="60" customFormat="1" x14ac:dyDescent="0.3">
      <c r="B1342" s="60" t="str">
        <f t="shared" si="370"/>
        <v/>
      </c>
      <c r="F1342" s="60" t="str">
        <f t="shared" si="371"/>
        <v/>
      </c>
      <c r="AN1342" s="64"/>
      <c r="AO1342" s="64"/>
      <c r="AP1342" s="64"/>
    </row>
    <row r="1343" spans="2:42" s="60" customFormat="1" x14ac:dyDescent="0.3">
      <c r="B1343" s="60" t="str">
        <f t="shared" si="370"/>
        <v/>
      </c>
      <c r="F1343" s="60" t="str">
        <f t="shared" si="371"/>
        <v/>
      </c>
      <c r="AN1343" s="64"/>
      <c r="AO1343" s="64"/>
      <c r="AP1343" s="64"/>
    </row>
    <row r="1344" spans="2:42" s="60" customFormat="1" x14ac:dyDescent="0.3">
      <c r="B1344" s="60" t="str">
        <f t="shared" si="370"/>
        <v/>
      </c>
      <c r="F1344" s="60" t="str">
        <f t="shared" si="371"/>
        <v/>
      </c>
      <c r="AN1344" s="64"/>
      <c r="AO1344" s="64"/>
      <c r="AP1344" s="64"/>
    </row>
    <row r="1345" spans="2:42" s="60" customFormat="1" x14ac:dyDescent="0.3">
      <c r="B1345" s="60" t="str">
        <f t="shared" si="370"/>
        <v/>
      </c>
      <c r="F1345" s="60" t="str">
        <f t="shared" si="371"/>
        <v/>
      </c>
      <c r="AN1345" s="64"/>
      <c r="AO1345" s="64"/>
      <c r="AP1345" s="64"/>
    </row>
    <row r="1346" spans="2:42" s="60" customFormat="1" x14ac:dyDescent="0.3">
      <c r="B1346" s="60" t="str">
        <f t="shared" si="370"/>
        <v/>
      </c>
      <c r="F1346" s="60" t="str">
        <f t="shared" si="371"/>
        <v/>
      </c>
      <c r="AN1346" s="64"/>
      <c r="AO1346" s="64"/>
      <c r="AP1346" s="64"/>
    </row>
    <row r="1347" spans="2:42" s="60" customFormat="1" x14ac:dyDescent="0.3">
      <c r="B1347" s="60" t="str">
        <f t="shared" si="370"/>
        <v/>
      </c>
      <c r="F1347" s="60" t="str">
        <f t="shared" si="371"/>
        <v/>
      </c>
      <c r="AN1347" s="64"/>
      <c r="AO1347" s="64"/>
      <c r="AP1347" s="64"/>
    </row>
    <row r="1348" spans="2:42" s="60" customFormat="1" x14ac:dyDescent="0.3">
      <c r="B1348" s="60" t="str">
        <f t="shared" si="370"/>
        <v/>
      </c>
      <c r="F1348" s="60" t="str">
        <f t="shared" si="371"/>
        <v/>
      </c>
      <c r="AN1348" s="64"/>
      <c r="AO1348" s="64"/>
      <c r="AP1348" s="64"/>
    </row>
    <row r="1349" spans="2:42" s="60" customFormat="1" x14ac:dyDescent="0.3">
      <c r="B1349" s="60" t="str">
        <f t="shared" si="370"/>
        <v/>
      </c>
      <c r="F1349" s="60" t="str">
        <f t="shared" ref="F1349:F1358" si="372">IF(F210=F$2,"",F210)</f>
        <v/>
      </c>
      <c r="AN1349" s="64"/>
      <c r="AO1349" s="64"/>
      <c r="AP1349" s="64"/>
    </row>
    <row r="1350" spans="2:42" s="60" customFormat="1" x14ac:dyDescent="0.3">
      <c r="B1350" s="60" t="str">
        <f t="shared" si="370"/>
        <v/>
      </c>
      <c r="F1350" s="60" t="str">
        <f t="shared" si="372"/>
        <v/>
      </c>
      <c r="AN1350" s="64"/>
      <c r="AO1350" s="64"/>
      <c r="AP1350" s="64"/>
    </row>
    <row r="1351" spans="2:42" s="60" customFormat="1" x14ac:dyDescent="0.3">
      <c r="B1351" s="60" t="str">
        <f t="shared" si="370"/>
        <v/>
      </c>
      <c r="F1351" s="60" t="str">
        <f t="shared" si="372"/>
        <v/>
      </c>
      <c r="AN1351" s="64"/>
      <c r="AO1351" s="64"/>
      <c r="AP1351" s="64"/>
    </row>
    <row r="1352" spans="2:42" s="60" customFormat="1" x14ac:dyDescent="0.3">
      <c r="B1352" s="60" t="str">
        <f t="shared" si="370"/>
        <v/>
      </c>
      <c r="F1352" s="60" t="str">
        <f t="shared" si="372"/>
        <v/>
      </c>
      <c r="AN1352" s="64"/>
      <c r="AO1352" s="64"/>
      <c r="AP1352" s="64"/>
    </row>
    <row r="1353" spans="2:42" s="60" customFormat="1" x14ac:dyDescent="0.3">
      <c r="B1353" s="60" t="str">
        <f t="shared" si="370"/>
        <v/>
      </c>
      <c r="F1353" s="60" t="str">
        <f t="shared" si="372"/>
        <v/>
      </c>
      <c r="AN1353" s="64"/>
      <c r="AO1353" s="64"/>
      <c r="AP1353" s="64"/>
    </row>
    <row r="1354" spans="2:42" s="60" customFormat="1" x14ac:dyDescent="0.3">
      <c r="B1354" s="60" t="str">
        <f t="shared" si="370"/>
        <v/>
      </c>
      <c r="F1354" s="60" t="str">
        <f t="shared" si="372"/>
        <v/>
      </c>
      <c r="AN1354" s="64"/>
      <c r="AO1354" s="64"/>
      <c r="AP1354" s="64"/>
    </row>
    <row r="1355" spans="2:42" s="60" customFormat="1" x14ac:dyDescent="0.3">
      <c r="B1355" s="60" t="str">
        <f t="shared" si="370"/>
        <v/>
      </c>
      <c r="F1355" s="60" t="str">
        <f t="shared" si="372"/>
        <v/>
      </c>
      <c r="AN1355" s="64"/>
      <c r="AO1355" s="64"/>
      <c r="AP1355" s="64"/>
    </row>
    <row r="1356" spans="2:42" s="60" customFormat="1" x14ac:dyDescent="0.3">
      <c r="B1356" s="60" t="str">
        <f t="shared" si="370"/>
        <v/>
      </c>
      <c r="F1356" s="60" t="str">
        <f t="shared" si="372"/>
        <v/>
      </c>
      <c r="AN1356" s="64"/>
      <c r="AO1356" s="64"/>
      <c r="AP1356" s="64"/>
    </row>
    <row r="1357" spans="2:42" s="60" customFormat="1" x14ac:dyDescent="0.3">
      <c r="B1357" s="60" t="str">
        <f t="shared" si="370"/>
        <v/>
      </c>
      <c r="F1357" s="60" t="str">
        <f t="shared" si="372"/>
        <v/>
      </c>
      <c r="AN1357" s="64"/>
      <c r="AO1357" s="64"/>
      <c r="AP1357" s="64"/>
    </row>
    <row r="1358" spans="2:42" s="60" customFormat="1" x14ac:dyDescent="0.3">
      <c r="B1358" s="60" t="str">
        <f t="shared" si="370"/>
        <v/>
      </c>
      <c r="F1358" s="60" t="str">
        <f t="shared" si="372"/>
        <v/>
      </c>
      <c r="AN1358" s="64"/>
      <c r="AO1358" s="64"/>
      <c r="AP1358" s="64"/>
    </row>
    <row r="1359" spans="2:42" s="60" customFormat="1" x14ac:dyDescent="0.3">
      <c r="B1359" s="60" t="str">
        <f t="shared" si="370"/>
        <v/>
      </c>
      <c r="F1359" s="60" t="str">
        <f t="shared" ref="F1359:F1368" si="373">IF(F220=F$2,"",F220)</f>
        <v/>
      </c>
      <c r="AN1359" s="64"/>
      <c r="AO1359" s="64"/>
      <c r="AP1359" s="64"/>
    </row>
    <row r="1360" spans="2:42" s="60" customFormat="1" x14ac:dyDescent="0.3">
      <c r="B1360" s="60" t="str">
        <f t="shared" si="370"/>
        <v/>
      </c>
      <c r="F1360" s="60" t="str">
        <f t="shared" si="373"/>
        <v/>
      </c>
      <c r="AN1360" s="64"/>
      <c r="AO1360" s="64"/>
      <c r="AP1360" s="64"/>
    </row>
    <row r="1361" spans="2:42" s="60" customFormat="1" x14ac:dyDescent="0.3">
      <c r="B1361" s="60" t="str">
        <f t="shared" si="370"/>
        <v/>
      </c>
      <c r="F1361" s="60" t="str">
        <f t="shared" si="373"/>
        <v/>
      </c>
      <c r="AN1361" s="64"/>
      <c r="AO1361" s="64"/>
      <c r="AP1361" s="64"/>
    </row>
    <row r="1362" spans="2:42" s="60" customFormat="1" x14ac:dyDescent="0.3">
      <c r="B1362" s="60" t="str">
        <f t="shared" si="370"/>
        <v/>
      </c>
      <c r="F1362" s="60" t="str">
        <f t="shared" si="373"/>
        <v/>
      </c>
      <c r="AN1362" s="64"/>
      <c r="AO1362" s="64"/>
      <c r="AP1362" s="64"/>
    </row>
    <row r="1363" spans="2:42" s="60" customFormat="1" x14ac:dyDescent="0.3">
      <c r="B1363" s="60" t="str">
        <f t="shared" si="370"/>
        <v/>
      </c>
      <c r="F1363" s="60" t="str">
        <f t="shared" si="373"/>
        <v/>
      </c>
      <c r="AN1363" s="64"/>
      <c r="AO1363" s="64"/>
      <c r="AP1363" s="64"/>
    </row>
    <row r="1364" spans="2:42" s="60" customFormat="1" x14ac:dyDescent="0.3">
      <c r="B1364" s="60" t="str">
        <f t="shared" si="370"/>
        <v/>
      </c>
      <c r="F1364" s="60" t="str">
        <f t="shared" si="373"/>
        <v/>
      </c>
      <c r="AN1364" s="64"/>
      <c r="AO1364" s="64"/>
      <c r="AP1364" s="64"/>
    </row>
    <row r="1365" spans="2:42" s="60" customFormat="1" x14ac:dyDescent="0.3">
      <c r="B1365" s="60" t="str">
        <f t="shared" si="370"/>
        <v/>
      </c>
      <c r="F1365" s="60" t="str">
        <f t="shared" si="373"/>
        <v/>
      </c>
      <c r="AN1365" s="64"/>
      <c r="AO1365" s="64"/>
      <c r="AP1365" s="64"/>
    </row>
    <row r="1366" spans="2:42" s="60" customFormat="1" x14ac:dyDescent="0.3">
      <c r="B1366" s="60" t="str">
        <f t="shared" si="370"/>
        <v/>
      </c>
      <c r="F1366" s="60" t="str">
        <f t="shared" si="373"/>
        <v/>
      </c>
      <c r="AN1366" s="64"/>
      <c r="AO1366" s="64"/>
      <c r="AP1366" s="64"/>
    </row>
    <row r="1367" spans="2:42" s="60" customFormat="1" x14ac:dyDescent="0.3">
      <c r="B1367" s="60" t="str">
        <f t="shared" si="370"/>
        <v/>
      </c>
      <c r="F1367" s="60" t="str">
        <f t="shared" si="373"/>
        <v/>
      </c>
      <c r="AN1367" s="64"/>
      <c r="AO1367" s="64"/>
      <c r="AP1367" s="64"/>
    </row>
    <row r="1368" spans="2:42" s="60" customFormat="1" x14ac:dyDescent="0.3">
      <c r="B1368" s="60" t="str">
        <f t="shared" si="370"/>
        <v/>
      </c>
      <c r="F1368" s="60" t="str">
        <f t="shared" si="373"/>
        <v/>
      </c>
      <c r="AN1368" s="64"/>
      <c r="AO1368" s="64"/>
      <c r="AP1368" s="64"/>
    </row>
    <row r="1369" spans="2:42" s="60" customFormat="1" x14ac:dyDescent="0.3">
      <c r="B1369" s="60" t="str">
        <f t="shared" si="370"/>
        <v/>
      </c>
      <c r="F1369" s="60" t="str">
        <f t="shared" ref="F1369:F1378" si="374">IF(F230=F$2,"",F230)</f>
        <v/>
      </c>
      <c r="AN1369" s="64"/>
      <c r="AO1369" s="64"/>
      <c r="AP1369" s="64"/>
    </row>
    <row r="1370" spans="2:42" s="60" customFormat="1" x14ac:dyDescent="0.3">
      <c r="B1370" s="60" t="str">
        <f t="shared" si="370"/>
        <v/>
      </c>
      <c r="F1370" s="60" t="str">
        <f t="shared" si="374"/>
        <v/>
      </c>
      <c r="AN1370" s="64"/>
      <c r="AO1370" s="64"/>
      <c r="AP1370" s="64"/>
    </row>
    <row r="1371" spans="2:42" s="60" customFormat="1" x14ac:dyDescent="0.3">
      <c r="B1371" s="60" t="str">
        <f t="shared" si="370"/>
        <v/>
      </c>
      <c r="F1371" s="60" t="str">
        <f t="shared" si="374"/>
        <v/>
      </c>
      <c r="AN1371" s="64"/>
      <c r="AO1371" s="64"/>
      <c r="AP1371" s="64"/>
    </row>
    <row r="1372" spans="2:42" s="60" customFormat="1" x14ac:dyDescent="0.3">
      <c r="B1372" s="60" t="str">
        <f t="shared" si="370"/>
        <v/>
      </c>
      <c r="F1372" s="60" t="str">
        <f t="shared" si="374"/>
        <v/>
      </c>
      <c r="AN1372" s="64"/>
      <c r="AO1372" s="64"/>
      <c r="AP1372" s="64"/>
    </row>
    <row r="1373" spans="2:42" s="60" customFormat="1" x14ac:dyDescent="0.3">
      <c r="B1373" s="60" t="str">
        <f t="shared" si="370"/>
        <v/>
      </c>
      <c r="F1373" s="60" t="str">
        <f t="shared" si="374"/>
        <v/>
      </c>
      <c r="AN1373" s="64"/>
      <c r="AO1373" s="64"/>
      <c r="AP1373" s="64"/>
    </row>
    <row r="1374" spans="2:42" s="60" customFormat="1" x14ac:dyDescent="0.3">
      <c r="B1374" s="60" t="str">
        <f t="shared" si="370"/>
        <v/>
      </c>
      <c r="F1374" s="60" t="str">
        <f t="shared" si="374"/>
        <v/>
      </c>
      <c r="AN1374" s="64"/>
      <c r="AO1374" s="64"/>
      <c r="AP1374" s="64"/>
    </row>
    <row r="1375" spans="2:42" s="60" customFormat="1" x14ac:dyDescent="0.3">
      <c r="B1375" s="60" t="str">
        <f t="shared" si="370"/>
        <v/>
      </c>
      <c r="F1375" s="60" t="str">
        <f t="shared" si="374"/>
        <v/>
      </c>
      <c r="AN1375" s="64"/>
      <c r="AO1375" s="64"/>
      <c r="AP1375" s="64"/>
    </row>
    <row r="1376" spans="2:42" s="60" customFormat="1" x14ac:dyDescent="0.3">
      <c r="B1376" s="60" t="str">
        <f t="shared" si="370"/>
        <v/>
      </c>
      <c r="F1376" s="60" t="str">
        <f t="shared" si="374"/>
        <v/>
      </c>
      <c r="AN1376" s="64"/>
      <c r="AO1376" s="64"/>
      <c r="AP1376" s="64"/>
    </row>
    <row r="1377" spans="2:42" s="60" customFormat="1" x14ac:dyDescent="0.3">
      <c r="B1377" s="60" t="str">
        <f t="shared" si="370"/>
        <v/>
      </c>
      <c r="F1377" s="60" t="str">
        <f t="shared" si="374"/>
        <v/>
      </c>
      <c r="AN1377" s="64"/>
      <c r="AO1377" s="64"/>
      <c r="AP1377" s="64"/>
    </row>
    <row r="1378" spans="2:42" s="60" customFormat="1" x14ac:dyDescent="0.3">
      <c r="B1378" s="60" t="str">
        <f t="shared" si="370"/>
        <v/>
      </c>
      <c r="F1378" s="60" t="str">
        <f t="shared" si="374"/>
        <v/>
      </c>
      <c r="AN1378" s="64"/>
      <c r="AO1378" s="64"/>
      <c r="AP1378" s="64"/>
    </row>
    <row r="1379" spans="2:42" s="60" customFormat="1" x14ac:dyDescent="0.3">
      <c r="B1379" s="60" t="str">
        <f t="shared" si="370"/>
        <v/>
      </c>
      <c r="F1379" s="60" t="str">
        <f t="shared" ref="F1379:F1389" si="375">IF(F240=F$2,"",F240)</f>
        <v/>
      </c>
      <c r="AN1379" s="64"/>
      <c r="AO1379" s="64"/>
      <c r="AP1379" s="64"/>
    </row>
    <row r="1380" spans="2:42" s="60" customFormat="1" x14ac:dyDescent="0.3">
      <c r="B1380" s="60" t="str">
        <f t="shared" si="370"/>
        <v/>
      </c>
      <c r="F1380" s="60" t="str">
        <f t="shared" si="375"/>
        <v/>
      </c>
      <c r="AN1380" s="64"/>
      <c r="AO1380" s="64"/>
      <c r="AP1380" s="64"/>
    </row>
    <row r="1381" spans="2:42" s="60" customFormat="1" x14ac:dyDescent="0.3">
      <c r="B1381" s="60" t="str">
        <f t="shared" si="370"/>
        <v/>
      </c>
      <c r="F1381" s="60" t="str">
        <f t="shared" si="375"/>
        <v/>
      </c>
      <c r="AN1381" s="64"/>
      <c r="AO1381" s="64"/>
      <c r="AP1381" s="64"/>
    </row>
    <row r="1382" spans="2:42" s="60" customFormat="1" x14ac:dyDescent="0.3">
      <c r="B1382" s="60" t="str">
        <f t="shared" si="370"/>
        <v/>
      </c>
      <c r="F1382" s="60" t="str">
        <f t="shared" si="375"/>
        <v/>
      </c>
      <c r="AN1382" s="64"/>
      <c r="AO1382" s="64"/>
      <c r="AP1382" s="64"/>
    </row>
    <row r="1383" spans="2:42" s="60" customFormat="1" x14ac:dyDescent="0.3">
      <c r="B1383" s="60" t="str">
        <f t="shared" si="370"/>
        <v/>
      </c>
      <c r="F1383" s="60" t="str">
        <f t="shared" si="375"/>
        <v/>
      </c>
      <c r="AN1383" s="64"/>
      <c r="AO1383" s="64"/>
      <c r="AP1383" s="64"/>
    </row>
    <row r="1384" spans="2:42" s="60" customFormat="1" x14ac:dyDescent="0.3">
      <c r="B1384" s="60" t="str">
        <f t="shared" si="370"/>
        <v/>
      </c>
      <c r="F1384" s="60" t="str">
        <f t="shared" si="375"/>
        <v/>
      </c>
      <c r="AN1384" s="64"/>
      <c r="AO1384" s="64"/>
      <c r="AP1384" s="64"/>
    </row>
    <row r="1385" spans="2:42" s="60" customFormat="1" x14ac:dyDescent="0.3">
      <c r="B1385" s="60" t="str">
        <f t="shared" si="370"/>
        <v/>
      </c>
      <c r="F1385" s="60" t="str">
        <f t="shared" si="375"/>
        <v/>
      </c>
      <c r="AN1385" s="64"/>
      <c r="AO1385" s="64"/>
      <c r="AP1385" s="64"/>
    </row>
    <row r="1386" spans="2:42" s="60" customFormat="1" x14ac:dyDescent="0.3">
      <c r="B1386" s="60" t="str">
        <f t="shared" si="370"/>
        <v/>
      </c>
      <c r="F1386" s="60" t="str">
        <f t="shared" si="375"/>
        <v/>
      </c>
      <c r="AN1386" s="64"/>
      <c r="AO1386" s="64"/>
      <c r="AP1386" s="64"/>
    </row>
    <row r="1387" spans="2:42" s="60" customFormat="1" x14ac:dyDescent="0.3">
      <c r="B1387" s="60" t="str">
        <f t="shared" si="370"/>
        <v/>
      </c>
      <c r="F1387" s="60" t="str">
        <f t="shared" si="375"/>
        <v/>
      </c>
      <c r="AN1387" s="64"/>
      <c r="AO1387" s="64"/>
      <c r="AP1387" s="64"/>
    </row>
    <row r="1388" spans="2:42" s="60" customFormat="1" x14ac:dyDescent="0.3">
      <c r="B1388" s="60" t="str">
        <f t="shared" si="370"/>
        <v/>
      </c>
      <c r="F1388" s="60" t="str">
        <f t="shared" si="375"/>
        <v/>
      </c>
      <c r="AN1388" s="64"/>
      <c r="AO1388" s="64"/>
      <c r="AP1388" s="64"/>
    </row>
    <row r="1389" spans="2:42" s="60" customFormat="1" x14ac:dyDescent="0.3">
      <c r="B1389" s="60" t="str">
        <f t="shared" si="370"/>
        <v/>
      </c>
      <c r="F1389" s="60" t="str">
        <f t="shared" si="375"/>
        <v/>
      </c>
      <c r="AN1389" s="64"/>
      <c r="AO1389" s="64"/>
      <c r="AP1389" s="64"/>
    </row>
    <row r="1390" spans="2:42" s="60" customFormat="1" x14ac:dyDescent="0.3">
      <c r="B1390" s="60" t="str">
        <f t="shared" si="370"/>
        <v/>
      </c>
      <c r="F1390" s="60" t="str">
        <f t="shared" ref="F1390:F1398" si="376">IF(F251=F$2,"",F251)</f>
        <v/>
      </c>
      <c r="AN1390" s="64"/>
      <c r="AO1390" s="64"/>
      <c r="AP1390" s="64"/>
    </row>
    <row r="1391" spans="2:42" s="60" customFormat="1" x14ac:dyDescent="0.3">
      <c r="B1391" s="60" t="str">
        <f t="shared" si="370"/>
        <v/>
      </c>
      <c r="F1391" s="60" t="str">
        <f t="shared" si="376"/>
        <v/>
      </c>
      <c r="AN1391" s="64"/>
      <c r="AO1391" s="64"/>
      <c r="AP1391" s="64"/>
    </row>
    <row r="1392" spans="2:42" s="60" customFormat="1" x14ac:dyDescent="0.3">
      <c r="B1392" s="60" t="str">
        <f t="shared" si="370"/>
        <v/>
      </c>
      <c r="F1392" s="60" t="str">
        <f t="shared" si="376"/>
        <v/>
      </c>
      <c r="AN1392" s="64"/>
      <c r="AO1392" s="64"/>
      <c r="AP1392" s="64"/>
    </row>
    <row r="1393" spans="2:42" s="60" customFormat="1" x14ac:dyDescent="0.3">
      <c r="B1393" s="60" t="str">
        <f t="shared" si="370"/>
        <v/>
      </c>
      <c r="F1393" s="60" t="str">
        <f t="shared" si="376"/>
        <v/>
      </c>
      <c r="AN1393" s="64"/>
      <c r="AO1393" s="64"/>
      <c r="AP1393" s="64"/>
    </row>
    <row r="1394" spans="2:42" s="60" customFormat="1" x14ac:dyDescent="0.3">
      <c r="B1394" s="60" t="str">
        <f t="shared" si="370"/>
        <v/>
      </c>
      <c r="F1394" s="60" t="str">
        <f t="shared" si="376"/>
        <v/>
      </c>
      <c r="AN1394" s="64"/>
      <c r="AO1394" s="64"/>
      <c r="AP1394" s="64"/>
    </row>
    <row r="1395" spans="2:42" s="60" customFormat="1" x14ac:dyDescent="0.3">
      <c r="B1395" s="60" t="str">
        <f t="shared" si="370"/>
        <v/>
      </c>
      <c r="F1395" s="60" t="str">
        <f t="shared" si="376"/>
        <v/>
      </c>
      <c r="AN1395" s="64"/>
      <c r="AO1395" s="64"/>
      <c r="AP1395" s="64"/>
    </row>
    <row r="1396" spans="2:42" s="60" customFormat="1" x14ac:dyDescent="0.3">
      <c r="B1396" s="60" t="str">
        <f t="shared" si="370"/>
        <v/>
      </c>
      <c r="F1396" s="60" t="str">
        <f t="shared" si="376"/>
        <v/>
      </c>
      <c r="AN1396" s="64"/>
      <c r="AO1396" s="64"/>
      <c r="AP1396" s="64"/>
    </row>
    <row r="1397" spans="2:42" s="60" customFormat="1" x14ac:dyDescent="0.3">
      <c r="B1397" s="60" t="str">
        <f t="shared" si="370"/>
        <v/>
      </c>
      <c r="F1397" s="60" t="str">
        <f t="shared" si="376"/>
        <v/>
      </c>
      <c r="AN1397" s="64"/>
      <c r="AO1397" s="64"/>
      <c r="AP1397" s="64"/>
    </row>
    <row r="1398" spans="2:42" s="60" customFormat="1" x14ac:dyDescent="0.3">
      <c r="B1398" s="60" t="str">
        <f t="shared" si="370"/>
        <v/>
      </c>
      <c r="F1398" s="60" t="str">
        <f t="shared" si="376"/>
        <v/>
      </c>
      <c r="AN1398" s="64"/>
      <c r="AO1398" s="64"/>
      <c r="AP1398" s="64"/>
    </row>
    <row r="1399" spans="2:42" s="60" customFormat="1" x14ac:dyDescent="0.3">
      <c r="B1399" s="60" t="str">
        <f t="shared" ref="B1399:F1462" si="377">IF(B260=B$2,"",B260)</f>
        <v/>
      </c>
      <c r="F1399" s="60" t="str">
        <f t="shared" si="377"/>
        <v/>
      </c>
      <c r="AN1399" s="64"/>
      <c r="AO1399" s="64"/>
      <c r="AP1399" s="64"/>
    </row>
    <row r="1400" spans="2:42" s="60" customFormat="1" x14ac:dyDescent="0.3">
      <c r="B1400" s="60" t="str">
        <f t="shared" si="377"/>
        <v/>
      </c>
      <c r="F1400" s="60" t="str">
        <f t="shared" ref="F1400:F1410" si="378">IF(F261=F$2,"",F261)</f>
        <v/>
      </c>
      <c r="AN1400" s="64"/>
      <c r="AO1400" s="64"/>
      <c r="AP1400" s="64"/>
    </row>
    <row r="1401" spans="2:42" s="60" customFormat="1" x14ac:dyDescent="0.3">
      <c r="B1401" s="60" t="str">
        <f t="shared" si="377"/>
        <v/>
      </c>
      <c r="F1401" s="60" t="str">
        <f t="shared" si="378"/>
        <v/>
      </c>
      <c r="AN1401" s="64"/>
      <c r="AO1401" s="64"/>
      <c r="AP1401" s="64"/>
    </row>
    <row r="1402" spans="2:42" s="60" customFormat="1" x14ac:dyDescent="0.3">
      <c r="B1402" s="60" t="str">
        <f t="shared" si="377"/>
        <v/>
      </c>
      <c r="F1402" s="60" t="str">
        <f t="shared" si="378"/>
        <v/>
      </c>
      <c r="AN1402" s="64"/>
      <c r="AO1402" s="64"/>
      <c r="AP1402" s="64"/>
    </row>
    <row r="1403" spans="2:42" s="60" customFormat="1" x14ac:dyDescent="0.3">
      <c r="B1403" s="60" t="str">
        <f t="shared" si="377"/>
        <v/>
      </c>
      <c r="F1403" s="60" t="str">
        <f t="shared" si="378"/>
        <v/>
      </c>
      <c r="AN1403" s="64"/>
      <c r="AO1403" s="64"/>
      <c r="AP1403" s="64"/>
    </row>
    <row r="1404" spans="2:42" s="60" customFormat="1" x14ac:dyDescent="0.3">
      <c r="B1404" s="60" t="str">
        <f t="shared" si="377"/>
        <v/>
      </c>
      <c r="F1404" s="60" t="str">
        <f t="shared" si="378"/>
        <v/>
      </c>
      <c r="AN1404" s="64"/>
      <c r="AO1404" s="64"/>
      <c r="AP1404" s="64"/>
    </row>
    <row r="1405" spans="2:42" s="60" customFormat="1" x14ac:dyDescent="0.3">
      <c r="B1405" s="60" t="str">
        <f t="shared" si="377"/>
        <v/>
      </c>
      <c r="F1405" s="60" t="str">
        <f t="shared" si="378"/>
        <v/>
      </c>
      <c r="AN1405" s="64"/>
      <c r="AO1405" s="64"/>
      <c r="AP1405" s="64"/>
    </row>
    <row r="1406" spans="2:42" s="60" customFormat="1" x14ac:dyDescent="0.3">
      <c r="B1406" s="60" t="str">
        <f t="shared" si="377"/>
        <v/>
      </c>
      <c r="F1406" s="60" t="str">
        <f t="shared" si="378"/>
        <v/>
      </c>
      <c r="AN1406" s="64"/>
      <c r="AO1406" s="64"/>
      <c r="AP1406" s="64"/>
    </row>
    <row r="1407" spans="2:42" s="60" customFormat="1" x14ac:dyDescent="0.3">
      <c r="B1407" s="60" t="str">
        <f t="shared" si="377"/>
        <v/>
      </c>
      <c r="F1407" s="60" t="str">
        <f t="shared" si="378"/>
        <v/>
      </c>
      <c r="AN1407" s="64"/>
      <c r="AO1407" s="64"/>
      <c r="AP1407" s="64"/>
    </row>
    <row r="1408" spans="2:42" s="60" customFormat="1" x14ac:dyDescent="0.3">
      <c r="B1408" s="60" t="str">
        <f t="shared" si="377"/>
        <v/>
      </c>
      <c r="F1408" s="60" t="str">
        <f t="shared" si="378"/>
        <v/>
      </c>
      <c r="AN1408" s="64"/>
      <c r="AO1408" s="64"/>
      <c r="AP1408" s="64"/>
    </row>
    <row r="1409" spans="2:42" s="60" customFormat="1" x14ac:dyDescent="0.3">
      <c r="B1409" s="60" t="str">
        <f t="shared" si="377"/>
        <v/>
      </c>
      <c r="F1409" s="60" t="str">
        <f t="shared" si="378"/>
        <v/>
      </c>
      <c r="AN1409" s="64"/>
      <c r="AO1409" s="64"/>
      <c r="AP1409" s="64"/>
    </row>
    <row r="1410" spans="2:42" s="60" customFormat="1" x14ac:dyDescent="0.3">
      <c r="B1410" s="60" t="str">
        <f t="shared" si="377"/>
        <v/>
      </c>
      <c r="F1410" s="60" t="str">
        <f t="shared" si="378"/>
        <v/>
      </c>
      <c r="AN1410" s="64"/>
      <c r="AO1410" s="64"/>
      <c r="AP1410" s="64"/>
    </row>
    <row r="1411" spans="2:42" s="60" customFormat="1" x14ac:dyDescent="0.3">
      <c r="B1411" s="60" t="str">
        <f t="shared" si="377"/>
        <v/>
      </c>
      <c r="F1411" s="60" t="str">
        <f t="shared" ref="F1411:F1420" si="379">IF(F272=F$2,"",F272)</f>
        <v/>
      </c>
      <c r="AN1411" s="64"/>
      <c r="AO1411" s="64"/>
      <c r="AP1411" s="64"/>
    </row>
    <row r="1412" spans="2:42" s="60" customFormat="1" x14ac:dyDescent="0.3">
      <c r="B1412" s="60" t="str">
        <f t="shared" si="377"/>
        <v/>
      </c>
      <c r="F1412" s="60" t="str">
        <f t="shared" si="379"/>
        <v/>
      </c>
      <c r="AN1412" s="64"/>
      <c r="AO1412" s="64"/>
      <c r="AP1412" s="64"/>
    </row>
    <row r="1413" spans="2:42" s="60" customFormat="1" x14ac:dyDescent="0.3">
      <c r="B1413" s="60" t="str">
        <f t="shared" si="377"/>
        <v/>
      </c>
      <c r="F1413" s="60" t="str">
        <f t="shared" si="379"/>
        <v/>
      </c>
      <c r="AN1413" s="64"/>
      <c r="AO1413" s="64"/>
      <c r="AP1413" s="64"/>
    </row>
    <row r="1414" spans="2:42" s="60" customFormat="1" x14ac:dyDescent="0.3">
      <c r="B1414" s="60" t="str">
        <f t="shared" si="377"/>
        <v/>
      </c>
      <c r="F1414" s="60" t="str">
        <f t="shared" si="379"/>
        <v/>
      </c>
      <c r="AN1414" s="64"/>
      <c r="AO1414" s="64"/>
      <c r="AP1414" s="64"/>
    </row>
    <row r="1415" spans="2:42" s="60" customFormat="1" x14ac:dyDescent="0.3">
      <c r="B1415" s="60" t="str">
        <f t="shared" si="377"/>
        <v/>
      </c>
      <c r="F1415" s="60" t="str">
        <f t="shared" si="379"/>
        <v/>
      </c>
      <c r="AN1415" s="64"/>
      <c r="AO1415" s="64"/>
      <c r="AP1415" s="64"/>
    </row>
    <row r="1416" spans="2:42" s="60" customFormat="1" x14ac:dyDescent="0.3">
      <c r="B1416" s="60" t="str">
        <f t="shared" si="377"/>
        <v/>
      </c>
      <c r="F1416" s="60" t="str">
        <f t="shared" si="379"/>
        <v/>
      </c>
      <c r="AN1416" s="64"/>
      <c r="AO1416" s="64"/>
      <c r="AP1416" s="64"/>
    </row>
    <row r="1417" spans="2:42" s="60" customFormat="1" x14ac:dyDescent="0.3">
      <c r="B1417" s="60" t="str">
        <f t="shared" si="377"/>
        <v/>
      </c>
      <c r="F1417" s="60" t="str">
        <f t="shared" si="379"/>
        <v/>
      </c>
      <c r="AN1417" s="64"/>
      <c r="AO1417" s="64"/>
      <c r="AP1417" s="64"/>
    </row>
    <row r="1418" spans="2:42" s="60" customFormat="1" x14ac:dyDescent="0.3">
      <c r="B1418" s="60" t="str">
        <f t="shared" si="377"/>
        <v/>
      </c>
      <c r="F1418" s="60" t="str">
        <f t="shared" si="379"/>
        <v/>
      </c>
      <c r="AN1418" s="64"/>
      <c r="AO1418" s="64"/>
      <c r="AP1418" s="64"/>
    </row>
    <row r="1419" spans="2:42" s="60" customFormat="1" x14ac:dyDescent="0.3">
      <c r="B1419" s="60" t="str">
        <f t="shared" si="377"/>
        <v/>
      </c>
      <c r="F1419" s="60" t="str">
        <f t="shared" si="379"/>
        <v/>
      </c>
      <c r="AN1419" s="64"/>
      <c r="AO1419" s="64"/>
      <c r="AP1419" s="64"/>
    </row>
    <row r="1420" spans="2:42" s="60" customFormat="1" x14ac:dyDescent="0.3">
      <c r="B1420" s="60" t="str">
        <f t="shared" si="377"/>
        <v/>
      </c>
      <c r="F1420" s="60" t="str">
        <f t="shared" si="379"/>
        <v/>
      </c>
      <c r="AN1420" s="64"/>
      <c r="AO1420" s="64"/>
      <c r="AP1420" s="64"/>
    </row>
    <row r="1421" spans="2:42" s="60" customFormat="1" x14ac:dyDescent="0.3">
      <c r="B1421" s="60" t="str">
        <f t="shared" si="377"/>
        <v/>
      </c>
      <c r="F1421" s="60" t="str">
        <f t="shared" ref="F1421:F1430" si="380">IF(F282=F$2,"",F282)</f>
        <v/>
      </c>
      <c r="AN1421" s="64"/>
      <c r="AO1421" s="64"/>
      <c r="AP1421" s="64"/>
    </row>
    <row r="1422" spans="2:42" s="60" customFormat="1" x14ac:dyDescent="0.3">
      <c r="B1422" s="60" t="str">
        <f t="shared" si="377"/>
        <v/>
      </c>
      <c r="F1422" s="60" t="str">
        <f t="shared" si="380"/>
        <v/>
      </c>
      <c r="AN1422" s="64"/>
      <c r="AO1422" s="64"/>
      <c r="AP1422" s="64"/>
    </row>
    <row r="1423" spans="2:42" s="60" customFormat="1" x14ac:dyDescent="0.3">
      <c r="B1423" s="60" t="str">
        <f t="shared" si="377"/>
        <v/>
      </c>
      <c r="F1423" s="60" t="str">
        <f t="shared" si="380"/>
        <v/>
      </c>
      <c r="AN1423" s="64"/>
      <c r="AO1423" s="64"/>
      <c r="AP1423" s="64"/>
    </row>
    <row r="1424" spans="2:42" s="60" customFormat="1" x14ac:dyDescent="0.3">
      <c r="B1424" s="60" t="str">
        <f t="shared" si="377"/>
        <v/>
      </c>
      <c r="F1424" s="60" t="str">
        <f t="shared" si="380"/>
        <v/>
      </c>
      <c r="AN1424" s="64"/>
      <c r="AO1424" s="64"/>
      <c r="AP1424" s="64"/>
    </row>
    <row r="1425" spans="2:42" s="60" customFormat="1" x14ac:dyDescent="0.3">
      <c r="B1425" s="60" t="str">
        <f t="shared" si="377"/>
        <v/>
      </c>
      <c r="F1425" s="60" t="str">
        <f t="shared" si="380"/>
        <v/>
      </c>
      <c r="AN1425" s="64"/>
      <c r="AO1425" s="64"/>
      <c r="AP1425" s="64"/>
    </row>
    <row r="1426" spans="2:42" s="60" customFormat="1" x14ac:dyDescent="0.3">
      <c r="B1426" s="60" t="str">
        <f t="shared" si="377"/>
        <v/>
      </c>
      <c r="F1426" s="60" t="str">
        <f t="shared" si="380"/>
        <v/>
      </c>
      <c r="AN1426" s="64"/>
      <c r="AO1426" s="64"/>
      <c r="AP1426" s="64"/>
    </row>
    <row r="1427" spans="2:42" s="60" customFormat="1" x14ac:dyDescent="0.3">
      <c r="B1427" s="60" t="str">
        <f t="shared" si="377"/>
        <v/>
      </c>
      <c r="F1427" s="60" t="str">
        <f t="shared" si="380"/>
        <v/>
      </c>
      <c r="AN1427" s="64"/>
      <c r="AO1427" s="64"/>
      <c r="AP1427" s="64"/>
    </row>
    <row r="1428" spans="2:42" s="60" customFormat="1" x14ac:dyDescent="0.3">
      <c r="B1428" s="60" t="str">
        <f t="shared" si="377"/>
        <v/>
      </c>
      <c r="F1428" s="60" t="str">
        <f t="shared" si="380"/>
        <v/>
      </c>
      <c r="AN1428" s="64"/>
      <c r="AO1428" s="64"/>
      <c r="AP1428" s="64"/>
    </row>
    <row r="1429" spans="2:42" s="60" customFormat="1" x14ac:dyDescent="0.3">
      <c r="B1429" s="60" t="str">
        <f t="shared" si="377"/>
        <v/>
      </c>
      <c r="F1429" s="60" t="str">
        <f t="shared" si="380"/>
        <v/>
      </c>
      <c r="AN1429" s="64"/>
      <c r="AO1429" s="64"/>
      <c r="AP1429" s="64"/>
    </row>
    <row r="1430" spans="2:42" s="60" customFormat="1" x14ac:dyDescent="0.3">
      <c r="B1430" s="60" t="str">
        <f t="shared" si="377"/>
        <v/>
      </c>
      <c r="F1430" s="60" t="str">
        <f t="shared" si="380"/>
        <v/>
      </c>
      <c r="AN1430" s="64"/>
      <c r="AO1430" s="64"/>
      <c r="AP1430" s="64"/>
    </row>
    <row r="1431" spans="2:42" s="60" customFormat="1" x14ac:dyDescent="0.3">
      <c r="B1431" s="60" t="str">
        <f t="shared" si="377"/>
        <v/>
      </c>
      <c r="F1431" s="60" t="str">
        <f t="shared" ref="F1431:F1440" si="381">IF(F292=F$2,"",F292)</f>
        <v/>
      </c>
      <c r="AN1431" s="64"/>
      <c r="AO1431" s="64"/>
      <c r="AP1431" s="64"/>
    </row>
    <row r="1432" spans="2:42" s="60" customFormat="1" x14ac:dyDescent="0.3">
      <c r="B1432" s="60" t="str">
        <f t="shared" si="377"/>
        <v/>
      </c>
      <c r="F1432" s="60" t="str">
        <f t="shared" si="381"/>
        <v/>
      </c>
      <c r="AN1432" s="64"/>
      <c r="AO1432" s="64"/>
      <c r="AP1432" s="64"/>
    </row>
    <row r="1433" spans="2:42" s="60" customFormat="1" x14ac:dyDescent="0.3">
      <c r="B1433" s="60" t="str">
        <f t="shared" si="377"/>
        <v/>
      </c>
      <c r="F1433" s="60" t="str">
        <f t="shared" si="381"/>
        <v/>
      </c>
      <c r="AN1433" s="64"/>
      <c r="AO1433" s="64"/>
      <c r="AP1433" s="64"/>
    </row>
    <row r="1434" spans="2:42" s="60" customFormat="1" x14ac:dyDescent="0.3">
      <c r="B1434" s="60" t="str">
        <f t="shared" si="377"/>
        <v/>
      </c>
      <c r="F1434" s="60" t="str">
        <f t="shared" si="381"/>
        <v/>
      </c>
      <c r="AN1434" s="64"/>
      <c r="AO1434" s="64"/>
      <c r="AP1434" s="64"/>
    </row>
    <row r="1435" spans="2:42" s="60" customFormat="1" x14ac:dyDescent="0.3">
      <c r="B1435" s="60" t="str">
        <f t="shared" si="377"/>
        <v/>
      </c>
      <c r="F1435" s="60" t="str">
        <f t="shared" si="381"/>
        <v/>
      </c>
      <c r="AN1435" s="64"/>
      <c r="AO1435" s="64"/>
      <c r="AP1435" s="64"/>
    </row>
    <row r="1436" spans="2:42" s="60" customFormat="1" x14ac:dyDescent="0.3">
      <c r="B1436" s="60" t="str">
        <f t="shared" si="377"/>
        <v/>
      </c>
      <c r="F1436" s="60" t="str">
        <f t="shared" si="381"/>
        <v/>
      </c>
      <c r="AN1436" s="64"/>
      <c r="AO1436" s="64"/>
      <c r="AP1436" s="64"/>
    </row>
    <row r="1437" spans="2:42" s="60" customFormat="1" x14ac:dyDescent="0.3">
      <c r="B1437" s="60" t="str">
        <f t="shared" si="377"/>
        <v/>
      </c>
      <c r="F1437" s="60" t="str">
        <f t="shared" si="381"/>
        <v/>
      </c>
      <c r="AN1437" s="64"/>
      <c r="AO1437" s="64"/>
      <c r="AP1437" s="64"/>
    </row>
    <row r="1438" spans="2:42" s="60" customFormat="1" x14ac:dyDescent="0.3">
      <c r="B1438" s="60" t="str">
        <f t="shared" si="377"/>
        <v/>
      </c>
      <c r="F1438" s="60" t="str">
        <f t="shared" si="381"/>
        <v/>
      </c>
      <c r="AN1438" s="64"/>
      <c r="AO1438" s="64"/>
      <c r="AP1438" s="64"/>
    </row>
    <row r="1439" spans="2:42" s="60" customFormat="1" x14ac:dyDescent="0.3">
      <c r="B1439" s="60" t="str">
        <f t="shared" si="377"/>
        <v/>
      </c>
      <c r="F1439" s="60" t="str">
        <f t="shared" si="381"/>
        <v/>
      </c>
      <c r="AN1439" s="64"/>
      <c r="AO1439" s="64"/>
      <c r="AP1439" s="64"/>
    </row>
    <row r="1440" spans="2:42" s="60" customFormat="1" x14ac:dyDescent="0.3">
      <c r="B1440" s="60" t="str">
        <f t="shared" si="377"/>
        <v/>
      </c>
      <c r="F1440" s="60" t="str">
        <f t="shared" si="381"/>
        <v/>
      </c>
      <c r="AN1440" s="64"/>
      <c r="AO1440" s="64"/>
      <c r="AP1440" s="64"/>
    </row>
    <row r="1441" spans="2:42" s="60" customFormat="1" x14ac:dyDescent="0.3">
      <c r="B1441" s="60" t="str">
        <f t="shared" si="377"/>
        <v/>
      </c>
      <c r="F1441" s="60" t="str">
        <f t="shared" ref="F1441:F1450" si="382">IF(F302=F$2,"",F302)</f>
        <v/>
      </c>
      <c r="AN1441" s="64"/>
      <c r="AO1441" s="64"/>
      <c r="AP1441" s="64"/>
    </row>
    <row r="1442" spans="2:42" s="60" customFormat="1" x14ac:dyDescent="0.3">
      <c r="B1442" s="60" t="str">
        <f t="shared" si="377"/>
        <v/>
      </c>
      <c r="F1442" s="60" t="str">
        <f t="shared" si="382"/>
        <v/>
      </c>
      <c r="AN1442" s="64"/>
      <c r="AO1442" s="64"/>
      <c r="AP1442" s="64"/>
    </row>
    <row r="1443" spans="2:42" s="60" customFormat="1" x14ac:dyDescent="0.3">
      <c r="B1443" s="60" t="str">
        <f t="shared" si="377"/>
        <v/>
      </c>
      <c r="F1443" s="60" t="str">
        <f t="shared" si="382"/>
        <v/>
      </c>
      <c r="AN1443" s="64"/>
      <c r="AO1443" s="64"/>
      <c r="AP1443" s="64"/>
    </row>
    <row r="1444" spans="2:42" s="60" customFormat="1" x14ac:dyDescent="0.3">
      <c r="B1444" s="60" t="str">
        <f t="shared" si="377"/>
        <v/>
      </c>
      <c r="F1444" s="60" t="str">
        <f t="shared" si="382"/>
        <v/>
      </c>
      <c r="AN1444" s="64"/>
      <c r="AO1444" s="64"/>
      <c r="AP1444" s="64"/>
    </row>
    <row r="1445" spans="2:42" s="60" customFormat="1" x14ac:dyDescent="0.3">
      <c r="B1445" s="60" t="str">
        <f t="shared" si="377"/>
        <v/>
      </c>
      <c r="F1445" s="60" t="str">
        <f t="shared" si="382"/>
        <v/>
      </c>
      <c r="AN1445" s="64"/>
      <c r="AO1445" s="64"/>
      <c r="AP1445" s="64"/>
    </row>
    <row r="1446" spans="2:42" s="60" customFormat="1" x14ac:dyDescent="0.3">
      <c r="B1446" s="60" t="str">
        <f t="shared" si="377"/>
        <v/>
      </c>
      <c r="F1446" s="60" t="str">
        <f t="shared" si="382"/>
        <v/>
      </c>
      <c r="AN1446" s="64"/>
      <c r="AO1446" s="64"/>
      <c r="AP1446" s="64"/>
    </row>
    <row r="1447" spans="2:42" s="60" customFormat="1" x14ac:dyDescent="0.3">
      <c r="B1447" s="60" t="str">
        <f t="shared" si="377"/>
        <v/>
      </c>
      <c r="F1447" s="60" t="str">
        <f t="shared" si="382"/>
        <v/>
      </c>
      <c r="AN1447" s="64"/>
      <c r="AO1447" s="64"/>
      <c r="AP1447" s="64"/>
    </row>
    <row r="1448" spans="2:42" s="60" customFormat="1" x14ac:dyDescent="0.3">
      <c r="B1448" s="60" t="str">
        <f t="shared" si="377"/>
        <v/>
      </c>
      <c r="F1448" s="60" t="str">
        <f t="shared" si="382"/>
        <v/>
      </c>
      <c r="AN1448" s="64"/>
      <c r="AO1448" s="64"/>
      <c r="AP1448" s="64"/>
    </row>
    <row r="1449" spans="2:42" s="60" customFormat="1" x14ac:dyDescent="0.3">
      <c r="B1449" s="60" t="str">
        <f t="shared" si="377"/>
        <v/>
      </c>
      <c r="F1449" s="60" t="str">
        <f t="shared" si="382"/>
        <v/>
      </c>
      <c r="AN1449" s="64"/>
      <c r="AO1449" s="64"/>
      <c r="AP1449" s="64"/>
    </row>
    <row r="1450" spans="2:42" s="60" customFormat="1" x14ac:dyDescent="0.3">
      <c r="B1450" s="60" t="str">
        <f t="shared" si="377"/>
        <v/>
      </c>
      <c r="F1450" s="60" t="str">
        <f t="shared" si="382"/>
        <v/>
      </c>
      <c r="AN1450" s="64"/>
      <c r="AO1450" s="64"/>
      <c r="AP1450" s="64"/>
    </row>
    <row r="1451" spans="2:42" s="60" customFormat="1" x14ac:dyDescent="0.3">
      <c r="B1451" s="60" t="str">
        <f t="shared" si="377"/>
        <v/>
      </c>
      <c r="F1451" s="60" t="str">
        <f t="shared" ref="F1451:F1461" si="383">IF(F312=F$2,"",F312)</f>
        <v/>
      </c>
      <c r="AN1451" s="64"/>
      <c r="AO1451" s="64"/>
      <c r="AP1451" s="64"/>
    </row>
    <row r="1452" spans="2:42" s="60" customFormat="1" x14ac:dyDescent="0.3">
      <c r="B1452" s="60" t="str">
        <f t="shared" si="377"/>
        <v/>
      </c>
      <c r="F1452" s="60" t="str">
        <f t="shared" si="383"/>
        <v/>
      </c>
      <c r="AN1452" s="64"/>
      <c r="AO1452" s="64"/>
      <c r="AP1452" s="64"/>
    </row>
    <row r="1453" spans="2:42" s="60" customFormat="1" x14ac:dyDescent="0.3">
      <c r="B1453" s="60" t="str">
        <f t="shared" si="377"/>
        <v/>
      </c>
      <c r="F1453" s="60" t="str">
        <f t="shared" si="383"/>
        <v/>
      </c>
      <c r="AN1453" s="64"/>
      <c r="AO1453" s="64"/>
      <c r="AP1453" s="64"/>
    </row>
    <row r="1454" spans="2:42" s="60" customFormat="1" x14ac:dyDescent="0.3">
      <c r="B1454" s="60" t="str">
        <f t="shared" si="377"/>
        <v/>
      </c>
      <c r="F1454" s="60" t="str">
        <f t="shared" si="383"/>
        <v/>
      </c>
      <c r="AN1454" s="64"/>
      <c r="AO1454" s="64"/>
      <c r="AP1454" s="64"/>
    </row>
    <row r="1455" spans="2:42" s="60" customFormat="1" x14ac:dyDescent="0.3">
      <c r="B1455" s="60" t="str">
        <f t="shared" si="377"/>
        <v/>
      </c>
      <c r="F1455" s="60" t="str">
        <f t="shared" si="383"/>
        <v/>
      </c>
      <c r="AN1455" s="64"/>
      <c r="AO1455" s="64"/>
      <c r="AP1455" s="64"/>
    </row>
    <row r="1456" spans="2:42" s="60" customFormat="1" x14ac:dyDescent="0.3">
      <c r="B1456" s="60" t="str">
        <f t="shared" si="377"/>
        <v/>
      </c>
      <c r="F1456" s="60" t="str">
        <f t="shared" si="383"/>
        <v/>
      </c>
      <c r="AN1456" s="64"/>
      <c r="AO1456" s="64"/>
      <c r="AP1456" s="64"/>
    </row>
    <row r="1457" spans="2:42" s="60" customFormat="1" x14ac:dyDescent="0.3">
      <c r="B1457" s="60" t="str">
        <f t="shared" si="377"/>
        <v/>
      </c>
      <c r="F1457" s="60" t="str">
        <f t="shared" si="383"/>
        <v/>
      </c>
      <c r="AN1457" s="64"/>
      <c r="AO1457" s="64"/>
      <c r="AP1457" s="64"/>
    </row>
    <row r="1458" spans="2:42" s="60" customFormat="1" x14ac:dyDescent="0.3">
      <c r="B1458" s="60" t="str">
        <f t="shared" si="377"/>
        <v/>
      </c>
      <c r="F1458" s="60" t="str">
        <f t="shared" si="383"/>
        <v/>
      </c>
      <c r="AN1458" s="64"/>
      <c r="AO1458" s="64"/>
      <c r="AP1458" s="64"/>
    </row>
    <row r="1459" spans="2:42" s="60" customFormat="1" x14ac:dyDescent="0.3">
      <c r="B1459" s="60" t="str">
        <f t="shared" si="377"/>
        <v/>
      </c>
      <c r="F1459" s="60" t="str">
        <f t="shared" si="383"/>
        <v/>
      </c>
      <c r="AN1459" s="64"/>
      <c r="AO1459" s="64"/>
      <c r="AP1459" s="64"/>
    </row>
    <row r="1460" spans="2:42" s="60" customFormat="1" x14ac:dyDescent="0.3">
      <c r="B1460" s="60" t="str">
        <f t="shared" si="377"/>
        <v/>
      </c>
      <c r="F1460" s="60" t="str">
        <f t="shared" si="383"/>
        <v/>
      </c>
      <c r="AN1460" s="64"/>
      <c r="AO1460" s="64"/>
      <c r="AP1460" s="64"/>
    </row>
    <row r="1461" spans="2:42" s="60" customFormat="1" x14ac:dyDescent="0.3">
      <c r="B1461" s="60" t="str">
        <f t="shared" si="377"/>
        <v/>
      </c>
      <c r="F1461" s="60" t="str">
        <f t="shared" si="383"/>
        <v/>
      </c>
      <c r="AN1461" s="64"/>
      <c r="AO1461" s="64"/>
      <c r="AP1461" s="64"/>
    </row>
    <row r="1462" spans="2:42" s="60" customFormat="1" x14ac:dyDescent="0.3">
      <c r="B1462" s="60" t="str">
        <f t="shared" si="377"/>
        <v/>
      </c>
      <c r="F1462" s="60" t="str">
        <f t="shared" ref="F1462:F1471" si="384">IF(F323=F$2,"",F323)</f>
        <v/>
      </c>
      <c r="AN1462" s="64"/>
      <c r="AO1462" s="64"/>
      <c r="AP1462" s="64"/>
    </row>
    <row r="1463" spans="2:42" s="60" customFormat="1" x14ac:dyDescent="0.3">
      <c r="B1463" s="60" t="str">
        <f t="shared" ref="B1463:F1526" si="385">IF(B324=B$2,"",B324)</f>
        <v/>
      </c>
      <c r="F1463" s="60" t="str">
        <f t="shared" si="385"/>
        <v/>
      </c>
      <c r="AN1463" s="64"/>
      <c r="AO1463" s="64"/>
      <c r="AP1463" s="64"/>
    </row>
    <row r="1464" spans="2:42" s="60" customFormat="1" x14ac:dyDescent="0.3">
      <c r="B1464" s="60" t="str">
        <f t="shared" si="385"/>
        <v/>
      </c>
      <c r="F1464" s="60" t="str">
        <f t="shared" si="384"/>
        <v/>
      </c>
      <c r="AN1464" s="64"/>
      <c r="AO1464" s="64"/>
      <c r="AP1464" s="64"/>
    </row>
    <row r="1465" spans="2:42" s="60" customFormat="1" x14ac:dyDescent="0.3">
      <c r="B1465" s="60" t="str">
        <f t="shared" si="385"/>
        <v/>
      </c>
      <c r="F1465" s="60" t="str">
        <f t="shared" si="384"/>
        <v/>
      </c>
      <c r="AN1465" s="64"/>
      <c r="AO1465" s="64"/>
      <c r="AP1465" s="64"/>
    </row>
    <row r="1466" spans="2:42" s="60" customFormat="1" x14ac:dyDescent="0.3">
      <c r="B1466" s="60" t="str">
        <f t="shared" si="385"/>
        <v/>
      </c>
      <c r="F1466" s="60" t="str">
        <f t="shared" si="384"/>
        <v/>
      </c>
      <c r="AN1466" s="64"/>
      <c r="AO1466" s="64"/>
      <c r="AP1466" s="64"/>
    </row>
    <row r="1467" spans="2:42" s="60" customFormat="1" x14ac:dyDescent="0.3">
      <c r="B1467" s="60" t="str">
        <f t="shared" si="385"/>
        <v/>
      </c>
      <c r="F1467" s="60" t="str">
        <f t="shared" si="384"/>
        <v/>
      </c>
      <c r="AN1467" s="64"/>
      <c r="AO1467" s="64"/>
      <c r="AP1467" s="64"/>
    </row>
    <row r="1468" spans="2:42" s="60" customFormat="1" x14ac:dyDescent="0.3">
      <c r="B1468" s="60" t="str">
        <f t="shared" si="385"/>
        <v/>
      </c>
      <c r="F1468" s="60" t="str">
        <f t="shared" si="384"/>
        <v/>
      </c>
      <c r="AN1468" s="64"/>
      <c r="AO1468" s="64"/>
      <c r="AP1468" s="64"/>
    </row>
    <row r="1469" spans="2:42" s="60" customFormat="1" x14ac:dyDescent="0.3">
      <c r="B1469" s="60" t="str">
        <f t="shared" si="385"/>
        <v/>
      </c>
      <c r="F1469" s="60" t="str">
        <f t="shared" si="384"/>
        <v/>
      </c>
      <c r="AN1469" s="64"/>
      <c r="AO1469" s="64"/>
      <c r="AP1469" s="64"/>
    </row>
    <row r="1470" spans="2:42" s="60" customFormat="1" x14ac:dyDescent="0.3">
      <c r="B1470" s="60" t="str">
        <f t="shared" si="385"/>
        <v/>
      </c>
      <c r="F1470" s="60" t="str">
        <f t="shared" si="384"/>
        <v/>
      </c>
      <c r="AN1470" s="64"/>
      <c r="AO1470" s="64"/>
      <c r="AP1470" s="64"/>
    </row>
    <row r="1471" spans="2:42" s="60" customFormat="1" x14ac:dyDescent="0.3">
      <c r="B1471" s="60" t="str">
        <f t="shared" si="385"/>
        <v/>
      </c>
      <c r="F1471" s="60" t="str">
        <f t="shared" si="384"/>
        <v/>
      </c>
      <c r="AN1471" s="64"/>
      <c r="AO1471" s="64"/>
      <c r="AP1471" s="64"/>
    </row>
    <row r="1472" spans="2:42" s="60" customFormat="1" x14ac:dyDescent="0.3">
      <c r="B1472" s="60" t="str">
        <f t="shared" si="385"/>
        <v/>
      </c>
      <c r="F1472" s="60" t="str">
        <f t="shared" ref="F1472:F1482" si="386">IF(F333=F$2,"",F333)</f>
        <v/>
      </c>
      <c r="AN1472" s="64"/>
      <c r="AO1472" s="64"/>
      <c r="AP1472" s="64"/>
    </row>
    <row r="1473" spans="2:42" s="60" customFormat="1" x14ac:dyDescent="0.3">
      <c r="B1473" s="60" t="str">
        <f t="shared" si="385"/>
        <v/>
      </c>
      <c r="F1473" s="60" t="str">
        <f t="shared" si="386"/>
        <v/>
      </c>
      <c r="AN1473" s="64"/>
      <c r="AO1473" s="64"/>
      <c r="AP1473" s="64"/>
    </row>
    <row r="1474" spans="2:42" s="60" customFormat="1" x14ac:dyDescent="0.3">
      <c r="B1474" s="60" t="str">
        <f t="shared" si="385"/>
        <v/>
      </c>
      <c r="F1474" s="60" t="str">
        <f t="shared" si="386"/>
        <v/>
      </c>
      <c r="AN1474" s="64"/>
      <c r="AO1474" s="64"/>
      <c r="AP1474" s="64"/>
    </row>
    <row r="1475" spans="2:42" s="60" customFormat="1" x14ac:dyDescent="0.3">
      <c r="B1475" s="60" t="str">
        <f t="shared" si="385"/>
        <v/>
      </c>
      <c r="F1475" s="60" t="str">
        <f t="shared" si="386"/>
        <v/>
      </c>
      <c r="AN1475" s="64"/>
      <c r="AO1475" s="64"/>
      <c r="AP1475" s="64"/>
    </row>
    <row r="1476" spans="2:42" s="60" customFormat="1" x14ac:dyDescent="0.3">
      <c r="B1476" s="60" t="str">
        <f t="shared" si="385"/>
        <v/>
      </c>
      <c r="F1476" s="60" t="str">
        <f t="shared" si="386"/>
        <v/>
      </c>
      <c r="AN1476" s="64"/>
      <c r="AO1476" s="64"/>
      <c r="AP1476" s="64"/>
    </row>
    <row r="1477" spans="2:42" s="60" customFormat="1" x14ac:dyDescent="0.3">
      <c r="B1477" s="60" t="str">
        <f t="shared" si="385"/>
        <v/>
      </c>
      <c r="F1477" s="60" t="str">
        <f t="shared" si="386"/>
        <v/>
      </c>
      <c r="AN1477" s="64"/>
      <c r="AO1477" s="64"/>
      <c r="AP1477" s="64"/>
    </row>
    <row r="1478" spans="2:42" s="60" customFormat="1" x14ac:dyDescent="0.3">
      <c r="B1478" s="60" t="str">
        <f t="shared" si="385"/>
        <v/>
      </c>
      <c r="F1478" s="60" t="str">
        <f t="shared" si="386"/>
        <v/>
      </c>
      <c r="AN1478" s="64"/>
      <c r="AO1478" s="64"/>
      <c r="AP1478" s="64"/>
    </row>
    <row r="1479" spans="2:42" s="60" customFormat="1" x14ac:dyDescent="0.3">
      <c r="B1479" s="60" t="str">
        <f t="shared" si="385"/>
        <v/>
      </c>
      <c r="F1479" s="60" t="str">
        <f t="shared" si="386"/>
        <v/>
      </c>
      <c r="AN1479" s="64"/>
      <c r="AO1479" s="64"/>
      <c r="AP1479" s="64"/>
    </row>
    <row r="1480" spans="2:42" s="60" customFormat="1" x14ac:dyDescent="0.3">
      <c r="B1480" s="60" t="str">
        <f t="shared" si="385"/>
        <v/>
      </c>
      <c r="F1480" s="60" t="str">
        <f t="shared" si="386"/>
        <v/>
      </c>
      <c r="AN1480" s="64"/>
      <c r="AO1480" s="64"/>
      <c r="AP1480" s="64"/>
    </row>
    <row r="1481" spans="2:42" s="60" customFormat="1" x14ac:dyDescent="0.3">
      <c r="B1481" s="60" t="str">
        <f t="shared" si="385"/>
        <v/>
      </c>
      <c r="F1481" s="60" t="str">
        <f t="shared" si="386"/>
        <v/>
      </c>
      <c r="AN1481" s="64"/>
      <c r="AO1481" s="64"/>
      <c r="AP1481" s="64"/>
    </row>
    <row r="1482" spans="2:42" s="60" customFormat="1" x14ac:dyDescent="0.3">
      <c r="B1482" s="60" t="str">
        <f t="shared" si="385"/>
        <v/>
      </c>
      <c r="F1482" s="60" t="str">
        <f t="shared" si="386"/>
        <v/>
      </c>
      <c r="AN1482" s="64"/>
      <c r="AO1482" s="64"/>
      <c r="AP1482" s="64"/>
    </row>
    <row r="1483" spans="2:42" s="60" customFormat="1" x14ac:dyDescent="0.3">
      <c r="B1483" s="60" t="str">
        <f t="shared" si="385"/>
        <v/>
      </c>
      <c r="F1483" s="60" t="str">
        <f t="shared" ref="F1483:F1492" si="387">IF(F344=F$2,"",F344)</f>
        <v/>
      </c>
      <c r="AN1483" s="64"/>
      <c r="AO1483" s="64"/>
      <c r="AP1483" s="64"/>
    </row>
    <row r="1484" spans="2:42" s="60" customFormat="1" x14ac:dyDescent="0.3">
      <c r="B1484" s="60" t="str">
        <f t="shared" si="385"/>
        <v/>
      </c>
      <c r="F1484" s="60" t="str">
        <f t="shared" si="387"/>
        <v/>
      </c>
      <c r="AN1484" s="64"/>
      <c r="AO1484" s="64"/>
      <c r="AP1484" s="64"/>
    </row>
    <row r="1485" spans="2:42" s="60" customFormat="1" x14ac:dyDescent="0.3">
      <c r="B1485" s="60" t="str">
        <f t="shared" si="385"/>
        <v/>
      </c>
      <c r="F1485" s="60" t="str">
        <f t="shared" si="387"/>
        <v/>
      </c>
      <c r="AN1485" s="64"/>
      <c r="AO1485" s="64"/>
      <c r="AP1485" s="64"/>
    </row>
    <row r="1486" spans="2:42" s="60" customFormat="1" x14ac:dyDescent="0.3">
      <c r="B1486" s="60" t="str">
        <f t="shared" si="385"/>
        <v/>
      </c>
      <c r="F1486" s="60" t="str">
        <f t="shared" si="387"/>
        <v/>
      </c>
      <c r="AN1486" s="64"/>
      <c r="AO1486" s="64"/>
      <c r="AP1486" s="64"/>
    </row>
    <row r="1487" spans="2:42" s="60" customFormat="1" x14ac:dyDescent="0.3">
      <c r="B1487" s="60" t="str">
        <f t="shared" si="385"/>
        <v/>
      </c>
      <c r="F1487" s="60" t="str">
        <f t="shared" si="387"/>
        <v/>
      </c>
      <c r="AN1487" s="64"/>
      <c r="AO1487" s="64"/>
      <c r="AP1487" s="64"/>
    </row>
    <row r="1488" spans="2:42" s="60" customFormat="1" x14ac:dyDescent="0.3">
      <c r="B1488" s="60" t="str">
        <f t="shared" si="385"/>
        <v/>
      </c>
      <c r="F1488" s="60" t="str">
        <f t="shared" si="387"/>
        <v/>
      </c>
      <c r="AN1488" s="64"/>
      <c r="AO1488" s="64"/>
      <c r="AP1488" s="64"/>
    </row>
    <row r="1489" spans="2:42" s="60" customFormat="1" x14ac:dyDescent="0.3">
      <c r="B1489" s="60" t="str">
        <f t="shared" si="385"/>
        <v/>
      </c>
      <c r="F1489" s="60" t="str">
        <f t="shared" si="387"/>
        <v/>
      </c>
      <c r="AN1489" s="64"/>
      <c r="AO1489" s="64"/>
      <c r="AP1489" s="64"/>
    </row>
    <row r="1490" spans="2:42" s="60" customFormat="1" x14ac:dyDescent="0.3">
      <c r="B1490" s="60" t="str">
        <f t="shared" si="385"/>
        <v/>
      </c>
      <c r="F1490" s="60" t="str">
        <f t="shared" si="387"/>
        <v/>
      </c>
      <c r="AN1490" s="64"/>
      <c r="AO1490" s="64"/>
      <c r="AP1490" s="64"/>
    </row>
    <row r="1491" spans="2:42" s="60" customFormat="1" x14ac:dyDescent="0.3">
      <c r="B1491" s="60" t="str">
        <f t="shared" si="385"/>
        <v/>
      </c>
      <c r="F1491" s="60" t="str">
        <f t="shared" si="387"/>
        <v/>
      </c>
      <c r="AN1491" s="64"/>
      <c r="AO1491" s="64"/>
      <c r="AP1491" s="64"/>
    </row>
    <row r="1492" spans="2:42" s="60" customFormat="1" x14ac:dyDescent="0.3">
      <c r="B1492" s="60" t="str">
        <f t="shared" si="385"/>
        <v/>
      </c>
      <c r="F1492" s="60" t="str">
        <f t="shared" si="387"/>
        <v/>
      </c>
      <c r="AN1492" s="64"/>
      <c r="AO1492" s="64"/>
      <c r="AP1492" s="64"/>
    </row>
    <row r="1493" spans="2:42" s="60" customFormat="1" x14ac:dyDescent="0.3">
      <c r="B1493" s="60" t="str">
        <f t="shared" si="385"/>
        <v/>
      </c>
      <c r="F1493" s="60" t="str">
        <f t="shared" ref="F1493:F1502" si="388">IF(F354=F$2,"",F354)</f>
        <v/>
      </c>
      <c r="AN1493" s="64"/>
      <c r="AO1493" s="64"/>
      <c r="AP1493" s="64"/>
    </row>
    <row r="1494" spans="2:42" s="60" customFormat="1" x14ac:dyDescent="0.3">
      <c r="B1494" s="60" t="str">
        <f t="shared" si="385"/>
        <v/>
      </c>
      <c r="F1494" s="60" t="str">
        <f t="shared" si="388"/>
        <v/>
      </c>
      <c r="AN1494" s="64"/>
      <c r="AO1494" s="64"/>
      <c r="AP1494" s="64"/>
    </row>
    <row r="1495" spans="2:42" s="60" customFormat="1" x14ac:dyDescent="0.3">
      <c r="B1495" s="60" t="str">
        <f t="shared" si="385"/>
        <v/>
      </c>
      <c r="F1495" s="60" t="str">
        <f t="shared" si="388"/>
        <v/>
      </c>
      <c r="AN1495" s="64"/>
      <c r="AO1495" s="64"/>
      <c r="AP1495" s="64"/>
    </row>
    <row r="1496" spans="2:42" s="60" customFormat="1" x14ac:dyDescent="0.3">
      <c r="B1496" s="60" t="str">
        <f t="shared" si="385"/>
        <v/>
      </c>
      <c r="F1496" s="60" t="str">
        <f t="shared" si="388"/>
        <v/>
      </c>
      <c r="AN1496" s="64"/>
      <c r="AO1496" s="64"/>
      <c r="AP1496" s="64"/>
    </row>
    <row r="1497" spans="2:42" s="60" customFormat="1" x14ac:dyDescent="0.3">
      <c r="B1497" s="60" t="str">
        <f t="shared" si="385"/>
        <v/>
      </c>
      <c r="F1497" s="60" t="str">
        <f t="shared" si="388"/>
        <v/>
      </c>
      <c r="AN1497" s="64"/>
      <c r="AO1497" s="64"/>
      <c r="AP1497" s="64"/>
    </row>
    <row r="1498" spans="2:42" s="60" customFormat="1" x14ac:dyDescent="0.3">
      <c r="B1498" s="60" t="str">
        <f t="shared" si="385"/>
        <v/>
      </c>
      <c r="F1498" s="60" t="str">
        <f t="shared" si="388"/>
        <v/>
      </c>
      <c r="AN1498" s="64"/>
      <c r="AO1498" s="64"/>
      <c r="AP1498" s="64"/>
    </row>
    <row r="1499" spans="2:42" s="60" customFormat="1" x14ac:dyDescent="0.3">
      <c r="B1499" s="60" t="str">
        <f t="shared" si="385"/>
        <v/>
      </c>
      <c r="F1499" s="60" t="str">
        <f t="shared" si="388"/>
        <v/>
      </c>
      <c r="AN1499" s="64"/>
      <c r="AO1499" s="64"/>
      <c r="AP1499" s="64"/>
    </row>
    <row r="1500" spans="2:42" s="60" customFormat="1" x14ac:dyDescent="0.3">
      <c r="B1500" s="60" t="str">
        <f t="shared" si="385"/>
        <v/>
      </c>
      <c r="F1500" s="60" t="str">
        <f t="shared" si="388"/>
        <v/>
      </c>
      <c r="AN1500" s="64"/>
      <c r="AO1500" s="64"/>
      <c r="AP1500" s="64"/>
    </row>
    <row r="1501" spans="2:42" s="60" customFormat="1" x14ac:dyDescent="0.3">
      <c r="B1501" s="60" t="str">
        <f t="shared" si="385"/>
        <v/>
      </c>
      <c r="F1501" s="60" t="str">
        <f t="shared" si="388"/>
        <v/>
      </c>
      <c r="AN1501" s="64"/>
      <c r="AO1501" s="64"/>
      <c r="AP1501" s="64"/>
    </row>
    <row r="1502" spans="2:42" s="60" customFormat="1" x14ac:dyDescent="0.3">
      <c r="B1502" s="60" t="str">
        <f t="shared" si="385"/>
        <v/>
      </c>
      <c r="F1502" s="60" t="str">
        <f t="shared" si="388"/>
        <v/>
      </c>
      <c r="AN1502" s="64"/>
      <c r="AO1502" s="64"/>
      <c r="AP1502" s="64"/>
    </row>
    <row r="1503" spans="2:42" s="60" customFormat="1" x14ac:dyDescent="0.3">
      <c r="B1503" s="60" t="str">
        <f t="shared" si="385"/>
        <v/>
      </c>
      <c r="F1503" s="60" t="str">
        <f t="shared" ref="F1503:F1512" si="389">IF(F364=F$2,"",F364)</f>
        <v/>
      </c>
      <c r="AN1503" s="64"/>
      <c r="AO1503" s="64"/>
      <c r="AP1503" s="64"/>
    </row>
    <row r="1504" spans="2:42" s="60" customFormat="1" x14ac:dyDescent="0.3">
      <c r="B1504" s="60" t="str">
        <f t="shared" si="385"/>
        <v/>
      </c>
      <c r="F1504" s="60" t="str">
        <f t="shared" si="389"/>
        <v/>
      </c>
      <c r="AN1504" s="64"/>
      <c r="AO1504" s="64"/>
      <c r="AP1504" s="64"/>
    </row>
    <row r="1505" spans="2:42" s="60" customFormat="1" x14ac:dyDescent="0.3">
      <c r="B1505" s="60" t="str">
        <f t="shared" si="385"/>
        <v/>
      </c>
      <c r="F1505" s="60" t="str">
        <f t="shared" si="389"/>
        <v/>
      </c>
      <c r="AN1505" s="64"/>
      <c r="AO1505" s="64"/>
      <c r="AP1505" s="64"/>
    </row>
    <row r="1506" spans="2:42" s="60" customFormat="1" x14ac:dyDescent="0.3">
      <c r="B1506" s="60" t="str">
        <f t="shared" si="385"/>
        <v/>
      </c>
      <c r="F1506" s="60" t="str">
        <f t="shared" si="389"/>
        <v/>
      </c>
      <c r="AN1506" s="64"/>
      <c r="AO1506" s="64"/>
      <c r="AP1506" s="64"/>
    </row>
    <row r="1507" spans="2:42" s="60" customFormat="1" x14ac:dyDescent="0.3">
      <c r="B1507" s="60" t="str">
        <f t="shared" si="385"/>
        <v/>
      </c>
      <c r="F1507" s="60" t="str">
        <f t="shared" si="389"/>
        <v/>
      </c>
      <c r="AN1507" s="64"/>
      <c r="AO1507" s="64"/>
      <c r="AP1507" s="64"/>
    </row>
    <row r="1508" spans="2:42" s="60" customFormat="1" x14ac:dyDescent="0.3">
      <c r="B1508" s="60" t="str">
        <f t="shared" si="385"/>
        <v/>
      </c>
      <c r="F1508" s="60" t="str">
        <f t="shared" si="389"/>
        <v/>
      </c>
      <c r="AN1508" s="64"/>
      <c r="AO1508" s="64"/>
      <c r="AP1508" s="64"/>
    </row>
    <row r="1509" spans="2:42" s="60" customFormat="1" x14ac:dyDescent="0.3">
      <c r="B1509" s="60" t="str">
        <f t="shared" si="385"/>
        <v/>
      </c>
      <c r="F1509" s="60" t="str">
        <f t="shared" si="389"/>
        <v/>
      </c>
      <c r="AN1509" s="64"/>
      <c r="AO1509" s="64"/>
      <c r="AP1509" s="64"/>
    </row>
    <row r="1510" spans="2:42" s="60" customFormat="1" x14ac:dyDescent="0.3">
      <c r="B1510" s="60" t="str">
        <f t="shared" si="385"/>
        <v/>
      </c>
      <c r="F1510" s="60" t="str">
        <f t="shared" si="389"/>
        <v/>
      </c>
      <c r="AN1510" s="64"/>
      <c r="AO1510" s="64"/>
      <c r="AP1510" s="64"/>
    </row>
    <row r="1511" spans="2:42" s="60" customFormat="1" x14ac:dyDescent="0.3">
      <c r="B1511" s="60" t="str">
        <f t="shared" si="385"/>
        <v/>
      </c>
      <c r="F1511" s="60" t="str">
        <f t="shared" si="389"/>
        <v/>
      </c>
      <c r="AN1511" s="64"/>
      <c r="AO1511" s="64"/>
      <c r="AP1511" s="64"/>
    </row>
    <row r="1512" spans="2:42" s="60" customFormat="1" x14ac:dyDescent="0.3">
      <c r="B1512" s="60" t="str">
        <f t="shared" si="385"/>
        <v/>
      </c>
      <c r="F1512" s="60" t="str">
        <f t="shared" si="389"/>
        <v/>
      </c>
      <c r="AN1512" s="64"/>
      <c r="AO1512" s="64"/>
      <c r="AP1512" s="64"/>
    </row>
    <row r="1513" spans="2:42" s="60" customFormat="1" x14ac:dyDescent="0.3">
      <c r="B1513" s="60" t="str">
        <f t="shared" si="385"/>
        <v/>
      </c>
      <c r="F1513" s="60" t="str">
        <f t="shared" ref="F1513:F1522" si="390">IF(F374=F$2,"",F374)</f>
        <v/>
      </c>
      <c r="AN1513" s="64"/>
      <c r="AO1513" s="64"/>
      <c r="AP1513" s="64"/>
    </row>
    <row r="1514" spans="2:42" s="60" customFormat="1" x14ac:dyDescent="0.3">
      <c r="B1514" s="60" t="str">
        <f t="shared" si="385"/>
        <v/>
      </c>
      <c r="F1514" s="60" t="str">
        <f t="shared" si="390"/>
        <v/>
      </c>
      <c r="AN1514" s="64"/>
      <c r="AO1514" s="64"/>
      <c r="AP1514" s="64"/>
    </row>
    <row r="1515" spans="2:42" s="60" customFormat="1" x14ac:dyDescent="0.3">
      <c r="B1515" s="60" t="str">
        <f t="shared" si="385"/>
        <v/>
      </c>
      <c r="F1515" s="60" t="str">
        <f t="shared" si="390"/>
        <v/>
      </c>
      <c r="AN1515" s="64"/>
      <c r="AO1515" s="64"/>
      <c r="AP1515" s="64"/>
    </row>
    <row r="1516" spans="2:42" s="60" customFormat="1" x14ac:dyDescent="0.3">
      <c r="B1516" s="60" t="str">
        <f t="shared" si="385"/>
        <v/>
      </c>
      <c r="F1516" s="60" t="str">
        <f t="shared" si="390"/>
        <v/>
      </c>
      <c r="AN1516" s="64"/>
      <c r="AO1516" s="64"/>
      <c r="AP1516" s="64"/>
    </row>
    <row r="1517" spans="2:42" s="60" customFormat="1" x14ac:dyDescent="0.3">
      <c r="B1517" s="60" t="str">
        <f t="shared" si="385"/>
        <v/>
      </c>
      <c r="F1517" s="60" t="str">
        <f t="shared" si="390"/>
        <v/>
      </c>
      <c r="AN1517" s="64"/>
      <c r="AO1517" s="64"/>
      <c r="AP1517" s="64"/>
    </row>
    <row r="1518" spans="2:42" s="60" customFormat="1" x14ac:dyDescent="0.3">
      <c r="B1518" s="60" t="str">
        <f t="shared" si="385"/>
        <v/>
      </c>
      <c r="F1518" s="60" t="str">
        <f t="shared" si="390"/>
        <v/>
      </c>
      <c r="AN1518" s="64"/>
      <c r="AO1518" s="64"/>
      <c r="AP1518" s="64"/>
    </row>
    <row r="1519" spans="2:42" s="60" customFormat="1" x14ac:dyDescent="0.3">
      <c r="B1519" s="60" t="str">
        <f t="shared" si="385"/>
        <v/>
      </c>
      <c r="F1519" s="60" t="str">
        <f t="shared" si="390"/>
        <v/>
      </c>
      <c r="AN1519" s="64"/>
      <c r="AO1519" s="64"/>
      <c r="AP1519" s="64"/>
    </row>
    <row r="1520" spans="2:42" s="60" customFormat="1" x14ac:dyDescent="0.3">
      <c r="B1520" s="60" t="str">
        <f t="shared" si="385"/>
        <v/>
      </c>
      <c r="F1520" s="60" t="str">
        <f t="shared" si="390"/>
        <v/>
      </c>
      <c r="AN1520" s="64"/>
      <c r="AO1520" s="64"/>
      <c r="AP1520" s="64"/>
    </row>
    <row r="1521" spans="2:42" s="60" customFormat="1" x14ac:dyDescent="0.3">
      <c r="B1521" s="60" t="str">
        <f t="shared" si="385"/>
        <v/>
      </c>
      <c r="F1521" s="60" t="str">
        <f t="shared" si="390"/>
        <v/>
      </c>
      <c r="AN1521" s="64"/>
      <c r="AO1521" s="64"/>
      <c r="AP1521" s="64"/>
    </row>
    <row r="1522" spans="2:42" s="60" customFormat="1" x14ac:dyDescent="0.3">
      <c r="B1522" s="60" t="str">
        <f t="shared" si="385"/>
        <v/>
      </c>
      <c r="F1522" s="60" t="str">
        <f t="shared" si="390"/>
        <v/>
      </c>
      <c r="AN1522" s="64"/>
      <c r="AO1522" s="64"/>
      <c r="AP1522" s="64"/>
    </row>
    <row r="1523" spans="2:42" s="60" customFormat="1" x14ac:dyDescent="0.3">
      <c r="B1523" s="60" t="str">
        <f t="shared" si="385"/>
        <v/>
      </c>
      <c r="F1523" s="60" t="str">
        <f t="shared" ref="F1523:F1533" si="391">IF(F384=F$2,"",F384)</f>
        <v/>
      </c>
      <c r="AN1523" s="64"/>
      <c r="AO1523" s="64"/>
      <c r="AP1523" s="64"/>
    </row>
    <row r="1524" spans="2:42" s="60" customFormat="1" x14ac:dyDescent="0.3">
      <c r="B1524" s="60" t="str">
        <f t="shared" si="385"/>
        <v/>
      </c>
      <c r="F1524" s="60" t="str">
        <f t="shared" si="391"/>
        <v/>
      </c>
      <c r="AN1524" s="64"/>
      <c r="AO1524" s="64"/>
      <c r="AP1524" s="64"/>
    </row>
    <row r="1525" spans="2:42" s="60" customFormat="1" x14ac:dyDescent="0.3">
      <c r="B1525" s="60" t="str">
        <f t="shared" si="385"/>
        <v/>
      </c>
      <c r="F1525" s="60" t="str">
        <f t="shared" si="391"/>
        <v/>
      </c>
      <c r="AN1525" s="64"/>
      <c r="AO1525" s="64"/>
      <c r="AP1525" s="64"/>
    </row>
    <row r="1526" spans="2:42" s="60" customFormat="1" x14ac:dyDescent="0.3">
      <c r="B1526" s="60" t="str">
        <f t="shared" si="385"/>
        <v/>
      </c>
      <c r="F1526" s="60" t="str">
        <f t="shared" si="391"/>
        <v/>
      </c>
      <c r="AN1526" s="64"/>
      <c r="AO1526" s="64"/>
      <c r="AP1526" s="64"/>
    </row>
    <row r="1527" spans="2:42" s="60" customFormat="1" x14ac:dyDescent="0.3">
      <c r="B1527" s="60" t="str">
        <f t="shared" ref="B1527:F1590" si="392">IF(B388=B$2,"",B388)</f>
        <v/>
      </c>
      <c r="F1527" s="60" t="str">
        <f t="shared" si="392"/>
        <v/>
      </c>
      <c r="AN1527" s="64"/>
      <c r="AO1527" s="64"/>
      <c r="AP1527" s="64"/>
    </row>
    <row r="1528" spans="2:42" s="60" customFormat="1" x14ac:dyDescent="0.3">
      <c r="B1528" s="60" t="str">
        <f t="shared" si="392"/>
        <v/>
      </c>
      <c r="F1528" s="60" t="str">
        <f t="shared" si="391"/>
        <v/>
      </c>
      <c r="AN1528" s="64"/>
      <c r="AO1528" s="64"/>
      <c r="AP1528" s="64"/>
    </row>
    <row r="1529" spans="2:42" s="60" customFormat="1" x14ac:dyDescent="0.3">
      <c r="B1529" s="60" t="str">
        <f t="shared" si="392"/>
        <v/>
      </c>
      <c r="F1529" s="60" t="str">
        <f t="shared" si="391"/>
        <v/>
      </c>
      <c r="AN1529" s="64"/>
      <c r="AO1529" s="64"/>
      <c r="AP1529" s="64"/>
    </row>
    <row r="1530" spans="2:42" s="60" customFormat="1" x14ac:dyDescent="0.3">
      <c r="B1530" s="60" t="str">
        <f t="shared" si="392"/>
        <v/>
      </c>
      <c r="F1530" s="60" t="str">
        <f t="shared" si="391"/>
        <v/>
      </c>
      <c r="AN1530" s="64"/>
      <c r="AO1530" s="64"/>
      <c r="AP1530" s="64"/>
    </row>
    <row r="1531" spans="2:42" s="60" customFormat="1" x14ac:dyDescent="0.3">
      <c r="B1531" s="60" t="str">
        <f t="shared" si="392"/>
        <v/>
      </c>
      <c r="F1531" s="60" t="str">
        <f t="shared" si="391"/>
        <v/>
      </c>
      <c r="AN1531" s="64"/>
      <c r="AO1531" s="64"/>
      <c r="AP1531" s="64"/>
    </row>
    <row r="1532" spans="2:42" s="60" customFormat="1" x14ac:dyDescent="0.3">
      <c r="B1532" s="60" t="str">
        <f t="shared" si="392"/>
        <v/>
      </c>
      <c r="F1532" s="60" t="str">
        <f t="shared" si="391"/>
        <v/>
      </c>
      <c r="AN1532" s="64"/>
      <c r="AO1532" s="64"/>
      <c r="AP1532" s="64"/>
    </row>
    <row r="1533" spans="2:42" s="60" customFormat="1" x14ac:dyDescent="0.3">
      <c r="B1533" s="60" t="str">
        <f t="shared" si="392"/>
        <v/>
      </c>
      <c r="F1533" s="60" t="str">
        <f t="shared" si="391"/>
        <v/>
      </c>
      <c r="AN1533" s="64"/>
      <c r="AO1533" s="64"/>
      <c r="AP1533" s="64"/>
    </row>
    <row r="1534" spans="2:42" s="60" customFormat="1" x14ac:dyDescent="0.3">
      <c r="B1534" s="60" t="str">
        <f t="shared" si="392"/>
        <v/>
      </c>
      <c r="F1534" s="60" t="str">
        <f t="shared" ref="F1534:F1543" si="393">IF(F395=F$2,"",F395)</f>
        <v/>
      </c>
      <c r="AN1534" s="64"/>
      <c r="AO1534" s="64"/>
      <c r="AP1534" s="64"/>
    </row>
    <row r="1535" spans="2:42" s="60" customFormat="1" x14ac:dyDescent="0.3">
      <c r="B1535" s="60" t="str">
        <f t="shared" si="392"/>
        <v/>
      </c>
      <c r="F1535" s="60" t="str">
        <f t="shared" si="393"/>
        <v/>
      </c>
      <c r="AN1535" s="64"/>
      <c r="AO1535" s="64"/>
      <c r="AP1535" s="64"/>
    </row>
    <row r="1536" spans="2:42" s="60" customFormat="1" x14ac:dyDescent="0.3">
      <c r="B1536" s="60" t="str">
        <f t="shared" si="392"/>
        <v/>
      </c>
      <c r="F1536" s="60" t="str">
        <f t="shared" si="393"/>
        <v/>
      </c>
      <c r="AN1536" s="64"/>
      <c r="AO1536" s="64"/>
      <c r="AP1536" s="64"/>
    </row>
    <row r="1537" spans="2:42" s="60" customFormat="1" x14ac:dyDescent="0.3">
      <c r="B1537" s="60" t="str">
        <f t="shared" si="392"/>
        <v/>
      </c>
      <c r="F1537" s="60" t="str">
        <f t="shared" si="393"/>
        <v/>
      </c>
      <c r="AN1537" s="64"/>
      <c r="AO1537" s="64"/>
      <c r="AP1537" s="64"/>
    </row>
    <row r="1538" spans="2:42" s="60" customFormat="1" x14ac:dyDescent="0.3">
      <c r="B1538" s="60" t="str">
        <f t="shared" si="392"/>
        <v/>
      </c>
      <c r="F1538" s="60" t="str">
        <f t="shared" si="393"/>
        <v/>
      </c>
      <c r="AN1538" s="64"/>
      <c r="AO1538" s="64"/>
      <c r="AP1538" s="64"/>
    </row>
    <row r="1539" spans="2:42" s="60" customFormat="1" x14ac:dyDescent="0.3">
      <c r="B1539" s="60" t="str">
        <f t="shared" si="392"/>
        <v/>
      </c>
      <c r="F1539" s="60" t="str">
        <f t="shared" si="393"/>
        <v/>
      </c>
      <c r="AN1539" s="64"/>
      <c r="AO1539" s="64"/>
      <c r="AP1539" s="64"/>
    </row>
    <row r="1540" spans="2:42" s="60" customFormat="1" x14ac:dyDescent="0.3">
      <c r="B1540" s="60" t="str">
        <f t="shared" si="392"/>
        <v/>
      </c>
      <c r="F1540" s="60" t="str">
        <f t="shared" si="393"/>
        <v/>
      </c>
      <c r="AN1540" s="64"/>
      <c r="AO1540" s="64"/>
      <c r="AP1540" s="64"/>
    </row>
    <row r="1541" spans="2:42" s="60" customFormat="1" x14ac:dyDescent="0.3">
      <c r="B1541" s="60" t="str">
        <f t="shared" si="392"/>
        <v/>
      </c>
      <c r="F1541" s="60" t="str">
        <f t="shared" si="393"/>
        <v/>
      </c>
      <c r="AN1541" s="64"/>
      <c r="AO1541" s="64"/>
      <c r="AP1541" s="64"/>
    </row>
    <row r="1542" spans="2:42" s="60" customFormat="1" x14ac:dyDescent="0.3">
      <c r="B1542" s="60" t="str">
        <f t="shared" si="392"/>
        <v/>
      </c>
      <c r="F1542" s="60" t="str">
        <f t="shared" si="393"/>
        <v/>
      </c>
      <c r="AN1542" s="64"/>
      <c r="AO1542" s="64"/>
      <c r="AP1542" s="64"/>
    </row>
    <row r="1543" spans="2:42" s="60" customFormat="1" x14ac:dyDescent="0.3">
      <c r="B1543" s="60" t="str">
        <f t="shared" si="392"/>
        <v/>
      </c>
      <c r="F1543" s="60" t="str">
        <f t="shared" si="393"/>
        <v/>
      </c>
      <c r="AN1543" s="64"/>
      <c r="AO1543" s="64"/>
      <c r="AP1543" s="64"/>
    </row>
    <row r="1544" spans="2:42" s="60" customFormat="1" x14ac:dyDescent="0.3">
      <c r="B1544" s="60" t="str">
        <f t="shared" si="392"/>
        <v/>
      </c>
      <c r="F1544" s="60" t="str">
        <f t="shared" ref="F1544:F1554" si="394">IF(F405=F$2,"",F405)</f>
        <v/>
      </c>
      <c r="AN1544" s="64"/>
      <c r="AO1544" s="64"/>
      <c r="AP1544" s="64"/>
    </row>
    <row r="1545" spans="2:42" s="60" customFormat="1" x14ac:dyDescent="0.3">
      <c r="B1545" s="60" t="str">
        <f t="shared" si="392"/>
        <v/>
      </c>
      <c r="F1545" s="60" t="str">
        <f t="shared" si="394"/>
        <v/>
      </c>
      <c r="AN1545" s="64"/>
      <c r="AO1545" s="64"/>
      <c r="AP1545" s="64"/>
    </row>
    <row r="1546" spans="2:42" s="60" customFormat="1" x14ac:dyDescent="0.3">
      <c r="B1546" s="60" t="str">
        <f t="shared" si="392"/>
        <v/>
      </c>
      <c r="F1546" s="60" t="str">
        <f t="shared" si="394"/>
        <v/>
      </c>
      <c r="AN1546" s="64"/>
      <c r="AO1546" s="64"/>
      <c r="AP1546" s="64"/>
    </row>
    <row r="1547" spans="2:42" s="60" customFormat="1" x14ac:dyDescent="0.3">
      <c r="B1547" s="60" t="str">
        <f t="shared" si="392"/>
        <v/>
      </c>
      <c r="F1547" s="60" t="str">
        <f t="shared" si="394"/>
        <v/>
      </c>
      <c r="AN1547" s="64"/>
      <c r="AO1547" s="64"/>
      <c r="AP1547" s="64"/>
    </row>
    <row r="1548" spans="2:42" s="60" customFormat="1" x14ac:dyDescent="0.3">
      <c r="B1548" s="60" t="str">
        <f t="shared" si="392"/>
        <v/>
      </c>
      <c r="F1548" s="60" t="str">
        <f t="shared" si="394"/>
        <v/>
      </c>
      <c r="AN1548" s="64"/>
      <c r="AO1548" s="64"/>
      <c r="AP1548" s="64"/>
    </row>
    <row r="1549" spans="2:42" s="60" customFormat="1" x14ac:dyDescent="0.3">
      <c r="B1549" s="60" t="str">
        <f t="shared" si="392"/>
        <v/>
      </c>
      <c r="F1549" s="60" t="str">
        <f t="shared" si="394"/>
        <v/>
      </c>
      <c r="AN1549" s="64"/>
      <c r="AO1549" s="64"/>
      <c r="AP1549" s="64"/>
    </row>
    <row r="1550" spans="2:42" s="60" customFormat="1" x14ac:dyDescent="0.3">
      <c r="B1550" s="60" t="str">
        <f t="shared" si="392"/>
        <v/>
      </c>
      <c r="F1550" s="60" t="str">
        <f t="shared" si="394"/>
        <v/>
      </c>
      <c r="AN1550" s="64"/>
      <c r="AO1550" s="64"/>
      <c r="AP1550" s="64"/>
    </row>
    <row r="1551" spans="2:42" s="60" customFormat="1" x14ac:dyDescent="0.3">
      <c r="B1551" s="60" t="str">
        <f t="shared" si="392"/>
        <v/>
      </c>
      <c r="F1551" s="60" t="str">
        <f t="shared" si="394"/>
        <v/>
      </c>
      <c r="AN1551" s="64"/>
      <c r="AO1551" s="64"/>
      <c r="AP1551" s="64"/>
    </row>
    <row r="1552" spans="2:42" s="60" customFormat="1" x14ac:dyDescent="0.3">
      <c r="B1552" s="60" t="str">
        <f t="shared" si="392"/>
        <v/>
      </c>
      <c r="F1552" s="60" t="str">
        <f t="shared" si="394"/>
        <v/>
      </c>
      <c r="AN1552" s="64"/>
      <c r="AO1552" s="64"/>
      <c r="AP1552" s="64"/>
    </row>
    <row r="1553" spans="2:42" s="60" customFormat="1" x14ac:dyDescent="0.3">
      <c r="B1553" s="60" t="str">
        <f t="shared" si="392"/>
        <v/>
      </c>
      <c r="F1553" s="60" t="str">
        <f t="shared" si="394"/>
        <v/>
      </c>
      <c r="AN1553" s="64"/>
      <c r="AO1553" s="64"/>
      <c r="AP1553" s="64"/>
    </row>
    <row r="1554" spans="2:42" s="60" customFormat="1" x14ac:dyDescent="0.3">
      <c r="B1554" s="60" t="str">
        <f t="shared" si="392"/>
        <v/>
      </c>
      <c r="F1554" s="60" t="str">
        <f t="shared" si="394"/>
        <v/>
      </c>
      <c r="AN1554" s="64"/>
      <c r="AO1554" s="64"/>
      <c r="AP1554" s="64"/>
    </row>
    <row r="1555" spans="2:42" s="60" customFormat="1" x14ac:dyDescent="0.3">
      <c r="B1555" s="60" t="str">
        <f t="shared" si="392"/>
        <v/>
      </c>
      <c r="F1555" s="60" t="str">
        <f t="shared" ref="F1555:F1564" si="395">IF(F416=F$2,"",F416)</f>
        <v/>
      </c>
      <c r="AN1555" s="64"/>
      <c r="AO1555" s="64"/>
      <c r="AP1555" s="64"/>
    </row>
    <row r="1556" spans="2:42" s="60" customFormat="1" x14ac:dyDescent="0.3">
      <c r="B1556" s="60" t="str">
        <f t="shared" si="392"/>
        <v/>
      </c>
      <c r="F1556" s="60" t="str">
        <f t="shared" si="395"/>
        <v/>
      </c>
      <c r="AN1556" s="64"/>
      <c r="AO1556" s="64"/>
      <c r="AP1556" s="64"/>
    </row>
    <row r="1557" spans="2:42" s="60" customFormat="1" x14ac:dyDescent="0.3">
      <c r="B1557" s="60" t="str">
        <f t="shared" si="392"/>
        <v/>
      </c>
      <c r="F1557" s="60" t="str">
        <f t="shared" si="395"/>
        <v/>
      </c>
      <c r="AN1557" s="64"/>
      <c r="AO1557" s="64"/>
      <c r="AP1557" s="64"/>
    </row>
    <row r="1558" spans="2:42" s="60" customFormat="1" x14ac:dyDescent="0.3">
      <c r="B1558" s="60" t="str">
        <f t="shared" si="392"/>
        <v/>
      </c>
      <c r="F1558" s="60" t="str">
        <f t="shared" si="395"/>
        <v/>
      </c>
      <c r="AN1558" s="64"/>
      <c r="AO1558" s="64"/>
      <c r="AP1558" s="64"/>
    </row>
    <row r="1559" spans="2:42" s="60" customFormat="1" x14ac:dyDescent="0.3">
      <c r="B1559" s="60" t="str">
        <f t="shared" si="392"/>
        <v/>
      </c>
      <c r="F1559" s="60" t="str">
        <f t="shared" si="395"/>
        <v/>
      </c>
      <c r="AN1559" s="64"/>
      <c r="AO1559" s="64"/>
      <c r="AP1559" s="64"/>
    </row>
    <row r="1560" spans="2:42" s="60" customFormat="1" x14ac:dyDescent="0.3">
      <c r="B1560" s="60" t="str">
        <f t="shared" si="392"/>
        <v/>
      </c>
      <c r="F1560" s="60" t="str">
        <f t="shared" si="395"/>
        <v/>
      </c>
      <c r="AN1560" s="64"/>
      <c r="AO1560" s="64"/>
      <c r="AP1560" s="64"/>
    </row>
    <row r="1561" spans="2:42" s="60" customFormat="1" x14ac:dyDescent="0.3">
      <c r="B1561" s="60" t="str">
        <f t="shared" si="392"/>
        <v/>
      </c>
      <c r="F1561" s="60" t="str">
        <f t="shared" si="395"/>
        <v/>
      </c>
      <c r="AN1561" s="64"/>
      <c r="AO1561" s="64"/>
      <c r="AP1561" s="64"/>
    </row>
    <row r="1562" spans="2:42" s="60" customFormat="1" x14ac:dyDescent="0.3">
      <c r="B1562" s="60" t="str">
        <f t="shared" si="392"/>
        <v/>
      </c>
      <c r="F1562" s="60" t="str">
        <f t="shared" si="395"/>
        <v/>
      </c>
      <c r="AN1562" s="64"/>
      <c r="AO1562" s="64"/>
      <c r="AP1562" s="64"/>
    </row>
    <row r="1563" spans="2:42" s="60" customFormat="1" x14ac:dyDescent="0.3">
      <c r="B1563" s="60" t="str">
        <f t="shared" si="392"/>
        <v/>
      </c>
      <c r="F1563" s="60" t="str">
        <f t="shared" si="395"/>
        <v/>
      </c>
      <c r="AN1563" s="64"/>
      <c r="AO1563" s="64"/>
      <c r="AP1563" s="64"/>
    </row>
    <row r="1564" spans="2:42" s="60" customFormat="1" x14ac:dyDescent="0.3">
      <c r="B1564" s="60" t="str">
        <f t="shared" si="392"/>
        <v/>
      </c>
      <c r="F1564" s="60" t="str">
        <f t="shared" si="395"/>
        <v/>
      </c>
      <c r="AN1564" s="64"/>
      <c r="AO1564" s="64"/>
      <c r="AP1564" s="64"/>
    </row>
    <row r="1565" spans="2:42" s="60" customFormat="1" x14ac:dyDescent="0.3">
      <c r="B1565" s="60" t="str">
        <f t="shared" si="392"/>
        <v/>
      </c>
      <c r="F1565" s="60" t="str">
        <f t="shared" ref="F1565:F1574" si="396">IF(F426=F$2,"",F426)</f>
        <v/>
      </c>
      <c r="AN1565" s="64"/>
      <c r="AO1565" s="64"/>
      <c r="AP1565" s="64"/>
    </row>
    <row r="1566" spans="2:42" s="60" customFormat="1" x14ac:dyDescent="0.3">
      <c r="B1566" s="60" t="str">
        <f t="shared" si="392"/>
        <v/>
      </c>
      <c r="F1566" s="60" t="str">
        <f t="shared" si="396"/>
        <v/>
      </c>
      <c r="AN1566" s="64"/>
      <c r="AO1566" s="64"/>
      <c r="AP1566" s="64"/>
    </row>
    <row r="1567" spans="2:42" s="60" customFormat="1" x14ac:dyDescent="0.3">
      <c r="B1567" s="60" t="str">
        <f t="shared" si="392"/>
        <v/>
      </c>
      <c r="F1567" s="60" t="str">
        <f t="shared" si="396"/>
        <v/>
      </c>
      <c r="AN1567" s="64"/>
      <c r="AO1567" s="64"/>
      <c r="AP1567" s="64"/>
    </row>
    <row r="1568" spans="2:42" s="60" customFormat="1" x14ac:dyDescent="0.3">
      <c r="B1568" s="60" t="str">
        <f t="shared" si="392"/>
        <v/>
      </c>
      <c r="F1568" s="60" t="str">
        <f t="shared" si="396"/>
        <v/>
      </c>
      <c r="AN1568" s="64"/>
      <c r="AO1568" s="64"/>
      <c r="AP1568" s="64"/>
    </row>
    <row r="1569" spans="2:42" s="60" customFormat="1" x14ac:dyDescent="0.3">
      <c r="B1569" s="60" t="str">
        <f t="shared" si="392"/>
        <v/>
      </c>
      <c r="F1569" s="60" t="str">
        <f t="shared" si="396"/>
        <v/>
      </c>
      <c r="AN1569" s="64"/>
      <c r="AO1569" s="64"/>
      <c r="AP1569" s="64"/>
    </row>
    <row r="1570" spans="2:42" s="60" customFormat="1" x14ac:dyDescent="0.3">
      <c r="B1570" s="60" t="str">
        <f t="shared" si="392"/>
        <v/>
      </c>
      <c r="F1570" s="60" t="str">
        <f t="shared" si="396"/>
        <v/>
      </c>
      <c r="AN1570" s="64"/>
      <c r="AO1570" s="64"/>
      <c r="AP1570" s="64"/>
    </row>
    <row r="1571" spans="2:42" s="60" customFormat="1" x14ac:dyDescent="0.3">
      <c r="B1571" s="60" t="str">
        <f t="shared" si="392"/>
        <v/>
      </c>
      <c r="F1571" s="60" t="str">
        <f t="shared" si="396"/>
        <v/>
      </c>
      <c r="AN1571" s="64"/>
      <c r="AO1571" s="64"/>
      <c r="AP1571" s="64"/>
    </row>
    <row r="1572" spans="2:42" s="60" customFormat="1" x14ac:dyDescent="0.3">
      <c r="B1572" s="60" t="str">
        <f t="shared" si="392"/>
        <v/>
      </c>
      <c r="F1572" s="60" t="str">
        <f t="shared" si="396"/>
        <v/>
      </c>
      <c r="AN1572" s="64"/>
      <c r="AO1572" s="64"/>
      <c r="AP1572" s="64"/>
    </row>
    <row r="1573" spans="2:42" s="60" customFormat="1" x14ac:dyDescent="0.3">
      <c r="B1573" s="60" t="str">
        <f t="shared" si="392"/>
        <v/>
      </c>
      <c r="F1573" s="60" t="str">
        <f t="shared" si="396"/>
        <v/>
      </c>
      <c r="AN1573" s="64"/>
      <c r="AO1573" s="64"/>
      <c r="AP1573" s="64"/>
    </row>
    <row r="1574" spans="2:42" s="60" customFormat="1" x14ac:dyDescent="0.3">
      <c r="B1574" s="60" t="str">
        <f t="shared" si="392"/>
        <v/>
      </c>
      <c r="F1574" s="60" t="str">
        <f t="shared" si="396"/>
        <v/>
      </c>
      <c r="AN1574" s="64"/>
      <c r="AO1574" s="64"/>
      <c r="AP1574" s="64"/>
    </row>
    <row r="1575" spans="2:42" s="60" customFormat="1" x14ac:dyDescent="0.3">
      <c r="B1575" s="60" t="str">
        <f t="shared" si="392"/>
        <v/>
      </c>
      <c r="F1575" s="60" t="str">
        <f t="shared" ref="F1575:F1584" si="397">IF(F436=F$2,"",F436)</f>
        <v/>
      </c>
      <c r="AN1575" s="64"/>
      <c r="AO1575" s="64"/>
      <c r="AP1575" s="64"/>
    </row>
    <row r="1576" spans="2:42" s="60" customFormat="1" x14ac:dyDescent="0.3">
      <c r="B1576" s="60" t="str">
        <f t="shared" si="392"/>
        <v/>
      </c>
      <c r="F1576" s="60" t="str">
        <f t="shared" si="397"/>
        <v/>
      </c>
      <c r="AN1576" s="64"/>
      <c r="AO1576" s="64"/>
      <c r="AP1576" s="64"/>
    </row>
    <row r="1577" spans="2:42" s="60" customFormat="1" x14ac:dyDescent="0.3">
      <c r="B1577" s="60" t="str">
        <f t="shared" si="392"/>
        <v/>
      </c>
      <c r="F1577" s="60" t="str">
        <f t="shared" si="397"/>
        <v/>
      </c>
      <c r="AN1577" s="64"/>
      <c r="AO1577" s="64"/>
      <c r="AP1577" s="64"/>
    </row>
    <row r="1578" spans="2:42" s="60" customFormat="1" x14ac:dyDescent="0.3">
      <c r="B1578" s="60" t="str">
        <f t="shared" si="392"/>
        <v/>
      </c>
      <c r="F1578" s="60" t="str">
        <f t="shared" si="397"/>
        <v/>
      </c>
      <c r="AN1578" s="64"/>
      <c r="AO1578" s="64"/>
      <c r="AP1578" s="64"/>
    </row>
    <row r="1579" spans="2:42" s="60" customFormat="1" x14ac:dyDescent="0.3">
      <c r="B1579" s="60" t="str">
        <f t="shared" si="392"/>
        <v/>
      </c>
      <c r="F1579" s="60" t="str">
        <f t="shared" si="397"/>
        <v/>
      </c>
      <c r="AN1579" s="64"/>
      <c r="AO1579" s="64"/>
      <c r="AP1579" s="64"/>
    </row>
    <row r="1580" spans="2:42" s="60" customFormat="1" x14ac:dyDescent="0.3">
      <c r="B1580" s="60" t="str">
        <f t="shared" si="392"/>
        <v/>
      </c>
      <c r="F1580" s="60" t="str">
        <f t="shared" si="397"/>
        <v/>
      </c>
      <c r="AN1580" s="64"/>
      <c r="AO1580" s="64"/>
      <c r="AP1580" s="64"/>
    </row>
    <row r="1581" spans="2:42" s="60" customFormat="1" x14ac:dyDescent="0.3">
      <c r="B1581" s="60" t="str">
        <f t="shared" si="392"/>
        <v/>
      </c>
      <c r="F1581" s="60" t="str">
        <f t="shared" si="397"/>
        <v/>
      </c>
      <c r="AN1581" s="64"/>
      <c r="AO1581" s="64"/>
      <c r="AP1581" s="64"/>
    </row>
    <row r="1582" spans="2:42" s="60" customFormat="1" x14ac:dyDescent="0.3">
      <c r="B1582" s="60" t="str">
        <f t="shared" si="392"/>
        <v/>
      </c>
      <c r="F1582" s="60" t="str">
        <f t="shared" si="397"/>
        <v/>
      </c>
      <c r="AN1582" s="64"/>
      <c r="AO1582" s="64"/>
      <c r="AP1582" s="64"/>
    </row>
    <row r="1583" spans="2:42" s="60" customFormat="1" x14ac:dyDescent="0.3">
      <c r="B1583" s="60" t="str">
        <f t="shared" si="392"/>
        <v/>
      </c>
      <c r="F1583" s="60" t="str">
        <f t="shared" si="397"/>
        <v/>
      </c>
      <c r="AN1583" s="64"/>
      <c r="AO1583" s="64"/>
      <c r="AP1583" s="64"/>
    </row>
    <row r="1584" spans="2:42" s="60" customFormat="1" x14ac:dyDescent="0.3">
      <c r="B1584" s="60" t="str">
        <f t="shared" si="392"/>
        <v/>
      </c>
      <c r="F1584" s="60" t="str">
        <f t="shared" si="397"/>
        <v/>
      </c>
      <c r="AN1584" s="64"/>
      <c r="AO1584" s="64"/>
      <c r="AP1584" s="64"/>
    </row>
    <row r="1585" spans="2:42" s="60" customFormat="1" x14ac:dyDescent="0.3">
      <c r="B1585" s="60" t="str">
        <f t="shared" si="392"/>
        <v/>
      </c>
      <c r="F1585" s="60" t="str">
        <f t="shared" ref="F1585:F1595" si="398">IF(F446=F$2,"",F446)</f>
        <v/>
      </c>
      <c r="AN1585" s="64"/>
      <c r="AO1585" s="64"/>
      <c r="AP1585" s="64"/>
    </row>
    <row r="1586" spans="2:42" s="60" customFormat="1" x14ac:dyDescent="0.3">
      <c r="B1586" s="60" t="str">
        <f t="shared" si="392"/>
        <v/>
      </c>
      <c r="F1586" s="60" t="str">
        <f t="shared" si="398"/>
        <v/>
      </c>
      <c r="AN1586" s="64"/>
      <c r="AO1586" s="64"/>
      <c r="AP1586" s="64"/>
    </row>
    <row r="1587" spans="2:42" s="60" customFormat="1" x14ac:dyDescent="0.3">
      <c r="B1587" s="60" t="str">
        <f t="shared" si="392"/>
        <v/>
      </c>
      <c r="F1587" s="60" t="str">
        <f t="shared" si="398"/>
        <v/>
      </c>
      <c r="AN1587" s="64"/>
      <c r="AO1587" s="64"/>
      <c r="AP1587" s="64"/>
    </row>
    <row r="1588" spans="2:42" s="60" customFormat="1" x14ac:dyDescent="0.3">
      <c r="B1588" s="60" t="str">
        <f t="shared" si="392"/>
        <v/>
      </c>
      <c r="F1588" s="60" t="str">
        <f t="shared" si="398"/>
        <v/>
      </c>
      <c r="AN1588" s="64"/>
      <c r="AO1588" s="64"/>
      <c r="AP1588" s="64"/>
    </row>
    <row r="1589" spans="2:42" s="60" customFormat="1" x14ac:dyDescent="0.3">
      <c r="B1589" s="60" t="str">
        <f t="shared" si="392"/>
        <v/>
      </c>
      <c r="F1589" s="60" t="str">
        <f t="shared" si="398"/>
        <v/>
      </c>
      <c r="AN1589" s="64"/>
      <c r="AO1589" s="64"/>
      <c r="AP1589" s="64"/>
    </row>
    <row r="1590" spans="2:42" s="60" customFormat="1" x14ac:dyDescent="0.3">
      <c r="B1590" s="60" t="str">
        <f t="shared" si="392"/>
        <v/>
      </c>
      <c r="F1590" s="60" t="str">
        <f t="shared" si="398"/>
        <v/>
      </c>
      <c r="AN1590" s="64"/>
      <c r="AO1590" s="64"/>
      <c r="AP1590" s="64"/>
    </row>
    <row r="1591" spans="2:42" s="60" customFormat="1" x14ac:dyDescent="0.3">
      <c r="B1591" s="60" t="str">
        <f t="shared" ref="B1591:F1654" si="399">IF(B452=B$2,"",B452)</f>
        <v/>
      </c>
      <c r="F1591" s="60" t="str">
        <f t="shared" si="399"/>
        <v/>
      </c>
      <c r="AN1591" s="64"/>
      <c r="AO1591" s="64"/>
      <c r="AP1591" s="64"/>
    </row>
    <row r="1592" spans="2:42" s="60" customFormat="1" x14ac:dyDescent="0.3">
      <c r="B1592" s="60" t="str">
        <f t="shared" si="399"/>
        <v/>
      </c>
      <c r="F1592" s="60" t="str">
        <f t="shared" si="398"/>
        <v/>
      </c>
      <c r="AN1592" s="64"/>
      <c r="AO1592" s="64"/>
      <c r="AP1592" s="64"/>
    </row>
    <row r="1593" spans="2:42" s="60" customFormat="1" x14ac:dyDescent="0.3">
      <c r="B1593" s="60" t="str">
        <f t="shared" si="399"/>
        <v/>
      </c>
      <c r="F1593" s="60" t="str">
        <f t="shared" si="398"/>
        <v/>
      </c>
      <c r="AN1593" s="64"/>
      <c r="AO1593" s="64"/>
      <c r="AP1593" s="64"/>
    </row>
    <row r="1594" spans="2:42" s="60" customFormat="1" x14ac:dyDescent="0.3">
      <c r="B1594" s="60" t="str">
        <f t="shared" si="399"/>
        <v/>
      </c>
      <c r="F1594" s="60" t="str">
        <f t="shared" si="398"/>
        <v/>
      </c>
      <c r="AN1594" s="64"/>
      <c r="AO1594" s="64"/>
      <c r="AP1594" s="64"/>
    </row>
    <row r="1595" spans="2:42" s="60" customFormat="1" x14ac:dyDescent="0.3">
      <c r="B1595" s="60" t="str">
        <f t="shared" si="399"/>
        <v/>
      </c>
      <c r="F1595" s="60" t="str">
        <f t="shared" si="398"/>
        <v/>
      </c>
      <c r="AN1595" s="64"/>
      <c r="AO1595" s="64"/>
      <c r="AP1595" s="64"/>
    </row>
    <row r="1596" spans="2:42" s="60" customFormat="1" x14ac:dyDescent="0.3">
      <c r="B1596" s="60" t="str">
        <f t="shared" si="399"/>
        <v/>
      </c>
      <c r="F1596" s="60" t="str">
        <f t="shared" ref="F1596:F1605" si="400">IF(F457=F$2,"",F457)</f>
        <v/>
      </c>
      <c r="AN1596" s="64"/>
      <c r="AO1596" s="64"/>
      <c r="AP1596" s="64"/>
    </row>
    <row r="1597" spans="2:42" s="60" customFormat="1" x14ac:dyDescent="0.3">
      <c r="B1597" s="60" t="str">
        <f t="shared" si="399"/>
        <v/>
      </c>
      <c r="F1597" s="60" t="str">
        <f t="shared" si="400"/>
        <v/>
      </c>
      <c r="AN1597" s="64"/>
      <c r="AO1597" s="64"/>
      <c r="AP1597" s="64"/>
    </row>
    <row r="1598" spans="2:42" s="60" customFormat="1" x14ac:dyDescent="0.3">
      <c r="B1598" s="60" t="str">
        <f t="shared" si="399"/>
        <v/>
      </c>
      <c r="F1598" s="60" t="str">
        <f t="shared" si="400"/>
        <v/>
      </c>
      <c r="AN1598" s="64"/>
      <c r="AO1598" s="64"/>
      <c r="AP1598" s="64"/>
    </row>
    <row r="1599" spans="2:42" s="60" customFormat="1" x14ac:dyDescent="0.3">
      <c r="B1599" s="60" t="str">
        <f t="shared" si="399"/>
        <v/>
      </c>
      <c r="F1599" s="60" t="str">
        <f t="shared" si="400"/>
        <v/>
      </c>
      <c r="AN1599" s="64"/>
      <c r="AO1599" s="64"/>
      <c r="AP1599" s="64"/>
    </row>
    <row r="1600" spans="2:42" s="60" customFormat="1" x14ac:dyDescent="0.3">
      <c r="B1600" s="60" t="str">
        <f t="shared" si="399"/>
        <v/>
      </c>
      <c r="F1600" s="60" t="str">
        <f t="shared" si="400"/>
        <v/>
      </c>
      <c r="AN1600" s="64"/>
      <c r="AO1600" s="64"/>
      <c r="AP1600" s="64"/>
    </row>
    <row r="1601" spans="2:42" s="60" customFormat="1" x14ac:dyDescent="0.3">
      <c r="B1601" s="60" t="str">
        <f t="shared" si="399"/>
        <v/>
      </c>
      <c r="F1601" s="60" t="str">
        <f t="shared" si="400"/>
        <v/>
      </c>
      <c r="AN1601" s="64"/>
      <c r="AO1601" s="64"/>
      <c r="AP1601" s="64"/>
    </row>
    <row r="1602" spans="2:42" s="60" customFormat="1" x14ac:dyDescent="0.3">
      <c r="B1602" s="60" t="str">
        <f t="shared" si="399"/>
        <v/>
      </c>
      <c r="F1602" s="60" t="str">
        <f t="shared" si="400"/>
        <v/>
      </c>
      <c r="AN1602" s="64"/>
      <c r="AO1602" s="64"/>
      <c r="AP1602" s="64"/>
    </row>
    <row r="1603" spans="2:42" s="60" customFormat="1" x14ac:dyDescent="0.3">
      <c r="B1603" s="60" t="str">
        <f t="shared" si="399"/>
        <v/>
      </c>
      <c r="F1603" s="60" t="str">
        <f t="shared" si="400"/>
        <v/>
      </c>
      <c r="AN1603" s="64"/>
      <c r="AO1603" s="64"/>
      <c r="AP1603" s="64"/>
    </row>
    <row r="1604" spans="2:42" s="60" customFormat="1" x14ac:dyDescent="0.3">
      <c r="B1604" s="60" t="str">
        <f t="shared" si="399"/>
        <v/>
      </c>
      <c r="F1604" s="60" t="str">
        <f t="shared" si="400"/>
        <v/>
      </c>
      <c r="AN1604" s="64"/>
      <c r="AO1604" s="64"/>
      <c r="AP1604" s="64"/>
    </row>
    <row r="1605" spans="2:42" s="60" customFormat="1" x14ac:dyDescent="0.3">
      <c r="B1605" s="60" t="str">
        <f t="shared" si="399"/>
        <v/>
      </c>
      <c r="F1605" s="60" t="str">
        <f t="shared" si="400"/>
        <v/>
      </c>
      <c r="AN1605" s="64"/>
      <c r="AO1605" s="64"/>
      <c r="AP1605" s="64"/>
    </row>
    <row r="1606" spans="2:42" s="60" customFormat="1" x14ac:dyDescent="0.3">
      <c r="B1606" s="60" t="str">
        <f t="shared" si="399"/>
        <v/>
      </c>
      <c r="F1606" s="60" t="str">
        <f t="shared" ref="F1606:F1615" si="401">IF(F467=F$2,"",F467)</f>
        <v/>
      </c>
      <c r="AN1606" s="64"/>
      <c r="AO1606" s="64"/>
      <c r="AP1606" s="64"/>
    </row>
    <row r="1607" spans="2:42" s="60" customFormat="1" x14ac:dyDescent="0.3">
      <c r="B1607" s="60" t="str">
        <f t="shared" si="399"/>
        <v/>
      </c>
      <c r="F1607" s="60" t="str">
        <f t="shared" si="401"/>
        <v/>
      </c>
      <c r="AN1607" s="64"/>
      <c r="AO1607" s="64"/>
      <c r="AP1607" s="64"/>
    </row>
    <row r="1608" spans="2:42" s="60" customFormat="1" x14ac:dyDescent="0.3">
      <c r="B1608" s="60" t="str">
        <f t="shared" si="399"/>
        <v/>
      </c>
      <c r="F1608" s="60" t="str">
        <f t="shared" si="401"/>
        <v/>
      </c>
      <c r="AN1608" s="64"/>
      <c r="AO1608" s="64"/>
      <c r="AP1608" s="64"/>
    </row>
    <row r="1609" spans="2:42" s="60" customFormat="1" x14ac:dyDescent="0.3">
      <c r="B1609" s="60" t="str">
        <f t="shared" si="399"/>
        <v/>
      </c>
      <c r="F1609" s="60" t="str">
        <f t="shared" si="401"/>
        <v/>
      </c>
      <c r="AN1609" s="64"/>
      <c r="AO1609" s="64"/>
      <c r="AP1609" s="64"/>
    </row>
    <row r="1610" spans="2:42" s="60" customFormat="1" x14ac:dyDescent="0.3">
      <c r="B1610" s="60" t="str">
        <f t="shared" si="399"/>
        <v/>
      </c>
      <c r="F1610" s="60" t="str">
        <f t="shared" si="401"/>
        <v/>
      </c>
      <c r="AN1610" s="64"/>
      <c r="AO1610" s="64"/>
      <c r="AP1610" s="64"/>
    </row>
    <row r="1611" spans="2:42" s="60" customFormat="1" x14ac:dyDescent="0.3">
      <c r="B1611" s="60" t="str">
        <f t="shared" si="399"/>
        <v/>
      </c>
      <c r="F1611" s="60" t="str">
        <f t="shared" si="401"/>
        <v/>
      </c>
      <c r="AN1611" s="64"/>
      <c r="AO1611" s="64"/>
      <c r="AP1611" s="64"/>
    </row>
    <row r="1612" spans="2:42" s="60" customFormat="1" x14ac:dyDescent="0.3">
      <c r="B1612" s="60" t="str">
        <f t="shared" si="399"/>
        <v/>
      </c>
      <c r="F1612" s="60" t="str">
        <f t="shared" si="401"/>
        <v/>
      </c>
      <c r="AN1612" s="64"/>
      <c r="AO1612" s="64"/>
      <c r="AP1612" s="64"/>
    </row>
    <row r="1613" spans="2:42" s="60" customFormat="1" x14ac:dyDescent="0.3">
      <c r="B1613" s="60" t="str">
        <f t="shared" si="399"/>
        <v/>
      </c>
      <c r="F1613" s="60" t="str">
        <f t="shared" si="401"/>
        <v/>
      </c>
      <c r="AN1613" s="64"/>
      <c r="AO1613" s="64"/>
      <c r="AP1613" s="64"/>
    </row>
    <row r="1614" spans="2:42" s="60" customFormat="1" x14ac:dyDescent="0.3">
      <c r="B1614" s="60" t="str">
        <f t="shared" si="399"/>
        <v/>
      </c>
      <c r="F1614" s="60" t="str">
        <f t="shared" si="401"/>
        <v/>
      </c>
      <c r="AN1614" s="64"/>
      <c r="AO1614" s="64"/>
      <c r="AP1614" s="64"/>
    </row>
    <row r="1615" spans="2:42" s="60" customFormat="1" x14ac:dyDescent="0.3">
      <c r="B1615" s="60" t="str">
        <f t="shared" si="399"/>
        <v/>
      </c>
      <c r="F1615" s="60" t="str">
        <f t="shared" si="401"/>
        <v/>
      </c>
      <c r="AN1615" s="64"/>
      <c r="AO1615" s="64"/>
      <c r="AP1615" s="64"/>
    </row>
    <row r="1616" spans="2:42" s="60" customFormat="1" x14ac:dyDescent="0.3">
      <c r="B1616" s="60" t="str">
        <f t="shared" si="399"/>
        <v/>
      </c>
      <c r="F1616" s="60" t="str">
        <f t="shared" ref="F1616:F1626" si="402">IF(F477=F$2,"",F477)</f>
        <v/>
      </c>
      <c r="AN1616" s="64"/>
      <c r="AO1616" s="64"/>
      <c r="AP1616" s="64"/>
    </row>
    <row r="1617" spans="2:42" s="60" customFormat="1" x14ac:dyDescent="0.3">
      <c r="B1617" s="60" t="str">
        <f t="shared" si="399"/>
        <v/>
      </c>
      <c r="F1617" s="60" t="str">
        <f t="shared" si="402"/>
        <v/>
      </c>
      <c r="AN1617" s="64"/>
      <c r="AO1617" s="64"/>
      <c r="AP1617" s="64"/>
    </row>
    <row r="1618" spans="2:42" s="60" customFormat="1" x14ac:dyDescent="0.3">
      <c r="B1618" s="60" t="str">
        <f t="shared" si="399"/>
        <v/>
      </c>
      <c r="F1618" s="60" t="str">
        <f t="shared" si="402"/>
        <v/>
      </c>
      <c r="AN1618" s="64"/>
      <c r="AO1618" s="64"/>
      <c r="AP1618" s="64"/>
    </row>
    <row r="1619" spans="2:42" s="60" customFormat="1" x14ac:dyDescent="0.3">
      <c r="B1619" s="60" t="str">
        <f t="shared" si="399"/>
        <v/>
      </c>
      <c r="F1619" s="60" t="str">
        <f t="shared" si="402"/>
        <v/>
      </c>
      <c r="AN1619" s="64"/>
      <c r="AO1619" s="64"/>
      <c r="AP1619" s="64"/>
    </row>
    <row r="1620" spans="2:42" s="60" customFormat="1" x14ac:dyDescent="0.3">
      <c r="B1620" s="60" t="str">
        <f t="shared" si="399"/>
        <v/>
      </c>
      <c r="F1620" s="60" t="str">
        <f t="shared" si="402"/>
        <v/>
      </c>
      <c r="AN1620" s="64"/>
      <c r="AO1620" s="64"/>
      <c r="AP1620" s="64"/>
    </row>
    <row r="1621" spans="2:42" s="60" customFormat="1" x14ac:dyDescent="0.3">
      <c r="B1621" s="60" t="str">
        <f t="shared" si="399"/>
        <v/>
      </c>
      <c r="F1621" s="60" t="str">
        <f t="shared" si="402"/>
        <v/>
      </c>
      <c r="AN1621" s="64"/>
      <c r="AO1621" s="64"/>
      <c r="AP1621" s="64"/>
    </row>
    <row r="1622" spans="2:42" s="60" customFormat="1" x14ac:dyDescent="0.3">
      <c r="B1622" s="60" t="str">
        <f t="shared" si="399"/>
        <v/>
      </c>
      <c r="F1622" s="60" t="str">
        <f t="shared" si="402"/>
        <v/>
      </c>
      <c r="AN1622" s="64"/>
      <c r="AO1622" s="64"/>
      <c r="AP1622" s="64"/>
    </row>
    <row r="1623" spans="2:42" s="60" customFormat="1" x14ac:dyDescent="0.3">
      <c r="B1623" s="60" t="str">
        <f t="shared" si="399"/>
        <v/>
      </c>
      <c r="F1623" s="60" t="str">
        <f t="shared" si="402"/>
        <v/>
      </c>
      <c r="AN1623" s="64"/>
      <c r="AO1623" s="64"/>
      <c r="AP1623" s="64"/>
    </row>
    <row r="1624" spans="2:42" s="60" customFormat="1" x14ac:dyDescent="0.3">
      <c r="B1624" s="60" t="str">
        <f t="shared" si="399"/>
        <v/>
      </c>
      <c r="F1624" s="60" t="str">
        <f t="shared" si="402"/>
        <v/>
      </c>
      <c r="AN1624" s="64"/>
      <c r="AO1624" s="64"/>
      <c r="AP1624" s="64"/>
    </row>
    <row r="1625" spans="2:42" s="60" customFormat="1" x14ac:dyDescent="0.3">
      <c r="B1625" s="60" t="str">
        <f t="shared" si="399"/>
        <v/>
      </c>
      <c r="F1625" s="60" t="str">
        <f t="shared" si="402"/>
        <v/>
      </c>
      <c r="AN1625" s="64"/>
      <c r="AO1625" s="64"/>
      <c r="AP1625" s="64"/>
    </row>
    <row r="1626" spans="2:42" s="60" customFormat="1" x14ac:dyDescent="0.3">
      <c r="B1626" s="60" t="str">
        <f t="shared" si="399"/>
        <v/>
      </c>
      <c r="F1626" s="60" t="str">
        <f t="shared" si="402"/>
        <v/>
      </c>
      <c r="AN1626" s="64"/>
      <c r="AO1626" s="64"/>
      <c r="AP1626" s="64"/>
    </row>
    <row r="1627" spans="2:42" s="60" customFormat="1" x14ac:dyDescent="0.3">
      <c r="B1627" s="60" t="str">
        <f t="shared" si="399"/>
        <v/>
      </c>
      <c r="F1627" s="60" t="str">
        <f t="shared" ref="F1627:F1636" si="403">IF(F488=F$2,"",F488)</f>
        <v/>
      </c>
      <c r="AN1627" s="64"/>
      <c r="AO1627" s="64"/>
      <c r="AP1627" s="64"/>
    </row>
    <row r="1628" spans="2:42" s="60" customFormat="1" x14ac:dyDescent="0.3">
      <c r="B1628" s="60" t="str">
        <f t="shared" si="399"/>
        <v/>
      </c>
      <c r="F1628" s="60" t="str">
        <f t="shared" si="403"/>
        <v/>
      </c>
      <c r="AN1628" s="64"/>
      <c r="AO1628" s="64"/>
      <c r="AP1628" s="64"/>
    </row>
    <row r="1629" spans="2:42" s="60" customFormat="1" x14ac:dyDescent="0.3">
      <c r="B1629" s="60" t="str">
        <f t="shared" si="399"/>
        <v/>
      </c>
      <c r="F1629" s="60" t="str">
        <f t="shared" si="403"/>
        <v/>
      </c>
      <c r="AN1629" s="64"/>
      <c r="AO1629" s="64"/>
      <c r="AP1629" s="64"/>
    </row>
    <row r="1630" spans="2:42" s="60" customFormat="1" x14ac:dyDescent="0.3">
      <c r="B1630" s="60" t="str">
        <f t="shared" si="399"/>
        <v/>
      </c>
      <c r="F1630" s="60" t="str">
        <f t="shared" si="403"/>
        <v/>
      </c>
      <c r="AN1630" s="64"/>
      <c r="AO1630" s="64"/>
      <c r="AP1630" s="64"/>
    </row>
    <row r="1631" spans="2:42" s="60" customFormat="1" x14ac:dyDescent="0.3">
      <c r="B1631" s="60" t="str">
        <f t="shared" si="399"/>
        <v/>
      </c>
      <c r="F1631" s="60" t="str">
        <f t="shared" si="403"/>
        <v/>
      </c>
      <c r="AN1631" s="64"/>
      <c r="AO1631" s="64"/>
      <c r="AP1631" s="64"/>
    </row>
    <row r="1632" spans="2:42" s="60" customFormat="1" x14ac:dyDescent="0.3">
      <c r="B1632" s="60" t="str">
        <f t="shared" si="399"/>
        <v/>
      </c>
      <c r="F1632" s="60" t="str">
        <f t="shared" si="403"/>
        <v/>
      </c>
      <c r="AN1632" s="64"/>
      <c r="AO1632" s="64"/>
      <c r="AP1632" s="64"/>
    </row>
    <row r="1633" spans="2:42" s="60" customFormat="1" x14ac:dyDescent="0.3">
      <c r="B1633" s="60" t="str">
        <f t="shared" si="399"/>
        <v/>
      </c>
      <c r="F1633" s="60" t="str">
        <f t="shared" si="403"/>
        <v/>
      </c>
      <c r="AN1633" s="64"/>
      <c r="AO1633" s="64"/>
      <c r="AP1633" s="64"/>
    </row>
    <row r="1634" spans="2:42" s="60" customFormat="1" x14ac:dyDescent="0.3">
      <c r="B1634" s="60" t="str">
        <f t="shared" si="399"/>
        <v/>
      </c>
      <c r="F1634" s="60" t="str">
        <f t="shared" si="403"/>
        <v/>
      </c>
      <c r="AN1634" s="64"/>
      <c r="AO1634" s="64"/>
      <c r="AP1634" s="64"/>
    </row>
    <row r="1635" spans="2:42" s="60" customFormat="1" x14ac:dyDescent="0.3">
      <c r="B1635" s="60" t="str">
        <f t="shared" si="399"/>
        <v/>
      </c>
      <c r="F1635" s="60" t="str">
        <f t="shared" si="403"/>
        <v/>
      </c>
      <c r="AN1635" s="64"/>
      <c r="AO1635" s="64"/>
      <c r="AP1635" s="64"/>
    </row>
    <row r="1636" spans="2:42" s="60" customFormat="1" x14ac:dyDescent="0.3">
      <c r="B1636" s="60" t="str">
        <f t="shared" si="399"/>
        <v/>
      </c>
      <c r="F1636" s="60" t="str">
        <f t="shared" si="403"/>
        <v/>
      </c>
      <c r="AN1636" s="64"/>
      <c r="AO1636" s="64"/>
      <c r="AP1636" s="64"/>
    </row>
    <row r="1637" spans="2:42" s="60" customFormat="1" x14ac:dyDescent="0.3">
      <c r="B1637" s="60" t="str">
        <f t="shared" si="399"/>
        <v/>
      </c>
      <c r="F1637" s="60" t="str">
        <f t="shared" ref="F1637:F1646" si="404">IF(F498=F$2,"",F498)</f>
        <v/>
      </c>
      <c r="AN1637" s="64"/>
      <c r="AO1637" s="64"/>
      <c r="AP1637" s="64"/>
    </row>
    <row r="1638" spans="2:42" s="60" customFormat="1" x14ac:dyDescent="0.3">
      <c r="B1638" s="60" t="str">
        <f t="shared" si="399"/>
        <v/>
      </c>
      <c r="F1638" s="60" t="str">
        <f t="shared" si="404"/>
        <v/>
      </c>
      <c r="AN1638" s="64"/>
      <c r="AO1638" s="64"/>
      <c r="AP1638" s="64"/>
    </row>
    <row r="1639" spans="2:42" s="60" customFormat="1" x14ac:dyDescent="0.3">
      <c r="B1639" s="60" t="str">
        <f t="shared" si="399"/>
        <v/>
      </c>
      <c r="F1639" s="60" t="str">
        <f t="shared" si="404"/>
        <v/>
      </c>
      <c r="AN1639" s="64"/>
      <c r="AO1639" s="64"/>
      <c r="AP1639" s="64"/>
    </row>
    <row r="1640" spans="2:42" s="60" customFormat="1" x14ac:dyDescent="0.3">
      <c r="B1640" s="60" t="str">
        <f t="shared" si="399"/>
        <v/>
      </c>
      <c r="F1640" s="60" t="str">
        <f t="shared" si="404"/>
        <v/>
      </c>
      <c r="AN1640" s="64"/>
      <c r="AO1640" s="64"/>
      <c r="AP1640" s="64"/>
    </row>
    <row r="1641" spans="2:42" s="60" customFormat="1" x14ac:dyDescent="0.3">
      <c r="B1641" s="60" t="str">
        <f t="shared" si="399"/>
        <v/>
      </c>
      <c r="F1641" s="60" t="str">
        <f t="shared" si="404"/>
        <v/>
      </c>
      <c r="AN1641" s="64"/>
      <c r="AO1641" s="64"/>
      <c r="AP1641" s="64"/>
    </row>
    <row r="1642" spans="2:42" s="60" customFormat="1" x14ac:dyDescent="0.3">
      <c r="B1642" s="60" t="str">
        <f t="shared" si="399"/>
        <v/>
      </c>
      <c r="F1642" s="60" t="str">
        <f t="shared" si="404"/>
        <v/>
      </c>
      <c r="AN1642" s="64"/>
      <c r="AO1642" s="64"/>
      <c r="AP1642" s="64"/>
    </row>
    <row r="1643" spans="2:42" s="60" customFormat="1" x14ac:dyDescent="0.3">
      <c r="B1643" s="60" t="str">
        <f t="shared" si="399"/>
        <v/>
      </c>
      <c r="F1643" s="60" t="str">
        <f t="shared" si="404"/>
        <v/>
      </c>
      <c r="AN1643" s="64"/>
      <c r="AO1643" s="64"/>
      <c r="AP1643" s="64"/>
    </row>
    <row r="1644" spans="2:42" s="60" customFormat="1" x14ac:dyDescent="0.3">
      <c r="B1644" s="60" t="str">
        <f t="shared" si="399"/>
        <v/>
      </c>
      <c r="F1644" s="60" t="str">
        <f t="shared" si="404"/>
        <v/>
      </c>
      <c r="AN1644" s="64"/>
      <c r="AO1644" s="64"/>
      <c r="AP1644" s="64"/>
    </row>
    <row r="1645" spans="2:42" s="60" customFormat="1" x14ac:dyDescent="0.3">
      <c r="B1645" s="60" t="str">
        <f t="shared" si="399"/>
        <v/>
      </c>
      <c r="F1645" s="60" t="str">
        <f t="shared" si="404"/>
        <v/>
      </c>
      <c r="AN1645" s="64"/>
      <c r="AO1645" s="64"/>
      <c r="AP1645" s="64"/>
    </row>
    <row r="1646" spans="2:42" s="60" customFormat="1" x14ac:dyDescent="0.3">
      <c r="B1646" s="60" t="str">
        <f t="shared" si="399"/>
        <v/>
      </c>
      <c r="F1646" s="60" t="str">
        <f t="shared" si="404"/>
        <v/>
      </c>
      <c r="AN1646" s="64"/>
      <c r="AO1646" s="64"/>
      <c r="AP1646" s="64"/>
    </row>
    <row r="1647" spans="2:42" s="60" customFormat="1" x14ac:dyDescent="0.3">
      <c r="B1647" s="60" t="str">
        <f t="shared" si="399"/>
        <v/>
      </c>
      <c r="F1647" s="60" t="str">
        <f t="shared" ref="F1647:F1657" si="405">IF(F508=F$2,"",F508)</f>
        <v/>
      </c>
      <c r="AN1647" s="64"/>
      <c r="AO1647" s="64"/>
      <c r="AP1647" s="64"/>
    </row>
    <row r="1648" spans="2:42" s="60" customFormat="1" x14ac:dyDescent="0.3">
      <c r="B1648" s="60" t="str">
        <f t="shared" si="399"/>
        <v/>
      </c>
      <c r="F1648" s="60" t="str">
        <f t="shared" si="405"/>
        <v/>
      </c>
      <c r="AN1648" s="64"/>
      <c r="AO1648" s="64"/>
      <c r="AP1648" s="64"/>
    </row>
    <row r="1649" spans="2:42" s="60" customFormat="1" x14ac:dyDescent="0.3">
      <c r="B1649" s="60" t="str">
        <f t="shared" si="399"/>
        <v/>
      </c>
      <c r="F1649" s="60" t="str">
        <f t="shared" si="405"/>
        <v/>
      </c>
      <c r="AN1649" s="64"/>
      <c r="AO1649" s="64"/>
      <c r="AP1649" s="64"/>
    </row>
    <row r="1650" spans="2:42" s="60" customFormat="1" x14ac:dyDescent="0.3">
      <c r="B1650" s="60" t="str">
        <f t="shared" si="399"/>
        <v/>
      </c>
      <c r="F1650" s="60" t="str">
        <f t="shared" si="405"/>
        <v/>
      </c>
      <c r="AN1650" s="64"/>
      <c r="AO1650" s="64"/>
      <c r="AP1650" s="64"/>
    </row>
    <row r="1651" spans="2:42" s="60" customFormat="1" x14ac:dyDescent="0.3">
      <c r="B1651" s="60" t="str">
        <f t="shared" si="399"/>
        <v/>
      </c>
      <c r="F1651" s="60" t="str">
        <f t="shared" si="405"/>
        <v/>
      </c>
      <c r="AN1651" s="64"/>
      <c r="AO1651" s="64"/>
      <c r="AP1651" s="64"/>
    </row>
    <row r="1652" spans="2:42" s="60" customFormat="1" x14ac:dyDescent="0.3">
      <c r="B1652" s="60" t="str">
        <f t="shared" si="399"/>
        <v/>
      </c>
      <c r="F1652" s="60" t="str">
        <f t="shared" si="405"/>
        <v/>
      </c>
      <c r="AN1652" s="64"/>
      <c r="AO1652" s="64"/>
      <c r="AP1652" s="64"/>
    </row>
    <row r="1653" spans="2:42" s="60" customFormat="1" x14ac:dyDescent="0.3">
      <c r="B1653" s="60" t="str">
        <f t="shared" si="399"/>
        <v/>
      </c>
      <c r="F1653" s="60" t="str">
        <f t="shared" si="405"/>
        <v/>
      </c>
      <c r="AN1653" s="64"/>
      <c r="AO1653" s="64"/>
      <c r="AP1653" s="64"/>
    </row>
    <row r="1654" spans="2:42" s="60" customFormat="1" x14ac:dyDescent="0.3">
      <c r="B1654" s="60" t="str">
        <f t="shared" si="399"/>
        <v/>
      </c>
      <c r="F1654" s="60" t="str">
        <f t="shared" si="405"/>
        <v/>
      </c>
      <c r="AN1654" s="64"/>
      <c r="AO1654" s="64"/>
      <c r="AP1654" s="64"/>
    </row>
    <row r="1655" spans="2:42" s="60" customFormat="1" x14ac:dyDescent="0.3">
      <c r="B1655" s="60" t="str">
        <f t="shared" ref="B1655:F1678" si="406">IF(B516=B$2,"",B516)</f>
        <v/>
      </c>
      <c r="F1655" s="60" t="str">
        <f t="shared" si="406"/>
        <v/>
      </c>
      <c r="AN1655" s="64"/>
      <c r="AO1655" s="64"/>
      <c r="AP1655" s="64"/>
    </row>
    <row r="1656" spans="2:42" s="60" customFormat="1" x14ac:dyDescent="0.3">
      <c r="B1656" s="60" t="str">
        <f t="shared" si="406"/>
        <v/>
      </c>
      <c r="F1656" s="60" t="str">
        <f t="shared" si="405"/>
        <v/>
      </c>
      <c r="AN1656" s="64"/>
      <c r="AO1656" s="64"/>
      <c r="AP1656" s="64"/>
    </row>
    <row r="1657" spans="2:42" s="60" customFormat="1" x14ac:dyDescent="0.3">
      <c r="B1657" s="60" t="str">
        <f t="shared" si="406"/>
        <v/>
      </c>
      <c r="F1657" s="60" t="str">
        <f t="shared" si="405"/>
        <v/>
      </c>
      <c r="AN1657" s="64"/>
      <c r="AO1657" s="64"/>
      <c r="AP1657" s="64"/>
    </row>
    <row r="1658" spans="2:42" s="60" customFormat="1" x14ac:dyDescent="0.3">
      <c r="B1658" s="60" t="str">
        <f t="shared" si="406"/>
        <v/>
      </c>
      <c r="F1658" s="60" t="str">
        <f t="shared" ref="F1658:F1667" si="407">IF(F519=F$2,"",F519)</f>
        <v/>
      </c>
      <c r="AN1658" s="64"/>
      <c r="AO1658" s="64"/>
      <c r="AP1658" s="64"/>
    </row>
    <row r="1659" spans="2:42" s="60" customFormat="1" x14ac:dyDescent="0.3">
      <c r="B1659" s="60" t="str">
        <f t="shared" si="406"/>
        <v/>
      </c>
      <c r="F1659" s="60" t="str">
        <f t="shared" si="407"/>
        <v/>
      </c>
      <c r="AN1659" s="64"/>
      <c r="AO1659" s="64"/>
      <c r="AP1659" s="64"/>
    </row>
    <row r="1660" spans="2:42" s="60" customFormat="1" x14ac:dyDescent="0.3">
      <c r="B1660" s="60" t="str">
        <f t="shared" si="406"/>
        <v/>
      </c>
      <c r="F1660" s="60" t="str">
        <f t="shared" si="407"/>
        <v/>
      </c>
      <c r="AN1660" s="64"/>
      <c r="AO1660" s="64"/>
      <c r="AP1660" s="64"/>
    </row>
    <row r="1661" spans="2:42" s="60" customFormat="1" x14ac:dyDescent="0.3">
      <c r="B1661" s="60" t="str">
        <f t="shared" si="406"/>
        <v/>
      </c>
      <c r="F1661" s="60" t="str">
        <f t="shared" si="407"/>
        <v/>
      </c>
      <c r="AN1661" s="64"/>
      <c r="AO1661" s="64"/>
      <c r="AP1661" s="64"/>
    </row>
    <row r="1662" spans="2:42" s="60" customFormat="1" x14ac:dyDescent="0.3">
      <c r="B1662" s="60" t="str">
        <f t="shared" si="406"/>
        <v/>
      </c>
      <c r="F1662" s="60" t="str">
        <f t="shared" si="407"/>
        <v/>
      </c>
      <c r="AN1662" s="64"/>
      <c r="AO1662" s="64"/>
      <c r="AP1662" s="64"/>
    </row>
    <row r="1663" spans="2:42" s="60" customFormat="1" x14ac:dyDescent="0.3">
      <c r="B1663" s="60" t="str">
        <f t="shared" si="406"/>
        <v/>
      </c>
      <c r="F1663" s="60" t="str">
        <f t="shared" si="407"/>
        <v/>
      </c>
      <c r="AN1663" s="64"/>
      <c r="AO1663" s="64"/>
      <c r="AP1663" s="64"/>
    </row>
    <row r="1664" spans="2:42" s="60" customFormat="1" x14ac:dyDescent="0.3">
      <c r="B1664" s="60" t="str">
        <f t="shared" si="406"/>
        <v/>
      </c>
      <c r="F1664" s="60" t="str">
        <f t="shared" si="407"/>
        <v/>
      </c>
      <c r="AN1664" s="64"/>
      <c r="AO1664" s="64"/>
      <c r="AP1664" s="64"/>
    </row>
    <row r="1665" spans="2:42" s="60" customFormat="1" x14ac:dyDescent="0.3">
      <c r="B1665" s="60" t="str">
        <f t="shared" si="406"/>
        <v/>
      </c>
      <c r="F1665" s="60" t="str">
        <f t="shared" si="407"/>
        <v/>
      </c>
      <c r="AN1665" s="64"/>
      <c r="AO1665" s="64"/>
      <c r="AP1665" s="64"/>
    </row>
    <row r="1666" spans="2:42" s="60" customFormat="1" x14ac:dyDescent="0.3">
      <c r="B1666" s="60" t="str">
        <f t="shared" si="406"/>
        <v/>
      </c>
      <c r="F1666" s="60" t="str">
        <f t="shared" si="407"/>
        <v/>
      </c>
      <c r="AN1666" s="64"/>
      <c r="AO1666" s="64"/>
      <c r="AP1666" s="64"/>
    </row>
    <row r="1667" spans="2:42" s="60" customFormat="1" x14ac:dyDescent="0.3">
      <c r="B1667" s="60" t="str">
        <f t="shared" si="406"/>
        <v/>
      </c>
      <c r="F1667" s="60" t="str">
        <f t="shared" si="407"/>
        <v/>
      </c>
      <c r="AN1667" s="64"/>
      <c r="AO1667" s="64"/>
      <c r="AP1667" s="64"/>
    </row>
    <row r="1668" spans="2:42" s="60" customFormat="1" x14ac:dyDescent="0.3">
      <c r="B1668" s="60" t="str">
        <f t="shared" si="406"/>
        <v/>
      </c>
      <c r="F1668" s="60" t="str">
        <f t="shared" ref="F1668:F1677" si="408">IF(F529=F$2,"",F529)</f>
        <v/>
      </c>
      <c r="AN1668" s="64"/>
      <c r="AO1668" s="64"/>
      <c r="AP1668" s="64"/>
    </row>
    <row r="1669" spans="2:42" s="60" customFormat="1" x14ac:dyDescent="0.3">
      <c r="B1669" s="60" t="str">
        <f t="shared" si="406"/>
        <v/>
      </c>
      <c r="F1669" s="60" t="str">
        <f t="shared" si="408"/>
        <v/>
      </c>
      <c r="AN1669" s="64"/>
      <c r="AO1669" s="64"/>
      <c r="AP1669" s="64"/>
    </row>
    <row r="1670" spans="2:42" s="60" customFormat="1" x14ac:dyDescent="0.3">
      <c r="B1670" s="60" t="str">
        <f t="shared" si="406"/>
        <v/>
      </c>
      <c r="F1670" s="60" t="str">
        <f t="shared" si="408"/>
        <v/>
      </c>
      <c r="AN1670" s="64"/>
      <c r="AO1670" s="64"/>
      <c r="AP1670" s="64"/>
    </row>
    <row r="1671" spans="2:42" s="60" customFormat="1" x14ac:dyDescent="0.3">
      <c r="B1671" s="60" t="str">
        <f t="shared" si="406"/>
        <v/>
      </c>
      <c r="F1671" s="60" t="str">
        <f t="shared" si="408"/>
        <v/>
      </c>
      <c r="AN1671" s="64"/>
      <c r="AO1671" s="64"/>
      <c r="AP1671" s="64"/>
    </row>
    <row r="1672" spans="2:42" s="60" customFormat="1" x14ac:dyDescent="0.3">
      <c r="B1672" s="60" t="str">
        <f t="shared" si="406"/>
        <v/>
      </c>
      <c r="F1672" s="60" t="str">
        <f t="shared" si="408"/>
        <v/>
      </c>
      <c r="AN1672" s="64"/>
      <c r="AO1672" s="64"/>
      <c r="AP1672" s="64"/>
    </row>
    <row r="1673" spans="2:42" s="60" customFormat="1" x14ac:dyDescent="0.3">
      <c r="B1673" s="60" t="str">
        <f t="shared" si="406"/>
        <v/>
      </c>
      <c r="F1673" s="60" t="str">
        <f t="shared" si="408"/>
        <v/>
      </c>
      <c r="AN1673" s="64"/>
      <c r="AO1673" s="64"/>
      <c r="AP1673" s="64"/>
    </row>
    <row r="1674" spans="2:42" s="60" customFormat="1" x14ac:dyDescent="0.3">
      <c r="B1674" s="60" t="str">
        <f t="shared" si="406"/>
        <v/>
      </c>
      <c r="F1674" s="60" t="str">
        <f t="shared" si="408"/>
        <v/>
      </c>
      <c r="AN1674" s="64"/>
      <c r="AO1674" s="64"/>
      <c r="AP1674" s="64"/>
    </row>
    <row r="1675" spans="2:42" s="60" customFormat="1" x14ac:dyDescent="0.3">
      <c r="B1675" s="60" t="str">
        <f t="shared" si="406"/>
        <v/>
      </c>
      <c r="F1675" s="60" t="str">
        <f t="shared" si="408"/>
        <v/>
      </c>
      <c r="AN1675" s="64"/>
      <c r="AO1675" s="64"/>
      <c r="AP1675" s="64"/>
    </row>
    <row r="1676" spans="2:42" s="60" customFormat="1" x14ac:dyDescent="0.3">
      <c r="B1676" s="60" t="str">
        <f t="shared" si="406"/>
        <v/>
      </c>
      <c r="F1676" s="60" t="str">
        <f t="shared" si="408"/>
        <v/>
      </c>
      <c r="AN1676" s="64"/>
      <c r="AO1676" s="64"/>
      <c r="AP1676" s="64"/>
    </row>
    <row r="1677" spans="2:42" s="60" customFormat="1" x14ac:dyDescent="0.3">
      <c r="B1677" s="60" t="str">
        <f t="shared" si="406"/>
        <v/>
      </c>
      <c r="F1677" s="60" t="str">
        <f t="shared" si="408"/>
        <v/>
      </c>
      <c r="AN1677" s="64"/>
      <c r="AO1677" s="64"/>
      <c r="AP1677" s="64"/>
    </row>
    <row r="1678" spans="2:42" s="60" customFormat="1" x14ac:dyDescent="0.3">
      <c r="B1678" s="60" t="str">
        <f t="shared" si="406"/>
        <v/>
      </c>
      <c r="F1678" s="60" t="str">
        <f t="shared" ref="F1678" si="409">IF(F539=F$2,"",F539)</f>
        <v/>
      </c>
      <c r="AN1678" s="64"/>
      <c r="AO1678" s="64"/>
      <c r="AP1678" s="64"/>
    </row>
  </sheetData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F31"/>
  <sheetViews>
    <sheetView rightToLeft="1" workbookViewId="0">
      <selection activeCell="J31" sqref="J31"/>
    </sheetView>
  </sheetViews>
  <sheetFormatPr defaultRowHeight="14" x14ac:dyDescent="0.3"/>
  <cols>
    <col min="4" max="4" width="20.33203125" bestFit="1" customWidth="1"/>
    <col min="5" max="5" width="7.83203125" bestFit="1" customWidth="1"/>
    <col min="6" max="6" width="18.75" bestFit="1" customWidth="1"/>
  </cols>
  <sheetData>
    <row r="5" spans="3:6" x14ac:dyDescent="0.3">
      <c r="D5" s="31" t="s">
        <v>41</v>
      </c>
      <c r="E5" s="31" t="s">
        <v>40</v>
      </c>
      <c r="F5" s="31" t="s">
        <v>51</v>
      </c>
    </row>
    <row r="6" spans="3:6" x14ac:dyDescent="0.3">
      <c r="D6" s="54" t="s">
        <v>66</v>
      </c>
      <c r="E6" s="54">
        <v>1</v>
      </c>
      <c r="F6" s="54">
        <v>2</v>
      </c>
    </row>
    <row r="7" spans="3:6" x14ac:dyDescent="0.3">
      <c r="D7" s="54" t="s">
        <v>67</v>
      </c>
      <c r="E7" s="54">
        <v>2</v>
      </c>
      <c r="F7" s="54">
        <v>2</v>
      </c>
    </row>
    <row r="8" spans="3:6" x14ac:dyDescent="0.3">
      <c r="D8" s="54" t="s">
        <v>68</v>
      </c>
      <c r="E8" s="54">
        <v>3</v>
      </c>
      <c r="F8" s="54">
        <v>1</v>
      </c>
    </row>
    <row r="9" spans="3:6" x14ac:dyDescent="0.3">
      <c r="D9" s="54" t="s">
        <v>69</v>
      </c>
      <c r="E9" s="54">
        <v>4</v>
      </c>
      <c r="F9" s="54">
        <v>1</v>
      </c>
    </row>
    <row r="10" spans="3:6" x14ac:dyDescent="0.3">
      <c r="D10" s="54" t="s">
        <v>88</v>
      </c>
      <c r="E10" s="54">
        <v>5</v>
      </c>
      <c r="F10" s="54">
        <v>1</v>
      </c>
    </row>
    <row r="11" spans="3:6" ht="14.5" thickBot="1" x14ac:dyDescent="0.35">
      <c r="D11" s="55" t="s">
        <v>87</v>
      </c>
      <c r="E11" s="55">
        <v>6</v>
      </c>
      <c r="F11" s="55"/>
    </row>
    <row r="12" spans="3:6" ht="14.25" customHeight="1" x14ac:dyDescent="0.3">
      <c r="C12" s="139" t="s">
        <v>122</v>
      </c>
      <c r="D12" s="55" t="s">
        <v>70</v>
      </c>
      <c r="E12" s="55">
        <v>7</v>
      </c>
      <c r="F12" s="55"/>
    </row>
    <row r="13" spans="3:6" x14ac:dyDescent="0.3">
      <c r="C13" s="140"/>
      <c r="D13" s="55" t="s">
        <v>97</v>
      </c>
      <c r="E13" s="55">
        <v>8</v>
      </c>
      <c r="F13" s="55"/>
    </row>
    <row r="14" spans="3:6" x14ac:dyDescent="0.3">
      <c r="C14" s="140"/>
      <c r="D14" s="55" t="s">
        <v>89</v>
      </c>
      <c r="E14" s="55">
        <v>9</v>
      </c>
      <c r="F14" s="55"/>
    </row>
    <row r="15" spans="3:6" x14ac:dyDescent="0.3">
      <c r="C15" s="140"/>
      <c r="D15" s="55" t="s">
        <v>121</v>
      </c>
      <c r="E15" s="55">
        <v>10</v>
      </c>
      <c r="F15" s="55"/>
    </row>
    <row r="16" spans="3:6" x14ac:dyDescent="0.3">
      <c r="C16" s="140"/>
      <c r="D16" s="55" t="s">
        <v>72</v>
      </c>
      <c r="E16" s="55">
        <v>11</v>
      </c>
      <c r="F16" s="55"/>
    </row>
    <row r="17" spans="3:6" x14ac:dyDescent="0.3">
      <c r="C17" s="140"/>
      <c r="D17" s="55" t="s">
        <v>73</v>
      </c>
      <c r="E17" s="55">
        <v>12</v>
      </c>
      <c r="F17" s="55"/>
    </row>
    <row r="18" spans="3:6" x14ac:dyDescent="0.3">
      <c r="C18" s="140"/>
      <c r="D18" s="55" t="s">
        <v>74</v>
      </c>
      <c r="E18" s="55">
        <v>13</v>
      </c>
      <c r="F18" s="55"/>
    </row>
    <row r="19" spans="3:6" x14ac:dyDescent="0.3">
      <c r="C19" s="140"/>
      <c r="D19" s="55" t="s">
        <v>75</v>
      </c>
      <c r="E19" s="55">
        <v>14</v>
      </c>
      <c r="F19" s="55"/>
    </row>
    <row r="20" spans="3:6" x14ac:dyDescent="0.3">
      <c r="C20" s="140"/>
      <c r="D20" s="55" t="s">
        <v>76</v>
      </c>
      <c r="E20" s="55">
        <v>15</v>
      </c>
      <c r="F20" s="55"/>
    </row>
    <row r="21" spans="3:6" x14ac:dyDescent="0.3">
      <c r="C21" s="140"/>
      <c r="D21" s="55" t="s">
        <v>77</v>
      </c>
      <c r="E21" s="55">
        <v>16</v>
      </c>
      <c r="F21" s="55"/>
    </row>
    <row r="22" spans="3:6" x14ac:dyDescent="0.3">
      <c r="C22" s="140"/>
      <c r="D22" s="55" t="s">
        <v>84</v>
      </c>
      <c r="E22" s="55">
        <v>17</v>
      </c>
      <c r="F22" s="55"/>
    </row>
    <row r="23" spans="3:6" x14ac:dyDescent="0.3">
      <c r="C23" s="140"/>
      <c r="D23" s="55" t="s">
        <v>78</v>
      </c>
      <c r="E23" s="55">
        <v>18</v>
      </c>
      <c r="F23" s="55"/>
    </row>
    <row r="24" spans="3:6" x14ac:dyDescent="0.3">
      <c r="C24" s="140"/>
      <c r="D24" s="55" t="s">
        <v>79</v>
      </c>
      <c r="E24" s="55">
        <v>19</v>
      </c>
      <c r="F24" s="55"/>
    </row>
    <row r="25" spans="3:6" x14ac:dyDescent="0.3">
      <c r="C25" s="140"/>
      <c r="D25" s="55" t="s">
        <v>98</v>
      </c>
      <c r="E25" s="55">
        <v>20</v>
      </c>
      <c r="F25" s="55"/>
    </row>
    <row r="26" spans="3:6" x14ac:dyDescent="0.3">
      <c r="C26" s="140"/>
      <c r="D26" s="55" t="s">
        <v>80</v>
      </c>
      <c r="E26" s="55">
        <v>21</v>
      </c>
      <c r="F26" s="55"/>
    </row>
    <row r="27" spans="3:6" x14ac:dyDescent="0.3">
      <c r="C27" s="140"/>
      <c r="D27" s="55" t="s">
        <v>85</v>
      </c>
      <c r="E27" s="55">
        <v>22</v>
      </c>
      <c r="F27" s="55"/>
    </row>
    <row r="28" spans="3:6" x14ac:dyDescent="0.3">
      <c r="C28" s="140"/>
      <c r="D28" s="55" t="s">
        <v>81</v>
      </c>
      <c r="E28" s="55">
        <v>23</v>
      </c>
      <c r="F28" s="55"/>
    </row>
    <row r="29" spans="3:6" x14ac:dyDescent="0.3">
      <c r="C29" s="140"/>
      <c r="D29" s="55" t="s">
        <v>82</v>
      </c>
      <c r="E29" s="55">
        <v>24</v>
      </c>
      <c r="F29" s="55"/>
    </row>
    <row r="30" spans="3:6" ht="14.5" thickBot="1" x14ac:dyDescent="0.35">
      <c r="C30" s="141"/>
      <c r="D30" s="55" t="s">
        <v>83</v>
      </c>
      <c r="E30" s="55">
        <v>25</v>
      </c>
      <c r="F30" s="55"/>
    </row>
    <row r="31" spans="3:6" x14ac:dyDescent="0.3">
      <c r="D31" s="55" t="s">
        <v>86</v>
      </c>
      <c r="E31" s="55">
        <v>26</v>
      </c>
    </row>
  </sheetData>
  <mergeCells count="1">
    <mergeCell ref="C12:C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גיליון1">
    <tabColor rgb="FFFF0000"/>
    <pageSetUpPr fitToPage="1"/>
  </sheetPr>
  <dimension ref="A1:CQ582"/>
  <sheetViews>
    <sheetView rightToLeft="1" zoomScaleNormal="100" workbookViewId="0">
      <pane xSplit="3" ySplit="3" topLeftCell="T4" activePane="bottomRight" state="frozen"/>
      <selection pane="topRight" activeCell="C1" sqref="C1"/>
      <selection pane="bottomLeft" activeCell="A3" sqref="A3"/>
      <selection pane="bottomRight" activeCell="AD7" sqref="AD7"/>
    </sheetView>
  </sheetViews>
  <sheetFormatPr defaultColWidth="9" defaultRowHeight="14" x14ac:dyDescent="0.3"/>
  <cols>
    <col min="1" max="1" width="17.33203125" style="23" bestFit="1" customWidth="1"/>
    <col min="2" max="2" width="28.83203125" style="23" customWidth="1"/>
    <col min="3" max="3" width="7.5" style="23" bestFit="1" customWidth="1"/>
    <col min="4" max="4" width="8.25" style="46" customWidth="1"/>
    <col min="5" max="6" width="8.25" style="44" customWidth="1"/>
    <col min="7" max="7" width="8.25" style="46" customWidth="1"/>
    <col min="8" max="9" width="8.25" style="44" customWidth="1"/>
    <col min="10" max="12" width="8.25" style="46" customWidth="1"/>
    <col min="13" max="13" width="9" style="23" customWidth="1"/>
    <col min="14" max="14" width="5.75" style="23" customWidth="1"/>
    <col min="15" max="16" width="10.83203125" style="23" customWidth="1"/>
    <col min="17" max="17" width="9.25" style="23" customWidth="1"/>
    <col min="18" max="19" width="9" style="23"/>
    <col min="20" max="20" width="9.83203125" style="23" bestFit="1" customWidth="1"/>
    <col min="21" max="21" width="9" style="23"/>
    <col min="22" max="22" width="9.33203125" style="23" bestFit="1" customWidth="1"/>
    <col min="23" max="25" width="9" style="23"/>
    <col min="26" max="27" width="10.33203125" style="23" bestFit="1" customWidth="1"/>
    <col min="28" max="28" width="9" style="23"/>
    <col min="29" max="29" width="10.75" style="23" bestFit="1" customWidth="1"/>
    <col min="30" max="63" width="9" style="23"/>
    <col min="64" max="64" width="12.08203125" style="23" bestFit="1" customWidth="1"/>
    <col min="65" max="65" width="10.25" style="23" customWidth="1"/>
    <col min="66" max="67" width="13.58203125" style="23" bestFit="1" customWidth="1"/>
    <col min="68" max="70" width="9" style="23"/>
    <col min="71" max="71" width="17.58203125" style="23" customWidth="1"/>
    <col min="72" max="80" width="16.25" style="23" bestFit="1" customWidth="1"/>
    <col min="81" max="89" width="17.25" style="23" bestFit="1" customWidth="1"/>
    <col min="90" max="90" width="4.5" style="23" bestFit="1" customWidth="1"/>
    <col min="91" max="16384" width="9" style="23"/>
  </cols>
  <sheetData>
    <row r="1" spans="1:95" ht="14.5" thickBot="1" x14ac:dyDescent="0.35">
      <c r="BT1" s="23" t="s">
        <v>100</v>
      </c>
      <c r="BU1" s="23" t="s">
        <v>103</v>
      </c>
      <c r="BV1" s="23" t="s">
        <v>106</v>
      </c>
      <c r="BW1" s="23" t="s">
        <v>109</v>
      </c>
      <c r="BX1" s="23" t="s">
        <v>112</v>
      </c>
      <c r="BY1" s="23" t="s">
        <v>115</v>
      </c>
    </row>
    <row r="2" spans="1:95" ht="15" customHeight="1" thickBot="1" x14ac:dyDescent="0.35">
      <c r="D2" s="147" t="s">
        <v>0</v>
      </c>
      <c r="E2" s="148"/>
      <c r="F2" s="149"/>
      <c r="G2" s="150" t="s">
        <v>54</v>
      </c>
      <c r="H2" s="151"/>
      <c r="I2" s="152"/>
      <c r="J2" s="144" t="s">
        <v>27</v>
      </c>
      <c r="K2" s="145"/>
      <c r="L2" s="146"/>
      <c r="M2" s="153" t="s">
        <v>28</v>
      </c>
      <c r="N2" s="155" t="s">
        <v>29</v>
      </c>
      <c r="W2" s="142" t="s">
        <v>0</v>
      </c>
      <c r="X2" s="143"/>
      <c r="Y2" s="142" t="s">
        <v>16</v>
      </c>
      <c r="Z2" s="143"/>
      <c r="AA2" s="142" t="s">
        <v>17</v>
      </c>
      <c r="AB2" s="143"/>
      <c r="AC2" s="142" t="s">
        <v>15</v>
      </c>
      <c r="AD2" s="143"/>
      <c r="AE2" s="142" t="s">
        <v>27</v>
      </c>
      <c r="AF2" s="143"/>
      <c r="AG2" s="34"/>
      <c r="AH2" s="35"/>
      <c r="BT2" s="23" t="s">
        <v>99</v>
      </c>
      <c r="BU2" s="23" t="s">
        <v>53</v>
      </c>
      <c r="BV2" s="23" t="s">
        <v>100</v>
      </c>
      <c r="BW2" s="23" t="s">
        <v>101</v>
      </c>
      <c r="BX2" s="23" t="s">
        <v>102</v>
      </c>
      <c r="BY2" s="23" t="s">
        <v>103</v>
      </c>
      <c r="BZ2" s="23" t="s">
        <v>104</v>
      </c>
      <c r="CA2" s="23" t="s">
        <v>105</v>
      </c>
      <c r="CB2" s="23" t="s">
        <v>106</v>
      </c>
      <c r="CC2" s="23" t="s">
        <v>107</v>
      </c>
      <c r="CD2" s="23" t="s">
        <v>108</v>
      </c>
      <c r="CE2" s="23" t="s">
        <v>109</v>
      </c>
      <c r="CF2" s="23" t="s">
        <v>110</v>
      </c>
      <c r="CG2" s="23" t="s">
        <v>111</v>
      </c>
      <c r="CH2" s="23" t="s">
        <v>112</v>
      </c>
      <c r="CI2" s="23" t="s">
        <v>113</v>
      </c>
      <c r="CJ2" s="23" t="s">
        <v>114</v>
      </c>
      <c r="CK2" s="23" t="s">
        <v>115</v>
      </c>
    </row>
    <row r="3" spans="1:95" ht="91.5" thickBot="1" x14ac:dyDescent="0.35">
      <c r="A3" s="24" t="s">
        <v>55</v>
      </c>
      <c r="B3" s="24" t="s">
        <v>52</v>
      </c>
      <c r="C3" s="24" t="s">
        <v>91</v>
      </c>
      <c r="D3" s="47" t="s">
        <v>30</v>
      </c>
      <c r="E3" s="24" t="s">
        <v>31</v>
      </c>
      <c r="F3" s="24" t="s">
        <v>32</v>
      </c>
      <c r="G3" s="45" t="s">
        <v>50</v>
      </c>
      <c r="H3" s="24" t="s">
        <v>31</v>
      </c>
      <c r="I3" s="24" t="s">
        <v>45</v>
      </c>
      <c r="J3" s="48" t="s">
        <v>33</v>
      </c>
      <c r="K3" s="48" t="s">
        <v>34</v>
      </c>
      <c r="L3" s="48" t="s">
        <v>37</v>
      </c>
      <c r="M3" s="154"/>
      <c r="N3" s="156"/>
      <c r="O3" s="32" t="s">
        <v>95</v>
      </c>
      <c r="P3" s="32" t="s">
        <v>96</v>
      </c>
      <c r="Q3" s="32" t="s">
        <v>43</v>
      </c>
      <c r="R3" s="32" t="s">
        <v>44</v>
      </c>
      <c r="S3" s="32"/>
      <c r="W3" s="25" t="s">
        <v>14</v>
      </c>
      <c r="X3" s="25" t="s">
        <v>35</v>
      </c>
      <c r="Y3" s="51" t="s">
        <v>14</v>
      </c>
      <c r="Z3" s="51" t="s">
        <v>35</v>
      </c>
      <c r="AA3" s="51" t="s">
        <v>14</v>
      </c>
      <c r="AB3" s="51" t="s">
        <v>35</v>
      </c>
      <c r="AC3" s="51" t="s">
        <v>14</v>
      </c>
      <c r="AD3" s="52" t="s">
        <v>35</v>
      </c>
      <c r="AE3" s="48" t="s">
        <v>33</v>
      </c>
      <c r="AF3" s="48" t="s">
        <v>34</v>
      </c>
      <c r="AG3" s="48" t="s">
        <v>37</v>
      </c>
      <c r="AH3" s="26" t="s">
        <v>36</v>
      </c>
      <c r="AI3" s="33"/>
      <c r="AJ3" s="33"/>
      <c r="AK3" s="33"/>
      <c r="BL3" s="30" t="s">
        <v>63</v>
      </c>
      <c r="BM3" s="30" t="s">
        <v>65</v>
      </c>
      <c r="BN3" s="30" t="s">
        <v>64</v>
      </c>
      <c r="BT3" s="9" t="s">
        <v>56</v>
      </c>
      <c r="BU3" s="9" t="s">
        <v>57</v>
      </c>
      <c r="BV3" s="9" t="s">
        <v>4</v>
      </c>
      <c r="BW3" s="9" t="s">
        <v>58</v>
      </c>
      <c r="BX3" s="9" t="s">
        <v>59</v>
      </c>
      <c r="BY3" s="9" t="s">
        <v>8</v>
      </c>
      <c r="BZ3" s="9" t="s">
        <v>60</v>
      </c>
      <c r="CA3" s="9" t="s">
        <v>61</v>
      </c>
      <c r="CB3" s="9" t="s">
        <v>24</v>
      </c>
    </row>
    <row r="4" spans="1:95" ht="14.5" x14ac:dyDescent="0.35">
      <c r="A4" s="23">
        <v>1</v>
      </c>
      <c r="B4" s="23" t="str">
        <f>VLOOKUP($A4,'[1]פרופיל מציע  + מסמכים שיש להגיש'!$C$6:$H$16555,2)</f>
        <v>המוסך המרכזי</v>
      </c>
      <c r="C4" s="29" t="str">
        <f>IF(D4&gt;0,"1","0")</f>
        <v>0</v>
      </c>
      <c r="D4" s="41"/>
      <c r="E4" s="43"/>
      <c r="F4" s="43"/>
      <c r="G4" s="42"/>
      <c r="H4" s="43"/>
      <c r="I4" s="43"/>
      <c r="J4" s="42"/>
      <c r="K4" s="42"/>
      <c r="L4" s="42"/>
      <c r="M4" s="57" t="str">
        <f t="shared" ref="M4:M67" si="0">IF(COUNT(D4:L4)=9,$AH4,"")</f>
        <v/>
      </c>
      <c r="N4" s="27" t="str">
        <f>IF(M4="","",VLOOKUP($A4,'[1]פרופיל מציע  + מסמכים שיש להגיש'!$C$6:$H$16555,4))</f>
        <v/>
      </c>
      <c r="O4" s="46" t="str">
        <f>IF(OR('טבלת עזר2'!$C3=1,'טבלת עזר2'!$G3=1,'טבלת עזר2'!$J3='טבלת עזר2'!$J$2,'טבלת עזר2'!$J3='טבלת עזר2'!$J$2,'טבלת עזר2'!$K3='טבלת עזר2'!$K$2,'טבלת עזר2'!$L3='טבלת עזר2'!$L$2)=TRUE,1,"")</f>
        <v/>
      </c>
      <c r="P4" s="46" t="e">
        <f>IF(OR($M4='טבלת עזר2'!$AN$3,$M4='טבלת עזר2'!$AN$4,$M4='טבלת עזר2'!$AN$5,$M4='טבלת עזר2'!$AN$6,$M4='טבלת עזר2'!$AN$7,$M4='טבלת עזר2'!$AN$8,$M4='טבלת עזר2'!$AN$9)=TRUE,2,"")</f>
        <v>#NUM!</v>
      </c>
      <c r="Q4" s="23" t="str">
        <f>IF($D4&gt;0,IF(AND($O4="",$P4=""),IF($M4&lt;1.1*$T$5,"in","out"),"in"),"not submittied")</f>
        <v>not submittied</v>
      </c>
      <c r="R4" s="65" t="e">
        <f>IF(AND(O$4="",$P4=""),IF($D4&gt;0,IF(AND($O4="",$P4="",$Q4="in",$M4&gt;$T$5),$T$5,$M4)),"")</f>
        <v>#NUM!</v>
      </c>
      <c r="T4" s="38" t="s">
        <v>47</v>
      </c>
      <c r="U4" s="38" t="s">
        <v>48</v>
      </c>
      <c r="V4" s="40" t="s">
        <v>49</v>
      </c>
      <c r="W4" s="67">
        <f>40*$D4</f>
        <v>0</v>
      </c>
      <c r="X4" s="23">
        <f>5627*(1-$E4)+2002*(1-$F4)</f>
        <v>7629</v>
      </c>
      <c r="Y4" s="50" t="e">
        <f>$G4*SUM($BT$5:$CK$5)</f>
        <v>#REF!</v>
      </c>
      <c r="Z4" s="23" t="e">
        <f>SUM($BT$6:$CK$17)*(0.8*(1-$H4)+0.2*0.75*(1-$I4))</f>
        <v>#REF!</v>
      </c>
      <c r="AA4" s="28" t="e">
        <f t="shared" ref="AA4:AA67" si="1">SUM($BL$40:$BL$43)*$G4</f>
        <v>#REF!</v>
      </c>
      <c r="AB4" s="29" t="e">
        <f t="shared" ref="AB4:AB67" si="2">0.7*SUM($BM$40:$BM$43)*(1-$H4)+0.3*SUM($BN$40:$BN$43)*(1-$I4)</f>
        <v>#REF!</v>
      </c>
      <c r="AC4" s="28" t="e">
        <f>SUM($BL$4:$BL$34)*$G4</f>
        <v>#REF!</v>
      </c>
      <c r="AD4" s="23" t="e">
        <f>0.5*SUM($BM$4:$BM$34)*(1-$H4)+0.5*0.75*(1-$I4)*SUM($BM$4:$BM$34)</f>
        <v>#REF!</v>
      </c>
      <c r="AE4" s="53">
        <f>$J4*3</f>
        <v>0</v>
      </c>
      <c r="AF4" s="53">
        <f>$K4*4</f>
        <v>0</v>
      </c>
      <c r="AG4" s="53">
        <f>$L4*12</f>
        <v>0</v>
      </c>
      <c r="AH4" s="36" t="e">
        <f>SUM(W4:AG4)</f>
        <v>#REF!</v>
      </c>
      <c r="AM4" s="23">
        <f>IF(Q5="בפנים",N4,0)</f>
        <v>0</v>
      </c>
      <c r="BK4" s="23">
        <v>1</v>
      </c>
      <c r="BL4" s="28" t="e">
        <f>#REF!*#REF!</f>
        <v>#REF!</v>
      </c>
      <c r="BM4" s="23" t="e">
        <f>#REF!*#REF!</f>
        <v>#REF!</v>
      </c>
      <c r="BN4" s="23" t="e">
        <f>BM4*0.75</f>
        <v>#REF!</v>
      </c>
      <c r="BT4" s="23" t="s">
        <v>1</v>
      </c>
      <c r="BU4" s="23" t="s">
        <v>2</v>
      </c>
      <c r="BV4" s="23" t="s">
        <v>3</v>
      </c>
      <c r="BW4" s="23" t="s">
        <v>4</v>
      </c>
      <c r="BX4" s="23" t="s">
        <v>5</v>
      </c>
      <c r="BY4" s="23" t="s">
        <v>6</v>
      </c>
      <c r="BZ4" s="23" t="s">
        <v>7</v>
      </c>
      <c r="CA4" s="23" t="s">
        <v>8</v>
      </c>
      <c r="CB4" s="23" t="s">
        <v>21</v>
      </c>
      <c r="CC4" s="23" t="s">
        <v>22</v>
      </c>
      <c r="CD4" s="23" t="s">
        <v>23</v>
      </c>
      <c r="CE4" s="23" t="s">
        <v>24</v>
      </c>
    </row>
    <row r="5" spans="1:95" x14ac:dyDescent="0.3">
      <c r="A5" s="23">
        <v>2</v>
      </c>
      <c r="B5" s="23" t="str">
        <f>VLOOKUP($A5,'[1]פרופיל מציע  + מסמכים שיש להגיש'!$C$6:$H$16555,2)</f>
        <v>מוסך שטרית אהרון בע"מ</v>
      </c>
      <c r="C5" s="23" t="str">
        <f t="shared" ref="C5:C68" si="3">IF(D5&gt;0,"1","0")</f>
        <v>0</v>
      </c>
      <c r="D5" s="41"/>
      <c r="E5" s="43"/>
      <c r="F5" s="43"/>
      <c r="G5" s="42"/>
      <c r="H5" s="43"/>
      <c r="I5" s="43"/>
      <c r="J5" s="42"/>
      <c r="K5" s="42"/>
      <c r="L5" s="42"/>
      <c r="M5" s="57" t="str">
        <f t="shared" si="0"/>
        <v/>
      </c>
      <c r="N5" s="27" t="str">
        <f>IF(M5="","",VLOOKUP($A5,'[1]פרופיל מציע  + מסמכים שיש להגיש'!$C$6:$H$16555,4))</f>
        <v/>
      </c>
      <c r="O5" s="46" t="str">
        <f>IF(OR('טבלת עזר2'!$C4=1,'טבלת עזר2'!$G4=1,'טבלת עזר2'!$J4='טבלת עזר2'!$J$2,'טבלת עזר2'!$J4='טבלת עזר2'!$J$2,'טבלת עזר2'!$K4='טבלת עזר2'!$K$2,'טבלת עזר2'!$L4='טבלת עזר2'!$L$2)=TRUE,1,"")</f>
        <v/>
      </c>
      <c r="P5" s="46" t="e">
        <f>IF(OR($M5='טבלת עזר2'!$AN$3,$M5='טבלת עזר2'!$AN$4,$M5='טבלת עזר2'!$AN$5,$M5='טבלת עזר2'!$AN$6,$M5='טבלת עזר2'!$AN$7,$M5='טבלת עזר2'!$AN$8,$M5='טבלת עזר2'!$AN$9)=TRUE,2,"")</f>
        <v>#NUM!</v>
      </c>
      <c r="Q5" s="23" t="str">
        <f t="shared" ref="Q5:Q68" si="4">IF($D5&gt;0,IF(AND($O5="",$P5=""),IF($M5&lt;1.1*$T$5,"in","out"),"in"),"not submittied")</f>
        <v>not submittied</v>
      </c>
      <c r="R5" s="65" t="e">
        <f t="shared" ref="R5:R68" si="5">IF(AND(O$4="",$P5=""),IF($D5&gt;0,IF(AND($O5="",$P5="",$Q5="in",$M5&gt;$T$5),$T$5,$M5)),"")</f>
        <v>#NUM!</v>
      </c>
      <c r="T5" s="61" t="str">
        <f>IFERROR(SUMIF(O:O,1,M:M)/COUNTIF(O:O,1),"")</f>
        <v/>
      </c>
      <c r="U5" s="66" t="e">
        <f>AVERAGE($R$4:$R$582)</f>
        <v>#NUM!</v>
      </c>
      <c r="V5" s="39" t="str">
        <f>IFERROR(0.3*U5+0.7*T5,"")</f>
        <v/>
      </c>
      <c r="W5" s="67">
        <f t="shared" ref="W5:W68" si="6">40*$D5</f>
        <v>0</v>
      </c>
      <c r="X5" s="23">
        <f t="shared" ref="X5:X68" si="7">5627*(1-$E5)+2002*(1-$F5)</f>
        <v>7629</v>
      </c>
      <c r="Y5" s="50" t="e">
        <f t="shared" ref="Y5:Y68" si="8">$G5*SUM($BT$5:$CK$5)</f>
        <v>#REF!</v>
      </c>
      <c r="Z5" s="23" t="e">
        <f t="shared" ref="Z5:Z68" si="9">SUM($BT$6:$CK$17)*(0.8*(1-$H5)+0.2*0.75*(1-$I5))</f>
        <v>#REF!</v>
      </c>
      <c r="AA5" s="28" t="e">
        <f t="shared" si="1"/>
        <v>#REF!</v>
      </c>
      <c r="AB5" s="29" t="e">
        <f t="shared" si="2"/>
        <v>#REF!</v>
      </c>
      <c r="AC5" s="28" t="e">
        <f t="shared" ref="AC5:AC68" si="10">SUM($BL$4:$BL$34)*$G5</f>
        <v>#REF!</v>
      </c>
      <c r="AD5" s="23" t="e">
        <f t="shared" ref="AD5:AD68" si="11">0.5*SUM($BM$4:$BM$34)*(1-$H5)+0.5*0.75*(1-$I5)*SUM($BM$4:$BM$34)</f>
        <v>#REF!</v>
      </c>
      <c r="AE5" s="53">
        <f t="shared" ref="AE5:AE68" si="12">$J5*3</f>
        <v>0</v>
      </c>
      <c r="AF5" s="53">
        <f t="shared" ref="AF5:AF68" si="13">$K5*4</f>
        <v>0</v>
      </c>
      <c r="AG5" s="53">
        <f t="shared" ref="AG5:AG68" si="14">$L5*12</f>
        <v>0</v>
      </c>
      <c r="AH5" s="36" t="e">
        <f t="shared" ref="AH5:AH68" si="15">SUM(W5:AG5)</f>
        <v>#REF!</v>
      </c>
      <c r="AM5" s="23">
        <f t="shared" ref="AM5:AM68" si="16">IF(Q6="בפנים",N5,0)</f>
        <v>0</v>
      </c>
      <c r="BK5" s="23">
        <v>2</v>
      </c>
      <c r="BL5" s="28" t="e">
        <f>#REF!*#REF!</f>
        <v>#REF!</v>
      </c>
      <c r="BM5" s="23" t="e">
        <f>#REF!*#REF!</f>
        <v>#REF!</v>
      </c>
      <c r="BN5" s="23" t="e">
        <f t="shared" ref="BN5:BN24" si="17">BM5*0.75</f>
        <v>#REF!</v>
      </c>
      <c r="BS5" s="23" t="s">
        <v>12</v>
      </c>
      <c r="BT5" s="11">
        <f>'הצעת מחיר -טיפולים'!E15</f>
        <v>0</v>
      </c>
      <c r="BU5" s="11">
        <f>'הצעת מחיר -טיפולים'!F15</f>
        <v>0</v>
      </c>
      <c r="BV5" s="11">
        <f>'הצעת מחיר -טיפולים'!G15</f>
        <v>0</v>
      </c>
      <c r="BW5" s="11">
        <f>'הצעת מחיר -טיפולים'!H15</f>
        <v>0</v>
      </c>
      <c r="BX5" s="11">
        <f>'הצעת מחיר -טיפולים'!I15</f>
        <v>0</v>
      </c>
      <c r="BY5" s="11">
        <f>'הצעת מחיר -טיפולים'!J15</f>
        <v>0</v>
      </c>
      <c r="BZ5" s="11">
        <f>'הצעת מחיר -טיפולים'!K15</f>
        <v>0</v>
      </c>
      <c r="CA5" s="11">
        <f>'הצעת מחיר -טיפולים'!L15</f>
        <v>0</v>
      </c>
      <c r="CB5" s="11">
        <f>'הצעת מחיר -טיפולים'!M15</f>
        <v>0</v>
      </c>
      <c r="CC5" s="11" t="e">
        <f>'הצעת מחיר -טיפולים'!#REF!</f>
        <v>#REF!</v>
      </c>
      <c r="CD5" s="11" t="e">
        <f>'הצעת מחיר -טיפולים'!#REF!</f>
        <v>#REF!</v>
      </c>
      <c r="CE5" s="11" t="e">
        <f>'הצעת מחיר -טיפולים'!#REF!</f>
        <v>#REF!</v>
      </c>
      <c r="CF5" s="11" t="e">
        <f>'הצעת מחיר -טיפולים'!#REF!</f>
        <v>#REF!</v>
      </c>
      <c r="CG5" s="11" t="e">
        <f>'הצעת מחיר -טיפולים'!#REF!</f>
        <v>#REF!</v>
      </c>
      <c r="CH5" s="11" t="e">
        <f>'הצעת מחיר -טיפולים'!#REF!</f>
        <v>#REF!</v>
      </c>
      <c r="CI5" s="11" t="e">
        <f>'הצעת מחיר -טיפולים'!#REF!</f>
        <v>#REF!</v>
      </c>
      <c r="CJ5" s="11" t="e">
        <f>'הצעת מחיר -טיפולים'!#REF!</f>
        <v>#REF!</v>
      </c>
      <c r="CK5" s="11" t="e">
        <f>'הצעת מחיר -טיפולים'!#REF!</f>
        <v>#REF!</v>
      </c>
      <c r="CL5" s="11"/>
      <c r="CM5" s="11"/>
      <c r="CN5" s="11"/>
      <c r="CO5" s="11"/>
      <c r="CP5" s="11"/>
      <c r="CQ5" s="11"/>
    </row>
    <row r="6" spans="1:95" x14ac:dyDescent="0.3">
      <c r="A6" s="23">
        <v>3</v>
      </c>
      <c r="B6" s="23" t="str">
        <f>VLOOKUP($A6,'[1]פרופיל מציע  + מסמכים שיש להגיש'!$C$6:$H$16555,2)</f>
        <v>שיא (א.ד.) רכב בע"מ</v>
      </c>
      <c r="C6" s="23" t="str">
        <f t="shared" si="3"/>
        <v>0</v>
      </c>
      <c r="D6" s="41"/>
      <c r="E6" s="43"/>
      <c r="F6" s="43"/>
      <c r="G6" s="42"/>
      <c r="H6" s="43"/>
      <c r="I6" s="43"/>
      <c r="J6" s="42"/>
      <c r="K6" s="42"/>
      <c r="L6" s="42"/>
      <c r="M6" s="57" t="str">
        <f t="shared" si="0"/>
        <v/>
      </c>
      <c r="N6" s="27" t="str">
        <f>IF(M6="","",VLOOKUP($A6,'[1]פרופיל מציע  + מסמכים שיש להגיש'!$C$6:$H$16555,4))</f>
        <v/>
      </c>
      <c r="O6" s="46" t="str">
        <f>IF(OR('טבלת עזר2'!$C5=1,'טבלת עזר2'!$G5=1,'טבלת עזר2'!$J5='טבלת עזר2'!$J$2,'טבלת עזר2'!$J5='טבלת עזר2'!$J$2,'טבלת עזר2'!$K5='טבלת עזר2'!$K$2,'טבלת עזר2'!$L5='טבלת עזר2'!$L$2)=TRUE,1,"")</f>
        <v/>
      </c>
      <c r="P6" s="46" t="e">
        <f>IF(OR($M6='טבלת עזר2'!$AN$3,$M6='טבלת עזר2'!$AN$4,$M6='טבלת עזר2'!$AN$5,$M6='טבלת עזר2'!$AN$6,$M6='טבלת עזר2'!$AN$7,$M6='טבלת עזר2'!$AN$8,$M6='טבלת עזר2'!$AN$9)=TRUE,2,"")</f>
        <v>#NUM!</v>
      </c>
      <c r="Q6" s="23" t="str">
        <f t="shared" si="4"/>
        <v>not submittied</v>
      </c>
      <c r="R6" s="65" t="e">
        <f t="shared" si="5"/>
        <v>#NUM!</v>
      </c>
      <c r="W6" s="67">
        <f t="shared" si="6"/>
        <v>0</v>
      </c>
      <c r="X6" s="23">
        <f t="shared" si="7"/>
        <v>7629</v>
      </c>
      <c r="Y6" s="50" t="e">
        <f t="shared" si="8"/>
        <v>#REF!</v>
      </c>
      <c r="Z6" s="23" t="e">
        <f t="shared" si="9"/>
        <v>#REF!</v>
      </c>
      <c r="AA6" s="28" t="e">
        <f t="shared" si="1"/>
        <v>#REF!</v>
      </c>
      <c r="AB6" s="29" t="e">
        <f t="shared" si="2"/>
        <v>#REF!</v>
      </c>
      <c r="AC6" s="28" t="e">
        <f t="shared" si="10"/>
        <v>#REF!</v>
      </c>
      <c r="AD6" s="23" t="e">
        <f t="shared" si="11"/>
        <v>#REF!</v>
      </c>
      <c r="AE6" s="53">
        <f t="shared" si="12"/>
        <v>0</v>
      </c>
      <c r="AF6" s="53">
        <f t="shared" si="13"/>
        <v>0</v>
      </c>
      <c r="AG6" s="53">
        <f t="shared" si="14"/>
        <v>0</v>
      </c>
      <c r="AH6" s="36" t="e">
        <f t="shared" si="15"/>
        <v>#REF!</v>
      </c>
      <c r="AM6" s="23">
        <f t="shared" si="16"/>
        <v>0</v>
      </c>
      <c r="BK6" s="23">
        <v>3</v>
      </c>
      <c r="BL6" s="28" t="e">
        <f>#REF!*#REF!</f>
        <v>#REF!</v>
      </c>
      <c r="BM6" s="23" t="e">
        <f>#REF!*#REF!</f>
        <v>#REF!</v>
      </c>
      <c r="BN6" s="23" t="e">
        <f t="shared" si="17"/>
        <v>#REF!</v>
      </c>
      <c r="BT6" s="10" t="e">
        <f>IF('הצעת מחיר -טיפולים'!#REF!=TRUE,'הצעת מחיר -טיפולים'!$D17*'הצעת מחיר -טיפולים'!$C17,0)</f>
        <v>#REF!</v>
      </c>
      <c r="BU6" s="10" t="e">
        <f>IF('הצעת מחיר -טיפולים'!#REF!=TRUE,'הצעת מחיר -טיפולים'!$D17*'הצעת מחיר -טיפולים'!$C17,0)</f>
        <v>#REF!</v>
      </c>
      <c r="BV6" s="10" t="e">
        <f>IF('הצעת מחיר -טיפולים'!#REF!=TRUE,'הצעת מחיר -טיפולים'!$D17*'הצעת מחיר -טיפולים'!$C17,0)</f>
        <v>#REF!</v>
      </c>
      <c r="BW6" s="10" t="e">
        <f>IF('הצעת מחיר -טיפולים'!#REF!=TRUE,'הצעת מחיר -טיפולים'!$D17*'הצעת מחיר -טיפולים'!$C17,0)</f>
        <v>#REF!</v>
      </c>
      <c r="BX6" s="10" t="e">
        <f>IF('הצעת מחיר -טיפולים'!#REF!=TRUE,'הצעת מחיר -טיפולים'!$D17*'הצעת מחיר -טיפולים'!$C17,0)</f>
        <v>#REF!</v>
      </c>
      <c r="BY6" s="10" t="e">
        <f>IF('הצעת מחיר -טיפולים'!#REF!=TRUE,'הצעת מחיר -טיפולים'!$D17*'הצעת מחיר -טיפולים'!$C17,0)</f>
        <v>#REF!</v>
      </c>
      <c r="BZ6" s="10" t="e">
        <f>IF('הצעת מחיר -טיפולים'!#REF!=TRUE,'הצעת מחיר -טיפולים'!$D17*'הצעת מחיר -טיפולים'!$C17,0)</f>
        <v>#REF!</v>
      </c>
      <c r="CA6" s="10" t="e">
        <f>IF('הצעת מחיר -טיפולים'!#REF!=TRUE,'הצעת מחיר -טיפולים'!$D17*'הצעת מחיר -טיפולים'!$C17,0)</f>
        <v>#REF!</v>
      </c>
      <c r="CB6" s="10" t="e">
        <f>IF('הצעת מחיר -טיפולים'!#REF!=TRUE,'הצעת מחיר -טיפולים'!$D17*'הצעת מחיר -טיפולים'!$C17,0)</f>
        <v>#REF!</v>
      </c>
      <c r="CC6" s="10" t="e">
        <f>IF('הצעת מחיר -טיפולים'!#REF!=TRUE,'הצעת מחיר -טיפולים'!$D17*'הצעת מחיר -טיפולים'!$C17,0)</f>
        <v>#REF!</v>
      </c>
      <c r="CD6" s="10" t="e">
        <f>IF('הצעת מחיר -טיפולים'!#REF!=TRUE,'הצעת מחיר -טיפולים'!$D17*'הצעת מחיר -טיפולים'!$C17,0)</f>
        <v>#REF!</v>
      </c>
      <c r="CE6" s="10" t="e">
        <f>IF('הצעת מחיר -טיפולים'!#REF!=TRUE,'הצעת מחיר -טיפולים'!$D17*'הצעת מחיר -טיפולים'!$C17,0)</f>
        <v>#REF!</v>
      </c>
      <c r="CF6" s="10" t="e">
        <f>IF('הצעת מחיר -טיפולים'!#REF!=TRUE,'הצעת מחיר -טיפולים'!$D17*'הצעת מחיר -טיפולים'!$C17,0)</f>
        <v>#REF!</v>
      </c>
      <c r="CG6" s="10" t="e">
        <f>IF('הצעת מחיר -טיפולים'!#REF!=TRUE,'הצעת מחיר -טיפולים'!$D17*'הצעת מחיר -טיפולים'!$C17,0)</f>
        <v>#REF!</v>
      </c>
      <c r="CH6" s="10" t="e">
        <f>IF('הצעת מחיר -טיפולים'!#REF!=TRUE,'הצעת מחיר -טיפולים'!$D17*'הצעת מחיר -טיפולים'!$C17,0)</f>
        <v>#REF!</v>
      </c>
      <c r="CI6" s="10" t="e">
        <f>IF('הצעת מחיר -טיפולים'!#REF!=TRUE,'הצעת מחיר -טיפולים'!$D17*'הצעת מחיר -טיפולים'!$C17,0)</f>
        <v>#REF!</v>
      </c>
      <c r="CJ6" s="10" t="e">
        <f>IF('הצעת מחיר -טיפולים'!#REF!=TRUE,'הצעת מחיר -טיפולים'!$D17*'הצעת מחיר -טיפולים'!$C17,0)</f>
        <v>#REF!</v>
      </c>
      <c r="CK6" s="10" t="e">
        <f>IF('הצעת מחיר -טיפולים'!#REF!=TRUE,'הצעת מחיר -טיפולים'!$D17*'הצעת מחיר -טיפולים'!$C17,0)</f>
        <v>#REF!</v>
      </c>
      <c r="CL6" s="10"/>
      <c r="CM6" s="10"/>
      <c r="CN6" s="10"/>
      <c r="CO6" s="10"/>
      <c r="CP6" s="10"/>
      <c r="CQ6" s="10"/>
    </row>
    <row r="7" spans="1:95" x14ac:dyDescent="0.3">
      <c r="A7" s="23">
        <v>4</v>
      </c>
      <c r="B7" s="23" t="str">
        <f>VLOOKUP($A7,'[1]פרופיל מציע  + מסמכים שיש להגיש'!$C$6:$H$16555,2)</f>
        <v>מוסך חן אריק בע"מ</v>
      </c>
      <c r="C7" s="23" t="str">
        <f t="shared" si="3"/>
        <v>0</v>
      </c>
      <c r="D7" s="41"/>
      <c r="E7" s="43"/>
      <c r="F7" s="43"/>
      <c r="G7" s="42"/>
      <c r="H7" s="43"/>
      <c r="I7" s="43"/>
      <c r="J7" s="42"/>
      <c r="K7" s="42"/>
      <c r="L7" s="42"/>
      <c r="M7" s="57" t="str">
        <f t="shared" si="0"/>
        <v/>
      </c>
      <c r="N7" s="27" t="str">
        <f>IF(M7="","",VLOOKUP($A7,'[1]פרופיל מציע  + מסמכים שיש להגיש'!$C$6:$H$16555,4))</f>
        <v/>
      </c>
      <c r="O7" s="46" t="str">
        <f>IF(OR('טבלת עזר2'!$C6=1,'טבלת עזר2'!$G6=1,'טבלת עזר2'!$J6='טבלת עזר2'!$J$2,'טבלת עזר2'!$J6='טבלת עזר2'!$J$2,'טבלת עזר2'!$K6='טבלת עזר2'!$K$2,'טבלת עזר2'!$L6='טבלת עזר2'!$L$2)=TRUE,1,"")</f>
        <v/>
      </c>
      <c r="P7" s="46" t="e">
        <f>IF(OR($M7='טבלת עזר2'!$AN$3,$M7='טבלת עזר2'!$AN$4,$M7='טבלת עזר2'!$AN$5,$M7='טבלת עזר2'!$AN$6,$M7='טבלת עזר2'!$AN$7,$M7='טבלת עזר2'!$AN$8,$M7='טבלת עזר2'!$AN$9)=TRUE,2,"")</f>
        <v>#NUM!</v>
      </c>
      <c r="Q7" s="23" t="str">
        <f t="shared" si="4"/>
        <v>not submittied</v>
      </c>
      <c r="R7" s="65" t="e">
        <f t="shared" si="5"/>
        <v>#NUM!</v>
      </c>
      <c r="T7" s="23" t="s">
        <v>90</v>
      </c>
      <c r="W7" s="67">
        <f t="shared" si="6"/>
        <v>0</v>
      </c>
      <c r="X7" s="23">
        <f t="shared" si="7"/>
        <v>7629</v>
      </c>
      <c r="Y7" s="50" t="e">
        <f t="shared" si="8"/>
        <v>#REF!</v>
      </c>
      <c r="Z7" s="23" t="e">
        <f t="shared" si="9"/>
        <v>#REF!</v>
      </c>
      <c r="AA7" s="28" t="e">
        <f t="shared" si="1"/>
        <v>#REF!</v>
      </c>
      <c r="AB7" s="29" t="e">
        <f t="shared" si="2"/>
        <v>#REF!</v>
      </c>
      <c r="AC7" s="28" t="e">
        <f t="shared" si="10"/>
        <v>#REF!</v>
      </c>
      <c r="AD7" s="23" t="e">
        <f t="shared" si="11"/>
        <v>#REF!</v>
      </c>
      <c r="AE7" s="53">
        <f t="shared" si="12"/>
        <v>0</v>
      </c>
      <c r="AF7" s="53">
        <f t="shared" si="13"/>
        <v>0</v>
      </c>
      <c r="AG7" s="53">
        <f t="shared" si="14"/>
        <v>0</v>
      </c>
      <c r="AH7" s="36" t="e">
        <f t="shared" si="15"/>
        <v>#REF!</v>
      </c>
      <c r="AM7" s="23">
        <f t="shared" si="16"/>
        <v>0</v>
      </c>
      <c r="BK7" s="23">
        <v>4</v>
      </c>
      <c r="BL7" s="28" t="e">
        <f>#REF!*#REF!</f>
        <v>#REF!</v>
      </c>
      <c r="BM7" s="23" t="e">
        <f>#REF!*#REF!</f>
        <v>#REF!</v>
      </c>
      <c r="BN7" s="23" t="e">
        <f t="shared" si="17"/>
        <v>#REF!</v>
      </c>
      <c r="BT7" s="10" t="e">
        <f>IF('הצעת מחיר -טיפולים'!#REF!=TRUE,'הצעת מחיר -טיפולים'!#REF!*'הצעת מחיר -טיפולים'!#REF!,0)</f>
        <v>#REF!</v>
      </c>
      <c r="BU7" s="10" t="e">
        <f>IF('הצעת מחיר -טיפולים'!#REF!=TRUE,'הצעת מחיר -טיפולים'!#REF!*'הצעת מחיר -טיפולים'!#REF!,0)</f>
        <v>#REF!</v>
      </c>
      <c r="BV7" s="10" t="e">
        <f>IF('הצעת מחיר -טיפולים'!#REF!=TRUE,'הצעת מחיר -טיפולים'!#REF!*'הצעת מחיר -טיפולים'!#REF!,0)</f>
        <v>#REF!</v>
      </c>
      <c r="BW7" s="10" t="e">
        <f>IF('הצעת מחיר -טיפולים'!#REF!=TRUE,'הצעת מחיר -טיפולים'!#REF!*'הצעת מחיר -טיפולים'!#REF!,0)</f>
        <v>#REF!</v>
      </c>
      <c r="BX7" s="10" t="e">
        <f>IF('הצעת מחיר -טיפולים'!#REF!=TRUE,'הצעת מחיר -טיפולים'!#REF!*'הצעת מחיר -טיפולים'!#REF!,0)</f>
        <v>#REF!</v>
      </c>
      <c r="BY7" s="10" t="e">
        <f>IF('הצעת מחיר -טיפולים'!#REF!=TRUE,'הצעת מחיר -טיפולים'!#REF!*'הצעת מחיר -טיפולים'!#REF!,0)</f>
        <v>#REF!</v>
      </c>
      <c r="BZ7" s="10" t="e">
        <f>IF('הצעת מחיר -טיפולים'!#REF!=TRUE,'הצעת מחיר -טיפולים'!#REF!*'הצעת מחיר -טיפולים'!#REF!,0)</f>
        <v>#REF!</v>
      </c>
      <c r="CA7" s="10" t="e">
        <f>IF('הצעת מחיר -טיפולים'!#REF!=TRUE,'הצעת מחיר -טיפולים'!#REF!*'הצעת מחיר -טיפולים'!#REF!,0)</f>
        <v>#REF!</v>
      </c>
      <c r="CB7" s="10" t="e">
        <f>IF('הצעת מחיר -טיפולים'!#REF!=TRUE,'הצעת מחיר -טיפולים'!#REF!*'הצעת מחיר -טיפולים'!#REF!,0)</f>
        <v>#REF!</v>
      </c>
      <c r="CC7" s="10" t="e">
        <f>IF('הצעת מחיר -טיפולים'!#REF!=TRUE,'הצעת מחיר -טיפולים'!#REF!*'הצעת מחיר -טיפולים'!#REF!,0)</f>
        <v>#REF!</v>
      </c>
      <c r="CD7" s="10" t="e">
        <f>IF('הצעת מחיר -טיפולים'!#REF!=TRUE,'הצעת מחיר -טיפולים'!#REF!*'הצעת מחיר -טיפולים'!#REF!,0)</f>
        <v>#REF!</v>
      </c>
      <c r="CE7" s="10" t="e">
        <f>IF('הצעת מחיר -טיפולים'!#REF!=TRUE,'הצעת מחיר -טיפולים'!#REF!*'הצעת מחיר -טיפולים'!#REF!,0)</f>
        <v>#REF!</v>
      </c>
      <c r="CF7" s="10" t="e">
        <f>IF('הצעת מחיר -טיפולים'!#REF!=TRUE,'הצעת מחיר -טיפולים'!#REF!*'הצעת מחיר -טיפולים'!#REF!,0)</f>
        <v>#REF!</v>
      </c>
      <c r="CG7" s="10" t="e">
        <f>IF('הצעת מחיר -טיפולים'!#REF!=TRUE,'הצעת מחיר -טיפולים'!#REF!*'הצעת מחיר -טיפולים'!#REF!,0)</f>
        <v>#REF!</v>
      </c>
      <c r="CH7" s="10" t="e">
        <f>IF('הצעת מחיר -טיפולים'!#REF!=TRUE,'הצעת מחיר -טיפולים'!#REF!*'הצעת מחיר -טיפולים'!#REF!,0)</f>
        <v>#REF!</v>
      </c>
      <c r="CI7" s="10" t="e">
        <f>IF('הצעת מחיר -טיפולים'!#REF!=TRUE,'הצעת מחיר -טיפולים'!#REF!*'הצעת מחיר -טיפולים'!#REF!,0)</f>
        <v>#REF!</v>
      </c>
      <c r="CJ7" s="10" t="e">
        <f>IF('הצעת מחיר -טיפולים'!#REF!=TRUE,'הצעת מחיר -טיפולים'!#REF!*'הצעת מחיר -טיפולים'!#REF!,0)</f>
        <v>#REF!</v>
      </c>
      <c r="CK7" s="10" t="e">
        <f>IF('הצעת מחיר -טיפולים'!#REF!=TRUE,'הצעת מחיר -טיפולים'!#REF!*'הצעת מחיר -טיפולים'!#REF!,0)</f>
        <v>#REF!</v>
      </c>
      <c r="CL7" s="10"/>
      <c r="CM7" s="10"/>
      <c r="CN7" s="10"/>
      <c r="CO7" s="10"/>
      <c r="CP7" s="10"/>
      <c r="CQ7" s="10"/>
    </row>
    <row r="8" spans="1:95" x14ac:dyDescent="0.3">
      <c r="A8" s="23">
        <v>5</v>
      </c>
      <c r="B8" s="23" t="str">
        <f>VLOOKUP($A8,'[1]פרופיל מציע  + מסמכים שיש להגיש'!$C$6:$H$16555,2)</f>
        <v>מרכז שירות סרוסי אשקלון</v>
      </c>
      <c r="C8" s="23" t="str">
        <f t="shared" si="3"/>
        <v>0</v>
      </c>
      <c r="D8" s="41"/>
      <c r="E8" s="43"/>
      <c r="F8" s="43"/>
      <c r="G8" s="42"/>
      <c r="H8" s="43"/>
      <c r="I8" s="43"/>
      <c r="J8" s="42"/>
      <c r="K8" s="42"/>
      <c r="L8" s="42"/>
      <c r="M8" s="57" t="str">
        <f t="shared" si="0"/>
        <v/>
      </c>
      <c r="N8" s="27" t="str">
        <f>IF(M8="","",VLOOKUP($A8,'[1]פרופיל מציע  + מסמכים שיש להגיש'!$C$6:$H$16555,4))</f>
        <v/>
      </c>
      <c r="O8" s="46" t="str">
        <f>IF(OR('טבלת עזר2'!$C7=1,'טבלת עזר2'!$G7=1,'טבלת עזר2'!$J7='טבלת עזר2'!$J$2,'טבלת עזר2'!$J7='טבלת עזר2'!$J$2,'טבלת עזר2'!$K7='טבלת עזר2'!$K$2,'טבלת עזר2'!$L7='טבלת עזר2'!$L$2)=TRUE,1,"")</f>
        <v/>
      </c>
      <c r="P8" s="46" t="e">
        <f>IF(OR($M8='טבלת עזר2'!$AN$3,$M8='טבלת עזר2'!$AN$4,$M8='טבלת עזר2'!$AN$5,$M8='טבלת עזר2'!$AN$6,$M8='טבלת עזר2'!$AN$7,$M8='טבלת עזר2'!$AN$8,$M8='טבלת עזר2'!$AN$9)=TRUE,2,"")</f>
        <v>#NUM!</v>
      </c>
      <c r="Q8" s="23" t="str">
        <f t="shared" si="4"/>
        <v>not submittied</v>
      </c>
      <c r="R8" s="65" t="e">
        <f t="shared" si="5"/>
        <v>#NUM!</v>
      </c>
      <c r="T8" s="23" t="str">
        <f>'קודי אזור'!$I$5</f>
        <v>out</v>
      </c>
      <c r="W8" s="67">
        <f t="shared" si="6"/>
        <v>0</v>
      </c>
      <c r="X8" s="23">
        <f t="shared" si="7"/>
        <v>7629</v>
      </c>
      <c r="Y8" s="50" t="e">
        <f t="shared" si="8"/>
        <v>#REF!</v>
      </c>
      <c r="Z8" s="23" t="e">
        <f t="shared" si="9"/>
        <v>#REF!</v>
      </c>
      <c r="AA8" s="28" t="e">
        <f t="shared" si="1"/>
        <v>#REF!</v>
      </c>
      <c r="AB8" s="29" t="e">
        <f t="shared" si="2"/>
        <v>#REF!</v>
      </c>
      <c r="AC8" s="28" t="e">
        <f t="shared" si="10"/>
        <v>#REF!</v>
      </c>
      <c r="AD8" s="23" t="e">
        <f t="shared" si="11"/>
        <v>#REF!</v>
      </c>
      <c r="AE8" s="53">
        <f t="shared" si="12"/>
        <v>0</v>
      </c>
      <c r="AF8" s="53">
        <f t="shared" si="13"/>
        <v>0</v>
      </c>
      <c r="AG8" s="53">
        <f t="shared" si="14"/>
        <v>0</v>
      </c>
      <c r="AH8" s="36" t="e">
        <f t="shared" si="15"/>
        <v>#REF!</v>
      </c>
      <c r="AM8" s="23">
        <f t="shared" si="16"/>
        <v>0</v>
      </c>
      <c r="BK8" s="23">
        <v>5</v>
      </c>
      <c r="BL8" s="28" t="e">
        <f>#REF!*#REF!</f>
        <v>#REF!</v>
      </c>
      <c r="BM8" s="23" t="e">
        <f>#REF!*#REF!</f>
        <v>#REF!</v>
      </c>
      <c r="BN8" s="23" t="e">
        <f t="shared" si="17"/>
        <v>#REF!</v>
      </c>
      <c r="BT8" s="10" t="e">
        <f>IF('הצעת מחיר -טיפולים'!#REF!=TRUE,'הצעת מחיר -טיפולים'!$D21*'הצעת מחיר -טיפולים'!$C21,0)</f>
        <v>#REF!</v>
      </c>
      <c r="BU8" s="10" t="e">
        <f>IF('הצעת מחיר -טיפולים'!#REF!=TRUE,'הצעת מחיר -טיפולים'!$D21*'הצעת מחיר -טיפולים'!$C21,0)</f>
        <v>#REF!</v>
      </c>
      <c r="BV8" s="10" t="e">
        <f>IF('הצעת מחיר -טיפולים'!#REF!=TRUE,'הצעת מחיר -טיפולים'!$D21*'הצעת מחיר -טיפולים'!$C21,0)</f>
        <v>#REF!</v>
      </c>
      <c r="BW8" s="10" t="e">
        <f>IF('הצעת מחיר -טיפולים'!#REF!=TRUE,'הצעת מחיר -טיפולים'!$D21*'הצעת מחיר -טיפולים'!$C21,0)</f>
        <v>#REF!</v>
      </c>
      <c r="BX8" s="10" t="e">
        <f>IF('הצעת מחיר -טיפולים'!#REF!=TRUE,'הצעת מחיר -טיפולים'!$D21*'הצעת מחיר -טיפולים'!$C21,0)</f>
        <v>#REF!</v>
      </c>
      <c r="BY8" s="10" t="e">
        <f>IF('הצעת מחיר -טיפולים'!#REF!=TRUE,'הצעת מחיר -טיפולים'!$D21*'הצעת מחיר -טיפולים'!$C21,0)</f>
        <v>#REF!</v>
      </c>
      <c r="BZ8" s="10" t="e">
        <f>IF('הצעת מחיר -טיפולים'!#REF!=TRUE,'הצעת מחיר -טיפולים'!$D21*'הצעת מחיר -טיפולים'!$C21,0)</f>
        <v>#REF!</v>
      </c>
      <c r="CA8" s="10" t="e">
        <f>IF('הצעת מחיר -טיפולים'!#REF!=TRUE,'הצעת מחיר -טיפולים'!$D21*'הצעת מחיר -טיפולים'!$C21,0)</f>
        <v>#REF!</v>
      </c>
      <c r="CB8" s="10" t="e">
        <f>IF('הצעת מחיר -טיפולים'!#REF!=TRUE,'הצעת מחיר -טיפולים'!$D21*'הצעת מחיר -טיפולים'!$C21,0)</f>
        <v>#REF!</v>
      </c>
      <c r="CC8" s="10" t="e">
        <f>IF('הצעת מחיר -טיפולים'!#REF!=TRUE,'הצעת מחיר -טיפולים'!$D21*'הצעת מחיר -טיפולים'!$C21,0)</f>
        <v>#REF!</v>
      </c>
      <c r="CD8" s="10" t="e">
        <f>IF('הצעת מחיר -טיפולים'!#REF!=TRUE,'הצעת מחיר -טיפולים'!$D21*'הצעת מחיר -טיפולים'!$C21,0)</f>
        <v>#REF!</v>
      </c>
      <c r="CE8" s="10" t="e">
        <f>IF('הצעת מחיר -טיפולים'!#REF!=TRUE,'הצעת מחיר -טיפולים'!$D21*'הצעת מחיר -טיפולים'!$C21,0)</f>
        <v>#REF!</v>
      </c>
      <c r="CF8" s="10" t="e">
        <f>IF('הצעת מחיר -טיפולים'!#REF!=TRUE,'הצעת מחיר -טיפולים'!$D21*'הצעת מחיר -טיפולים'!$C21,0)</f>
        <v>#REF!</v>
      </c>
      <c r="CG8" s="10" t="e">
        <f>IF('הצעת מחיר -טיפולים'!#REF!=TRUE,'הצעת מחיר -טיפולים'!$D21*'הצעת מחיר -טיפולים'!$C21,0)</f>
        <v>#REF!</v>
      </c>
      <c r="CH8" s="10" t="e">
        <f>IF('הצעת מחיר -טיפולים'!#REF!=TRUE,'הצעת מחיר -טיפולים'!$D21*'הצעת מחיר -טיפולים'!$C21,0)</f>
        <v>#REF!</v>
      </c>
      <c r="CI8" s="10" t="e">
        <f>IF('הצעת מחיר -טיפולים'!#REF!=TRUE,'הצעת מחיר -טיפולים'!$D21*'הצעת מחיר -טיפולים'!$C21,0)</f>
        <v>#REF!</v>
      </c>
      <c r="CJ8" s="10" t="e">
        <f>IF('הצעת מחיר -טיפולים'!#REF!=TRUE,'הצעת מחיר -טיפולים'!$D21*'הצעת מחיר -טיפולים'!$C21,0)</f>
        <v>#REF!</v>
      </c>
      <c r="CK8" s="10" t="e">
        <f>IF('הצעת מחיר -טיפולים'!#REF!=TRUE,'הצעת מחיר -טיפולים'!$D21*'הצעת מחיר -טיפולים'!$C21,0)</f>
        <v>#REF!</v>
      </c>
      <c r="CL8" s="10"/>
      <c r="CM8" s="10"/>
      <c r="CN8" s="10"/>
      <c r="CO8" s="10"/>
      <c r="CP8" s="10"/>
      <c r="CQ8" s="10"/>
    </row>
    <row r="9" spans="1:95" ht="14.25" customHeight="1" x14ac:dyDescent="0.3">
      <c r="A9" s="23">
        <v>6</v>
      </c>
      <c r="B9" s="23" t="str">
        <f>VLOOKUP($A9,'[1]פרופיל מציע  + מסמכים שיש להגיש'!$C$6:$H$16555,2)</f>
        <v>קוג'מן שירותי רכב בע"מ</v>
      </c>
      <c r="C9" s="23" t="str">
        <f t="shared" si="3"/>
        <v>0</v>
      </c>
      <c r="D9" s="41"/>
      <c r="E9" s="43"/>
      <c r="F9" s="43"/>
      <c r="G9" s="42"/>
      <c r="H9" s="43"/>
      <c r="I9" s="43"/>
      <c r="J9" s="42"/>
      <c r="K9" s="42"/>
      <c r="L9" s="42"/>
      <c r="M9" s="57" t="str">
        <f t="shared" si="0"/>
        <v/>
      </c>
      <c r="N9" s="27" t="str">
        <f>IF(M9="","",VLOOKUP($A9,'[1]פרופיל מציע  + מסמכים שיש להגיש'!$C$6:$H$16555,4))</f>
        <v/>
      </c>
      <c r="O9" s="46" t="str">
        <f>IF(OR('טבלת עזר2'!$C8=1,'טבלת עזר2'!$G8=1,'טבלת עזר2'!$J8='טבלת עזר2'!$J$2,'טבלת עזר2'!$J8='טבלת עזר2'!$J$2,'טבלת עזר2'!$K8='טבלת עזר2'!$K$2,'טבלת עזר2'!$L8='טבלת עזר2'!$L$2)=TRUE,1,"")</f>
        <v/>
      </c>
      <c r="P9" s="46" t="e">
        <f>IF(OR($M9='טבלת עזר2'!$AN$3,$M9='טבלת עזר2'!$AN$4,$M9='טבלת עזר2'!$AN$5,$M9='טבלת עזר2'!$AN$6,$M9='טבלת עזר2'!$AN$7,$M9='טבלת עזר2'!$AN$8,$M9='טבלת עזר2'!$AN$9)=TRUE,2,"")</f>
        <v>#NUM!</v>
      </c>
      <c r="Q9" s="23" t="str">
        <f t="shared" si="4"/>
        <v>not submittied</v>
      </c>
      <c r="R9" s="65" t="e">
        <f t="shared" si="5"/>
        <v>#NUM!</v>
      </c>
      <c r="W9" s="67">
        <f t="shared" si="6"/>
        <v>0</v>
      </c>
      <c r="X9" s="23">
        <f t="shared" si="7"/>
        <v>7629</v>
      </c>
      <c r="Y9" s="50" t="e">
        <f t="shared" si="8"/>
        <v>#REF!</v>
      </c>
      <c r="Z9" s="23" t="e">
        <f t="shared" si="9"/>
        <v>#REF!</v>
      </c>
      <c r="AA9" s="28" t="e">
        <f t="shared" si="1"/>
        <v>#REF!</v>
      </c>
      <c r="AB9" s="29" t="e">
        <f t="shared" si="2"/>
        <v>#REF!</v>
      </c>
      <c r="AC9" s="28" t="e">
        <f t="shared" si="10"/>
        <v>#REF!</v>
      </c>
      <c r="AD9" s="23" t="e">
        <f t="shared" si="11"/>
        <v>#REF!</v>
      </c>
      <c r="AE9" s="53">
        <f t="shared" si="12"/>
        <v>0</v>
      </c>
      <c r="AF9" s="53">
        <f t="shared" si="13"/>
        <v>0</v>
      </c>
      <c r="AG9" s="53">
        <f t="shared" si="14"/>
        <v>0</v>
      </c>
      <c r="AH9" s="36" t="e">
        <f t="shared" si="15"/>
        <v>#REF!</v>
      </c>
      <c r="AM9" s="23">
        <f t="shared" si="16"/>
        <v>0</v>
      </c>
      <c r="BK9" s="23">
        <v>6</v>
      </c>
      <c r="BL9" s="28" t="e">
        <f>#REF!*#REF!</f>
        <v>#REF!</v>
      </c>
      <c r="BM9" s="23" t="e">
        <f>#REF!*#REF!</f>
        <v>#REF!</v>
      </c>
      <c r="BN9" s="23" t="e">
        <f t="shared" si="17"/>
        <v>#REF!</v>
      </c>
      <c r="BT9" s="10" t="e">
        <f>IF('הצעת מחיר -טיפולים'!#REF!=TRUE,'הצעת מחיר -טיפולים'!#REF!*'הצעת מחיר -טיפולים'!#REF!,0)</f>
        <v>#REF!</v>
      </c>
      <c r="BU9" s="10" t="e">
        <f>IF('הצעת מחיר -טיפולים'!#REF!=TRUE,'הצעת מחיר -טיפולים'!#REF!*'הצעת מחיר -טיפולים'!#REF!,0)</f>
        <v>#REF!</v>
      </c>
      <c r="BV9" s="10" t="e">
        <f>IF('הצעת מחיר -טיפולים'!#REF!=TRUE,'הצעת מחיר -טיפולים'!#REF!*'הצעת מחיר -טיפולים'!#REF!,0)</f>
        <v>#REF!</v>
      </c>
      <c r="BW9" s="10" t="e">
        <f>IF('הצעת מחיר -טיפולים'!#REF!=TRUE,'הצעת מחיר -טיפולים'!#REF!*'הצעת מחיר -טיפולים'!#REF!,0)</f>
        <v>#REF!</v>
      </c>
      <c r="BX9" s="10" t="e">
        <f>IF('הצעת מחיר -טיפולים'!#REF!=TRUE,'הצעת מחיר -טיפולים'!#REF!*'הצעת מחיר -טיפולים'!#REF!,0)</f>
        <v>#REF!</v>
      </c>
      <c r="BY9" s="10" t="e">
        <f>IF('הצעת מחיר -טיפולים'!#REF!=TRUE,'הצעת מחיר -טיפולים'!#REF!*'הצעת מחיר -טיפולים'!#REF!,0)</f>
        <v>#REF!</v>
      </c>
      <c r="BZ9" s="10" t="e">
        <f>IF('הצעת מחיר -טיפולים'!#REF!=TRUE,'הצעת מחיר -טיפולים'!#REF!*'הצעת מחיר -טיפולים'!#REF!,0)</f>
        <v>#REF!</v>
      </c>
      <c r="CA9" s="10" t="e">
        <f>IF('הצעת מחיר -טיפולים'!#REF!=TRUE,'הצעת מחיר -טיפולים'!#REF!*'הצעת מחיר -טיפולים'!#REF!,0)</f>
        <v>#REF!</v>
      </c>
      <c r="CB9" s="10" t="e">
        <f>IF('הצעת מחיר -טיפולים'!#REF!=TRUE,'הצעת מחיר -טיפולים'!#REF!*'הצעת מחיר -טיפולים'!#REF!,0)</f>
        <v>#REF!</v>
      </c>
      <c r="CC9" s="10" t="e">
        <f>IF('הצעת מחיר -טיפולים'!#REF!=TRUE,'הצעת מחיר -טיפולים'!#REF!*'הצעת מחיר -טיפולים'!#REF!,0)</f>
        <v>#REF!</v>
      </c>
      <c r="CD9" s="10" t="e">
        <f>IF('הצעת מחיר -טיפולים'!#REF!=TRUE,'הצעת מחיר -טיפולים'!#REF!*'הצעת מחיר -טיפולים'!#REF!,0)</f>
        <v>#REF!</v>
      </c>
      <c r="CE9" s="10" t="e">
        <f>IF('הצעת מחיר -טיפולים'!#REF!=TRUE,'הצעת מחיר -טיפולים'!#REF!*'הצעת מחיר -טיפולים'!#REF!,0)</f>
        <v>#REF!</v>
      </c>
      <c r="CF9" s="10" t="e">
        <f>IF('הצעת מחיר -טיפולים'!#REF!=TRUE,'הצעת מחיר -טיפולים'!#REF!*'הצעת מחיר -טיפולים'!#REF!,0)</f>
        <v>#REF!</v>
      </c>
      <c r="CG9" s="10" t="e">
        <f>IF('הצעת מחיר -טיפולים'!#REF!=TRUE,'הצעת מחיר -טיפולים'!#REF!*'הצעת מחיר -טיפולים'!#REF!,0)</f>
        <v>#REF!</v>
      </c>
      <c r="CH9" s="10" t="e">
        <f>IF('הצעת מחיר -טיפולים'!#REF!=TRUE,'הצעת מחיר -טיפולים'!#REF!*'הצעת מחיר -טיפולים'!#REF!,0)</f>
        <v>#REF!</v>
      </c>
      <c r="CI9" s="10" t="e">
        <f>IF('הצעת מחיר -טיפולים'!#REF!=TRUE,'הצעת מחיר -טיפולים'!#REF!*'הצעת מחיר -טיפולים'!#REF!,0)</f>
        <v>#REF!</v>
      </c>
      <c r="CJ9" s="10" t="e">
        <f>IF('הצעת מחיר -טיפולים'!#REF!=TRUE,'הצעת מחיר -טיפולים'!#REF!*'הצעת מחיר -טיפולים'!#REF!,0)</f>
        <v>#REF!</v>
      </c>
      <c r="CK9" s="10" t="e">
        <f>IF('הצעת מחיר -טיפולים'!#REF!=TRUE,'הצעת מחיר -טיפולים'!#REF!*'הצעת מחיר -טיפולים'!#REF!,0)</f>
        <v>#REF!</v>
      </c>
      <c r="CL9" s="10"/>
      <c r="CM9" s="10"/>
      <c r="CN9" s="10"/>
      <c r="CO9" s="10"/>
      <c r="CP9" s="10"/>
      <c r="CQ9" s="10"/>
    </row>
    <row r="10" spans="1:95" x14ac:dyDescent="0.3">
      <c r="A10" s="23">
        <v>7</v>
      </c>
      <c r="B10" s="23" t="str">
        <f>VLOOKUP($A10,'[1]פרופיל מציע  + מסמכים שיש להגיש'!$C$6:$H$16555,2)</f>
        <v>ב.ד. הצוות בע"מ</v>
      </c>
      <c r="C10" s="23" t="str">
        <f t="shared" si="3"/>
        <v>0</v>
      </c>
      <c r="D10" s="41"/>
      <c r="E10" s="43"/>
      <c r="F10" s="43"/>
      <c r="G10" s="42"/>
      <c r="H10" s="43"/>
      <c r="I10" s="43"/>
      <c r="J10" s="42"/>
      <c r="K10" s="42"/>
      <c r="L10" s="42"/>
      <c r="M10" s="57" t="str">
        <f t="shared" si="0"/>
        <v/>
      </c>
      <c r="N10" s="27" t="str">
        <f>IF(M10="","",VLOOKUP($A10,'[1]פרופיל מציע  + מסמכים שיש להגיש'!$C$6:$H$16555,4))</f>
        <v/>
      </c>
      <c r="O10" s="46" t="str">
        <f>IF(OR('טבלת עזר2'!$C9=1,'טבלת עזר2'!$G9=1,'טבלת עזר2'!$J9='טבלת עזר2'!$J$2,'טבלת עזר2'!$J9='טבלת עזר2'!$J$2,'טבלת עזר2'!$K9='טבלת עזר2'!$K$2,'טבלת עזר2'!$L9='טבלת עזר2'!$L$2)=TRUE,1,"")</f>
        <v/>
      </c>
      <c r="P10" s="46" t="e">
        <f>IF(OR($M10='טבלת עזר2'!$AN$3,$M10='טבלת עזר2'!$AN$4,$M10='טבלת עזר2'!$AN$5,$M10='טבלת עזר2'!$AN$6,$M10='טבלת עזר2'!$AN$7,$M10='טבלת עזר2'!$AN$8,$M10='טבלת עזר2'!$AN$9)=TRUE,2,"")</f>
        <v>#NUM!</v>
      </c>
      <c r="Q10" s="23" t="str">
        <f t="shared" si="4"/>
        <v>not submittied</v>
      </c>
      <c r="R10" s="65" t="e">
        <f t="shared" si="5"/>
        <v>#NUM!</v>
      </c>
      <c r="W10" s="67">
        <f t="shared" si="6"/>
        <v>0</v>
      </c>
      <c r="X10" s="23">
        <f t="shared" si="7"/>
        <v>7629</v>
      </c>
      <c r="Y10" s="50" t="e">
        <f t="shared" si="8"/>
        <v>#REF!</v>
      </c>
      <c r="Z10" s="23" t="e">
        <f t="shared" si="9"/>
        <v>#REF!</v>
      </c>
      <c r="AA10" s="28" t="e">
        <f t="shared" si="1"/>
        <v>#REF!</v>
      </c>
      <c r="AB10" s="29" t="e">
        <f t="shared" si="2"/>
        <v>#REF!</v>
      </c>
      <c r="AC10" s="28" t="e">
        <f t="shared" si="10"/>
        <v>#REF!</v>
      </c>
      <c r="AD10" s="23" t="e">
        <f t="shared" si="11"/>
        <v>#REF!</v>
      </c>
      <c r="AE10" s="53">
        <f t="shared" si="12"/>
        <v>0</v>
      </c>
      <c r="AF10" s="53">
        <f t="shared" si="13"/>
        <v>0</v>
      </c>
      <c r="AG10" s="53">
        <f t="shared" si="14"/>
        <v>0</v>
      </c>
      <c r="AH10" s="36" t="e">
        <f t="shared" si="15"/>
        <v>#REF!</v>
      </c>
      <c r="AM10" s="23">
        <f t="shared" si="16"/>
        <v>0</v>
      </c>
      <c r="BK10" s="23">
        <v>7</v>
      </c>
      <c r="BL10" s="28" t="e">
        <f>#REF!*#REF!</f>
        <v>#REF!</v>
      </c>
      <c r="BM10" s="23" t="e">
        <f>#REF!*#REF!</f>
        <v>#REF!</v>
      </c>
      <c r="BN10" s="23" t="e">
        <f t="shared" si="17"/>
        <v>#REF!</v>
      </c>
      <c r="BT10" s="10" t="e">
        <f>IF('הצעת מחיר -טיפולים'!#REF!=TRUE,'הצעת מחיר -טיפולים'!#REF!*'הצעת מחיר -טיפולים'!#REF!,0)</f>
        <v>#REF!</v>
      </c>
      <c r="BU10" s="10" t="e">
        <f>IF('הצעת מחיר -טיפולים'!#REF!=TRUE,'הצעת מחיר -טיפולים'!#REF!*'הצעת מחיר -טיפולים'!#REF!,0)</f>
        <v>#REF!</v>
      </c>
      <c r="BV10" s="10" t="e">
        <f>IF('הצעת מחיר -טיפולים'!#REF!=TRUE,'הצעת מחיר -טיפולים'!#REF!*'הצעת מחיר -טיפולים'!#REF!,0)</f>
        <v>#REF!</v>
      </c>
      <c r="BW10" s="10" t="e">
        <f>IF('הצעת מחיר -טיפולים'!#REF!=TRUE,'הצעת מחיר -טיפולים'!#REF!*'הצעת מחיר -טיפולים'!#REF!,0)</f>
        <v>#REF!</v>
      </c>
      <c r="BX10" s="10" t="e">
        <f>IF('הצעת מחיר -טיפולים'!#REF!=TRUE,'הצעת מחיר -טיפולים'!#REF!*'הצעת מחיר -טיפולים'!#REF!,0)</f>
        <v>#REF!</v>
      </c>
      <c r="BY10" s="10" t="e">
        <f>IF('הצעת מחיר -טיפולים'!#REF!=TRUE,'הצעת מחיר -טיפולים'!#REF!*'הצעת מחיר -טיפולים'!#REF!,0)</f>
        <v>#REF!</v>
      </c>
      <c r="BZ10" s="10" t="e">
        <f>IF('הצעת מחיר -טיפולים'!#REF!=TRUE,'הצעת מחיר -טיפולים'!#REF!*'הצעת מחיר -טיפולים'!#REF!,0)</f>
        <v>#REF!</v>
      </c>
      <c r="CA10" s="10" t="e">
        <f>IF('הצעת מחיר -טיפולים'!#REF!=TRUE,'הצעת מחיר -טיפולים'!#REF!*'הצעת מחיר -טיפולים'!#REF!,0)</f>
        <v>#REF!</v>
      </c>
      <c r="CB10" s="10" t="e">
        <f>IF('הצעת מחיר -טיפולים'!#REF!=TRUE,'הצעת מחיר -טיפולים'!#REF!*'הצעת מחיר -טיפולים'!#REF!,0)</f>
        <v>#REF!</v>
      </c>
      <c r="CC10" s="10" t="e">
        <f>IF('הצעת מחיר -טיפולים'!#REF!=TRUE,'הצעת מחיר -טיפולים'!#REF!*'הצעת מחיר -טיפולים'!#REF!,0)</f>
        <v>#REF!</v>
      </c>
      <c r="CD10" s="10" t="e">
        <f>IF('הצעת מחיר -טיפולים'!#REF!=TRUE,'הצעת מחיר -טיפולים'!#REF!*'הצעת מחיר -טיפולים'!#REF!,0)</f>
        <v>#REF!</v>
      </c>
      <c r="CE10" s="10" t="e">
        <f>IF('הצעת מחיר -טיפולים'!#REF!=TRUE,'הצעת מחיר -טיפולים'!#REF!*'הצעת מחיר -טיפולים'!#REF!,0)</f>
        <v>#REF!</v>
      </c>
      <c r="CF10" s="10" t="e">
        <f>IF('הצעת מחיר -טיפולים'!#REF!=TRUE,'הצעת מחיר -טיפולים'!#REF!*'הצעת מחיר -טיפולים'!#REF!,0)</f>
        <v>#REF!</v>
      </c>
      <c r="CG10" s="10" t="e">
        <f>IF('הצעת מחיר -טיפולים'!#REF!=TRUE,'הצעת מחיר -טיפולים'!#REF!*'הצעת מחיר -טיפולים'!#REF!,0)</f>
        <v>#REF!</v>
      </c>
      <c r="CH10" s="10" t="e">
        <f>IF('הצעת מחיר -טיפולים'!#REF!=TRUE,'הצעת מחיר -טיפולים'!#REF!*'הצעת מחיר -טיפולים'!#REF!,0)</f>
        <v>#REF!</v>
      </c>
      <c r="CI10" s="10" t="e">
        <f>IF('הצעת מחיר -טיפולים'!#REF!=TRUE,'הצעת מחיר -טיפולים'!#REF!*'הצעת מחיר -טיפולים'!#REF!,0)</f>
        <v>#REF!</v>
      </c>
      <c r="CJ10" s="10" t="e">
        <f>IF('הצעת מחיר -טיפולים'!#REF!=TRUE,'הצעת מחיר -טיפולים'!#REF!*'הצעת מחיר -טיפולים'!#REF!,0)</f>
        <v>#REF!</v>
      </c>
      <c r="CK10" s="10" t="e">
        <f>IF('הצעת מחיר -טיפולים'!#REF!=TRUE,'הצעת מחיר -טיפולים'!#REF!*'הצעת מחיר -טיפולים'!#REF!,0)</f>
        <v>#REF!</v>
      </c>
      <c r="CL10" s="10"/>
      <c r="CM10" s="10"/>
      <c r="CN10" s="10"/>
      <c r="CO10" s="10"/>
      <c r="CP10" s="10"/>
      <c r="CQ10" s="10"/>
    </row>
    <row r="11" spans="1:95" x14ac:dyDescent="0.3">
      <c r="A11" s="23">
        <v>8</v>
      </c>
      <c r="B11" s="23" t="str">
        <f>VLOOKUP($A11,'[1]פרופיל מציע  + מסמכים שיש להגיש'!$C$6:$H$16555,2)</f>
        <v>דרך השטח בשרון בע"מ</v>
      </c>
      <c r="C11" s="23" t="str">
        <f t="shared" si="3"/>
        <v>0</v>
      </c>
      <c r="D11" s="41"/>
      <c r="E11" s="43"/>
      <c r="F11" s="43"/>
      <c r="G11" s="42"/>
      <c r="H11" s="43"/>
      <c r="I11" s="43"/>
      <c r="J11" s="42"/>
      <c r="K11" s="42"/>
      <c r="L11" s="42"/>
      <c r="M11" s="57" t="str">
        <f t="shared" si="0"/>
        <v/>
      </c>
      <c r="N11" s="27" t="str">
        <f>IF(M11="","",VLOOKUP($A11,'[1]פרופיל מציע  + מסמכים שיש להגיש'!$C$6:$H$16555,4))</f>
        <v/>
      </c>
      <c r="O11" s="46" t="str">
        <f>IF(OR('טבלת עזר2'!$C10=1,'טבלת עזר2'!$G10=1,'טבלת עזר2'!$J10='טבלת עזר2'!$J$2,'טבלת עזר2'!$J10='טבלת עזר2'!$J$2,'טבלת עזר2'!$K10='טבלת עזר2'!$K$2,'טבלת עזר2'!$L10='טבלת עזר2'!$L$2)=TRUE,1,"")</f>
        <v/>
      </c>
      <c r="P11" s="46" t="e">
        <f>IF(OR($M11='טבלת עזר2'!$AN$3,$M11='טבלת עזר2'!$AN$4,$M11='טבלת עזר2'!$AN$5,$M11='טבלת עזר2'!$AN$6,$M11='טבלת עזר2'!$AN$7,$M11='טבלת עזר2'!$AN$8,$M11='טבלת עזר2'!$AN$9)=TRUE,2,"")</f>
        <v>#NUM!</v>
      </c>
      <c r="Q11" s="23" t="str">
        <f t="shared" si="4"/>
        <v>not submittied</v>
      </c>
      <c r="R11" s="65" t="e">
        <f t="shared" si="5"/>
        <v>#NUM!</v>
      </c>
      <c r="W11" s="67">
        <f t="shared" si="6"/>
        <v>0</v>
      </c>
      <c r="X11" s="23">
        <f t="shared" si="7"/>
        <v>7629</v>
      </c>
      <c r="Y11" s="50" t="e">
        <f t="shared" si="8"/>
        <v>#REF!</v>
      </c>
      <c r="Z11" s="23" t="e">
        <f t="shared" si="9"/>
        <v>#REF!</v>
      </c>
      <c r="AA11" s="28" t="e">
        <f t="shared" si="1"/>
        <v>#REF!</v>
      </c>
      <c r="AB11" s="29" t="e">
        <f t="shared" si="2"/>
        <v>#REF!</v>
      </c>
      <c r="AC11" s="28" t="e">
        <f t="shared" si="10"/>
        <v>#REF!</v>
      </c>
      <c r="AD11" s="23" t="e">
        <f t="shared" si="11"/>
        <v>#REF!</v>
      </c>
      <c r="AE11" s="53">
        <f t="shared" si="12"/>
        <v>0</v>
      </c>
      <c r="AF11" s="53">
        <f t="shared" si="13"/>
        <v>0</v>
      </c>
      <c r="AG11" s="53">
        <f t="shared" si="14"/>
        <v>0</v>
      </c>
      <c r="AH11" s="36" t="e">
        <f t="shared" si="15"/>
        <v>#REF!</v>
      </c>
      <c r="AM11" s="23">
        <f t="shared" si="16"/>
        <v>0</v>
      </c>
      <c r="BK11" s="23">
        <v>8</v>
      </c>
      <c r="BL11" s="28" t="e">
        <f>#REF!*#REF!</f>
        <v>#REF!</v>
      </c>
      <c r="BM11" s="23" t="e">
        <f>#REF!*#REF!</f>
        <v>#REF!</v>
      </c>
      <c r="BN11" s="23" t="e">
        <f t="shared" si="17"/>
        <v>#REF!</v>
      </c>
      <c r="BT11" s="10" t="e">
        <f>IF('הצעת מחיר -טיפולים'!#REF!=TRUE,'הצעת מחיר -טיפולים'!$D22*'הצעת מחיר -טיפולים'!$C22,0)</f>
        <v>#REF!</v>
      </c>
      <c r="BU11" s="10" t="e">
        <f>IF('הצעת מחיר -טיפולים'!#REF!=TRUE,'הצעת מחיר -טיפולים'!$D22*'הצעת מחיר -טיפולים'!$C22,0)</f>
        <v>#REF!</v>
      </c>
      <c r="BV11" s="10" t="e">
        <f>IF('הצעת מחיר -טיפולים'!#REF!=TRUE,'הצעת מחיר -טיפולים'!$D22*'הצעת מחיר -טיפולים'!$C22,0)</f>
        <v>#REF!</v>
      </c>
      <c r="BW11" s="10" t="e">
        <f>IF('הצעת מחיר -טיפולים'!#REF!=TRUE,'הצעת מחיר -טיפולים'!$D22*'הצעת מחיר -טיפולים'!$C22,0)</f>
        <v>#REF!</v>
      </c>
      <c r="BX11" s="10" t="e">
        <f>IF('הצעת מחיר -טיפולים'!#REF!=TRUE,'הצעת מחיר -טיפולים'!$D22*'הצעת מחיר -טיפולים'!$C22,0)</f>
        <v>#REF!</v>
      </c>
      <c r="BY11" s="10" t="e">
        <f>IF('הצעת מחיר -טיפולים'!#REF!=TRUE,'הצעת מחיר -טיפולים'!$D22*'הצעת מחיר -טיפולים'!$C22,0)</f>
        <v>#REF!</v>
      </c>
      <c r="BZ11" s="10" t="e">
        <f>IF('הצעת מחיר -טיפולים'!#REF!=TRUE,'הצעת מחיר -טיפולים'!$D22*'הצעת מחיר -טיפולים'!$C22,0)</f>
        <v>#REF!</v>
      </c>
      <c r="CA11" s="10" t="e">
        <f>IF('הצעת מחיר -טיפולים'!#REF!=TRUE,'הצעת מחיר -טיפולים'!$D22*'הצעת מחיר -טיפולים'!$C22,0)</f>
        <v>#REF!</v>
      </c>
      <c r="CB11" s="10" t="e">
        <f>IF('הצעת מחיר -טיפולים'!#REF!=TRUE,'הצעת מחיר -טיפולים'!$D22*'הצעת מחיר -טיפולים'!$C22,0)</f>
        <v>#REF!</v>
      </c>
      <c r="CC11" s="10" t="e">
        <f>IF('הצעת מחיר -טיפולים'!#REF!=TRUE,'הצעת מחיר -טיפולים'!$D22*'הצעת מחיר -טיפולים'!$C22,0)</f>
        <v>#REF!</v>
      </c>
      <c r="CD11" s="10" t="e">
        <f>IF('הצעת מחיר -טיפולים'!#REF!=TRUE,'הצעת מחיר -טיפולים'!$D22*'הצעת מחיר -טיפולים'!$C22,0)</f>
        <v>#REF!</v>
      </c>
      <c r="CE11" s="10" t="e">
        <f>IF('הצעת מחיר -טיפולים'!#REF!=TRUE,'הצעת מחיר -טיפולים'!$D22*'הצעת מחיר -טיפולים'!$C22,0)</f>
        <v>#REF!</v>
      </c>
      <c r="CF11" s="10" t="e">
        <f>IF('הצעת מחיר -טיפולים'!#REF!=TRUE,'הצעת מחיר -טיפולים'!$D22*'הצעת מחיר -טיפולים'!$C22,0)</f>
        <v>#REF!</v>
      </c>
      <c r="CG11" s="10" t="e">
        <f>IF('הצעת מחיר -טיפולים'!#REF!=TRUE,'הצעת מחיר -טיפולים'!$D22*'הצעת מחיר -טיפולים'!$C22,0)</f>
        <v>#REF!</v>
      </c>
      <c r="CH11" s="10" t="e">
        <f>IF('הצעת מחיר -טיפולים'!#REF!=TRUE,'הצעת מחיר -טיפולים'!$D22*'הצעת מחיר -טיפולים'!$C22,0)</f>
        <v>#REF!</v>
      </c>
      <c r="CI11" s="10" t="e">
        <f>IF('הצעת מחיר -טיפולים'!#REF!=TRUE,'הצעת מחיר -טיפולים'!$D22*'הצעת מחיר -טיפולים'!$C22,0)</f>
        <v>#REF!</v>
      </c>
      <c r="CJ11" s="10" t="e">
        <f>IF('הצעת מחיר -טיפולים'!#REF!=TRUE,'הצעת מחיר -טיפולים'!$D22*'הצעת מחיר -טיפולים'!$C22,0)</f>
        <v>#REF!</v>
      </c>
      <c r="CK11" s="10" t="e">
        <f>IF('הצעת מחיר -טיפולים'!#REF!=TRUE,'הצעת מחיר -טיפולים'!$D22*'הצעת מחיר -טיפולים'!$C22,0)</f>
        <v>#REF!</v>
      </c>
      <c r="CL11" s="10"/>
      <c r="CM11" s="10"/>
      <c r="CN11" s="10"/>
      <c r="CO11" s="10"/>
      <c r="CP11" s="10"/>
      <c r="CQ11" s="10"/>
    </row>
    <row r="12" spans="1:95" x14ac:dyDescent="0.3">
      <c r="A12" s="23">
        <v>9</v>
      </c>
      <c r="B12" s="23" t="str">
        <f>VLOOKUP($A12,'[1]פרופיל מציע  + מסמכים שיש להגיש'!$C$6:$H$16555,2)</f>
        <v>מוסך שי ו.ח. רכב ראשון בע"מ</v>
      </c>
      <c r="C12" s="23" t="str">
        <f t="shared" si="3"/>
        <v>0</v>
      </c>
      <c r="D12" s="41"/>
      <c r="E12" s="43"/>
      <c r="F12" s="43"/>
      <c r="G12" s="42"/>
      <c r="H12" s="43"/>
      <c r="I12" s="43"/>
      <c r="J12" s="42"/>
      <c r="K12" s="42"/>
      <c r="L12" s="42"/>
      <c r="M12" s="57" t="str">
        <f t="shared" si="0"/>
        <v/>
      </c>
      <c r="N12" s="27" t="str">
        <f>IF(M12="","",VLOOKUP($A12,'[1]פרופיל מציע  + מסמכים שיש להגיש'!$C$6:$H$16555,4))</f>
        <v/>
      </c>
      <c r="O12" s="46" t="str">
        <f>IF(OR('טבלת עזר2'!$C11=1,'טבלת עזר2'!$G11=1,'טבלת עזר2'!$J11='טבלת עזר2'!$J$2,'טבלת עזר2'!$J11='טבלת עזר2'!$J$2,'טבלת עזר2'!$K11='טבלת עזר2'!$K$2,'טבלת עזר2'!$L11='טבלת עזר2'!$L$2)=TRUE,1,"")</f>
        <v/>
      </c>
      <c r="P12" s="46" t="e">
        <f>IF(OR($M12='טבלת עזר2'!$AN$3,$M12='טבלת עזר2'!$AN$4,$M12='טבלת עזר2'!$AN$5,$M12='טבלת עזר2'!$AN$6,$M12='טבלת עזר2'!$AN$7,$M12='טבלת עזר2'!$AN$8,$M12='טבלת עזר2'!$AN$9)=TRUE,2,"")</f>
        <v>#NUM!</v>
      </c>
      <c r="Q12" s="23" t="str">
        <f t="shared" si="4"/>
        <v>not submittied</v>
      </c>
      <c r="R12" s="65" t="e">
        <f t="shared" si="5"/>
        <v>#NUM!</v>
      </c>
      <c r="W12" s="67">
        <f t="shared" si="6"/>
        <v>0</v>
      </c>
      <c r="X12" s="23">
        <f t="shared" si="7"/>
        <v>7629</v>
      </c>
      <c r="Y12" s="50" t="e">
        <f t="shared" si="8"/>
        <v>#REF!</v>
      </c>
      <c r="Z12" s="23" t="e">
        <f t="shared" si="9"/>
        <v>#REF!</v>
      </c>
      <c r="AA12" s="28" t="e">
        <f t="shared" si="1"/>
        <v>#REF!</v>
      </c>
      <c r="AB12" s="29" t="e">
        <f t="shared" si="2"/>
        <v>#REF!</v>
      </c>
      <c r="AC12" s="28" t="e">
        <f t="shared" si="10"/>
        <v>#REF!</v>
      </c>
      <c r="AD12" s="23" t="e">
        <f t="shared" si="11"/>
        <v>#REF!</v>
      </c>
      <c r="AE12" s="53">
        <f t="shared" si="12"/>
        <v>0</v>
      </c>
      <c r="AF12" s="53">
        <f t="shared" si="13"/>
        <v>0</v>
      </c>
      <c r="AG12" s="53">
        <f t="shared" si="14"/>
        <v>0</v>
      </c>
      <c r="AH12" s="36" t="e">
        <f t="shared" si="15"/>
        <v>#REF!</v>
      </c>
      <c r="AM12" s="23">
        <f t="shared" si="16"/>
        <v>0</v>
      </c>
      <c r="BK12" s="23">
        <v>9</v>
      </c>
      <c r="BL12" s="28" t="e">
        <f>#REF!*#REF!</f>
        <v>#REF!</v>
      </c>
      <c r="BM12" s="23" t="e">
        <f>#REF!*#REF!</f>
        <v>#REF!</v>
      </c>
      <c r="BN12" s="23" t="e">
        <f t="shared" si="17"/>
        <v>#REF!</v>
      </c>
      <c r="BT12" s="10" t="e">
        <f>IF('הצעת מחיר -טיפולים'!#REF!=TRUE,'הצעת מחיר -טיפולים'!#REF!*'הצעת מחיר -טיפולים'!#REF!,0)</f>
        <v>#REF!</v>
      </c>
      <c r="BU12" s="10" t="e">
        <f>IF('הצעת מחיר -טיפולים'!#REF!=TRUE,'הצעת מחיר -טיפולים'!#REF!*'הצעת מחיר -טיפולים'!#REF!,0)</f>
        <v>#REF!</v>
      </c>
      <c r="BV12" s="10" t="e">
        <f>IF('הצעת מחיר -טיפולים'!#REF!=TRUE,'הצעת מחיר -טיפולים'!#REF!*'הצעת מחיר -טיפולים'!#REF!,0)</f>
        <v>#REF!</v>
      </c>
      <c r="BW12" s="10" t="e">
        <f>IF('הצעת מחיר -טיפולים'!#REF!=TRUE,'הצעת מחיר -טיפולים'!#REF!*'הצעת מחיר -טיפולים'!#REF!,0)</f>
        <v>#REF!</v>
      </c>
      <c r="BX12" s="10" t="e">
        <f>IF('הצעת מחיר -טיפולים'!#REF!=TRUE,'הצעת מחיר -טיפולים'!#REF!*'הצעת מחיר -טיפולים'!#REF!,0)</f>
        <v>#REF!</v>
      </c>
      <c r="BY12" s="10" t="e">
        <f>IF('הצעת מחיר -טיפולים'!#REF!=TRUE,'הצעת מחיר -טיפולים'!#REF!*'הצעת מחיר -טיפולים'!#REF!,0)</f>
        <v>#REF!</v>
      </c>
      <c r="BZ12" s="10" t="e">
        <f>IF('הצעת מחיר -טיפולים'!#REF!=TRUE,'הצעת מחיר -טיפולים'!#REF!*'הצעת מחיר -טיפולים'!#REF!,0)</f>
        <v>#REF!</v>
      </c>
      <c r="CA12" s="10" t="e">
        <f>IF('הצעת מחיר -טיפולים'!#REF!=TRUE,'הצעת מחיר -טיפולים'!#REF!*'הצעת מחיר -טיפולים'!#REF!,0)</f>
        <v>#REF!</v>
      </c>
      <c r="CB12" s="10" t="e">
        <f>IF('הצעת מחיר -טיפולים'!#REF!=TRUE,'הצעת מחיר -טיפולים'!#REF!*'הצעת מחיר -טיפולים'!#REF!,0)</f>
        <v>#REF!</v>
      </c>
      <c r="CC12" s="10" t="e">
        <f>IF('הצעת מחיר -טיפולים'!#REF!=TRUE,'הצעת מחיר -טיפולים'!#REF!*'הצעת מחיר -טיפולים'!#REF!,0)</f>
        <v>#REF!</v>
      </c>
      <c r="CD12" s="10" t="e">
        <f>IF('הצעת מחיר -טיפולים'!#REF!=TRUE,'הצעת מחיר -טיפולים'!#REF!*'הצעת מחיר -טיפולים'!#REF!,0)</f>
        <v>#REF!</v>
      </c>
      <c r="CE12" s="10" t="e">
        <f>IF('הצעת מחיר -טיפולים'!#REF!=TRUE,'הצעת מחיר -טיפולים'!#REF!*'הצעת מחיר -טיפולים'!#REF!,0)</f>
        <v>#REF!</v>
      </c>
      <c r="CF12" s="10" t="e">
        <f>IF('הצעת מחיר -טיפולים'!#REF!=TRUE,'הצעת מחיר -טיפולים'!#REF!*'הצעת מחיר -טיפולים'!#REF!,0)</f>
        <v>#REF!</v>
      </c>
      <c r="CG12" s="10" t="e">
        <f>IF('הצעת מחיר -טיפולים'!#REF!=TRUE,'הצעת מחיר -טיפולים'!#REF!*'הצעת מחיר -טיפולים'!#REF!,0)</f>
        <v>#REF!</v>
      </c>
      <c r="CH12" s="10" t="e">
        <f>IF('הצעת מחיר -טיפולים'!#REF!=TRUE,'הצעת מחיר -טיפולים'!#REF!*'הצעת מחיר -טיפולים'!#REF!,0)</f>
        <v>#REF!</v>
      </c>
      <c r="CI12" s="10" t="e">
        <f>IF('הצעת מחיר -טיפולים'!#REF!=TRUE,'הצעת מחיר -טיפולים'!#REF!*'הצעת מחיר -טיפולים'!#REF!,0)</f>
        <v>#REF!</v>
      </c>
      <c r="CJ12" s="10" t="e">
        <f>IF('הצעת מחיר -טיפולים'!#REF!=TRUE,'הצעת מחיר -טיפולים'!#REF!*'הצעת מחיר -טיפולים'!#REF!,0)</f>
        <v>#REF!</v>
      </c>
      <c r="CK12" s="10" t="e">
        <f>IF('הצעת מחיר -טיפולים'!#REF!=TRUE,'הצעת מחיר -טיפולים'!#REF!*'הצעת מחיר -טיפולים'!#REF!,0)</f>
        <v>#REF!</v>
      </c>
      <c r="CL12" s="10"/>
      <c r="CM12" s="10"/>
      <c r="CN12" s="10"/>
      <c r="CO12" s="10"/>
      <c r="CP12" s="10"/>
      <c r="CQ12" s="10"/>
    </row>
    <row r="13" spans="1:95" x14ac:dyDescent="0.3">
      <c r="A13" s="23">
        <v>10</v>
      </c>
      <c r="B13" s="23" t="str">
        <f>VLOOKUP($A13,'[1]פרופיל מציע  + מסמכים שיש להגיש'!$C$6:$H$16555,2)</f>
        <v>מאיר מוסך צמרת בע"מ</v>
      </c>
      <c r="C13" s="23" t="str">
        <f t="shared" si="3"/>
        <v>0</v>
      </c>
      <c r="D13" s="41"/>
      <c r="E13" s="43"/>
      <c r="F13" s="43"/>
      <c r="G13" s="42"/>
      <c r="H13" s="43"/>
      <c r="I13" s="43"/>
      <c r="J13" s="42"/>
      <c r="K13" s="42"/>
      <c r="L13" s="42"/>
      <c r="M13" s="57" t="str">
        <f t="shared" si="0"/>
        <v/>
      </c>
      <c r="N13" s="27" t="str">
        <f>IF(M13="","",VLOOKUP($A13,'[1]פרופיל מציע  + מסמכים שיש להגיש'!$C$6:$H$16555,4))</f>
        <v/>
      </c>
      <c r="O13" s="46" t="str">
        <f>IF(OR('טבלת עזר2'!$C12=1,'טבלת עזר2'!$G12=1,'טבלת עזר2'!$J12='טבלת עזר2'!$J$2,'טבלת עזר2'!$J12='טבלת עזר2'!$J$2,'טבלת עזר2'!$K12='טבלת עזר2'!$K$2,'טבלת עזר2'!$L12='טבלת עזר2'!$L$2)=TRUE,1,"")</f>
        <v/>
      </c>
      <c r="P13" s="46" t="e">
        <f>IF(OR($M13='טבלת עזר2'!$AN$3,$M13='טבלת עזר2'!$AN$4,$M13='טבלת עזר2'!$AN$5,$M13='טבלת עזר2'!$AN$6,$M13='טבלת עזר2'!$AN$7,$M13='טבלת עזר2'!$AN$8,$M13='טבלת עזר2'!$AN$9)=TRUE,2,"")</f>
        <v>#NUM!</v>
      </c>
      <c r="Q13" s="23" t="str">
        <f t="shared" si="4"/>
        <v>not submittied</v>
      </c>
      <c r="R13" s="65" t="e">
        <f t="shared" si="5"/>
        <v>#NUM!</v>
      </c>
      <c r="W13" s="67">
        <f t="shared" si="6"/>
        <v>0</v>
      </c>
      <c r="X13" s="23">
        <f t="shared" si="7"/>
        <v>7629</v>
      </c>
      <c r="Y13" s="50" t="e">
        <f t="shared" si="8"/>
        <v>#REF!</v>
      </c>
      <c r="Z13" s="23" t="e">
        <f t="shared" si="9"/>
        <v>#REF!</v>
      </c>
      <c r="AA13" s="28" t="e">
        <f t="shared" si="1"/>
        <v>#REF!</v>
      </c>
      <c r="AB13" s="29" t="e">
        <f t="shared" si="2"/>
        <v>#REF!</v>
      </c>
      <c r="AC13" s="28" t="e">
        <f t="shared" si="10"/>
        <v>#REF!</v>
      </c>
      <c r="AD13" s="23" t="e">
        <f t="shared" si="11"/>
        <v>#REF!</v>
      </c>
      <c r="AE13" s="53">
        <f t="shared" si="12"/>
        <v>0</v>
      </c>
      <c r="AF13" s="53">
        <f t="shared" si="13"/>
        <v>0</v>
      </c>
      <c r="AG13" s="53">
        <f t="shared" si="14"/>
        <v>0</v>
      </c>
      <c r="AH13" s="36" t="e">
        <f t="shared" si="15"/>
        <v>#REF!</v>
      </c>
      <c r="AM13" s="23">
        <f t="shared" si="16"/>
        <v>0</v>
      </c>
      <c r="BK13" s="23">
        <v>10</v>
      </c>
      <c r="BL13" s="28" t="e">
        <f>#REF!*#REF!</f>
        <v>#REF!</v>
      </c>
      <c r="BM13" s="23" t="e">
        <f>#REF!*#REF!</f>
        <v>#REF!</v>
      </c>
      <c r="BN13" s="23" t="e">
        <f t="shared" si="17"/>
        <v>#REF!</v>
      </c>
      <c r="BT13" s="10" t="e">
        <f>IF('הצעת מחיר -טיפולים'!#REF!=TRUE,'הצעת מחיר -טיפולים'!#REF!*'הצעת מחיר -טיפולים'!#REF!,0)</f>
        <v>#REF!</v>
      </c>
      <c r="BU13" s="10" t="e">
        <f>IF('הצעת מחיר -טיפולים'!#REF!=TRUE,'הצעת מחיר -טיפולים'!#REF!*'הצעת מחיר -טיפולים'!#REF!,0)</f>
        <v>#REF!</v>
      </c>
      <c r="BV13" s="10" t="e">
        <f>IF('הצעת מחיר -טיפולים'!#REF!=TRUE,'הצעת מחיר -טיפולים'!#REF!*'הצעת מחיר -טיפולים'!#REF!,0)</f>
        <v>#REF!</v>
      </c>
      <c r="BW13" s="10" t="e">
        <f>IF('הצעת מחיר -טיפולים'!#REF!=TRUE,'הצעת מחיר -טיפולים'!#REF!*'הצעת מחיר -טיפולים'!#REF!,0)</f>
        <v>#REF!</v>
      </c>
      <c r="BX13" s="10" t="e">
        <f>IF('הצעת מחיר -טיפולים'!#REF!=TRUE,'הצעת מחיר -טיפולים'!#REF!*'הצעת מחיר -טיפולים'!#REF!,0)</f>
        <v>#REF!</v>
      </c>
      <c r="BY13" s="10" t="e">
        <f>IF('הצעת מחיר -טיפולים'!#REF!=TRUE,'הצעת מחיר -טיפולים'!#REF!*'הצעת מחיר -טיפולים'!#REF!,0)</f>
        <v>#REF!</v>
      </c>
      <c r="BZ13" s="10" t="e">
        <f>IF('הצעת מחיר -טיפולים'!#REF!=TRUE,'הצעת מחיר -טיפולים'!#REF!*'הצעת מחיר -טיפולים'!#REF!,0)</f>
        <v>#REF!</v>
      </c>
      <c r="CA13" s="10" t="e">
        <f>IF('הצעת מחיר -טיפולים'!#REF!=TRUE,'הצעת מחיר -טיפולים'!#REF!*'הצעת מחיר -טיפולים'!#REF!,0)</f>
        <v>#REF!</v>
      </c>
      <c r="CB13" s="10" t="e">
        <f>IF('הצעת מחיר -טיפולים'!#REF!=TRUE,'הצעת מחיר -טיפולים'!#REF!*'הצעת מחיר -טיפולים'!#REF!,0)</f>
        <v>#REF!</v>
      </c>
      <c r="CC13" s="10" t="e">
        <f>IF('הצעת מחיר -טיפולים'!#REF!=TRUE,'הצעת מחיר -טיפולים'!#REF!*'הצעת מחיר -טיפולים'!#REF!,0)</f>
        <v>#REF!</v>
      </c>
      <c r="CD13" s="10" t="e">
        <f>IF('הצעת מחיר -טיפולים'!#REF!=TRUE,'הצעת מחיר -טיפולים'!#REF!*'הצעת מחיר -טיפולים'!#REF!,0)</f>
        <v>#REF!</v>
      </c>
      <c r="CE13" s="10" t="e">
        <f>IF('הצעת מחיר -טיפולים'!#REF!=TRUE,'הצעת מחיר -טיפולים'!#REF!*'הצעת מחיר -טיפולים'!#REF!,0)</f>
        <v>#REF!</v>
      </c>
      <c r="CF13" s="10" t="e">
        <f>IF('הצעת מחיר -טיפולים'!#REF!=TRUE,'הצעת מחיר -טיפולים'!#REF!*'הצעת מחיר -טיפולים'!#REF!,0)</f>
        <v>#REF!</v>
      </c>
      <c r="CG13" s="10" t="e">
        <f>IF('הצעת מחיר -טיפולים'!#REF!=TRUE,'הצעת מחיר -טיפולים'!#REF!*'הצעת מחיר -טיפולים'!#REF!,0)</f>
        <v>#REF!</v>
      </c>
      <c r="CH13" s="10" t="e">
        <f>IF('הצעת מחיר -טיפולים'!#REF!=TRUE,'הצעת מחיר -טיפולים'!#REF!*'הצעת מחיר -טיפולים'!#REF!,0)</f>
        <v>#REF!</v>
      </c>
      <c r="CI13" s="10" t="e">
        <f>IF('הצעת מחיר -טיפולים'!#REF!=TRUE,'הצעת מחיר -טיפולים'!#REF!*'הצעת מחיר -טיפולים'!#REF!,0)</f>
        <v>#REF!</v>
      </c>
      <c r="CJ13" s="10" t="e">
        <f>IF('הצעת מחיר -טיפולים'!#REF!=TRUE,'הצעת מחיר -טיפולים'!#REF!*'הצעת מחיר -טיפולים'!#REF!,0)</f>
        <v>#REF!</v>
      </c>
      <c r="CK13" s="10" t="e">
        <f>IF('הצעת מחיר -טיפולים'!#REF!=TRUE,'הצעת מחיר -טיפולים'!#REF!*'הצעת מחיר -טיפולים'!#REF!,0)</f>
        <v>#REF!</v>
      </c>
      <c r="CL13" s="10"/>
      <c r="CM13" s="10"/>
      <c r="CN13" s="10"/>
      <c r="CO13" s="10"/>
      <c r="CP13" s="10"/>
      <c r="CQ13" s="10"/>
    </row>
    <row r="14" spans="1:95" x14ac:dyDescent="0.3">
      <c r="A14" s="23">
        <v>11</v>
      </c>
      <c r="B14" s="23" t="str">
        <f>VLOOKUP($A14,'[1]פרופיל מציע  + מסמכים שיש להגיש'!$C$6:$H$16555,2)</f>
        <v>מוסך איציק ודיצר בע"מ</v>
      </c>
      <c r="C14" s="23" t="str">
        <f t="shared" si="3"/>
        <v>0</v>
      </c>
      <c r="D14" s="41"/>
      <c r="E14" s="43"/>
      <c r="F14" s="43"/>
      <c r="G14" s="42"/>
      <c r="H14" s="43"/>
      <c r="I14" s="43"/>
      <c r="J14" s="42"/>
      <c r="K14" s="42"/>
      <c r="L14" s="42"/>
      <c r="M14" s="57" t="str">
        <f t="shared" si="0"/>
        <v/>
      </c>
      <c r="N14" s="27" t="str">
        <f>IF(M14="","",VLOOKUP($A14,'[1]פרופיל מציע  + מסמכים שיש להגיש'!$C$6:$H$16555,4))</f>
        <v/>
      </c>
      <c r="O14" s="46" t="str">
        <f>IF(OR('טבלת עזר2'!$C13=1,'טבלת עזר2'!$G13=1,'טבלת עזר2'!$J13='טבלת עזר2'!$J$2,'טבלת עזר2'!$J13='טבלת עזר2'!$J$2,'טבלת עזר2'!$K13='טבלת עזר2'!$K$2,'טבלת עזר2'!$L13='טבלת עזר2'!$L$2)=TRUE,1,"")</f>
        <v/>
      </c>
      <c r="P14" s="46" t="e">
        <f>IF(OR($M14='טבלת עזר2'!$AN$3,$M14='טבלת עזר2'!$AN$4,$M14='טבלת עזר2'!$AN$5,$M14='טבלת עזר2'!$AN$6,$M14='טבלת עזר2'!$AN$7,$M14='טבלת עזר2'!$AN$8,$M14='טבלת עזר2'!$AN$9)=TRUE,2,"")</f>
        <v>#NUM!</v>
      </c>
      <c r="Q14" s="23" t="str">
        <f t="shared" si="4"/>
        <v>not submittied</v>
      </c>
      <c r="R14" s="65" t="e">
        <f t="shared" si="5"/>
        <v>#NUM!</v>
      </c>
      <c r="W14" s="67">
        <f t="shared" si="6"/>
        <v>0</v>
      </c>
      <c r="X14" s="23">
        <f t="shared" si="7"/>
        <v>7629</v>
      </c>
      <c r="Y14" s="50" t="e">
        <f t="shared" si="8"/>
        <v>#REF!</v>
      </c>
      <c r="Z14" s="23" t="e">
        <f t="shared" si="9"/>
        <v>#REF!</v>
      </c>
      <c r="AA14" s="28" t="e">
        <f t="shared" si="1"/>
        <v>#REF!</v>
      </c>
      <c r="AB14" s="29" t="e">
        <f t="shared" si="2"/>
        <v>#REF!</v>
      </c>
      <c r="AC14" s="28" t="e">
        <f t="shared" si="10"/>
        <v>#REF!</v>
      </c>
      <c r="AD14" s="23" t="e">
        <f t="shared" si="11"/>
        <v>#REF!</v>
      </c>
      <c r="AE14" s="53">
        <f t="shared" si="12"/>
        <v>0</v>
      </c>
      <c r="AF14" s="53">
        <f t="shared" si="13"/>
        <v>0</v>
      </c>
      <c r="AG14" s="53">
        <f t="shared" si="14"/>
        <v>0</v>
      </c>
      <c r="AH14" s="36" t="e">
        <f t="shared" si="15"/>
        <v>#REF!</v>
      </c>
      <c r="AM14" s="23">
        <f t="shared" si="16"/>
        <v>0</v>
      </c>
      <c r="BK14" s="23">
        <v>11</v>
      </c>
      <c r="BL14" s="28" t="e">
        <f>#REF!*#REF!</f>
        <v>#REF!</v>
      </c>
      <c r="BM14" s="23" t="e">
        <f>#REF!*#REF!</f>
        <v>#REF!</v>
      </c>
      <c r="BN14" s="23" t="e">
        <f t="shared" si="17"/>
        <v>#REF!</v>
      </c>
      <c r="BT14" s="10" t="e">
        <f>IF('הצעת מחיר -טיפולים'!#REF!=TRUE,'הצעת מחיר -טיפולים'!#REF!*'הצעת מחיר -טיפולים'!#REF!,0)</f>
        <v>#REF!</v>
      </c>
      <c r="BU14" s="10" t="e">
        <f>IF('הצעת מחיר -טיפולים'!#REF!=TRUE,'הצעת מחיר -טיפולים'!#REF!*'הצעת מחיר -טיפולים'!#REF!,0)</f>
        <v>#REF!</v>
      </c>
      <c r="BV14" s="10" t="e">
        <f>IF('הצעת מחיר -טיפולים'!#REF!=TRUE,'הצעת מחיר -טיפולים'!#REF!*'הצעת מחיר -טיפולים'!#REF!,0)</f>
        <v>#REF!</v>
      </c>
      <c r="BW14" s="10" t="e">
        <f>IF('הצעת מחיר -טיפולים'!#REF!=TRUE,'הצעת מחיר -טיפולים'!#REF!*'הצעת מחיר -טיפולים'!#REF!,0)</f>
        <v>#REF!</v>
      </c>
      <c r="BX14" s="10" t="e">
        <f>IF('הצעת מחיר -טיפולים'!#REF!=TRUE,'הצעת מחיר -טיפולים'!#REF!*'הצעת מחיר -טיפולים'!#REF!,0)</f>
        <v>#REF!</v>
      </c>
      <c r="BY14" s="10" t="e">
        <f>IF('הצעת מחיר -טיפולים'!#REF!=TRUE,'הצעת מחיר -טיפולים'!#REF!*'הצעת מחיר -טיפולים'!#REF!,0)</f>
        <v>#REF!</v>
      </c>
      <c r="BZ14" s="10" t="e">
        <f>IF('הצעת מחיר -טיפולים'!#REF!=TRUE,'הצעת מחיר -טיפולים'!#REF!*'הצעת מחיר -טיפולים'!#REF!,0)</f>
        <v>#REF!</v>
      </c>
      <c r="CA14" s="10" t="e">
        <f>IF('הצעת מחיר -טיפולים'!#REF!=TRUE,'הצעת מחיר -טיפולים'!#REF!*'הצעת מחיר -טיפולים'!#REF!,0)</f>
        <v>#REF!</v>
      </c>
      <c r="CB14" s="10" t="e">
        <f>IF('הצעת מחיר -טיפולים'!#REF!=TRUE,'הצעת מחיר -טיפולים'!#REF!*'הצעת מחיר -טיפולים'!#REF!,0)</f>
        <v>#REF!</v>
      </c>
      <c r="CC14" s="10" t="e">
        <f>IF('הצעת מחיר -טיפולים'!#REF!=TRUE,'הצעת מחיר -טיפולים'!#REF!*'הצעת מחיר -טיפולים'!#REF!,0)</f>
        <v>#REF!</v>
      </c>
      <c r="CD14" s="10" t="e">
        <f>IF('הצעת מחיר -טיפולים'!#REF!=TRUE,'הצעת מחיר -טיפולים'!#REF!*'הצעת מחיר -טיפולים'!#REF!,0)</f>
        <v>#REF!</v>
      </c>
      <c r="CE14" s="10" t="e">
        <f>IF('הצעת מחיר -טיפולים'!#REF!=TRUE,'הצעת מחיר -טיפולים'!#REF!*'הצעת מחיר -טיפולים'!#REF!,0)</f>
        <v>#REF!</v>
      </c>
      <c r="CF14" s="10" t="e">
        <f>IF('הצעת מחיר -טיפולים'!#REF!=TRUE,'הצעת מחיר -טיפולים'!#REF!*'הצעת מחיר -טיפולים'!#REF!,0)</f>
        <v>#REF!</v>
      </c>
      <c r="CG14" s="10" t="e">
        <f>IF('הצעת מחיר -טיפולים'!#REF!=TRUE,'הצעת מחיר -טיפולים'!#REF!*'הצעת מחיר -טיפולים'!#REF!,0)</f>
        <v>#REF!</v>
      </c>
      <c r="CH14" s="10" t="e">
        <f>IF('הצעת מחיר -טיפולים'!#REF!=TRUE,'הצעת מחיר -טיפולים'!#REF!*'הצעת מחיר -טיפולים'!#REF!,0)</f>
        <v>#REF!</v>
      </c>
      <c r="CI14" s="10" t="e">
        <f>IF('הצעת מחיר -טיפולים'!#REF!=TRUE,'הצעת מחיר -טיפולים'!#REF!*'הצעת מחיר -טיפולים'!#REF!,0)</f>
        <v>#REF!</v>
      </c>
      <c r="CJ14" s="10" t="e">
        <f>IF('הצעת מחיר -טיפולים'!#REF!=TRUE,'הצעת מחיר -טיפולים'!#REF!*'הצעת מחיר -טיפולים'!#REF!,0)</f>
        <v>#REF!</v>
      </c>
      <c r="CK14" s="10" t="e">
        <f>IF('הצעת מחיר -טיפולים'!#REF!=TRUE,'הצעת מחיר -טיפולים'!#REF!*'הצעת מחיר -טיפולים'!#REF!,0)</f>
        <v>#REF!</v>
      </c>
      <c r="CL14" s="10"/>
      <c r="CM14" s="10"/>
      <c r="CN14" s="10"/>
      <c r="CO14" s="10"/>
      <c r="CP14" s="10"/>
      <c r="CQ14" s="10"/>
    </row>
    <row r="15" spans="1:95" x14ac:dyDescent="0.3">
      <c r="A15" s="23">
        <v>12</v>
      </c>
      <c r="B15" s="23" t="str">
        <f>VLOOKUP($A15,'[1]פרופיל מציע  + מסמכים שיש להגיש'!$C$6:$H$16555,2)</f>
        <v>מוסך אלן פלוס 200 בע"מ</v>
      </c>
      <c r="C15" s="23" t="str">
        <f t="shared" si="3"/>
        <v>0</v>
      </c>
      <c r="D15" s="41"/>
      <c r="E15" s="43"/>
      <c r="F15" s="43"/>
      <c r="G15" s="42"/>
      <c r="H15" s="43"/>
      <c r="I15" s="43"/>
      <c r="J15" s="42"/>
      <c r="K15" s="42"/>
      <c r="L15" s="42"/>
      <c r="M15" s="57" t="str">
        <f t="shared" si="0"/>
        <v/>
      </c>
      <c r="N15" s="27" t="str">
        <f>IF(M15="","",VLOOKUP($A15,'[1]פרופיל מציע  + מסמכים שיש להגיש'!$C$6:$H$16555,4))</f>
        <v/>
      </c>
      <c r="O15" s="46" t="str">
        <f>IF(OR('טבלת עזר2'!$C14=1,'טבלת עזר2'!$G14=1,'טבלת עזר2'!$J14='טבלת עזר2'!$J$2,'טבלת עזר2'!$J14='טבלת עזר2'!$J$2,'טבלת עזר2'!$K14='טבלת עזר2'!$K$2,'טבלת עזר2'!$L14='טבלת עזר2'!$L$2)=TRUE,1,"")</f>
        <v/>
      </c>
      <c r="P15" s="46" t="e">
        <f>IF(OR($M15='טבלת עזר2'!$AN$3,$M15='טבלת עזר2'!$AN$4,$M15='טבלת עזר2'!$AN$5,$M15='טבלת עזר2'!$AN$6,$M15='טבלת עזר2'!$AN$7,$M15='טבלת עזר2'!$AN$8,$M15='טבלת עזר2'!$AN$9)=TRUE,2,"")</f>
        <v>#NUM!</v>
      </c>
      <c r="Q15" s="23" t="str">
        <f t="shared" si="4"/>
        <v>not submittied</v>
      </c>
      <c r="R15" s="65" t="e">
        <f t="shared" si="5"/>
        <v>#NUM!</v>
      </c>
      <c r="W15" s="67">
        <f t="shared" si="6"/>
        <v>0</v>
      </c>
      <c r="X15" s="23">
        <f t="shared" si="7"/>
        <v>7629</v>
      </c>
      <c r="Y15" s="50" t="e">
        <f t="shared" si="8"/>
        <v>#REF!</v>
      </c>
      <c r="Z15" s="23" t="e">
        <f t="shared" si="9"/>
        <v>#REF!</v>
      </c>
      <c r="AA15" s="28" t="e">
        <f t="shared" si="1"/>
        <v>#REF!</v>
      </c>
      <c r="AB15" s="29" t="e">
        <f t="shared" si="2"/>
        <v>#REF!</v>
      </c>
      <c r="AC15" s="28" t="e">
        <f t="shared" si="10"/>
        <v>#REF!</v>
      </c>
      <c r="AD15" s="23" t="e">
        <f t="shared" si="11"/>
        <v>#REF!</v>
      </c>
      <c r="AE15" s="53">
        <f t="shared" si="12"/>
        <v>0</v>
      </c>
      <c r="AF15" s="53">
        <f t="shared" si="13"/>
        <v>0</v>
      </c>
      <c r="AG15" s="53">
        <f t="shared" si="14"/>
        <v>0</v>
      </c>
      <c r="AH15" s="36" t="e">
        <f t="shared" si="15"/>
        <v>#REF!</v>
      </c>
      <c r="AM15" s="23">
        <f t="shared" si="16"/>
        <v>0</v>
      </c>
      <c r="BK15" s="23">
        <v>12</v>
      </c>
      <c r="BL15" s="28" t="e">
        <f>#REF!*#REF!</f>
        <v>#REF!</v>
      </c>
      <c r="BM15" s="23" t="e">
        <f>#REF!*#REF!</f>
        <v>#REF!</v>
      </c>
      <c r="BN15" s="23" t="e">
        <f t="shared" si="17"/>
        <v>#REF!</v>
      </c>
      <c r="BT15" s="10" t="e">
        <f>IF('הצעת מחיר -טיפולים'!#REF!=TRUE,'הצעת מחיר -טיפולים'!#REF!*'הצעת מחיר -טיפולים'!#REF!,0)</f>
        <v>#REF!</v>
      </c>
      <c r="BU15" s="10" t="e">
        <f>IF('הצעת מחיר -טיפולים'!#REF!=TRUE,'הצעת מחיר -טיפולים'!#REF!*'הצעת מחיר -טיפולים'!#REF!,0)</f>
        <v>#REF!</v>
      </c>
      <c r="BV15" s="10" t="e">
        <f>IF('הצעת מחיר -טיפולים'!#REF!=TRUE,'הצעת מחיר -טיפולים'!#REF!*'הצעת מחיר -טיפולים'!#REF!,0)</f>
        <v>#REF!</v>
      </c>
      <c r="BW15" s="10" t="e">
        <f>IF('הצעת מחיר -טיפולים'!#REF!=TRUE,'הצעת מחיר -טיפולים'!#REF!*'הצעת מחיר -טיפולים'!#REF!,0)</f>
        <v>#REF!</v>
      </c>
      <c r="BX15" s="10" t="e">
        <f>IF('הצעת מחיר -טיפולים'!#REF!=TRUE,'הצעת מחיר -טיפולים'!#REF!*'הצעת מחיר -טיפולים'!#REF!,0)</f>
        <v>#REF!</v>
      </c>
      <c r="BY15" s="10" t="e">
        <f>IF('הצעת מחיר -טיפולים'!#REF!=TRUE,'הצעת מחיר -טיפולים'!#REF!*'הצעת מחיר -טיפולים'!#REF!,0)</f>
        <v>#REF!</v>
      </c>
      <c r="BZ15" s="10" t="e">
        <f>IF('הצעת מחיר -טיפולים'!#REF!=TRUE,'הצעת מחיר -טיפולים'!#REF!*'הצעת מחיר -טיפולים'!#REF!,0)</f>
        <v>#REF!</v>
      </c>
      <c r="CA15" s="10" t="e">
        <f>IF('הצעת מחיר -טיפולים'!#REF!=TRUE,'הצעת מחיר -טיפולים'!#REF!*'הצעת מחיר -טיפולים'!#REF!,0)</f>
        <v>#REF!</v>
      </c>
      <c r="CB15" s="10" t="e">
        <f>IF('הצעת מחיר -טיפולים'!#REF!=TRUE,'הצעת מחיר -טיפולים'!#REF!*'הצעת מחיר -טיפולים'!#REF!,0)</f>
        <v>#REF!</v>
      </c>
      <c r="CC15" s="10" t="e">
        <f>IF('הצעת מחיר -טיפולים'!#REF!=TRUE,'הצעת מחיר -טיפולים'!#REF!*'הצעת מחיר -טיפולים'!#REF!,0)</f>
        <v>#REF!</v>
      </c>
      <c r="CD15" s="10" t="e">
        <f>IF('הצעת מחיר -טיפולים'!#REF!=TRUE,'הצעת מחיר -טיפולים'!#REF!*'הצעת מחיר -טיפולים'!#REF!,0)</f>
        <v>#REF!</v>
      </c>
      <c r="CE15" s="10" t="e">
        <f>IF('הצעת מחיר -טיפולים'!#REF!=TRUE,'הצעת מחיר -טיפולים'!#REF!*'הצעת מחיר -טיפולים'!#REF!,0)</f>
        <v>#REF!</v>
      </c>
      <c r="CF15" s="10" t="e">
        <f>IF('הצעת מחיר -טיפולים'!#REF!=TRUE,'הצעת מחיר -טיפולים'!#REF!*'הצעת מחיר -טיפולים'!#REF!,0)</f>
        <v>#REF!</v>
      </c>
      <c r="CG15" s="10" t="e">
        <f>IF('הצעת מחיר -טיפולים'!#REF!=TRUE,'הצעת מחיר -טיפולים'!#REF!*'הצעת מחיר -טיפולים'!#REF!,0)</f>
        <v>#REF!</v>
      </c>
      <c r="CH15" s="10" t="e">
        <f>IF('הצעת מחיר -טיפולים'!#REF!=TRUE,'הצעת מחיר -טיפולים'!#REF!*'הצעת מחיר -טיפולים'!#REF!,0)</f>
        <v>#REF!</v>
      </c>
      <c r="CI15" s="10" t="e">
        <f>IF('הצעת מחיר -טיפולים'!#REF!=TRUE,'הצעת מחיר -טיפולים'!#REF!*'הצעת מחיר -טיפולים'!#REF!,0)</f>
        <v>#REF!</v>
      </c>
      <c r="CJ15" s="10" t="e">
        <f>IF('הצעת מחיר -טיפולים'!#REF!=TRUE,'הצעת מחיר -טיפולים'!#REF!*'הצעת מחיר -טיפולים'!#REF!,0)</f>
        <v>#REF!</v>
      </c>
      <c r="CK15" s="10" t="e">
        <f>IF('הצעת מחיר -טיפולים'!#REF!=TRUE,'הצעת מחיר -טיפולים'!#REF!*'הצעת מחיר -טיפולים'!#REF!,0)</f>
        <v>#REF!</v>
      </c>
      <c r="CL15" s="10"/>
      <c r="CM15" s="10"/>
      <c r="CN15" s="10"/>
      <c r="CO15" s="10"/>
      <c r="CP15" s="10"/>
      <c r="CQ15" s="10"/>
    </row>
    <row r="16" spans="1:95" x14ac:dyDescent="0.3">
      <c r="A16" s="23">
        <v>13</v>
      </c>
      <c r="B16" s="23" t="str">
        <f>VLOOKUP($A16,'[1]פרופיל מציע  + מסמכים שיש להגיש'!$C$6:$H$16555,2)</f>
        <v>מרכז שירות יד מרדכי אגש"ח בע"מ</v>
      </c>
      <c r="C16" s="23" t="str">
        <f t="shared" si="3"/>
        <v>0</v>
      </c>
      <c r="D16" s="41"/>
      <c r="E16" s="43"/>
      <c r="F16" s="43"/>
      <c r="G16" s="42"/>
      <c r="H16" s="43"/>
      <c r="I16" s="43"/>
      <c r="J16" s="42"/>
      <c r="K16" s="42"/>
      <c r="L16" s="42"/>
      <c r="M16" s="57" t="str">
        <f t="shared" si="0"/>
        <v/>
      </c>
      <c r="N16" s="27" t="str">
        <f>IF(M16="","",VLOOKUP($A16,'[1]פרופיל מציע  + מסמכים שיש להגיש'!$C$6:$H$16555,4))</f>
        <v/>
      </c>
      <c r="O16" s="46" t="str">
        <f>IF(OR('טבלת עזר2'!$C15=1,'טבלת עזר2'!$G15=1,'טבלת עזר2'!$J15='טבלת עזר2'!$J$2,'טבלת עזר2'!$J15='טבלת עזר2'!$J$2,'טבלת עזר2'!$K15='טבלת עזר2'!$K$2,'טבלת עזר2'!$L15='טבלת עזר2'!$L$2)=TRUE,1,"")</f>
        <v/>
      </c>
      <c r="P16" s="46" t="e">
        <f>IF(OR($M16='טבלת עזר2'!$AN$3,$M16='טבלת עזר2'!$AN$4,$M16='טבלת עזר2'!$AN$5,$M16='טבלת עזר2'!$AN$6,$M16='טבלת עזר2'!$AN$7,$M16='טבלת עזר2'!$AN$8,$M16='טבלת עזר2'!$AN$9)=TRUE,2,"")</f>
        <v>#NUM!</v>
      </c>
      <c r="Q16" s="23" t="str">
        <f t="shared" si="4"/>
        <v>not submittied</v>
      </c>
      <c r="R16" s="65" t="e">
        <f t="shared" si="5"/>
        <v>#NUM!</v>
      </c>
      <c r="W16" s="67">
        <f t="shared" si="6"/>
        <v>0</v>
      </c>
      <c r="X16" s="23">
        <f t="shared" si="7"/>
        <v>7629</v>
      </c>
      <c r="Y16" s="50" t="e">
        <f t="shared" si="8"/>
        <v>#REF!</v>
      </c>
      <c r="Z16" s="23" t="e">
        <f t="shared" si="9"/>
        <v>#REF!</v>
      </c>
      <c r="AA16" s="28" t="e">
        <f t="shared" si="1"/>
        <v>#REF!</v>
      </c>
      <c r="AB16" s="29" t="e">
        <f t="shared" si="2"/>
        <v>#REF!</v>
      </c>
      <c r="AC16" s="28" t="e">
        <f t="shared" si="10"/>
        <v>#REF!</v>
      </c>
      <c r="AD16" s="23" t="e">
        <f t="shared" si="11"/>
        <v>#REF!</v>
      </c>
      <c r="AE16" s="53">
        <f t="shared" si="12"/>
        <v>0</v>
      </c>
      <c r="AF16" s="53">
        <f t="shared" si="13"/>
        <v>0</v>
      </c>
      <c r="AG16" s="53">
        <f t="shared" si="14"/>
        <v>0</v>
      </c>
      <c r="AH16" s="36" t="e">
        <f t="shared" si="15"/>
        <v>#REF!</v>
      </c>
      <c r="AM16" s="23">
        <f t="shared" si="16"/>
        <v>0</v>
      </c>
      <c r="BK16" s="23">
        <v>13</v>
      </c>
      <c r="BL16" s="28" t="e">
        <f>#REF!*#REF!</f>
        <v>#REF!</v>
      </c>
      <c r="BM16" s="23" t="e">
        <f>#REF!*#REF!</f>
        <v>#REF!</v>
      </c>
      <c r="BN16" s="23" t="e">
        <f t="shared" si="17"/>
        <v>#REF!</v>
      </c>
      <c r="BT16" s="10" t="e">
        <f>IF('הצעת מחיר -טיפולים'!#REF!=TRUE,'הצעת מחיר -טיפולים'!#REF!*'הצעת מחיר -טיפולים'!#REF!,0)</f>
        <v>#REF!</v>
      </c>
      <c r="BU16" s="10" t="e">
        <f>IF('הצעת מחיר -טיפולים'!#REF!=TRUE,'הצעת מחיר -טיפולים'!#REF!*'הצעת מחיר -טיפולים'!#REF!,0)</f>
        <v>#REF!</v>
      </c>
      <c r="BV16" s="10" t="e">
        <f>IF('הצעת מחיר -טיפולים'!#REF!=TRUE,'הצעת מחיר -טיפולים'!#REF!*'הצעת מחיר -טיפולים'!#REF!,0)</f>
        <v>#REF!</v>
      </c>
      <c r="BW16" s="10" t="e">
        <f>IF('הצעת מחיר -טיפולים'!#REF!=TRUE,'הצעת מחיר -טיפולים'!#REF!*'הצעת מחיר -טיפולים'!#REF!,0)</f>
        <v>#REF!</v>
      </c>
      <c r="BX16" s="10" t="e">
        <f>IF('הצעת מחיר -טיפולים'!#REF!=TRUE,'הצעת מחיר -טיפולים'!#REF!*'הצעת מחיר -טיפולים'!#REF!,0)</f>
        <v>#REF!</v>
      </c>
      <c r="BY16" s="10" t="e">
        <f>IF('הצעת מחיר -טיפולים'!#REF!=TRUE,'הצעת מחיר -טיפולים'!#REF!*'הצעת מחיר -טיפולים'!#REF!,0)</f>
        <v>#REF!</v>
      </c>
      <c r="BZ16" s="10" t="e">
        <f>IF('הצעת מחיר -טיפולים'!#REF!=TRUE,'הצעת מחיר -טיפולים'!#REF!*'הצעת מחיר -טיפולים'!#REF!,0)</f>
        <v>#REF!</v>
      </c>
      <c r="CA16" s="10" t="e">
        <f>IF('הצעת מחיר -טיפולים'!#REF!=TRUE,'הצעת מחיר -טיפולים'!#REF!*'הצעת מחיר -טיפולים'!#REF!,0)</f>
        <v>#REF!</v>
      </c>
      <c r="CB16" s="10" t="e">
        <f>IF('הצעת מחיר -טיפולים'!#REF!=TRUE,'הצעת מחיר -טיפולים'!#REF!*'הצעת מחיר -טיפולים'!#REF!,0)</f>
        <v>#REF!</v>
      </c>
      <c r="CC16" s="10" t="e">
        <f>IF('הצעת מחיר -טיפולים'!#REF!=TRUE,'הצעת מחיר -טיפולים'!#REF!*'הצעת מחיר -טיפולים'!#REF!,0)</f>
        <v>#REF!</v>
      </c>
      <c r="CD16" s="10" t="e">
        <f>IF('הצעת מחיר -טיפולים'!#REF!=TRUE,'הצעת מחיר -טיפולים'!#REF!*'הצעת מחיר -טיפולים'!#REF!,0)</f>
        <v>#REF!</v>
      </c>
      <c r="CE16" s="10" t="e">
        <f>IF('הצעת מחיר -טיפולים'!#REF!=TRUE,'הצעת מחיר -טיפולים'!#REF!*'הצעת מחיר -טיפולים'!#REF!,0)</f>
        <v>#REF!</v>
      </c>
      <c r="CF16" s="10" t="e">
        <f>IF('הצעת מחיר -טיפולים'!#REF!=TRUE,'הצעת מחיר -טיפולים'!#REF!*'הצעת מחיר -טיפולים'!#REF!,0)</f>
        <v>#REF!</v>
      </c>
      <c r="CG16" s="10" t="e">
        <f>IF('הצעת מחיר -טיפולים'!#REF!=TRUE,'הצעת מחיר -טיפולים'!#REF!*'הצעת מחיר -טיפולים'!#REF!,0)</f>
        <v>#REF!</v>
      </c>
      <c r="CH16" s="10" t="e">
        <f>IF('הצעת מחיר -טיפולים'!#REF!=TRUE,'הצעת מחיר -טיפולים'!#REF!*'הצעת מחיר -טיפולים'!#REF!,0)</f>
        <v>#REF!</v>
      </c>
      <c r="CI16" s="10" t="e">
        <f>IF('הצעת מחיר -טיפולים'!#REF!=TRUE,'הצעת מחיר -טיפולים'!#REF!*'הצעת מחיר -טיפולים'!#REF!,0)</f>
        <v>#REF!</v>
      </c>
      <c r="CJ16" s="10" t="e">
        <f>IF('הצעת מחיר -טיפולים'!#REF!=TRUE,'הצעת מחיר -טיפולים'!#REF!*'הצעת מחיר -טיפולים'!#REF!,0)</f>
        <v>#REF!</v>
      </c>
      <c r="CK16" s="10" t="e">
        <f>IF('הצעת מחיר -טיפולים'!#REF!=TRUE,'הצעת מחיר -טיפולים'!#REF!*'הצעת מחיר -טיפולים'!#REF!,0)</f>
        <v>#REF!</v>
      </c>
      <c r="CL16" s="10"/>
      <c r="CM16" s="10"/>
      <c r="CN16" s="10"/>
      <c r="CO16" s="10"/>
      <c r="CP16" s="10"/>
      <c r="CQ16" s="10"/>
    </row>
    <row r="17" spans="1:95" x14ac:dyDescent="0.3">
      <c r="A17" s="23">
        <v>14</v>
      </c>
      <c r="B17" s="23" t="str">
        <f>VLOOKUP($A17,'[1]פרופיל מציע  + מסמכים שיש להגיש'!$C$6:$H$16555,2)</f>
        <v>ש.ר.ד שרותי רכב דרום בע"מ</v>
      </c>
      <c r="C17" s="23" t="str">
        <f t="shared" si="3"/>
        <v>0</v>
      </c>
      <c r="D17" s="41"/>
      <c r="E17" s="43"/>
      <c r="F17" s="43"/>
      <c r="G17" s="42"/>
      <c r="H17" s="43"/>
      <c r="I17" s="43"/>
      <c r="J17" s="42"/>
      <c r="K17" s="42"/>
      <c r="L17" s="42"/>
      <c r="M17" s="57" t="str">
        <f t="shared" si="0"/>
        <v/>
      </c>
      <c r="N17" s="27" t="str">
        <f>IF(M17="","",VLOOKUP($A17,'[1]פרופיל מציע  + מסמכים שיש להגיש'!$C$6:$H$16555,4))</f>
        <v/>
      </c>
      <c r="O17" s="46" t="str">
        <f>IF(OR('טבלת עזר2'!$C16=1,'טבלת עזר2'!$G16=1,'טבלת עזר2'!$J16='טבלת עזר2'!$J$2,'טבלת עזר2'!$J16='טבלת עזר2'!$J$2,'טבלת עזר2'!$K16='טבלת עזר2'!$K$2,'טבלת עזר2'!$L16='טבלת עזר2'!$L$2)=TRUE,1,"")</f>
        <v/>
      </c>
      <c r="P17" s="46" t="e">
        <f>IF(OR($M17='טבלת עזר2'!$AN$3,$M17='טבלת עזר2'!$AN$4,$M17='טבלת עזר2'!$AN$5,$M17='טבלת עזר2'!$AN$6,$M17='טבלת עזר2'!$AN$7,$M17='טבלת עזר2'!$AN$8,$M17='טבלת עזר2'!$AN$9)=TRUE,2,"")</f>
        <v>#NUM!</v>
      </c>
      <c r="Q17" s="23" t="str">
        <f t="shared" si="4"/>
        <v>not submittied</v>
      </c>
      <c r="R17" s="65" t="e">
        <f t="shared" si="5"/>
        <v>#NUM!</v>
      </c>
      <c r="W17" s="67">
        <f t="shared" si="6"/>
        <v>0</v>
      </c>
      <c r="X17" s="23">
        <f t="shared" si="7"/>
        <v>7629</v>
      </c>
      <c r="Y17" s="50" t="e">
        <f t="shared" si="8"/>
        <v>#REF!</v>
      </c>
      <c r="Z17" s="23" t="e">
        <f t="shared" si="9"/>
        <v>#REF!</v>
      </c>
      <c r="AA17" s="28" t="e">
        <f t="shared" si="1"/>
        <v>#REF!</v>
      </c>
      <c r="AB17" s="29" t="e">
        <f t="shared" si="2"/>
        <v>#REF!</v>
      </c>
      <c r="AC17" s="28" t="e">
        <f t="shared" si="10"/>
        <v>#REF!</v>
      </c>
      <c r="AD17" s="23" t="e">
        <f t="shared" si="11"/>
        <v>#REF!</v>
      </c>
      <c r="AE17" s="53">
        <f t="shared" si="12"/>
        <v>0</v>
      </c>
      <c r="AF17" s="53">
        <f t="shared" si="13"/>
        <v>0</v>
      </c>
      <c r="AG17" s="53">
        <f t="shared" si="14"/>
        <v>0</v>
      </c>
      <c r="AH17" s="36" t="e">
        <f t="shared" si="15"/>
        <v>#REF!</v>
      </c>
      <c r="AM17" s="23">
        <f t="shared" si="16"/>
        <v>0</v>
      </c>
      <c r="BK17" s="23">
        <v>14</v>
      </c>
      <c r="BL17" s="28" t="e">
        <f>#REF!*#REF!</f>
        <v>#REF!</v>
      </c>
      <c r="BM17" s="23" t="e">
        <f>#REF!*#REF!</f>
        <v>#REF!</v>
      </c>
      <c r="BN17" s="23" t="e">
        <f t="shared" si="17"/>
        <v>#REF!</v>
      </c>
      <c r="BT17" s="10" t="e">
        <f>IF('הצעת מחיר -טיפולים'!#REF!=TRUE,'הצעת מחיר -טיפולים'!#REF!*'הצעת מחיר -טיפולים'!#REF!,0)</f>
        <v>#REF!</v>
      </c>
      <c r="BU17" s="10" t="e">
        <f>IF('הצעת מחיר -טיפולים'!#REF!=TRUE,'הצעת מחיר -טיפולים'!#REF!*'הצעת מחיר -טיפולים'!#REF!,0)</f>
        <v>#REF!</v>
      </c>
      <c r="BV17" s="10" t="e">
        <f>IF('הצעת מחיר -טיפולים'!#REF!=TRUE,'הצעת מחיר -טיפולים'!#REF!*'הצעת מחיר -טיפולים'!#REF!,0)</f>
        <v>#REF!</v>
      </c>
      <c r="BW17" s="10" t="e">
        <f>IF('הצעת מחיר -טיפולים'!#REF!=TRUE,'הצעת מחיר -טיפולים'!#REF!*'הצעת מחיר -טיפולים'!#REF!,0)</f>
        <v>#REF!</v>
      </c>
      <c r="BX17" s="10" t="e">
        <f>IF('הצעת מחיר -טיפולים'!#REF!=TRUE,'הצעת מחיר -טיפולים'!#REF!*'הצעת מחיר -טיפולים'!#REF!,0)</f>
        <v>#REF!</v>
      </c>
      <c r="BY17" s="10" t="e">
        <f>IF('הצעת מחיר -טיפולים'!#REF!=TRUE,'הצעת מחיר -טיפולים'!#REF!*'הצעת מחיר -טיפולים'!#REF!,0)</f>
        <v>#REF!</v>
      </c>
      <c r="BZ17" s="10" t="e">
        <f>IF('הצעת מחיר -טיפולים'!#REF!=TRUE,'הצעת מחיר -טיפולים'!#REF!*'הצעת מחיר -טיפולים'!#REF!,0)</f>
        <v>#REF!</v>
      </c>
      <c r="CA17" s="10" t="e">
        <f>IF('הצעת מחיר -טיפולים'!#REF!=TRUE,'הצעת מחיר -טיפולים'!#REF!*'הצעת מחיר -טיפולים'!#REF!,0)</f>
        <v>#REF!</v>
      </c>
      <c r="CB17" s="10" t="e">
        <f>IF('הצעת מחיר -טיפולים'!#REF!=TRUE,'הצעת מחיר -טיפולים'!#REF!*'הצעת מחיר -טיפולים'!#REF!,0)</f>
        <v>#REF!</v>
      </c>
      <c r="CC17" s="10" t="e">
        <f>IF('הצעת מחיר -טיפולים'!#REF!=TRUE,'הצעת מחיר -טיפולים'!#REF!*'הצעת מחיר -טיפולים'!#REF!,0)</f>
        <v>#REF!</v>
      </c>
      <c r="CD17" s="10" t="e">
        <f>IF('הצעת מחיר -טיפולים'!#REF!=TRUE,'הצעת מחיר -טיפולים'!#REF!*'הצעת מחיר -טיפולים'!#REF!,0)</f>
        <v>#REF!</v>
      </c>
      <c r="CE17" s="10" t="e">
        <f>IF('הצעת מחיר -טיפולים'!#REF!=TRUE,'הצעת מחיר -טיפולים'!#REF!*'הצעת מחיר -טיפולים'!#REF!,0)</f>
        <v>#REF!</v>
      </c>
      <c r="CF17" s="10" t="e">
        <f>IF('הצעת מחיר -טיפולים'!#REF!=TRUE,'הצעת מחיר -טיפולים'!#REF!*'הצעת מחיר -טיפולים'!#REF!,0)</f>
        <v>#REF!</v>
      </c>
      <c r="CG17" s="10" t="e">
        <f>IF('הצעת מחיר -טיפולים'!#REF!=TRUE,'הצעת מחיר -טיפולים'!#REF!*'הצעת מחיר -טיפולים'!#REF!,0)</f>
        <v>#REF!</v>
      </c>
      <c r="CH17" s="10" t="e">
        <f>IF('הצעת מחיר -טיפולים'!#REF!=TRUE,'הצעת מחיר -טיפולים'!#REF!*'הצעת מחיר -טיפולים'!#REF!,0)</f>
        <v>#REF!</v>
      </c>
      <c r="CI17" s="10" t="e">
        <f>IF('הצעת מחיר -טיפולים'!#REF!=TRUE,'הצעת מחיר -טיפולים'!#REF!*'הצעת מחיר -טיפולים'!#REF!,0)</f>
        <v>#REF!</v>
      </c>
      <c r="CJ17" s="10" t="e">
        <f>IF('הצעת מחיר -טיפולים'!#REF!=TRUE,'הצעת מחיר -טיפולים'!#REF!*'הצעת מחיר -טיפולים'!#REF!,0)</f>
        <v>#REF!</v>
      </c>
      <c r="CK17" s="10" t="e">
        <f>IF('הצעת מחיר -טיפולים'!#REF!=TRUE,'הצעת מחיר -טיפולים'!#REF!*'הצעת מחיר -טיפולים'!#REF!,0)</f>
        <v>#REF!</v>
      </c>
      <c r="CL17" s="10"/>
      <c r="CM17" s="10"/>
      <c r="CN17" s="10"/>
      <c r="CO17" s="10"/>
      <c r="CP17" s="10"/>
      <c r="CQ17" s="10"/>
    </row>
    <row r="18" spans="1:95" x14ac:dyDescent="0.3">
      <c r="A18" s="23">
        <v>15</v>
      </c>
      <c r="B18" s="23" t="str">
        <f>VLOOKUP($A18,'[1]פרופיל מציע  + מסמכים שיש להגיש'!$C$6:$H$16555,2)</f>
        <v>מוסך הבירה בע"מ</v>
      </c>
      <c r="C18" s="23" t="str">
        <f t="shared" si="3"/>
        <v>0</v>
      </c>
      <c r="D18" s="41"/>
      <c r="E18" s="43"/>
      <c r="F18" s="43"/>
      <c r="G18" s="42"/>
      <c r="H18" s="43"/>
      <c r="I18" s="43"/>
      <c r="J18" s="42"/>
      <c r="K18" s="42"/>
      <c r="L18" s="42"/>
      <c r="M18" s="57" t="str">
        <f t="shared" si="0"/>
        <v/>
      </c>
      <c r="N18" s="27" t="str">
        <f>IF(M18="","",VLOOKUP($A18,'[1]פרופיל מציע  + מסמכים שיש להגיש'!$C$6:$H$16555,4))</f>
        <v/>
      </c>
      <c r="O18" s="46" t="str">
        <f>IF(OR('טבלת עזר2'!$C17=1,'טבלת עזר2'!$G17=1,'טבלת עזר2'!$J17='טבלת עזר2'!$J$2,'טבלת עזר2'!$J17='טבלת עזר2'!$J$2,'טבלת עזר2'!$K17='טבלת עזר2'!$K$2,'טבלת עזר2'!$L17='טבלת עזר2'!$L$2)=TRUE,1,"")</f>
        <v/>
      </c>
      <c r="P18" s="46" t="e">
        <f>IF(OR($M18='טבלת עזר2'!$AN$3,$M18='טבלת עזר2'!$AN$4,$M18='טבלת עזר2'!$AN$5,$M18='טבלת עזר2'!$AN$6,$M18='טבלת עזר2'!$AN$7,$M18='טבלת עזר2'!$AN$8,$M18='טבלת עזר2'!$AN$9)=TRUE,2,"")</f>
        <v>#NUM!</v>
      </c>
      <c r="Q18" s="23" t="str">
        <f t="shared" si="4"/>
        <v>not submittied</v>
      </c>
      <c r="R18" s="65" t="e">
        <f t="shared" si="5"/>
        <v>#NUM!</v>
      </c>
      <c r="T18" s="50"/>
      <c r="W18" s="67">
        <f t="shared" si="6"/>
        <v>0</v>
      </c>
      <c r="X18" s="23">
        <f t="shared" si="7"/>
        <v>7629</v>
      </c>
      <c r="Y18" s="50" t="e">
        <f t="shared" si="8"/>
        <v>#REF!</v>
      </c>
      <c r="Z18" s="23" t="e">
        <f t="shared" si="9"/>
        <v>#REF!</v>
      </c>
      <c r="AA18" s="28" t="e">
        <f t="shared" si="1"/>
        <v>#REF!</v>
      </c>
      <c r="AB18" s="29" t="e">
        <f t="shared" si="2"/>
        <v>#REF!</v>
      </c>
      <c r="AC18" s="28" t="e">
        <f t="shared" si="10"/>
        <v>#REF!</v>
      </c>
      <c r="AD18" s="23" t="e">
        <f t="shared" si="11"/>
        <v>#REF!</v>
      </c>
      <c r="AE18" s="53">
        <f t="shared" si="12"/>
        <v>0</v>
      </c>
      <c r="AF18" s="53">
        <f t="shared" si="13"/>
        <v>0</v>
      </c>
      <c r="AG18" s="53">
        <f t="shared" si="14"/>
        <v>0</v>
      </c>
      <c r="AH18" s="36" t="e">
        <f t="shared" si="15"/>
        <v>#REF!</v>
      </c>
      <c r="AM18" s="23">
        <f t="shared" si="16"/>
        <v>0</v>
      </c>
      <c r="BK18" s="23">
        <v>15</v>
      </c>
      <c r="BL18" s="28" t="e">
        <f>#REF!*#REF!</f>
        <v>#REF!</v>
      </c>
      <c r="BM18" s="23" t="e">
        <f>#REF!*#REF!</f>
        <v>#REF!</v>
      </c>
      <c r="BN18" s="23" t="e">
        <f t="shared" si="17"/>
        <v>#REF!</v>
      </c>
    </row>
    <row r="19" spans="1:95" x14ac:dyDescent="0.3">
      <c r="A19" s="23">
        <v>16</v>
      </c>
      <c r="B19" s="23" t="str">
        <f>VLOOKUP($A19,'[1]פרופיל מציע  + מסמכים שיש להגיש'!$C$6:$H$16555,2)</f>
        <v>מרכז שירות איציק ודיצר בע"מ</v>
      </c>
      <c r="C19" s="23" t="str">
        <f t="shared" si="3"/>
        <v>0</v>
      </c>
      <c r="D19" s="41"/>
      <c r="E19" s="43"/>
      <c r="F19" s="43"/>
      <c r="G19" s="42"/>
      <c r="H19" s="43"/>
      <c r="I19" s="43"/>
      <c r="J19" s="42"/>
      <c r="K19" s="42"/>
      <c r="L19" s="42"/>
      <c r="M19" s="57" t="str">
        <f t="shared" si="0"/>
        <v/>
      </c>
      <c r="N19" s="27" t="str">
        <f>IF(M19="","",VLOOKUP($A19,'[1]פרופיל מציע  + מסמכים שיש להגיש'!$C$6:$H$16555,4))</f>
        <v/>
      </c>
      <c r="O19" s="46" t="str">
        <f>IF(OR('טבלת עזר2'!$C18=1,'טבלת עזר2'!$G18=1,'טבלת עזר2'!$J18='טבלת עזר2'!$J$2,'טבלת עזר2'!$J18='טבלת עזר2'!$J$2,'טבלת עזר2'!$K18='טבלת עזר2'!$K$2,'טבלת עזר2'!$L18='טבלת עזר2'!$L$2)=TRUE,1,"")</f>
        <v/>
      </c>
      <c r="P19" s="46" t="e">
        <f>IF(OR($M19='טבלת עזר2'!$AN$3,$M19='טבלת עזר2'!$AN$4,$M19='טבלת עזר2'!$AN$5,$M19='טבלת עזר2'!$AN$6,$M19='טבלת עזר2'!$AN$7,$M19='טבלת עזר2'!$AN$8,$M19='טבלת עזר2'!$AN$9)=TRUE,2,"")</f>
        <v>#NUM!</v>
      </c>
      <c r="Q19" s="23" t="str">
        <f t="shared" si="4"/>
        <v>not submittied</v>
      </c>
      <c r="R19" s="65" t="e">
        <f t="shared" si="5"/>
        <v>#NUM!</v>
      </c>
      <c r="W19" s="67">
        <f t="shared" si="6"/>
        <v>0</v>
      </c>
      <c r="X19" s="23">
        <f t="shared" si="7"/>
        <v>7629</v>
      </c>
      <c r="Y19" s="50" t="e">
        <f t="shared" si="8"/>
        <v>#REF!</v>
      </c>
      <c r="Z19" s="23" t="e">
        <f t="shared" si="9"/>
        <v>#REF!</v>
      </c>
      <c r="AA19" s="28" t="e">
        <f t="shared" si="1"/>
        <v>#REF!</v>
      </c>
      <c r="AB19" s="29" t="e">
        <f t="shared" si="2"/>
        <v>#REF!</v>
      </c>
      <c r="AC19" s="28" t="e">
        <f t="shared" si="10"/>
        <v>#REF!</v>
      </c>
      <c r="AD19" s="23" t="e">
        <f t="shared" si="11"/>
        <v>#REF!</v>
      </c>
      <c r="AE19" s="53">
        <f t="shared" si="12"/>
        <v>0</v>
      </c>
      <c r="AF19" s="53">
        <f t="shared" si="13"/>
        <v>0</v>
      </c>
      <c r="AG19" s="53">
        <f t="shared" si="14"/>
        <v>0</v>
      </c>
      <c r="AH19" s="36" t="e">
        <f t="shared" si="15"/>
        <v>#REF!</v>
      </c>
      <c r="AM19" s="23">
        <f t="shared" si="16"/>
        <v>0</v>
      </c>
      <c r="BK19" s="23">
        <v>16</v>
      </c>
      <c r="BL19" s="28" t="e">
        <f>#REF!*#REF!</f>
        <v>#REF!</v>
      </c>
      <c r="BM19" s="23" t="e">
        <f>#REF!*#REF!</f>
        <v>#REF!</v>
      </c>
      <c r="BN19" s="23" t="e">
        <f t="shared" si="17"/>
        <v>#REF!</v>
      </c>
    </row>
    <row r="20" spans="1:95" x14ac:dyDescent="0.3">
      <c r="A20" s="23">
        <v>17</v>
      </c>
      <c r="B20" s="23" t="str">
        <f>VLOOKUP($A20,'[1]פרופיל מציע  + מסמכים שיש להגיש'!$C$6:$H$16555,2)</f>
        <v>קיה צפון - אילן נחימוב בע"מ</v>
      </c>
      <c r="C20" s="23" t="str">
        <f t="shared" si="3"/>
        <v>0</v>
      </c>
      <c r="D20" s="41"/>
      <c r="E20" s="43"/>
      <c r="F20" s="43"/>
      <c r="G20" s="42"/>
      <c r="H20" s="43"/>
      <c r="I20" s="43"/>
      <c r="J20" s="42"/>
      <c r="K20" s="42"/>
      <c r="L20" s="42"/>
      <c r="M20" s="57" t="str">
        <f t="shared" si="0"/>
        <v/>
      </c>
      <c r="N20" s="27" t="str">
        <f>IF(M20="","",VLOOKUP($A20,'[1]פרופיל מציע  + מסמכים שיש להגיש'!$C$6:$H$16555,4))</f>
        <v/>
      </c>
      <c r="O20" s="46" t="str">
        <f>IF(OR('טבלת עזר2'!$C19=1,'טבלת עזר2'!$G19=1,'טבלת עזר2'!$J19='טבלת עזר2'!$J$2,'טבלת עזר2'!$J19='טבלת עזר2'!$J$2,'טבלת עזר2'!$K19='טבלת עזר2'!$K$2,'טבלת עזר2'!$L19='טבלת עזר2'!$L$2)=TRUE,1,"")</f>
        <v/>
      </c>
      <c r="P20" s="46" t="e">
        <f>IF(OR($M20='טבלת עזר2'!$AN$3,$M20='טבלת עזר2'!$AN$4,$M20='טבלת עזר2'!$AN$5,$M20='טבלת עזר2'!$AN$6,$M20='טבלת עזר2'!$AN$7,$M20='טבלת עזר2'!$AN$8,$M20='טבלת עזר2'!$AN$9)=TRUE,2,"")</f>
        <v>#NUM!</v>
      </c>
      <c r="Q20" s="23" t="str">
        <f t="shared" si="4"/>
        <v>not submittied</v>
      </c>
      <c r="R20" s="65" t="e">
        <f t="shared" si="5"/>
        <v>#NUM!</v>
      </c>
      <c r="W20" s="67">
        <f t="shared" si="6"/>
        <v>0</v>
      </c>
      <c r="X20" s="23">
        <f t="shared" si="7"/>
        <v>7629</v>
      </c>
      <c r="Y20" s="50" t="e">
        <f t="shared" si="8"/>
        <v>#REF!</v>
      </c>
      <c r="Z20" s="23" t="e">
        <f t="shared" si="9"/>
        <v>#REF!</v>
      </c>
      <c r="AA20" s="28" t="e">
        <f t="shared" si="1"/>
        <v>#REF!</v>
      </c>
      <c r="AB20" s="29" t="e">
        <f t="shared" si="2"/>
        <v>#REF!</v>
      </c>
      <c r="AC20" s="28" t="e">
        <f t="shared" si="10"/>
        <v>#REF!</v>
      </c>
      <c r="AD20" s="23" t="e">
        <f t="shared" si="11"/>
        <v>#REF!</v>
      </c>
      <c r="AE20" s="53">
        <f t="shared" si="12"/>
        <v>0</v>
      </c>
      <c r="AF20" s="53">
        <f t="shared" si="13"/>
        <v>0</v>
      </c>
      <c r="AG20" s="53">
        <f t="shared" si="14"/>
        <v>0</v>
      </c>
      <c r="AH20" s="36" t="e">
        <f t="shared" si="15"/>
        <v>#REF!</v>
      </c>
      <c r="AM20" s="23">
        <f t="shared" si="16"/>
        <v>0</v>
      </c>
      <c r="BK20" s="23">
        <v>17</v>
      </c>
      <c r="BL20" s="28" t="e">
        <f>#REF!*#REF!</f>
        <v>#REF!</v>
      </c>
      <c r="BM20" s="23" t="e">
        <f>#REF!*#REF!</f>
        <v>#REF!</v>
      </c>
      <c r="BN20" s="23" t="e">
        <f t="shared" si="17"/>
        <v>#REF!</v>
      </c>
    </row>
    <row r="21" spans="1:95" x14ac:dyDescent="0.3">
      <c r="A21" s="23">
        <v>18</v>
      </c>
      <c r="B21" s="23" t="str">
        <f>VLOOKUP($A21,'[1]פרופיל מציע  + מסמכים שיש להגיש'!$C$6:$H$16555,2)</f>
        <v>מרכז שירות קיה יפו רכטמן בע"מ</v>
      </c>
      <c r="C21" s="23" t="str">
        <f t="shared" si="3"/>
        <v>0</v>
      </c>
      <c r="D21" s="41"/>
      <c r="E21" s="43"/>
      <c r="F21" s="43"/>
      <c r="G21" s="42"/>
      <c r="H21" s="43"/>
      <c r="I21" s="43"/>
      <c r="J21" s="42"/>
      <c r="K21" s="42"/>
      <c r="L21" s="42"/>
      <c r="M21" s="57" t="str">
        <f t="shared" si="0"/>
        <v/>
      </c>
      <c r="N21" s="27" t="str">
        <f>IF(M21="","",VLOOKUP($A21,'[1]פרופיל מציע  + מסמכים שיש להגיש'!$C$6:$H$16555,4))</f>
        <v/>
      </c>
      <c r="O21" s="46" t="str">
        <f>IF(OR('טבלת עזר2'!$C20=1,'טבלת עזר2'!$G20=1,'טבלת עזר2'!$J20='טבלת עזר2'!$J$2,'טבלת עזר2'!$J20='טבלת עזר2'!$J$2,'טבלת עזר2'!$K20='טבלת עזר2'!$K$2,'טבלת עזר2'!$L20='טבלת עזר2'!$L$2)=TRUE,1,"")</f>
        <v/>
      </c>
      <c r="P21" s="46" t="e">
        <f>IF(OR($M21='טבלת עזר2'!$AN$3,$M21='טבלת עזר2'!$AN$4,$M21='טבלת עזר2'!$AN$5,$M21='טבלת עזר2'!$AN$6,$M21='טבלת עזר2'!$AN$7,$M21='טבלת עזר2'!$AN$8,$M21='טבלת עזר2'!$AN$9)=TRUE,2,"")</f>
        <v>#NUM!</v>
      </c>
      <c r="Q21" s="23" t="str">
        <f t="shared" si="4"/>
        <v>not submittied</v>
      </c>
      <c r="R21" s="65" t="e">
        <f t="shared" si="5"/>
        <v>#NUM!</v>
      </c>
      <c r="W21" s="67">
        <f t="shared" si="6"/>
        <v>0</v>
      </c>
      <c r="X21" s="23">
        <f t="shared" si="7"/>
        <v>7629</v>
      </c>
      <c r="Y21" s="50" t="e">
        <f t="shared" si="8"/>
        <v>#REF!</v>
      </c>
      <c r="Z21" s="23" t="e">
        <f t="shared" si="9"/>
        <v>#REF!</v>
      </c>
      <c r="AA21" s="28" t="e">
        <f t="shared" si="1"/>
        <v>#REF!</v>
      </c>
      <c r="AB21" s="29" t="e">
        <f t="shared" si="2"/>
        <v>#REF!</v>
      </c>
      <c r="AC21" s="28" t="e">
        <f t="shared" si="10"/>
        <v>#REF!</v>
      </c>
      <c r="AD21" s="23" t="e">
        <f t="shared" si="11"/>
        <v>#REF!</v>
      </c>
      <c r="AE21" s="53">
        <f t="shared" si="12"/>
        <v>0</v>
      </c>
      <c r="AF21" s="53">
        <f t="shared" si="13"/>
        <v>0</v>
      </c>
      <c r="AG21" s="53">
        <f t="shared" si="14"/>
        <v>0</v>
      </c>
      <c r="AH21" s="36" t="e">
        <f t="shared" si="15"/>
        <v>#REF!</v>
      </c>
      <c r="AM21" s="23">
        <f t="shared" si="16"/>
        <v>0</v>
      </c>
      <c r="BK21" s="23">
        <v>18</v>
      </c>
      <c r="BL21" s="28" t="e">
        <f>#REF!*#REF!</f>
        <v>#REF!</v>
      </c>
      <c r="BM21" s="23" t="e">
        <f>#REF!*#REF!</f>
        <v>#REF!</v>
      </c>
      <c r="BN21" s="23" t="e">
        <f t="shared" si="17"/>
        <v>#REF!</v>
      </c>
    </row>
    <row r="22" spans="1:95" x14ac:dyDescent="0.3">
      <c r="A22" s="23">
        <v>19</v>
      </c>
      <c r="B22" s="23" t="str">
        <f>VLOOKUP($A22,'[1]פרופיל מציע  + מסמכים שיש להגיש'!$C$6:$H$16555,2)</f>
        <v>ירוחם עזרא ש. רכב בע"מ</v>
      </c>
      <c r="C22" s="23" t="str">
        <f t="shared" si="3"/>
        <v>0</v>
      </c>
      <c r="D22" s="41"/>
      <c r="E22" s="43"/>
      <c r="F22" s="43"/>
      <c r="G22" s="42"/>
      <c r="H22" s="43"/>
      <c r="I22" s="43"/>
      <c r="J22" s="42"/>
      <c r="K22" s="42"/>
      <c r="L22" s="42"/>
      <c r="M22" s="57" t="str">
        <f t="shared" si="0"/>
        <v/>
      </c>
      <c r="N22" s="27" t="str">
        <f>IF(M22="","",VLOOKUP($A22,'[1]פרופיל מציע  + מסמכים שיש להגיש'!$C$6:$H$16555,4))</f>
        <v/>
      </c>
      <c r="O22" s="46" t="str">
        <f>IF(OR('טבלת עזר2'!$C21=1,'טבלת עזר2'!$G21=1,'טבלת עזר2'!$J21='טבלת עזר2'!$J$2,'טבלת עזר2'!$J21='טבלת עזר2'!$J$2,'טבלת עזר2'!$K21='טבלת עזר2'!$K$2,'טבלת עזר2'!$L21='טבלת עזר2'!$L$2)=TRUE,1,"")</f>
        <v/>
      </c>
      <c r="P22" s="46" t="e">
        <f>IF(OR($M22='טבלת עזר2'!$AN$3,$M22='טבלת עזר2'!$AN$4,$M22='טבלת עזר2'!$AN$5,$M22='טבלת עזר2'!$AN$6,$M22='טבלת עזר2'!$AN$7,$M22='טבלת עזר2'!$AN$8,$M22='טבלת עזר2'!$AN$9)=TRUE,2,"")</f>
        <v>#NUM!</v>
      </c>
      <c r="Q22" s="23" t="str">
        <f t="shared" si="4"/>
        <v>not submittied</v>
      </c>
      <c r="R22" s="65" t="e">
        <f t="shared" si="5"/>
        <v>#NUM!</v>
      </c>
      <c r="W22" s="67">
        <f t="shared" si="6"/>
        <v>0</v>
      </c>
      <c r="X22" s="23">
        <f t="shared" si="7"/>
        <v>7629</v>
      </c>
      <c r="Y22" s="50" t="e">
        <f t="shared" si="8"/>
        <v>#REF!</v>
      </c>
      <c r="Z22" s="23" t="e">
        <f t="shared" si="9"/>
        <v>#REF!</v>
      </c>
      <c r="AA22" s="28" t="e">
        <f t="shared" si="1"/>
        <v>#REF!</v>
      </c>
      <c r="AB22" s="29" t="e">
        <f t="shared" si="2"/>
        <v>#REF!</v>
      </c>
      <c r="AC22" s="28" t="e">
        <f t="shared" si="10"/>
        <v>#REF!</v>
      </c>
      <c r="AD22" s="23" t="e">
        <f t="shared" si="11"/>
        <v>#REF!</v>
      </c>
      <c r="AE22" s="53">
        <f t="shared" si="12"/>
        <v>0</v>
      </c>
      <c r="AF22" s="53">
        <f t="shared" si="13"/>
        <v>0</v>
      </c>
      <c r="AG22" s="53">
        <f t="shared" si="14"/>
        <v>0</v>
      </c>
      <c r="AH22" s="36" t="e">
        <f t="shared" si="15"/>
        <v>#REF!</v>
      </c>
      <c r="AM22" s="23">
        <f t="shared" si="16"/>
        <v>0</v>
      </c>
      <c r="BK22" s="23">
        <v>19</v>
      </c>
      <c r="BL22" s="28" t="e">
        <f>#REF!*#REF!</f>
        <v>#REF!</v>
      </c>
      <c r="BM22" s="23" t="e">
        <f>#REF!*#REF!</f>
        <v>#REF!</v>
      </c>
      <c r="BN22" s="23" t="e">
        <f t="shared" si="17"/>
        <v>#REF!</v>
      </c>
    </row>
    <row r="23" spans="1:95" x14ac:dyDescent="0.3">
      <c r="A23" s="23">
        <v>20</v>
      </c>
      <c r="B23" s="23" t="str">
        <f>VLOOKUP($A23,'[1]פרופיל מציע  + מסמכים שיש להגיש'!$C$6:$H$16555,2)</f>
        <v>מרכז שירות דני אמויאל</v>
      </c>
      <c r="C23" s="23" t="str">
        <f t="shared" si="3"/>
        <v>0</v>
      </c>
      <c r="D23" s="41"/>
      <c r="E23" s="43"/>
      <c r="F23" s="43"/>
      <c r="G23" s="42"/>
      <c r="H23" s="43"/>
      <c r="I23" s="43"/>
      <c r="J23" s="42"/>
      <c r="K23" s="42"/>
      <c r="L23" s="42"/>
      <c r="M23" s="57" t="str">
        <f t="shared" si="0"/>
        <v/>
      </c>
      <c r="N23" s="27" t="str">
        <f>IF(M23="","",VLOOKUP($A23,'[1]פרופיל מציע  + מסמכים שיש להגיש'!$C$6:$H$16555,4))</f>
        <v/>
      </c>
      <c r="O23" s="46" t="str">
        <f>IF(OR('טבלת עזר2'!$C22=1,'טבלת עזר2'!$G22=1,'טבלת עזר2'!$J22='טבלת עזר2'!$J$2,'טבלת עזר2'!$J22='טבלת עזר2'!$J$2,'טבלת עזר2'!$K22='טבלת עזר2'!$K$2,'טבלת עזר2'!$L22='טבלת עזר2'!$L$2)=TRUE,1,"")</f>
        <v/>
      </c>
      <c r="P23" s="46" t="e">
        <f>IF(OR($M23='טבלת עזר2'!$AN$3,$M23='טבלת עזר2'!$AN$4,$M23='טבלת עזר2'!$AN$5,$M23='טבלת עזר2'!$AN$6,$M23='טבלת עזר2'!$AN$7,$M23='טבלת עזר2'!$AN$8,$M23='טבלת עזר2'!$AN$9)=TRUE,2,"")</f>
        <v>#NUM!</v>
      </c>
      <c r="Q23" s="23" t="str">
        <f t="shared" si="4"/>
        <v>not submittied</v>
      </c>
      <c r="R23" s="65" t="e">
        <f t="shared" si="5"/>
        <v>#NUM!</v>
      </c>
      <c r="W23" s="67">
        <f t="shared" si="6"/>
        <v>0</v>
      </c>
      <c r="X23" s="23">
        <f t="shared" si="7"/>
        <v>7629</v>
      </c>
      <c r="Y23" s="50" t="e">
        <f t="shared" si="8"/>
        <v>#REF!</v>
      </c>
      <c r="Z23" s="23" t="e">
        <f t="shared" si="9"/>
        <v>#REF!</v>
      </c>
      <c r="AA23" s="28" t="e">
        <f t="shared" si="1"/>
        <v>#REF!</v>
      </c>
      <c r="AB23" s="29" t="e">
        <f t="shared" si="2"/>
        <v>#REF!</v>
      </c>
      <c r="AC23" s="28" t="e">
        <f t="shared" si="10"/>
        <v>#REF!</v>
      </c>
      <c r="AD23" s="23" t="e">
        <f t="shared" si="11"/>
        <v>#REF!</v>
      </c>
      <c r="AE23" s="53">
        <f t="shared" si="12"/>
        <v>0</v>
      </c>
      <c r="AF23" s="53">
        <f t="shared" si="13"/>
        <v>0</v>
      </c>
      <c r="AG23" s="53">
        <f t="shared" si="14"/>
        <v>0</v>
      </c>
      <c r="AH23" s="36" t="e">
        <f t="shared" si="15"/>
        <v>#REF!</v>
      </c>
      <c r="AM23" s="23">
        <f t="shared" si="16"/>
        <v>0</v>
      </c>
      <c r="BK23" s="23">
        <v>20</v>
      </c>
      <c r="BL23" s="28" t="e">
        <f>#REF!*#REF!</f>
        <v>#REF!</v>
      </c>
      <c r="BM23" s="23" t="e">
        <f>#REF!*#REF!</f>
        <v>#REF!</v>
      </c>
      <c r="BN23" s="23" t="e">
        <f t="shared" si="17"/>
        <v>#REF!</v>
      </c>
    </row>
    <row r="24" spans="1:95" x14ac:dyDescent="0.3">
      <c r="A24" s="23">
        <v>21</v>
      </c>
      <c r="B24" s="49" t="str">
        <f>VLOOKUP($A24,'[1]פרופיל מציע  + מסמכים שיש להגיש'!$C$6:$H$16555,2)</f>
        <v>S.O.S שרותי רכב בע"מ</v>
      </c>
      <c r="C24" s="23" t="str">
        <f t="shared" si="3"/>
        <v>0</v>
      </c>
      <c r="D24" s="41"/>
      <c r="E24" s="43"/>
      <c r="F24" s="43"/>
      <c r="G24" s="42"/>
      <c r="H24" s="43"/>
      <c r="I24" s="43"/>
      <c r="J24" s="42"/>
      <c r="K24" s="42"/>
      <c r="L24" s="42"/>
      <c r="M24" s="57" t="str">
        <f t="shared" si="0"/>
        <v/>
      </c>
      <c r="N24" s="27" t="str">
        <f>IF(M24="","",VLOOKUP($A24,'[1]פרופיל מציע  + מסמכים שיש להגיש'!$C$6:$H$16555,4))</f>
        <v/>
      </c>
      <c r="O24" s="46" t="str">
        <f>IF(OR('טבלת עזר2'!$C23=1,'טבלת עזר2'!$G23=1,'טבלת עזר2'!$J23='טבלת עזר2'!$J$2,'טבלת עזר2'!$J23='טבלת עזר2'!$J$2,'טבלת עזר2'!$K23='טבלת עזר2'!$K$2,'טבלת עזר2'!$L23='טבלת עזר2'!$L$2)=TRUE,1,"")</f>
        <v/>
      </c>
      <c r="P24" s="46" t="e">
        <f>IF(OR($M24='טבלת עזר2'!$AN$3,$M24='טבלת עזר2'!$AN$4,$M24='טבלת עזר2'!$AN$5,$M24='טבלת עזר2'!$AN$6,$M24='טבלת עזר2'!$AN$7,$M24='טבלת עזר2'!$AN$8,$M24='טבלת עזר2'!$AN$9)=TRUE,2,"")</f>
        <v>#NUM!</v>
      </c>
      <c r="Q24" s="23" t="str">
        <f t="shared" si="4"/>
        <v>not submittied</v>
      </c>
      <c r="R24" s="65" t="e">
        <f t="shared" si="5"/>
        <v>#NUM!</v>
      </c>
      <c r="W24" s="67">
        <f t="shared" si="6"/>
        <v>0</v>
      </c>
      <c r="X24" s="23">
        <f t="shared" si="7"/>
        <v>7629</v>
      </c>
      <c r="Y24" s="50" t="e">
        <f t="shared" si="8"/>
        <v>#REF!</v>
      </c>
      <c r="Z24" s="23" t="e">
        <f t="shared" si="9"/>
        <v>#REF!</v>
      </c>
      <c r="AA24" s="28" t="e">
        <f t="shared" si="1"/>
        <v>#REF!</v>
      </c>
      <c r="AB24" s="29" t="e">
        <f t="shared" si="2"/>
        <v>#REF!</v>
      </c>
      <c r="AC24" s="28" t="e">
        <f t="shared" si="10"/>
        <v>#REF!</v>
      </c>
      <c r="AD24" s="23" t="e">
        <f t="shared" si="11"/>
        <v>#REF!</v>
      </c>
      <c r="AE24" s="53">
        <f t="shared" si="12"/>
        <v>0</v>
      </c>
      <c r="AF24" s="53">
        <f t="shared" si="13"/>
        <v>0</v>
      </c>
      <c r="AG24" s="53">
        <f t="shared" si="14"/>
        <v>0</v>
      </c>
      <c r="AH24" s="36" t="e">
        <f t="shared" si="15"/>
        <v>#REF!</v>
      </c>
      <c r="AM24" s="23">
        <f t="shared" si="16"/>
        <v>0</v>
      </c>
      <c r="BK24" s="23">
        <v>21</v>
      </c>
      <c r="BL24" s="28" t="e">
        <f>#REF!*#REF!</f>
        <v>#REF!</v>
      </c>
      <c r="BM24" s="23" t="e">
        <f>#REF!*#REF!</f>
        <v>#REF!</v>
      </c>
      <c r="BN24" s="23" t="e">
        <f t="shared" si="17"/>
        <v>#REF!</v>
      </c>
    </row>
    <row r="25" spans="1:95" x14ac:dyDescent="0.3">
      <c r="A25" s="23">
        <v>22</v>
      </c>
      <c r="B25" s="23" t="str">
        <f>VLOOKUP($A25,'[1]פרופיל מציע  + מסמכים שיש להגיש'!$C$6:$H$16555,2)</f>
        <v>מרכז שירות כפיר (כ.פ - א.ב בע"מ)</v>
      </c>
      <c r="C25" s="23" t="str">
        <f t="shared" si="3"/>
        <v>0</v>
      </c>
      <c r="D25" s="41"/>
      <c r="E25" s="43"/>
      <c r="F25" s="43"/>
      <c r="G25" s="42"/>
      <c r="H25" s="43"/>
      <c r="I25" s="43"/>
      <c r="J25" s="42"/>
      <c r="K25" s="42"/>
      <c r="L25" s="42"/>
      <c r="M25" s="57" t="str">
        <f t="shared" si="0"/>
        <v/>
      </c>
      <c r="N25" s="27" t="str">
        <f>IF(M25="","",VLOOKUP($A25,'[1]פרופיל מציע  + מסמכים שיש להגיש'!$C$6:$H$16555,4))</f>
        <v/>
      </c>
      <c r="O25" s="46" t="str">
        <f>IF(OR('טבלת עזר2'!$C24=1,'טבלת עזר2'!$G24=1,'טבלת עזר2'!$J24='טבלת עזר2'!$J$2,'טבלת עזר2'!$J24='טבלת עזר2'!$J$2,'טבלת עזר2'!$K24='טבלת עזר2'!$K$2,'טבלת עזר2'!$L24='טבלת עזר2'!$L$2)=TRUE,1,"")</f>
        <v/>
      </c>
      <c r="P25" s="46" t="e">
        <f>IF(OR($M25='טבלת עזר2'!$AN$3,$M25='טבלת עזר2'!$AN$4,$M25='טבלת עזר2'!$AN$5,$M25='טבלת עזר2'!$AN$6,$M25='טבלת עזר2'!$AN$7,$M25='טבלת עזר2'!$AN$8,$M25='טבלת עזר2'!$AN$9)=TRUE,2,"")</f>
        <v>#NUM!</v>
      </c>
      <c r="Q25" s="23" t="str">
        <f t="shared" si="4"/>
        <v>not submittied</v>
      </c>
      <c r="R25" s="65" t="e">
        <f t="shared" si="5"/>
        <v>#NUM!</v>
      </c>
      <c r="W25" s="67">
        <f t="shared" si="6"/>
        <v>0</v>
      </c>
      <c r="X25" s="23">
        <f t="shared" si="7"/>
        <v>7629</v>
      </c>
      <c r="Y25" s="50" t="e">
        <f t="shared" si="8"/>
        <v>#REF!</v>
      </c>
      <c r="Z25" s="23" t="e">
        <f t="shared" si="9"/>
        <v>#REF!</v>
      </c>
      <c r="AA25" s="28" t="e">
        <f t="shared" si="1"/>
        <v>#REF!</v>
      </c>
      <c r="AB25" s="29" t="e">
        <f t="shared" si="2"/>
        <v>#REF!</v>
      </c>
      <c r="AC25" s="28" t="e">
        <f t="shared" si="10"/>
        <v>#REF!</v>
      </c>
      <c r="AD25" s="23" t="e">
        <f t="shared" si="11"/>
        <v>#REF!</v>
      </c>
      <c r="AE25" s="53">
        <f t="shared" si="12"/>
        <v>0</v>
      </c>
      <c r="AF25" s="53">
        <f t="shared" si="13"/>
        <v>0</v>
      </c>
      <c r="AG25" s="53">
        <f t="shared" si="14"/>
        <v>0</v>
      </c>
      <c r="AH25" s="36" t="e">
        <f t="shared" si="15"/>
        <v>#REF!</v>
      </c>
      <c r="AM25" s="23">
        <f t="shared" si="16"/>
        <v>0</v>
      </c>
      <c r="BK25" s="23">
        <v>22</v>
      </c>
      <c r="BL25" s="28" t="e">
        <f>#REF!*#REF!</f>
        <v>#REF!</v>
      </c>
      <c r="BM25" s="23" t="e">
        <f>#REF!*#REF!</f>
        <v>#REF!</v>
      </c>
      <c r="BN25" s="23" t="e">
        <f t="shared" ref="BN25:BN32" si="18">BM25*0.75</f>
        <v>#REF!</v>
      </c>
    </row>
    <row r="26" spans="1:95" ht="16.5" customHeight="1" x14ac:dyDescent="0.3">
      <c r="A26" s="23">
        <v>23</v>
      </c>
      <c r="B26" s="23" t="str">
        <f>VLOOKUP($A26,'[1]פרופיל מציע  + מסמכים שיש להגיש'!$C$6:$H$16555,2)</f>
        <v>גשר כרמיאל בע"מ</v>
      </c>
      <c r="C26" s="23" t="str">
        <f t="shared" si="3"/>
        <v>0</v>
      </c>
      <c r="D26" s="41"/>
      <c r="E26" s="43"/>
      <c r="F26" s="43"/>
      <c r="G26" s="42"/>
      <c r="H26" s="43"/>
      <c r="I26" s="43"/>
      <c r="J26" s="42"/>
      <c r="K26" s="42"/>
      <c r="L26" s="42"/>
      <c r="M26" s="57" t="str">
        <f t="shared" si="0"/>
        <v/>
      </c>
      <c r="N26" s="27" t="str">
        <f>IF(M26="","",VLOOKUP($A26,'[1]פרופיל מציע  + מסמכים שיש להגיש'!$C$6:$H$16555,4))</f>
        <v/>
      </c>
      <c r="O26" s="46" t="str">
        <f>IF(OR('טבלת עזר2'!$C25=1,'טבלת עזר2'!$G25=1,'טבלת עזר2'!$J25='טבלת עזר2'!$J$2,'טבלת עזר2'!$J25='טבלת עזר2'!$J$2,'טבלת עזר2'!$K25='טבלת עזר2'!$K$2,'טבלת עזר2'!$L25='טבלת עזר2'!$L$2)=TRUE,1,"")</f>
        <v/>
      </c>
      <c r="P26" s="46" t="e">
        <f>IF(OR($M26='טבלת עזר2'!$AN$3,$M26='טבלת עזר2'!$AN$4,$M26='טבלת עזר2'!$AN$5,$M26='טבלת עזר2'!$AN$6,$M26='טבלת עזר2'!$AN$7,$M26='טבלת עזר2'!$AN$8,$M26='טבלת עזר2'!$AN$9)=TRUE,2,"")</f>
        <v>#NUM!</v>
      </c>
      <c r="Q26" s="23" t="str">
        <f t="shared" si="4"/>
        <v>not submittied</v>
      </c>
      <c r="R26" s="65" t="e">
        <f t="shared" si="5"/>
        <v>#NUM!</v>
      </c>
      <c r="W26" s="67">
        <f t="shared" si="6"/>
        <v>0</v>
      </c>
      <c r="X26" s="23">
        <f t="shared" si="7"/>
        <v>7629</v>
      </c>
      <c r="Y26" s="50" t="e">
        <f t="shared" si="8"/>
        <v>#REF!</v>
      </c>
      <c r="Z26" s="23" t="e">
        <f t="shared" si="9"/>
        <v>#REF!</v>
      </c>
      <c r="AA26" s="28" t="e">
        <f t="shared" si="1"/>
        <v>#REF!</v>
      </c>
      <c r="AB26" s="29" t="e">
        <f t="shared" si="2"/>
        <v>#REF!</v>
      </c>
      <c r="AC26" s="28" t="e">
        <f t="shared" si="10"/>
        <v>#REF!</v>
      </c>
      <c r="AD26" s="23" t="e">
        <f t="shared" si="11"/>
        <v>#REF!</v>
      </c>
      <c r="AE26" s="53">
        <f t="shared" si="12"/>
        <v>0</v>
      </c>
      <c r="AF26" s="53">
        <f t="shared" si="13"/>
        <v>0</v>
      </c>
      <c r="AG26" s="53">
        <f t="shared" si="14"/>
        <v>0</v>
      </c>
      <c r="AH26" s="36" t="e">
        <f t="shared" si="15"/>
        <v>#REF!</v>
      </c>
      <c r="AM26" s="23">
        <f t="shared" si="16"/>
        <v>0</v>
      </c>
      <c r="BK26" s="23">
        <v>23</v>
      </c>
      <c r="BL26" s="28" t="e">
        <f>#REF!*#REF!</f>
        <v>#REF!</v>
      </c>
      <c r="BM26" s="23" t="e">
        <f>#REF!*#REF!</f>
        <v>#REF!</v>
      </c>
      <c r="BN26" s="23" t="e">
        <f t="shared" si="18"/>
        <v>#REF!</v>
      </c>
    </row>
    <row r="27" spans="1:95" x14ac:dyDescent="0.3">
      <c r="A27" s="23">
        <v>24</v>
      </c>
      <c r="B27" s="23" t="str">
        <f>VLOOKUP($A27,'[1]פרופיל מציע  + מסמכים שיש להגיש'!$C$6:$H$16555,2)</f>
        <v>מעוז שרותי רכב ת"א בע"מ</v>
      </c>
      <c r="C27" s="23" t="str">
        <f t="shared" si="3"/>
        <v>0</v>
      </c>
      <c r="D27" s="41"/>
      <c r="E27" s="43"/>
      <c r="F27" s="43"/>
      <c r="G27" s="42"/>
      <c r="H27" s="43"/>
      <c r="I27" s="43"/>
      <c r="J27" s="42"/>
      <c r="K27" s="42"/>
      <c r="L27" s="42"/>
      <c r="M27" s="57" t="str">
        <f t="shared" si="0"/>
        <v/>
      </c>
      <c r="N27" s="27" t="str">
        <f>IF(M27="","",VLOOKUP($A27,'[1]פרופיל מציע  + מסמכים שיש להגיש'!$C$6:$H$16555,4))</f>
        <v/>
      </c>
      <c r="O27" s="46" t="str">
        <f>IF(OR('טבלת עזר2'!$C26=1,'טבלת עזר2'!$G26=1,'טבלת עזר2'!$J26='טבלת עזר2'!$J$2,'טבלת עזר2'!$J26='טבלת עזר2'!$J$2,'טבלת עזר2'!$K26='טבלת עזר2'!$K$2,'טבלת עזר2'!$L26='טבלת עזר2'!$L$2)=TRUE,1,"")</f>
        <v/>
      </c>
      <c r="P27" s="46" t="e">
        <f>IF(OR($M27='טבלת עזר2'!$AN$3,$M27='טבלת עזר2'!$AN$4,$M27='טבלת עזר2'!$AN$5,$M27='טבלת עזר2'!$AN$6,$M27='טבלת עזר2'!$AN$7,$M27='טבלת עזר2'!$AN$8,$M27='טבלת עזר2'!$AN$9)=TRUE,2,"")</f>
        <v>#NUM!</v>
      </c>
      <c r="Q27" s="23" t="str">
        <f t="shared" si="4"/>
        <v>not submittied</v>
      </c>
      <c r="R27" s="65" t="e">
        <f t="shared" si="5"/>
        <v>#NUM!</v>
      </c>
      <c r="W27" s="67">
        <f t="shared" si="6"/>
        <v>0</v>
      </c>
      <c r="X27" s="23">
        <f t="shared" si="7"/>
        <v>7629</v>
      </c>
      <c r="Y27" s="50" t="e">
        <f t="shared" si="8"/>
        <v>#REF!</v>
      </c>
      <c r="Z27" s="23" t="e">
        <f t="shared" si="9"/>
        <v>#REF!</v>
      </c>
      <c r="AA27" s="28" t="e">
        <f t="shared" si="1"/>
        <v>#REF!</v>
      </c>
      <c r="AB27" s="29" t="e">
        <f t="shared" si="2"/>
        <v>#REF!</v>
      </c>
      <c r="AC27" s="28" t="e">
        <f t="shared" si="10"/>
        <v>#REF!</v>
      </c>
      <c r="AD27" s="23" t="e">
        <f t="shared" si="11"/>
        <v>#REF!</v>
      </c>
      <c r="AE27" s="53">
        <f t="shared" si="12"/>
        <v>0</v>
      </c>
      <c r="AF27" s="53">
        <f t="shared" si="13"/>
        <v>0</v>
      </c>
      <c r="AG27" s="53">
        <f t="shared" si="14"/>
        <v>0</v>
      </c>
      <c r="AH27" s="36" t="e">
        <f t="shared" si="15"/>
        <v>#REF!</v>
      </c>
      <c r="AM27" s="23">
        <f t="shared" si="16"/>
        <v>0</v>
      </c>
      <c r="BK27" s="23">
        <v>24</v>
      </c>
      <c r="BL27" s="28" t="e">
        <f>#REF!*#REF!</f>
        <v>#REF!</v>
      </c>
      <c r="BM27" s="23" t="e">
        <f>#REF!*#REF!</f>
        <v>#REF!</v>
      </c>
      <c r="BN27" s="23" t="e">
        <f t="shared" si="18"/>
        <v>#REF!</v>
      </c>
    </row>
    <row r="28" spans="1:95" x14ac:dyDescent="0.3">
      <c r="A28" s="23">
        <v>25</v>
      </c>
      <c r="B28" s="23" t="str">
        <f>VLOOKUP($A28,'[1]פרופיל מציע  + מסמכים שיש להגיש'!$C$6:$H$16555,2)</f>
        <v>מוסך מרכזי</v>
      </c>
      <c r="C28" s="23" t="str">
        <f t="shared" si="3"/>
        <v>0</v>
      </c>
      <c r="D28" s="41"/>
      <c r="E28" s="43"/>
      <c r="F28" s="43"/>
      <c r="G28" s="42"/>
      <c r="H28" s="43"/>
      <c r="I28" s="43"/>
      <c r="J28" s="42"/>
      <c r="K28" s="42"/>
      <c r="L28" s="42"/>
      <c r="M28" s="57" t="str">
        <f t="shared" si="0"/>
        <v/>
      </c>
      <c r="N28" s="27" t="str">
        <f>IF(M28="","",VLOOKUP($A28,'[1]פרופיל מציע  + מסמכים שיש להגיש'!$C$6:$H$16555,4))</f>
        <v/>
      </c>
      <c r="O28" s="46" t="str">
        <f>IF(OR('טבלת עזר2'!$C27=1,'טבלת עזר2'!$G27=1,'טבלת עזר2'!$J27='טבלת עזר2'!$J$2,'טבלת עזר2'!$J27='טבלת עזר2'!$J$2,'טבלת עזר2'!$K27='טבלת עזר2'!$K$2,'טבלת עזר2'!$L27='טבלת עזר2'!$L$2)=TRUE,1,"")</f>
        <v/>
      </c>
      <c r="P28" s="46" t="e">
        <f>IF(OR($M28='טבלת עזר2'!$AN$3,$M28='טבלת עזר2'!$AN$4,$M28='טבלת עזר2'!$AN$5,$M28='טבלת עזר2'!$AN$6,$M28='טבלת עזר2'!$AN$7,$M28='טבלת עזר2'!$AN$8,$M28='טבלת עזר2'!$AN$9)=TRUE,2,"")</f>
        <v>#NUM!</v>
      </c>
      <c r="Q28" s="23" t="str">
        <f t="shared" si="4"/>
        <v>not submittied</v>
      </c>
      <c r="R28" s="65" t="e">
        <f t="shared" si="5"/>
        <v>#NUM!</v>
      </c>
      <c r="W28" s="67">
        <f t="shared" si="6"/>
        <v>0</v>
      </c>
      <c r="X28" s="23">
        <f t="shared" si="7"/>
        <v>7629</v>
      </c>
      <c r="Y28" s="50" t="e">
        <f t="shared" si="8"/>
        <v>#REF!</v>
      </c>
      <c r="Z28" s="23" t="e">
        <f t="shared" si="9"/>
        <v>#REF!</v>
      </c>
      <c r="AA28" s="28" t="e">
        <f t="shared" si="1"/>
        <v>#REF!</v>
      </c>
      <c r="AB28" s="29" t="e">
        <f t="shared" si="2"/>
        <v>#REF!</v>
      </c>
      <c r="AC28" s="28" t="e">
        <f t="shared" si="10"/>
        <v>#REF!</v>
      </c>
      <c r="AD28" s="23" t="e">
        <f t="shared" si="11"/>
        <v>#REF!</v>
      </c>
      <c r="AE28" s="53">
        <f t="shared" si="12"/>
        <v>0</v>
      </c>
      <c r="AF28" s="53">
        <f t="shared" si="13"/>
        <v>0</v>
      </c>
      <c r="AG28" s="53">
        <f t="shared" si="14"/>
        <v>0</v>
      </c>
      <c r="AH28" s="36" t="e">
        <f t="shared" si="15"/>
        <v>#REF!</v>
      </c>
      <c r="AM28" s="23">
        <f t="shared" si="16"/>
        <v>0</v>
      </c>
      <c r="BK28" s="23">
        <v>25</v>
      </c>
      <c r="BL28" s="28" t="e">
        <f>#REF!*#REF!</f>
        <v>#REF!</v>
      </c>
      <c r="BM28" s="23" t="e">
        <f>#REF!*#REF!</f>
        <v>#REF!</v>
      </c>
      <c r="BN28" s="23" t="e">
        <f t="shared" si="18"/>
        <v>#REF!</v>
      </c>
    </row>
    <row r="29" spans="1:95" x14ac:dyDescent="0.3">
      <c r="A29" s="23">
        <v>26</v>
      </c>
      <c r="B29" s="23" t="str">
        <f>VLOOKUP($A29,'[1]פרופיל מציע  + מסמכים שיש להגיש'!$C$6:$H$16555,2)</f>
        <v>דיין בן נבט מוסך נע אור בע"מ</v>
      </c>
      <c r="C29" s="23" t="str">
        <f t="shared" si="3"/>
        <v>0</v>
      </c>
      <c r="D29" s="41"/>
      <c r="E29" s="43"/>
      <c r="F29" s="43"/>
      <c r="G29" s="42"/>
      <c r="H29" s="43"/>
      <c r="I29" s="43"/>
      <c r="J29" s="42"/>
      <c r="K29" s="42"/>
      <c r="L29" s="42"/>
      <c r="M29" s="57" t="str">
        <f t="shared" si="0"/>
        <v/>
      </c>
      <c r="N29" s="27" t="str">
        <f>IF(M29="","",VLOOKUP($A29,'[1]פרופיל מציע  + מסמכים שיש להגיש'!$C$6:$H$16555,4))</f>
        <v/>
      </c>
      <c r="O29" s="46" t="str">
        <f>IF(OR('טבלת עזר2'!$C28=1,'טבלת עזר2'!$G28=1,'טבלת עזר2'!$J28='טבלת עזר2'!$J$2,'טבלת עזר2'!$J28='טבלת עזר2'!$J$2,'טבלת עזר2'!$K28='טבלת עזר2'!$K$2,'טבלת עזר2'!$L28='טבלת עזר2'!$L$2)=TRUE,1,"")</f>
        <v/>
      </c>
      <c r="P29" s="46" t="e">
        <f>IF(OR($M29='טבלת עזר2'!$AN$3,$M29='טבלת עזר2'!$AN$4,$M29='טבלת עזר2'!$AN$5,$M29='טבלת עזר2'!$AN$6,$M29='טבלת עזר2'!$AN$7,$M29='טבלת עזר2'!$AN$8,$M29='טבלת עזר2'!$AN$9)=TRUE,2,"")</f>
        <v>#NUM!</v>
      </c>
      <c r="Q29" s="23" t="str">
        <f t="shared" si="4"/>
        <v>not submittied</v>
      </c>
      <c r="R29" s="65" t="e">
        <f t="shared" si="5"/>
        <v>#NUM!</v>
      </c>
      <c r="W29" s="67">
        <f t="shared" si="6"/>
        <v>0</v>
      </c>
      <c r="X29" s="23">
        <f t="shared" si="7"/>
        <v>7629</v>
      </c>
      <c r="Y29" s="50" t="e">
        <f t="shared" si="8"/>
        <v>#REF!</v>
      </c>
      <c r="Z29" s="23" t="e">
        <f t="shared" si="9"/>
        <v>#REF!</v>
      </c>
      <c r="AA29" s="28" t="e">
        <f t="shared" si="1"/>
        <v>#REF!</v>
      </c>
      <c r="AB29" s="29" t="e">
        <f t="shared" si="2"/>
        <v>#REF!</v>
      </c>
      <c r="AC29" s="28" t="e">
        <f t="shared" si="10"/>
        <v>#REF!</v>
      </c>
      <c r="AD29" s="23" t="e">
        <f t="shared" si="11"/>
        <v>#REF!</v>
      </c>
      <c r="AE29" s="53">
        <f t="shared" si="12"/>
        <v>0</v>
      </c>
      <c r="AF29" s="53">
        <f t="shared" si="13"/>
        <v>0</v>
      </c>
      <c r="AG29" s="53">
        <f t="shared" si="14"/>
        <v>0</v>
      </c>
      <c r="AH29" s="36" t="e">
        <f t="shared" si="15"/>
        <v>#REF!</v>
      </c>
      <c r="AM29" s="23">
        <f t="shared" si="16"/>
        <v>0</v>
      </c>
      <c r="BK29" s="23">
        <v>26</v>
      </c>
      <c r="BL29" s="28" t="e">
        <f>#REF!*#REF!</f>
        <v>#REF!</v>
      </c>
      <c r="BM29" s="23" t="e">
        <f>#REF!*#REF!</f>
        <v>#REF!</v>
      </c>
      <c r="BN29" s="23" t="e">
        <f t="shared" si="18"/>
        <v>#REF!</v>
      </c>
    </row>
    <row r="30" spans="1:95" x14ac:dyDescent="0.3">
      <c r="A30" s="23">
        <v>27</v>
      </c>
      <c r="B30" s="23" t="str">
        <f>VLOOKUP($A30,'[1]פרופיל מציע  + מסמכים שיש להגיש'!$C$6:$H$16555,2)</f>
        <v>נג'אר סאמי ובניו בע"מ</v>
      </c>
      <c r="C30" s="23" t="str">
        <f t="shared" si="3"/>
        <v>0</v>
      </c>
      <c r="D30" s="41"/>
      <c r="E30" s="43"/>
      <c r="F30" s="43"/>
      <c r="G30" s="42"/>
      <c r="H30" s="43"/>
      <c r="I30" s="43"/>
      <c r="J30" s="42"/>
      <c r="K30" s="42"/>
      <c r="L30" s="42"/>
      <c r="M30" s="57" t="str">
        <f t="shared" si="0"/>
        <v/>
      </c>
      <c r="N30" s="27" t="str">
        <f>IF(M30="","",VLOOKUP($A30,'[1]פרופיל מציע  + מסמכים שיש להגיש'!$C$6:$H$16555,4))</f>
        <v/>
      </c>
      <c r="O30" s="46" t="str">
        <f>IF(OR('טבלת עזר2'!$C29=1,'טבלת עזר2'!$G29=1,'טבלת עזר2'!$J29='טבלת עזר2'!$J$2,'טבלת עזר2'!$J29='טבלת עזר2'!$J$2,'טבלת עזר2'!$K29='טבלת עזר2'!$K$2,'טבלת עזר2'!$L29='טבלת עזר2'!$L$2)=TRUE,1,"")</f>
        <v/>
      </c>
      <c r="P30" s="46" t="e">
        <f>IF(OR($M30='טבלת עזר2'!$AN$3,$M30='טבלת עזר2'!$AN$4,$M30='טבלת עזר2'!$AN$5,$M30='טבלת עזר2'!$AN$6,$M30='טבלת עזר2'!$AN$7,$M30='טבלת עזר2'!$AN$8,$M30='טבלת עזר2'!$AN$9)=TRUE,2,"")</f>
        <v>#NUM!</v>
      </c>
      <c r="Q30" s="23" t="str">
        <f t="shared" si="4"/>
        <v>not submittied</v>
      </c>
      <c r="R30" s="65" t="e">
        <f t="shared" si="5"/>
        <v>#NUM!</v>
      </c>
      <c r="W30" s="67">
        <f t="shared" si="6"/>
        <v>0</v>
      </c>
      <c r="X30" s="23">
        <f t="shared" si="7"/>
        <v>7629</v>
      </c>
      <c r="Y30" s="50" t="e">
        <f t="shared" si="8"/>
        <v>#REF!</v>
      </c>
      <c r="Z30" s="23" t="e">
        <f t="shared" si="9"/>
        <v>#REF!</v>
      </c>
      <c r="AA30" s="28" t="e">
        <f t="shared" si="1"/>
        <v>#REF!</v>
      </c>
      <c r="AB30" s="29" t="e">
        <f t="shared" si="2"/>
        <v>#REF!</v>
      </c>
      <c r="AC30" s="28" t="e">
        <f t="shared" si="10"/>
        <v>#REF!</v>
      </c>
      <c r="AD30" s="23" t="e">
        <f t="shared" si="11"/>
        <v>#REF!</v>
      </c>
      <c r="AE30" s="53">
        <f t="shared" si="12"/>
        <v>0</v>
      </c>
      <c r="AF30" s="53">
        <f t="shared" si="13"/>
        <v>0</v>
      </c>
      <c r="AG30" s="53">
        <f t="shared" si="14"/>
        <v>0</v>
      </c>
      <c r="AH30" s="36" t="e">
        <f t="shared" si="15"/>
        <v>#REF!</v>
      </c>
      <c r="AM30" s="23">
        <f t="shared" si="16"/>
        <v>0</v>
      </c>
      <c r="BK30" s="23">
        <v>27</v>
      </c>
      <c r="BL30" s="28" t="e">
        <f>#REF!*#REF!</f>
        <v>#REF!</v>
      </c>
      <c r="BM30" s="23" t="e">
        <f>#REF!*#REF!</f>
        <v>#REF!</v>
      </c>
      <c r="BN30" s="23" t="e">
        <f t="shared" si="18"/>
        <v>#REF!</v>
      </c>
    </row>
    <row r="31" spans="1:95" x14ac:dyDescent="0.3">
      <c r="A31" s="23">
        <v>28</v>
      </c>
      <c r="B31" s="23" t="str">
        <f>VLOOKUP($A31,'[1]פרופיל מציע  + מסמכים שיש להגיש'!$C$6:$H$16555,2)</f>
        <v>מרכז שירות גיל רם חמדי ובניו בע"מ</v>
      </c>
      <c r="C31" s="23" t="str">
        <f t="shared" si="3"/>
        <v>0</v>
      </c>
      <c r="D31" s="41"/>
      <c r="E31" s="43"/>
      <c r="F31" s="43"/>
      <c r="G31" s="42"/>
      <c r="H31" s="43"/>
      <c r="I31" s="43"/>
      <c r="J31" s="42"/>
      <c r="K31" s="42"/>
      <c r="L31" s="42"/>
      <c r="M31" s="57" t="str">
        <f t="shared" si="0"/>
        <v/>
      </c>
      <c r="N31" s="27" t="str">
        <f>IF(M31="","",VLOOKUP($A31,'[1]פרופיל מציע  + מסמכים שיש להגיש'!$C$6:$H$16555,4))</f>
        <v/>
      </c>
      <c r="O31" s="46" t="str">
        <f>IF(OR('טבלת עזר2'!$C30=1,'טבלת עזר2'!$G30=1,'טבלת עזר2'!$J30='טבלת עזר2'!$J$2,'טבלת עזר2'!$J30='טבלת עזר2'!$J$2,'טבלת עזר2'!$K30='טבלת עזר2'!$K$2,'טבלת עזר2'!$L30='טבלת עזר2'!$L$2)=TRUE,1,"")</f>
        <v/>
      </c>
      <c r="P31" s="46" t="e">
        <f>IF(OR($M31='טבלת עזר2'!$AN$3,$M31='טבלת עזר2'!$AN$4,$M31='טבלת עזר2'!$AN$5,$M31='טבלת עזר2'!$AN$6,$M31='טבלת עזר2'!$AN$7,$M31='טבלת עזר2'!$AN$8,$M31='טבלת עזר2'!$AN$9)=TRUE,2,"")</f>
        <v>#NUM!</v>
      </c>
      <c r="Q31" s="23" t="str">
        <f t="shared" si="4"/>
        <v>not submittied</v>
      </c>
      <c r="R31" s="65" t="e">
        <f t="shared" si="5"/>
        <v>#NUM!</v>
      </c>
      <c r="W31" s="67">
        <f t="shared" si="6"/>
        <v>0</v>
      </c>
      <c r="X31" s="23">
        <f t="shared" si="7"/>
        <v>7629</v>
      </c>
      <c r="Y31" s="50" t="e">
        <f t="shared" si="8"/>
        <v>#REF!</v>
      </c>
      <c r="Z31" s="23" t="e">
        <f t="shared" si="9"/>
        <v>#REF!</v>
      </c>
      <c r="AA31" s="28" t="e">
        <f t="shared" si="1"/>
        <v>#REF!</v>
      </c>
      <c r="AB31" s="29" t="e">
        <f t="shared" si="2"/>
        <v>#REF!</v>
      </c>
      <c r="AC31" s="28" t="e">
        <f t="shared" si="10"/>
        <v>#REF!</v>
      </c>
      <c r="AD31" s="23" t="e">
        <f t="shared" si="11"/>
        <v>#REF!</v>
      </c>
      <c r="AE31" s="53">
        <f t="shared" si="12"/>
        <v>0</v>
      </c>
      <c r="AF31" s="53">
        <f t="shared" si="13"/>
        <v>0</v>
      </c>
      <c r="AG31" s="53">
        <f t="shared" si="14"/>
        <v>0</v>
      </c>
      <c r="AH31" s="36" t="e">
        <f t="shared" si="15"/>
        <v>#REF!</v>
      </c>
      <c r="AM31" s="23">
        <f t="shared" si="16"/>
        <v>0</v>
      </c>
      <c r="BK31" s="23">
        <v>28</v>
      </c>
      <c r="BL31" s="28" t="e">
        <f>#REF!*#REF!</f>
        <v>#REF!</v>
      </c>
      <c r="BM31" s="23" t="e">
        <f>#REF!*#REF!</f>
        <v>#REF!</v>
      </c>
      <c r="BN31" s="23" t="e">
        <f t="shared" si="18"/>
        <v>#REF!</v>
      </c>
    </row>
    <row r="32" spans="1:95" x14ac:dyDescent="0.3">
      <c r="A32" s="23">
        <v>29</v>
      </c>
      <c r="B32" s="23" t="str">
        <f>VLOOKUP($A32,'[1]פרופיל מציע  + מסמכים שיש להגיש'!$C$6:$H$16555,2)</f>
        <v>ג'וסטו שירותי רכב בע"מ</v>
      </c>
      <c r="C32" s="23" t="str">
        <f t="shared" si="3"/>
        <v>0</v>
      </c>
      <c r="D32" s="41"/>
      <c r="E32" s="43"/>
      <c r="F32" s="43"/>
      <c r="G32" s="42"/>
      <c r="H32" s="43"/>
      <c r="I32" s="43"/>
      <c r="J32" s="42"/>
      <c r="K32" s="42"/>
      <c r="L32" s="42"/>
      <c r="M32" s="57" t="str">
        <f t="shared" si="0"/>
        <v/>
      </c>
      <c r="N32" s="27" t="str">
        <f>IF(M32="","",VLOOKUP($A32,'[1]פרופיל מציע  + מסמכים שיש להגיש'!$C$6:$H$16555,4))</f>
        <v/>
      </c>
      <c r="O32" s="46" t="str">
        <f>IF(OR('טבלת עזר2'!$C31=1,'טבלת עזר2'!$G31=1,'טבלת עזר2'!$J31='טבלת עזר2'!$J$2,'טבלת עזר2'!$J31='טבלת עזר2'!$J$2,'טבלת עזר2'!$K31='טבלת עזר2'!$K$2,'טבלת עזר2'!$L31='טבלת עזר2'!$L$2)=TRUE,1,"")</f>
        <v/>
      </c>
      <c r="P32" s="46" t="e">
        <f>IF(OR($M32='טבלת עזר2'!$AN$3,$M32='טבלת עזר2'!$AN$4,$M32='טבלת עזר2'!$AN$5,$M32='טבלת עזר2'!$AN$6,$M32='טבלת עזר2'!$AN$7,$M32='טבלת עזר2'!$AN$8,$M32='טבלת עזר2'!$AN$9)=TRUE,2,"")</f>
        <v>#NUM!</v>
      </c>
      <c r="Q32" s="23" t="str">
        <f t="shared" si="4"/>
        <v>not submittied</v>
      </c>
      <c r="R32" s="65" t="e">
        <f t="shared" si="5"/>
        <v>#NUM!</v>
      </c>
      <c r="W32" s="67">
        <f t="shared" si="6"/>
        <v>0</v>
      </c>
      <c r="X32" s="23">
        <f t="shared" si="7"/>
        <v>7629</v>
      </c>
      <c r="Y32" s="50" t="e">
        <f t="shared" si="8"/>
        <v>#REF!</v>
      </c>
      <c r="Z32" s="23" t="e">
        <f t="shared" si="9"/>
        <v>#REF!</v>
      </c>
      <c r="AA32" s="28" t="e">
        <f t="shared" si="1"/>
        <v>#REF!</v>
      </c>
      <c r="AB32" s="29" t="e">
        <f t="shared" si="2"/>
        <v>#REF!</v>
      </c>
      <c r="AC32" s="28" t="e">
        <f t="shared" si="10"/>
        <v>#REF!</v>
      </c>
      <c r="AD32" s="23" t="e">
        <f t="shared" si="11"/>
        <v>#REF!</v>
      </c>
      <c r="AE32" s="53">
        <f t="shared" si="12"/>
        <v>0</v>
      </c>
      <c r="AF32" s="53">
        <f t="shared" si="13"/>
        <v>0</v>
      </c>
      <c r="AG32" s="53">
        <f t="shared" si="14"/>
        <v>0</v>
      </c>
      <c r="AH32" s="36" t="e">
        <f t="shared" si="15"/>
        <v>#REF!</v>
      </c>
      <c r="AM32" s="23">
        <f t="shared" si="16"/>
        <v>0</v>
      </c>
      <c r="BK32" s="23">
        <v>29</v>
      </c>
      <c r="BL32" s="28" t="e">
        <f>#REF!*#REF!</f>
        <v>#REF!</v>
      </c>
      <c r="BM32" s="23" t="e">
        <f>#REF!*#REF!</f>
        <v>#REF!</v>
      </c>
      <c r="BN32" s="23" t="e">
        <f t="shared" si="18"/>
        <v>#REF!</v>
      </c>
    </row>
    <row r="33" spans="1:66" x14ac:dyDescent="0.3">
      <c r="A33" s="23">
        <v>30</v>
      </c>
      <c r="B33" s="23" t="str">
        <f>VLOOKUP($A33,'[1]פרופיל מציע  + מסמכים שיש להגיש'!$C$6:$H$16555,2)</f>
        <v>מוסך גזית בע"מ</v>
      </c>
      <c r="C33" s="23" t="str">
        <f t="shared" si="3"/>
        <v>0</v>
      </c>
      <c r="D33" s="41"/>
      <c r="E33" s="43"/>
      <c r="F33" s="43"/>
      <c r="G33" s="42"/>
      <c r="H33" s="43"/>
      <c r="I33" s="43"/>
      <c r="J33" s="42"/>
      <c r="K33" s="42"/>
      <c r="L33" s="42"/>
      <c r="M33" s="57" t="str">
        <f t="shared" si="0"/>
        <v/>
      </c>
      <c r="N33" s="27" t="str">
        <f>IF(M33="","",VLOOKUP($A33,'[1]פרופיל מציע  + מסמכים שיש להגיש'!$C$6:$H$16555,4))</f>
        <v/>
      </c>
      <c r="O33" s="46" t="str">
        <f>IF(OR('טבלת עזר2'!$C32=1,'טבלת עזר2'!$G32=1,'טבלת עזר2'!$J32='טבלת עזר2'!$J$2,'טבלת עזר2'!$J32='טבלת עזר2'!$J$2,'טבלת עזר2'!$K32='טבלת עזר2'!$K$2,'טבלת עזר2'!$L32='טבלת עזר2'!$L$2)=TRUE,1,"")</f>
        <v/>
      </c>
      <c r="P33" s="46" t="e">
        <f>IF(OR($M33='טבלת עזר2'!$AN$3,$M33='טבלת עזר2'!$AN$4,$M33='טבלת עזר2'!$AN$5,$M33='טבלת עזר2'!$AN$6,$M33='טבלת עזר2'!$AN$7,$M33='טבלת עזר2'!$AN$8,$M33='טבלת עזר2'!$AN$9)=TRUE,2,"")</f>
        <v>#NUM!</v>
      </c>
      <c r="Q33" s="23" t="str">
        <f t="shared" si="4"/>
        <v>not submittied</v>
      </c>
      <c r="R33" s="65" t="e">
        <f t="shared" si="5"/>
        <v>#NUM!</v>
      </c>
      <c r="W33" s="67">
        <f t="shared" si="6"/>
        <v>0</v>
      </c>
      <c r="X33" s="23">
        <f t="shared" si="7"/>
        <v>7629</v>
      </c>
      <c r="Y33" s="50" t="e">
        <f t="shared" si="8"/>
        <v>#REF!</v>
      </c>
      <c r="Z33" s="23" t="e">
        <f t="shared" si="9"/>
        <v>#REF!</v>
      </c>
      <c r="AA33" s="28" t="e">
        <f t="shared" si="1"/>
        <v>#REF!</v>
      </c>
      <c r="AB33" s="29" t="e">
        <f t="shared" si="2"/>
        <v>#REF!</v>
      </c>
      <c r="AC33" s="28" t="e">
        <f t="shared" si="10"/>
        <v>#REF!</v>
      </c>
      <c r="AD33" s="23" t="e">
        <f t="shared" si="11"/>
        <v>#REF!</v>
      </c>
      <c r="AE33" s="53">
        <f t="shared" si="12"/>
        <v>0</v>
      </c>
      <c r="AF33" s="53">
        <f t="shared" si="13"/>
        <v>0</v>
      </c>
      <c r="AG33" s="53">
        <f t="shared" si="14"/>
        <v>0</v>
      </c>
      <c r="AH33" s="36" t="e">
        <f t="shared" si="15"/>
        <v>#REF!</v>
      </c>
      <c r="AM33" s="23">
        <f t="shared" si="16"/>
        <v>0</v>
      </c>
      <c r="BK33" s="23">
        <v>30</v>
      </c>
      <c r="BL33" s="28" t="e">
        <f>#REF!*#REF!</f>
        <v>#REF!</v>
      </c>
      <c r="BM33" s="23" t="e">
        <f>#REF!*#REF!</f>
        <v>#REF!</v>
      </c>
      <c r="BN33" s="23" t="e">
        <f t="shared" ref="BN33:BN34" si="19">BM33*0.75</f>
        <v>#REF!</v>
      </c>
    </row>
    <row r="34" spans="1:66" x14ac:dyDescent="0.3">
      <c r="A34" s="23">
        <v>31</v>
      </c>
      <c r="B34" s="23" t="str">
        <f>VLOOKUP($A34,'[1]פרופיל מציע  + מסמכים שיש להגיש'!$C$6:$H$16555,2)</f>
        <v>פלגר מרכז שירות בע"מ</v>
      </c>
      <c r="C34" s="23" t="str">
        <f t="shared" si="3"/>
        <v>0</v>
      </c>
      <c r="D34" s="41"/>
      <c r="E34" s="43"/>
      <c r="F34" s="43"/>
      <c r="G34" s="42"/>
      <c r="H34" s="43"/>
      <c r="I34" s="43"/>
      <c r="J34" s="42"/>
      <c r="K34" s="42"/>
      <c r="L34" s="42"/>
      <c r="M34" s="57" t="str">
        <f t="shared" si="0"/>
        <v/>
      </c>
      <c r="N34" s="27" t="str">
        <f>IF(M34="","",VLOOKUP($A34,'[1]פרופיל מציע  + מסמכים שיש להגיש'!$C$6:$H$16555,4))</f>
        <v/>
      </c>
      <c r="O34" s="46" t="str">
        <f>IF(OR('טבלת עזר2'!$C33=1,'טבלת עזר2'!$G33=1,'טבלת עזר2'!$J33='טבלת עזר2'!$J$2,'טבלת עזר2'!$J33='טבלת עזר2'!$J$2,'טבלת עזר2'!$K33='טבלת עזר2'!$K$2,'טבלת עזר2'!$L33='טבלת עזר2'!$L$2)=TRUE,1,"")</f>
        <v/>
      </c>
      <c r="P34" s="46" t="e">
        <f>IF(OR($M34='טבלת עזר2'!$AN$3,$M34='טבלת עזר2'!$AN$4,$M34='טבלת עזר2'!$AN$5,$M34='טבלת עזר2'!$AN$6,$M34='טבלת עזר2'!$AN$7,$M34='טבלת עזר2'!$AN$8,$M34='טבלת עזר2'!$AN$9)=TRUE,2,"")</f>
        <v>#NUM!</v>
      </c>
      <c r="Q34" s="23" t="str">
        <f t="shared" si="4"/>
        <v>not submittied</v>
      </c>
      <c r="R34" s="65" t="e">
        <f t="shared" si="5"/>
        <v>#NUM!</v>
      </c>
      <c r="W34" s="67">
        <f t="shared" si="6"/>
        <v>0</v>
      </c>
      <c r="X34" s="23">
        <f t="shared" si="7"/>
        <v>7629</v>
      </c>
      <c r="Y34" s="50" t="e">
        <f t="shared" si="8"/>
        <v>#REF!</v>
      </c>
      <c r="Z34" s="23" t="e">
        <f t="shared" si="9"/>
        <v>#REF!</v>
      </c>
      <c r="AA34" s="28" t="e">
        <f t="shared" si="1"/>
        <v>#REF!</v>
      </c>
      <c r="AB34" s="29" t="e">
        <f t="shared" si="2"/>
        <v>#REF!</v>
      </c>
      <c r="AC34" s="28" t="e">
        <f t="shared" si="10"/>
        <v>#REF!</v>
      </c>
      <c r="AD34" s="23" t="e">
        <f t="shared" si="11"/>
        <v>#REF!</v>
      </c>
      <c r="AE34" s="53">
        <f t="shared" si="12"/>
        <v>0</v>
      </c>
      <c r="AF34" s="53">
        <f t="shared" si="13"/>
        <v>0</v>
      </c>
      <c r="AG34" s="53">
        <f t="shared" si="14"/>
        <v>0</v>
      </c>
      <c r="AH34" s="36" t="e">
        <f t="shared" si="15"/>
        <v>#REF!</v>
      </c>
      <c r="AM34" s="23">
        <f t="shared" si="16"/>
        <v>0</v>
      </c>
      <c r="BK34" s="23">
        <v>31</v>
      </c>
      <c r="BL34" s="28" t="e">
        <f>#REF!*#REF!</f>
        <v>#REF!</v>
      </c>
      <c r="BM34" s="23" t="e">
        <f>#REF!*#REF!</f>
        <v>#REF!</v>
      </c>
      <c r="BN34" s="23" t="e">
        <f t="shared" si="19"/>
        <v>#REF!</v>
      </c>
    </row>
    <row r="35" spans="1:66" x14ac:dyDescent="0.3">
      <c r="A35" s="23">
        <v>32</v>
      </c>
      <c r="B35" s="23" t="str">
        <f>VLOOKUP($A35,'[1]פרופיל מציע  + מסמכים שיש להגיש'!$C$6:$H$16555,2)</f>
        <v>הילוך שישי ראשל"צ בע"מ</v>
      </c>
      <c r="C35" s="23" t="str">
        <f t="shared" si="3"/>
        <v>0</v>
      </c>
      <c r="D35" s="41"/>
      <c r="E35" s="43"/>
      <c r="F35" s="43"/>
      <c r="G35" s="42"/>
      <c r="H35" s="43"/>
      <c r="I35" s="43"/>
      <c r="J35" s="42"/>
      <c r="K35" s="42"/>
      <c r="L35" s="42"/>
      <c r="M35" s="57" t="str">
        <f t="shared" si="0"/>
        <v/>
      </c>
      <c r="N35" s="27" t="str">
        <f>IF(M35="","",VLOOKUP($A35,'[1]פרופיל מציע  + מסמכים שיש להגיש'!$C$6:$H$16555,4))</f>
        <v/>
      </c>
      <c r="O35" s="46" t="str">
        <f>IF(OR('טבלת עזר2'!$C34=1,'טבלת עזר2'!$G34=1,'טבלת עזר2'!$J34='טבלת עזר2'!$J$2,'טבלת עזר2'!$J34='טבלת עזר2'!$J$2,'טבלת עזר2'!$K34='טבלת עזר2'!$K$2,'טבלת עזר2'!$L34='טבלת עזר2'!$L$2)=TRUE,1,"")</f>
        <v/>
      </c>
      <c r="P35" s="46" t="e">
        <f>IF(OR($M35='טבלת עזר2'!$AN$3,$M35='טבלת עזר2'!$AN$4,$M35='טבלת עזר2'!$AN$5,$M35='טבלת עזר2'!$AN$6,$M35='טבלת עזר2'!$AN$7,$M35='טבלת עזר2'!$AN$8,$M35='טבלת עזר2'!$AN$9)=TRUE,2,"")</f>
        <v>#NUM!</v>
      </c>
      <c r="Q35" s="23" t="str">
        <f t="shared" si="4"/>
        <v>not submittied</v>
      </c>
      <c r="R35" s="65" t="e">
        <f t="shared" si="5"/>
        <v>#NUM!</v>
      </c>
      <c r="W35" s="67">
        <f t="shared" si="6"/>
        <v>0</v>
      </c>
      <c r="X35" s="23">
        <f t="shared" si="7"/>
        <v>7629</v>
      </c>
      <c r="Y35" s="50" t="e">
        <f t="shared" si="8"/>
        <v>#REF!</v>
      </c>
      <c r="Z35" s="23" t="e">
        <f t="shared" si="9"/>
        <v>#REF!</v>
      </c>
      <c r="AA35" s="28" t="e">
        <f t="shared" si="1"/>
        <v>#REF!</v>
      </c>
      <c r="AB35" s="29" t="e">
        <f t="shared" si="2"/>
        <v>#REF!</v>
      </c>
      <c r="AC35" s="28" t="e">
        <f t="shared" si="10"/>
        <v>#REF!</v>
      </c>
      <c r="AD35" s="23" t="e">
        <f t="shared" si="11"/>
        <v>#REF!</v>
      </c>
      <c r="AE35" s="53">
        <f t="shared" si="12"/>
        <v>0</v>
      </c>
      <c r="AF35" s="53">
        <f t="shared" si="13"/>
        <v>0</v>
      </c>
      <c r="AG35" s="53">
        <f t="shared" si="14"/>
        <v>0</v>
      </c>
      <c r="AH35" s="36" t="e">
        <f t="shared" si="15"/>
        <v>#REF!</v>
      </c>
      <c r="AM35" s="23">
        <f t="shared" si="16"/>
        <v>0</v>
      </c>
    </row>
    <row r="36" spans="1:66" x14ac:dyDescent="0.3">
      <c r="A36" s="23">
        <v>33</v>
      </c>
      <c r="B36" s="23" t="str">
        <f>VLOOKUP($A36,'[1]פרופיל מציע  + מסמכים שיש להגיש'!$C$6:$H$16555,2)</f>
        <v>מרכז שירות א.ברק בע"מ</v>
      </c>
      <c r="C36" s="23" t="str">
        <f t="shared" si="3"/>
        <v>0</v>
      </c>
      <c r="D36" s="41"/>
      <c r="E36" s="43"/>
      <c r="F36" s="43"/>
      <c r="G36" s="42"/>
      <c r="H36" s="43"/>
      <c r="I36" s="43"/>
      <c r="J36" s="42"/>
      <c r="K36" s="42"/>
      <c r="L36" s="42"/>
      <c r="M36" s="57" t="str">
        <f t="shared" si="0"/>
        <v/>
      </c>
      <c r="N36" s="27" t="str">
        <f>IF(M36="","",VLOOKUP($A36,'[1]פרופיל מציע  + מסמכים שיש להגיש'!$C$6:$H$16555,4))</f>
        <v/>
      </c>
      <c r="O36" s="46" t="str">
        <f>IF(OR('טבלת עזר2'!$C35=1,'טבלת עזר2'!$G35=1,'טבלת עזר2'!$J35='טבלת עזר2'!$J$2,'טבלת עזר2'!$J35='טבלת עזר2'!$J$2,'טבלת עזר2'!$K35='טבלת עזר2'!$K$2,'טבלת עזר2'!$L35='טבלת עזר2'!$L$2)=TRUE,1,"")</f>
        <v/>
      </c>
      <c r="P36" s="46" t="e">
        <f>IF(OR($M36='טבלת עזר2'!$AN$3,$M36='טבלת עזר2'!$AN$4,$M36='טבלת עזר2'!$AN$5,$M36='טבלת עזר2'!$AN$6,$M36='טבלת עזר2'!$AN$7,$M36='טבלת עזר2'!$AN$8,$M36='טבלת עזר2'!$AN$9)=TRUE,2,"")</f>
        <v>#NUM!</v>
      </c>
      <c r="Q36" s="23" t="str">
        <f t="shared" si="4"/>
        <v>not submittied</v>
      </c>
      <c r="R36" s="65" t="e">
        <f t="shared" si="5"/>
        <v>#NUM!</v>
      </c>
      <c r="W36" s="67">
        <f t="shared" si="6"/>
        <v>0</v>
      </c>
      <c r="X36" s="23">
        <f t="shared" si="7"/>
        <v>7629</v>
      </c>
      <c r="Y36" s="50" t="e">
        <f t="shared" si="8"/>
        <v>#REF!</v>
      </c>
      <c r="Z36" s="23" t="e">
        <f t="shared" si="9"/>
        <v>#REF!</v>
      </c>
      <c r="AA36" s="28" t="e">
        <f t="shared" si="1"/>
        <v>#REF!</v>
      </c>
      <c r="AB36" s="29" t="e">
        <f t="shared" si="2"/>
        <v>#REF!</v>
      </c>
      <c r="AC36" s="28" t="e">
        <f t="shared" si="10"/>
        <v>#REF!</v>
      </c>
      <c r="AD36" s="23" t="e">
        <f t="shared" si="11"/>
        <v>#REF!</v>
      </c>
      <c r="AE36" s="53">
        <f t="shared" si="12"/>
        <v>0</v>
      </c>
      <c r="AF36" s="53">
        <f t="shared" si="13"/>
        <v>0</v>
      </c>
      <c r="AG36" s="53">
        <f t="shared" si="14"/>
        <v>0</v>
      </c>
      <c r="AH36" s="36" t="e">
        <f t="shared" si="15"/>
        <v>#REF!</v>
      </c>
      <c r="AM36" s="23">
        <f t="shared" si="16"/>
        <v>0</v>
      </c>
    </row>
    <row r="37" spans="1:66" x14ac:dyDescent="0.3">
      <c r="A37" s="23">
        <v>34</v>
      </c>
      <c r="B37" s="23" t="str">
        <f>VLOOKUP($A37,'[1]פרופיל מציע  + מסמכים שיש להגיש'!$C$6:$H$16555,2)</f>
        <v>מרכז שירות קיה א.ר. ניר רחובות בע"מ</v>
      </c>
      <c r="C37" s="23" t="str">
        <f t="shared" si="3"/>
        <v>0</v>
      </c>
      <c r="D37" s="41"/>
      <c r="E37" s="43"/>
      <c r="F37" s="43"/>
      <c r="G37" s="42"/>
      <c r="H37" s="43"/>
      <c r="I37" s="43"/>
      <c r="J37" s="42"/>
      <c r="K37" s="42"/>
      <c r="L37" s="42"/>
      <c r="M37" s="57" t="str">
        <f t="shared" si="0"/>
        <v/>
      </c>
      <c r="N37" s="27" t="str">
        <f>IF(M37="","",VLOOKUP($A37,'[1]פרופיל מציע  + מסמכים שיש להגיש'!$C$6:$H$16555,4))</f>
        <v/>
      </c>
      <c r="O37" s="46" t="str">
        <f>IF(OR('טבלת עזר2'!$C36=1,'טבלת עזר2'!$G36=1,'טבלת עזר2'!$J36='טבלת עזר2'!$J$2,'טבלת עזר2'!$J36='טבלת עזר2'!$J$2,'טבלת עזר2'!$K36='טבלת עזר2'!$K$2,'טבלת עזר2'!$L36='טבלת עזר2'!$L$2)=TRUE,1,"")</f>
        <v/>
      </c>
      <c r="P37" s="46" t="e">
        <f>IF(OR($M37='טבלת עזר2'!$AN$3,$M37='טבלת עזר2'!$AN$4,$M37='טבלת עזר2'!$AN$5,$M37='טבלת עזר2'!$AN$6,$M37='טבלת עזר2'!$AN$7,$M37='טבלת עזר2'!$AN$8,$M37='טבלת עזר2'!$AN$9)=TRUE,2,"")</f>
        <v>#NUM!</v>
      </c>
      <c r="Q37" s="23" t="str">
        <f t="shared" si="4"/>
        <v>not submittied</v>
      </c>
      <c r="R37" s="65" t="e">
        <f t="shared" si="5"/>
        <v>#NUM!</v>
      </c>
      <c r="W37" s="67">
        <f t="shared" si="6"/>
        <v>0</v>
      </c>
      <c r="X37" s="23">
        <f t="shared" si="7"/>
        <v>7629</v>
      </c>
      <c r="Y37" s="50" t="e">
        <f t="shared" si="8"/>
        <v>#REF!</v>
      </c>
      <c r="Z37" s="23" t="e">
        <f t="shared" si="9"/>
        <v>#REF!</v>
      </c>
      <c r="AA37" s="28" t="e">
        <f t="shared" si="1"/>
        <v>#REF!</v>
      </c>
      <c r="AB37" s="29" t="e">
        <f t="shared" si="2"/>
        <v>#REF!</v>
      </c>
      <c r="AC37" s="28" t="e">
        <f t="shared" si="10"/>
        <v>#REF!</v>
      </c>
      <c r="AD37" s="23" t="e">
        <f t="shared" si="11"/>
        <v>#REF!</v>
      </c>
      <c r="AE37" s="53">
        <f t="shared" si="12"/>
        <v>0</v>
      </c>
      <c r="AF37" s="53">
        <f t="shared" si="13"/>
        <v>0</v>
      </c>
      <c r="AG37" s="53">
        <f t="shared" si="14"/>
        <v>0</v>
      </c>
      <c r="AH37" s="36" t="e">
        <f t="shared" si="15"/>
        <v>#REF!</v>
      </c>
      <c r="AM37" s="23">
        <f t="shared" si="16"/>
        <v>0</v>
      </c>
    </row>
    <row r="38" spans="1:66" x14ac:dyDescent="0.3">
      <c r="A38" s="23">
        <v>35</v>
      </c>
      <c r="B38" s="23" t="str">
        <f>VLOOKUP($A38,'[1]פרופיל מציע  + מסמכים שיש להגיש'!$C$6:$H$16555,2)</f>
        <v>רלקס הנדסה בע"מ</v>
      </c>
      <c r="C38" s="23" t="str">
        <f t="shared" si="3"/>
        <v>0</v>
      </c>
      <c r="D38" s="41"/>
      <c r="E38" s="43"/>
      <c r="F38" s="43"/>
      <c r="G38" s="42"/>
      <c r="H38" s="43"/>
      <c r="I38" s="43"/>
      <c r="J38" s="42"/>
      <c r="K38" s="42"/>
      <c r="L38" s="42"/>
      <c r="M38" s="57" t="str">
        <f t="shared" si="0"/>
        <v/>
      </c>
      <c r="N38" s="27" t="str">
        <f>IF(M38="","",VLOOKUP($A38,'[1]פרופיל מציע  + מסמכים שיש להגיש'!$C$6:$H$16555,4))</f>
        <v/>
      </c>
      <c r="O38" s="46" t="str">
        <f>IF(OR('טבלת עזר2'!$C37=1,'טבלת עזר2'!$G37=1,'טבלת עזר2'!$J37='טבלת עזר2'!$J$2,'טבלת עזר2'!$J37='טבלת עזר2'!$J$2,'טבלת עזר2'!$K37='טבלת עזר2'!$K$2,'טבלת עזר2'!$L37='טבלת עזר2'!$L$2)=TRUE,1,"")</f>
        <v/>
      </c>
      <c r="P38" s="46" t="e">
        <f>IF(OR($M38='טבלת עזר2'!$AN$3,$M38='טבלת עזר2'!$AN$4,$M38='טבלת עזר2'!$AN$5,$M38='טבלת עזר2'!$AN$6,$M38='טבלת עזר2'!$AN$7,$M38='טבלת עזר2'!$AN$8,$M38='טבלת עזר2'!$AN$9)=TRUE,2,"")</f>
        <v>#NUM!</v>
      </c>
      <c r="Q38" s="23" t="str">
        <f t="shared" si="4"/>
        <v>not submittied</v>
      </c>
      <c r="R38" s="65" t="e">
        <f t="shared" si="5"/>
        <v>#NUM!</v>
      </c>
      <c r="W38" s="67">
        <f t="shared" si="6"/>
        <v>0</v>
      </c>
      <c r="X38" s="23">
        <f t="shared" si="7"/>
        <v>7629</v>
      </c>
      <c r="Y38" s="50" t="e">
        <f t="shared" si="8"/>
        <v>#REF!</v>
      </c>
      <c r="Z38" s="23" t="e">
        <f t="shared" si="9"/>
        <v>#REF!</v>
      </c>
      <c r="AA38" s="28" t="e">
        <f t="shared" si="1"/>
        <v>#REF!</v>
      </c>
      <c r="AB38" s="29" t="e">
        <f t="shared" si="2"/>
        <v>#REF!</v>
      </c>
      <c r="AC38" s="28" t="e">
        <f t="shared" si="10"/>
        <v>#REF!</v>
      </c>
      <c r="AD38" s="23" t="e">
        <f t="shared" si="11"/>
        <v>#REF!</v>
      </c>
      <c r="AE38" s="53">
        <f t="shared" si="12"/>
        <v>0</v>
      </c>
      <c r="AF38" s="53">
        <f t="shared" si="13"/>
        <v>0</v>
      </c>
      <c r="AG38" s="53">
        <f t="shared" si="14"/>
        <v>0</v>
      </c>
      <c r="AH38" s="36" t="e">
        <f t="shared" si="15"/>
        <v>#REF!</v>
      </c>
      <c r="AM38" s="23">
        <f t="shared" si="16"/>
        <v>0</v>
      </c>
    </row>
    <row r="39" spans="1:66" ht="42" x14ac:dyDescent="0.3">
      <c r="A39" s="23">
        <v>36</v>
      </c>
      <c r="B39" s="23" t="str">
        <f>VLOOKUP($A39,'[1]פרופיל מציע  + מסמכים שיש להגיש'!$C$6:$H$16555,2)</f>
        <v>חי מוטורס בע"מ</v>
      </c>
      <c r="C39" s="23" t="str">
        <f t="shared" si="3"/>
        <v>0</v>
      </c>
      <c r="D39" s="41"/>
      <c r="E39" s="43"/>
      <c r="F39" s="43"/>
      <c r="G39" s="42"/>
      <c r="H39" s="43"/>
      <c r="I39" s="43"/>
      <c r="J39" s="42"/>
      <c r="K39" s="42"/>
      <c r="L39" s="42"/>
      <c r="M39" s="57" t="str">
        <f t="shared" si="0"/>
        <v/>
      </c>
      <c r="N39" s="27" t="str">
        <f>IF(M39="","",VLOOKUP($A39,'[1]פרופיל מציע  + מסמכים שיש להגיש'!$C$6:$H$16555,4))</f>
        <v/>
      </c>
      <c r="O39" s="46" t="str">
        <f>IF(OR('טבלת עזר2'!$C38=1,'טבלת עזר2'!$G38=1,'טבלת עזר2'!$J38='טבלת עזר2'!$J$2,'טבלת עזר2'!$J38='טבלת עזר2'!$J$2,'טבלת עזר2'!$K38='טבלת עזר2'!$K$2,'טבלת עזר2'!$L38='טבלת עזר2'!$L$2)=TRUE,1,"")</f>
        <v/>
      </c>
      <c r="P39" s="46" t="e">
        <f>IF(OR($M39='טבלת עזר2'!$AN$3,$M39='טבלת עזר2'!$AN$4,$M39='טבלת עזר2'!$AN$5,$M39='טבלת עזר2'!$AN$6,$M39='טבלת עזר2'!$AN$7,$M39='טבלת עזר2'!$AN$8,$M39='טבלת עזר2'!$AN$9)=TRUE,2,"")</f>
        <v>#NUM!</v>
      </c>
      <c r="Q39" s="23" t="str">
        <f t="shared" si="4"/>
        <v>not submittied</v>
      </c>
      <c r="R39" s="65" t="e">
        <f t="shared" si="5"/>
        <v>#NUM!</v>
      </c>
      <c r="W39" s="67">
        <f t="shared" si="6"/>
        <v>0</v>
      </c>
      <c r="X39" s="23">
        <f t="shared" si="7"/>
        <v>7629</v>
      </c>
      <c r="Y39" s="50" t="e">
        <f t="shared" si="8"/>
        <v>#REF!</v>
      </c>
      <c r="Z39" s="23" t="e">
        <f t="shared" si="9"/>
        <v>#REF!</v>
      </c>
      <c r="AA39" s="28" t="e">
        <f t="shared" si="1"/>
        <v>#REF!</v>
      </c>
      <c r="AB39" s="29" t="e">
        <f t="shared" si="2"/>
        <v>#REF!</v>
      </c>
      <c r="AC39" s="28" t="e">
        <f t="shared" si="10"/>
        <v>#REF!</v>
      </c>
      <c r="AD39" s="23" t="e">
        <f t="shared" si="11"/>
        <v>#REF!</v>
      </c>
      <c r="AE39" s="53">
        <f t="shared" si="12"/>
        <v>0</v>
      </c>
      <c r="AF39" s="53">
        <f t="shared" si="13"/>
        <v>0</v>
      </c>
      <c r="AG39" s="53">
        <f t="shared" si="14"/>
        <v>0</v>
      </c>
      <c r="AH39" s="36" t="e">
        <f t="shared" si="15"/>
        <v>#REF!</v>
      </c>
      <c r="AM39" s="23">
        <f t="shared" si="16"/>
        <v>0</v>
      </c>
      <c r="BL39" s="30" t="s">
        <v>62</v>
      </c>
      <c r="BM39" s="30" t="s">
        <v>38</v>
      </c>
      <c r="BN39" s="30" t="s">
        <v>39</v>
      </c>
    </row>
    <row r="40" spans="1:66" x14ac:dyDescent="0.3">
      <c r="A40" s="23">
        <v>37</v>
      </c>
      <c r="B40" s="23" t="str">
        <f>VLOOKUP($A40,'[1]פרופיל מציע  + מסמכים שיש להגיש'!$C$6:$H$16555,2)</f>
        <v>מוסך ארגמן בע"מ</v>
      </c>
      <c r="C40" s="23" t="str">
        <f t="shared" si="3"/>
        <v>0</v>
      </c>
      <c r="D40" s="41"/>
      <c r="E40" s="43"/>
      <c r="F40" s="43"/>
      <c r="G40" s="42"/>
      <c r="H40" s="43"/>
      <c r="I40" s="43"/>
      <c r="J40" s="42"/>
      <c r="K40" s="42"/>
      <c r="L40" s="42"/>
      <c r="M40" s="57" t="str">
        <f t="shared" si="0"/>
        <v/>
      </c>
      <c r="N40" s="27" t="str">
        <f>IF(M40="","",VLOOKUP($A40,'[1]פרופיל מציע  + מסמכים שיש להגיש'!$C$6:$H$16555,4))</f>
        <v/>
      </c>
      <c r="O40" s="46" t="str">
        <f>IF(OR('טבלת עזר2'!$C39=1,'טבלת עזר2'!$G39=1,'טבלת עזר2'!$J39='טבלת עזר2'!$J$2,'טבלת עזר2'!$J39='טבלת עזר2'!$J$2,'טבלת עזר2'!$K39='טבלת עזר2'!$K$2,'טבלת עזר2'!$L39='טבלת עזר2'!$L$2)=TRUE,1,"")</f>
        <v/>
      </c>
      <c r="P40" s="46" t="e">
        <f>IF(OR($M40='טבלת עזר2'!$AN$3,$M40='טבלת עזר2'!$AN$4,$M40='טבלת עזר2'!$AN$5,$M40='טבלת עזר2'!$AN$6,$M40='טבלת עזר2'!$AN$7,$M40='טבלת עזר2'!$AN$8,$M40='טבלת עזר2'!$AN$9)=TRUE,2,"")</f>
        <v>#NUM!</v>
      </c>
      <c r="Q40" s="23" t="str">
        <f t="shared" si="4"/>
        <v>not submittied</v>
      </c>
      <c r="R40" s="65" t="e">
        <f t="shared" si="5"/>
        <v>#NUM!</v>
      </c>
      <c r="W40" s="67">
        <f t="shared" si="6"/>
        <v>0</v>
      </c>
      <c r="X40" s="23">
        <f t="shared" si="7"/>
        <v>7629</v>
      </c>
      <c r="Y40" s="50" t="e">
        <f t="shared" si="8"/>
        <v>#REF!</v>
      </c>
      <c r="Z40" s="23" t="e">
        <f t="shared" si="9"/>
        <v>#REF!</v>
      </c>
      <c r="AA40" s="28" t="e">
        <f t="shared" si="1"/>
        <v>#REF!</v>
      </c>
      <c r="AB40" s="29" t="e">
        <f t="shared" si="2"/>
        <v>#REF!</v>
      </c>
      <c r="AC40" s="28" t="e">
        <f t="shared" si="10"/>
        <v>#REF!</v>
      </c>
      <c r="AD40" s="23" t="e">
        <f t="shared" si="11"/>
        <v>#REF!</v>
      </c>
      <c r="AE40" s="53">
        <f t="shared" si="12"/>
        <v>0</v>
      </c>
      <c r="AF40" s="53">
        <f t="shared" si="13"/>
        <v>0</v>
      </c>
      <c r="AG40" s="53">
        <f t="shared" si="14"/>
        <v>0</v>
      </c>
      <c r="AH40" s="36" t="e">
        <f t="shared" si="15"/>
        <v>#REF!</v>
      </c>
      <c r="AM40" s="23">
        <f t="shared" si="16"/>
        <v>0</v>
      </c>
      <c r="BL40" s="28" t="e">
        <f>'הצעת מחיר - בלמים'!#REF!*'הצעת מחיר - בלמים'!F5</f>
        <v>#REF!</v>
      </c>
      <c r="BM40" s="29" t="e">
        <f>'הצעת מחיר - בלמים'!#REF!*'הצעת מחיר - בלמים'!D5</f>
        <v>#REF!</v>
      </c>
      <c r="BN40" s="29" t="e">
        <f>BM40*0.75</f>
        <v>#REF!</v>
      </c>
    </row>
    <row r="41" spans="1:66" x14ac:dyDescent="0.3">
      <c r="A41" s="23">
        <v>38</v>
      </c>
      <c r="B41" s="23" t="str">
        <f>VLOOKUP($A41,'[1]פרופיל מציע  + מסמכים שיש להגיש'!$C$6:$H$16555,2)</f>
        <v>מרכז שירות רעים עפולה בע"מ</v>
      </c>
      <c r="C41" s="23" t="str">
        <f t="shared" si="3"/>
        <v>0</v>
      </c>
      <c r="D41" s="41"/>
      <c r="E41" s="43"/>
      <c r="F41" s="43"/>
      <c r="G41" s="42"/>
      <c r="H41" s="43"/>
      <c r="I41" s="43"/>
      <c r="J41" s="42"/>
      <c r="K41" s="42"/>
      <c r="L41" s="42"/>
      <c r="M41" s="57" t="str">
        <f t="shared" si="0"/>
        <v/>
      </c>
      <c r="N41" s="27" t="str">
        <f>IF(M41="","",VLOOKUP($A41,'[1]פרופיל מציע  + מסמכים שיש להגיש'!$C$6:$H$16555,4))</f>
        <v/>
      </c>
      <c r="O41" s="46" t="str">
        <f>IF(OR('טבלת עזר2'!$C40=1,'טבלת עזר2'!$G40=1,'טבלת עזר2'!$J40='טבלת עזר2'!$J$2,'טבלת עזר2'!$J40='טבלת עזר2'!$J$2,'טבלת עזר2'!$K40='טבלת עזר2'!$K$2,'טבלת עזר2'!$L40='טבלת עזר2'!$L$2)=TRUE,1,"")</f>
        <v/>
      </c>
      <c r="P41" s="46" t="e">
        <f>IF(OR($M41='טבלת עזר2'!$AN$3,$M41='טבלת עזר2'!$AN$4,$M41='טבלת עזר2'!$AN$5,$M41='טבלת עזר2'!$AN$6,$M41='טבלת עזר2'!$AN$7,$M41='טבלת עזר2'!$AN$8,$M41='טבלת עזר2'!$AN$9)=TRUE,2,"")</f>
        <v>#NUM!</v>
      </c>
      <c r="Q41" s="23" t="str">
        <f t="shared" si="4"/>
        <v>not submittied</v>
      </c>
      <c r="R41" s="65" t="e">
        <f t="shared" si="5"/>
        <v>#NUM!</v>
      </c>
      <c r="W41" s="67">
        <f t="shared" si="6"/>
        <v>0</v>
      </c>
      <c r="X41" s="23">
        <f t="shared" si="7"/>
        <v>7629</v>
      </c>
      <c r="Y41" s="50" t="e">
        <f t="shared" si="8"/>
        <v>#REF!</v>
      </c>
      <c r="Z41" s="23" t="e">
        <f t="shared" si="9"/>
        <v>#REF!</v>
      </c>
      <c r="AA41" s="28" t="e">
        <f t="shared" si="1"/>
        <v>#REF!</v>
      </c>
      <c r="AB41" s="29" t="e">
        <f t="shared" si="2"/>
        <v>#REF!</v>
      </c>
      <c r="AC41" s="28" t="e">
        <f t="shared" si="10"/>
        <v>#REF!</v>
      </c>
      <c r="AD41" s="23" t="e">
        <f t="shared" si="11"/>
        <v>#REF!</v>
      </c>
      <c r="AE41" s="53">
        <f t="shared" si="12"/>
        <v>0</v>
      </c>
      <c r="AF41" s="53">
        <f t="shared" si="13"/>
        <v>0</v>
      </c>
      <c r="AG41" s="53">
        <f t="shared" si="14"/>
        <v>0</v>
      </c>
      <c r="AH41" s="36" t="e">
        <f t="shared" si="15"/>
        <v>#REF!</v>
      </c>
      <c r="AM41" s="23">
        <f t="shared" si="16"/>
        <v>0</v>
      </c>
      <c r="BL41" s="28" t="e">
        <f>'הצעת מחיר - בלמים'!#REF!*'הצעת מחיר - בלמים'!F6</f>
        <v>#REF!</v>
      </c>
      <c r="BM41" s="29" t="e">
        <f>'הצעת מחיר - בלמים'!#REF!*'הצעת מחיר - בלמים'!D6*2</f>
        <v>#REF!</v>
      </c>
      <c r="BN41" s="29" t="e">
        <f>BM41*0.75</f>
        <v>#REF!</v>
      </c>
    </row>
    <row r="42" spans="1:66" x14ac:dyDescent="0.3">
      <c r="A42" s="23">
        <v>39</v>
      </c>
      <c r="B42" s="23" t="str">
        <f>VLOOKUP($A42,'[1]פרופיל מציע  + מסמכים שיש להגיש'!$C$6:$H$16555,2)</f>
        <v>פרי מוטורס בע"מ</v>
      </c>
      <c r="C42" s="23" t="str">
        <f t="shared" si="3"/>
        <v>0</v>
      </c>
      <c r="D42" s="41"/>
      <c r="E42" s="43"/>
      <c r="F42" s="43"/>
      <c r="G42" s="42"/>
      <c r="H42" s="43"/>
      <c r="I42" s="43"/>
      <c r="J42" s="42"/>
      <c r="K42" s="42"/>
      <c r="L42" s="42"/>
      <c r="M42" s="57" t="str">
        <f t="shared" si="0"/>
        <v/>
      </c>
      <c r="N42" s="27" t="str">
        <f>IF(M42="","",VLOOKUP($A42,'[1]פרופיל מציע  + מסמכים שיש להגיש'!$C$6:$H$16555,4))</f>
        <v/>
      </c>
      <c r="O42" s="46" t="str">
        <f>IF(OR('טבלת עזר2'!$C41=1,'טבלת עזר2'!$G41=1,'טבלת עזר2'!$J41='טבלת עזר2'!$J$2,'טבלת עזר2'!$J41='טבלת עזר2'!$J$2,'טבלת עזר2'!$K41='טבלת עזר2'!$K$2,'טבלת עזר2'!$L41='טבלת עזר2'!$L$2)=TRUE,1,"")</f>
        <v/>
      </c>
      <c r="P42" s="46" t="e">
        <f>IF(OR($M42='טבלת עזר2'!$AN$3,$M42='טבלת עזר2'!$AN$4,$M42='טבלת עזר2'!$AN$5,$M42='טבלת עזר2'!$AN$6,$M42='טבלת עזר2'!$AN$7,$M42='טבלת עזר2'!$AN$8,$M42='טבלת עזר2'!$AN$9)=TRUE,2,"")</f>
        <v>#NUM!</v>
      </c>
      <c r="Q42" s="23" t="str">
        <f t="shared" si="4"/>
        <v>not submittied</v>
      </c>
      <c r="R42" s="65" t="e">
        <f t="shared" si="5"/>
        <v>#NUM!</v>
      </c>
      <c r="W42" s="67">
        <f t="shared" si="6"/>
        <v>0</v>
      </c>
      <c r="X42" s="23">
        <f t="shared" si="7"/>
        <v>7629</v>
      </c>
      <c r="Y42" s="50" t="e">
        <f t="shared" si="8"/>
        <v>#REF!</v>
      </c>
      <c r="Z42" s="23" t="e">
        <f t="shared" si="9"/>
        <v>#REF!</v>
      </c>
      <c r="AA42" s="28" t="e">
        <f t="shared" si="1"/>
        <v>#REF!</v>
      </c>
      <c r="AB42" s="29" t="e">
        <f t="shared" si="2"/>
        <v>#REF!</v>
      </c>
      <c r="AC42" s="28" t="e">
        <f t="shared" si="10"/>
        <v>#REF!</v>
      </c>
      <c r="AD42" s="23" t="e">
        <f t="shared" si="11"/>
        <v>#REF!</v>
      </c>
      <c r="AE42" s="53">
        <f t="shared" si="12"/>
        <v>0</v>
      </c>
      <c r="AF42" s="53">
        <f t="shared" si="13"/>
        <v>0</v>
      </c>
      <c r="AG42" s="53">
        <f t="shared" si="14"/>
        <v>0</v>
      </c>
      <c r="AH42" s="36" t="e">
        <f t="shared" si="15"/>
        <v>#REF!</v>
      </c>
      <c r="AM42" s="23">
        <f t="shared" si="16"/>
        <v>0</v>
      </c>
      <c r="BL42" s="28" t="e">
        <f>'הצעת מחיר - בלמים'!#REF!*'הצעת מחיר - בלמים'!F7</f>
        <v>#REF!</v>
      </c>
      <c r="BM42" s="29" t="e">
        <f>'הצעת מחיר - בלמים'!#REF!*'הצעת מחיר - בלמים'!D7</f>
        <v>#REF!</v>
      </c>
      <c r="BN42" s="29" t="e">
        <f>BM42*0.75</f>
        <v>#REF!</v>
      </c>
    </row>
    <row r="43" spans="1:66" x14ac:dyDescent="0.3">
      <c r="A43" s="23">
        <v>40</v>
      </c>
      <c r="B43" s="23" t="str">
        <f>VLOOKUP($A43,'[1]פרופיל מציע  + מסמכים שיש להגיש'!$C$6:$H$16555,2)</f>
        <v>הילוך שישי רעננה בע"מ</v>
      </c>
      <c r="C43" s="23" t="str">
        <f t="shared" si="3"/>
        <v>0</v>
      </c>
      <c r="D43" s="41"/>
      <c r="E43" s="43"/>
      <c r="F43" s="43"/>
      <c r="G43" s="42"/>
      <c r="H43" s="43"/>
      <c r="I43" s="43"/>
      <c r="J43" s="42"/>
      <c r="K43" s="42"/>
      <c r="L43" s="42"/>
      <c r="M43" s="57" t="str">
        <f t="shared" si="0"/>
        <v/>
      </c>
      <c r="N43" s="27" t="str">
        <f>IF(M43="","",VLOOKUP($A43,'[1]פרופיל מציע  + מסמכים שיש להגיש'!$C$6:$H$16555,4))</f>
        <v/>
      </c>
      <c r="O43" s="46" t="str">
        <f>IF(OR('טבלת עזר2'!$C42=1,'טבלת עזר2'!$G42=1,'טבלת עזר2'!$J42='טבלת עזר2'!$J$2,'טבלת עזר2'!$J42='טבלת עזר2'!$J$2,'טבלת עזר2'!$K42='טבלת עזר2'!$K$2,'טבלת עזר2'!$L42='טבלת עזר2'!$L$2)=TRUE,1,"")</f>
        <v/>
      </c>
      <c r="P43" s="46" t="e">
        <f>IF(OR($M43='טבלת עזר2'!$AN$3,$M43='טבלת עזר2'!$AN$4,$M43='טבלת עזר2'!$AN$5,$M43='טבלת עזר2'!$AN$6,$M43='טבלת עזר2'!$AN$7,$M43='טבלת עזר2'!$AN$8,$M43='טבלת עזר2'!$AN$9)=TRUE,2,"")</f>
        <v>#NUM!</v>
      </c>
      <c r="Q43" s="23" t="str">
        <f t="shared" si="4"/>
        <v>not submittied</v>
      </c>
      <c r="R43" s="65" t="e">
        <f t="shared" si="5"/>
        <v>#NUM!</v>
      </c>
      <c r="W43" s="67">
        <f t="shared" si="6"/>
        <v>0</v>
      </c>
      <c r="X43" s="23">
        <f t="shared" si="7"/>
        <v>7629</v>
      </c>
      <c r="Y43" s="50" t="e">
        <f t="shared" si="8"/>
        <v>#REF!</v>
      </c>
      <c r="Z43" s="23" t="e">
        <f t="shared" si="9"/>
        <v>#REF!</v>
      </c>
      <c r="AA43" s="28" t="e">
        <f t="shared" si="1"/>
        <v>#REF!</v>
      </c>
      <c r="AB43" s="29" t="e">
        <f t="shared" si="2"/>
        <v>#REF!</v>
      </c>
      <c r="AC43" s="28" t="e">
        <f t="shared" si="10"/>
        <v>#REF!</v>
      </c>
      <c r="AD43" s="23" t="e">
        <f t="shared" si="11"/>
        <v>#REF!</v>
      </c>
      <c r="AE43" s="53">
        <f t="shared" si="12"/>
        <v>0</v>
      </c>
      <c r="AF43" s="53">
        <f t="shared" si="13"/>
        <v>0</v>
      </c>
      <c r="AG43" s="53">
        <f t="shared" si="14"/>
        <v>0</v>
      </c>
      <c r="AH43" s="36" t="e">
        <f t="shared" si="15"/>
        <v>#REF!</v>
      </c>
      <c r="AM43" s="23">
        <f t="shared" si="16"/>
        <v>0</v>
      </c>
      <c r="BL43" s="28" t="e">
        <f>'הצעת מחיר - בלמים'!#REF!*'הצעת מחיר - בלמים'!F8</f>
        <v>#REF!</v>
      </c>
      <c r="BM43" s="29" t="e">
        <f>'הצעת מחיר - בלמים'!#REF!*'הצעת מחיר - בלמים'!D8*2</f>
        <v>#REF!</v>
      </c>
      <c r="BN43" s="29" t="e">
        <f>BM43*0.75</f>
        <v>#REF!</v>
      </c>
    </row>
    <row r="44" spans="1:66" x14ac:dyDescent="0.3">
      <c r="A44" s="23">
        <v>41</v>
      </c>
      <c r="B44" s="23" t="str">
        <f>VLOOKUP($A44,'[1]פרופיל מציע  + מסמכים שיש להגיש'!$C$6:$H$16555,2)</f>
        <v>הילוך שישי אזור בע"מ</v>
      </c>
      <c r="C44" s="23" t="str">
        <f t="shared" si="3"/>
        <v>0</v>
      </c>
      <c r="D44" s="41"/>
      <c r="E44" s="43"/>
      <c r="F44" s="43"/>
      <c r="G44" s="42"/>
      <c r="H44" s="43"/>
      <c r="I44" s="43"/>
      <c r="J44" s="42"/>
      <c r="K44" s="42"/>
      <c r="L44" s="42"/>
      <c r="M44" s="57" t="str">
        <f t="shared" si="0"/>
        <v/>
      </c>
      <c r="N44" s="27" t="str">
        <f>IF(M44="","",VLOOKUP($A44,'[1]פרופיל מציע  + מסמכים שיש להגיש'!$C$6:$H$16555,4))</f>
        <v/>
      </c>
      <c r="O44" s="46" t="str">
        <f>IF(OR('טבלת עזר2'!$C43=1,'טבלת עזר2'!$G43=1,'טבלת עזר2'!$J43='טבלת עזר2'!$J$2,'טבלת עזר2'!$J43='טבלת עזר2'!$J$2,'טבלת עזר2'!$K43='טבלת עזר2'!$K$2,'טבלת עזר2'!$L43='טבלת עזר2'!$L$2)=TRUE,1,"")</f>
        <v/>
      </c>
      <c r="P44" s="46" t="e">
        <f>IF(OR($M44='טבלת עזר2'!$AN$3,$M44='טבלת עזר2'!$AN$4,$M44='טבלת עזר2'!$AN$5,$M44='טבלת עזר2'!$AN$6,$M44='טבלת עזר2'!$AN$7,$M44='טבלת עזר2'!$AN$8,$M44='טבלת עזר2'!$AN$9)=TRUE,2,"")</f>
        <v>#NUM!</v>
      </c>
      <c r="Q44" s="23" t="str">
        <f t="shared" si="4"/>
        <v>not submittied</v>
      </c>
      <c r="R44" s="65" t="e">
        <f t="shared" si="5"/>
        <v>#NUM!</v>
      </c>
      <c r="W44" s="67">
        <f t="shared" si="6"/>
        <v>0</v>
      </c>
      <c r="X44" s="23">
        <f t="shared" si="7"/>
        <v>7629</v>
      </c>
      <c r="Y44" s="50" t="e">
        <f t="shared" si="8"/>
        <v>#REF!</v>
      </c>
      <c r="Z44" s="23" t="e">
        <f t="shared" si="9"/>
        <v>#REF!</v>
      </c>
      <c r="AA44" s="28" t="e">
        <f t="shared" si="1"/>
        <v>#REF!</v>
      </c>
      <c r="AB44" s="29" t="e">
        <f t="shared" si="2"/>
        <v>#REF!</v>
      </c>
      <c r="AC44" s="28" t="e">
        <f t="shared" si="10"/>
        <v>#REF!</v>
      </c>
      <c r="AD44" s="23" t="e">
        <f t="shared" si="11"/>
        <v>#REF!</v>
      </c>
      <c r="AE44" s="53">
        <f t="shared" si="12"/>
        <v>0</v>
      </c>
      <c r="AF44" s="53">
        <f t="shared" si="13"/>
        <v>0</v>
      </c>
      <c r="AG44" s="53">
        <f t="shared" si="14"/>
        <v>0</v>
      </c>
      <c r="AH44" s="36" t="e">
        <f t="shared" si="15"/>
        <v>#REF!</v>
      </c>
      <c r="AM44" s="23">
        <f t="shared" si="16"/>
        <v>0</v>
      </c>
    </row>
    <row r="45" spans="1:66" x14ac:dyDescent="0.3">
      <c r="A45" s="23">
        <v>42</v>
      </c>
      <c r="B45" s="23" t="str">
        <f>VLOOKUP($A45,'[1]פרופיל מציע  + מסמכים שיש להגיש'!$C$6:$H$16555,2)</f>
        <v>הילוך שישי יפו בע"מ</v>
      </c>
      <c r="C45" s="23" t="str">
        <f t="shared" si="3"/>
        <v>0</v>
      </c>
      <c r="D45" s="41"/>
      <c r="E45" s="43"/>
      <c r="F45" s="43"/>
      <c r="G45" s="42"/>
      <c r="H45" s="43"/>
      <c r="I45" s="43"/>
      <c r="J45" s="42"/>
      <c r="K45" s="42"/>
      <c r="L45" s="42"/>
      <c r="M45" s="57" t="str">
        <f t="shared" si="0"/>
        <v/>
      </c>
      <c r="N45" s="27" t="str">
        <f>IF(M45="","",VLOOKUP($A45,'[1]פרופיל מציע  + מסמכים שיש להגיש'!$C$6:$H$16555,4))</f>
        <v/>
      </c>
      <c r="O45" s="46" t="str">
        <f>IF(OR('טבלת עזר2'!$C44=1,'טבלת עזר2'!$G44=1,'טבלת עזר2'!$J44='טבלת עזר2'!$J$2,'טבלת עזר2'!$J44='טבלת עזר2'!$J$2,'טבלת עזר2'!$K44='טבלת עזר2'!$K$2,'טבלת עזר2'!$L44='טבלת עזר2'!$L$2)=TRUE,1,"")</f>
        <v/>
      </c>
      <c r="P45" s="46" t="e">
        <f>IF(OR($M45='טבלת עזר2'!$AN$3,$M45='טבלת עזר2'!$AN$4,$M45='טבלת עזר2'!$AN$5,$M45='טבלת עזר2'!$AN$6,$M45='טבלת עזר2'!$AN$7,$M45='טבלת עזר2'!$AN$8,$M45='טבלת עזר2'!$AN$9)=TRUE,2,"")</f>
        <v>#NUM!</v>
      </c>
      <c r="Q45" s="23" t="str">
        <f t="shared" si="4"/>
        <v>not submittied</v>
      </c>
      <c r="R45" s="65" t="e">
        <f t="shared" si="5"/>
        <v>#NUM!</v>
      </c>
      <c r="W45" s="67">
        <f t="shared" si="6"/>
        <v>0</v>
      </c>
      <c r="X45" s="23">
        <f t="shared" si="7"/>
        <v>7629</v>
      </c>
      <c r="Y45" s="50" t="e">
        <f t="shared" si="8"/>
        <v>#REF!</v>
      </c>
      <c r="Z45" s="23" t="e">
        <f t="shared" si="9"/>
        <v>#REF!</v>
      </c>
      <c r="AA45" s="28" t="e">
        <f t="shared" si="1"/>
        <v>#REF!</v>
      </c>
      <c r="AB45" s="29" t="e">
        <f t="shared" si="2"/>
        <v>#REF!</v>
      </c>
      <c r="AC45" s="28" t="e">
        <f t="shared" si="10"/>
        <v>#REF!</v>
      </c>
      <c r="AD45" s="23" t="e">
        <f t="shared" si="11"/>
        <v>#REF!</v>
      </c>
      <c r="AE45" s="53">
        <f t="shared" si="12"/>
        <v>0</v>
      </c>
      <c r="AF45" s="53">
        <f t="shared" si="13"/>
        <v>0</v>
      </c>
      <c r="AG45" s="53">
        <f t="shared" si="14"/>
        <v>0</v>
      </c>
      <c r="AH45" s="36" t="e">
        <f t="shared" si="15"/>
        <v>#REF!</v>
      </c>
      <c r="AM45" s="23">
        <f t="shared" si="16"/>
        <v>0</v>
      </c>
    </row>
    <row r="46" spans="1:66" x14ac:dyDescent="0.3">
      <c r="A46" s="23">
        <v>43</v>
      </c>
      <c r="B46" s="23" t="str">
        <f>VLOOKUP($A46,'[1]פרופיל מציע  + מסמכים שיש להגיש'!$C$6:$H$16555,2)</f>
        <v>הילוך שישי ת"א בע"מ</v>
      </c>
      <c r="C46" s="23" t="str">
        <f t="shared" si="3"/>
        <v>0</v>
      </c>
      <c r="D46" s="41"/>
      <c r="E46" s="43"/>
      <c r="F46" s="43"/>
      <c r="G46" s="42"/>
      <c r="H46" s="43"/>
      <c r="I46" s="43"/>
      <c r="J46" s="42"/>
      <c r="K46" s="42"/>
      <c r="L46" s="42"/>
      <c r="M46" s="57" t="str">
        <f t="shared" si="0"/>
        <v/>
      </c>
      <c r="N46" s="27" t="str">
        <f>IF(M46="","",VLOOKUP($A46,'[1]פרופיל מציע  + מסמכים שיש להגיש'!$C$6:$H$16555,4))</f>
        <v/>
      </c>
      <c r="O46" s="46" t="str">
        <f>IF(OR('טבלת עזר2'!$C45=1,'טבלת עזר2'!$G45=1,'טבלת עזר2'!$J45='טבלת עזר2'!$J$2,'טבלת עזר2'!$J45='טבלת עזר2'!$J$2,'טבלת עזר2'!$K45='טבלת עזר2'!$K$2,'טבלת עזר2'!$L45='טבלת עזר2'!$L$2)=TRUE,1,"")</f>
        <v/>
      </c>
      <c r="P46" s="46" t="e">
        <f>IF(OR($M46='טבלת עזר2'!$AN$3,$M46='טבלת עזר2'!$AN$4,$M46='טבלת עזר2'!$AN$5,$M46='טבלת עזר2'!$AN$6,$M46='טבלת עזר2'!$AN$7,$M46='טבלת עזר2'!$AN$8,$M46='טבלת עזר2'!$AN$9)=TRUE,2,"")</f>
        <v>#NUM!</v>
      </c>
      <c r="Q46" s="23" t="str">
        <f t="shared" si="4"/>
        <v>not submittied</v>
      </c>
      <c r="R46" s="65" t="e">
        <f t="shared" si="5"/>
        <v>#NUM!</v>
      </c>
      <c r="W46" s="67">
        <f t="shared" si="6"/>
        <v>0</v>
      </c>
      <c r="X46" s="23">
        <f t="shared" si="7"/>
        <v>7629</v>
      </c>
      <c r="Y46" s="50" t="e">
        <f t="shared" si="8"/>
        <v>#REF!</v>
      </c>
      <c r="Z46" s="23" t="e">
        <f t="shared" si="9"/>
        <v>#REF!</v>
      </c>
      <c r="AA46" s="28" t="e">
        <f t="shared" si="1"/>
        <v>#REF!</v>
      </c>
      <c r="AB46" s="29" t="e">
        <f t="shared" si="2"/>
        <v>#REF!</v>
      </c>
      <c r="AC46" s="28" t="e">
        <f t="shared" si="10"/>
        <v>#REF!</v>
      </c>
      <c r="AD46" s="23" t="e">
        <f t="shared" si="11"/>
        <v>#REF!</v>
      </c>
      <c r="AE46" s="53">
        <f t="shared" si="12"/>
        <v>0</v>
      </c>
      <c r="AF46" s="53">
        <f t="shared" si="13"/>
        <v>0</v>
      </c>
      <c r="AG46" s="53">
        <f t="shared" si="14"/>
        <v>0</v>
      </c>
      <c r="AH46" s="36" t="e">
        <f t="shared" si="15"/>
        <v>#REF!</v>
      </c>
      <c r="AM46" s="23">
        <f t="shared" si="16"/>
        <v>0</v>
      </c>
    </row>
    <row r="47" spans="1:66" x14ac:dyDescent="0.3">
      <c r="A47" s="23">
        <v>44</v>
      </c>
      <c r="B47" s="23" t="str">
        <f>VLOOKUP($A47,'[1]פרופיל מציע  + מסמכים שיש להגיש'!$C$6:$H$16555,2)</f>
        <v>הילוך שישי באר יעקב בע"מ</v>
      </c>
      <c r="C47" s="23" t="str">
        <f t="shared" si="3"/>
        <v>0</v>
      </c>
      <c r="D47" s="41"/>
      <c r="E47" s="43"/>
      <c r="F47" s="43"/>
      <c r="G47" s="42"/>
      <c r="H47" s="43"/>
      <c r="I47" s="43"/>
      <c r="J47" s="42"/>
      <c r="K47" s="42"/>
      <c r="L47" s="42"/>
      <c r="M47" s="57" t="str">
        <f t="shared" si="0"/>
        <v/>
      </c>
      <c r="N47" s="27" t="str">
        <f>IF(M47="","",VLOOKUP($A47,'[1]פרופיל מציע  + מסמכים שיש להגיש'!$C$6:$H$16555,4))</f>
        <v/>
      </c>
      <c r="O47" s="46" t="str">
        <f>IF(OR('טבלת עזר2'!$C46=1,'טבלת עזר2'!$G46=1,'טבלת עזר2'!$J46='טבלת עזר2'!$J$2,'טבלת עזר2'!$J46='טבלת עזר2'!$J$2,'טבלת עזר2'!$K46='טבלת עזר2'!$K$2,'טבלת עזר2'!$L46='טבלת עזר2'!$L$2)=TRUE,1,"")</f>
        <v/>
      </c>
      <c r="P47" s="46" t="e">
        <f>IF(OR($M47='טבלת עזר2'!$AN$3,$M47='טבלת עזר2'!$AN$4,$M47='טבלת עזר2'!$AN$5,$M47='טבלת עזר2'!$AN$6,$M47='טבלת עזר2'!$AN$7,$M47='טבלת עזר2'!$AN$8,$M47='טבלת עזר2'!$AN$9)=TRUE,2,"")</f>
        <v>#NUM!</v>
      </c>
      <c r="Q47" s="23" t="str">
        <f t="shared" si="4"/>
        <v>not submittied</v>
      </c>
      <c r="R47" s="65" t="e">
        <f t="shared" si="5"/>
        <v>#NUM!</v>
      </c>
      <c r="W47" s="67">
        <f t="shared" si="6"/>
        <v>0</v>
      </c>
      <c r="X47" s="23">
        <f t="shared" si="7"/>
        <v>7629</v>
      </c>
      <c r="Y47" s="50" t="e">
        <f t="shared" si="8"/>
        <v>#REF!</v>
      </c>
      <c r="Z47" s="23" t="e">
        <f t="shared" si="9"/>
        <v>#REF!</v>
      </c>
      <c r="AA47" s="28" t="e">
        <f t="shared" si="1"/>
        <v>#REF!</v>
      </c>
      <c r="AB47" s="29" t="e">
        <f t="shared" si="2"/>
        <v>#REF!</v>
      </c>
      <c r="AC47" s="28" t="e">
        <f t="shared" si="10"/>
        <v>#REF!</v>
      </c>
      <c r="AD47" s="23" t="e">
        <f t="shared" si="11"/>
        <v>#REF!</v>
      </c>
      <c r="AE47" s="53">
        <f t="shared" si="12"/>
        <v>0</v>
      </c>
      <c r="AF47" s="53">
        <f t="shared" si="13"/>
        <v>0</v>
      </c>
      <c r="AG47" s="53">
        <f t="shared" si="14"/>
        <v>0</v>
      </c>
      <c r="AH47" s="36" t="e">
        <f t="shared" si="15"/>
        <v>#REF!</v>
      </c>
      <c r="AM47" s="23">
        <f t="shared" si="16"/>
        <v>0</v>
      </c>
    </row>
    <row r="48" spans="1:66" x14ac:dyDescent="0.3">
      <c r="A48" s="23">
        <v>45</v>
      </c>
      <c r="B48" s="23" t="str">
        <f>VLOOKUP($A48,'[1]פרופיל מציע  + מסמכים שיש להגיש'!$C$6:$H$16555,2)</f>
        <v>עד לוי בע"מ</v>
      </c>
      <c r="C48" s="23" t="str">
        <f t="shared" si="3"/>
        <v>0</v>
      </c>
      <c r="D48" s="41"/>
      <c r="E48" s="43"/>
      <c r="F48" s="43"/>
      <c r="G48" s="42"/>
      <c r="H48" s="43"/>
      <c r="I48" s="43"/>
      <c r="J48" s="42"/>
      <c r="K48" s="42"/>
      <c r="L48" s="42"/>
      <c r="M48" s="57" t="str">
        <f t="shared" si="0"/>
        <v/>
      </c>
      <c r="N48" s="27" t="str">
        <f>IF(M48="","",VLOOKUP($A48,'[1]פרופיל מציע  + מסמכים שיש להגיש'!$C$6:$H$16555,4))</f>
        <v/>
      </c>
      <c r="O48" s="46" t="str">
        <f>IF(OR('טבלת עזר2'!$C47=1,'טבלת עזר2'!$G47=1,'טבלת עזר2'!$J47='טבלת עזר2'!$J$2,'טבלת עזר2'!$J47='טבלת עזר2'!$J$2,'טבלת עזר2'!$K47='טבלת עזר2'!$K$2,'טבלת עזר2'!$L47='טבלת עזר2'!$L$2)=TRUE,1,"")</f>
        <v/>
      </c>
      <c r="P48" s="46" t="e">
        <f>IF(OR($M48='טבלת עזר2'!$AN$3,$M48='טבלת עזר2'!$AN$4,$M48='טבלת עזר2'!$AN$5,$M48='טבלת עזר2'!$AN$6,$M48='טבלת עזר2'!$AN$7,$M48='טבלת עזר2'!$AN$8,$M48='טבלת עזר2'!$AN$9)=TRUE,2,"")</f>
        <v>#NUM!</v>
      </c>
      <c r="Q48" s="23" t="str">
        <f t="shared" si="4"/>
        <v>not submittied</v>
      </c>
      <c r="R48" s="65" t="e">
        <f t="shared" si="5"/>
        <v>#NUM!</v>
      </c>
      <c r="W48" s="67">
        <f t="shared" si="6"/>
        <v>0</v>
      </c>
      <c r="X48" s="23">
        <f t="shared" si="7"/>
        <v>7629</v>
      </c>
      <c r="Y48" s="50" t="e">
        <f t="shared" si="8"/>
        <v>#REF!</v>
      </c>
      <c r="Z48" s="23" t="e">
        <f t="shared" si="9"/>
        <v>#REF!</v>
      </c>
      <c r="AA48" s="28" t="e">
        <f t="shared" si="1"/>
        <v>#REF!</v>
      </c>
      <c r="AB48" s="29" t="e">
        <f t="shared" si="2"/>
        <v>#REF!</v>
      </c>
      <c r="AC48" s="28" t="e">
        <f t="shared" si="10"/>
        <v>#REF!</v>
      </c>
      <c r="AD48" s="23" t="e">
        <f t="shared" si="11"/>
        <v>#REF!</v>
      </c>
      <c r="AE48" s="53">
        <f t="shared" si="12"/>
        <v>0</v>
      </c>
      <c r="AF48" s="53">
        <f t="shared" si="13"/>
        <v>0</v>
      </c>
      <c r="AG48" s="53">
        <f t="shared" si="14"/>
        <v>0</v>
      </c>
      <c r="AH48" s="36" t="e">
        <f t="shared" si="15"/>
        <v>#REF!</v>
      </c>
      <c r="AM48" s="23">
        <f t="shared" si="16"/>
        <v>0</v>
      </c>
    </row>
    <row r="49" spans="1:39" x14ac:dyDescent="0.3">
      <c r="A49" s="23">
        <v>46</v>
      </c>
      <c r="B49" s="23" t="str">
        <f>VLOOKUP($A49,'[1]פרופיל מציע  + מסמכים שיש להגיש'!$C$6:$H$16555,2)</f>
        <v>א.ח. דאהר בע"מ</v>
      </c>
      <c r="C49" s="23" t="str">
        <f t="shared" si="3"/>
        <v>0</v>
      </c>
      <c r="D49" s="41"/>
      <c r="E49" s="43"/>
      <c r="F49" s="43"/>
      <c r="G49" s="42"/>
      <c r="H49" s="43"/>
      <c r="I49" s="43"/>
      <c r="J49" s="42"/>
      <c r="K49" s="42"/>
      <c r="L49" s="42"/>
      <c r="M49" s="57" t="str">
        <f t="shared" si="0"/>
        <v/>
      </c>
      <c r="N49" s="27" t="str">
        <f>IF(M49="","",VLOOKUP($A49,'[1]פרופיל מציע  + מסמכים שיש להגיש'!$C$6:$H$16555,4))</f>
        <v/>
      </c>
      <c r="O49" s="46" t="str">
        <f>IF(OR('טבלת עזר2'!$C48=1,'טבלת עזר2'!$G48=1,'טבלת עזר2'!$J48='טבלת עזר2'!$J$2,'טבלת עזר2'!$J48='טבלת עזר2'!$J$2,'טבלת עזר2'!$K48='טבלת עזר2'!$K$2,'טבלת עזר2'!$L48='טבלת עזר2'!$L$2)=TRUE,1,"")</f>
        <v/>
      </c>
      <c r="P49" s="46" t="e">
        <f>IF(OR($M49='טבלת עזר2'!$AN$3,$M49='טבלת עזר2'!$AN$4,$M49='טבלת עזר2'!$AN$5,$M49='טבלת עזר2'!$AN$6,$M49='טבלת עזר2'!$AN$7,$M49='טבלת עזר2'!$AN$8,$M49='טבלת עזר2'!$AN$9)=TRUE,2,"")</f>
        <v>#NUM!</v>
      </c>
      <c r="Q49" s="23" t="str">
        <f t="shared" si="4"/>
        <v>not submittied</v>
      </c>
      <c r="R49" s="65" t="e">
        <f t="shared" si="5"/>
        <v>#NUM!</v>
      </c>
      <c r="W49" s="67">
        <f t="shared" si="6"/>
        <v>0</v>
      </c>
      <c r="X49" s="23">
        <f t="shared" si="7"/>
        <v>7629</v>
      </c>
      <c r="Y49" s="50" t="e">
        <f t="shared" si="8"/>
        <v>#REF!</v>
      </c>
      <c r="Z49" s="23" t="e">
        <f t="shared" si="9"/>
        <v>#REF!</v>
      </c>
      <c r="AA49" s="28" t="e">
        <f t="shared" si="1"/>
        <v>#REF!</v>
      </c>
      <c r="AB49" s="29" t="e">
        <f t="shared" si="2"/>
        <v>#REF!</v>
      </c>
      <c r="AC49" s="28" t="e">
        <f t="shared" si="10"/>
        <v>#REF!</v>
      </c>
      <c r="AD49" s="23" t="e">
        <f t="shared" si="11"/>
        <v>#REF!</v>
      </c>
      <c r="AE49" s="53">
        <f t="shared" si="12"/>
        <v>0</v>
      </c>
      <c r="AF49" s="53">
        <f t="shared" si="13"/>
        <v>0</v>
      </c>
      <c r="AG49" s="53">
        <f t="shared" si="14"/>
        <v>0</v>
      </c>
      <c r="AH49" s="36" t="e">
        <f t="shared" si="15"/>
        <v>#REF!</v>
      </c>
      <c r="AM49" s="23">
        <f t="shared" si="16"/>
        <v>0</v>
      </c>
    </row>
    <row r="50" spans="1:39" x14ac:dyDescent="0.3">
      <c r="A50" s="23">
        <v>47</v>
      </c>
      <c r="B50" s="23" t="str">
        <f>VLOOKUP($A50,'[1]פרופיל מציע  + מסמכים שיש להגיש'!$C$6:$H$16555,2)</f>
        <v>מרכז שירות איכות</v>
      </c>
      <c r="C50" s="23" t="str">
        <f t="shared" si="3"/>
        <v>0</v>
      </c>
      <c r="D50" s="41"/>
      <c r="E50" s="43"/>
      <c r="F50" s="43"/>
      <c r="G50" s="42"/>
      <c r="H50" s="43"/>
      <c r="I50" s="43"/>
      <c r="J50" s="42"/>
      <c r="K50" s="42"/>
      <c r="L50" s="42"/>
      <c r="M50" s="57" t="str">
        <f t="shared" si="0"/>
        <v/>
      </c>
      <c r="N50" s="27" t="str">
        <f>IF(M50="","",VLOOKUP($A50,'[1]פרופיל מציע  + מסמכים שיש להגיש'!$C$6:$H$16555,4))</f>
        <v/>
      </c>
      <c r="O50" s="46" t="str">
        <f>IF(OR('טבלת עזר2'!$C49=1,'טבלת עזר2'!$G49=1,'טבלת עזר2'!$J49='טבלת עזר2'!$J$2,'טבלת עזר2'!$J49='טבלת עזר2'!$J$2,'טבלת עזר2'!$K49='טבלת עזר2'!$K$2,'טבלת עזר2'!$L49='טבלת עזר2'!$L$2)=TRUE,1,"")</f>
        <v/>
      </c>
      <c r="P50" s="46" t="e">
        <f>IF(OR($M50='טבלת עזר2'!$AN$3,$M50='טבלת עזר2'!$AN$4,$M50='טבלת עזר2'!$AN$5,$M50='טבלת עזר2'!$AN$6,$M50='טבלת עזר2'!$AN$7,$M50='טבלת עזר2'!$AN$8,$M50='טבלת עזר2'!$AN$9)=TRUE,2,"")</f>
        <v>#NUM!</v>
      </c>
      <c r="Q50" s="23" t="str">
        <f t="shared" si="4"/>
        <v>not submittied</v>
      </c>
      <c r="R50" s="65" t="e">
        <f t="shared" si="5"/>
        <v>#NUM!</v>
      </c>
      <c r="W50" s="67">
        <f t="shared" si="6"/>
        <v>0</v>
      </c>
      <c r="X50" s="23">
        <f t="shared" si="7"/>
        <v>7629</v>
      </c>
      <c r="Y50" s="50" t="e">
        <f t="shared" si="8"/>
        <v>#REF!</v>
      </c>
      <c r="Z50" s="23" t="e">
        <f t="shared" si="9"/>
        <v>#REF!</v>
      </c>
      <c r="AA50" s="28" t="e">
        <f t="shared" si="1"/>
        <v>#REF!</v>
      </c>
      <c r="AB50" s="29" t="e">
        <f t="shared" si="2"/>
        <v>#REF!</v>
      </c>
      <c r="AC50" s="28" t="e">
        <f t="shared" si="10"/>
        <v>#REF!</v>
      </c>
      <c r="AD50" s="23" t="e">
        <f t="shared" si="11"/>
        <v>#REF!</v>
      </c>
      <c r="AE50" s="53">
        <f t="shared" si="12"/>
        <v>0</v>
      </c>
      <c r="AF50" s="53">
        <f t="shared" si="13"/>
        <v>0</v>
      </c>
      <c r="AG50" s="53">
        <f t="shared" si="14"/>
        <v>0</v>
      </c>
      <c r="AH50" s="36" t="e">
        <f t="shared" si="15"/>
        <v>#REF!</v>
      </c>
      <c r="AM50" s="23">
        <f t="shared" si="16"/>
        <v>0</v>
      </c>
    </row>
    <row r="51" spans="1:39" x14ac:dyDescent="0.3">
      <c r="A51" s="23">
        <v>48</v>
      </c>
      <c r="B51" s="23" t="str">
        <f>VLOOKUP($A51,'[1]פרופיל מציע  + מסמכים שיש להגיש'!$C$6:$H$16555,2)</f>
        <v>מרכז שירות אוטודי</v>
      </c>
      <c r="C51" s="23" t="str">
        <f t="shared" si="3"/>
        <v>0</v>
      </c>
      <c r="D51" s="41"/>
      <c r="E51" s="43"/>
      <c r="F51" s="43"/>
      <c r="G51" s="42"/>
      <c r="H51" s="43"/>
      <c r="I51" s="43"/>
      <c r="J51" s="42"/>
      <c r="K51" s="42"/>
      <c r="L51" s="42"/>
      <c r="M51" s="57" t="str">
        <f t="shared" si="0"/>
        <v/>
      </c>
      <c r="N51" s="27" t="str">
        <f>IF(M51="","",VLOOKUP($A51,'[1]פרופיל מציע  + מסמכים שיש להגיש'!$C$6:$H$16555,4))</f>
        <v/>
      </c>
      <c r="O51" s="46" t="str">
        <f>IF(OR('טבלת עזר2'!$C50=1,'טבלת עזר2'!$G50=1,'טבלת עזר2'!$J50='טבלת עזר2'!$J$2,'טבלת עזר2'!$J50='טבלת עזר2'!$J$2,'טבלת עזר2'!$K50='טבלת עזר2'!$K$2,'טבלת עזר2'!$L50='טבלת עזר2'!$L$2)=TRUE,1,"")</f>
        <v/>
      </c>
      <c r="P51" s="46" t="e">
        <f>IF(OR($M51='טבלת עזר2'!$AN$3,$M51='טבלת עזר2'!$AN$4,$M51='טבלת עזר2'!$AN$5,$M51='טבלת עזר2'!$AN$6,$M51='טבלת עזר2'!$AN$7,$M51='טבלת עזר2'!$AN$8,$M51='טבלת עזר2'!$AN$9)=TRUE,2,"")</f>
        <v>#NUM!</v>
      </c>
      <c r="Q51" s="23" t="str">
        <f t="shared" si="4"/>
        <v>not submittied</v>
      </c>
      <c r="R51" s="65" t="e">
        <f t="shared" si="5"/>
        <v>#NUM!</v>
      </c>
      <c r="W51" s="67">
        <f t="shared" si="6"/>
        <v>0</v>
      </c>
      <c r="X51" s="23">
        <f t="shared" si="7"/>
        <v>7629</v>
      </c>
      <c r="Y51" s="50" t="e">
        <f t="shared" si="8"/>
        <v>#REF!</v>
      </c>
      <c r="Z51" s="23" t="e">
        <f t="shared" si="9"/>
        <v>#REF!</v>
      </c>
      <c r="AA51" s="28" t="e">
        <f t="shared" si="1"/>
        <v>#REF!</v>
      </c>
      <c r="AB51" s="29" t="e">
        <f t="shared" si="2"/>
        <v>#REF!</v>
      </c>
      <c r="AC51" s="28" t="e">
        <f t="shared" si="10"/>
        <v>#REF!</v>
      </c>
      <c r="AD51" s="23" t="e">
        <f t="shared" si="11"/>
        <v>#REF!</v>
      </c>
      <c r="AE51" s="53">
        <f t="shared" si="12"/>
        <v>0</v>
      </c>
      <c r="AF51" s="53">
        <f t="shared" si="13"/>
        <v>0</v>
      </c>
      <c r="AG51" s="53">
        <f t="shared" si="14"/>
        <v>0</v>
      </c>
      <c r="AH51" s="36" t="e">
        <f t="shared" si="15"/>
        <v>#REF!</v>
      </c>
      <c r="AM51" s="23">
        <f t="shared" si="16"/>
        <v>0</v>
      </c>
    </row>
    <row r="52" spans="1:39" x14ac:dyDescent="0.3">
      <c r="A52" s="23">
        <v>49</v>
      </c>
      <c r="B52" s="23" t="str">
        <f>VLOOKUP($A52,'[1]פרופיל מציע  + מסמכים שיש להגיש'!$C$6:$H$16555,2)</f>
        <v>חרמון 2002 בע"מ</v>
      </c>
      <c r="C52" s="23" t="str">
        <f t="shared" si="3"/>
        <v>0</v>
      </c>
      <c r="D52" s="41"/>
      <c r="E52" s="43"/>
      <c r="F52" s="43"/>
      <c r="G52" s="42"/>
      <c r="H52" s="43"/>
      <c r="I52" s="43"/>
      <c r="J52" s="42"/>
      <c r="K52" s="42"/>
      <c r="L52" s="42"/>
      <c r="M52" s="57" t="str">
        <f t="shared" si="0"/>
        <v/>
      </c>
      <c r="N52" s="27" t="str">
        <f>IF(M52="","",VLOOKUP($A52,'[1]פרופיל מציע  + מסמכים שיש להגיש'!$C$6:$H$16555,4))</f>
        <v/>
      </c>
      <c r="O52" s="46" t="str">
        <f>IF(OR('טבלת עזר2'!$C51=1,'טבלת עזר2'!$G51=1,'טבלת עזר2'!$J51='טבלת עזר2'!$J$2,'טבלת עזר2'!$J51='טבלת עזר2'!$J$2,'טבלת עזר2'!$K51='טבלת עזר2'!$K$2,'טבלת עזר2'!$L51='טבלת עזר2'!$L$2)=TRUE,1,"")</f>
        <v/>
      </c>
      <c r="P52" s="46" t="e">
        <f>IF(OR($M52='טבלת עזר2'!$AN$3,$M52='טבלת עזר2'!$AN$4,$M52='טבלת עזר2'!$AN$5,$M52='טבלת עזר2'!$AN$6,$M52='טבלת עזר2'!$AN$7,$M52='טבלת עזר2'!$AN$8,$M52='טבלת עזר2'!$AN$9)=TRUE,2,"")</f>
        <v>#NUM!</v>
      </c>
      <c r="Q52" s="23" t="str">
        <f t="shared" si="4"/>
        <v>not submittied</v>
      </c>
      <c r="R52" s="65" t="e">
        <f t="shared" si="5"/>
        <v>#NUM!</v>
      </c>
      <c r="W52" s="67">
        <f t="shared" si="6"/>
        <v>0</v>
      </c>
      <c r="X52" s="23">
        <f t="shared" si="7"/>
        <v>7629</v>
      </c>
      <c r="Y52" s="50" t="e">
        <f t="shared" si="8"/>
        <v>#REF!</v>
      </c>
      <c r="Z52" s="23" t="e">
        <f t="shared" si="9"/>
        <v>#REF!</v>
      </c>
      <c r="AA52" s="28" t="e">
        <f t="shared" si="1"/>
        <v>#REF!</v>
      </c>
      <c r="AB52" s="29" t="e">
        <f t="shared" si="2"/>
        <v>#REF!</v>
      </c>
      <c r="AC52" s="28" t="e">
        <f t="shared" si="10"/>
        <v>#REF!</v>
      </c>
      <c r="AD52" s="23" t="e">
        <f t="shared" si="11"/>
        <v>#REF!</v>
      </c>
      <c r="AE52" s="53">
        <f t="shared" si="12"/>
        <v>0</v>
      </c>
      <c r="AF52" s="53">
        <f t="shared" si="13"/>
        <v>0</v>
      </c>
      <c r="AG52" s="53">
        <f t="shared" si="14"/>
        <v>0</v>
      </c>
      <c r="AH52" s="36" t="e">
        <f t="shared" si="15"/>
        <v>#REF!</v>
      </c>
      <c r="AM52" s="23">
        <f t="shared" si="16"/>
        <v>0</v>
      </c>
    </row>
    <row r="53" spans="1:39" x14ac:dyDescent="0.3">
      <c r="A53" s="23">
        <v>50</v>
      </c>
      <c r="B53" s="23" t="str">
        <f>VLOOKUP($A53,'[1]פרופיל מציע  + מסמכים שיש להגיש'!$C$6:$H$16555,2)</f>
        <v>אחים נג'אר בע"מ</v>
      </c>
      <c r="C53" s="23" t="str">
        <f t="shared" si="3"/>
        <v>0</v>
      </c>
      <c r="D53" s="41"/>
      <c r="E53" s="43"/>
      <c r="F53" s="43"/>
      <c r="G53" s="42"/>
      <c r="H53" s="43"/>
      <c r="I53" s="43"/>
      <c r="J53" s="42"/>
      <c r="K53" s="42"/>
      <c r="L53" s="42"/>
      <c r="M53" s="57" t="str">
        <f t="shared" si="0"/>
        <v/>
      </c>
      <c r="N53" s="27" t="str">
        <f>IF(M53="","",VLOOKUP($A53,'[1]פרופיל מציע  + מסמכים שיש להגיש'!$C$6:$H$16555,4))</f>
        <v/>
      </c>
      <c r="O53" s="46" t="str">
        <f>IF(OR('טבלת עזר2'!$C52=1,'טבלת עזר2'!$G52=1,'טבלת עזר2'!$J52='טבלת עזר2'!$J$2,'טבלת עזר2'!$J52='טבלת עזר2'!$J$2,'טבלת עזר2'!$K52='טבלת עזר2'!$K$2,'טבלת עזר2'!$L52='טבלת עזר2'!$L$2)=TRUE,1,"")</f>
        <v/>
      </c>
      <c r="P53" s="46" t="e">
        <f>IF(OR($M53='טבלת עזר2'!$AN$3,$M53='טבלת עזר2'!$AN$4,$M53='טבלת עזר2'!$AN$5,$M53='טבלת עזר2'!$AN$6,$M53='טבלת עזר2'!$AN$7,$M53='טבלת עזר2'!$AN$8,$M53='טבלת עזר2'!$AN$9)=TRUE,2,"")</f>
        <v>#NUM!</v>
      </c>
      <c r="Q53" s="23" t="str">
        <f t="shared" si="4"/>
        <v>not submittied</v>
      </c>
      <c r="R53" s="65" t="e">
        <f t="shared" si="5"/>
        <v>#NUM!</v>
      </c>
      <c r="W53" s="67">
        <f t="shared" si="6"/>
        <v>0</v>
      </c>
      <c r="X53" s="23">
        <f t="shared" si="7"/>
        <v>7629</v>
      </c>
      <c r="Y53" s="50" t="e">
        <f t="shared" si="8"/>
        <v>#REF!</v>
      </c>
      <c r="Z53" s="23" t="e">
        <f t="shared" si="9"/>
        <v>#REF!</v>
      </c>
      <c r="AA53" s="28" t="e">
        <f t="shared" si="1"/>
        <v>#REF!</v>
      </c>
      <c r="AB53" s="29" t="e">
        <f t="shared" si="2"/>
        <v>#REF!</v>
      </c>
      <c r="AC53" s="28" t="e">
        <f t="shared" si="10"/>
        <v>#REF!</v>
      </c>
      <c r="AD53" s="23" t="e">
        <f t="shared" si="11"/>
        <v>#REF!</v>
      </c>
      <c r="AE53" s="53">
        <f t="shared" si="12"/>
        <v>0</v>
      </c>
      <c r="AF53" s="53">
        <f t="shared" si="13"/>
        <v>0</v>
      </c>
      <c r="AG53" s="53">
        <f t="shared" si="14"/>
        <v>0</v>
      </c>
      <c r="AH53" s="36" t="e">
        <f t="shared" si="15"/>
        <v>#REF!</v>
      </c>
      <c r="AM53" s="23">
        <f t="shared" si="16"/>
        <v>0</v>
      </c>
    </row>
    <row r="54" spans="1:39" x14ac:dyDescent="0.3">
      <c r="A54" s="23">
        <v>51</v>
      </c>
      <c r="B54" s="23" t="str">
        <f>VLOOKUP($A54,'[1]פרופיל מציע  + מסמכים שיש להגיש'!$C$6:$H$16555,2)</f>
        <v>שחק א.ב. מוסכים בע"מ</v>
      </c>
      <c r="C54" s="23" t="str">
        <f t="shared" si="3"/>
        <v>0</v>
      </c>
      <c r="D54" s="41"/>
      <c r="E54" s="43"/>
      <c r="F54" s="43"/>
      <c r="G54" s="42"/>
      <c r="H54" s="43"/>
      <c r="I54" s="43"/>
      <c r="J54" s="42"/>
      <c r="K54" s="42"/>
      <c r="L54" s="42"/>
      <c r="M54" s="57" t="str">
        <f t="shared" si="0"/>
        <v/>
      </c>
      <c r="N54" s="27" t="str">
        <f>IF(M54="","",VLOOKUP($A54,'[1]פרופיל מציע  + מסמכים שיש להגיש'!$C$6:$H$16555,4))</f>
        <v/>
      </c>
      <c r="O54" s="46" t="str">
        <f>IF(OR('טבלת עזר2'!$C53=1,'טבלת עזר2'!$G53=1,'טבלת עזר2'!$J53='טבלת עזר2'!$J$2,'טבלת עזר2'!$J53='טבלת עזר2'!$J$2,'טבלת עזר2'!$K53='טבלת עזר2'!$K$2,'טבלת עזר2'!$L53='טבלת עזר2'!$L$2)=TRUE,1,"")</f>
        <v/>
      </c>
      <c r="P54" s="46" t="e">
        <f>IF(OR($M54='טבלת עזר2'!$AN$3,$M54='טבלת עזר2'!$AN$4,$M54='טבלת עזר2'!$AN$5,$M54='טבלת עזר2'!$AN$6,$M54='טבלת עזר2'!$AN$7,$M54='טבלת עזר2'!$AN$8,$M54='טבלת עזר2'!$AN$9)=TRUE,2,"")</f>
        <v>#NUM!</v>
      </c>
      <c r="Q54" s="23" t="str">
        <f t="shared" si="4"/>
        <v>not submittied</v>
      </c>
      <c r="R54" s="65" t="e">
        <f t="shared" si="5"/>
        <v>#NUM!</v>
      </c>
      <c r="W54" s="67">
        <f t="shared" si="6"/>
        <v>0</v>
      </c>
      <c r="X54" s="23">
        <f t="shared" si="7"/>
        <v>7629</v>
      </c>
      <c r="Y54" s="50" t="e">
        <f t="shared" si="8"/>
        <v>#REF!</v>
      </c>
      <c r="Z54" s="23" t="e">
        <f t="shared" si="9"/>
        <v>#REF!</v>
      </c>
      <c r="AA54" s="28" t="e">
        <f t="shared" si="1"/>
        <v>#REF!</v>
      </c>
      <c r="AB54" s="29" t="e">
        <f t="shared" si="2"/>
        <v>#REF!</v>
      </c>
      <c r="AC54" s="28" t="e">
        <f t="shared" si="10"/>
        <v>#REF!</v>
      </c>
      <c r="AD54" s="23" t="e">
        <f t="shared" si="11"/>
        <v>#REF!</v>
      </c>
      <c r="AE54" s="53">
        <f t="shared" si="12"/>
        <v>0</v>
      </c>
      <c r="AF54" s="53">
        <f t="shared" si="13"/>
        <v>0</v>
      </c>
      <c r="AG54" s="53">
        <f t="shared" si="14"/>
        <v>0</v>
      </c>
      <c r="AH54" s="36" t="e">
        <f t="shared" si="15"/>
        <v>#REF!</v>
      </c>
      <c r="AM54" s="23">
        <f t="shared" si="16"/>
        <v>0</v>
      </c>
    </row>
    <row r="55" spans="1:39" x14ac:dyDescent="0.3">
      <c r="A55" s="23">
        <v>52</v>
      </c>
      <c r="B55" s="23" t="str">
        <f>VLOOKUP($A55,'[1]פרופיל מציע  + מסמכים שיש להגיש'!$C$6:$H$16555,2)</f>
        <v>מוסך ב. ליפשיץ</v>
      </c>
      <c r="C55" s="23" t="str">
        <f t="shared" si="3"/>
        <v>0</v>
      </c>
      <c r="D55" s="41"/>
      <c r="E55" s="43"/>
      <c r="F55" s="43"/>
      <c r="G55" s="42"/>
      <c r="H55" s="43"/>
      <c r="I55" s="43"/>
      <c r="J55" s="42"/>
      <c r="K55" s="42"/>
      <c r="L55" s="42"/>
      <c r="M55" s="57" t="str">
        <f t="shared" si="0"/>
        <v/>
      </c>
      <c r="N55" s="27" t="str">
        <f>IF(M55="","",VLOOKUP($A55,'[1]פרופיל מציע  + מסמכים שיש להגיש'!$C$6:$H$16555,4))</f>
        <v/>
      </c>
      <c r="O55" s="46" t="str">
        <f>IF(OR('טבלת עזר2'!$C54=1,'טבלת עזר2'!$G54=1,'טבלת עזר2'!$J54='טבלת עזר2'!$J$2,'טבלת עזר2'!$J54='טבלת עזר2'!$J$2,'טבלת עזר2'!$K54='טבלת עזר2'!$K$2,'טבלת עזר2'!$L54='טבלת עזר2'!$L$2)=TRUE,1,"")</f>
        <v/>
      </c>
      <c r="P55" s="46" t="e">
        <f>IF(OR($M55='טבלת עזר2'!$AN$3,$M55='טבלת עזר2'!$AN$4,$M55='טבלת עזר2'!$AN$5,$M55='טבלת עזר2'!$AN$6,$M55='טבלת עזר2'!$AN$7,$M55='טבלת עזר2'!$AN$8,$M55='טבלת עזר2'!$AN$9)=TRUE,2,"")</f>
        <v>#NUM!</v>
      </c>
      <c r="Q55" s="23" t="str">
        <f t="shared" si="4"/>
        <v>not submittied</v>
      </c>
      <c r="R55" s="65" t="e">
        <f t="shared" si="5"/>
        <v>#NUM!</v>
      </c>
      <c r="W55" s="67">
        <f t="shared" si="6"/>
        <v>0</v>
      </c>
      <c r="X55" s="23">
        <f t="shared" si="7"/>
        <v>7629</v>
      </c>
      <c r="Y55" s="50" t="e">
        <f t="shared" si="8"/>
        <v>#REF!</v>
      </c>
      <c r="Z55" s="23" t="e">
        <f t="shared" si="9"/>
        <v>#REF!</v>
      </c>
      <c r="AA55" s="28" t="e">
        <f t="shared" si="1"/>
        <v>#REF!</v>
      </c>
      <c r="AB55" s="29" t="e">
        <f t="shared" si="2"/>
        <v>#REF!</v>
      </c>
      <c r="AC55" s="28" t="e">
        <f t="shared" si="10"/>
        <v>#REF!</v>
      </c>
      <c r="AD55" s="23" t="e">
        <f t="shared" si="11"/>
        <v>#REF!</v>
      </c>
      <c r="AE55" s="53">
        <f t="shared" si="12"/>
        <v>0</v>
      </c>
      <c r="AF55" s="53">
        <f t="shared" si="13"/>
        <v>0</v>
      </c>
      <c r="AG55" s="53">
        <f t="shared" si="14"/>
        <v>0</v>
      </c>
      <c r="AH55" s="36" t="e">
        <f t="shared" si="15"/>
        <v>#REF!</v>
      </c>
      <c r="AM55" s="23">
        <f t="shared" si="16"/>
        <v>0</v>
      </c>
    </row>
    <row r="56" spans="1:39" x14ac:dyDescent="0.3">
      <c r="A56" s="23">
        <v>53</v>
      </c>
      <c r="B56" s="23" t="str">
        <f>VLOOKUP($A56,'[1]פרופיל מציע  + מסמכים שיש להגיש'!$C$6:$H$16555,2)</f>
        <v>עד צו שרותי מוסך בע"מ- כפר סבא</v>
      </c>
      <c r="C56" s="23" t="str">
        <f t="shared" si="3"/>
        <v>0</v>
      </c>
      <c r="D56" s="41"/>
      <c r="E56" s="43"/>
      <c r="F56" s="43"/>
      <c r="G56" s="42"/>
      <c r="H56" s="43"/>
      <c r="I56" s="43"/>
      <c r="J56" s="42"/>
      <c r="K56" s="42"/>
      <c r="L56" s="42"/>
      <c r="M56" s="57" t="str">
        <f t="shared" si="0"/>
        <v/>
      </c>
      <c r="N56" s="27" t="str">
        <f>IF(M56="","",VLOOKUP($A56,'[1]פרופיל מציע  + מסמכים שיש להגיש'!$C$6:$H$16555,4))</f>
        <v/>
      </c>
      <c r="O56" s="46" t="str">
        <f>IF(OR('טבלת עזר2'!$C55=1,'טבלת עזר2'!$G55=1,'טבלת עזר2'!$J55='טבלת עזר2'!$J$2,'טבלת עזר2'!$J55='טבלת עזר2'!$J$2,'טבלת עזר2'!$K55='טבלת עזר2'!$K$2,'טבלת עזר2'!$L55='טבלת עזר2'!$L$2)=TRUE,1,"")</f>
        <v/>
      </c>
      <c r="P56" s="46" t="e">
        <f>IF(OR($M56='טבלת עזר2'!$AN$3,$M56='טבלת עזר2'!$AN$4,$M56='טבלת עזר2'!$AN$5,$M56='טבלת עזר2'!$AN$6,$M56='טבלת עזר2'!$AN$7,$M56='טבלת עזר2'!$AN$8,$M56='טבלת עזר2'!$AN$9)=TRUE,2,"")</f>
        <v>#NUM!</v>
      </c>
      <c r="Q56" s="23" t="str">
        <f t="shared" si="4"/>
        <v>not submittied</v>
      </c>
      <c r="R56" s="65" t="e">
        <f t="shared" si="5"/>
        <v>#NUM!</v>
      </c>
      <c r="W56" s="67">
        <f t="shared" si="6"/>
        <v>0</v>
      </c>
      <c r="X56" s="23">
        <f t="shared" si="7"/>
        <v>7629</v>
      </c>
      <c r="Y56" s="50" t="e">
        <f t="shared" si="8"/>
        <v>#REF!</v>
      </c>
      <c r="Z56" s="23" t="e">
        <f t="shared" si="9"/>
        <v>#REF!</v>
      </c>
      <c r="AA56" s="28" t="e">
        <f t="shared" si="1"/>
        <v>#REF!</v>
      </c>
      <c r="AB56" s="29" t="e">
        <f t="shared" si="2"/>
        <v>#REF!</v>
      </c>
      <c r="AC56" s="28" t="e">
        <f t="shared" si="10"/>
        <v>#REF!</v>
      </c>
      <c r="AD56" s="23" t="e">
        <f t="shared" si="11"/>
        <v>#REF!</v>
      </c>
      <c r="AE56" s="53">
        <f t="shared" si="12"/>
        <v>0</v>
      </c>
      <c r="AF56" s="53">
        <f t="shared" si="13"/>
        <v>0</v>
      </c>
      <c r="AG56" s="53">
        <f t="shared" si="14"/>
        <v>0</v>
      </c>
      <c r="AH56" s="36" t="e">
        <f t="shared" si="15"/>
        <v>#REF!</v>
      </c>
      <c r="AM56" s="23">
        <f t="shared" si="16"/>
        <v>0</v>
      </c>
    </row>
    <row r="57" spans="1:39" x14ac:dyDescent="0.3">
      <c r="A57" s="23">
        <v>54</v>
      </c>
      <c r="B57" s="23" t="str">
        <f>VLOOKUP($A57,'[1]פרופיל מציע  + מסמכים שיש להגיש'!$C$6:$H$16555,2)</f>
        <v>י.ש - מוסכי הגליל בע"מ</v>
      </c>
      <c r="C57" s="23" t="str">
        <f t="shared" si="3"/>
        <v>0</v>
      </c>
      <c r="D57" s="41"/>
      <c r="E57" s="43"/>
      <c r="F57" s="43"/>
      <c r="G57" s="42"/>
      <c r="H57" s="43"/>
      <c r="I57" s="43"/>
      <c r="J57" s="42"/>
      <c r="K57" s="42"/>
      <c r="L57" s="42"/>
      <c r="M57" s="57" t="str">
        <f t="shared" si="0"/>
        <v/>
      </c>
      <c r="N57" s="27" t="str">
        <f>IF(M57="","",VLOOKUP($A57,'[1]פרופיל מציע  + מסמכים שיש להגיש'!$C$6:$H$16555,4))</f>
        <v/>
      </c>
      <c r="O57" s="46" t="str">
        <f>IF(OR('טבלת עזר2'!$C56=1,'טבלת עזר2'!$G56=1,'טבלת עזר2'!$J56='טבלת עזר2'!$J$2,'טבלת עזר2'!$J56='טבלת עזר2'!$J$2,'טבלת עזר2'!$K56='טבלת עזר2'!$K$2,'טבלת עזר2'!$L56='טבלת עזר2'!$L$2)=TRUE,1,"")</f>
        <v/>
      </c>
      <c r="P57" s="46" t="e">
        <f>IF(OR($M57='טבלת עזר2'!$AN$3,$M57='טבלת עזר2'!$AN$4,$M57='טבלת עזר2'!$AN$5,$M57='טבלת עזר2'!$AN$6,$M57='טבלת עזר2'!$AN$7,$M57='טבלת עזר2'!$AN$8,$M57='טבלת עזר2'!$AN$9)=TRUE,2,"")</f>
        <v>#NUM!</v>
      </c>
      <c r="Q57" s="23" t="str">
        <f t="shared" si="4"/>
        <v>not submittied</v>
      </c>
      <c r="R57" s="65" t="e">
        <f t="shared" si="5"/>
        <v>#NUM!</v>
      </c>
      <c r="W57" s="67">
        <f t="shared" si="6"/>
        <v>0</v>
      </c>
      <c r="X57" s="23">
        <f t="shared" si="7"/>
        <v>7629</v>
      </c>
      <c r="Y57" s="50" t="e">
        <f t="shared" si="8"/>
        <v>#REF!</v>
      </c>
      <c r="Z57" s="23" t="e">
        <f t="shared" si="9"/>
        <v>#REF!</v>
      </c>
      <c r="AA57" s="28" t="e">
        <f t="shared" si="1"/>
        <v>#REF!</v>
      </c>
      <c r="AB57" s="29" t="e">
        <f t="shared" si="2"/>
        <v>#REF!</v>
      </c>
      <c r="AC57" s="28" t="e">
        <f t="shared" si="10"/>
        <v>#REF!</v>
      </c>
      <c r="AD57" s="23" t="e">
        <f t="shared" si="11"/>
        <v>#REF!</v>
      </c>
      <c r="AE57" s="53">
        <f t="shared" si="12"/>
        <v>0</v>
      </c>
      <c r="AF57" s="53">
        <f t="shared" si="13"/>
        <v>0</v>
      </c>
      <c r="AG57" s="53">
        <f t="shared" si="14"/>
        <v>0</v>
      </c>
      <c r="AH57" s="36" t="e">
        <f t="shared" si="15"/>
        <v>#REF!</v>
      </c>
      <c r="AM57" s="23">
        <f t="shared" si="16"/>
        <v>0</v>
      </c>
    </row>
    <row r="58" spans="1:39" x14ac:dyDescent="0.3">
      <c r="A58" s="23">
        <v>55</v>
      </c>
      <c r="B58" s="23" t="str">
        <f>VLOOKUP($A58,'[1]פרופיל מציע  + מסמכים שיש להגיש'!$C$6:$H$16555,2)</f>
        <v>ש. קלעי ובנו בע"מ</v>
      </c>
      <c r="C58" s="23" t="str">
        <f t="shared" si="3"/>
        <v>0</v>
      </c>
      <c r="D58" s="41"/>
      <c r="E58" s="43"/>
      <c r="F58" s="43"/>
      <c r="G58" s="42"/>
      <c r="H58" s="43"/>
      <c r="I58" s="43"/>
      <c r="J58" s="42"/>
      <c r="K58" s="42"/>
      <c r="L58" s="42"/>
      <c r="M58" s="57" t="str">
        <f t="shared" si="0"/>
        <v/>
      </c>
      <c r="N58" s="27" t="str">
        <f>IF(M58="","",VLOOKUP($A58,'[1]פרופיל מציע  + מסמכים שיש להגיש'!$C$6:$H$16555,4))</f>
        <v/>
      </c>
      <c r="O58" s="46" t="str">
        <f>IF(OR('טבלת עזר2'!$C57=1,'טבלת עזר2'!$G57=1,'טבלת עזר2'!$J57='טבלת עזר2'!$J$2,'טבלת עזר2'!$J57='טבלת עזר2'!$J$2,'טבלת עזר2'!$K57='טבלת עזר2'!$K$2,'טבלת עזר2'!$L57='טבלת עזר2'!$L$2)=TRUE,1,"")</f>
        <v/>
      </c>
      <c r="P58" s="46" t="e">
        <f>IF(OR($M58='טבלת עזר2'!$AN$3,$M58='טבלת עזר2'!$AN$4,$M58='טבלת עזר2'!$AN$5,$M58='טבלת עזר2'!$AN$6,$M58='טבלת עזר2'!$AN$7,$M58='טבלת עזר2'!$AN$8,$M58='טבלת עזר2'!$AN$9)=TRUE,2,"")</f>
        <v>#NUM!</v>
      </c>
      <c r="Q58" s="23" t="str">
        <f t="shared" si="4"/>
        <v>not submittied</v>
      </c>
      <c r="R58" s="65" t="e">
        <f t="shared" si="5"/>
        <v>#NUM!</v>
      </c>
      <c r="W58" s="67">
        <f t="shared" si="6"/>
        <v>0</v>
      </c>
      <c r="X58" s="23">
        <f t="shared" si="7"/>
        <v>7629</v>
      </c>
      <c r="Y58" s="50" t="e">
        <f t="shared" si="8"/>
        <v>#REF!</v>
      </c>
      <c r="Z58" s="23" t="e">
        <f t="shared" si="9"/>
        <v>#REF!</v>
      </c>
      <c r="AA58" s="28" t="e">
        <f t="shared" si="1"/>
        <v>#REF!</v>
      </c>
      <c r="AB58" s="29" t="e">
        <f t="shared" si="2"/>
        <v>#REF!</v>
      </c>
      <c r="AC58" s="28" t="e">
        <f t="shared" si="10"/>
        <v>#REF!</v>
      </c>
      <c r="AD58" s="23" t="e">
        <f t="shared" si="11"/>
        <v>#REF!</v>
      </c>
      <c r="AE58" s="53">
        <f t="shared" si="12"/>
        <v>0</v>
      </c>
      <c r="AF58" s="53">
        <f t="shared" si="13"/>
        <v>0</v>
      </c>
      <c r="AG58" s="53">
        <f t="shared" si="14"/>
        <v>0</v>
      </c>
      <c r="AH58" s="36" t="e">
        <f t="shared" si="15"/>
        <v>#REF!</v>
      </c>
      <c r="AM58" s="23">
        <f t="shared" si="16"/>
        <v>0</v>
      </c>
    </row>
    <row r="59" spans="1:39" x14ac:dyDescent="0.3">
      <c r="A59" s="23">
        <v>56</v>
      </c>
      <c r="B59" s="23" t="str">
        <f>VLOOKUP($A59,'[1]פרופיל מציע  + מסמכים שיש להגיש'!$C$6:$H$16555,2)</f>
        <v>נעמה בע"מ</v>
      </c>
      <c r="C59" s="23" t="str">
        <f t="shared" si="3"/>
        <v>0</v>
      </c>
      <c r="D59" s="41"/>
      <c r="E59" s="43"/>
      <c r="F59" s="43"/>
      <c r="G59" s="42"/>
      <c r="H59" s="43"/>
      <c r="I59" s="43"/>
      <c r="J59" s="42"/>
      <c r="K59" s="42"/>
      <c r="L59" s="42"/>
      <c r="M59" s="57" t="str">
        <f t="shared" si="0"/>
        <v/>
      </c>
      <c r="N59" s="27" t="str">
        <f>IF(M59="","",VLOOKUP($A59,'[1]פרופיל מציע  + מסמכים שיש להגיש'!$C$6:$H$16555,4))</f>
        <v/>
      </c>
      <c r="O59" s="46" t="str">
        <f>IF(OR('טבלת עזר2'!$C58=1,'טבלת עזר2'!$G58=1,'טבלת עזר2'!$J58='טבלת עזר2'!$J$2,'טבלת עזר2'!$J58='טבלת עזר2'!$J$2,'טבלת עזר2'!$K58='טבלת עזר2'!$K$2,'טבלת עזר2'!$L58='טבלת עזר2'!$L$2)=TRUE,1,"")</f>
        <v/>
      </c>
      <c r="P59" s="46" t="e">
        <f>IF(OR($M59='טבלת עזר2'!$AN$3,$M59='טבלת עזר2'!$AN$4,$M59='טבלת עזר2'!$AN$5,$M59='טבלת עזר2'!$AN$6,$M59='טבלת עזר2'!$AN$7,$M59='טבלת עזר2'!$AN$8,$M59='טבלת עזר2'!$AN$9)=TRUE,2,"")</f>
        <v>#NUM!</v>
      </c>
      <c r="Q59" s="23" t="str">
        <f t="shared" si="4"/>
        <v>not submittied</v>
      </c>
      <c r="R59" s="65" t="e">
        <f t="shared" si="5"/>
        <v>#NUM!</v>
      </c>
      <c r="W59" s="67">
        <f t="shared" si="6"/>
        <v>0</v>
      </c>
      <c r="X59" s="23">
        <f t="shared" si="7"/>
        <v>7629</v>
      </c>
      <c r="Y59" s="50" t="e">
        <f t="shared" si="8"/>
        <v>#REF!</v>
      </c>
      <c r="Z59" s="23" t="e">
        <f t="shared" si="9"/>
        <v>#REF!</v>
      </c>
      <c r="AA59" s="28" t="e">
        <f t="shared" si="1"/>
        <v>#REF!</v>
      </c>
      <c r="AB59" s="29" t="e">
        <f t="shared" si="2"/>
        <v>#REF!</v>
      </c>
      <c r="AC59" s="28" t="e">
        <f t="shared" si="10"/>
        <v>#REF!</v>
      </c>
      <c r="AD59" s="23" t="e">
        <f t="shared" si="11"/>
        <v>#REF!</v>
      </c>
      <c r="AE59" s="53">
        <f t="shared" si="12"/>
        <v>0</v>
      </c>
      <c r="AF59" s="53">
        <f t="shared" si="13"/>
        <v>0</v>
      </c>
      <c r="AG59" s="53">
        <f t="shared" si="14"/>
        <v>0</v>
      </c>
      <c r="AH59" s="36" t="e">
        <f t="shared" si="15"/>
        <v>#REF!</v>
      </c>
      <c r="AM59" s="23">
        <f t="shared" si="16"/>
        <v>0</v>
      </c>
    </row>
    <row r="60" spans="1:39" x14ac:dyDescent="0.3">
      <c r="A60" s="23">
        <v>57</v>
      </c>
      <c r="B60" s="23" t="str">
        <f>VLOOKUP($A60,'[1]פרופיל מציע  + מסמכים שיש להגיש'!$C$6:$H$16555,2)</f>
        <v>השלושה א.ד. נצרת בע"מ</v>
      </c>
      <c r="C60" s="23" t="str">
        <f t="shared" si="3"/>
        <v>0</v>
      </c>
      <c r="D60" s="41"/>
      <c r="E60" s="43"/>
      <c r="F60" s="43"/>
      <c r="G60" s="42"/>
      <c r="H60" s="43"/>
      <c r="I60" s="43"/>
      <c r="J60" s="42"/>
      <c r="K60" s="42"/>
      <c r="L60" s="42"/>
      <c r="M60" s="57" t="str">
        <f t="shared" si="0"/>
        <v/>
      </c>
      <c r="N60" s="27" t="str">
        <f>IF(M60="","",VLOOKUP($A60,'[1]פרופיל מציע  + מסמכים שיש להגיש'!$C$6:$H$16555,4))</f>
        <v/>
      </c>
      <c r="O60" s="46" t="str">
        <f>IF(OR('טבלת עזר2'!$C59=1,'טבלת עזר2'!$G59=1,'טבלת עזר2'!$J59='טבלת עזר2'!$J$2,'טבלת עזר2'!$J59='טבלת עזר2'!$J$2,'טבלת עזר2'!$K59='טבלת עזר2'!$K$2,'טבלת עזר2'!$L59='טבלת עזר2'!$L$2)=TRUE,1,"")</f>
        <v/>
      </c>
      <c r="P60" s="46" t="e">
        <f>IF(OR($M60='טבלת עזר2'!$AN$3,$M60='טבלת עזר2'!$AN$4,$M60='טבלת עזר2'!$AN$5,$M60='טבלת עזר2'!$AN$6,$M60='טבלת עזר2'!$AN$7,$M60='טבלת עזר2'!$AN$8,$M60='טבלת עזר2'!$AN$9)=TRUE,2,"")</f>
        <v>#NUM!</v>
      </c>
      <c r="Q60" s="23" t="str">
        <f t="shared" si="4"/>
        <v>not submittied</v>
      </c>
      <c r="R60" s="65" t="e">
        <f t="shared" si="5"/>
        <v>#NUM!</v>
      </c>
      <c r="W60" s="67">
        <f t="shared" si="6"/>
        <v>0</v>
      </c>
      <c r="X60" s="23">
        <f t="shared" si="7"/>
        <v>7629</v>
      </c>
      <c r="Y60" s="50" t="e">
        <f t="shared" si="8"/>
        <v>#REF!</v>
      </c>
      <c r="Z60" s="23" t="e">
        <f t="shared" si="9"/>
        <v>#REF!</v>
      </c>
      <c r="AA60" s="28" t="e">
        <f t="shared" si="1"/>
        <v>#REF!</v>
      </c>
      <c r="AB60" s="29" t="e">
        <f t="shared" si="2"/>
        <v>#REF!</v>
      </c>
      <c r="AC60" s="28" t="e">
        <f t="shared" si="10"/>
        <v>#REF!</v>
      </c>
      <c r="AD60" s="23" t="e">
        <f t="shared" si="11"/>
        <v>#REF!</v>
      </c>
      <c r="AE60" s="53">
        <f t="shared" si="12"/>
        <v>0</v>
      </c>
      <c r="AF60" s="53">
        <f t="shared" si="13"/>
        <v>0</v>
      </c>
      <c r="AG60" s="53">
        <f t="shared" si="14"/>
        <v>0</v>
      </c>
      <c r="AH60" s="36" t="e">
        <f t="shared" si="15"/>
        <v>#REF!</v>
      </c>
      <c r="AM60" s="23">
        <f t="shared" si="16"/>
        <v>0</v>
      </c>
    </row>
    <row r="61" spans="1:39" x14ac:dyDescent="0.3">
      <c r="A61" s="23">
        <v>58</v>
      </c>
      <c r="B61" s="23" t="str">
        <f>VLOOKUP($A61,'[1]פרופיל מציע  + מסמכים שיש להגיש'!$C$6:$H$16555,2)</f>
        <v>מוסך זני רחובות בע"מ</v>
      </c>
      <c r="C61" s="23" t="str">
        <f t="shared" si="3"/>
        <v>0</v>
      </c>
      <c r="D61" s="41"/>
      <c r="E61" s="43"/>
      <c r="F61" s="43"/>
      <c r="G61" s="42"/>
      <c r="H61" s="43"/>
      <c r="I61" s="43"/>
      <c r="J61" s="42"/>
      <c r="K61" s="42"/>
      <c r="L61" s="42"/>
      <c r="M61" s="57" t="str">
        <f t="shared" si="0"/>
        <v/>
      </c>
      <c r="N61" s="27" t="str">
        <f>IF(M61="","",VLOOKUP($A61,'[1]פרופיל מציע  + מסמכים שיש להגיש'!$C$6:$H$16555,4))</f>
        <v/>
      </c>
      <c r="O61" s="46" t="str">
        <f>IF(OR('טבלת עזר2'!$C60=1,'טבלת עזר2'!$G60=1,'טבלת עזר2'!$J60='טבלת עזר2'!$J$2,'טבלת עזר2'!$J60='טבלת עזר2'!$J$2,'טבלת עזר2'!$K60='טבלת עזר2'!$K$2,'טבלת עזר2'!$L60='טבלת עזר2'!$L$2)=TRUE,1,"")</f>
        <v/>
      </c>
      <c r="P61" s="46" t="e">
        <f>IF(OR($M61='טבלת עזר2'!$AN$3,$M61='טבלת עזר2'!$AN$4,$M61='טבלת עזר2'!$AN$5,$M61='טבלת עזר2'!$AN$6,$M61='טבלת עזר2'!$AN$7,$M61='טבלת עזר2'!$AN$8,$M61='טבלת עזר2'!$AN$9)=TRUE,2,"")</f>
        <v>#NUM!</v>
      </c>
      <c r="Q61" s="23" t="str">
        <f t="shared" si="4"/>
        <v>not submittied</v>
      </c>
      <c r="R61" s="65" t="e">
        <f t="shared" si="5"/>
        <v>#NUM!</v>
      </c>
      <c r="W61" s="67">
        <f t="shared" si="6"/>
        <v>0</v>
      </c>
      <c r="X61" s="23">
        <f t="shared" si="7"/>
        <v>7629</v>
      </c>
      <c r="Y61" s="50" t="e">
        <f t="shared" si="8"/>
        <v>#REF!</v>
      </c>
      <c r="Z61" s="23" t="e">
        <f t="shared" si="9"/>
        <v>#REF!</v>
      </c>
      <c r="AA61" s="28" t="e">
        <f t="shared" si="1"/>
        <v>#REF!</v>
      </c>
      <c r="AB61" s="29" t="e">
        <f t="shared" si="2"/>
        <v>#REF!</v>
      </c>
      <c r="AC61" s="28" t="e">
        <f t="shared" si="10"/>
        <v>#REF!</v>
      </c>
      <c r="AD61" s="23" t="e">
        <f t="shared" si="11"/>
        <v>#REF!</v>
      </c>
      <c r="AE61" s="53">
        <f t="shared" si="12"/>
        <v>0</v>
      </c>
      <c r="AF61" s="53">
        <f t="shared" si="13"/>
        <v>0</v>
      </c>
      <c r="AG61" s="53">
        <f t="shared" si="14"/>
        <v>0</v>
      </c>
      <c r="AH61" s="36" t="e">
        <f t="shared" si="15"/>
        <v>#REF!</v>
      </c>
      <c r="AM61" s="23">
        <f t="shared" si="16"/>
        <v>0</v>
      </c>
    </row>
    <row r="62" spans="1:39" x14ac:dyDescent="0.3">
      <c r="A62" s="23">
        <v>59</v>
      </c>
      <c r="B62" s="23" t="str">
        <f>VLOOKUP($A62,'[1]פרופיל מציע  + מסמכים שיש להגיש'!$C$6:$H$16555,2)</f>
        <v>אוטו חן, מרכז שרות לרכב, עטרות</v>
      </c>
      <c r="C62" s="23" t="str">
        <f t="shared" si="3"/>
        <v>0</v>
      </c>
      <c r="D62" s="41"/>
      <c r="E62" s="43"/>
      <c r="F62" s="43"/>
      <c r="G62" s="42"/>
      <c r="H62" s="43"/>
      <c r="I62" s="43"/>
      <c r="J62" s="42"/>
      <c r="K62" s="42"/>
      <c r="L62" s="42"/>
      <c r="M62" s="57" t="str">
        <f t="shared" si="0"/>
        <v/>
      </c>
      <c r="N62" s="27" t="str">
        <f>IF(M62="","",VLOOKUP($A62,'[1]פרופיל מציע  + מסמכים שיש להגיש'!$C$6:$H$16555,4))</f>
        <v/>
      </c>
      <c r="O62" s="46" t="str">
        <f>IF(OR('טבלת עזר2'!$C61=1,'טבלת עזר2'!$G61=1,'טבלת עזר2'!$J61='טבלת עזר2'!$J$2,'טבלת עזר2'!$J61='טבלת עזר2'!$J$2,'טבלת עזר2'!$K61='טבלת עזר2'!$K$2,'טבלת עזר2'!$L61='טבלת עזר2'!$L$2)=TRUE,1,"")</f>
        <v/>
      </c>
      <c r="P62" s="46" t="e">
        <f>IF(OR($M62='טבלת עזר2'!$AN$3,$M62='טבלת עזר2'!$AN$4,$M62='טבלת עזר2'!$AN$5,$M62='טבלת עזר2'!$AN$6,$M62='טבלת עזר2'!$AN$7,$M62='טבלת עזר2'!$AN$8,$M62='טבלת עזר2'!$AN$9)=TRUE,2,"")</f>
        <v>#NUM!</v>
      </c>
      <c r="Q62" s="23" t="str">
        <f t="shared" si="4"/>
        <v>not submittied</v>
      </c>
      <c r="R62" s="65" t="e">
        <f t="shared" si="5"/>
        <v>#NUM!</v>
      </c>
      <c r="W62" s="67">
        <f t="shared" si="6"/>
        <v>0</v>
      </c>
      <c r="X62" s="23">
        <f t="shared" si="7"/>
        <v>7629</v>
      </c>
      <c r="Y62" s="50" t="e">
        <f t="shared" si="8"/>
        <v>#REF!</v>
      </c>
      <c r="Z62" s="23" t="e">
        <f t="shared" si="9"/>
        <v>#REF!</v>
      </c>
      <c r="AA62" s="28" t="e">
        <f t="shared" si="1"/>
        <v>#REF!</v>
      </c>
      <c r="AB62" s="29" t="e">
        <f t="shared" si="2"/>
        <v>#REF!</v>
      </c>
      <c r="AC62" s="28" t="e">
        <f t="shared" si="10"/>
        <v>#REF!</v>
      </c>
      <c r="AD62" s="23" t="e">
        <f t="shared" si="11"/>
        <v>#REF!</v>
      </c>
      <c r="AE62" s="53">
        <f t="shared" si="12"/>
        <v>0</v>
      </c>
      <c r="AF62" s="53">
        <f t="shared" si="13"/>
        <v>0</v>
      </c>
      <c r="AG62" s="53">
        <f t="shared" si="14"/>
        <v>0</v>
      </c>
      <c r="AH62" s="36" t="e">
        <f t="shared" si="15"/>
        <v>#REF!</v>
      </c>
      <c r="AM62" s="23">
        <f t="shared" si="16"/>
        <v>0</v>
      </c>
    </row>
    <row r="63" spans="1:39" x14ac:dyDescent="0.3">
      <c r="A63" s="23">
        <v>60</v>
      </c>
      <c r="B63" s="23" t="str">
        <f>VLOOKUP($A63,'[1]פרופיל מציע  + מסמכים שיש להגיש'!$C$6:$H$16555,2)</f>
        <v>א.ס. עבד אלהאדי בע"מ</v>
      </c>
      <c r="C63" s="23" t="str">
        <f t="shared" si="3"/>
        <v>0</v>
      </c>
      <c r="D63" s="41"/>
      <c r="E63" s="43"/>
      <c r="F63" s="43"/>
      <c r="G63" s="42"/>
      <c r="H63" s="43"/>
      <c r="I63" s="43"/>
      <c r="J63" s="42"/>
      <c r="K63" s="42"/>
      <c r="L63" s="42"/>
      <c r="M63" s="57" t="str">
        <f t="shared" si="0"/>
        <v/>
      </c>
      <c r="N63" s="27" t="str">
        <f>IF(M63="","",VLOOKUP($A63,'[1]פרופיל מציע  + מסמכים שיש להגיש'!$C$6:$H$16555,4))</f>
        <v/>
      </c>
      <c r="O63" s="46" t="str">
        <f>IF(OR('טבלת עזר2'!$C62=1,'טבלת עזר2'!$G62=1,'טבלת עזר2'!$J62='טבלת עזר2'!$J$2,'טבלת עזר2'!$J62='טבלת עזר2'!$J$2,'טבלת עזר2'!$K62='טבלת עזר2'!$K$2,'טבלת עזר2'!$L62='טבלת עזר2'!$L$2)=TRUE,1,"")</f>
        <v/>
      </c>
      <c r="P63" s="46" t="e">
        <f>IF(OR($M63='טבלת עזר2'!$AN$3,$M63='טבלת עזר2'!$AN$4,$M63='טבלת עזר2'!$AN$5,$M63='טבלת עזר2'!$AN$6,$M63='טבלת עזר2'!$AN$7,$M63='טבלת עזר2'!$AN$8,$M63='טבלת עזר2'!$AN$9)=TRUE,2,"")</f>
        <v>#NUM!</v>
      </c>
      <c r="Q63" s="23" t="str">
        <f t="shared" si="4"/>
        <v>not submittied</v>
      </c>
      <c r="R63" s="65" t="e">
        <f t="shared" si="5"/>
        <v>#NUM!</v>
      </c>
      <c r="W63" s="67">
        <f t="shared" si="6"/>
        <v>0</v>
      </c>
      <c r="X63" s="23">
        <f t="shared" si="7"/>
        <v>7629</v>
      </c>
      <c r="Y63" s="50" t="e">
        <f t="shared" si="8"/>
        <v>#REF!</v>
      </c>
      <c r="Z63" s="23" t="e">
        <f t="shared" si="9"/>
        <v>#REF!</v>
      </c>
      <c r="AA63" s="28" t="e">
        <f t="shared" si="1"/>
        <v>#REF!</v>
      </c>
      <c r="AB63" s="29" t="e">
        <f t="shared" si="2"/>
        <v>#REF!</v>
      </c>
      <c r="AC63" s="28" t="e">
        <f t="shared" si="10"/>
        <v>#REF!</v>
      </c>
      <c r="AD63" s="23" t="e">
        <f t="shared" si="11"/>
        <v>#REF!</v>
      </c>
      <c r="AE63" s="53">
        <f t="shared" si="12"/>
        <v>0</v>
      </c>
      <c r="AF63" s="53">
        <f t="shared" si="13"/>
        <v>0</v>
      </c>
      <c r="AG63" s="53">
        <f t="shared" si="14"/>
        <v>0</v>
      </c>
      <c r="AH63" s="36" t="e">
        <f t="shared" si="15"/>
        <v>#REF!</v>
      </c>
      <c r="AM63" s="23">
        <f t="shared" si="16"/>
        <v>0</v>
      </c>
    </row>
    <row r="64" spans="1:39" x14ac:dyDescent="0.3">
      <c r="A64" s="23">
        <v>61</v>
      </c>
      <c r="B64" s="23" t="str">
        <f>VLOOKUP($A64,'[1]פרופיל מציע  + מסמכים שיש להגיש'!$C$6:$H$16555,2)</f>
        <v>ב.אמין מוטורס בע"מ</v>
      </c>
      <c r="C64" s="23" t="str">
        <f t="shared" si="3"/>
        <v>0</v>
      </c>
      <c r="D64" s="41"/>
      <c r="E64" s="43"/>
      <c r="F64" s="43"/>
      <c r="G64" s="42"/>
      <c r="H64" s="43"/>
      <c r="I64" s="43"/>
      <c r="J64" s="42"/>
      <c r="K64" s="42"/>
      <c r="L64" s="42"/>
      <c r="M64" s="57" t="str">
        <f t="shared" si="0"/>
        <v/>
      </c>
      <c r="N64" s="27" t="str">
        <f>IF(M64="","",VLOOKUP($A64,'[1]פרופיל מציע  + מסמכים שיש להגיש'!$C$6:$H$16555,4))</f>
        <v/>
      </c>
      <c r="O64" s="46" t="str">
        <f>IF(OR('טבלת עזר2'!$C63=1,'טבלת עזר2'!$G63=1,'טבלת עזר2'!$J63='טבלת עזר2'!$J$2,'טבלת עזר2'!$J63='טבלת עזר2'!$J$2,'טבלת עזר2'!$K63='טבלת עזר2'!$K$2,'טבלת עזר2'!$L63='טבלת עזר2'!$L$2)=TRUE,1,"")</f>
        <v/>
      </c>
      <c r="P64" s="46" t="e">
        <f>IF(OR($M64='טבלת עזר2'!$AN$3,$M64='טבלת עזר2'!$AN$4,$M64='טבלת עזר2'!$AN$5,$M64='טבלת עזר2'!$AN$6,$M64='טבלת עזר2'!$AN$7,$M64='טבלת עזר2'!$AN$8,$M64='טבלת עזר2'!$AN$9)=TRUE,2,"")</f>
        <v>#NUM!</v>
      </c>
      <c r="Q64" s="23" t="str">
        <f t="shared" si="4"/>
        <v>not submittied</v>
      </c>
      <c r="R64" s="65" t="e">
        <f t="shared" si="5"/>
        <v>#NUM!</v>
      </c>
      <c r="W64" s="67">
        <f t="shared" si="6"/>
        <v>0</v>
      </c>
      <c r="X64" s="23">
        <f t="shared" si="7"/>
        <v>7629</v>
      </c>
      <c r="Y64" s="50" t="e">
        <f t="shared" si="8"/>
        <v>#REF!</v>
      </c>
      <c r="Z64" s="23" t="e">
        <f t="shared" si="9"/>
        <v>#REF!</v>
      </c>
      <c r="AA64" s="28" t="e">
        <f t="shared" si="1"/>
        <v>#REF!</v>
      </c>
      <c r="AB64" s="29" t="e">
        <f t="shared" si="2"/>
        <v>#REF!</v>
      </c>
      <c r="AC64" s="28" t="e">
        <f t="shared" si="10"/>
        <v>#REF!</v>
      </c>
      <c r="AD64" s="23" t="e">
        <f t="shared" si="11"/>
        <v>#REF!</v>
      </c>
      <c r="AE64" s="53">
        <f t="shared" si="12"/>
        <v>0</v>
      </c>
      <c r="AF64" s="53">
        <f t="shared" si="13"/>
        <v>0</v>
      </c>
      <c r="AG64" s="53">
        <f t="shared" si="14"/>
        <v>0</v>
      </c>
      <c r="AH64" s="36" t="e">
        <f t="shared" si="15"/>
        <v>#REF!</v>
      </c>
      <c r="AM64" s="23">
        <f t="shared" si="16"/>
        <v>0</v>
      </c>
    </row>
    <row r="65" spans="1:39" x14ac:dyDescent="0.3">
      <c r="A65" s="23">
        <v>62</v>
      </c>
      <c r="B65" s="23" t="str">
        <f>VLOOKUP($A65,'[1]פרופיל מציע  + מסמכים שיש להגיש'!$C$6:$H$16555,2)</f>
        <v>מוסך יחזקאל ובניו בע"מ</v>
      </c>
      <c r="C65" s="23" t="str">
        <f t="shared" si="3"/>
        <v>0</v>
      </c>
      <c r="D65" s="41"/>
      <c r="E65" s="43"/>
      <c r="F65" s="43"/>
      <c r="G65" s="42"/>
      <c r="H65" s="43"/>
      <c r="I65" s="43"/>
      <c r="J65" s="42"/>
      <c r="K65" s="42"/>
      <c r="L65" s="42"/>
      <c r="M65" s="57" t="str">
        <f t="shared" si="0"/>
        <v/>
      </c>
      <c r="N65" s="27" t="str">
        <f>IF(M65="","",VLOOKUP($A65,'[1]פרופיל מציע  + מסמכים שיש להגיש'!$C$6:$H$16555,4))</f>
        <v/>
      </c>
      <c r="O65" s="46" t="str">
        <f>IF(OR('טבלת עזר2'!$C64=1,'טבלת עזר2'!$G64=1,'טבלת עזר2'!$J64='טבלת עזר2'!$J$2,'טבלת עזר2'!$J64='טבלת עזר2'!$J$2,'טבלת עזר2'!$K64='טבלת עזר2'!$K$2,'טבלת עזר2'!$L64='טבלת עזר2'!$L$2)=TRUE,1,"")</f>
        <v/>
      </c>
      <c r="P65" s="46" t="e">
        <f>IF(OR($M65='טבלת עזר2'!$AN$3,$M65='טבלת עזר2'!$AN$4,$M65='טבלת עזר2'!$AN$5,$M65='טבלת עזר2'!$AN$6,$M65='טבלת עזר2'!$AN$7,$M65='טבלת עזר2'!$AN$8,$M65='טבלת עזר2'!$AN$9)=TRUE,2,"")</f>
        <v>#NUM!</v>
      </c>
      <c r="Q65" s="23" t="str">
        <f t="shared" si="4"/>
        <v>not submittied</v>
      </c>
      <c r="R65" s="65" t="e">
        <f t="shared" si="5"/>
        <v>#NUM!</v>
      </c>
      <c r="W65" s="67">
        <f t="shared" si="6"/>
        <v>0</v>
      </c>
      <c r="X65" s="23">
        <f t="shared" si="7"/>
        <v>7629</v>
      </c>
      <c r="Y65" s="50" t="e">
        <f t="shared" si="8"/>
        <v>#REF!</v>
      </c>
      <c r="Z65" s="23" t="e">
        <f t="shared" si="9"/>
        <v>#REF!</v>
      </c>
      <c r="AA65" s="28" t="e">
        <f t="shared" si="1"/>
        <v>#REF!</v>
      </c>
      <c r="AB65" s="29" t="e">
        <f t="shared" si="2"/>
        <v>#REF!</v>
      </c>
      <c r="AC65" s="28" t="e">
        <f t="shared" si="10"/>
        <v>#REF!</v>
      </c>
      <c r="AD65" s="23" t="e">
        <f t="shared" si="11"/>
        <v>#REF!</v>
      </c>
      <c r="AE65" s="53">
        <f t="shared" si="12"/>
        <v>0</v>
      </c>
      <c r="AF65" s="53">
        <f t="shared" si="13"/>
        <v>0</v>
      </c>
      <c r="AG65" s="53">
        <f t="shared" si="14"/>
        <v>0</v>
      </c>
      <c r="AH65" s="36" t="e">
        <f t="shared" si="15"/>
        <v>#REF!</v>
      </c>
      <c r="AM65" s="23">
        <f t="shared" si="16"/>
        <v>0</v>
      </c>
    </row>
    <row r="66" spans="1:39" x14ac:dyDescent="0.3">
      <c r="A66" s="23">
        <v>63</v>
      </c>
      <c r="B66" s="23" t="str">
        <f>VLOOKUP($A66,'[1]פרופיל מציע  + מסמכים שיש להגיש'!$C$6:$H$16555,2)</f>
        <v>אלמוג ופנר - שרותים לרכב בע"מ</v>
      </c>
      <c r="C66" s="23" t="str">
        <f t="shared" si="3"/>
        <v>0</v>
      </c>
      <c r="D66" s="41"/>
      <c r="E66" s="43"/>
      <c r="F66" s="43"/>
      <c r="G66" s="42"/>
      <c r="H66" s="43"/>
      <c r="I66" s="43"/>
      <c r="J66" s="42"/>
      <c r="K66" s="42"/>
      <c r="L66" s="42"/>
      <c r="M66" s="57" t="str">
        <f t="shared" si="0"/>
        <v/>
      </c>
      <c r="N66" s="27" t="str">
        <f>IF(M66="","",VLOOKUP($A66,'[1]פרופיל מציע  + מסמכים שיש להגיש'!$C$6:$H$16555,4))</f>
        <v/>
      </c>
      <c r="O66" s="46" t="str">
        <f>IF(OR('טבלת עזר2'!$C65=1,'טבלת עזר2'!$G65=1,'טבלת עזר2'!$J65='טבלת עזר2'!$J$2,'טבלת עזר2'!$J65='טבלת עזר2'!$J$2,'טבלת עזר2'!$K65='טבלת עזר2'!$K$2,'טבלת עזר2'!$L65='טבלת עזר2'!$L$2)=TRUE,1,"")</f>
        <v/>
      </c>
      <c r="P66" s="46" t="e">
        <f>IF(OR($M66='טבלת עזר2'!$AN$3,$M66='טבלת עזר2'!$AN$4,$M66='טבלת עזר2'!$AN$5,$M66='טבלת עזר2'!$AN$6,$M66='טבלת עזר2'!$AN$7,$M66='טבלת עזר2'!$AN$8,$M66='טבלת עזר2'!$AN$9)=TRUE,2,"")</f>
        <v>#NUM!</v>
      </c>
      <c r="Q66" s="23" t="str">
        <f t="shared" si="4"/>
        <v>not submittied</v>
      </c>
      <c r="R66" s="65" t="e">
        <f t="shared" si="5"/>
        <v>#NUM!</v>
      </c>
      <c r="W66" s="67">
        <f t="shared" si="6"/>
        <v>0</v>
      </c>
      <c r="X66" s="23">
        <f t="shared" si="7"/>
        <v>7629</v>
      </c>
      <c r="Y66" s="50" t="e">
        <f t="shared" si="8"/>
        <v>#REF!</v>
      </c>
      <c r="Z66" s="23" t="e">
        <f t="shared" si="9"/>
        <v>#REF!</v>
      </c>
      <c r="AA66" s="28" t="e">
        <f t="shared" si="1"/>
        <v>#REF!</v>
      </c>
      <c r="AB66" s="29" t="e">
        <f t="shared" si="2"/>
        <v>#REF!</v>
      </c>
      <c r="AC66" s="28" t="e">
        <f t="shared" si="10"/>
        <v>#REF!</v>
      </c>
      <c r="AD66" s="23" t="e">
        <f t="shared" si="11"/>
        <v>#REF!</v>
      </c>
      <c r="AE66" s="53">
        <f t="shared" si="12"/>
        <v>0</v>
      </c>
      <c r="AF66" s="53">
        <f t="shared" si="13"/>
        <v>0</v>
      </c>
      <c r="AG66" s="53">
        <f t="shared" si="14"/>
        <v>0</v>
      </c>
      <c r="AH66" s="36" t="e">
        <f t="shared" si="15"/>
        <v>#REF!</v>
      </c>
      <c r="AM66" s="23">
        <f t="shared" si="16"/>
        <v>0</v>
      </c>
    </row>
    <row r="67" spans="1:39" x14ac:dyDescent="0.3">
      <c r="A67" s="23">
        <v>64</v>
      </c>
      <c r="B67" s="23" t="str">
        <f>VLOOKUP($A67,'[1]פרופיל מציע  + מסמכים שיש להגיש'!$C$6:$H$16555,2)</f>
        <v>ה. שלומי מוסכים 200 בע"מ</v>
      </c>
      <c r="C67" s="23" t="str">
        <f t="shared" si="3"/>
        <v>0</v>
      </c>
      <c r="D67" s="41"/>
      <c r="E67" s="43"/>
      <c r="F67" s="43"/>
      <c r="G67" s="42"/>
      <c r="H67" s="43"/>
      <c r="I67" s="43"/>
      <c r="J67" s="42"/>
      <c r="K67" s="42"/>
      <c r="L67" s="42"/>
      <c r="M67" s="57" t="str">
        <f t="shared" si="0"/>
        <v/>
      </c>
      <c r="N67" s="27" t="str">
        <f>IF(M67="","",VLOOKUP($A67,'[1]פרופיל מציע  + מסמכים שיש להגיש'!$C$6:$H$16555,4))</f>
        <v/>
      </c>
      <c r="O67" s="46" t="str">
        <f>IF(OR('טבלת עזר2'!$C66=1,'טבלת עזר2'!$G66=1,'טבלת עזר2'!$J66='טבלת עזר2'!$J$2,'טבלת עזר2'!$J66='טבלת עזר2'!$J$2,'טבלת עזר2'!$K66='טבלת עזר2'!$K$2,'טבלת עזר2'!$L66='טבלת עזר2'!$L$2)=TRUE,1,"")</f>
        <v/>
      </c>
      <c r="P67" s="46" t="e">
        <f>IF(OR($M67='טבלת עזר2'!$AN$3,$M67='טבלת עזר2'!$AN$4,$M67='טבלת עזר2'!$AN$5,$M67='טבלת עזר2'!$AN$6,$M67='טבלת עזר2'!$AN$7,$M67='טבלת עזר2'!$AN$8,$M67='טבלת עזר2'!$AN$9)=TRUE,2,"")</f>
        <v>#NUM!</v>
      </c>
      <c r="Q67" s="23" t="str">
        <f t="shared" si="4"/>
        <v>not submittied</v>
      </c>
      <c r="R67" s="65" t="e">
        <f t="shared" si="5"/>
        <v>#NUM!</v>
      </c>
      <c r="W67" s="67">
        <f t="shared" si="6"/>
        <v>0</v>
      </c>
      <c r="X67" s="23">
        <f t="shared" si="7"/>
        <v>7629</v>
      </c>
      <c r="Y67" s="50" t="e">
        <f t="shared" si="8"/>
        <v>#REF!</v>
      </c>
      <c r="Z67" s="23" t="e">
        <f t="shared" si="9"/>
        <v>#REF!</v>
      </c>
      <c r="AA67" s="28" t="e">
        <f t="shared" si="1"/>
        <v>#REF!</v>
      </c>
      <c r="AB67" s="29" t="e">
        <f t="shared" si="2"/>
        <v>#REF!</v>
      </c>
      <c r="AC67" s="28" t="e">
        <f t="shared" si="10"/>
        <v>#REF!</v>
      </c>
      <c r="AD67" s="23" t="e">
        <f t="shared" si="11"/>
        <v>#REF!</v>
      </c>
      <c r="AE67" s="53">
        <f t="shared" si="12"/>
        <v>0</v>
      </c>
      <c r="AF67" s="53">
        <f t="shared" si="13"/>
        <v>0</v>
      </c>
      <c r="AG67" s="53">
        <f t="shared" si="14"/>
        <v>0</v>
      </c>
      <c r="AH67" s="36" t="e">
        <f t="shared" si="15"/>
        <v>#REF!</v>
      </c>
      <c r="AM67" s="23">
        <f t="shared" si="16"/>
        <v>0</v>
      </c>
    </row>
    <row r="68" spans="1:39" x14ac:dyDescent="0.3">
      <c r="A68" s="23">
        <v>65</v>
      </c>
      <c r="B68" s="23" t="str">
        <f>VLOOKUP($A68,'[1]פרופיל מציע  + מסמכים שיש להגיש'!$C$6:$H$16555,2)</f>
        <v>מוסך מונזה בע"מ</v>
      </c>
      <c r="C68" s="23" t="str">
        <f t="shared" si="3"/>
        <v>0</v>
      </c>
      <c r="D68" s="41"/>
      <c r="E68" s="43"/>
      <c r="F68" s="43"/>
      <c r="G68" s="42"/>
      <c r="H68" s="43"/>
      <c r="I68" s="43"/>
      <c r="J68" s="42"/>
      <c r="K68" s="42"/>
      <c r="L68" s="42"/>
      <c r="M68" s="57" t="str">
        <f t="shared" ref="M68:M131" si="20">IF(COUNT(D68:L68)=9,$AH68,"")</f>
        <v/>
      </c>
      <c r="N68" s="27" t="str">
        <f>IF(M68="","",VLOOKUP($A68,'[1]פרופיל מציע  + מסמכים שיש להגיש'!$C$6:$H$16555,4))</f>
        <v/>
      </c>
      <c r="O68" s="46" t="str">
        <f>IF(OR('טבלת עזר2'!$C67=1,'טבלת עזר2'!$G67=1,'טבלת עזר2'!$J67='טבלת עזר2'!$J$2,'טבלת עזר2'!$J67='טבלת עזר2'!$J$2,'טבלת עזר2'!$K67='טבלת עזר2'!$K$2,'טבלת עזר2'!$L67='טבלת עזר2'!$L$2)=TRUE,1,"")</f>
        <v/>
      </c>
      <c r="P68" s="46" t="e">
        <f>IF(OR($M68='טבלת עזר2'!$AN$3,$M68='טבלת עזר2'!$AN$4,$M68='טבלת עזר2'!$AN$5,$M68='טבלת עזר2'!$AN$6,$M68='טבלת עזר2'!$AN$7,$M68='טבלת עזר2'!$AN$8,$M68='טבלת עזר2'!$AN$9)=TRUE,2,"")</f>
        <v>#NUM!</v>
      </c>
      <c r="Q68" s="23" t="str">
        <f t="shared" si="4"/>
        <v>not submittied</v>
      </c>
      <c r="R68" s="65" t="e">
        <f t="shared" si="5"/>
        <v>#NUM!</v>
      </c>
      <c r="W68" s="67">
        <f t="shared" si="6"/>
        <v>0</v>
      </c>
      <c r="X68" s="23">
        <f t="shared" si="7"/>
        <v>7629</v>
      </c>
      <c r="Y68" s="50" t="e">
        <f t="shared" si="8"/>
        <v>#REF!</v>
      </c>
      <c r="Z68" s="23" t="e">
        <f t="shared" si="9"/>
        <v>#REF!</v>
      </c>
      <c r="AA68" s="28" t="e">
        <f t="shared" ref="AA68:AA131" si="21">SUM($BL$40:$BL$43)*$G68</f>
        <v>#REF!</v>
      </c>
      <c r="AB68" s="29" t="e">
        <f t="shared" ref="AB68:AB131" si="22">0.7*SUM($BM$40:$BM$43)*(1-$H68)+0.3*SUM($BN$40:$BN$43)*(1-$I68)</f>
        <v>#REF!</v>
      </c>
      <c r="AC68" s="28" t="e">
        <f t="shared" si="10"/>
        <v>#REF!</v>
      </c>
      <c r="AD68" s="23" t="e">
        <f t="shared" si="11"/>
        <v>#REF!</v>
      </c>
      <c r="AE68" s="53">
        <f t="shared" si="12"/>
        <v>0</v>
      </c>
      <c r="AF68" s="53">
        <f t="shared" si="13"/>
        <v>0</v>
      </c>
      <c r="AG68" s="53">
        <f t="shared" si="14"/>
        <v>0</v>
      </c>
      <c r="AH68" s="36" t="e">
        <f t="shared" si="15"/>
        <v>#REF!</v>
      </c>
      <c r="AM68" s="23">
        <f t="shared" si="16"/>
        <v>0</v>
      </c>
    </row>
    <row r="69" spans="1:39" x14ac:dyDescent="0.3">
      <c r="A69" s="23">
        <v>66</v>
      </c>
      <c r="B69" s="23" t="str">
        <f>VLOOKUP($A69,'[1]פרופיל מציע  + מסמכים שיש להגיש'!$C$6:$H$16555,2)</f>
        <v>מרכז שירות נתן אקספרס ובנו בע"מ</v>
      </c>
      <c r="C69" s="23" t="str">
        <f t="shared" ref="C69:C132" si="23">IF(D69&gt;0,"1","0")</f>
        <v>0</v>
      </c>
      <c r="D69" s="41"/>
      <c r="E69" s="43"/>
      <c r="F69" s="43"/>
      <c r="G69" s="42"/>
      <c r="H69" s="43"/>
      <c r="I69" s="43"/>
      <c r="J69" s="42"/>
      <c r="K69" s="42"/>
      <c r="L69" s="42"/>
      <c r="M69" s="57" t="str">
        <f t="shared" si="20"/>
        <v/>
      </c>
      <c r="N69" s="27" t="str">
        <f>IF(M69="","",VLOOKUP($A69,'[1]פרופיל מציע  + מסמכים שיש להגיש'!$C$6:$H$16555,4))</f>
        <v/>
      </c>
      <c r="O69" s="46" t="str">
        <f>IF(OR('טבלת עזר2'!$C68=1,'טבלת עזר2'!$G68=1,'טבלת עזר2'!$J68='טבלת עזר2'!$J$2,'טבלת עזר2'!$J68='טבלת עזר2'!$J$2,'טבלת עזר2'!$K68='טבלת עזר2'!$K$2,'טבלת עזר2'!$L68='טבלת עזר2'!$L$2)=TRUE,1,"")</f>
        <v/>
      </c>
      <c r="P69" s="46" t="e">
        <f>IF(OR($M69='טבלת עזר2'!$AN$3,$M69='טבלת עזר2'!$AN$4,$M69='טבלת עזר2'!$AN$5,$M69='טבלת עזר2'!$AN$6,$M69='טבלת עזר2'!$AN$7,$M69='טבלת עזר2'!$AN$8,$M69='טבלת עזר2'!$AN$9)=TRUE,2,"")</f>
        <v>#NUM!</v>
      </c>
      <c r="Q69" s="23" t="str">
        <f t="shared" ref="Q69:Q132" si="24">IF($D69&gt;0,IF(AND($O69="",$P69=""),IF($M69&lt;1.1*$T$5,"in","out"),"in"),"not submittied")</f>
        <v>not submittied</v>
      </c>
      <c r="R69" s="65" t="e">
        <f t="shared" ref="R69:R132" si="25">IF(AND(O$4="",$P69=""),IF($D69&gt;0,IF(AND($O69="",$P69="",$Q69="in",$M69&gt;$T$5),$T$5,$M69)),"")</f>
        <v>#NUM!</v>
      </c>
      <c r="W69" s="67">
        <f t="shared" ref="W69:W132" si="26">40*$D69</f>
        <v>0</v>
      </c>
      <c r="X69" s="23">
        <f t="shared" ref="X69:X132" si="27">5627*(1-$E69)+2002*(1-$F69)</f>
        <v>7629</v>
      </c>
      <c r="Y69" s="50" t="e">
        <f t="shared" ref="Y69:Y132" si="28">$G69*SUM($BT$5:$CK$5)</f>
        <v>#REF!</v>
      </c>
      <c r="Z69" s="23" t="e">
        <f t="shared" ref="Z69:Z132" si="29">SUM($BT$6:$CK$17)*(0.8*(1-$H69)+0.2*0.75*(1-$I69))</f>
        <v>#REF!</v>
      </c>
      <c r="AA69" s="28" t="e">
        <f t="shared" si="21"/>
        <v>#REF!</v>
      </c>
      <c r="AB69" s="29" t="e">
        <f t="shared" si="22"/>
        <v>#REF!</v>
      </c>
      <c r="AC69" s="28" t="e">
        <f t="shared" ref="AC69:AC132" si="30">SUM($BL$4:$BL$34)*$G69</f>
        <v>#REF!</v>
      </c>
      <c r="AD69" s="23" t="e">
        <f t="shared" ref="AD69:AD132" si="31">0.5*SUM($BM$4:$BM$34)*(1-$H69)+0.5*0.75*(1-$I69)*SUM($BM$4:$BM$34)</f>
        <v>#REF!</v>
      </c>
      <c r="AE69" s="53">
        <f t="shared" ref="AE69:AE132" si="32">$J69*3</f>
        <v>0</v>
      </c>
      <c r="AF69" s="53">
        <f t="shared" ref="AF69:AF132" si="33">$K69*4</f>
        <v>0</v>
      </c>
      <c r="AG69" s="53">
        <f t="shared" ref="AG69:AG132" si="34">$L69*12</f>
        <v>0</v>
      </c>
      <c r="AH69" s="36" t="e">
        <f t="shared" ref="AH69:AH132" si="35">SUM(W69:AG69)</f>
        <v>#REF!</v>
      </c>
      <c r="AM69" s="23">
        <f t="shared" ref="AM69:AM132" si="36">IF(Q70="בפנים",N69,0)</f>
        <v>0</v>
      </c>
    </row>
    <row r="70" spans="1:39" x14ac:dyDescent="0.3">
      <c r="A70" s="23">
        <v>67</v>
      </c>
      <c r="B70" s="23" t="str">
        <f>VLOOKUP($A70,'[1]פרופיל מציע  + מסמכים שיש להגיש'!$C$6:$H$16555,2)</f>
        <v>מרכז שירות אקספרס מוטורס חולון בע"מ</v>
      </c>
      <c r="C70" s="23" t="str">
        <f t="shared" si="23"/>
        <v>0</v>
      </c>
      <c r="D70" s="41"/>
      <c r="E70" s="43"/>
      <c r="F70" s="43"/>
      <c r="G70" s="42"/>
      <c r="H70" s="43"/>
      <c r="I70" s="43"/>
      <c r="J70" s="42"/>
      <c r="K70" s="42"/>
      <c r="L70" s="42"/>
      <c r="M70" s="57" t="str">
        <f t="shared" si="20"/>
        <v/>
      </c>
      <c r="N70" s="27" t="str">
        <f>IF(M70="","",VLOOKUP($A70,'[1]פרופיל מציע  + מסמכים שיש להגיש'!$C$6:$H$16555,4))</f>
        <v/>
      </c>
      <c r="O70" s="46" t="str">
        <f>IF(OR('טבלת עזר2'!$C69=1,'טבלת עזר2'!$G69=1,'טבלת עזר2'!$J69='טבלת עזר2'!$J$2,'טבלת עזר2'!$J69='טבלת עזר2'!$J$2,'טבלת עזר2'!$K69='טבלת עזר2'!$K$2,'טבלת עזר2'!$L69='טבלת עזר2'!$L$2)=TRUE,1,"")</f>
        <v/>
      </c>
      <c r="P70" s="46" t="e">
        <f>IF(OR($M70='טבלת עזר2'!$AN$3,$M70='טבלת עזר2'!$AN$4,$M70='טבלת עזר2'!$AN$5,$M70='טבלת עזר2'!$AN$6,$M70='טבלת עזר2'!$AN$7,$M70='טבלת עזר2'!$AN$8,$M70='טבלת עזר2'!$AN$9)=TRUE,2,"")</f>
        <v>#NUM!</v>
      </c>
      <c r="Q70" s="23" t="str">
        <f t="shared" si="24"/>
        <v>not submittied</v>
      </c>
      <c r="R70" s="65" t="e">
        <f t="shared" si="25"/>
        <v>#NUM!</v>
      </c>
      <c r="W70" s="67">
        <f t="shared" si="26"/>
        <v>0</v>
      </c>
      <c r="X70" s="23">
        <f t="shared" si="27"/>
        <v>7629</v>
      </c>
      <c r="Y70" s="50" t="e">
        <f t="shared" si="28"/>
        <v>#REF!</v>
      </c>
      <c r="Z70" s="23" t="e">
        <f t="shared" si="29"/>
        <v>#REF!</v>
      </c>
      <c r="AA70" s="28" t="e">
        <f t="shared" si="21"/>
        <v>#REF!</v>
      </c>
      <c r="AB70" s="29" t="e">
        <f t="shared" si="22"/>
        <v>#REF!</v>
      </c>
      <c r="AC70" s="28" t="e">
        <f t="shared" si="30"/>
        <v>#REF!</v>
      </c>
      <c r="AD70" s="23" t="e">
        <f t="shared" si="31"/>
        <v>#REF!</v>
      </c>
      <c r="AE70" s="53">
        <f t="shared" si="32"/>
        <v>0</v>
      </c>
      <c r="AF70" s="53">
        <f t="shared" si="33"/>
        <v>0</v>
      </c>
      <c r="AG70" s="53">
        <f t="shared" si="34"/>
        <v>0</v>
      </c>
      <c r="AH70" s="36" t="e">
        <f t="shared" si="35"/>
        <v>#REF!</v>
      </c>
      <c r="AM70" s="23">
        <f t="shared" si="36"/>
        <v>0</v>
      </c>
    </row>
    <row r="71" spans="1:39" x14ac:dyDescent="0.3">
      <c r="A71" s="23">
        <v>68</v>
      </c>
      <c r="B71" s="23" t="str">
        <f>VLOOKUP($A71,'[1]פרופיל מציע  + מסמכים שיש להגיש'!$C$6:$H$16555,2)</f>
        <v>יורומוטורס חדרה 2000 בע"מ</v>
      </c>
      <c r="C71" s="23" t="str">
        <f t="shared" si="23"/>
        <v>0</v>
      </c>
      <c r="D71" s="41"/>
      <c r="E71" s="43"/>
      <c r="F71" s="43"/>
      <c r="G71" s="42"/>
      <c r="H71" s="43"/>
      <c r="I71" s="43"/>
      <c r="J71" s="42"/>
      <c r="K71" s="42"/>
      <c r="L71" s="42"/>
      <c r="M71" s="57" t="str">
        <f t="shared" si="20"/>
        <v/>
      </c>
      <c r="N71" s="27" t="str">
        <f>IF(M71="","",VLOOKUP($A71,'[1]פרופיל מציע  + מסמכים שיש להגיש'!$C$6:$H$16555,4))</f>
        <v/>
      </c>
      <c r="O71" s="46" t="str">
        <f>IF(OR('טבלת עזר2'!$C70=1,'טבלת עזר2'!$G70=1,'טבלת עזר2'!$J70='טבלת עזר2'!$J$2,'טבלת עזר2'!$J70='טבלת עזר2'!$J$2,'טבלת עזר2'!$K70='טבלת עזר2'!$K$2,'טבלת עזר2'!$L70='טבלת עזר2'!$L$2)=TRUE,1,"")</f>
        <v/>
      </c>
      <c r="P71" s="46" t="e">
        <f>IF(OR($M71='טבלת עזר2'!$AN$3,$M71='טבלת עזר2'!$AN$4,$M71='טבלת עזר2'!$AN$5,$M71='טבלת עזר2'!$AN$6,$M71='טבלת עזר2'!$AN$7,$M71='טבלת עזר2'!$AN$8,$M71='טבלת עזר2'!$AN$9)=TRUE,2,"")</f>
        <v>#NUM!</v>
      </c>
      <c r="Q71" s="23" t="str">
        <f t="shared" si="24"/>
        <v>not submittied</v>
      </c>
      <c r="R71" s="65" t="e">
        <f t="shared" si="25"/>
        <v>#NUM!</v>
      </c>
      <c r="W71" s="67">
        <f t="shared" si="26"/>
        <v>0</v>
      </c>
      <c r="X71" s="23">
        <f t="shared" si="27"/>
        <v>7629</v>
      </c>
      <c r="Y71" s="50" t="e">
        <f t="shared" si="28"/>
        <v>#REF!</v>
      </c>
      <c r="Z71" s="23" t="e">
        <f t="shared" si="29"/>
        <v>#REF!</v>
      </c>
      <c r="AA71" s="28" t="e">
        <f t="shared" si="21"/>
        <v>#REF!</v>
      </c>
      <c r="AB71" s="29" t="e">
        <f t="shared" si="22"/>
        <v>#REF!</v>
      </c>
      <c r="AC71" s="28" t="e">
        <f t="shared" si="30"/>
        <v>#REF!</v>
      </c>
      <c r="AD71" s="23" t="e">
        <f t="shared" si="31"/>
        <v>#REF!</v>
      </c>
      <c r="AE71" s="53">
        <f t="shared" si="32"/>
        <v>0</v>
      </c>
      <c r="AF71" s="53">
        <f t="shared" si="33"/>
        <v>0</v>
      </c>
      <c r="AG71" s="53">
        <f t="shared" si="34"/>
        <v>0</v>
      </c>
      <c r="AH71" s="36" t="e">
        <f t="shared" si="35"/>
        <v>#REF!</v>
      </c>
      <c r="AM71" s="23">
        <f t="shared" si="36"/>
        <v>0</v>
      </c>
    </row>
    <row r="72" spans="1:39" x14ac:dyDescent="0.3">
      <c r="A72" s="23">
        <v>69</v>
      </c>
      <c r="B72" s="23" t="str">
        <f>VLOOKUP($A72,'[1]פרופיל מציע  + מסמכים שיש להגיש'!$C$6:$H$16555,2)</f>
        <v>מרכז שרות האחים תורג'י</v>
      </c>
      <c r="C72" s="23" t="str">
        <f t="shared" si="23"/>
        <v>0</v>
      </c>
      <c r="D72" s="41"/>
      <c r="E72" s="43"/>
      <c r="F72" s="43"/>
      <c r="G72" s="42"/>
      <c r="H72" s="43"/>
      <c r="I72" s="43"/>
      <c r="J72" s="42"/>
      <c r="K72" s="42"/>
      <c r="L72" s="42"/>
      <c r="M72" s="57" t="str">
        <f t="shared" si="20"/>
        <v/>
      </c>
      <c r="N72" s="27" t="str">
        <f>IF(M72="","",VLOOKUP($A72,'[1]פרופיל מציע  + מסמכים שיש להגיש'!$C$6:$H$16555,4))</f>
        <v/>
      </c>
      <c r="O72" s="46" t="str">
        <f>IF(OR('טבלת עזר2'!$C71=1,'טבלת עזר2'!$G71=1,'טבלת עזר2'!$J71='טבלת עזר2'!$J$2,'טבלת עזר2'!$J71='טבלת עזר2'!$J$2,'טבלת עזר2'!$K71='טבלת עזר2'!$K$2,'טבלת עזר2'!$L71='טבלת עזר2'!$L$2)=TRUE,1,"")</f>
        <v/>
      </c>
      <c r="P72" s="46" t="e">
        <f>IF(OR($M72='טבלת עזר2'!$AN$3,$M72='טבלת עזר2'!$AN$4,$M72='טבלת עזר2'!$AN$5,$M72='טבלת עזר2'!$AN$6,$M72='טבלת עזר2'!$AN$7,$M72='טבלת עזר2'!$AN$8,$M72='טבלת עזר2'!$AN$9)=TRUE,2,"")</f>
        <v>#NUM!</v>
      </c>
      <c r="Q72" s="23" t="str">
        <f t="shared" si="24"/>
        <v>not submittied</v>
      </c>
      <c r="R72" s="65" t="e">
        <f t="shared" si="25"/>
        <v>#NUM!</v>
      </c>
      <c r="W72" s="67">
        <f t="shared" si="26"/>
        <v>0</v>
      </c>
      <c r="X72" s="23">
        <f t="shared" si="27"/>
        <v>7629</v>
      </c>
      <c r="Y72" s="50" t="e">
        <f t="shared" si="28"/>
        <v>#REF!</v>
      </c>
      <c r="Z72" s="23" t="e">
        <f t="shared" si="29"/>
        <v>#REF!</v>
      </c>
      <c r="AA72" s="28" t="e">
        <f t="shared" si="21"/>
        <v>#REF!</v>
      </c>
      <c r="AB72" s="29" t="e">
        <f t="shared" si="22"/>
        <v>#REF!</v>
      </c>
      <c r="AC72" s="28" t="e">
        <f t="shared" si="30"/>
        <v>#REF!</v>
      </c>
      <c r="AD72" s="23" t="e">
        <f t="shared" si="31"/>
        <v>#REF!</v>
      </c>
      <c r="AE72" s="53">
        <f t="shared" si="32"/>
        <v>0</v>
      </c>
      <c r="AF72" s="53">
        <f t="shared" si="33"/>
        <v>0</v>
      </c>
      <c r="AG72" s="53">
        <f t="shared" si="34"/>
        <v>0</v>
      </c>
      <c r="AH72" s="36" t="e">
        <f t="shared" si="35"/>
        <v>#REF!</v>
      </c>
      <c r="AM72" s="23">
        <f t="shared" si="36"/>
        <v>0</v>
      </c>
    </row>
    <row r="73" spans="1:39" x14ac:dyDescent="0.3">
      <c r="A73" s="23">
        <v>70</v>
      </c>
      <c r="B73" s="23" t="str">
        <f>VLOOKUP($A73,'[1]פרופיל מציע  + מסמכים שיש להגיש'!$C$6:$H$16555,2)</f>
        <v>מוסכי תאוצה ירושלים 2003 בע"מ</v>
      </c>
      <c r="C73" s="23" t="str">
        <f t="shared" si="23"/>
        <v>0</v>
      </c>
      <c r="D73" s="41"/>
      <c r="E73" s="43"/>
      <c r="F73" s="43"/>
      <c r="G73" s="42"/>
      <c r="H73" s="43"/>
      <c r="I73" s="43"/>
      <c r="J73" s="42"/>
      <c r="K73" s="42"/>
      <c r="L73" s="42"/>
      <c r="M73" s="57" t="str">
        <f t="shared" si="20"/>
        <v/>
      </c>
      <c r="N73" s="27" t="str">
        <f>IF(M73="","",VLOOKUP($A73,'[1]פרופיל מציע  + מסמכים שיש להגיש'!$C$6:$H$16555,4))</f>
        <v/>
      </c>
      <c r="O73" s="46" t="str">
        <f>IF(OR('טבלת עזר2'!$C72=1,'טבלת עזר2'!$G72=1,'טבלת עזר2'!$J72='טבלת עזר2'!$J$2,'טבלת עזר2'!$J72='טבלת עזר2'!$J$2,'טבלת עזר2'!$K72='טבלת עזר2'!$K$2,'טבלת עזר2'!$L72='טבלת עזר2'!$L$2)=TRUE,1,"")</f>
        <v/>
      </c>
      <c r="P73" s="46" t="e">
        <f>IF(OR($M73='טבלת עזר2'!$AN$3,$M73='טבלת עזר2'!$AN$4,$M73='טבלת עזר2'!$AN$5,$M73='טבלת עזר2'!$AN$6,$M73='טבלת עזר2'!$AN$7,$M73='טבלת עזר2'!$AN$8,$M73='טבלת עזר2'!$AN$9)=TRUE,2,"")</f>
        <v>#NUM!</v>
      </c>
      <c r="Q73" s="23" t="str">
        <f t="shared" si="24"/>
        <v>not submittied</v>
      </c>
      <c r="R73" s="65" t="e">
        <f t="shared" si="25"/>
        <v>#NUM!</v>
      </c>
      <c r="W73" s="67">
        <f t="shared" si="26"/>
        <v>0</v>
      </c>
      <c r="X73" s="23">
        <f t="shared" si="27"/>
        <v>7629</v>
      </c>
      <c r="Y73" s="50" t="e">
        <f t="shared" si="28"/>
        <v>#REF!</v>
      </c>
      <c r="Z73" s="23" t="e">
        <f t="shared" si="29"/>
        <v>#REF!</v>
      </c>
      <c r="AA73" s="28" t="e">
        <f t="shared" si="21"/>
        <v>#REF!</v>
      </c>
      <c r="AB73" s="29" t="e">
        <f t="shared" si="22"/>
        <v>#REF!</v>
      </c>
      <c r="AC73" s="28" t="e">
        <f t="shared" si="30"/>
        <v>#REF!</v>
      </c>
      <c r="AD73" s="23" t="e">
        <f t="shared" si="31"/>
        <v>#REF!</v>
      </c>
      <c r="AE73" s="53">
        <f t="shared" si="32"/>
        <v>0</v>
      </c>
      <c r="AF73" s="53">
        <f t="shared" si="33"/>
        <v>0</v>
      </c>
      <c r="AG73" s="53">
        <f t="shared" si="34"/>
        <v>0</v>
      </c>
      <c r="AH73" s="36" t="e">
        <f t="shared" si="35"/>
        <v>#REF!</v>
      </c>
      <c r="AM73" s="23">
        <f t="shared" si="36"/>
        <v>0</v>
      </c>
    </row>
    <row r="74" spans="1:39" x14ac:dyDescent="0.3">
      <c r="A74" s="23">
        <v>71</v>
      </c>
      <c r="B74" s="23" t="str">
        <f>VLOOKUP($A74,'[1]פרופיל מציע  + מסמכים שיש להגיש'!$C$6:$H$16555,2)</f>
        <v>מרכז שירות י.א. אחים טויזר</v>
      </c>
      <c r="C74" s="23" t="str">
        <f t="shared" si="23"/>
        <v>0</v>
      </c>
      <c r="D74" s="41"/>
      <c r="E74" s="43"/>
      <c r="F74" s="43"/>
      <c r="G74" s="42"/>
      <c r="H74" s="43"/>
      <c r="I74" s="43"/>
      <c r="J74" s="42"/>
      <c r="K74" s="42"/>
      <c r="L74" s="42"/>
      <c r="M74" s="57" t="str">
        <f t="shared" si="20"/>
        <v/>
      </c>
      <c r="N74" s="27" t="str">
        <f>IF(M74="","",VLOOKUP($A74,'[1]פרופיל מציע  + מסמכים שיש להגיש'!$C$6:$H$16555,4))</f>
        <v/>
      </c>
      <c r="O74" s="46" t="str">
        <f>IF(OR('טבלת עזר2'!$C73=1,'טבלת עזר2'!$G73=1,'טבלת עזר2'!$J73='טבלת עזר2'!$J$2,'טבלת עזר2'!$J73='טבלת עזר2'!$J$2,'טבלת עזר2'!$K73='טבלת עזר2'!$K$2,'טבלת עזר2'!$L73='טבלת עזר2'!$L$2)=TRUE,1,"")</f>
        <v/>
      </c>
      <c r="P74" s="46" t="e">
        <f>IF(OR($M74='טבלת עזר2'!$AN$3,$M74='טבלת עזר2'!$AN$4,$M74='טבלת עזר2'!$AN$5,$M74='טבלת עזר2'!$AN$6,$M74='טבלת עזר2'!$AN$7,$M74='טבלת עזר2'!$AN$8,$M74='טבלת עזר2'!$AN$9)=TRUE,2,"")</f>
        <v>#NUM!</v>
      </c>
      <c r="Q74" s="23" t="str">
        <f t="shared" si="24"/>
        <v>not submittied</v>
      </c>
      <c r="R74" s="65" t="e">
        <f t="shared" si="25"/>
        <v>#NUM!</v>
      </c>
      <c r="W74" s="67">
        <f t="shared" si="26"/>
        <v>0</v>
      </c>
      <c r="X74" s="23">
        <f t="shared" si="27"/>
        <v>7629</v>
      </c>
      <c r="Y74" s="50" t="e">
        <f t="shared" si="28"/>
        <v>#REF!</v>
      </c>
      <c r="Z74" s="23" t="e">
        <f t="shared" si="29"/>
        <v>#REF!</v>
      </c>
      <c r="AA74" s="28" t="e">
        <f t="shared" si="21"/>
        <v>#REF!</v>
      </c>
      <c r="AB74" s="29" t="e">
        <f t="shared" si="22"/>
        <v>#REF!</v>
      </c>
      <c r="AC74" s="28" t="e">
        <f t="shared" si="30"/>
        <v>#REF!</v>
      </c>
      <c r="AD74" s="23" t="e">
        <f t="shared" si="31"/>
        <v>#REF!</v>
      </c>
      <c r="AE74" s="53">
        <f t="shared" si="32"/>
        <v>0</v>
      </c>
      <c r="AF74" s="53">
        <f t="shared" si="33"/>
        <v>0</v>
      </c>
      <c r="AG74" s="53">
        <f t="shared" si="34"/>
        <v>0</v>
      </c>
      <c r="AH74" s="36" t="e">
        <f t="shared" si="35"/>
        <v>#REF!</v>
      </c>
      <c r="AM74" s="23">
        <f t="shared" si="36"/>
        <v>0</v>
      </c>
    </row>
    <row r="75" spans="1:39" x14ac:dyDescent="0.3">
      <c r="A75" s="23">
        <v>72</v>
      </c>
      <c r="B75" s="23" t="str">
        <f>VLOOKUP($A75,'[1]פרופיל מציע  + מסמכים שיש להגיש'!$C$6:$H$16555,2)</f>
        <v>מוסכי דורון מוטורס בע"מ</v>
      </c>
      <c r="C75" s="23" t="str">
        <f t="shared" si="23"/>
        <v>0</v>
      </c>
      <c r="D75" s="41"/>
      <c r="E75" s="43"/>
      <c r="F75" s="43"/>
      <c r="G75" s="42"/>
      <c r="H75" s="43"/>
      <c r="I75" s="43"/>
      <c r="J75" s="42"/>
      <c r="K75" s="42"/>
      <c r="L75" s="42"/>
      <c r="M75" s="57" t="str">
        <f t="shared" si="20"/>
        <v/>
      </c>
      <c r="N75" s="27" t="str">
        <f>IF(M75="","",VLOOKUP($A75,'[1]פרופיל מציע  + מסמכים שיש להגיש'!$C$6:$H$16555,4))</f>
        <v/>
      </c>
      <c r="O75" s="46" t="str">
        <f>IF(OR('טבלת עזר2'!$C74=1,'טבלת עזר2'!$G74=1,'טבלת עזר2'!$J74='טבלת עזר2'!$J$2,'טבלת עזר2'!$J74='טבלת עזר2'!$J$2,'טבלת עזר2'!$K74='טבלת עזר2'!$K$2,'טבלת עזר2'!$L74='טבלת עזר2'!$L$2)=TRUE,1,"")</f>
        <v/>
      </c>
      <c r="P75" s="46" t="e">
        <f>IF(OR($M75='טבלת עזר2'!$AN$3,$M75='טבלת עזר2'!$AN$4,$M75='טבלת עזר2'!$AN$5,$M75='טבלת עזר2'!$AN$6,$M75='טבלת עזר2'!$AN$7,$M75='טבלת עזר2'!$AN$8,$M75='טבלת עזר2'!$AN$9)=TRUE,2,"")</f>
        <v>#NUM!</v>
      </c>
      <c r="Q75" s="23" t="str">
        <f t="shared" si="24"/>
        <v>not submittied</v>
      </c>
      <c r="R75" s="65" t="e">
        <f t="shared" si="25"/>
        <v>#NUM!</v>
      </c>
      <c r="W75" s="67">
        <f t="shared" si="26"/>
        <v>0</v>
      </c>
      <c r="X75" s="23">
        <f t="shared" si="27"/>
        <v>7629</v>
      </c>
      <c r="Y75" s="50" t="e">
        <f t="shared" si="28"/>
        <v>#REF!</v>
      </c>
      <c r="Z75" s="23" t="e">
        <f t="shared" si="29"/>
        <v>#REF!</v>
      </c>
      <c r="AA75" s="28" t="e">
        <f t="shared" si="21"/>
        <v>#REF!</v>
      </c>
      <c r="AB75" s="29" t="e">
        <f t="shared" si="22"/>
        <v>#REF!</v>
      </c>
      <c r="AC75" s="28" t="e">
        <f t="shared" si="30"/>
        <v>#REF!</v>
      </c>
      <c r="AD75" s="23" t="e">
        <f t="shared" si="31"/>
        <v>#REF!</v>
      </c>
      <c r="AE75" s="53">
        <f t="shared" si="32"/>
        <v>0</v>
      </c>
      <c r="AF75" s="53">
        <f t="shared" si="33"/>
        <v>0</v>
      </c>
      <c r="AG75" s="53">
        <f t="shared" si="34"/>
        <v>0</v>
      </c>
      <c r="AH75" s="36" t="e">
        <f t="shared" si="35"/>
        <v>#REF!</v>
      </c>
      <c r="AM75" s="23">
        <f t="shared" si="36"/>
        <v>0</v>
      </c>
    </row>
    <row r="76" spans="1:39" x14ac:dyDescent="0.3">
      <c r="A76" s="23">
        <v>73</v>
      </c>
      <c r="B76" s="23" t="str">
        <f>VLOOKUP($A76,'[1]פרופיל מציע  + מסמכים שיש להגיש'!$C$6:$H$16555,2)</f>
        <v>מרכז שרות השלושה תל אביב בע"מ</v>
      </c>
      <c r="C76" s="23" t="str">
        <f t="shared" si="23"/>
        <v>0</v>
      </c>
      <c r="D76" s="41"/>
      <c r="E76" s="43"/>
      <c r="F76" s="43"/>
      <c r="G76" s="42"/>
      <c r="H76" s="43"/>
      <c r="I76" s="43"/>
      <c r="J76" s="42"/>
      <c r="K76" s="42"/>
      <c r="L76" s="42"/>
      <c r="M76" s="57" t="str">
        <f t="shared" si="20"/>
        <v/>
      </c>
      <c r="N76" s="27" t="str">
        <f>IF(M76="","",VLOOKUP($A76,'[1]פרופיל מציע  + מסמכים שיש להגיש'!$C$6:$H$16555,4))</f>
        <v/>
      </c>
      <c r="O76" s="46" t="str">
        <f>IF(OR('טבלת עזר2'!$C75=1,'טבלת עזר2'!$G75=1,'טבלת עזר2'!$J75='טבלת עזר2'!$J$2,'טבלת עזר2'!$J75='טבלת עזר2'!$J$2,'טבלת עזר2'!$K75='טבלת עזר2'!$K$2,'טבלת עזר2'!$L75='טבלת עזר2'!$L$2)=TRUE,1,"")</f>
        <v/>
      </c>
      <c r="P76" s="46" t="e">
        <f>IF(OR($M76='טבלת עזר2'!$AN$3,$M76='טבלת עזר2'!$AN$4,$M76='טבלת עזר2'!$AN$5,$M76='טבלת עזר2'!$AN$6,$M76='טבלת עזר2'!$AN$7,$M76='טבלת עזר2'!$AN$8,$M76='טבלת עזר2'!$AN$9)=TRUE,2,"")</f>
        <v>#NUM!</v>
      </c>
      <c r="Q76" s="23" t="str">
        <f t="shared" si="24"/>
        <v>not submittied</v>
      </c>
      <c r="R76" s="65" t="e">
        <f t="shared" si="25"/>
        <v>#NUM!</v>
      </c>
      <c r="W76" s="67">
        <f t="shared" si="26"/>
        <v>0</v>
      </c>
      <c r="X76" s="23">
        <f t="shared" si="27"/>
        <v>7629</v>
      </c>
      <c r="Y76" s="50" t="e">
        <f t="shared" si="28"/>
        <v>#REF!</v>
      </c>
      <c r="Z76" s="23" t="e">
        <f t="shared" si="29"/>
        <v>#REF!</v>
      </c>
      <c r="AA76" s="28" t="e">
        <f t="shared" si="21"/>
        <v>#REF!</v>
      </c>
      <c r="AB76" s="29" t="e">
        <f t="shared" si="22"/>
        <v>#REF!</v>
      </c>
      <c r="AC76" s="28" t="e">
        <f t="shared" si="30"/>
        <v>#REF!</v>
      </c>
      <c r="AD76" s="23" t="e">
        <f t="shared" si="31"/>
        <v>#REF!</v>
      </c>
      <c r="AE76" s="53">
        <f t="shared" si="32"/>
        <v>0</v>
      </c>
      <c r="AF76" s="53">
        <f t="shared" si="33"/>
        <v>0</v>
      </c>
      <c r="AG76" s="53">
        <f t="shared" si="34"/>
        <v>0</v>
      </c>
      <c r="AH76" s="36" t="e">
        <f t="shared" si="35"/>
        <v>#REF!</v>
      </c>
      <c r="AM76" s="23">
        <f t="shared" si="36"/>
        <v>0</v>
      </c>
    </row>
    <row r="77" spans="1:39" x14ac:dyDescent="0.3">
      <c r="A77" s="23">
        <v>74</v>
      </c>
      <c r="B77" s="23" t="str">
        <f>VLOOKUP($A77,'[1]פרופיל מציע  + מסמכים שיש להגיש'!$C$6:$H$16555,2)</f>
        <v>מוסך השלושה בע"מ</v>
      </c>
      <c r="C77" s="23" t="str">
        <f t="shared" si="23"/>
        <v>0</v>
      </c>
      <c r="D77" s="41"/>
      <c r="E77" s="43"/>
      <c r="F77" s="43"/>
      <c r="G77" s="42"/>
      <c r="H77" s="43"/>
      <c r="I77" s="43"/>
      <c r="J77" s="42"/>
      <c r="K77" s="42"/>
      <c r="L77" s="42"/>
      <c r="M77" s="57" t="str">
        <f t="shared" si="20"/>
        <v/>
      </c>
      <c r="N77" s="27" t="str">
        <f>IF(M77="","",VLOOKUP($A77,'[1]פרופיל מציע  + מסמכים שיש להגיש'!$C$6:$H$16555,4))</f>
        <v/>
      </c>
      <c r="O77" s="46" t="str">
        <f>IF(OR('טבלת עזר2'!$C76=1,'טבלת עזר2'!$G76=1,'טבלת עזר2'!$J76='טבלת עזר2'!$J$2,'טבלת עזר2'!$J76='טבלת עזר2'!$J$2,'טבלת עזר2'!$K76='טבלת עזר2'!$K$2,'טבלת עזר2'!$L76='טבלת עזר2'!$L$2)=TRUE,1,"")</f>
        <v/>
      </c>
      <c r="P77" s="46" t="e">
        <f>IF(OR($M77='טבלת עזר2'!$AN$3,$M77='טבלת עזר2'!$AN$4,$M77='טבלת עזר2'!$AN$5,$M77='טבלת עזר2'!$AN$6,$M77='טבלת עזר2'!$AN$7,$M77='טבלת עזר2'!$AN$8,$M77='טבלת עזר2'!$AN$9)=TRUE,2,"")</f>
        <v>#NUM!</v>
      </c>
      <c r="Q77" s="23" t="str">
        <f t="shared" si="24"/>
        <v>not submittied</v>
      </c>
      <c r="R77" s="65" t="e">
        <f t="shared" si="25"/>
        <v>#NUM!</v>
      </c>
      <c r="W77" s="67">
        <f t="shared" si="26"/>
        <v>0</v>
      </c>
      <c r="X77" s="23">
        <f t="shared" si="27"/>
        <v>7629</v>
      </c>
      <c r="Y77" s="50" t="e">
        <f t="shared" si="28"/>
        <v>#REF!</v>
      </c>
      <c r="Z77" s="23" t="e">
        <f t="shared" si="29"/>
        <v>#REF!</v>
      </c>
      <c r="AA77" s="28" t="e">
        <f t="shared" si="21"/>
        <v>#REF!</v>
      </c>
      <c r="AB77" s="29" t="e">
        <f t="shared" si="22"/>
        <v>#REF!</v>
      </c>
      <c r="AC77" s="28" t="e">
        <f t="shared" si="30"/>
        <v>#REF!</v>
      </c>
      <c r="AD77" s="23" t="e">
        <f t="shared" si="31"/>
        <v>#REF!</v>
      </c>
      <c r="AE77" s="53">
        <f t="shared" si="32"/>
        <v>0</v>
      </c>
      <c r="AF77" s="53">
        <f t="shared" si="33"/>
        <v>0</v>
      </c>
      <c r="AG77" s="53">
        <f t="shared" si="34"/>
        <v>0</v>
      </c>
      <c r="AH77" s="36" t="e">
        <f t="shared" si="35"/>
        <v>#REF!</v>
      </c>
      <c r="AM77" s="23">
        <f t="shared" si="36"/>
        <v>0</v>
      </c>
    </row>
    <row r="78" spans="1:39" x14ac:dyDescent="0.3">
      <c r="A78" s="23">
        <v>75</v>
      </c>
      <c r="B78" s="23" t="str">
        <f>VLOOKUP($A78,'[1]פרופיל מציע  + מסמכים שיש להגיש'!$C$6:$H$16555,2)</f>
        <v>מוסך אדיב א.ארמוזה בע"מ</v>
      </c>
      <c r="C78" s="23" t="str">
        <f t="shared" si="23"/>
        <v>0</v>
      </c>
      <c r="D78" s="41"/>
      <c r="E78" s="43"/>
      <c r="F78" s="43"/>
      <c r="G78" s="42"/>
      <c r="H78" s="43"/>
      <c r="I78" s="43"/>
      <c r="J78" s="42"/>
      <c r="K78" s="42"/>
      <c r="L78" s="42"/>
      <c r="M78" s="57" t="str">
        <f t="shared" si="20"/>
        <v/>
      </c>
      <c r="N78" s="27" t="str">
        <f>IF(M78="","",VLOOKUP($A78,'[1]פרופיל מציע  + מסמכים שיש להגיש'!$C$6:$H$16555,4))</f>
        <v/>
      </c>
      <c r="O78" s="46" t="str">
        <f>IF(OR('טבלת עזר2'!$C77=1,'טבלת עזר2'!$G77=1,'טבלת עזר2'!$J77='טבלת עזר2'!$J$2,'טבלת עזר2'!$J77='טבלת עזר2'!$J$2,'טבלת עזר2'!$K77='טבלת עזר2'!$K$2,'טבלת עזר2'!$L77='טבלת עזר2'!$L$2)=TRUE,1,"")</f>
        <v/>
      </c>
      <c r="P78" s="46" t="e">
        <f>IF(OR($M78='טבלת עזר2'!$AN$3,$M78='טבלת עזר2'!$AN$4,$M78='טבלת עזר2'!$AN$5,$M78='טבלת עזר2'!$AN$6,$M78='טבלת עזר2'!$AN$7,$M78='טבלת עזר2'!$AN$8,$M78='טבלת עזר2'!$AN$9)=TRUE,2,"")</f>
        <v>#NUM!</v>
      </c>
      <c r="Q78" s="23" t="str">
        <f t="shared" si="24"/>
        <v>not submittied</v>
      </c>
      <c r="R78" s="65" t="e">
        <f t="shared" si="25"/>
        <v>#NUM!</v>
      </c>
      <c r="W78" s="67">
        <f t="shared" si="26"/>
        <v>0</v>
      </c>
      <c r="X78" s="23">
        <f t="shared" si="27"/>
        <v>7629</v>
      </c>
      <c r="Y78" s="50" t="e">
        <f t="shared" si="28"/>
        <v>#REF!</v>
      </c>
      <c r="Z78" s="23" t="e">
        <f t="shared" si="29"/>
        <v>#REF!</v>
      </c>
      <c r="AA78" s="28" t="e">
        <f t="shared" si="21"/>
        <v>#REF!</v>
      </c>
      <c r="AB78" s="29" t="e">
        <f t="shared" si="22"/>
        <v>#REF!</v>
      </c>
      <c r="AC78" s="28" t="e">
        <f t="shared" si="30"/>
        <v>#REF!</v>
      </c>
      <c r="AD78" s="23" t="e">
        <f t="shared" si="31"/>
        <v>#REF!</v>
      </c>
      <c r="AE78" s="53">
        <f t="shared" si="32"/>
        <v>0</v>
      </c>
      <c r="AF78" s="53">
        <f t="shared" si="33"/>
        <v>0</v>
      </c>
      <c r="AG78" s="53">
        <f t="shared" si="34"/>
        <v>0</v>
      </c>
      <c r="AH78" s="36" t="e">
        <f t="shared" si="35"/>
        <v>#REF!</v>
      </c>
      <c r="AM78" s="23">
        <f t="shared" si="36"/>
        <v>0</v>
      </c>
    </row>
    <row r="79" spans="1:39" x14ac:dyDescent="0.3">
      <c r="A79" s="23">
        <v>76</v>
      </c>
      <c r="B79" s="23" t="str">
        <f>VLOOKUP($A79,'[1]פרופיל מציע  + מסמכים שיש להגיש'!$C$6:$H$16555,2)</f>
        <v>פליקס מוטורס בע"מ</v>
      </c>
      <c r="C79" s="23" t="str">
        <f t="shared" si="23"/>
        <v>0</v>
      </c>
      <c r="D79" s="41"/>
      <c r="E79" s="43"/>
      <c r="F79" s="43"/>
      <c r="G79" s="42"/>
      <c r="H79" s="43"/>
      <c r="I79" s="43"/>
      <c r="J79" s="42"/>
      <c r="K79" s="42"/>
      <c r="L79" s="42"/>
      <c r="M79" s="57" t="str">
        <f t="shared" si="20"/>
        <v/>
      </c>
      <c r="N79" s="27" t="str">
        <f>IF(M79="","",VLOOKUP($A79,'[1]פרופיל מציע  + מסמכים שיש להגיש'!$C$6:$H$16555,4))</f>
        <v/>
      </c>
      <c r="O79" s="46" t="str">
        <f>IF(OR('טבלת עזר2'!$C78=1,'טבלת עזר2'!$G78=1,'טבלת עזר2'!$J78='טבלת עזר2'!$J$2,'טבלת עזר2'!$J78='טבלת עזר2'!$J$2,'טבלת עזר2'!$K78='טבלת עזר2'!$K$2,'טבלת עזר2'!$L78='טבלת עזר2'!$L$2)=TRUE,1,"")</f>
        <v/>
      </c>
      <c r="P79" s="46" t="e">
        <f>IF(OR($M79='טבלת עזר2'!$AN$3,$M79='טבלת עזר2'!$AN$4,$M79='טבלת עזר2'!$AN$5,$M79='טבלת עזר2'!$AN$6,$M79='טבלת עזר2'!$AN$7,$M79='טבלת עזר2'!$AN$8,$M79='טבלת עזר2'!$AN$9)=TRUE,2,"")</f>
        <v>#NUM!</v>
      </c>
      <c r="Q79" s="23" t="str">
        <f t="shared" si="24"/>
        <v>not submittied</v>
      </c>
      <c r="R79" s="65" t="e">
        <f t="shared" si="25"/>
        <v>#NUM!</v>
      </c>
      <c r="W79" s="67">
        <f t="shared" si="26"/>
        <v>0</v>
      </c>
      <c r="X79" s="23">
        <f t="shared" si="27"/>
        <v>7629</v>
      </c>
      <c r="Y79" s="50" t="e">
        <f t="shared" si="28"/>
        <v>#REF!</v>
      </c>
      <c r="Z79" s="23" t="e">
        <f t="shared" si="29"/>
        <v>#REF!</v>
      </c>
      <c r="AA79" s="28" t="e">
        <f t="shared" si="21"/>
        <v>#REF!</v>
      </c>
      <c r="AB79" s="29" t="e">
        <f t="shared" si="22"/>
        <v>#REF!</v>
      </c>
      <c r="AC79" s="28" t="e">
        <f t="shared" si="30"/>
        <v>#REF!</v>
      </c>
      <c r="AD79" s="23" t="e">
        <f t="shared" si="31"/>
        <v>#REF!</v>
      </c>
      <c r="AE79" s="53">
        <f t="shared" si="32"/>
        <v>0</v>
      </c>
      <c r="AF79" s="53">
        <f t="shared" si="33"/>
        <v>0</v>
      </c>
      <c r="AG79" s="53">
        <f t="shared" si="34"/>
        <v>0</v>
      </c>
      <c r="AH79" s="36" t="e">
        <f t="shared" si="35"/>
        <v>#REF!</v>
      </c>
      <c r="AM79" s="23">
        <f t="shared" si="36"/>
        <v>0</v>
      </c>
    </row>
    <row r="80" spans="1:39" x14ac:dyDescent="0.3">
      <c r="A80" s="23">
        <v>77</v>
      </c>
      <c r="B80" s="23" t="str">
        <f>VLOOKUP($A80,'[1]פרופיל מציע  + מסמכים שיש להגיש'!$C$6:$H$16555,2)</f>
        <v>מוסך האחים פרטוש בע"מ</v>
      </c>
      <c r="C80" s="23" t="str">
        <f t="shared" si="23"/>
        <v>0</v>
      </c>
      <c r="D80" s="41"/>
      <c r="E80" s="43"/>
      <c r="F80" s="43"/>
      <c r="G80" s="42"/>
      <c r="H80" s="43"/>
      <c r="I80" s="43"/>
      <c r="J80" s="42"/>
      <c r="K80" s="42"/>
      <c r="L80" s="42"/>
      <c r="M80" s="57" t="str">
        <f t="shared" si="20"/>
        <v/>
      </c>
      <c r="N80" s="27" t="str">
        <f>IF(M80="","",VLOOKUP($A80,'[1]פרופיל מציע  + מסמכים שיש להגיש'!$C$6:$H$16555,4))</f>
        <v/>
      </c>
      <c r="O80" s="46" t="str">
        <f>IF(OR('טבלת עזר2'!$C79=1,'טבלת עזר2'!$G79=1,'טבלת עזר2'!$J79='טבלת עזר2'!$J$2,'טבלת עזר2'!$J79='טבלת עזר2'!$J$2,'טבלת עזר2'!$K79='טבלת עזר2'!$K$2,'טבלת עזר2'!$L79='טבלת עזר2'!$L$2)=TRUE,1,"")</f>
        <v/>
      </c>
      <c r="P80" s="46" t="e">
        <f>IF(OR($M80='טבלת עזר2'!$AN$3,$M80='טבלת עזר2'!$AN$4,$M80='טבלת עזר2'!$AN$5,$M80='טבלת עזר2'!$AN$6,$M80='טבלת עזר2'!$AN$7,$M80='טבלת עזר2'!$AN$8,$M80='טבלת עזר2'!$AN$9)=TRUE,2,"")</f>
        <v>#NUM!</v>
      </c>
      <c r="Q80" s="23" t="str">
        <f t="shared" si="24"/>
        <v>not submittied</v>
      </c>
      <c r="R80" s="65" t="e">
        <f t="shared" si="25"/>
        <v>#NUM!</v>
      </c>
      <c r="W80" s="67">
        <f t="shared" si="26"/>
        <v>0</v>
      </c>
      <c r="X80" s="23">
        <f t="shared" si="27"/>
        <v>7629</v>
      </c>
      <c r="Y80" s="50" t="e">
        <f t="shared" si="28"/>
        <v>#REF!</v>
      </c>
      <c r="Z80" s="23" t="e">
        <f t="shared" si="29"/>
        <v>#REF!</v>
      </c>
      <c r="AA80" s="28" t="e">
        <f t="shared" si="21"/>
        <v>#REF!</v>
      </c>
      <c r="AB80" s="29" t="e">
        <f t="shared" si="22"/>
        <v>#REF!</v>
      </c>
      <c r="AC80" s="28" t="e">
        <f t="shared" si="30"/>
        <v>#REF!</v>
      </c>
      <c r="AD80" s="23" t="e">
        <f t="shared" si="31"/>
        <v>#REF!</v>
      </c>
      <c r="AE80" s="53">
        <f t="shared" si="32"/>
        <v>0</v>
      </c>
      <c r="AF80" s="53">
        <f t="shared" si="33"/>
        <v>0</v>
      </c>
      <c r="AG80" s="53">
        <f t="shared" si="34"/>
        <v>0</v>
      </c>
      <c r="AH80" s="36" t="e">
        <f t="shared" si="35"/>
        <v>#REF!</v>
      </c>
      <c r="AM80" s="23">
        <f t="shared" si="36"/>
        <v>0</v>
      </c>
    </row>
    <row r="81" spans="1:39" x14ac:dyDescent="0.3">
      <c r="A81" s="23">
        <v>78</v>
      </c>
      <c r="B81" s="23" t="str">
        <f>VLOOKUP($A81,'[1]פרופיל מציע  + מסמכים שיש להגיש'!$C$6:$H$16555,2)</f>
        <v>עודד רייכמן בע"מ</v>
      </c>
      <c r="C81" s="23" t="str">
        <f t="shared" si="23"/>
        <v>0</v>
      </c>
      <c r="D81" s="41"/>
      <c r="E81" s="43"/>
      <c r="F81" s="43"/>
      <c r="G81" s="42"/>
      <c r="H81" s="43"/>
      <c r="I81" s="43"/>
      <c r="J81" s="42"/>
      <c r="K81" s="42"/>
      <c r="L81" s="42"/>
      <c r="M81" s="57" t="str">
        <f t="shared" si="20"/>
        <v/>
      </c>
      <c r="N81" s="27" t="str">
        <f>IF(M81="","",VLOOKUP($A81,'[1]פרופיל מציע  + מסמכים שיש להגיש'!$C$6:$H$16555,4))</f>
        <v/>
      </c>
      <c r="O81" s="46" t="str">
        <f>IF(OR('טבלת עזר2'!$C80=1,'טבלת עזר2'!$G80=1,'טבלת עזר2'!$J80='טבלת עזר2'!$J$2,'טבלת עזר2'!$J80='טבלת עזר2'!$J$2,'טבלת עזר2'!$K80='טבלת עזר2'!$K$2,'טבלת עזר2'!$L80='טבלת עזר2'!$L$2)=TRUE,1,"")</f>
        <v/>
      </c>
      <c r="P81" s="46" t="e">
        <f>IF(OR($M81='טבלת עזר2'!$AN$3,$M81='טבלת עזר2'!$AN$4,$M81='טבלת עזר2'!$AN$5,$M81='טבלת עזר2'!$AN$6,$M81='טבלת עזר2'!$AN$7,$M81='טבלת עזר2'!$AN$8,$M81='טבלת עזר2'!$AN$9)=TRUE,2,"")</f>
        <v>#NUM!</v>
      </c>
      <c r="Q81" s="23" t="str">
        <f t="shared" si="24"/>
        <v>not submittied</v>
      </c>
      <c r="R81" s="65" t="e">
        <f t="shared" si="25"/>
        <v>#NUM!</v>
      </c>
      <c r="W81" s="67">
        <f t="shared" si="26"/>
        <v>0</v>
      </c>
      <c r="X81" s="23">
        <f t="shared" si="27"/>
        <v>7629</v>
      </c>
      <c r="Y81" s="50" t="e">
        <f t="shared" si="28"/>
        <v>#REF!</v>
      </c>
      <c r="Z81" s="23" t="e">
        <f t="shared" si="29"/>
        <v>#REF!</v>
      </c>
      <c r="AA81" s="28" t="e">
        <f t="shared" si="21"/>
        <v>#REF!</v>
      </c>
      <c r="AB81" s="29" t="e">
        <f t="shared" si="22"/>
        <v>#REF!</v>
      </c>
      <c r="AC81" s="28" t="e">
        <f t="shared" si="30"/>
        <v>#REF!</v>
      </c>
      <c r="AD81" s="23" t="e">
        <f t="shared" si="31"/>
        <v>#REF!</v>
      </c>
      <c r="AE81" s="53">
        <f t="shared" si="32"/>
        <v>0</v>
      </c>
      <c r="AF81" s="53">
        <f t="shared" si="33"/>
        <v>0</v>
      </c>
      <c r="AG81" s="53">
        <f t="shared" si="34"/>
        <v>0</v>
      </c>
      <c r="AH81" s="36" t="e">
        <f t="shared" si="35"/>
        <v>#REF!</v>
      </c>
      <c r="AM81" s="23">
        <f t="shared" si="36"/>
        <v>0</v>
      </c>
    </row>
    <row r="82" spans="1:39" x14ac:dyDescent="0.3">
      <c r="A82" s="23">
        <v>79</v>
      </c>
      <c r="B82" s="23" t="str">
        <f>VLOOKUP($A82,'[1]פרופיל מציע  + מסמכים שיש להגיש'!$C$6:$H$16555,2)</f>
        <v>דני גלס בע"מ</v>
      </c>
      <c r="C82" s="23" t="str">
        <f t="shared" si="23"/>
        <v>0</v>
      </c>
      <c r="D82" s="41"/>
      <c r="E82" s="43"/>
      <c r="F82" s="43"/>
      <c r="G82" s="42"/>
      <c r="H82" s="43"/>
      <c r="I82" s="43"/>
      <c r="J82" s="42"/>
      <c r="K82" s="42"/>
      <c r="L82" s="42"/>
      <c r="M82" s="57" t="str">
        <f t="shared" si="20"/>
        <v/>
      </c>
      <c r="N82" s="27" t="str">
        <f>IF(M82="","",VLOOKUP($A82,'[1]פרופיל מציע  + מסמכים שיש להגיש'!$C$6:$H$16555,4))</f>
        <v/>
      </c>
      <c r="O82" s="46" t="str">
        <f>IF(OR('טבלת עזר2'!$C81=1,'טבלת עזר2'!$G81=1,'טבלת עזר2'!$J81='טבלת עזר2'!$J$2,'טבלת עזר2'!$J81='טבלת עזר2'!$J$2,'טבלת עזר2'!$K81='טבלת עזר2'!$K$2,'טבלת עזר2'!$L81='טבלת עזר2'!$L$2)=TRUE,1,"")</f>
        <v/>
      </c>
      <c r="P82" s="46" t="e">
        <f>IF(OR($M82='טבלת עזר2'!$AN$3,$M82='טבלת עזר2'!$AN$4,$M82='טבלת עזר2'!$AN$5,$M82='טבלת עזר2'!$AN$6,$M82='טבלת עזר2'!$AN$7,$M82='טבלת עזר2'!$AN$8,$M82='טבלת עזר2'!$AN$9)=TRUE,2,"")</f>
        <v>#NUM!</v>
      </c>
      <c r="Q82" s="23" t="str">
        <f t="shared" si="24"/>
        <v>not submittied</v>
      </c>
      <c r="R82" s="65" t="e">
        <f t="shared" si="25"/>
        <v>#NUM!</v>
      </c>
      <c r="W82" s="67">
        <f t="shared" si="26"/>
        <v>0</v>
      </c>
      <c r="X82" s="23">
        <f t="shared" si="27"/>
        <v>7629</v>
      </c>
      <c r="Y82" s="50" t="e">
        <f t="shared" si="28"/>
        <v>#REF!</v>
      </c>
      <c r="Z82" s="23" t="e">
        <f t="shared" si="29"/>
        <v>#REF!</v>
      </c>
      <c r="AA82" s="28" t="e">
        <f t="shared" si="21"/>
        <v>#REF!</v>
      </c>
      <c r="AB82" s="29" t="e">
        <f t="shared" si="22"/>
        <v>#REF!</v>
      </c>
      <c r="AC82" s="28" t="e">
        <f t="shared" si="30"/>
        <v>#REF!</v>
      </c>
      <c r="AD82" s="23" t="e">
        <f t="shared" si="31"/>
        <v>#REF!</v>
      </c>
      <c r="AE82" s="53">
        <f t="shared" si="32"/>
        <v>0</v>
      </c>
      <c r="AF82" s="53">
        <f t="shared" si="33"/>
        <v>0</v>
      </c>
      <c r="AG82" s="53">
        <f t="shared" si="34"/>
        <v>0</v>
      </c>
      <c r="AH82" s="36" t="e">
        <f t="shared" si="35"/>
        <v>#REF!</v>
      </c>
      <c r="AM82" s="23">
        <f t="shared" si="36"/>
        <v>0</v>
      </c>
    </row>
    <row r="83" spans="1:39" x14ac:dyDescent="0.3">
      <c r="A83" s="23">
        <v>80</v>
      </c>
      <c r="B83" s="23" t="str">
        <f>VLOOKUP($A83,'[1]פרופיל מציע  + מסמכים שיש להגיש'!$C$6:$H$16555,2)</f>
        <v>דנאל מוטורס בע"מ</v>
      </c>
      <c r="C83" s="23" t="str">
        <f t="shared" si="23"/>
        <v>0</v>
      </c>
      <c r="D83" s="41"/>
      <c r="E83" s="43"/>
      <c r="F83" s="43"/>
      <c r="G83" s="42"/>
      <c r="H83" s="43"/>
      <c r="I83" s="43"/>
      <c r="J83" s="42"/>
      <c r="K83" s="42"/>
      <c r="L83" s="42"/>
      <c r="M83" s="57" t="str">
        <f t="shared" si="20"/>
        <v/>
      </c>
      <c r="N83" s="27" t="str">
        <f>IF(M83="","",VLOOKUP($A83,'[1]פרופיל מציע  + מסמכים שיש להגיש'!$C$6:$H$16555,4))</f>
        <v/>
      </c>
      <c r="O83" s="46" t="str">
        <f>IF(OR('טבלת עזר2'!$C82=1,'טבלת עזר2'!$G82=1,'טבלת עזר2'!$J82='טבלת עזר2'!$J$2,'טבלת עזר2'!$J82='טבלת עזר2'!$J$2,'טבלת עזר2'!$K82='טבלת עזר2'!$K$2,'טבלת עזר2'!$L82='טבלת עזר2'!$L$2)=TRUE,1,"")</f>
        <v/>
      </c>
      <c r="P83" s="46" t="e">
        <f>IF(OR($M83='טבלת עזר2'!$AN$3,$M83='טבלת עזר2'!$AN$4,$M83='טבלת עזר2'!$AN$5,$M83='טבלת עזר2'!$AN$6,$M83='טבלת עזר2'!$AN$7,$M83='טבלת עזר2'!$AN$8,$M83='טבלת עזר2'!$AN$9)=TRUE,2,"")</f>
        <v>#NUM!</v>
      </c>
      <c r="Q83" s="23" t="str">
        <f t="shared" si="24"/>
        <v>not submittied</v>
      </c>
      <c r="R83" s="65" t="e">
        <f t="shared" si="25"/>
        <v>#NUM!</v>
      </c>
      <c r="W83" s="67">
        <f t="shared" si="26"/>
        <v>0</v>
      </c>
      <c r="X83" s="23">
        <f t="shared" si="27"/>
        <v>7629</v>
      </c>
      <c r="Y83" s="50" t="e">
        <f t="shared" si="28"/>
        <v>#REF!</v>
      </c>
      <c r="Z83" s="23" t="e">
        <f t="shared" si="29"/>
        <v>#REF!</v>
      </c>
      <c r="AA83" s="28" t="e">
        <f t="shared" si="21"/>
        <v>#REF!</v>
      </c>
      <c r="AB83" s="29" t="e">
        <f t="shared" si="22"/>
        <v>#REF!</v>
      </c>
      <c r="AC83" s="28" t="e">
        <f t="shared" si="30"/>
        <v>#REF!</v>
      </c>
      <c r="AD83" s="23" t="e">
        <f t="shared" si="31"/>
        <v>#REF!</v>
      </c>
      <c r="AE83" s="53">
        <f t="shared" si="32"/>
        <v>0</v>
      </c>
      <c r="AF83" s="53">
        <f t="shared" si="33"/>
        <v>0</v>
      </c>
      <c r="AG83" s="53">
        <f t="shared" si="34"/>
        <v>0</v>
      </c>
      <c r="AH83" s="36" t="e">
        <f t="shared" si="35"/>
        <v>#REF!</v>
      </c>
      <c r="AM83" s="23">
        <f t="shared" si="36"/>
        <v>0</v>
      </c>
    </row>
    <row r="84" spans="1:39" x14ac:dyDescent="0.3">
      <c r="A84" s="23">
        <v>81</v>
      </c>
      <c r="B84" s="23" t="str">
        <f>VLOOKUP($A84,'[1]פרופיל מציע  + מסמכים שיש להגיש'!$C$6:$H$16555,2)</f>
        <v>יאיר שפילמן שירותי רכב בע"מ</v>
      </c>
      <c r="C84" s="23" t="str">
        <f t="shared" si="23"/>
        <v>0</v>
      </c>
      <c r="D84" s="41"/>
      <c r="E84" s="43"/>
      <c r="F84" s="43"/>
      <c r="G84" s="42"/>
      <c r="H84" s="43"/>
      <c r="I84" s="43"/>
      <c r="J84" s="42"/>
      <c r="K84" s="42"/>
      <c r="L84" s="42"/>
      <c r="M84" s="57" t="str">
        <f t="shared" si="20"/>
        <v/>
      </c>
      <c r="N84" s="27" t="str">
        <f>IF(M84="","",VLOOKUP($A84,'[1]פרופיל מציע  + מסמכים שיש להגיש'!$C$6:$H$16555,4))</f>
        <v/>
      </c>
      <c r="O84" s="46" t="str">
        <f>IF(OR('טבלת עזר2'!$C83=1,'טבלת עזר2'!$G83=1,'טבלת עזר2'!$J83='טבלת עזר2'!$J$2,'טבלת עזר2'!$J83='טבלת עזר2'!$J$2,'טבלת עזר2'!$K83='טבלת עזר2'!$K$2,'טבלת עזר2'!$L83='טבלת עזר2'!$L$2)=TRUE,1,"")</f>
        <v/>
      </c>
      <c r="P84" s="46" t="e">
        <f>IF(OR($M84='טבלת עזר2'!$AN$3,$M84='טבלת עזר2'!$AN$4,$M84='טבלת עזר2'!$AN$5,$M84='טבלת עזר2'!$AN$6,$M84='טבלת עזר2'!$AN$7,$M84='טבלת עזר2'!$AN$8,$M84='טבלת עזר2'!$AN$9)=TRUE,2,"")</f>
        <v>#NUM!</v>
      </c>
      <c r="Q84" s="23" t="str">
        <f t="shared" si="24"/>
        <v>not submittied</v>
      </c>
      <c r="R84" s="65" t="e">
        <f t="shared" si="25"/>
        <v>#NUM!</v>
      </c>
      <c r="W84" s="67">
        <f t="shared" si="26"/>
        <v>0</v>
      </c>
      <c r="X84" s="23">
        <f t="shared" si="27"/>
        <v>7629</v>
      </c>
      <c r="Y84" s="50" t="e">
        <f t="shared" si="28"/>
        <v>#REF!</v>
      </c>
      <c r="Z84" s="23" t="e">
        <f t="shared" si="29"/>
        <v>#REF!</v>
      </c>
      <c r="AA84" s="28" t="e">
        <f t="shared" si="21"/>
        <v>#REF!</v>
      </c>
      <c r="AB84" s="29" t="e">
        <f t="shared" si="22"/>
        <v>#REF!</v>
      </c>
      <c r="AC84" s="28" t="e">
        <f t="shared" si="30"/>
        <v>#REF!</v>
      </c>
      <c r="AD84" s="23" t="e">
        <f t="shared" si="31"/>
        <v>#REF!</v>
      </c>
      <c r="AE84" s="53">
        <f t="shared" si="32"/>
        <v>0</v>
      </c>
      <c r="AF84" s="53">
        <f t="shared" si="33"/>
        <v>0</v>
      </c>
      <c r="AG84" s="53">
        <f t="shared" si="34"/>
        <v>0</v>
      </c>
      <c r="AH84" s="36" t="e">
        <f t="shared" si="35"/>
        <v>#REF!</v>
      </c>
      <c r="AM84" s="23">
        <f t="shared" si="36"/>
        <v>0</v>
      </c>
    </row>
    <row r="85" spans="1:39" x14ac:dyDescent="0.3">
      <c r="A85" s="23">
        <v>82</v>
      </c>
      <c r="B85" s="23" t="str">
        <f>VLOOKUP($A85,'[1]פרופיל מציע  + מסמכים שיש להגיש'!$C$6:$H$16555,2)</f>
        <v>בכור כהן מוטורס בע"מ</v>
      </c>
      <c r="C85" s="23" t="str">
        <f t="shared" si="23"/>
        <v>0</v>
      </c>
      <c r="D85" s="41"/>
      <c r="E85" s="43"/>
      <c r="F85" s="43"/>
      <c r="G85" s="42"/>
      <c r="H85" s="43"/>
      <c r="I85" s="43"/>
      <c r="J85" s="42"/>
      <c r="K85" s="42"/>
      <c r="L85" s="42"/>
      <c r="M85" s="57" t="str">
        <f t="shared" si="20"/>
        <v/>
      </c>
      <c r="N85" s="27" t="str">
        <f>IF(M85="","",VLOOKUP($A85,'[1]פרופיל מציע  + מסמכים שיש להגיש'!$C$6:$H$16555,4))</f>
        <v/>
      </c>
      <c r="O85" s="46" t="str">
        <f>IF(OR('טבלת עזר2'!$C84=1,'טבלת עזר2'!$G84=1,'טבלת עזר2'!$J84='טבלת עזר2'!$J$2,'טבלת עזר2'!$J84='טבלת עזר2'!$J$2,'טבלת עזר2'!$K84='טבלת עזר2'!$K$2,'טבלת עזר2'!$L84='טבלת עזר2'!$L$2)=TRUE,1,"")</f>
        <v/>
      </c>
      <c r="P85" s="46" t="e">
        <f>IF(OR($M85='טבלת עזר2'!$AN$3,$M85='טבלת עזר2'!$AN$4,$M85='טבלת עזר2'!$AN$5,$M85='טבלת עזר2'!$AN$6,$M85='טבלת עזר2'!$AN$7,$M85='טבלת עזר2'!$AN$8,$M85='טבלת עזר2'!$AN$9)=TRUE,2,"")</f>
        <v>#NUM!</v>
      </c>
      <c r="Q85" s="23" t="str">
        <f t="shared" si="24"/>
        <v>not submittied</v>
      </c>
      <c r="R85" s="65" t="e">
        <f t="shared" si="25"/>
        <v>#NUM!</v>
      </c>
      <c r="W85" s="67">
        <f t="shared" si="26"/>
        <v>0</v>
      </c>
      <c r="X85" s="23">
        <f t="shared" si="27"/>
        <v>7629</v>
      </c>
      <c r="Y85" s="50" t="e">
        <f t="shared" si="28"/>
        <v>#REF!</v>
      </c>
      <c r="Z85" s="23" t="e">
        <f t="shared" si="29"/>
        <v>#REF!</v>
      </c>
      <c r="AA85" s="28" t="e">
        <f t="shared" si="21"/>
        <v>#REF!</v>
      </c>
      <c r="AB85" s="29" t="e">
        <f t="shared" si="22"/>
        <v>#REF!</v>
      </c>
      <c r="AC85" s="28" t="e">
        <f t="shared" si="30"/>
        <v>#REF!</v>
      </c>
      <c r="AD85" s="23" t="e">
        <f t="shared" si="31"/>
        <v>#REF!</v>
      </c>
      <c r="AE85" s="53">
        <f t="shared" si="32"/>
        <v>0</v>
      </c>
      <c r="AF85" s="53">
        <f t="shared" si="33"/>
        <v>0</v>
      </c>
      <c r="AG85" s="53">
        <f t="shared" si="34"/>
        <v>0</v>
      </c>
      <c r="AH85" s="36" t="e">
        <f t="shared" si="35"/>
        <v>#REF!</v>
      </c>
      <c r="AM85" s="23">
        <f t="shared" si="36"/>
        <v>0</v>
      </c>
    </row>
    <row r="86" spans="1:39" x14ac:dyDescent="0.3">
      <c r="A86" s="23">
        <v>83</v>
      </c>
      <c r="B86" s="23" t="str">
        <f>VLOOKUP($A86,'[1]פרופיל מציע  + מסמכים שיש להגיש'!$C$6:$H$16555,2)</f>
        <v>א.ב. עפולה בע"מ</v>
      </c>
      <c r="C86" s="23" t="str">
        <f t="shared" si="23"/>
        <v>0</v>
      </c>
      <c r="D86" s="41"/>
      <c r="E86" s="43"/>
      <c r="F86" s="43"/>
      <c r="G86" s="42"/>
      <c r="H86" s="43"/>
      <c r="I86" s="43"/>
      <c r="J86" s="42"/>
      <c r="K86" s="42"/>
      <c r="L86" s="42"/>
      <c r="M86" s="57" t="str">
        <f t="shared" si="20"/>
        <v/>
      </c>
      <c r="N86" s="27" t="str">
        <f>IF(M86="","",VLOOKUP($A86,'[1]פרופיל מציע  + מסמכים שיש להגיש'!$C$6:$H$16555,4))</f>
        <v/>
      </c>
      <c r="O86" s="46" t="str">
        <f>IF(OR('טבלת עזר2'!$C85=1,'טבלת עזר2'!$G85=1,'טבלת עזר2'!$J85='טבלת עזר2'!$J$2,'טבלת עזר2'!$J85='טבלת עזר2'!$J$2,'טבלת עזר2'!$K85='טבלת עזר2'!$K$2,'טבלת עזר2'!$L85='טבלת עזר2'!$L$2)=TRUE,1,"")</f>
        <v/>
      </c>
      <c r="P86" s="46" t="e">
        <f>IF(OR($M86='טבלת עזר2'!$AN$3,$M86='טבלת עזר2'!$AN$4,$M86='טבלת עזר2'!$AN$5,$M86='טבלת עזר2'!$AN$6,$M86='טבלת עזר2'!$AN$7,$M86='טבלת עזר2'!$AN$8,$M86='טבלת עזר2'!$AN$9)=TRUE,2,"")</f>
        <v>#NUM!</v>
      </c>
      <c r="Q86" s="23" t="str">
        <f t="shared" si="24"/>
        <v>not submittied</v>
      </c>
      <c r="R86" s="65" t="e">
        <f t="shared" si="25"/>
        <v>#NUM!</v>
      </c>
      <c r="W86" s="67">
        <f t="shared" si="26"/>
        <v>0</v>
      </c>
      <c r="X86" s="23">
        <f t="shared" si="27"/>
        <v>7629</v>
      </c>
      <c r="Y86" s="50" t="e">
        <f t="shared" si="28"/>
        <v>#REF!</v>
      </c>
      <c r="Z86" s="23" t="e">
        <f t="shared" si="29"/>
        <v>#REF!</v>
      </c>
      <c r="AA86" s="28" t="e">
        <f t="shared" si="21"/>
        <v>#REF!</v>
      </c>
      <c r="AB86" s="29" t="e">
        <f t="shared" si="22"/>
        <v>#REF!</v>
      </c>
      <c r="AC86" s="28" t="e">
        <f t="shared" si="30"/>
        <v>#REF!</v>
      </c>
      <c r="AD86" s="23" t="e">
        <f t="shared" si="31"/>
        <v>#REF!</v>
      </c>
      <c r="AE86" s="53">
        <f t="shared" si="32"/>
        <v>0</v>
      </c>
      <c r="AF86" s="53">
        <f t="shared" si="33"/>
        <v>0</v>
      </c>
      <c r="AG86" s="53">
        <f t="shared" si="34"/>
        <v>0</v>
      </c>
      <c r="AH86" s="36" t="e">
        <f t="shared" si="35"/>
        <v>#REF!</v>
      </c>
      <c r="AM86" s="23">
        <f t="shared" si="36"/>
        <v>0</v>
      </c>
    </row>
    <row r="87" spans="1:39" x14ac:dyDescent="0.3">
      <c r="A87" s="23">
        <v>84</v>
      </c>
      <c r="B87" s="23" t="str">
        <f>VLOOKUP($A87,'[1]פרופיל מציע  + מסמכים שיש להגיש'!$C$6:$H$16555,2)</f>
        <v>מוסכי רכב נתניה א.מ. בע"מ</v>
      </c>
      <c r="C87" s="23" t="str">
        <f t="shared" si="23"/>
        <v>0</v>
      </c>
      <c r="D87" s="41"/>
      <c r="E87" s="43"/>
      <c r="F87" s="43"/>
      <c r="G87" s="42"/>
      <c r="H87" s="43"/>
      <c r="I87" s="43"/>
      <c r="J87" s="42"/>
      <c r="K87" s="42"/>
      <c r="L87" s="42"/>
      <c r="M87" s="57" t="str">
        <f t="shared" si="20"/>
        <v/>
      </c>
      <c r="N87" s="27" t="str">
        <f>IF(M87="","",VLOOKUP($A87,'[1]פרופיל מציע  + מסמכים שיש להגיש'!$C$6:$H$16555,4))</f>
        <v/>
      </c>
      <c r="O87" s="46" t="str">
        <f>IF(OR('טבלת עזר2'!$C86=1,'טבלת עזר2'!$G86=1,'טבלת עזר2'!$J86='טבלת עזר2'!$J$2,'טבלת עזר2'!$J86='טבלת עזר2'!$J$2,'טבלת עזר2'!$K86='טבלת עזר2'!$K$2,'טבלת עזר2'!$L86='טבלת עזר2'!$L$2)=TRUE,1,"")</f>
        <v/>
      </c>
      <c r="P87" s="46" t="e">
        <f>IF(OR($M87='טבלת עזר2'!$AN$3,$M87='טבלת עזר2'!$AN$4,$M87='טבלת עזר2'!$AN$5,$M87='טבלת עזר2'!$AN$6,$M87='טבלת עזר2'!$AN$7,$M87='טבלת עזר2'!$AN$8,$M87='טבלת עזר2'!$AN$9)=TRUE,2,"")</f>
        <v>#NUM!</v>
      </c>
      <c r="Q87" s="23" t="str">
        <f t="shared" si="24"/>
        <v>not submittied</v>
      </c>
      <c r="R87" s="65" t="e">
        <f t="shared" si="25"/>
        <v>#NUM!</v>
      </c>
      <c r="W87" s="67">
        <f t="shared" si="26"/>
        <v>0</v>
      </c>
      <c r="X87" s="23">
        <f t="shared" si="27"/>
        <v>7629</v>
      </c>
      <c r="Y87" s="50" t="e">
        <f t="shared" si="28"/>
        <v>#REF!</v>
      </c>
      <c r="Z87" s="23" t="e">
        <f t="shared" si="29"/>
        <v>#REF!</v>
      </c>
      <c r="AA87" s="28" t="e">
        <f t="shared" si="21"/>
        <v>#REF!</v>
      </c>
      <c r="AB87" s="29" t="e">
        <f t="shared" si="22"/>
        <v>#REF!</v>
      </c>
      <c r="AC87" s="28" t="e">
        <f t="shared" si="30"/>
        <v>#REF!</v>
      </c>
      <c r="AD87" s="23" t="e">
        <f t="shared" si="31"/>
        <v>#REF!</v>
      </c>
      <c r="AE87" s="53">
        <f t="shared" si="32"/>
        <v>0</v>
      </c>
      <c r="AF87" s="53">
        <f t="shared" si="33"/>
        <v>0</v>
      </c>
      <c r="AG87" s="53">
        <f t="shared" si="34"/>
        <v>0</v>
      </c>
      <c r="AH87" s="36" t="e">
        <f t="shared" si="35"/>
        <v>#REF!</v>
      </c>
      <c r="AM87" s="23">
        <f t="shared" si="36"/>
        <v>0</v>
      </c>
    </row>
    <row r="88" spans="1:39" x14ac:dyDescent="0.3">
      <c r="A88" s="23">
        <v>85</v>
      </c>
      <c r="B88" s="23" t="str">
        <f>VLOOKUP($A88,'[1]פרופיל מציע  + מסמכים שיש להגיש'!$C$6:$H$16555,2)</f>
        <v>י.מ. האתגר בנגב מוסכים בע"מ</v>
      </c>
      <c r="C88" s="23" t="str">
        <f t="shared" si="23"/>
        <v>0</v>
      </c>
      <c r="D88" s="41"/>
      <c r="E88" s="43"/>
      <c r="F88" s="43"/>
      <c r="G88" s="42"/>
      <c r="H88" s="43"/>
      <c r="I88" s="43"/>
      <c r="J88" s="42"/>
      <c r="K88" s="42"/>
      <c r="L88" s="42"/>
      <c r="M88" s="57" t="str">
        <f t="shared" si="20"/>
        <v/>
      </c>
      <c r="N88" s="27" t="str">
        <f>IF(M88="","",VLOOKUP($A88,'[1]פרופיל מציע  + מסמכים שיש להגיש'!$C$6:$H$16555,4))</f>
        <v/>
      </c>
      <c r="O88" s="46" t="str">
        <f>IF(OR('טבלת עזר2'!$C87=1,'טבלת עזר2'!$G87=1,'טבלת עזר2'!$J87='טבלת עזר2'!$J$2,'טבלת עזר2'!$J87='טבלת עזר2'!$J$2,'טבלת עזר2'!$K87='טבלת עזר2'!$K$2,'טבלת עזר2'!$L87='טבלת עזר2'!$L$2)=TRUE,1,"")</f>
        <v/>
      </c>
      <c r="P88" s="46" t="e">
        <f>IF(OR($M88='טבלת עזר2'!$AN$3,$M88='טבלת עזר2'!$AN$4,$M88='טבלת עזר2'!$AN$5,$M88='טבלת עזר2'!$AN$6,$M88='טבלת עזר2'!$AN$7,$M88='טבלת עזר2'!$AN$8,$M88='טבלת עזר2'!$AN$9)=TRUE,2,"")</f>
        <v>#NUM!</v>
      </c>
      <c r="Q88" s="23" t="str">
        <f t="shared" si="24"/>
        <v>not submittied</v>
      </c>
      <c r="R88" s="65" t="e">
        <f t="shared" si="25"/>
        <v>#NUM!</v>
      </c>
      <c r="W88" s="67">
        <f t="shared" si="26"/>
        <v>0</v>
      </c>
      <c r="X88" s="23">
        <f t="shared" si="27"/>
        <v>7629</v>
      </c>
      <c r="Y88" s="50" t="e">
        <f t="shared" si="28"/>
        <v>#REF!</v>
      </c>
      <c r="Z88" s="23" t="e">
        <f t="shared" si="29"/>
        <v>#REF!</v>
      </c>
      <c r="AA88" s="28" t="e">
        <f t="shared" si="21"/>
        <v>#REF!</v>
      </c>
      <c r="AB88" s="29" t="e">
        <f t="shared" si="22"/>
        <v>#REF!</v>
      </c>
      <c r="AC88" s="28" t="e">
        <f t="shared" si="30"/>
        <v>#REF!</v>
      </c>
      <c r="AD88" s="23" t="e">
        <f t="shared" si="31"/>
        <v>#REF!</v>
      </c>
      <c r="AE88" s="53">
        <f t="shared" si="32"/>
        <v>0</v>
      </c>
      <c r="AF88" s="53">
        <f t="shared" si="33"/>
        <v>0</v>
      </c>
      <c r="AG88" s="53">
        <f t="shared" si="34"/>
        <v>0</v>
      </c>
      <c r="AH88" s="36" t="e">
        <f t="shared" si="35"/>
        <v>#REF!</v>
      </c>
      <c r="AM88" s="23">
        <f t="shared" si="36"/>
        <v>0</v>
      </c>
    </row>
    <row r="89" spans="1:39" x14ac:dyDescent="0.3">
      <c r="A89" s="23">
        <v>86</v>
      </c>
      <c r="B89" s="23" t="str">
        <f>VLOOKUP($A89,'[1]פרופיל מציע  + מסמכים שיש להגיש'!$C$6:$H$16555,2)</f>
        <v>אס-גל השקעות ושרותי רכב בע"מ</v>
      </c>
      <c r="C89" s="23" t="str">
        <f t="shared" si="23"/>
        <v>0</v>
      </c>
      <c r="D89" s="41"/>
      <c r="E89" s="43"/>
      <c r="F89" s="43"/>
      <c r="G89" s="42"/>
      <c r="H89" s="43"/>
      <c r="I89" s="43"/>
      <c r="J89" s="42"/>
      <c r="K89" s="42"/>
      <c r="L89" s="42"/>
      <c r="M89" s="57" t="str">
        <f t="shared" si="20"/>
        <v/>
      </c>
      <c r="N89" s="27" t="str">
        <f>IF(M89="","",VLOOKUP($A89,'[1]פרופיל מציע  + מסמכים שיש להגיש'!$C$6:$H$16555,4))</f>
        <v/>
      </c>
      <c r="O89" s="46" t="str">
        <f>IF(OR('טבלת עזר2'!$C88=1,'טבלת עזר2'!$G88=1,'טבלת עזר2'!$J88='טבלת עזר2'!$J$2,'טבלת עזר2'!$J88='טבלת עזר2'!$J$2,'טבלת עזר2'!$K88='טבלת עזר2'!$K$2,'טבלת עזר2'!$L88='טבלת עזר2'!$L$2)=TRUE,1,"")</f>
        <v/>
      </c>
      <c r="P89" s="46" t="e">
        <f>IF(OR($M89='טבלת עזר2'!$AN$3,$M89='טבלת עזר2'!$AN$4,$M89='טבלת עזר2'!$AN$5,$M89='טבלת עזר2'!$AN$6,$M89='טבלת עזר2'!$AN$7,$M89='טבלת עזר2'!$AN$8,$M89='טבלת עזר2'!$AN$9)=TRUE,2,"")</f>
        <v>#NUM!</v>
      </c>
      <c r="Q89" s="23" t="str">
        <f t="shared" si="24"/>
        <v>not submittied</v>
      </c>
      <c r="R89" s="65" t="e">
        <f t="shared" si="25"/>
        <v>#NUM!</v>
      </c>
      <c r="W89" s="67">
        <f t="shared" si="26"/>
        <v>0</v>
      </c>
      <c r="X89" s="23">
        <f t="shared" si="27"/>
        <v>7629</v>
      </c>
      <c r="Y89" s="50" t="e">
        <f t="shared" si="28"/>
        <v>#REF!</v>
      </c>
      <c r="Z89" s="23" t="e">
        <f t="shared" si="29"/>
        <v>#REF!</v>
      </c>
      <c r="AA89" s="28" t="e">
        <f t="shared" si="21"/>
        <v>#REF!</v>
      </c>
      <c r="AB89" s="29" t="e">
        <f t="shared" si="22"/>
        <v>#REF!</v>
      </c>
      <c r="AC89" s="28" t="e">
        <f t="shared" si="30"/>
        <v>#REF!</v>
      </c>
      <c r="AD89" s="23" t="e">
        <f t="shared" si="31"/>
        <v>#REF!</v>
      </c>
      <c r="AE89" s="53">
        <f t="shared" si="32"/>
        <v>0</v>
      </c>
      <c r="AF89" s="53">
        <f t="shared" si="33"/>
        <v>0</v>
      </c>
      <c r="AG89" s="53">
        <f t="shared" si="34"/>
        <v>0</v>
      </c>
      <c r="AH89" s="36" t="e">
        <f t="shared" si="35"/>
        <v>#REF!</v>
      </c>
      <c r="AM89" s="23">
        <f t="shared" si="36"/>
        <v>0</v>
      </c>
    </row>
    <row r="90" spans="1:39" x14ac:dyDescent="0.3">
      <c r="A90" s="23">
        <v>87</v>
      </c>
      <c r="B90" s="23" t="str">
        <f>VLOOKUP($A90,'[1]פרופיל מציע  + מסמכים שיש להגיש'!$C$6:$H$16555,2)</f>
        <v>מוסך זמיר בקל בע"מ</v>
      </c>
      <c r="C90" s="23" t="str">
        <f t="shared" si="23"/>
        <v>0</v>
      </c>
      <c r="D90" s="41"/>
      <c r="E90" s="43"/>
      <c r="F90" s="43"/>
      <c r="G90" s="42"/>
      <c r="H90" s="43"/>
      <c r="I90" s="43"/>
      <c r="J90" s="42"/>
      <c r="K90" s="42"/>
      <c r="L90" s="42"/>
      <c r="M90" s="57" t="str">
        <f t="shared" si="20"/>
        <v/>
      </c>
      <c r="N90" s="27" t="str">
        <f>IF(M90="","",VLOOKUP($A90,'[1]פרופיל מציע  + מסמכים שיש להגיש'!$C$6:$H$16555,4))</f>
        <v/>
      </c>
      <c r="O90" s="46" t="str">
        <f>IF(OR('טבלת עזר2'!$C89=1,'טבלת עזר2'!$G89=1,'טבלת עזר2'!$J89='טבלת עזר2'!$J$2,'טבלת עזר2'!$J89='טבלת עזר2'!$J$2,'טבלת עזר2'!$K89='טבלת עזר2'!$K$2,'טבלת עזר2'!$L89='טבלת עזר2'!$L$2)=TRUE,1,"")</f>
        <v/>
      </c>
      <c r="P90" s="46" t="e">
        <f>IF(OR($M90='טבלת עזר2'!$AN$3,$M90='טבלת עזר2'!$AN$4,$M90='טבלת עזר2'!$AN$5,$M90='טבלת עזר2'!$AN$6,$M90='טבלת עזר2'!$AN$7,$M90='טבלת עזר2'!$AN$8,$M90='טבלת עזר2'!$AN$9)=TRUE,2,"")</f>
        <v>#NUM!</v>
      </c>
      <c r="Q90" s="23" t="str">
        <f t="shared" si="24"/>
        <v>not submittied</v>
      </c>
      <c r="R90" s="65" t="e">
        <f t="shared" si="25"/>
        <v>#NUM!</v>
      </c>
      <c r="W90" s="67">
        <f t="shared" si="26"/>
        <v>0</v>
      </c>
      <c r="X90" s="23">
        <f t="shared" si="27"/>
        <v>7629</v>
      </c>
      <c r="Y90" s="50" t="e">
        <f t="shared" si="28"/>
        <v>#REF!</v>
      </c>
      <c r="Z90" s="23" t="e">
        <f t="shared" si="29"/>
        <v>#REF!</v>
      </c>
      <c r="AA90" s="28" t="e">
        <f t="shared" si="21"/>
        <v>#REF!</v>
      </c>
      <c r="AB90" s="29" t="e">
        <f t="shared" si="22"/>
        <v>#REF!</v>
      </c>
      <c r="AC90" s="28" t="e">
        <f t="shared" si="30"/>
        <v>#REF!</v>
      </c>
      <c r="AD90" s="23" t="e">
        <f t="shared" si="31"/>
        <v>#REF!</v>
      </c>
      <c r="AE90" s="53">
        <f t="shared" si="32"/>
        <v>0</v>
      </c>
      <c r="AF90" s="53">
        <f t="shared" si="33"/>
        <v>0</v>
      </c>
      <c r="AG90" s="53">
        <f t="shared" si="34"/>
        <v>0</v>
      </c>
      <c r="AH90" s="36" t="e">
        <f t="shared" si="35"/>
        <v>#REF!</v>
      </c>
      <c r="AM90" s="23">
        <f t="shared" si="36"/>
        <v>0</v>
      </c>
    </row>
    <row r="91" spans="1:39" x14ac:dyDescent="0.3">
      <c r="A91" s="23">
        <v>88</v>
      </c>
      <c r="B91" s="23" t="str">
        <f>VLOOKUP($A91,'[1]פרופיל מציע  + מסמכים שיש להגיש'!$C$6:$H$16555,2)</f>
        <v>פריים מוטורס בע"מ</v>
      </c>
      <c r="C91" s="23" t="str">
        <f t="shared" si="23"/>
        <v>0</v>
      </c>
      <c r="D91" s="41"/>
      <c r="E91" s="43"/>
      <c r="F91" s="43"/>
      <c r="G91" s="42"/>
      <c r="H91" s="43"/>
      <c r="I91" s="43"/>
      <c r="J91" s="42"/>
      <c r="K91" s="42"/>
      <c r="L91" s="42"/>
      <c r="M91" s="57" t="str">
        <f t="shared" si="20"/>
        <v/>
      </c>
      <c r="N91" s="27" t="str">
        <f>IF(M91="","",VLOOKUP($A91,'[1]פרופיל מציע  + מסמכים שיש להגיש'!$C$6:$H$16555,4))</f>
        <v/>
      </c>
      <c r="O91" s="46" t="str">
        <f>IF(OR('טבלת עזר2'!$C90=1,'טבלת עזר2'!$G90=1,'טבלת עזר2'!$J90='טבלת עזר2'!$J$2,'טבלת עזר2'!$J90='טבלת עזר2'!$J$2,'טבלת עזר2'!$K90='טבלת עזר2'!$K$2,'טבלת עזר2'!$L90='טבלת עזר2'!$L$2)=TRUE,1,"")</f>
        <v/>
      </c>
      <c r="P91" s="46" t="e">
        <f>IF(OR($M91='טבלת עזר2'!$AN$3,$M91='טבלת עזר2'!$AN$4,$M91='טבלת עזר2'!$AN$5,$M91='טבלת עזר2'!$AN$6,$M91='טבלת עזר2'!$AN$7,$M91='טבלת עזר2'!$AN$8,$M91='טבלת עזר2'!$AN$9)=TRUE,2,"")</f>
        <v>#NUM!</v>
      </c>
      <c r="Q91" s="23" t="str">
        <f t="shared" si="24"/>
        <v>not submittied</v>
      </c>
      <c r="R91" s="65" t="e">
        <f t="shared" si="25"/>
        <v>#NUM!</v>
      </c>
      <c r="W91" s="67">
        <f t="shared" si="26"/>
        <v>0</v>
      </c>
      <c r="X91" s="23">
        <f t="shared" si="27"/>
        <v>7629</v>
      </c>
      <c r="Y91" s="50" t="e">
        <f t="shared" si="28"/>
        <v>#REF!</v>
      </c>
      <c r="Z91" s="23" t="e">
        <f t="shared" si="29"/>
        <v>#REF!</v>
      </c>
      <c r="AA91" s="28" t="e">
        <f t="shared" si="21"/>
        <v>#REF!</v>
      </c>
      <c r="AB91" s="29" t="e">
        <f t="shared" si="22"/>
        <v>#REF!</v>
      </c>
      <c r="AC91" s="28" t="e">
        <f t="shared" si="30"/>
        <v>#REF!</v>
      </c>
      <c r="AD91" s="23" t="e">
        <f t="shared" si="31"/>
        <v>#REF!</v>
      </c>
      <c r="AE91" s="53">
        <f t="shared" si="32"/>
        <v>0</v>
      </c>
      <c r="AF91" s="53">
        <f t="shared" si="33"/>
        <v>0</v>
      </c>
      <c r="AG91" s="53">
        <f t="shared" si="34"/>
        <v>0</v>
      </c>
      <c r="AH91" s="36" t="e">
        <f t="shared" si="35"/>
        <v>#REF!</v>
      </c>
      <c r="AM91" s="23">
        <f t="shared" si="36"/>
        <v>0</v>
      </c>
    </row>
    <row r="92" spans="1:39" x14ac:dyDescent="0.3">
      <c r="A92" s="23">
        <v>89</v>
      </c>
      <c r="B92" s="23" t="str">
        <f>VLOOKUP($A92,'[1]פרופיל מציע  + מסמכים שיש להגיש'!$C$6:$H$16555,2)</f>
        <v>מוסך ניסים יוסי בע"מ</v>
      </c>
      <c r="C92" s="23" t="str">
        <f t="shared" si="23"/>
        <v>0</v>
      </c>
      <c r="D92" s="41"/>
      <c r="E92" s="43"/>
      <c r="F92" s="43"/>
      <c r="G92" s="42"/>
      <c r="H92" s="43"/>
      <c r="I92" s="43"/>
      <c r="J92" s="42"/>
      <c r="K92" s="42"/>
      <c r="L92" s="42"/>
      <c r="M92" s="57" t="str">
        <f t="shared" si="20"/>
        <v/>
      </c>
      <c r="N92" s="27" t="str">
        <f>IF(M92="","",VLOOKUP($A92,'[1]פרופיל מציע  + מסמכים שיש להגיש'!$C$6:$H$16555,4))</f>
        <v/>
      </c>
      <c r="O92" s="46" t="str">
        <f>IF(OR('טבלת עזר2'!$C91=1,'טבלת עזר2'!$G91=1,'טבלת עזר2'!$J91='טבלת עזר2'!$J$2,'טבלת עזר2'!$J91='טבלת עזר2'!$J$2,'טבלת עזר2'!$K91='טבלת עזר2'!$K$2,'טבלת עזר2'!$L91='טבלת עזר2'!$L$2)=TRUE,1,"")</f>
        <v/>
      </c>
      <c r="P92" s="46" t="e">
        <f>IF(OR($M92='טבלת עזר2'!$AN$3,$M92='טבלת עזר2'!$AN$4,$M92='טבלת עזר2'!$AN$5,$M92='טבלת עזר2'!$AN$6,$M92='טבלת עזר2'!$AN$7,$M92='טבלת עזר2'!$AN$8,$M92='טבלת עזר2'!$AN$9)=TRUE,2,"")</f>
        <v>#NUM!</v>
      </c>
      <c r="Q92" s="23" t="str">
        <f t="shared" si="24"/>
        <v>not submittied</v>
      </c>
      <c r="R92" s="65" t="e">
        <f t="shared" si="25"/>
        <v>#NUM!</v>
      </c>
      <c r="W92" s="67">
        <f t="shared" si="26"/>
        <v>0</v>
      </c>
      <c r="X92" s="23">
        <f t="shared" si="27"/>
        <v>7629</v>
      </c>
      <c r="Y92" s="50" t="e">
        <f t="shared" si="28"/>
        <v>#REF!</v>
      </c>
      <c r="Z92" s="23" t="e">
        <f t="shared" si="29"/>
        <v>#REF!</v>
      </c>
      <c r="AA92" s="28" t="e">
        <f t="shared" si="21"/>
        <v>#REF!</v>
      </c>
      <c r="AB92" s="29" t="e">
        <f t="shared" si="22"/>
        <v>#REF!</v>
      </c>
      <c r="AC92" s="28" t="e">
        <f t="shared" si="30"/>
        <v>#REF!</v>
      </c>
      <c r="AD92" s="23" t="e">
        <f t="shared" si="31"/>
        <v>#REF!</v>
      </c>
      <c r="AE92" s="53">
        <f t="shared" si="32"/>
        <v>0</v>
      </c>
      <c r="AF92" s="53">
        <f t="shared" si="33"/>
        <v>0</v>
      </c>
      <c r="AG92" s="53">
        <f t="shared" si="34"/>
        <v>0</v>
      </c>
      <c r="AH92" s="36" t="e">
        <f t="shared" si="35"/>
        <v>#REF!</v>
      </c>
      <c r="AM92" s="23">
        <f t="shared" si="36"/>
        <v>0</v>
      </c>
    </row>
    <row r="93" spans="1:39" x14ac:dyDescent="0.3">
      <c r="A93" s="23">
        <v>90</v>
      </c>
      <c r="B93" s="23" t="str">
        <f>VLOOKUP($A93,'[1]פרופיל מציע  + מסמכים שיש להגיש'!$C$6:$H$16555,2)</f>
        <v>מיכה בן מאיר את בניו בע"מ</v>
      </c>
      <c r="C93" s="23" t="str">
        <f t="shared" si="23"/>
        <v>0</v>
      </c>
      <c r="D93" s="41"/>
      <c r="E93" s="43"/>
      <c r="F93" s="43"/>
      <c r="G93" s="42"/>
      <c r="H93" s="43"/>
      <c r="I93" s="43"/>
      <c r="J93" s="42"/>
      <c r="K93" s="42"/>
      <c r="L93" s="42"/>
      <c r="M93" s="57" t="str">
        <f t="shared" si="20"/>
        <v/>
      </c>
      <c r="N93" s="27" t="str">
        <f>IF(M93="","",VLOOKUP($A93,'[1]פרופיל מציע  + מסמכים שיש להגיש'!$C$6:$H$16555,4))</f>
        <v/>
      </c>
      <c r="O93" s="46" t="str">
        <f>IF(OR('טבלת עזר2'!$C92=1,'טבלת עזר2'!$G92=1,'טבלת עזר2'!$J92='טבלת עזר2'!$J$2,'טבלת עזר2'!$J92='טבלת עזר2'!$J$2,'טבלת עזר2'!$K92='טבלת עזר2'!$K$2,'טבלת עזר2'!$L92='טבלת עזר2'!$L$2)=TRUE,1,"")</f>
        <v/>
      </c>
      <c r="P93" s="46" t="e">
        <f>IF(OR($M93='טבלת עזר2'!$AN$3,$M93='טבלת עזר2'!$AN$4,$M93='טבלת עזר2'!$AN$5,$M93='טבלת עזר2'!$AN$6,$M93='טבלת עזר2'!$AN$7,$M93='טבלת עזר2'!$AN$8,$M93='טבלת עזר2'!$AN$9)=TRUE,2,"")</f>
        <v>#NUM!</v>
      </c>
      <c r="Q93" s="23" t="str">
        <f t="shared" si="24"/>
        <v>not submittied</v>
      </c>
      <c r="R93" s="65" t="e">
        <f t="shared" si="25"/>
        <v>#NUM!</v>
      </c>
      <c r="W93" s="67">
        <f t="shared" si="26"/>
        <v>0</v>
      </c>
      <c r="X93" s="23">
        <f t="shared" si="27"/>
        <v>7629</v>
      </c>
      <c r="Y93" s="50" t="e">
        <f t="shared" si="28"/>
        <v>#REF!</v>
      </c>
      <c r="Z93" s="23" t="e">
        <f t="shared" si="29"/>
        <v>#REF!</v>
      </c>
      <c r="AA93" s="28" t="e">
        <f t="shared" si="21"/>
        <v>#REF!</v>
      </c>
      <c r="AB93" s="29" t="e">
        <f t="shared" si="22"/>
        <v>#REF!</v>
      </c>
      <c r="AC93" s="28" t="e">
        <f t="shared" si="30"/>
        <v>#REF!</v>
      </c>
      <c r="AD93" s="23" t="e">
        <f t="shared" si="31"/>
        <v>#REF!</v>
      </c>
      <c r="AE93" s="53">
        <f t="shared" si="32"/>
        <v>0</v>
      </c>
      <c r="AF93" s="53">
        <f t="shared" si="33"/>
        <v>0</v>
      </c>
      <c r="AG93" s="53">
        <f t="shared" si="34"/>
        <v>0</v>
      </c>
      <c r="AH93" s="36" t="e">
        <f t="shared" si="35"/>
        <v>#REF!</v>
      </c>
      <c r="AM93" s="23">
        <f t="shared" si="36"/>
        <v>0</v>
      </c>
    </row>
    <row r="94" spans="1:39" x14ac:dyDescent="0.3">
      <c r="A94" s="23">
        <v>91</v>
      </c>
      <c r="B94" s="23" t="str">
        <f>VLOOKUP($A94,'[1]פרופיל מציע  + מסמכים שיש להגיש'!$C$6:$H$16555,2)</f>
        <v>מרכז שרות אדנים בע"מ</v>
      </c>
      <c r="C94" s="23" t="str">
        <f t="shared" si="23"/>
        <v>0</v>
      </c>
      <c r="D94" s="41"/>
      <c r="E94" s="43"/>
      <c r="F94" s="43"/>
      <c r="G94" s="42"/>
      <c r="H94" s="43"/>
      <c r="I94" s="43"/>
      <c r="J94" s="42"/>
      <c r="K94" s="42"/>
      <c r="L94" s="42"/>
      <c r="M94" s="57" t="str">
        <f t="shared" si="20"/>
        <v/>
      </c>
      <c r="N94" s="27" t="str">
        <f>IF(M94="","",VLOOKUP($A94,'[1]פרופיל מציע  + מסמכים שיש להגיש'!$C$6:$H$16555,4))</f>
        <v/>
      </c>
      <c r="O94" s="46" t="str">
        <f>IF(OR('טבלת עזר2'!$C93=1,'טבלת עזר2'!$G93=1,'טבלת עזר2'!$J93='טבלת עזר2'!$J$2,'טבלת עזר2'!$J93='טבלת עזר2'!$J$2,'טבלת עזר2'!$K93='טבלת עזר2'!$K$2,'טבלת עזר2'!$L93='טבלת עזר2'!$L$2)=TRUE,1,"")</f>
        <v/>
      </c>
      <c r="P94" s="46" t="e">
        <f>IF(OR($M94='טבלת עזר2'!$AN$3,$M94='טבלת עזר2'!$AN$4,$M94='טבלת עזר2'!$AN$5,$M94='טבלת עזר2'!$AN$6,$M94='טבלת עזר2'!$AN$7,$M94='טבלת עזר2'!$AN$8,$M94='טבלת עזר2'!$AN$9)=TRUE,2,"")</f>
        <v>#NUM!</v>
      </c>
      <c r="Q94" s="23" t="str">
        <f t="shared" si="24"/>
        <v>not submittied</v>
      </c>
      <c r="R94" s="65" t="e">
        <f t="shared" si="25"/>
        <v>#NUM!</v>
      </c>
      <c r="W94" s="67">
        <f t="shared" si="26"/>
        <v>0</v>
      </c>
      <c r="X94" s="23">
        <f t="shared" si="27"/>
        <v>7629</v>
      </c>
      <c r="Y94" s="50" t="e">
        <f t="shared" si="28"/>
        <v>#REF!</v>
      </c>
      <c r="Z94" s="23" t="e">
        <f t="shared" si="29"/>
        <v>#REF!</v>
      </c>
      <c r="AA94" s="28" t="e">
        <f t="shared" si="21"/>
        <v>#REF!</v>
      </c>
      <c r="AB94" s="29" t="e">
        <f t="shared" si="22"/>
        <v>#REF!</v>
      </c>
      <c r="AC94" s="28" t="e">
        <f t="shared" si="30"/>
        <v>#REF!</v>
      </c>
      <c r="AD94" s="23" t="e">
        <f t="shared" si="31"/>
        <v>#REF!</v>
      </c>
      <c r="AE94" s="53">
        <f t="shared" si="32"/>
        <v>0</v>
      </c>
      <c r="AF94" s="53">
        <f t="shared" si="33"/>
        <v>0</v>
      </c>
      <c r="AG94" s="53">
        <f t="shared" si="34"/>
        <v>0</v>
      </c>
      <c r="AH94" s="36" t="e">
        <f t="shared" si="35"/>
        <v>#REF!</v>
      </c>
      <c r="AM94" s="23">
        <f t="shared" si="36"/>
        <v>0</v>
      </c>
    </row>
    <row r="95" spans="1:39" x14ac:dyDescent="0.3">
      <c r="A95" s="23">
        <v>92</v>
      </c>
      <c r="B95" s="23" t="str">
        <f>VLOOKUP($A95,'[1]פרופיל מציע  + מסמכים שיש להגיש'!$C$6:$H$16555,2)</f>
        <v>מוסך ז.שביט בע"מ</v>
      </c>
      <c r="C95" s="23" t="str">
        <f t="shared" si="23"/>
        <v>0</v>
      </c>
      <c r="D95" s="41"/>
      <c r="E95" s="43"/>
      <c r="F95" s="43"/>
      <c r="G95" s="42"/>
      <c r="H95" s="43"/>
      <c r="I95" s="43"/>
      <c r="J95" s="42"/>
      <c r="K95" s="42"/>
      <c r="L95" s="42"/>
      <c r="M95" s="57" t="str">
        <f t="shared" si="20"/>
        <v/>
      </c>
      <c r="N95" s="27" t="str">
        <f>IF(M95="","",VLOOKUP($A95,'[1]פרופיל מציע  + מסמכים שיש להגיש'!$C$6:$H$16555,4))</f>
        <v/>
      </c>
      <c r="O95" s="46" t="str">
        <f>IF(OR('טבלת עזר2'!$C94=1,'טבלת עזר2'!$G94=1,'טבלת עזר2'!$J94='טבלת עזר2'!$J$2,'טבלת עזר2'!$J94='טבלת עזר2'!$J$2,'טבלת עזר2'!$K94='טבלת עזר2'!$K$2,'טבלת עזר2'!$L94='טבלת עזר2'!$L$2)=TRUE,1,"")</f>
        <v/>
      </c>
      <c r="P95" s="46" t="e">
        <f>IF(OR($M95='טבלת עזר2'!$AN$3,$M95='טבלת עזר2'!$AN$4,$M95='טבלת עזר2'!$AN$5,$M95='טבלת עזר2'!$AN$6,$M95='טבלת עזר2'!$AN$7,$M95='טבלת עזר2'!$AN$8,$M95='טבלת עזר2'!$AN$9)=TRUE,2,"")</f>
        <v>#NUM!</v>
      </c>
      <c r="Q95" s="23" t="str">
        <f t="shared" si="24"/>
        <v>not submittied</v>
      </c>
      <c r="R95" s="65" t="e">
        <f t="shared" si="25"/>
        <v>#NUM!</v>
      </c>
      <c r="W95" s="67">
        <f t="shared" si="26"/>
        <v>0</v>
      </c>
      <c r="X95" s="23">
        <f t="shared" si="27"/>
        <v>7629</v>
      </c>
      <c r="Y95" s="50" t="e">
        <f t="shared" si="28"/>
        <v>#REF!</v>
      </c>
      <c r="Z95" s="23" t="e">
        <f t="shared" si="29"/>
        <v>#REF!</v>
      </c>
      <c r="AA95" s="28" t="e">
        <f t="shared" si="21"/>
        <v>#REF!</v>
      </c>
      <c r="AB95" s="29" t="e">
        <f t="shared" si="22"/>
        <v>#REF!</v>
      </c>
      <c r="AC95" s="28" t="e">
        <f t="shared" si="30"/>
        <v>#REF!</v>
      </c>
      <c r="AD95" s="23" t="e">
        <f t="shared" si="31"/>
        <v>#REF!</v>
      </c>
      <c r="AE95" s="53">
        <f t="shared" si="32"/>
        <v>0</v>
      </c>
      <c r="AF95" s="53">
        <f t="shared" si="33"/>
        <v>0</v>
      </c>
      <c r="AG95" s="53">
        <f t="shared" si="34"/>
        <v>0</v>
      </c>
      <c r="AH95" s="36" t="e">
        <f t="shared" si="35"/>
        <v>#REF!</v>
      </c>
      <c r="AM95" s="23">
        <f t="shared" si="36"/>
        <v>0</v>
      </c>
    </row>
    <row r="96" spans="1:39" x14ac:dyDescent="0.3">
      <c r="A96" s="23">
        <v>93</v>
      </c>
      <c r="B96" s="23" t="str">
        <f>VLOOKUP($A96,'[1]פרופיל מציע  + מסמכים שיש להגיש'!$C$6:$H$16555,2)</f>
        <v>מרכז שירות תל חנן בע"מ</v>
      </c>
      <c r="C96" s="23" t="str">
        <f t="shared" si="23"/>
        <v>0</v>
      </c>
      <c r="D96" s="41"/>
      <c r="E96" s="43"/>
      <c r="F96" s="43"/>
      <c r="G96" s="42"/>
      <c r="H96" s="43"/>
      <c r="I96" s="43"/>
      <c r="J96" s="42"/>
      <c r="K96" s="42"/>
      <c r="L96" s="42"/>
      <c r="M96" s="57" t="str">
        <f t="shared" si="20"/>
        <v/>
      </c>
      <c r="N96" s="27" t="str">
        <f>IF(M96="","",VLOOKUP($A96,'[1]פרופיל מציע  + מסמכים שיש להגיש'!$C$6:$H$16555,4))</f>
        <v/>
      </c>
      <c r="O96" s="46" t="str">
        <f>IF(OR('טבלת עזר2'!$C95=1,'טבלת עזר2'!$G95=1,'טבלת עזר2'!$J95='טבלת עזר2'!$J$2,'טבלת עזר2'!$J95='טבלת עזר2'!$J$2,'טבלת עזר2'!$K95='טבלת עזר2'!$K$2,'טבלת עזר2'!$L95='טבלת עזר2'!$L$2)=TRUE,1,"")</f>
        <v/>
      </c>
      <c r="P96" s="46" t="e">
        <f>IF(OR($M96='טבלת עזר2'!$AN$3,$M96='טבלת עזר2'!$AN$4,$M96='טבלת עזר2'!$AN$5,$M96='טבלת עזר2'!$AN$6,$M96='טבלת עזר2'!$AN$7,$M96='טבלת עזר2'!$AN$8,$M96='טבלת עזר2'!$AN$9)=TRUE,2,"")</f>
        <v>#NUM!</v>
      </c>
      <c r="Q96" s="23" t="str">
        <f t="shared" si="24"/>
        <v>not submittied</v>
      </c>
      <c r="R96" s="65" t="e">
        <f t="shared" si="25"/>
        <v>#NUM!</v>
      </c>
      <c r="W96" s="67">
        <f t="shared" si="26"/>
        <v>0</v>
      </c>
      <c r="X96" s="23">
        <f t="shared" si="27"/>
        <v>7629</v>
      </c>
      <c r="Y96" s="50" t="e">
        <f t="shared" si="28"/>
        <v>#REF!</v>
      </c>
      <c r="Z96" s="23" t="e">
        <f t="shared" si="29"/>
        <v>#REF!</v>
      </c>
      <c r="AA96" s="28" t="e">
        <f t="shared" si="21"/>
        <v>#REF!</v>
      </c>
      <c r="AB96" s="29" t="e">
        <f t="shared" si="22"/>
        <v>#REF!</v>
      </c>
      <c r="AC96" s="28" t="e">
        <f t="shared" si="30"/>
        <v>#REF!</v>
      </c>
      <c r="AD96" s="23" t="e">
        <f t="shared" si="31"/>
        <v>#REF!</v>
      </c>
      <c r="AE96" s="53">
        <f t="shared" si="32"/>
        <v>0</v>
      </c>
      <c r="AF96" s="53">
        <f t="shared" si="33"/>
        <v>0</v>
      </c>
      <c r="AG96" s="53">
        <f t="shared" si="34"/>
        <v>0</v>
      </c>
      <c r="AH96" s="36" t="e">
        <f t="shared" si="35"/>
        <v>#REF!</v>
      </c>
      <c r="AM96" s="23">
        <f t="shared" si="36"/>
        <v>0</v>
      </c>
    </row>
    <row r="97" spans="1:39" x14ac:dyDescent="0.3">
      <c r="A97" s="23">
        <v>94</v>
      </c>
      <c r="B97" s="23" t="str">
        <f>VLOOKUP($A97,'[1]פרופיל מציע  + מסמכים שיש להגיש'!$C$6:$H$16555,2)</f>
        <v>קרית הרכב אסולין 2006</v>
      </c>
      <c r="C97" s="23" t="str">
        <f t="shared" si="23"/>
        <v>0</v>
      </c>
      <c r="D97" s="41"/>
      <c r="E97" s="43"/>
      <c r="F97" s="43"/>
      <c r="G97" s="42"/>
      <c r="H97" s="43"/>
      <c r="I97" s="43"/>
      <c r="J97" s="42"/>
      <c r="K97" s="42"/>
      <c r="L97" s="42"/>
      <c r="M97" s="57" t="str">
        <f t="shared" si="20"/>
        <v/>
      </c>
      <c r="N97" s="27" t="str">
        <f>IF(M97="","",VLOOKUP($A97,'[1]פרופיל מציע  + מסמכים שיש להגיש'!$C$6:$H$16555,4))</f>
        <v/>
      </c>
      <c r="O97" s="46" t="str">
        <f>IF(OR('טבלת עזר2'!$C96=1,'טבלת עזר2'!$G96=1,'טבלת עזר2'!$J96='טבלת עזר2'!$J$2,'טבלת עזר2'!$J96='טבלת עזר2'!$J$2,'טבלת עזר2'!$K96='טבלת עזר2'!$K$2,'טבלת עזר2'!$L96='טבלת עזר2'!$L$2)=TRUE,1,"")</f>
        <v/>
      </c>
      <c r="P97" s="46" t="e">
        <f>IF(OR($M97='טבלת עזר2'!$AN$3,$M97='טבלת עזר2'!$AN$4,$M97='טבלת עזר2'!$AN$5,$M97='טבלת עזר2'!$AN$6,$M97='טבלת עזר2'!$AN$7,$M97='טבלת עזר2'!$AN$8,$M97='טבלת עזר2'!$AN$9)=TRUE,2,"")</f>
        <v>#NUM!</v>
      </c>
      <c r="Q97" s="23" t="str">
        <f t="shared" si="24"/>
        <v>not submittied</v>
      </c>
      <c r="R97" s="65" t="e">
        <f t="shared" si="25"/>
        <v>#NUM!</v>
      </c>
      <c r="W97" s="67">
        <f t="shared" si="26"/>
        <v>0</v>
      </c>
      <c r="X97" s="23">
        <f t="shared" si="27"/>
        <v>7629</v>
      </c>
      <c r="Y97" s="50" t="e">
        <f t="shared" si="28"/>
        <v>#REF!</v>
      </c>
      <c r="Z97" s="23" t="e">
        <f t="shared" si="29"/>
        <v>#REF!</v>
      </c>
      <c r="AA97" s="28" t="e">
        <f t="shared" si="21"/>
        <v>#REF!</v>
      </c>
      <c r="AB97" s="29" t="e">
        <f t="shared" si="22"/>
        <v>#REF!</v>
      </c>
      <c r="AC97" s="28" t="e">
        <f t="shared" si="30"/>
        <v>#REF!</v>
      </c>
      <c r="AD97" s="23" t="e">
        <f t="shared" si="31"/>
        <v>#REF!</v>
      </c>
      <c r="AE97" s="53">
        <f t="shared" si="32"/>
        <v>0</v>
      </c>
      <c r="AF97" s="53">
        <f t="shared" si="33"/>
        <v>0</v>
      </c>
      <c r="AG97" s="53">
        <f t="shared" si="34"/>
        <v>0</v>
      </c>
      <c r="AH97" s="36" t="e">
        <f t="shared" si="35"/>
        <v>#REF!</v>
      </c>
      <c r="AM97" s="23">
        <f t="shared" si="36"/>
        <v>0</v>
      </c>
    </row>
    <row r="98" spans="1:39" x14ac:dyDescent="0.3">
      <c r="A98" s="23">
        <v>95</v>
      </c>
      <c r="B98" s="23" t="str">
        <f>VLOOKUP($A98,'[1]פרופיל מציע  + מסמכים שיש להגיש'!$C$6:$H$16555,2)</f>
        <v>עמיגל סוכנויות ושרותים בע"מ</v>
      </c>
      <c r="C98" s="23" t="str">
        <f t="shared" si="23"/>
        <v>0</v>
      </c>
      <c r="D98" s="41"/>
      <c r="E98" s="43"/>
      <c r="F98" s="43"/>
      <c r="G98" s="42"/>
      <c r="H98" s="43"/>
      <c r="I98" s="43"/>
      <c r="J98" s="42"/>
      <c r="K98" s="42"/>
      <c r="L98" s="42"/>
      <c r="M98" s="57" t="str">
        <f t="shared" si="20"/>
        <v/>
      </c>
      <c r="N98" s="27" t="str">
        <f>IF(M98="","",VLOOKUP($A98,'[1]פרופיל מציע  + מסמכים שיש להגיש'!$C$6:$H$16555,4))</f>
        <v/>
      </c>
      <c r="O98" s="46" t="str">
        <f>IF(OR('טבלת עזר2'!$C97=1,'טבלת עזר2'!$G97=1,'טבלת עזר2'!$J97='טבלת עזר2'!$J$2,'טבלת עזר2'!$J97='טבלת עזר2'!$J$2,'טבלת עזר2'!$K97='טבלת עזר2'!$K$2,'טבלת עזר2'!$L97='טבלת עזר2'!$L$2)=TRUE,1,"")</f>
        <v/>
      </c>
      <c r="P98" s="46" t="e">
        <f>IF(OR($M98='טבלת עזר2'!$AN$3,$M98='טבלת עזר2'!$AN$4,$M98='טבלת עזר2'!$AN$5,$M98='טבלת עזר2'!$AN$6,$M98='טבלת עזר2'!$AN$7,$M98='טבלת עזר2'!$AN$8,$M98='טבלת עזר2'!$AN$9)=TRUE,2,"")</f>
        <v>#NUM!</v>
      </c>
      <c r="Q98" s="23" t="str">
        <f t="shared" si="24"/>
        <v>not submittied</v>
      </c>
      <c r="R98" s="65" t="e">
        <f t="shared" si="25"/>
        <v>#NUM!</v>
      </c>
      <c r="W98" s="67">
        <f t="shared" si="26"/>
        <v>0</v>
      </c>
      <c r="X98" s="23">
        <f t="shared" si="27"/>
        <v>7629</v>
      </c>
      <c r="Y98" s="50" t="e">
        <f t="shared" si="28"/>
        <v>#REF!</v>
      </c>
      <c r="Z98" s="23" t="e">
        <f t="shared" si="29"/>
        <v>#REF!</v>
      </c>
      <c r="AA98" s="28" t="e">
        <f t="shared" si="21"/>
        <v>#REF!</v>
      </c>
      <c r="AB98" s="29" t="e">
        <f t="shared" si="22"/>
        <v>#REF!</v>
      </c>
      <c r="AC98" s="28" t="e">
        <f t="shared" si="30"/>
        <v>#REF!</v>
      </c>
      <c r="AD98" s="23" t="e">
        <f t="shared" si="31"/>
        <v>#REF!</v>
      </c>
      <c r="AE98" s="53">
        <f t="shared" si="32"/>
        <v>0</v>
      </c>
      <c r="AF98" s="53">
        <f t="shared" si="33"/>
        <v>0</v>
      </c>
      <c r="AG98" s="53">
        <f t="shared" si="34"/>
        <v>0</v>
      </c>
      <c r="AH98" s="36" t="e">
        <f t="shared" si="35"/>
        <v>#REF!</v>
      </c>
      <c r="AM98" s="23">
        <f t="shared" si="36"/>
        <v>0</v>
      </c>
    </row>
    <row r="99" spans="1:39" x14ac:dyDescent="0.3">
      <c r="A99" s="23">
        <v>96</v>
      </c>
      <c r="B99" s="23" t="str">
        <f>VLOOKUP($A99,'[1]פרופיל מציע  + מסמכים שיש להגיש'!$C$6:$H$16555,2)</f>
        <v>מרכז שרות קרל בע"מ</v>
      </c>
      <c r="C99" s="23" t="str">
        <f t="shared" si="23"/>
        <v>0</v>
      </c>
      <c r="D99" s="41"/>
      <c r="E99" s="43"/>
      <c r="F99" s="43"/>
      <c r="G99" s="42"/>
      <c r="H99" s="43"/>
      <c r="I99" s="43"/>
      <c r="J99" s="42"/>
      <c r="K99" s="42"/>
      <c r="L99" s="42"/>
      <c r="M99" s="57" t="str">
        <f t="shared" si="20"/>
        <v/>
      </c>
      <c r="N99" s="27" t="str">
        <f>IF(M99="","",VLOOKUP($A99,'[1]פרופיל מציע  + מסמכים שיש להגיש'!$C$6:$H$16555,4))</f>
        <v/>
      </c>
      <c r="O99" s="46" t="str">
        <f>IF(OR('טבלת עזר2'!$C98=1,'טבלת עזר2'!$G98=1,'טבלת עזר2'!$J98='טבלת עזר2'!$J$2,'טבלת עזר2'!$J98='טבלת עזר2'!$J$2,'טבלת עזר2'!$K98='טבלת עזר2'!$K$2,'טבלת עזר2'!$L98='טבלת עזר2'!$L$2)=TRUE,1,"")</f>
        <v/>
      </c>
      <c r="P99" s="46" t="e">
        <f>IF(OR($M99='טבלת עזר2'!$AN$3,$M99='טבלת עזר2'!$AN$4,$M99='טבלת עזר2'!$AN$5,$M99='טבלת עזר2'!$AN$6,$M99='טבלת עזר2'!$AN$7,$M99='טבלת עזר2'!$AN$8,$M99='טבלת עזר2'!$AN$9)=TRUE,2,"")</f>
        <v>#NUM!</v>
      </c>
      <c r="Q99" s="23" t="str">
        <f t="shared" si="24"/>
        <v>not submittied</v>
      </c>
      <c r="R99" s="65" t="e">
        <f t="shared" si="25"/>
        <v>#NUM!</v>
      </c>
      <c r="W99" s="67">
        <f t="shared" si="26"/>
        <v>0</v>
      </c>
      <c r="X99" s="23">
        <f t="shared" si="27"/>
        <v>7629</v>
      </c>
      <c r="Y99" s="50" t="e">
        <f t="shared" si="28"/>
        <v>#REF!</v>
      </c>
      <c r="Z99" s="23" t="e">
        <f t="shared" si="29"/>
        <v>#REF!</v>
      </c>
      <c r="AA99" s="28" t="e">
        <f t="shared" si="21"/>
        <v>#REF!</v>
      </c>
      <c r="AB99" s="29" t="e">
        <f t="shared" si="22"/>
        <v>#REF!</v>
      </c>
      <c r="AC99" s="28" t="e">
        <f t="shared" si="30"/>
        <v>#REF!</v>
      </c>
      <c r="AD99" s="23" t="e">
        <f t="shared" si="31"/>
        <v>#REF!</v>
      </c>
      <c r="AE99" s="53">
        <f t="shared" si="32"/>
        <v>0</v>
      </c>
      <c r="AF99" s="53">
        <f t="shared" si="33"/>
        <v>0</v>
      </c>
      <c r="AG99" s="53">
        <f t="shared" si="34"/>
        <v>0</v>
      </c>
      <c r="AH99" s="36" t="e">
        <f t="shared" si="35"/>
        <v>#REF!</v>
      </c>
      <c r="AM99" s="23">
        <f t="shared" si="36"/>
        <v>0</v>
      </c>
    </row>
    <row r="100" spans="1:39" x14ac:dyDescent="0.3">
      <c r="A100" s="23">
        <v>97</v>
      </c>
      <c r="B100" s="23" t="str">
        <f>VLOOKUP($A100,'[1]פרופיל מציע  + מסמכים שיש להגיש'!$C$6:$H$16555,2)</f>
        <v>מרוץ- מרכז רכב ואופניים בע"מ</v>
      </c>
      <c r="C100" s="23" t="str">
        <f t="shared" si="23"/>
        <v>0</v>
      </c>
      <c r="D100" s="41"/>
      <c r="E100" s="43"/>
      <c r="F100" s="43"/>
      <c r="G100" s="42"/>
      <c r="H100" s="43"/>
      <c r="I100" s="43"/>
      <c r="J100" s="42"/>
      <c r="K100" s="42"/>
      <c r="L100" s="42"/>
      <c r="M100" s="57" t="str">
        <f t="shared" si="20"/>
        <v/>
      </c>
      <c r="N100" s="27" t="str">
        <f>IF(M100="","",VLOOKUP($A100,'[1]פרופיל מציע  + מסמכים שיש להגיש'!$C$6:$H$16555,4))</f>
        <v/>
      </c>
      <c r="O100" s="46" t="str">
        <f>IF(OR('טבלת עזר2'!$C99=1,'טבלת עזר2'!$G99=1,'טבלת עזר2'!$J99='טבלת עזר2'!$J$2,'טבלת עזר2'!$J99='טבלת עזר2'!$J$2,'טבלת עזר2'!$K99='טבלת עזר2'!$K$2,'טבלת עזר2'!$L99='טבלת עזר2'!$L$2)=TRUE,1,"")</f>
        <v/>
      </c>
      <c r="P100" s="46" t="e">
        <f>IF(OR($M100='טבלת עזר2'!$AN$3,$M100='טבלת עזר2'!$AN$4,$M100='טבלת עזר2'!$AN$5,$M100='טבלת עזר2'!$AN$6,$M100='טבלת עזר2'!$AN$7,$M100='טבלת עזר2'!$AN$8,$M100='טבלת עזר2'!$AN$9)=TRUE,2,"")</f>
        <v>#NUM!</v>
      </c>
      <c r="Q100" s="23" t="str">
        <f t="shared" si="24"/>
        <v>not submittied</v>
      </c>
      <c r="R100" s="65" t="e">
        <f t="shared" si="25"/>
        <v>#NUM!</v>
      </c>
      <c r="W100" s="67">
        <f t="shared" si="26"/>
        <v>0</v>
      </c>
      <c r="X100" s="23">
        <f t="shared" si="27"/>
        <v>7629</v>
      </c>
      <c r="Y100" s="50" t="e">
        <f t="shared" si="28"/>
        <v>#REF!</v>
      </c>
      <c r="Z100" s="23" t="e">
        <f t="shared" si="29"/>
        <v>#REF!</v>
      </c>
      <c r="AA100" s="28" t="e">
        <f t="shared" si="21"/>
        <v>#REF!</v>
      </c>
      <c r="AB100" s="29" t="e">
        <f t="shared" si="22"/>
        <v>#REF!</v>
      </c>
      <c r="AC100" s="28" t="e">
        <f t="shared" si="30"/>
        <v>#REF!</v>
      </c>
      <c r="AD100" s="23" t="e">
        <f t="shared" si="31"/>
        <v>#REF!</v>
      </c>
      <c r="AE100" s="53">
        <f t="shared" si="32"/>
        <v>0</v>
      </c>
      <c r="AF100" s="53">
        <f t="shared" si="33"/>
        <v>0</v>
      </c>
      <c r="AG100" s="53">
        <f t="shared" si="34"/>
        <v>0</v>
      </c>
      <c r="AH100" s="36" t="e">
        <f t="shared" si="35"/>
        <v>#REF!</v>
      </c>
      <c r="AM100" s="23">
        <f t="shared" si="36"/>
        <v>0</v>
      </c>
    </row>
    <row r="101" spans="1:39" x14ac:dyDescent="0.3">
      <c r="A101" s="23">
        <v>98</v>
      </c>
      <c r="B101" s="23" t="str">
        <f>VLOOKUP($A101,'[1]פרופיל מציע  + מסמכים שיש להגיש'!$C$6:$H$16555,2)</f>
        <v>דוד לובינסקי בע"מ</v>
      </c>
      <c r="C101" s="23" t="str">
        <f t="shared" si="23"/>
        <v>0</v>
      </c>
      <c r="D101" s="41"/>
      <c r="E101" s="43"/>
      <c r="F101" s="43"/>
      <c r="G101" s="42"/>
      <c r="H101" s="43"/>
      <c r="I101" s="43"/>
      <c r="J101" s="42"/>
      <c r="K101" s="42"/>
      <c r="L101" s="42"/>
      <c r="M101" s="57" t="str">
        <f t="shared" si="20"/>
        <v/>
      </c>
      <c r="N101" s="27" t="str">
        <f>IF(M101="","",VLOOKUP($A101,'[1]פרופיל מציע  + מסמכים שיש להגיש'!$C$6:$H$16555,4))</f>
        <v/>
      </c>
      <c r="O101" s="46" t="str">
        <f>IF(OR('טבלת עזר2'!$C100=1,'טבלת עזר2'!$G100=1,'טבלת עזר2'!$J100='טבלת עזר2'!$J$2,'טבלת עזר2'!$J100='טבלת עזר2'!$J$2,'טבלת עזר2'!$K100='טבלת עזר2'!$K$2,'טבלת עזר2'!$L100='טבלת עזר2'!$L$2)=TRUE,1,"")</f>
        <v/>
      </c>
      <c r="P101" s="46" t="e">
        <f>IF(OR($M101='טבלת עזר2'!$AN$3,$M101='טבלת עזר2'!$AN$4,$M101='טבלת עזר2'!$AN$5,$M101='טבלת עזר2'!$AN$6,$M101='טבלת עזר2'!$AN$7,$M101='טבלת עזר2'!$AN$8,$M101='טבלת עזר2'!$AN$9)=TRUE,2,"")</f>
        <v>#NUM!</v>
      </c>
      <c r="Q101" s="23" t="str">
        <f t="shared" si="24"/>
        <v>not submittied</v>
      </c>
      <c r="R101" s="65" t="e">
        <f t="shared" si="25"/>
        <v>#NUM!</v>
      </c>
      <c r="W101" s="67">
        <f t="shared" si="26"/>
        <v>0</v>
      </c>
      <c r="X101" s="23">
        <f t="shared" si="27"/>
        <v>7629</v>
      </c>
      <c r="Y101" s="50" t="e">
        <f t="shared" si="28"/>
        <v>#REF!</v>
      </c>
      <c r="Z101" s="23" t="e">
        <f t="shared" si="29"/>
        <v>#REF!</v>
      </c>
      <c r="AA101" s="28" t="e">
        <f t="shared" si="21"/>
        <v>#REF!</v>
      </c>
      <c r="AB101" s="29" t="e">
        <f t="shared" si="22"/>
        <v>#REF!</v>
      </c>
      <c r="AC101" s="28" t="e">
        <f t="shared" si="30"/>
        <v>#REF!</v>
      </c>
      <c r="AD101" s="23" t="e">
        <f t="shared" si="31"/>
        <v>#REF!</v>
      </c>
      <c r="AE101" s="53">
        <f t="shared" si="32"/>
        <v>0</v>
      </c>
      <c r="AF101" s="53">
        <f t="shared" si="33"/>
        <v>0</v>
      </c>
      <c r="AG101" s="53">
        <f t="shared" si="34"/>
        <v>0</v>
      </c>
      <c r="AH101" s="36" t="e">
        <f t="shared" si="35"/>
        <v>#REF!</v>
      </c>
      <c r="AM101" s="23">
        <f t="shared" si="36"/>
        <v>0</v>
      </c>
    </row>
    <row r="102" spans="1:39" x14ac:dyDescent="0.3">
      <c r="A102" s="23">
        <v>99</v>
      </c>
      <c r="B102" s="23" t="str">
        <f>VLOOKUP($A102,'[1]פרופיל מציע  + מסמכים שיש להגיש'!$C$6:$H$16555,2)</f>
        <v>מרכז השירות לובינסקי ירושלים</v>
      </c>
      <c r="C102" s="23" t="str">
        <f t="shared" si="23"/>
        <v>0</v>
      </c>
      <c r="D102" s="41"/>
      <c r="E102" s="43"/>
      <c r="F102" s="43"/>
      <c r="G102" s="42"/>
      <c r="H102" s="43"/>
      <c r="I102" s="43"/>
      <c r="J102" s="42"/>
      <c r="K102" s="42"/>
      <c r="L102" s="42"/>
      <c r="M102" s="57" t="str">
        <f t="shared" si="20"/>
        <v/>
      </c>
      <c r="N102" s="27" t="str">
        <f>IF(M102="","",VLOOKUP($A102,'[1]פרופיל מציע  + מסמכים שיש להגיש'!$C$6:$H$16555,4))</f>
        <v/>
      </c>
      <c r="O102" s="46" t="str">
        <f>IF(OR('טבלת עזר2'!$C101=1,'טבלת עזר2'!$G101=1,'טבלת עזר2'!$J101='טבלת עזר2'!$J$2,'טבלת עזר2'!$J101='טבלת עזר2'!$J$2,'טבלת עזר2'!$K101='טבלת עזר2'!$K$2,'טבלת עזר2'!$L101='טבלת עזר2'!$L$2)=TRUE,1,"")</f>
        <v/>
      </c>
      <c r="P102" s="46" t="e">
        <f>IF(OR($M102='טבלת עזר2'!$AN$3,$M102='טבלת עזר2'!$AN$4,$M102='טבלת עזר2'!$AN$5,$M102='טבלת עזר2'!$AN$6,$M102='טבלת עזר2'!$AN$7,$M102='טבלת עזר2'!$AN$8,$M102='טבלת עזר2'!$AN$9)=TRUE,2,"")</f>
        <v>#NUM!</v>
      </c>
      <c r="Q102" s="23" t="str">
        <f t="shared" si="24"/>
        <v>not submittied</v>
      </c>
      <c r="R102" s="65" t="e">
        <f t="shared" si="25"/>
        <v>#NUM!</v>
      </c>
      <c r="W102" s="67">
        <f t="shared" si="26"/>
        <v>0</v>
      </c>
      <c r="X102" s="23">
        <f t="shared" si="27"/>
        <v>7629</v>
      </c>
      <c r="Y102" s="50" t="e">
        <f t="shared" si="28"/>
        <v>#REF!</v>
      </c>
      <c r="Z102" s="23" t="e">
        <f t="shared" si="29"/>
        <v>#REF!</v>
      </c>
      <c r="AA102" s="28" t="e">
        <f t="shared" si="21"/>
        <v>#REF!</v>
      </c>
      <c r="AB102" s="29" t="e">
        <f t="shared" si="22"/>
        <v>#REF!</v>
      </c>
      <c r="AC102" s="28" t="e">
        <f t="shared" si="30"/>
        <v>#REF!</v>
      </c>
      <c r="AD102" s="23" t="e">
        <f t="shared" si="31"/>
        <v>#REF!</v>
      </c>
      <c r="AE102" s="53">
        <f t="shared" si="32"/>
        <v>0</v>
      </c>
      <c r="AF102" s="53">
        <f t="shared" si="33"/>
        <v>0</v>
      </c>
      <c r="AG102" s="53">
        <f t="shared" si="34"/>
        <v>0</v>
      </c>
      <c r="AH102" s="36" t="e">
        <f t="shared" si="35"/>
        <v>#REF!</v>
      </c>
      <c r="AM102" s="23">
        <f t="shared" si="36"/>
        <v>0</v>
      </c>
    </row>
    <row r="103" spans="1:39" x14ac:dyDescent="0.3">
      <c r="A103" s="23">
        <v>100</v>
      </c>
      <c r="B103" s="23" t="str">
        <f>VLOOKUP($A103,'[1]פרופיל מציע  + מסמכים שיש להגיש'!$C$6:$H$16555,2)</f>
        <v>דוד לובינסקי בע"מ בני ברק</v>
      </c>
      <c r="C103" s="23" t="str">
        <f t="shared" si="23"/>
        <v>0</v>
      </c>
      <c r="D103" s="41"/>
      <c r="E103" s="43"/>
      <c r="F103" s="43"/>
      <c r="G103" s="42"/>
      <c r="H103" s="43"/>
      <c r="I103" s="43"/>
      <c r="J103" s="42"/>
      <c r="K103" s="42"/>
      <c r="L103" s="42"/>
      <c r="M103" s="57" t="str">
        <f t="shared" si="20"/>
        <v/>
      </c>
      <c r="N103" s="27" t="str">
        <f>IF(M103="","",VLOOKUP($A103,'[1]פרופיל מציע  + מסמכים שיש להגיש'!$C$6:$H$16555,4))</f>
        <v/>
      </c>
      <c r="O103" s="46" t="str">
        <f>IF(OR('טבלת עזר2'!$C102=1,'טבלת עזר2'!$G102=1,'טבלת עזר2'!$J102='טבלת עזר2'!$J$2,'טבלת עזר2'!$J102='טבלת עזר2'!$J$2,'טבלת עזר2'!$K102='טבלת עזר2'!$K$2,'טבלת עזר2'!$L102='טבלת עזר2'!$L$2)=TRUE,1,"")</f>
        <v/>
      </c>
      <c r="P103" s="46" t="e">
        <f>IF(OR($M103='טבלת עזר2'!$AN$3,$M103='טבלת עזר2'!$AN$4,$M103='טבלת עזר2'!$AN$5,$M103='טבלת עזר2'!$AN$6,$M103='טבלת עזר2'!$AN$7,$M103='טבלת עזר2'!$AN$8,$M103='טבלת עזר2'!$AN$9)=TRUE,2,"")</f>
        <v>#NUM!</v>
      </c>
      <c r="Q103" s="23" t="str">
        <f t="shared" si="24"/>
        <v>not submittied</v>
      </c>
      <c r="R103" s="65" t="e">
        <f t="shared" si="25"/>
        <v>#NUM!</v>
      </c>
      <c r="W103" s="67">
        <f t="shared" si="26"/>
        <v>0</v>
      </c>
      <c r="X103" s="23">
        <f t="shared" si="27"/>
        <v>7629</v>
      </c>
      <c r="Y103" s="50" t="e">
        <f t="shared" si="28"/>
        <v>#REF!</v>
      </c>
      <c r="Z103" s="23" t="e">
        <f t="shared" si="29"/>
        <v>#REF!</v>
      </c>
      <c r="AA103" s="28" t="e">
        <f t="shared" si="21"/>
        <v>#REF!</v>
      </c>
      <c r="AB103" s="29" t="e">
        <f t="shared" si="22"/>
        <v>#REF!</v>
      </c>
      <c r="AC103" s="28" t="e">
        <f t="shared" si="30"/>
        <v>#REF!</v>
      </c>
      <c r="AD103" s="23" t="e">
        <f t="shared" si="31"/>
        <v>#REF!</v>
      </c>
      <c r="AE103" s="53">
        <f t="shared" si="32"/>
        <v>0</v>
      </c>
      <c r="AF103" s="53">
        <f t="shared" si="33"/>
        <v>0</v>
      </c>
      <c r="AG103" s="53">
        <f t="shared" si="34"/>
        <v>0</v>
      </c>
      <c r="AH103" s="36" t="e">
        <f t="shared" si="35"/>
        <v>#REF!</v>
      </c>
      <c r="AM103" s="23">
        <f t="shared" si="36"/>
        <v>0</v>
      </c>
    </row>
    <row r="104" spans="1:39" x14ac:dyDescent="0.3">
      <c r="A104" s="23">
        <v>101</v>
      </c>
      <c r="B104" s="23" t="str">
        <f>VLOOKUP($A104,'[1]פרופיל מציע  + מסמכים שיש להגיש'!$C$6:$H$16555,2)</f>
        <v>ס.מ.א.ח לרכב 2001 בע"מ</v>
      </c>
      <c r="C104" s="23" t="str">
        <f t="shared" si="23"/>
        <v>0</v>
      </c>
      <c r="D104" s="41"/>
      <c r="E104" s="43"/>
      <c r="F104" s="43"/>
      <c r="G104" s="42"/>
      <c r="H104" s="43"/>
      <c r="I104" s="43"/>
      <c r="J104" s="42"/>
      <c r="K104" s="42"/>
      <c r="L104" s="42"/>
      <c r="M104" s="57" t="str">
        <f t="shared" si="20"/>
        <v/>
      </c>
      <c r="N104" s="27" t="str">
        <f>IF(M104="","",VLOOKUP($A104,'[1]פרופיל מציע  + מסמכים שיש להגיש'!$C$6:$H$16555,4))</f>
        <v/>
      </c>
      <c r="O104" s="46" t="str">
        <f>IF(OR('טבלת עזר2'!$C103=1,'טבלת עזר2'!$G103=1,'טבלת עזר2'!$J103='טבלת עזר2'!$J$2,'טבלת עזר2'!$J103='טבלת עזר2'!$J$2,'טבלת עזר2'!$K103='טבלת עזר2'!$K$2,'טבלת עזר2'!$L103='טבלת עזר2'!$L$2)=TRUE,1,"")</f>
        <v/>
      </c>
      <c r="P104" s="46" t="e">
        <f>IF(OR($M104='טבלת עזר2'!$AN$3,$M104='טבלת עזר2'!$AN$4,$M104='טבלת עזר2'!$AN$5,$M104='טבלת עזר2'!$AN$6,$M104='טבלת עזר2'!$AN$7,$M104='טבלת עזר2'!$AN$8,$M104='טבלת עזר2'!$AN$9)=TRUE,2,"")</f>
        <v>#NUM!</v>
      </c>
      <c r="Q104" s="23" t="str">
        <f t="shared" si="24"/>
        <v>not submittied</v>
      </c>
      <c r="R104" s="65" t="e">
        <f t="shared" si="25"/>
        <v>#NUM!</v>
      </c>
      <c r="W104" s="67">
        <f t="shared" si="26"/>
        <v>0</v>
      </c>
      <c r="X104" s="23">
        <f t="shared" si="27"/>
        <v>7629</v>
      </c>
      <c r="Y104" s="50" t="e">
        <f t="shared" si="28"/>
        <v>#REF!</v>
      </c>
      <c r="Z104" s="23" t="e">
        <f t="shared" si="29"/>
        <v>#REF!</v>
      </c>
      <c r="AA104" s="28" t="e">
        <f t="shared" si="21"/>
        <v>#REF!</v>
      </c>
      <c r="AB104" s="29" t="e">
        <f t="shared" si="22"/>
        <v>#REF!</v>
      </c>
      <c r="AC104" s="28" t="e">
        <f t="shared" si="30"/>
        <v>#REF!</v>
      </c>
      <c r="AD104" s="23" t="e">
        <f t="shared" si="31"/>
        <v>#REF!</v>
      </c>
      <c r="AE104" s="53">
        <f t="shared" si="32"/>
        <v>0</v>
      </c>
      <c r="AF104" s="53">
        <f t="shared" si="33"/>
        <v>0</v>
      </c>
      <c r="AG104" s="53">
        <f t="shared" si="34"/>
        <v>0</v>
      </c>
      <c r="AH104" s="36" t="e">
        <f t="shared" si="35"/>
        <v>#REF!</v>
      </c>
      <c r="AM104" s="23">
        <f t="shared" si="36"/>
        <v>0</v>
      </c>
    </row>
    <row r="105" spans="1:39" x14ac:dyDescent="0.3">
      <c r="A105" s="23">
        <v>102</v>
      </c>
      <c r="B105" s="23" t="str">
        <f>VLOOKUP($A105,'[1]פרופיל מציע  + מסמכים שיש להגיש'!$C$6:$H$16555,2)</f>
        <v>פ. שלום בע"מ</v>
      </c>
      <c r="C105" s="23" t="str">
        <f t="shared" si="23"/>
        <v>0</v>
      </c>
      <c r="D105" s="41"/>
      <c r="E105" s="43"/>
      <c r="F105" s="43"/>
      <c r="G105" s="42"/>
      <c r="H105" s="43"/>
      <c r="I105" s="43"/>
      <c r="J105" s="42"/>
      <c r="K105" s="42"/>
      <c r="L105" s="42"/>
      <c r="M105" s="57" t="str">
        <f t="shared" si="20"/>
        <v/>
      </c>
      <c r="N105" s="27" t="str">
        <f>IF(M105="","",VLOOKUP($A105,'[1]פרופיל מציע  + מסמכים שיש להגיש'!$C$6:$H$16555,4))</f>
        <v/>
      </c>
      <c r="O105" s="46" t="str">
        <f>IF(OR('טבלת עזר2'!$C104=1,'טבלת עזר2'!$G104=1,'טבלת עזר2'!$J104='טבלת עזר2'!$J$2,'טבלת עזר2'!$J104='טבלת עזר2'!$J$2,'טבלת עזר2'!$K104='טבלת עזר2'!$K$2,'טבלת עזר2'!$L104='טבלת עזר2'!$L$2)=TRUE,1,"")</f>
        <v/>
      </c>
      <c r="P105" s="46" t="e">
        <f>IF(OR($M105='טבלת עזר2'!$AN$3,$M105='טבלת עזר2'!$AN$4,$M105='טבלת עזר2'!$AN$5,$M105='טבלת עזר2'!$AN$6,$M105='טבלת עזר2'!$AN$7,$M105='טבלת עזר2'!$AN$8,$M105='טבלת עזר2'!$AN$9)=TRUE,2,"")</f>
        <v>#NUM!</v>
      </c>
      <c r="Q105" s="23" t="str">
        <f t="shared" si="24"/>
        <v>not submittied</v>
      </c>
      <c r="R105" s="65" t="e">
        <f t="shared" si="25"/>
        <v>#NUM!</v>
      </c>
      <c r="W105" s="67">
        <f t="shared" si="26"/>
        <v>0</v>
      </c>
      <c r="X105" s="23">
        <f t="shared" si="27"/>
        <v>7629</v>
      </c>
      <c r="Y105" s="50" t="e">
        <f t="shared" si="28"/>
        <v>#REF!</v>
      </c>
      <c r="Z105" s="23" t="e">
        <f t="shared" si="29"/>
        <v>#REF!</v>
      </c>
      <c r="AA105" s="28" t="e">
        <f t="shared" si="21"/>
        <v>#REF!</v>
      </c>
      <c r="AB105" s="29" t="e">
        <f t="shared" si="22"/>
        <v>#REF!</v>
      </c>
      <c r="AC105" s="28" t="e">
        <f t="shared" si="30"/>
        <v>#REF!</v>
      </c>
      <c r="AD105" s="23" t="e">
        <f t="shared" si="31"/>
        <v>#REF!</v>
      </c>
      <c r="AE105" s="53">
        <f t="shared" si="32"/>
        <v>0</v>
      </c>
      <c r="AF105" s="53">
        <f t="shared" si="33"/>
        <v>0</v>
      </c>
      <c r="AG105" s="53">
        <f t="shared" si="34"/>
        <v>0</v>
      </c>
      <c r="AH105" s="36" t="e">
        <f t="shared" si="35"/>
        <v>#REF!</v>
      </c>
      <c r="AM105" s="23">
        <f t="shared" si="36"/>
        <v>0</v>
      </c>
    </row>
    <row r="106" spans="1:39" x14ac:dyDescent="0.3">
      <c r="A106" s="23">
        <v>103</v>
      </c>
      <c r="B106" s="23" t="str">
        <f>VLOOKUP($A106,'[1]פרופיל מציע  + מסמכים שיש להגיש'!$C$6:$H$16555,2)</f>
        <v>מוסך מרום</v>
      </c>
      <c r="C106" s="23" t="str">
        <f t="shared" si="23"/>
        <v>0</v>
      </c>
      <c r="D106" s="41"/>
      <c r="E106" s="43"/>
      <c r="F106" s="43"/>
      <c r="G106" s="42"/>
      <c r="H106" s="43"/>
      <c r="I106" s="43"/>
      <c r="J106" s="42"/>
      <c r="K106" s="42"/>
      <c r="L106" s="42"/>
      <c r="M106" s="57" t="str">
        <f t="shared" si="20"/>
        <v/>
      </c>
      <c r="N106" s="27" t="str">
        <f>IF(M106="","",VLOOKUP($A106,'[1]פרופיל מציע  + מסמכים שיש להגיש'!$C$6:$H$16555,4))</f>
        <v/>
      </c>
      <c r="O106" s="46" t="str">
        <f>IF(OR('טבלת עזר2'!$C105=1,'טבלת עזר2'!$G105=1,'טבלת עזר2'!$J105='טבלת עזר2'!$J$2,'טבלת עזר2'!$J105='טבלת עזר2'!$J$2,'טבלת עזר2'!$K105='טבלת עזר2'!$K$2,'טבלת עזר2'!$L105='טבלת עזר2'!$L$2)=TRUE,1,"")</f>
        <v/>
      </c>
      <c r="P106" s="46" t="e">
        <f>IF(OR($M106='טבלת עזר2'!$AN$3,$M106='טבלת עזר2'!$AN$4,$M106='טבלת עזר2'!$AN$5,$M106='טבלת עזר2'!$AN$6,$M106='טבלת עזר2'!$AN$7,$M106='טבלת עזר2'!$AN$8,$M106='טבלת עזר2'!$AN$9)=TRUE,2,"")</f>
        <v>#NUM!</v>
      </c>
      <c r="Q106" s="23" t="str">
        <f t="shared" si="24"/>
        <v>not submittied</v>
      </c>
      <c r="R106" s="65" t="e">
        <f t="shared" si="25"/>
        <v>#NUM!</v>
      </c>
      <c r="W106" s="67">
        <f t="shared" si="26"/>
        <v>0</v>
      </c>
      <c r="X106" s="23">
        <f t="shared" si="27"/>
        <v>7629</v>
      </c>
      <c r="Y106" s="50" t="e">
        <f t="shared" si="28"/>
        <v>#REF!</v>
      </c>
      <c r="Z106" s="23" t="e">
        <f t="shared" si="29"/>
        <v>#REF!</v>
      </c>
      <c r="AA106" s="28" t="e">
        <f t="shared" si="21"/>
        <v>#REF!</v>
      </c>
      <c r="AB106" s="29" t="e">
        <f t="shared" si="22"/>
        <v>#REF!</v>
      </c>
      <c r="AC106" s="28" t="e">
        <f t="shared" si="30"/>
        <v>#REF!</v>
      </c>
      <c r="AD106" s="23" t="e">
        <f t="shared" si="31"/>
        <v>#REF!</v>
      </c>
      <c r="AE106" s="53">
        <f t="shared" si="32"/>
        <v>0</v>
      </c>
      <c r="AF106" s="53">
        <f t="shared" si="33"/>
        <v>0</v>
      </c>
      <c r="AG106" s="53">
        <f t="shared" si="34"/>
        <v>0</v>
      </c>
      <c r="AH106" s="36" t="e">
        <f t="shared" si="35"/>
        <v>#REF!</v>
      </c>
      <c r="AM106" s="23">
        <f t="shared" si="36"/>
        <v>0</v>
      </c>
    </row>
    <row r="107" spans="1:39" x14ac:dyDescent="0.3">
      <c r="A107" s="23">
        <v>104</v>
      </c>
      <c r="B107" s="23" t="str">
        <f>VLOOKUP($A107,'[1]פרופיל מציע  + מסמכים שיש להגיש'!$C$6:$H$16555,2)</f>
        <v>פרס רכב השפלה בע"מ</v>
      </c>
      <c r="C107" s="23" t="str">
        <f t="shared" si="23"/>
        <v>0</v>
      </c>
      <c r="D107" s="41"/>
      <c r="E107" s="43"/>
      <c r="F107" s="43"/>
      <c r="G107" s="42"/>
      <c r="H107" s="43"/>
      <c r="I107" s="43"/>
      <c r="J107" s="42"/>
      <c r="K107" s="42"/>
      <c r="L107" s="42"/>
      <c r="M107" s="57" t="str">
        <f t="shared" si="20"/>
        <v/>
      </c>
      <c r="N107" s="27" t="str">
        <f>IF(M107="","",VLOOKUP($A107,'[1]פרופיל מציע  + מסמכים שיש להגיש'!$C$6:$H$16555,4))</f>
        <v/>
      </c>
      <c r="O107" s="46" t="str">
        <f>IF(OR('טבלת עזר2'!$C106=1,'טבלת עזר2'!$G106=1,'טבלת עזר2'!$J106='טבלת עזר2'!$J$2,'טבלת עזר2'!$J106='טבלת עזר2'!$J$2,'טבלת עזר2'!$K106='טבלת עזר2'!$K$2,'טבלת עזר2'!$L106='טבלת עזר2'!$L$2)=TRUE,1,"")</f>
        <v/>
      </c>
      <c r="P107" s="46" t="e">
        <f>IF(OR($M107='טבלת עזר2'!$AN$3,$M107='טבלת עזר2'!$AN$4,$M107='טבלת עזר2'!$AN$5,$M107='טבלת עזר2'!$AN$6,$M107='טבלת עזר2'!$AN$7,$M107='טבלת עזר2'!$AN$8,$M107='טבלת עזר2'!$AN$9)=TRUE,2,"")</f>
        <v>#NUM!</v>
      </c>
      <c r="Q107" s="23" t="str">
        <f t="shared" si="24"/>
        <v>not submittied</v>
      </c>
      <c r="R107" s="65" t="e">
        <f t="shared" si="25"/>
        <v>#NUM!</v>
      </c>
      <c r="W107" s="67">
        <f t="shared" si="26"/>
        <v>0</v>
      </c>
      <c r="X107" s="23">
        <f t="shared" si="27"/>
        <v>7629</v>
      </c>
      <c r="Y107" s="50" t="e">
        <f t="shared" si="28"/>
        <v>#REF!</v>
      </c>
      <c r="Z107" s="23" t="e">
        <f t="shared" si="29"/>
        <v>#REF!</v>
      </c>
      <c r="AA107" s="28" t="e">
        <f t="shared" si="21"/>
        <v>#REF!</v>
      </c>
      <c r="AB107" s="29" t="e">
        <f t="shared" si="22"/>
        <v>#REF!</v>
      </c>
      <c r="AC107" s="28" t="e">
        <f t="shared" si="30"/>
        <v>#REF!</v>
      </c>
      <c r="AD107" s="23" t="e">
        <f t="shared" si="31"/>
        <v>#REF!</v>
      </c>
      <c r="AE107" s="53">
        <f t="shared" si="32"/>
        <v>0</v>
      </c>
      <c r="AF107" s="53">
        <f t="shared" si="33"/>
        <v>0</v>
      </c>
      <c r="AG107" s="53">
        <f t="shared" si="34"/>
        <v>0</v>
      </c>
      <c r="AH107" s="36" t="e">
        <f t="shared" si="35"/>
        <v>#REF!</v>
      </c>
      <c r="AM107" s="23">
        <f t="shared" si="36"/>
        <v>0</v>
      </c>
    </row>
    <row r="108" spans="1:39" x14ac:dyDescent="0.3">
      <c r="A108" s="23">
        <v>105</v>
      </c>
      <c r="B108" s="23" t="str">
        <f>VLOOKUP($A108,'[1]פרופיל מציע  + מסמכים שיש להגיש'!$C$6:$H$16555,2)</f>
        <v>אוטופיה מרכז שרות בע"מ</v>
      </c>
      <c r="C108" s="23" t="str">
        <f t="shared" si="23"/>
        <v>0</v>
      </c>
      <c r="D108" s="41"/>
      <c r="E108" s="43"/>
      <c r="F108" s="43"/>
      <c r="G108" s="42"/>
      <c r="H108" s="43"/>
      <c r="I108" s="43"/>
      <c r="J108" s="42"/>
      <c r="K108" s="42"/>
      <c r="L108" s="42"/>
      <c r="M108" s="57" t="str">
        <f t="shared" si="20"/>
        <v/>
      </c>
      <c r="N108" s="27" t="str">
        <f>IF(M108="","",VLOOKUP($A108,'[1]פרופיל מציע  + מסמכים שיש להגיש'!$C$6:$H$16555,4))</f>
        <v/>
      </c>
      <c r="O108" s="46" t="str">
        <f>IF(OR('טבלת עזר2'!$C107=1,'טבלת עזר2'!$G107=1,'טבלת עזר2'!$J107='טבלת עזר2'!$J$2,'טבלת עזר2'!$J107='טבלת עזר2'!$J$2,'טבלת עזר2'!$K107='טבלת עזר2'!$K$2,'טבלת עזר2'!$L107='טבלת עזר2'!$L$2)=TRUE,1,"")</f>
        <v/>
      </c>
      <c r="P108" s="46" t="e">
        <f>IF(OR($M108='טבלת עזר2'!$AN$3,$M108='טבלת עזר2'!$AN$4,$M108='טבלת עזר2'!$AN$5,$M108='טבלת עזר2'!$AN$6,$M108='טבלת עזר2'!$AN$7,$M108='טבלת עזר2'!$AN$8,$M108='טבלת עזר2'!$AN$9)=TRUE,2,"")</f>
        <v>#NUM!</v>
      </c>
      <c r="Q108" s="23" t="str">
        <f t="shared" si="24"/>
        <v>not submittied</v>
      </c>
      <c r="R108" s="65" t="e">
        <f t="shared" si="25"/>
        <v>#NUM!</v>
      </c>
      <c r="W108" s="67">
        <f t="shared" si="26"/>
        <v>0</v>
      </c>
      <c r="X108" s="23">
        <f t="shared" si="27"/>
        <v>7629</v>
      </c>
      <c r="Y108" s="50" t="e">
        <f t="shared" si="28"/>
        <v>#REF!</v>
      </c>
      <c r="Z108" s="23" t="e">
        <f t="shared" si="29"/>
        <v>#REF!</v>
      </c>
      <c r="AA108" s="28" t="e">
        <f t="shared" si="21"/>
        <v>#REF!</v>
      </c>
      <c r="AB108" s="29" t="e">
        <f t="shared" si="22"/>
        <v>#REF!</v>
      </c>
      <c r="AC108" s="28" t="e">
        <f t="shared" si="30"/>
        <v>#REF!</v>
      </c>
      <c r="AD108" s="23" t="e">
        <f t="shared" si="31"/>
        <v>#REF!</v>
      </c>
      <c r="AE108" s="53">
        <f t="shared" si="32"/>
        <v>0</v>
      </c>
      <c r="AF108" s="53">
        <f t="shared" si="33"/>
        <v>0</v>
      </c>
      <c r="AG108" s="53">
        <f t="shared" si="34"/>
        <v>0</v>
      </c>
      <c r="AH108" s="36" t="e">
        <f t="shared" si="35"/>
        <v>#REF!</v>
      </c>
      <c r="AM108" s="23">
        <f t="shared" si="36"/>
        <v>0</v>
      </c>
    </row>
    <row r="109" spans="1:39" x14ac:dyDescent="0.3">
      <c r="A109" s="23">
        <v>106</v>
      </c>
      <c r="B109" s="23" t="str">
        <f>VLOOKUP($A109,'[1]פרופיל מציע  + מסמכים שיש להגיש'!$C$6:$H$16555,2)</f>
        <v>מרכז השירות ב.ט. שרותי רכב בע"מ</v>
      </c>
      <c r="C109" s="23" t="str">
        <f t="shared" si="23"/>
        <v>0</v>
      </c>
      <c r="D109" s="41"/>
      <c r="E109" s="43"/>
      <c r="F109" s="43"/>
      <c r="G109" s="42"/>
      <c r="H109" s="43"/>
      <c r="I109" s="43"/>
      <c r="J109" s="42"/>
      <c r="K109" s="42"/>
      <c r="L109" s="42"/>
      <c r="M109" s="57" t="str">
        <f t="shared" si="20"/>
        <v/>
      </c>
      <c r="N109" s="27" t="str">
        <f>IF(M109="","",VLOOKUP($A109,'[1]פרופיל מציע  + מסמכים שיש להגיש'!$C$6:$H$16555,4))</f>
        <v/>
      </c>
      <c r="O109" s="46" t="str">
        <f>IF(OR('טבלת עזר2'!$C108=1,'טבלת עזר2'!$G108=1,'טבלת עזר2'!$J108='טבלת עזר2'!$J$2,'טבלת עזר2'!$J108='טבלת עזר2'!$J$2,'טבלת עזר2'!$K108='טבלת עזר2'!$K$2,'טבלת עזר2'!$L108='טבלת עזר2'!$L$2)=TRUE,1,"")</f>
        <v/>
      </c>
      <c r="P109" s="46" t="e">
        <f>IF(OR($M109='טבלת עזר2'!$AN$3,$M109='טבלת עזר2'!$AN$4,$M109='טבלת עזר2'!$AN$5,$M109='טבלת עזר2'!$AN$6,$M109='טבלת עזר2'!$AN$7,$M109='טבלת עזר2'!$AN$8,$M109='טבלת עזר2'!$AN$9)=TRUE,2,"")</f>
        <v>#NUM!</v>
      </c>
      <c r="Q109" s="23" t="str">
        <f t="shared" si="24"/>
        <v>not submittied</v>
      </c>
      <c r="R109" s="65" t="e">
        <f t="shared" si="25"/>
        <v>#NUM!</v>
      </c>
      <c r="W109" s="67">
        <f t="shared" si="26"/>
        <v>0</v>
      </c>
      <c r="X109" s="23">
        <f t="shared" si="27"/>
        <v>7629</v>
      </c>
      <c r="Y109" s="50" t="e">
        <f t="shared" si="28"/>
        <v>#REF!</v>
      </c>
      <c r="Z109" s="23" t="e">
        <f t="shared" si="29"/>
        <v>#REF!</v>
      </c>
      <c r="AA109" s="28" t="e">
        <f t="shared" si="21"/>
        <v>#REF!</v>
      </c>
      <c r="AB109" s="29" t="e">
        <f t="shared" si="22"/>
        <v>#REF!</v>
      </c>
      <c r="AC109" s="28" t="e">
        <f t="shared" si="30"/>
        <v>#REF!</v>
      </c>
      <c r="AD109" s="23" t="e">
        <f t="shared" si="31"/>
        <v>#REF!</v>
      </c>
      <c r="AE109" s="53">
        <f t="shared" si="32"/>
        <v>0</v>
      </c>
      <c r="AF109" s="53">
        <f t="shared" si="33"/>
        <v>0</v>
      </c>
      <c r="AG109" s="53">
        <f t="shared" si="34"/>
        <v>0</v>
      </c>
      <c r="AH109" s="36" t="e">
        <f t="shared" si="35"/>
        <v>#REF!</v>
      </c>
      <c r="AM109" s="23">
        <f t="shared" si="36"/>
        <v>0</v>
      </c>
    </row>
    <row r="110" spans="1:39" x14ac:dyDescent="0.3">
      <c r="A110" s="23">
        <v>107</v>
      </c>
      <c r="B110" s="23" t="str">
        <f>VLOOKUP($A110,'[1]פרופיל מציע  + מסמכים שיש להגיש'!$C$6:$H$16555,2)</f>
        <v>מוסך אוטו (חוה) גל בע"מ</v>
      </c>
      <c r="C110" s="23" t="str">
        <f t="shared" si="23"/>
        <v>0</v>
      </c>
      <c r="D110" s="41"/>
      <c r="E110" s="43"/>
      <c r="F110" s="43"/>
      <c r="G110" s="42"/>
      <c r="H110" s="43"/>
      <c r="I110" s="43"/>
      <c r="J110" s="42"/>
      <c r="K110" s="42"/>
      <c r="L110" s="42"/>
      <c r="M110" s="57" t="str">
        <f t="shared" si="20"/>
        <v/>
      </c>
      <c r="N110" s="27" t="str">
        <f>IF(M110="","",VLOOKUP($A110,'[1]פרופיל מציע  + מסמכים שיש להגיש'!$C$6:$H$16555,4))</f>
        <v/>
      </c>
      <c r="O110" s="46" t="str">
        <f>IF(OR('טבלת עזר2'!$C109=1,'טבלת עזר2'!$G109=1,'טבלת עזר2'!$J109='טבלת עזר2'!$J$2,'טבלת עזר2'!$J109='טבלת עזר2'!$J$2,'טבלת עזר2'!$K109='טבלת עזר2'!$K$2,'טבלת עזר2'!$L109='טבלת עזר2'!$L$2)=TRUE,1,"")</f>
        <v/>
      </c>
      <c r="P110" s="46" t="e">
        <f>IF(OR($M110='טבלת עזר2'!$AN$3,$M110='טבלת עזר2'!$AN$4,$M110='טבלת עזר2'!$AN$5,$M110='טבלת עזר2'!$AN$6,$M110='טבלת עזר2'!$AN$7,$M110='טבלת עזר2'!$AN$8,$M110='טבלת עזר2'!$AN$9)=TRUE,2,"")</f>
        <v>#NUM!</v>
      </c>
      <c r="Q110" s="23" t="str">
        <f t="shared" si="24"/>
        <v>not submittied</v>
      </c>
      <c r="R110" s="65" t="e">
        <f t="shared" si="25"/>
        <v>#NUM!</v>
      </c>
      <c r="W110" s="67">
        <f t="shared" si="26"/>
        <v>0</v>
      </c>
      <c r="X110" s="23">
        <f t="shared" si="27"/>
        <v>7629</v>
      </c>
      <c r="Y110" s="50" t="e">
        <f t="shared" si="28"/>
        <v>#REF!</v>
      </c>
      <c r="Z110" s="23" t="e">
        <f t="shared" si="29"/>
        <v>#REF!</v>
      </c>
      <c r="AA110" s="28" t="e">
        <f t="shared" si="21"/>
        <v>#REF!</v>
      </c>
      <c r="AB110" s="29" t="e">
        <f t="shared" si="22"/>
        <v>#REF!</v>
      </c>
      <c r="AC110" s="28" t="e">
        <f t="shared" si="30"/>
        <v>#REF!</v>
      </c>
      <c r="AD110" s="23" t="e">
        <f t="shared" si="31"/>
        <v>#REF!</v>
      </c>
      <c r="AE110" s="53">
        <f t="shared" si="32"/>
        <v>0</v>
      </c>
      <c r="AF110" s="53">
        <f t="shared" si="33"/>
        <v>0</v>
      </c>
      <c r="AG110" s="53">
        <f t="shared" si="34"/>
        <v>0</v>
      </c>
      <c r="AH110" s="36" t="e">
        <f t="shared" si="35"/>
        <v>#REF!</v>
      </c>
      <c r="AM110" s="23">
        <f t="shared" si="36"/>
        <v>0</v>
      </c>
    </row>
    <row r="111" spans="1:39" x14ac:dyDescent="0.3">
      <c r="A111" s="23">
        <v>108</v>
      </c>
      <c r="B111" s="23" t="str">
        <f>VLOOKUP($A111,'[1]פרופיל מציע  + מסמכים שיש להגיש'!$C$6:$H$16555,2)</f>
        <v>מוסך סטרט</v>
      </c>
      <c r="C111" s="23" t="str">
        <f t="shared" si="23"/>
        <v>0</v>
      </c>
      <c r="D111" s="41"/>
      <c r="E111" s="43"/>
      <c r="F111" s="43"/>
      <c r="G111" s="42"/>
      <c r="H111" s="43"/>
      <c r="I111" s="43"/>
      <c r="J111" s="42"/>
      <c r="K111" s="42"/>
      <c r="L111" s="42"/>
      <c r="M111" s="57" t="str">
        <f t="shared" si="20"/>
        <v/>
      </c>
      <c r="N111" s="27" t="str">
        <f>IF(M111="","",VLOOKUP($A111,'[1]פרופיל מציע  + מסמכים שיש להגיש'!$C$6:$H$16555,4))</f>
        <v/>
      </c>
      <c r="O111" s="46" t="str">
        <f>IF(OR('טבלת עזר2'!$C110=1,'טבלת עזר2'!$G110=1,'טבלת עזר2'!$J110='טבלת עזר2'!$J$2,'טבלת עזר2'!$J110='טבלת עזר2'!$J$2,'טבלת עזר2'!$K110='טבלת עזר2'!$K$2,'טבלת עזר2'!$L110='טבלת עזר2'!$L$2)=TRUE,1,"")</f>
        <v/>
      </c>
      <c r="P111" s="46" t="e">
        <f>IF(OR($M111='טבלת עזר2'!$AN$3,$M111='טבלת עזר2'!$AN$4,$M111='טבלת עזר2'!$AN$5,$M111='טבלת עזר2'!$AN$6,$M111='טבלת עזר2'!$AN$7,$M111='טבלת עזר2'!$AN$8,$M111='טבלת עזר2'!$AN$9)=TRUE,2,"")</f>
        <v>#NUM!</v>
      </c>
      <c r="Q111" s="23" t="str">
        <f t="shared" si="24"/>
        <v>not submittied</v>
      </c>
      <c r="R111" s="65" t="e">
        <f t="shared" si="25"/>
        <v>#NUM!</v>
      </c>
      <c r="W111" s="67">
        <f t="shared" si="26"/>
        <v>0</v>
      </c>
      <c r="X111" s="23">
        <f t="shared" si="27"/>
        <v>7629</v>
      </c>
      <c r="Y111" s="50" t="e">
        <f t="shared" si="28"/>
        <v>#REF!</v>
      </c>
      <c r="Z111" s="23" t="e">
        <f t="shared" si="29"/>
        <v>#REF!</v>
      </c>
      <c r="AA111" s="28" t="e">
        <f t="shared" si="21"/>
        <v>#REF!</v>
      </c>
      <c r="AB111" s="29" t="e">
        <f t="shared" si="22"/>
        <v>#REF!</v>
      </c>
      <c r="AC111" s="28" t="e">
        <f t="shared" si="30"/>
        <v>#REF!</v>
      </c>
      <c r="AD111" s="23" t="e">
        <f t="shared" si="31"/>
        <v>#REF!</v>
      </c>
      <c r="AE111" s="53">
        <f t="shared" si="32"/>
        <v>0</v>
      </c>
      <c r="AF111" s="53">
        <f t="shared" si="33"/>
        <v>0</v>
      </c>
      <c r="AG111" s="53">
        <f t="shared" si="34"/>
        <v>0</v>
      </c>
      <c r="AH111" s="36" t="e">
        <f t="shared" si="35"/>
        <v>#REF!</v>
      </c>
      <c r="AM111" s="23">
        <f t="shared" si="36"/>
        <v>0</v>
      </c>
    </row>
    <row r="112" spans="1:39" x14ac:dyDescent="0.3">
      <c r="A112" s="23">
        <v>109</v>
      </c>
      <c r="B112" s="23" t="str">
        <f>VLOOKUP($A112,'[1]פרופיל מציע  + מסמכים שיש להגיש'!$C$6:$H$16555,2)</f>
        <v>מוסך צמרת רנו אשדוד בע"מ</v>
      </c>
      <c r="C112" s="23" t="str">
        <f t="shared" si="23"/>
        <v>0</v>
      </c>
      <c r="D112" s="41"/>
      <c r="E112" s="43"/>
      <c r="F112" s="43"/>
      <c r="G112" s="42"/>
      <c r="H112" s="43"/>
      <c r="I112" s="43"/>
      <c r="J112" s="42"/>
      <c r="K112" s="42"/>
      <c r="L112" s="42"/>
      <c r="M112" s="57" t="str">
        <f t="shared" si="20"/>
        <v/>
      </c>
      <c r="N112" s="27" t="str">
        <f>IF(M112="","",VLOOKUP($A112,'[1]פרופיל מציע  + מסמכים שיש להגיש'!$C$6:$H$16555,4))</f>
        <v/>
      </c>
      <c r="O112" s="46" t="str">
        <f>IF(OR('טבלת עזר2'!$C111=1,'טבלת עזר2'!$G111=1,'טבלת עזר2'!$J111='טבלת עזר2'!$J$2,'טבלת עזר2'!$J111='טבלת עזר2'!$J$2,'טבלת עזר2'!$K111='טבלת עזר2'!$K$2,'טבלת עזר2'!$L111='טבלת עזר2'!$L$2)=TRUE,1,"")</f>
        <v/>
      </c>
      <c r="P112" s="46" t="e">
        <f>IF(OR($M112='טבלת עזר2'!$AN$3,$M112='טבלת עזר2'!$AN$4,$M112='טבלת עזר2'!$AN$5,$M112='טבלת עזר2'!$AN$6,$M112='טבלת עזר2'!$AN$7,$M112='טבלת עזר2'!$AN$8,$M112='טבלת עזר2'!$AN$9)=TRUE,2,"")</f>
        <v>#NUM!</v>
      </c>
      <c r="Q112" s="23" t="str">
        <f t="shared" si="24"/>
        <v>not submittied</v>
      </c>
      <c r="R112" s="65" t="e">
        <f t="shared" si="25"/>
        <v>#NUM!</v>
      </c>
      <c r="W112" s="67">
        <f t="shared" si="26"/>
        <v>0</v>
      </c>
      <c r="X112" s="23">
        <f t="shared" si="27"/>
        <v>7629</v>
      </c>
      <c r="Y112" s="50" t="e">
        <f t="shared" si="28"/>
        <v>#REF!</v>
      </c>
      <c r="Z112" s="23" t="e">
        <f t="shared" si="29"/>
        <v>#REF!</v>
      </c>
      <c r="AA112" s="28" t="e">
        <f t="shared" si="21"/>
        <v>#REF!</v>
      </c>
      <c r="AB112" s="29" t="e">
        <f t="shared" si="22"/>
        <v>#REF!</v>
      </c>
      <c r="AC112" s="28" t="e">
        <f t="shared" si="30"/>
        <v>#REF!</v>
      </c>
      <c r="AD112" s="23" t="e">
        <f t="shared" si="31"/>
        <v>#REF!</v>
      </c>
      <c r="AE112" s="53">
        <f t="shared" si="32"/>
        <v>0</v>
      </c>
      <c r="AF112" s="53">
        <f t="shared" si="33"/>
        <v>0</v>
      </c>
      <c r="AG112" s="53">
        <f t="shared" si="34"/>
        <v>0</v>
      </c>
      <c r="AH112" s="36" t="e">
        <f t="shared" si="35"/>
        <v>#REF!</v>
      </c>
      <c r="AM112" s="23">
        <f t="shared" si="36"/>
        <v>0</v>
      </c>
    </row>
    <row r="113" spans="1:39" x14ac:dyDescent="0.3">
      <c r="A113" s="23">
        <v>110</v>
      </c>
      <c r="B113" s="23" t="str">
        <f>VLOOKUP($A113,'[1]פרופיל מציע  + מסמכים שיש להגיש'!$C$6:$H$16555,2)</f>
        <v>צמרת מוסך ושרותי רכב</v>
      </c>
      <c r="C113" s="23" t="str">
        <f t="shared" si="23"/>
        <v>0</v>
      </c>
      <c r="D113" s="41"/>
      <c r="E113" s="43"/>
      <c r="F113" s="43"/>
      <c r="G113" s="42"/>
      <c r="H113" s="43"/>
      <c r="I113" s="43"/>
      <c r="J113" s="42"/>
      <c r="K113" s="42"/>
      <c r="L113" s="42"/>
      <c r="M113" s="57" t="str">
        <f t="shared" si="20"/>
        <v/>
      </c>
      <c r="N113" s="27" t="str">
        <f>IF(M113="","",VLOOKUP($A113,'[1]פרופיל מציע  + מסמכים שיש להגיש'!$C$6:$H$16555,4))</f>
        <v/>
      </c>
      <c r="O113" s="46" t="str">
        <f>IF(OR('טבלת עזר2'!$C112=1,'טבלת עזר2'!$G112=1,'טבלת עזר2'!$J112='טבלת עזר2'!$J$2,'טבלת עזר2'!$J112='טבלת עזר2'!$J$2,'טבלת עזר2'!$K112='טבלת עזר2'!$K$2,'טבלת עזר2'!$L112='טבלת עזר2'!$L$2)=TRUE,1,"")</f>
        <v/>
      </c>
      <c r="P113" s="46" t="e">
        <f>IF(OR($M113='טבלת עזר2'!$AN$3,$M113='טבלת עזר2'!$AN$4,$M113='טבלת עזר2'!$AN$5,$M113='טבלת עזר2'!$AN$6,$M113='טבלת עזר2'!$AN$7,$M113='טבלת עזר2'!$AN$8,$M113='טבלת עזר2'!$AN$9)=TRUE,2,"")</f>
        <v>#NUM!</v>
      </c>
      <c r="Q113" s="23" t="str">
        <f t="shared" si="24"/>
        <v>not submittied</v>
      </c>
      <c r="R113" s="65" t="e">
        <f t="shared" si="25"/>
        <v>#NUM!</v>
      </c>
      <c r="W113" s="67">
        <f t="shared" si="26"/>
        <v>0</v>
      </c>
      <c r="X113" s="23">
        <f t="shared" si="27"/>
        <v>7629</v>
      </c>
      <c r="Y113" s="50" t="e">
        <f t="shared" si="28"/>
        <v>#REF!</v>
      </c>
      <c r="Z113" s="23" t="e">
        <f t="shared" si="29"/>
        <v>#REF!</v>
      </c>
      <c r="AA113" s="28" t="e">
        <f t="shared" si="21"/>
        <v>#REF!</v>
      </c>
      <c r="AB113" s="29" t="e">
        <f t="shared" si="22"/>
        <v>#REF!</v>
      </c>
      <c r="AC113" s="28" t="e">
        <f t="shared" si="30"/>
        <v>#REF!</v>
      </c>
      <c r="AD113" s="23" t="e">
        <f t="shared" si="31"/>
        <v>#REF!</v>
      </c>
      <c r="AE113" s="53">
        <f t="shared" si="32"/>
        <v>0</v>
      </c>
      <c r="AF113" s="53">
        <f t="shared" si="33"/>
        <v>0</v>
      </c>
      <c r="AG113" s="53">
        <f t="shared" si="34"/>
        <v>0</v>
      </c>
      <c r="AH113" s="36" t="e">
        <f t="shared" si="35"/>
        <v>#REF!</v>
      </c>
      <c r="AM113" s="23">
        <f t="shared" si="36"/>
        <v>0</v>
      </c>
    </row>
    <row r="114" spans="1:39" x14ac:dyDescent="0.3">
      <c r="A114" s="23">
        <v>111</v>
      </c>
      <c r="B114" s="23" t="str">
        <f>VLOOKUP($A114,'[1]פרופיל מציע  + מסמכים שיש להגיש'!$C$6:$H$16555,2)</f>
        <v>מוסך העוגן בע"מ</v>
      </c>
      <c r="C114" s="23" t="str">
        <f t="shared" si="23"/>
        <v>0</v>
      </c>
      <c r="D114" s="41"/>
      <c r="E114" s="43"/>
      <c r="F114" s="43"/>
      <c r="G114" s="42"/>
      <c r="H114" s="43"/>
      <c r="I114" s="43"/>
      <c r="J114" s="42"/>
      <c r="K114" s="42"/>
      <c r="L114" s="42"/>
      <c r="M114" s="57" t="str">
        <f t="shared" si="20"/>
        <v/>
      </c>
      <c r="N114" s="27" t="str">
        <f>IF(M114="","",VLOOKUP($A114,'[1]פרופיל מציע  + מסמכים שיש להגיש'!$C$6:$H$16555,4))</f>
        <v/>
      </c>
      <c r="O114" s="46" t="str">
        <f>IF(OR('טבלת עזר2'!$C113=1,'טבלת עזר2'!$G113=1,'טבלת עזר2'!$J113='טבלת עזר2'!$J$2,'טבלת עזר2'!$J113='טבלת עזר2'!$J$2,'טבלת עזר2'!$K113='טבלת עזר2'!$K$2,'טבלת עזר2'!$L113='טבלת עזר2'!$L$2)=TRUE,1,"")</f>
        <v/>
      </c>
      <c r="P114" s="46" t="e">
        <f>IF(OR($M114='טבלת עזר2'!$AN$3,$M114='טבלת עזר2'!$AN$4,$M114='טבלת עזר2'!$AN$5,$M114='טבלת עזר2'!$AN$6,$M114='טבלת עזר2'!$AN$7,$M114='טבלת עזר2'!$AN$8,$M114='טבלת עזר2'!$AN$9)=TRUE,2,"")</f>
        <v>#NUM!</v>
      </c>
      <c r="Q114" s="23" t="str">
        <f t="shared" si="24"/>
        <v>not submittied</v>
      </c>
      <c r="R114" s="65" t="e">
        <f t="shared" si="25"/>
        <v>#NUM!</v>
      </c>
      <c r="W114" s="67">
        <f t="shared" si="26"/>
        <v>0</v>
      </c>
      <c r="X114" s="23">
        <f t="shared" si="27"/>
        <v>7629</v>
      </c>
      <c r="Y114" s="50" t="e">
        <f t="shared" si="28"/>
        <v>#REF!</v>
      </c>
      <c r="Z114" s="23" t="e">
        <f t="shared" si="29"/>
        <v>#REF!</v>
      </c>
      <c r="AA114" s="28" t="e">
        <f t="shared" si="21"/>
        <v>#REF!</v>
      </c>
      <c r="AB114" s="29" t="e">
        <f t="shared" si="22"/>
        <v>#REF!</v>
      </c>
      <c r="AC114" s="28" t="e">
        <f t="shared" si="30"/>
        <v>#REF!</v>
      </c>
      <c r="AD114" s="23" t="e">
        <f t="shared" si="31"/>
        <v>#REF!</v>
      </c>
      <c r="AE114" s="53">
        <f t="shared" si="32"/>
        <v>0</v>
      </c>
      <c r="AF114" s="53">
        <f t="shared" si="33"/>
        <v>0</v>
      </c>
      <c r="AG114" s="53">
        <f t="shared" si="34"/>
        <v>0</v>
      </c>
      <c r="AH114" s="36" t="e">
        <f t="shared" si="35"/>
        <v>#REF!</v>
      </c>
      <c r="AM114" s="23">
        <f t="shared" si="36"/>
        <v>0</v>
      </c>
    </row>
    <row r="115" spans="1:39" x14ac:dyDescent="0.3">
      <c r="A115" s="23">
        <v>112</v>
      </c>
      <c r="B115" s="23" t="str">
        <f>VLOOKUP($A115,'[1]פרופיל מציע  + מסמכים שיש להגיש'!$C$6:$H$16555,2)</f>
        <v>מוסך האחים קצב בע"מ</v>
      </c>
      <c r="C115" s="23" t="str">
        <f t="shared" si="23"/>
        <v>0</v>
      </c>
      <c r="D115" s="41"/>
      <c r="E115" s="43"/>
      <c r="F115" s="43"/>
      <c r="G115" s="42"/>
      <c r="H115" s="43"/>
      <c r="I115" s="43"/>
      <c r="J115" s="42"/>
      <c r="K115" s="42"/>
      <c r="L115" s="42"/>
      <c r="M115" s="57" t="str">
        <f t="shared" si="20"/>
        <v/>
      </c>
      <c r="N115" s="27" t="str">
        <f>IF(M115="","",VLOOKUP($A115,'[1]פרופיל מציע  + מסמכים שיש להגיש'!$C$6:$H$16555,4))</f>
        <v/>
      </c>
      <c r="O115" s="46" t="str">
        <f>IF(OR('טבלת עזר2'!$C114=1,'טבלת עזר2'!$G114=1,'טבלת עזר2'!$J114='טבלת עזר2'!$J$2,'טבלת עזר2'!$J114='טבלת עזר2'!$J$2,'טבלת עזר2'!$K114='טבלת עזר2'!$K$2,'טבלת עזר2'!$L114='טבלת עזר2'!$L$2)=TRUE,1,"")</f>
        <v/>
      </c>
      <c r="P115" s="46" t="e">
        <f>IF(OR($M115='טבלת עזר2'!$AN$3,$M115='טבלת עזר2'!$AN$4,$M115='טבלת עזר2'!$AN$5,$M115='טבלת עזר2'!$AN$6,$M115='טבלת עזר2'!$AN$7,$M115='טבלת עזר2'!$AN$8,$M115='טבלת עזר2'!$AN$9)=TRUE,2,"")</f>
        <v>#NUM!</v>
      </c>
      <c r="Q115" s="23" t="str">
        <f t="shared" si="24"/>
        <v>not submittied</v>
      </c>
      <c r="R115" s="65" t="e">
        <f t="shared" si="25"/>
        <v>#NUM!</v>
      </c>
      <c r="W115" s="67">
        <f t="shared" si="26"/>
        <v>0</v>
      </c>
      <c r="X115" s="23">
        <f t="shared" si="27"/>
        <v>7629</v>
      </c>
      <c r="Y115" s="50" t="e">
        <f t="shared" si="28"/>
        <v>#REF!</v>
      </c>
      <c r="Z115" s="23" t="e">
        <f t="shared" si="29"/>
        <v>#REF!</v>
      </c>
      <c r="AA115" s="28" t="e">
        <f t="shared" si="21"/>
        <v>#REF!</v>
      </c>
      <c r="AB115" s="29" t="e">
        <f t="shared" si="22"/>
        <v>#REF!</v>
      </c>
      <c r="AC115" s="28" t="e">
        <f t="shared" si="30"/>
        <v>#REF!</v>
      </c>
      <c r="AD115" s="23" t="e">
        <f t="shared" si="31"/>
        <v>#REF!</v>
      </c>
      <c r="AE115" s="53">
        <f t="shared" si="32"/>
        <v>0</v>
      </c>
      <c r="AF115" s="53">
        <f t="shared" si="33"/>
        <v>0</v>
      </c>
      <c r="AG115" s="53">
        <f t="shared" si="34"/>
        <v>0</v>
      </c>
      <c r="AH115" s="36" t="e">
        <f t="shared" si="35"/>
        <v>#REF!</v>
      </c>
      <c r="AM115" s="23">
        <f t="shared" si="36"/>
        <v>0</v>
      </c>
    </row>
    <row r="116" spans="1:39" x14ac:dyDescent="0.3">
      <c r="A116" s="23">
        <v>113</v>
      </c>
      <c r="B116" s="23" t="str">
        <f>VLOOKUP($A116,'[1]פרופיל מציע  + מסמכים שיש להגיש'!$C$6:$H$16555,2)</f>
        <v>עד צו שירותי מוסך רעננה בע"מ</v>
      </c>
      <c r="C116" s="23" t="str">
        <f t="shared" si="23"/>
        <v>0</v>
      </c>
      <c r="D116" s="41"/>
      <c r="E116" s="43"/>
      <c r="F116" s="43"/>
      <c r="G116" s="42"/>
      <c r="H116" s="43"/>
      <c r="I116" s="43"/>
      <c r="J116" s="42"/>
      <c r="K116" s="42"/>
      <c r="L116" s="42"/>
      <c r="M116" s="57" t="str">
        <f t="shared" si="20"/>
        <v/>
      </c>
      <c r="N116" s="27" t="str">
        <f>IF(M116="","",VLOOKUP($A116,'[1]פרופיל מציע  + מסמכים שיש להגיש'!$C$6:$H$16555,4))</f>
        <v/>
      </c>
      <c r="O116" s="46" t="str">
        <f>IF(OR('טבלת עזר2'!$C115=1,'טבלת עזר2'!$G115=1,'טבלת עזר2'!$J115='טבלת עזר2'!$J$2,'טבלת עזר2'!$J115='טבלת עזר2'!$J$2,'טבלת עזר2'!$K115='טבלת עזר2'!$K$2,'טבלת עזר2'!$L115='טבלת עזר2'!$L$2)=TRUE,1,"")</f>
        <v/>
      </c>
      <c r="P116" s="46" t="e">
        <f>IF(OR($M116='טבלת עזר2'!$AN$3,$M116='טבלת עזר2'!$AN$4,$M116='טבלת עזר2'!$AN$5,$M116='טבלת עזר2'!$AN$6,$M116='טבלת עזר2'!$AN$7,$M116='טבלת עזר2'!$AN$8,$M116='טבלת עזר2'!$AN$9)=TRUE,2,"")</f>
        <v>#NUM!</v>
      </c>
      <c r="Q116" s="23" t="str">
        <f t="shared" si="24"/>
        <v>not submittied</v>
      </c>
      <c r="R116" s="65" t="e">
        <f t="shared" si="25"/>
        <v>#NUM!</v>
      </c>
      <c r="W116" s="67">
        <f t="shared" si="26"/>
        <v>0</v>
      </c>
      <c r="X116" s="23">
        <f t="shared" si="27"/>
        <v>7629</v>
      </c>
      <c r="Y116" s="50" t="e">
        <f t="shared" si="28"/>
        <v>#REF!</v>
      </c>
      <c r="Z116" s="23" t="e">
        <f t="shared" si="29"/>
        <v>#REF!</v>
      </c>
      <c r="AA116" s="28" t="e">
        <f t="shared" si="21"/>
        <v>#REF!</v>
      </c>
      <c r="AB116" s="29" t="e">
        <f t="shared" si="22"/>
        <v>#REF!</v>
      </c>
      <c r="AC116" s="28" t="e">
        <f t="shared" si="30"/>
        <v>#REF!</v>
      </c>
      <c r="AD116" s="23" t="e">
        <f t="shared" si="31"/>
        <v>#REF!</v>
      </c>
      <c r="AE116" s="53">
        <f t="shared" si="32"/>
        <v>0</v>
      </c>
      <c r="AF116" s="53">
        <f t="shared" si="33"/>
        <v>0</v>
      </c>
      <c r="AG116" s="53">
        <f t="shared" si="34"/>
        <v>0</v>
      </c>
      <c r="AH116" s="36" t="e">
        <f t="shared" si="35"/>
        <v>#REF!</v>
      </c>
      <c r="AM116" s="23">
        <f t="shared" si="36"/>
        <v>0</v>
      </c>
    </row>
    <row r="117" spans="1:39" x14ac:dyDescent="0.3">
      <c r="A117" s="23">
        <v>114</v>
      </c>
      <c r="B117" s="23" t="str">
        <f>VLOOKUP($A117,'[1]פרופיל מציע  + מסמכים שיש להגיש'!$C$6:$H$16555,2)</f>
        <v>מרכז שרות רכב דוד</v>
      </c>
      <c r="C117" s="23" t="str">
        <f t="shared" si="23"/>
        <v>0</v>
      </c>
      <c r="D117" s="41"/>
      <c r="E117" s="43"/>
      <c r="F117" s="43"/>
      <c r="G117" s="42"/>
      <c r="H117" s="43"/>
      <c r="I117" s="43"/>
      <c r="J117" s="42"/>
      <c r="K117" s="42"/>
      <c r="L117" s="42"/>
      <c r="M117" s="57" t="str">
        <f t="shared" si="20"/>
        <v/>
      </c>
      <c r="N117" s="27" t="str">
        <f>IF(M117="","",VLOOKUP($A117,'[1]פרופיל מציע  + מסמכים שיש להגיש'!$C$6:$H$16555,4))</f>
        <v/>
      </c>
      <c r="O117" s="46" t="str">
        <f>IF(OR('טבלת עזר2'!$C116=1,'טבלת עזר2'!$G116=1,'טבלת עזר2'!$J116='טבלת עזר2'!$J$2,'טבלת עזר2'!$J116='טבלת עזר2'!$J$2,'טבלת עזר2'!$K116='טבלת עזר2'!$K$2,'טבלת עזר2'!$L116='טבלת עזר2'!$L$2)=TRUE,1,"")</f>
        <v/>
      </c>
      <c r="P117" s="46" t="e">
        <f>IF(OR($M117='טבלת עזר2'!$AN$3,$M117='טבלת עזר2'!$AN$4,$M117='טבלת עזר2'!$AN$5,$M117='טבלת עזר2'!$AN$6,$M117='טבלת עזר2'!$AN$7,$M117='טבלת עזר2'!$AN$8,$M117='טבלת עזר2'!$AN$9)=TRUE,2,"")</f>
        <v>#NUM!</v>
      </c>
      <c r="Q117" s="23" t="str">
        <f t="shared" si="24"/>
        <v>not submittied</v>
      </c>
      <c r="R117" s="65" t="e">
        <f t="shared" si="25"/>
        <v>#NUM!</v>
      </c>
      <c r="W117" s="67">
        <f t="shared" si="26"/>
        <v>0</v>
      </c>
      <c r="X117" s="23">
        <f t="shared" si="27"/>
        <v>7629</v>
      </c>
      <c r="Y117" s="50" t="e">
        <f t="shared" si="28"/>
        <v>#REF!</v>
      </c>
      <c r="Z117" s="23" t="e">
        <f t="shared" si="29"/>
        <v>#REF!</v>
      </c>
      <c r="AA117" s="28" t="e">
        <f t="shared" si="21"/>
        <v>#REF!</v>
      </c>
      <c r="AB117" s="29" t="e">
        <f t="shared" si="22"/>
        <v>#REF!</v>
      </c>
      <c r="AC117" s="28" t="e">
        <f t="shared" si="30"/>
        <v>#REF!</v>
      </c>
      <c r="AD117" s="23" t="e">
        <f t="shared" si="31"/>
        <v>#REF!</v>
      </c>
      <c r="AE117" s="53">
        <f t="shared" si="32"/>
        <v>0</v>
      </c>
      <c r="AF117" s="53">
        <f t="shared" si="33"/>
        <v>0</v>
      </c>
      <c r="AG117" s="53">
        <f t="shared" si="34"/>
        <v>0</v>
      </c>
      <c r="AH117" s="36" t="e">
        <f t="shared" si="35"/>
        <v>#REF!</v>
      </c>
      <c r="AM117" s="23">
        <f t="shared" si="36"/>
        <v>0</v>
      </c>
    </row>
    <row r="118" spans="1:39" x14ac:dyDescent="0.3">
      <c r="A118" s="23">
        <v>115</v>
      </c>
      <c r="B118" s="23" t="str">
        <f>VLOOKUP($A118,'[1]פרופיל מציע  + מסמכים שיש להגיש'!$C$6:$H$16555,2)</f>
        <v>שילובים מוטורס</v>
      </c>
      <c r="C118" s="23" t="str">
        <f t="shared" si="23"/>
        <v>0</v>
      </c>
      <c r="D118" s="41"/>
      <c r="E118" s="43"/>
      <c r="F118" s="43"/>
      <c r="G118" s="42"/>
      <c r="H118" s="43"/>
      <c r="I118" s="43"/>
      <c r="J118" s="42"/>
      <c r="K118" s="42"/>
      <c r="L118" s="42"/>
      <c r="M118" s="57" t="str">
        <f t="shared" si="20"/>
        <v/>
      </c>
      <c r="N118" s="27" t="str">
        <f>IF(M118="","",VLOOKUP($A118,'[1]פרופיל מציע  + מסמכים שיש להגיש'!$C$6:$H$16555,4))</f>
        <v/>
      </c>
      <c r="O118" s="46" t="str">
        <f>IF(OR('טבלת עזר2'!$C117=1,'טבלת עזר2'!$G117=1,'טבלת עזר2'!$J117='טבלת עזר2'!$J$2,'טבלת עזר2'!$J117='טבלת עזר2'!$J$2,'טבלת עזר2'!$K117='טבלת עזר2'!$K$2,'טבלת עזר2'!$L117='טבלת עזר2'!$L$2)=TRUE,1,"")</f>
        <v/>
      </c>
      <c r="P118" s="46" t="e">
        <f>IF(OR($M118='טבלת עזר2'!$AN$3,$M118='טבלת עזר2'!$AN$4,$M118='טבלת עזר2'!$AN$5,$M118='טבלת עזר2'!$AN$6,$M118='טבלת עזר2'!$AN$7,$M118='טבלת עזר2'!$AN$8,$M118='טבלת עזר2'!$AN$9)=TRUE,2,"")</f>
        <v>#NUM!</v>
      </c>
      <c r="Q118" s="23" t="str">
        <f t="shared" si="24"/>
        <v>not submittied</v>
      </c>
      <c r="R118" s="65" t="e">
        <f t="shared" si="25"/>
        <v>#NUM!</v>
      </c>
      <c r="W118" s="67">
        <f t="shared" si="26"/>
        <v>0</v>
      </c>
      <c r="X118" s="23">
        <f t="shared" si="27"/>
        <v>7629</v>
      </c>
      <c r="Y118" s="50" t="e">
        <f t="shared" si="28"/>
        <v>#REF!</v>
      </c>
      <c r="Z118" s="23" t="e">
        <f t="shared" si="29"/>
        <v>#REF!</v>
      </c>
      <c r="AA118" s="28" t="e">
        <f t="shared" si="21"/>
        <v>#REF!</v>
      </c>
      <c r="AB118" s="29" t="e">
        <f t="shared" si="22"/>
        <v>#REF!</v>
      </c>
      <c r="AC118" s="28" t="e">
        <f t="shared" si="30"/>
        <v>#REF!</v>
      </c>
      <c r="AD118" s="23" t="e">
        <f t="shared" si="31"/>
        <v>#REF!</v>
      </c>
      <c r="AE118" s="53">
        <f t="shared" si="32"/>
        <v>0</v>
      </c>
      <c r="AF118" s="53">
        <f t="shared" si="33"/>
        <v>0</v>
      </c>
      <c r="AG118" s="53">
        <f t="shared" si="34"/>
        <v>0</v>
      </c>
      <c r="AH118" s="36" t="e">
        <f t="shared" si="35"/>
        <v>#REF!</v>
      </c>
      <c r="AM118" s="23">
        <f t="shared" si="36"/>
        <v>0</v>
      </c>
    </row>
    <row r="119" spans="1:39" x14ac:dyDescent="0.3">
      <c r="A119" s="23">
        <v>116</v>
      </c>
      <c r="B119" s="23" t="str">
        <f>VLOOKUP($A119,'[1]פרופיל מציע  + מסמכים שיש להגיש'!$C$6:$H$16555,2)</f>
        <v>מ.ת.מ מוטורס בע"מ</v>
      </c>
      <c r="C119" s="23" t="str">
        <f t="shared" si="23"/>
        <v>0</v>
      </c>
      <c r="D119" s="41"/>
      <c r="E119" s="43"/>
      <c r="F119" s="43"/>
      <c r="G119" s="42"/>
      <c r="H119" s="43"/>
      <c r="I119" s="43"/>
      <c r="J119" s="42"/>
      <c r="K119" s="42"/>
      <c r="L119" s="42"/>
      <c r="M119" s="57" t="str">
        <f t="shared" si="20"/>
        <v/>
      </c>
      <c r="N119" s="27" t="str">
        <f>IF(M119="","",VLOOKUP($A119,'[1]פרופיל מציע  + מסמכים שיש להגיש'!$C$6:$H$16555,4))</f>
        <v/>
      </c>
      <c r="O119" s="46" t="str">
        <f>IF(OR('טבלת עזר2'!$C118=1,'טבלת עזר2'!$G118=1,'טבלת עזר2'!$J118='טבלת עזר2'!$J$2,'טבלת עזר2'!$J118='טבלת עזר2'!$J$2,'טבלת עזר2'!$K118='טבלת עזר2'!$K$2,'טבלת עזר2'!$L118='טבלת עזר2'!$L$2)=TRUE,1,"")</f>
        <v/>
      </c>
      <c r="P119" s="46" t="e">
        <f>IF(OR($M119='טבלת עזר2'!$AN$3,$M119='טבלת עזר2'!$AN$4,$M119='טבלת עזר2'!$AN$5,$M119='טבלת עזר2'!$AN$6,$M119='טבלת עזר2'!$AN$7,$M119='טבלת עזר2'!$AN$8,$M119='טבלת עזר2'!$AN$9)=TRUE,2,"")</f>
        <v>#NUM!</v>
      </c>
      <c r="Q119" s="23" t="str">
        <f t="shared" si="24"/>
        <v>not submittied</v>
      </c>
      <c r="R119" s="65" t="e">
        <f t="shared" si="25"/>
        <v>#NUM!</v>
      </c>
      <c r="W119" s="67">
        <f t="shared" si="26"/>
        <v>0</v>
      </c>
      <c r="X119" s="23">
        <f t="shared" si="27"/>
        <v>7629</v>
      </c>
      <c r="Y119" s="50" t="e">
        <f t="shared" si="28"/>
        <v>#REF!</v>
      </c>
      <c r="Z119" s="23" t="e">
        <f t="shared" si="29"/>
        <v>#REF!</v>
      </c>
      <c r="AA119" s="28" t="e">
        <f t="shared" si="21"/>
        <v>#REF!</v>
      </c>
      <c r="AB119" s="29" t="e">
        <f t="shared" si="22"/>
        <v>#REF!</v>
      </c>
      <c r="AC119" s="28" t="e">
        <f t="shared" si="30"/>
        <v>#REF!</v>
      </c>
      <c r="AD119" s="23" t="e">
        <f t="shared" si="31"/>
        <v>#REF!</v>
      </c>
      <c r="AE119" s="53">
        <f t="shared" si="32"/>
        <v>0</v>
      </c>
      <c r="AF119" s="53">
        <f t="shared" si="33"/>
        <v>0</v>
      </c>
      <c r="AG119" s="53">
        <f t="shared" si="34"/>
        <v>0</v>
      </c>
      <c r="AH119" s="36" t="e">
        <f t="shared" si="35"/>
        <v>#REF!</v>
      </c>
      <c r="AM119" s="23">
        <f t="shared" si="36"/>
        <v>0</v>
      </c>
    </row>
    <row r="120" spans="1:39" x14ac:dyDescent="0.3">
      <c r="A120" s="23">
        <v>117</v>
      </c>
      <c r="B120" s="23" t="str">
        <f>VLOOKUP($A120,'[1]פרופיל מציע  + מסמכים שיש להגיש'!$C$6:$H$16555,2)</f>
        <v>א.א.א.ד. אילת בע"מ</v>
      </c>
      <c r="C120" s="23" t="str">
        <f t="shared" si="23"/>
        <v>0</v>
      </c>
      <c r="D120" s="41"/>
      <c r="E120" s="43"/>
      <c r="F120" s="43"/>
      <c r="G120" s="42"/>
      <c r="H120" s="43"/>
      <c r="I120" s="43"/>
      <c r="J120" s="42"/>
      <c r="K120" s="42"/>
      <c r="L120" s="42"/>
      <c r="M120" s="57" t="str">
        <f t="shared" si="20"/>
        <v/>
      </c>
      <c r="N120" s="27" t="str">
        <f>IF(M120="","",VLOOKUP($A120,'[1]פרופיל מציע  + מסמכים שיש להגיש'!$C$6:$H$16555,4))</f>
        <v/>
      </c>
      <c r="O120" s="46" t="str">
        <f>IF(OR('טבלת עזר2'!$C119=1,'טבלת עזר2'!$G119=1,'טבלת עזר2'!$J119='טבלת עזר2'!$J$2,'טבלת עזר2'!$J119='טבלת עזר2'!$J$2,'טבלת עזר2'!$K119='טבלת עזר2'!$K$2,'טבלת עזר2'!$L119='טבלת עזר2'!$L$2)=TRUE,1,"")</f>
        <v/>
      </c>
      <c r="P120" s="46" t="e">
        <f>IF(OR($M120='טבלת עזר2'!$AN$3,$M120='טבלת עזר2'!$AN$4,$M120='טבלת עזר2'!$AN$5,$M120='טבלת עזר2'!$AN$6,$M120='טבלת עזר2'!$AN$7,$M120='טבלת עזר2'!$AN$8,$M120='טבלת עזר2'!$AN$9)=TRUE,2,"")</f>
        <v>#NUM!</v>
      </c>
      <c r="Q120" s="23" t="str">
        <f t="shared" si="24"/>
        <v>not submittied</v>
      </c>
      <c r="R120" s="65" t="e">
        <f t="shared" si="25"/>
        <v>#NUM!</v>
      </c>
      <c r="W120" s="67">
        <f t="shared" si="26"/>
        <v>0</v>
      </c>
      <c r="X120" s="23">
        <f t="shared" si="27"/>
        <v>7629</v>
      </c>
      <c r="Y120" s="50" t="e">
        <f t="shared" si="28"/>
        <v>#REF!</v>
      </c>
      <c r="Z120" s="23" t="e">
        <f t="shared" si="29"/>
        <v>#REF!</v>
      </c>
      <c r="AA120" s="28" t="e">
        <f t="shared" si="21"/>
        <v>#REF!</v>
      </c>
      <c r="AB120" s="29" t="e">
        <f t="shared" si="22"/>
        <v>#REF!</v>
      </c>
      <c r="AC120" s="28" t="e">
        <f t="shared" si="30"/>
        <v>#REF!</v>
      </c>
      <c r="AD120" s="23" t="e">
        <f t="shared" si="31"/>
        <v>#REF!</v>
      </c>
      <c r="AE120" s="53">
        <f t="shared" si="32"/>
        <v>0</v>
      </c>
      <c r="AF120" s="53">
        <f t="shared" si="33"/>
        <v>0</v>
      </c>
      <c r="AG120" s="53">
        <f t="shared" si="34"/>
        <v>0</v>
      </c>
      <c r="AH120" s="36" t="e">
        <f t="shared" si="35"/>
        <v>#REF!</v>
      </c>
      <c r="AM120" s="23">
        <f t="shared" si="36"/>
        <v>0</v>
      </c>
    </row>
    <row r="121" spans="1:39" x14ac:dyDescent="0.3">
      <c r="A121" s="23">
        <v>118</v>
      </c>
      <c r="B121" s="23" t="str">
        <f>VLOOKUP($A121,'[1]פרופיל מציע  + מסמכים שיש להגיש'!$C$6:$H$16555,2)</f>
        <v>א.ד.מ. סוכנות משנה בע"מ</v>
      </c>
      <c r="C121" s="23" t="str">
        <f t="shared" si="23"/>
        <v>0</v>
      </c>
      <c r="D121" s="41"/>
      <c r="E121" s="43"/>
      <c r="F121" s="43"/>
      <c r="G121" s="42"/>
      <c r="H121" s="43"/>
      <c r="I121" s="43"/>
      <c r="J121" s="42"/>
      <c r="K121" s="42"/>
      <c r="L121" s="42"/>
      <c r="M121" s="57" t="str">
        <f t="shared" si="20"/>
        <v/>
      </c>
      <c r="N121" s="27" t="str">
        <f>IF(M121="","",VLOOKUP($A121,'[1]פרופיל מציע  + מסמכים שיש להגיש'!$C$6:$H$16555,4))</f>
        <v/>
      </c>
      <c r="O121" s="46" t="str">
        <f>IF(OR('טבלת עזר2'!$C120=1,'טבלת עזר2'!$G120=1,'טבלת עזר2'!$J120='טבלת עזר2'!$J$2,'טבלת עזר2'!$J120='טבלת עזר2'!$J$2,'טבלת עזר2'!$K120='טבלת עזר2'!$K$2,'טבלת עזר2'!$L120='טבלת עזר2'!$L$2)=TRUE,1,"")</f>
        <v/>
      </c>
      <c r="P121" s="46" t="e">
        <f>IF(OR($M121='טבלת עזר2'!$AN$3,$M121='טבלת עזר2'!$AN$4,$M121='טבלת עזר2'!$AN$5,$M121='טבלת עזר2'!$AN$6,$M121='טבלת עזר2'!$AN$7,$M121='טבלת עזר2'!$AN$8,$M121='טבלת עזר2'!$AN$9)=TRUE,2,"")</f>
        <v>#NUM!</v>
      </c>
      <c r="Q121" s="23" t="str">
        <f t="shared" si="24"/>
        <v>not submittied</v>
      </c>
      <c r="R121" s="65" t="e">
        <f t="shared" si="25"/>
        <v>#NUM!</v>
      </c>
      <c r="W121" s="67">
        <f t="shared" si="26"/>
        <v>0</v>
      </c>
      <c r="X121" s="23">
        <f t="shared" si="27"/>
        <v>7629</v>
      </c>
      <c r="Y121" s="50" t="e">
        <f t="shared" si="28"/>
        <v>#REF!</v>
      </c>
      <c r="Z121" s="23" t="e">
        <f t="shared" si="29"/>
        <v>#REF!</v>
      </c>
      <c r="AA121" s="28" t="e">
        <f t="shared" si="21"/>
        <v>#REF!</v>
      </c>
      <c r="AB121" s="29" t="e">
        <f t="shared" si="22"/>
        <v>#REF!</v>
      </c>
      <c r="AC121" s="28" t="e">
        <f t="shared" si="30"/>
        <v>#REF!</v>
      </c>
      <c r="AD121" s="23" t="e">
        <f t="shared" si="31"/>
        <v>#REF!</v>
      </c>
      <c r="AE121" s="53">
        <f t="shared" si="32"/>
        <v>0</v>
      </c>
      <c r="AF121" s="53">
        <f t="shared" si="33"/>
        <v>0</v>
      </c>
      <c r="AG121" s="53">
        <f t="shared" si="34"/>
        <v>0</v>
      </c>
      <c r="AH121" s="36" t="e">
        <f t="shared" si="35"/>
        <v>#REF!</v>
      </c>
      <c r="AM121" s="23">
        <f t="shared" si="36"/>
        <v>0</v>
      </c>
    </row>
    <row r="122" spans="1:39" x14ac:dyDescent="0.3">
      <c r="A122" s="23">
        <v>119</v>
      </c>
      <c r="B122" s="23" t="str">
        <f>VLOOKUP($A122,'[1]פרופיל מציע  + מסמכים שיש להגיש'!$C$6:$H$16555,2)</f>
        <v>פריים מוטורס בע"מ</v>
      </c>
      <c r="C122" s="23" t="str">
        <f t="shared" si="23"/>
        <v>0</v>
      </c>
      <c r="D122" s="41"/>
      <c r="E122" s="43"/>
      <c r="F122" s="43"/>
      <c r="G122" s="42"/>
      <c r="H122" s="43"/>
      <c r="I122" s="43"/>
      <c r="J122" s="42"/>
      <c r="K122" s="42"/>
      <c r="L122" s="42"/>
      <c r="M122" s="57" t="str">
        <f t="shared" si="20"/>
        <v/>
      </c>
      <c r="N122" s="27" t="str">
        <f>IF(M122="","",VLOOKUP($A122,'[1]פרופיל מציע  + מסמכים שיש להגיש'!$C$6:$H$16555,4))</f>
        <v/>
      </c>
      <c r="O122" s="46" t="str">
        <f>IF(OR('טבלת עזר2'!$C121=1,'טבלת עזר2'!$G121=1,'טבלת עזר2'!$J121='טבלת עזר2'!$J$2,'טבלת עזר2'!$J121='טבלת עזר2'!$J$2,'טבלת עזר2'!$K121='טבלת עזר2'!$K$2,'טבלת עזר2'!$L121='טבלת עזר2'!$L$2)=TRUE,1,"")</f>
        <v/>
      </c>
      <c r="P122" s="46" t="e">
        <f>IF(OR($M122='טבלת עזר2'!$AN$3,$M122='טבלת עזר2'!$AN$4,$M122='טבלת עזר2'!$AN$5,$M122='טבלת עזר2'!$AN$6,$M122='טבלת עזר2'!$AN$7,$M122='טבלת עזר2'!$AN$8,$M122='טבלת עזר2'!$AN$9)=TRUE,2,"")</f>
        <v>#NUM!</v>
      </c>
      <c r="Q122" s="23" t="str">
        <f t="shared" si="24"/>
        <v>not submittied</v>
      </c>
      <c r="R122" s="65" t="e">
        <f t="shared" si="25"/>
        <v>#NUM!</v>
      </c>
      <c r="W122" s="67">
        <f t="shared" si="26"/>
        <v>0</v>
      </c>
      <c r="X122" s="23">
        <f t="shared" si="27"/>
        <v>7629</v>
      </c>
      <c r="Y122" s="50" t="e">
        <f t="shared" si="28"/>
        <v>#REF!</v>
      </c>
      <c r="Z122" s="23" t="e">
        <f t="shared" si="29"/>
        <v>#REF!</v>
      </c>
      <c r="AA122" s="28" t="e">
        <f t="shared" si="21"/>
        <v>#REF!</v>
      </c>
      <c r="AB122" s="29" t="e">
        <f t="shared" si="22"/>
        <v>#REF!</v>
      </c>
      <c r="AC122" s="28" t="e">
        <f t="shared" si="30"/>
        <v>#REF!</v>
      </c>
      <c r="AD122" s="23" t="e">
        <f t="shared" si="31"/>
        <v>#REF!</v>
      </c>
      <c r="AE122" s="53">
        <f t="shared" si="32"/>
        <v>0</v>
      </c>
      <c r="AF122" s="53">
        <f t="shared" si="33"/>
        <v>0</v>
      </c>
      <c r="AG122" s="53">
        <f t="shared" si="34"/>
        <v>0</v>
      </c>
      <c r="AH122" s="36" t="e">
        <f t="shared" si="35"/>
        <v>#REF!</v>
      </c>
      <c r="AM122" s="23">
        <f t="shared" si="36"/>
        <v>0</v>
      </c>
    </row>
    <row r="123" spans="1:39" x14ac:dyDescent="0.3">
      <c r="A123" s="23">
        <v>120</v>
      </c>
      <c r="B123" s="23" t="str">
        <f>VLOOKUP($A123,'[1]פרופיל מציע  + מסמכים שיש להגיש'!$C$6:$H$16555,2)</f>
        <v>מוסך רכב אומגה בע"מ</v>
      </c>
      <c r="C123" s="23" t="str">
        <f t="shared" si="23"/>
        <v>0</v>
      </c>
      <c r="D123" s="41"/>
      <c r="E123" s="43"/>
      <c r="F123" s="43"/>
      <c r="G123" s="42"/>
      <c r="H123" s="43"/>
      <c r="I123" s="43"/>
      <c r="J123" s="42"/>
      <c r="K123" s="42"/>
      <c r="L123" s="42"/>
      <c r="M123" s="57" t="str">
        <f t="shared" si="20"/>
        <v/>
      </c>
      <c r="N123" s="27" t="str">
        <f>IF(M123="","",VLOOKUP($A123,'[1]פרופיל מציע  + מסמכים שיש להגיש'!$C$6:$H$16555,4))</f>
        <v/>
      </c>
      <c r="O123" s="46" t="str">
        <f>IF(OR('טבלת עזר2'!$C122=1,'טבלת עזר2'!$G122=1,'טבלת עזר2'!$J122='טבלת עזר2'!$J$2,'טבלת עזר2'!$J122='טבלת עזר2'!$J$2,'טבלת עזר2'!$K122='טבלת עזר2'!$K$2,'טבלת עזר2'!$L122='טבלת עזר2'!$L$2)=TRUE,1,"")</f>
        <v/>
      </c>
      <c r="P123" s="46" t="e">
        <f>IF(OR($M123='טבלת עזר2'!$AN$3,$M123='טבלת עזר2'!$AN$4,$M123='טבלת עזר2'!$AN$5,$M123='טבלת עזר2'!$AN$6,$M123='טבלת עזר2'!$AN$7,$M123='טבלת עזר2'!$AN$8,$M123='טבלת עזר2'!$AN$9)=TRUE,2,"")</f>
        <v>#NUM!</v>
      </c>
      <c r="Q123" s="23" t="str">
        <f t="shared" si="24"/>
        <v>not submittied</v>
      </c>
      <c r="R123" s="65" t="e">
        <f t="shared" si="25"/>
        <v>#NUM!</v>
      </c>
      <c r="W123" s="67">
        <f t="shared" si="26"/>
        <v>0</v>
      </c>
      <c r="X123" s="23">
        <f t="shared" si="27"/>
        <v>7629</v>
      </c>
      <c r="Y123" s="50" t="e">
        <f t="shared" si="28"/>
        <v>#REF!</v>
      </c>
      <c r="Z123" s="23" t="e">
        <f t="shared" si="29"/>
        <v>#REF!</v>
      </c>
      <c r="AA123" s="28" t="e">
        <f t="shared" si="21"/>
        <v>#REF!</v>
      </c>
      <c r="AB123" s="29" t="e">
        <f t="shared" si="22"/>
        <v>#REF!</v>
      </c>
      <c r="AC123" s="28" t="e">
        <f t="shared" si="30"/>
        <v>#REF!</v>
      </c>
      <c r="AD123" s="23" t="e">
        <f t="shared" si="31"/>
        <v>#REF!</v>
      </c>
      <c r="AE123" s="53">
        <f t="shared" si="32"/>
        <v>0</v>
      </c>
      <c r="AF123" s="53">
        <f t="shared" si="33"/>
        <v>0</v>
      </c>
      <c r="AG123" s="53">
        <f t="shared" si="34"/>
        <v>0</v>
      </c>
      <c r="AH123" s="36" t="e">
        <f t="shared" si="35"/>
        <v>#REF!</v>
      </c>
      <c r="AM123" s="23">
        <f t="shared" si="36"/>
        <v>0</v>
      </c>
    </row>
    <row r="124" spans="1:39" x14ac:dyDescent="0.3">
      <c r="A124" s="23">
        <v>121</v>
      </c>
      <c r="B124" s="23" t="str">
        <f>VLOOKUP($A124,'[1]פרופיל מציע  + מסמכים שיש להגיש'!$C$6:$H$16555,2)</f>
        <v>פלקס בע"מ תל אביב</v>
      </c>
      <c r="C124" s="23" t="str">
        <f t="shared" si="23"/>
        <v>0</v>
      </c>
      <c r="D124" s="41"/>
      <c r="E124" s="43"/>
      <c r="F124" s="43"/>
      <c r="G124" s="42"/>
      <c r="H124" s="43"/>
      <c r="I124" s="43"/>
      <c r="J124" s="42"/>
      <c r="K124" s="42"/>
      <c r="L124" s="42"/>
      <c r="M124" s="57" t="str">
        <f t="shared" si="20"/>
        <v/>
      </c>
      <c r="N124" s="27" t="str">
        <f>IF(M124="","",VLOOKUP($A124,'[1]פרופיל מציע  + מסמכים שיש להגיש'!$C$6:$H$16555,4))</f>
        <v/>
      </c>
      <c r="O124" s="46" t="str">
        <f>IF(OR('טבלת עזר2'!$C123=1,'טבלת עזר2'!$G123=1,'טבלת עזר2'!$J123='טבלת עזר2'!$J$2,'טבלת עזר2'!$J123='טבלת עזר2'!$J$2,'טבלת עזר2'!$K123='טבלת עזר2'!$K$2,'טבלת עזר2'!$L123='טבלת עזר2'!$L$2)=TRUE,1,"")</f>
        <v/>
      </c>
      <c r="P124" s="46" t="e">
        <f>IF(OR($M124='טבלת עזר2'!$AN$3,$M124='טבלת עזר2'!$AN$4,$M124='טבלת עזר2'!$AN$5,$M124='טבלת עזר2'!$AN$6,$M124='טבלת עזר2'!$AN$7,$M124='טבלת עזר2'!$AN$8,$M124='טבלת עזר2'!$AN$9)=TRUE,2,"")</f>
        <v>#NUM!</v>
      </c>
      <c r="Q124" s="23" t="str">
        <f t="shared" si="24"/>
        <v>not submittied</v>
      </c>
      <c r="R124" s="65" t="e">
        <f t="shared" si="25"/>
        <v>#NUM!</v>
      </c>
      <c r="W124" s="67">
        <f t="shared" si="26"/>
        <v>0</v>
      </c>
      <c r="X124" s="23">
        <f t="shared" si="27"/>
        <v>7629</v>
      </c>
      <c r="Y124" s="50" t="e">
        <f t="shared" si="28"/>
        <v>#REF!</v>
      </c>
      <c r="Z124" s="23" t="e">
        <f t="shared" si="29"/>
        <v>#REF!</v>
      </c>
      <c r="AA124" s="28" t="e">
        <f t="shared" si="21"/>
        <v>#REF!</v>
      </c>
      <c r="AB124" s="29" t="e">
        <f t="shared" si="22"/>
        <v>#REF!</v>
      </c>
      <c r="AC124" s="28" t="e">
        <f t="shared" si="30"/>
        <v>#REF!</v>
      </c>
      <c r="AD124" s="23" t="e">
        <f t="shared" si="31"/>
        <v>#REF!</v>
      </c>
      <c r="AE124" s="53">
        <f t="shared" si="32"/>
        <v>0</v>
      </c>
      <c r="AF124" s="53">
        <f t="shared" si="33"/>
        <v>0</v>
      </c>
      <c r="AG124" s="53">
        <f t="shared" si="34"/>
        <v>0</v>
      </c>
      <c r="AH124" s="36" t="e">
        <f t="shared" si="35"/>
        <v>#REF!</v>
      </c>
      <c r="AM124" s="23">
        <f t="shared" si="36"/>
        <v>0</v>
      </c>
    </row>
    <row r="125" spans="1:39" x14ac:dyDescent="0.3">
      <c r="A125" s="23">
        <v>122</v>
      </c>
      <c r="B125" s="23" t="str">
        <f>VLOOKUP($A125,'[1]פרופיל מציע  + מסמכים שיש להגיש'!$C$6:$H$16555,2)</f>
        <v xml:space="preserve">מוסך עמל </v>
      </c>
      <c r="C125" s="23" t="str">
        <f t="shared" si="23"/>
        <v>0</v>
      </c>
      <c r="D125" s="41"/>
      <c r="E125" s="43"/>
      <c r="F125" s="43"/>
      <c r="G125" s="42"/>
      <c r="H125" s="43"/>
      <c r="I125" s="43"/>
      <c r="J125" s="42"/>
      <c r="K125" s="42"/>
      <c r="L125" s="42"/>
      <c r="M125" s="57" t="str">
        <f t="shared" si="20"/>
        <v/>
      </c>
      <c r="N125" s="27" t="str">
        <f>IF(M125="","",VLOOKUP($A125,'[1]פרופיל מציע  + מסמכים שיש להגיש'!$C$6:$H$16555,4))</f>
        <v/>
      </c>
      <c r="O125" s="46" t="str">
        <f>IF(OR('טבלת עזר2'!$C124=1,'טבלת עזר2'!$G124=1,'טבלת עזר2'!$J124='טבלת עזר2'!$J$2,'טבלת עזר2'!$J124='טבלת עזר2'!$J$2,'טבלת עזר2'!$K124='טבלת עזר2'!$K$2,'טבלת עזר2'!$L124='טבלת עזר2'!$L$2)=TRUE,1,"")</f>
        <v/>
      </c>
      <c r="P125" s="46" t="e">
        <f>IF(OR($M125='טבלת עזר2'!$AN$3,$M125='טבלת עזר2'!$AN$4,$M125='טבלת עזר2'!$AN$5,$M125='טבלת עזר2'!$AN$6,$M125='טבלת עזר2'!$AN$7,$M125='טבלת עזר2'!$AN$8,$M125='טבלת עזר2'!$AN$9)=TRUE,2,"")</f>
        <v>#NUM!</v>
      </c>
      <c r="Q125" s="23" t="str">
        <f t="shared" si="24"/>
        <v>not submittied</v>
      </c>
      <c r="R125" s="65" t="e">
        <f t="shared" si="25"/>
        <v>#NUM!</v>
      </c>
      <c r="W125" s="67">
        <f t="shared" si="26"/>
        <v>0</v>
      </c>
      <c r="X125" s="23">
        <f t="shared" si="27"/>
        <v>7629</v>
      </c>
      <c r="Y125" s="50" t="e">
        <f t="shared" si="28"/>
        <v>#REF!</v>
      </c>
      <c r="Z125" s="23" t="e">
        <f t="shared" si="29"/>
        <v>#REF!</v>
      </c>
      <c r="AA125" s="28" t="e">
        <f t="shared" si="21"/>
        <v>#REF!</v>
      </c>
      <c r="AB125" s="29" t="e">
        <f t="shared" si="22"/>
        <v>#REF!</v>
      </c>
      <c r="AC125" s="28" t="e">
        <f t="shared" si="30"/>
        <v>#REF!</v>
      </c>
      <c r="AD125" s="23" t="e">
        <f t="shared" si="31"/>
        <v>#REF!</v>
      </c>
      <c r="AE125" s="53">
        <f t="shared" si="32"/>
        <v>0</v>
      </c>
      <c r="AF125" s="53">
        <f t="shared" si="33"/>
        <v>0</v>
      </c>
      <c r="AG125" s="53">
        <f t="shared" si="34"/>
        <v>0</v>
      </c>
      <c r="AH125" s="36" t="e">
        <f t="shared" si="35"/>
        <v>#REF!</v>
      </c>
      <c r="AM125" s="23">
        <f t="shared" si="36"/>
        <v>0</v>
      </c>
    </row>
    <row r="126" spans="1:39" x14ac:dyDescent="0.3">
      <c r="A126" s="23">
        <v>123</v>
      </c>
      <c r="B126" s="23" t="str">
        <f>VLOOKUP($A126,'[1]פרופיל מציע  + מסמכים שיש להגיש'!$C$6:$H$16555,2)</f>
        <v>קרסו מוטורס בע"מ</v>
      </c>
      <c r="C126" s="23" t="str">
        <f t="shared" si="23"/>
        <v>0</v>
      </c>
      <c r="D126" s="41"/>
      <c r="E126" s="43"/>
      <c r="F126" s="43"/>
      <c r="G126" s="42"/>
      <c r="H126" s="43"/>
      <c r="I126" s="43"/>
      <c r="J126" s="42"/>
      <c r="K126" s="42"/>
      <c r="L126" s="42"/>
      <c r="M126" s="57" t="str">
        <f t="shared" si="20"/>
        <v/>
      </c>
      <c r="N126" s="27" t="str">
        <f>IF(M126="","",VLOOKUP($A126,'[1]פרופיל מציע  + מסמכים שיש להגיש'!$C$6:$H$16555,4))</f>
        <v/>
      </c>
      <c r="O126" s="46" t="str">
        <f>IF(OR('טבלת עזר2'!$C125=1,'טבלת עזר2'!$G125=1,'טבלת עזר2'!$J125='טבלת עזר2'!$J$2,'טבלת עזר2'!$J125='טבלת עזר2'!$J$2,'טבלת עזר2'!$K125='טבלת עזר2'!$K$2,'טבלת עזר2'!$L125='טבלת עזר2'!$L$2)=TRUE,1,"")</f>
        <v/>
      </c>
      <c r="P126" s="46" t="e">
        <f>IF(OR($M126='טבלת עזר2'!$AN$3,$M126='טבלת עזר2'!$AN$4,$M126='טבלת עזר2'!$AN$5,$M126='טבלת עזר2'!$AN$6,$M126='טבלת עזר2'!$AN$7,$M126='טבלת עזר2'!$AN$8,$M126='טבלת עזר2'!$AN$9)=TRUE,2,"")</f>
        <v>#NUM!</v>
      </c>
      <c r="Q126" s="23" t="str">
        <f t="shared" si="24"/>
        <v>not submittied</v>
      </c>
      <c r="R126" s="65" t="e">
        <f t="shared" si="25"/>
        <v>#NUM!</v>
      </c>
      <c r="W126" s="67">
        <f t="shared" si="26"/>
        <v>0</v>
      </c>
      <c r="X126" s="23">
        <f t="shared" si="27"/>
        <v>7629</v>
      </c>
      <c r="Y126" s="50" t="e">
        <f t="shared" si="28"/>
        <v>#REF!</v>
      </c>
      <c r="Z126" s="23" t="e">
        <f t="shared" si="29"/>
        <v>#REF!</v>
      </c>
      <c r="AA126" s="28" t="e">
        <f t="shared" si="21"/>
        <v>#REF!</v>
      </c>
      <c r="AB126" s="29" t="e">
        <f t="shared" si="22"/>
        <v>#REF!</v>
      </c>
      <c r="AC126" s="28" t="e">
        <f t="shared" si="30"/>
        <v>#REF!</v>
      </c>
      <c r="AD126" s="23" t="e">
        <f t="shared" si="31"/>
        <v>#REF!</v>
      </c>
      <c r="AE126" s="53">
        <f t="shared" si="32"/>
        <v>0</v>
      </c>
      <c r="AF126" s="53">
        <f t="shared" si="33"/>
        <v>0</v>
      </c>
      <c r="AG126" s="53">
        <f t="shared" si="34"/>
        <v>0</v>
      </c>
      <c r="AH126" s="36" t="e">
        <f t="shared" si="35"/>
        <v>#REF!</v>
      </c>
      <c r="AM126" s="23">
        <f t="shared" si="36"/>
        <v>0</v>
      </c>
    </row>
    <row r="127" spans="1:39" x14ac:dyDescent="0.3">
      <c r="A127" s="23">
        <v>124</v>
      </c>
      <c r="B127" s="23" t="str">
        <f>VLOOKUP($A127,'[1]פרופיל מציע  + מסמכים שיש להגיש'!$C$6:$H$16555,2)</f>
        <v>קרסו מוטורס בע"מ</v>
      </c>
      <c r="C127" s="23" t="str">
        <f t="shared" si="23"/>
        <v>0</v>
      </c>
      <c r="D127" s="41"/>
      <c r="E127" s="43"/>
      <c r="F127" s="43"/>
      <c r="G127" s="42"/>
      <c r="H127" s="43"/>
      <c r="I127" s="43"/>
      <c r="J127" s="42"/>
      <c r="K127" s="42"/>
      <c r="L127" s="42"/>
      <c r="M127" s="57" t="str">
        <f t="shared" si="20"/>
        <v/>
      </c>
      <c r="N127" s="27" t="str">
        <f>IF(M127="","",VLOOKUP($A127,'[1]פרופיל מציע  + מסמכים שיש להגיש'!$C$6:$H$16555,4))</f>
        <v/>
      </c>
      <c r="O127" s="46" t="str">
        <f>IF(OR('טבלת עזר2'!$C126=1,'טבלת עזר2'!$G126=1,'טבלת עזר2'!$J126='טבלת עזר2'!$J$2,'טבלת עזר2'!$J126='טבלת עזר2'!$J$2,'טבלת עזר2'!$K126='טבלת עזר2'!$K$2,'טבלת עזר2'!$L126='טבלת עזר2'!$L$2)=TRUE,1,"")</f>
        <v/>
      </c>
      <c r="P127" s="46" t="e">
        <f>IF(OR($M127='טבלת עזר2'!$AN$3,$M127='טבלת עזר2'!$AN$4,$M127='טבלת עזר2'!$AN$5,$M127='טבלת עזר2'!$AN$6,$M127='טבלת עזר2'!$AN$7,$M127='טבלת עזר2'!$AN$8,$M127='טבלת עזר2'!$AN$9)=TRUE,2,"")</f>
        <v>#NUM!</v>
      </c>
      <c r="Q127" s="23" t="str">
        <f t="shared" si="24"/>
        <v>not submittied</v>
      </c>
      <c r="R127" s="65" t="e">
        <f t="shared" si="25"/>
        <v>#NUM!</v>
      </c>
      <c r="W127" s="67">
        <f t="shared" si="26"/>
        <v>0</v>
      </c>
      <c r="X127" s="23">
        <f t="shared" si="27"/>
        <v>7629</v>
      </c>
      <c r="Y127" s="50" t="e">
        <f t="shared" si="28"/>
        <v>#REF!</v>
      </c>
      <c r="Z127" s="23" t="e">
        <f t="shared" si="29"/>
        <v>#REF!</v>
      </c>
      <c r="AA127" s="28" t="e">
        <f t="shared" si="21"/>
        <v>#REF!</v>
      </c>
      <c r="AB127" s="29" t="e">
        <f t="shared" si="22"/>
        <v>#REF!</v>
      </c>
      <c r="AC127" s="28" t="e">
        <f t="shared" si="30"/>
        <v>#REF!</v>
      </c>
      <c r="AD127" s="23" t="e">
        <f t="shared" si="31"/>
        <v>#REF!</v>
      </c>
      <c r="AE127" s="53">
        <f t="shared" si="32"/>
        <v>0</v>
      </c>
      <c r="AF127" s="53">
        <f t="shared" si="33"/>
        <v>0</v>
      </c>
      <c r="AG127" s="53">
        <f t="shared" si="34"/>
        <v>0</v>
      </c>
      <c r="AH127" s="36" t="e">
        <f t="shared" si="35"/>
        <v>#REF!</v>
      </c>
      <c r="AM127" s="23">
        <f t="shared" si="36"/>
        <v>0</v>
      </c>
    </row>
    <row r="128" spans="1:39" x14ac:dyDescent="0.3">
      <c r="A128" s="23">
        <v>125</v>
      </c>
      <c r="B128" s="23" t="str">
        <f>VLOOKUP($A128,'[1]פרופיל מציע  + מסמכים שיש להגיש'!$C$6:$H$16555,2)</f>
        <v>קרסו מוטורס בע"מ</v>
      </c>
      <c r="C128" s="23" t="str">
        <f t="shared" si="23"/>
        <v>0</v>
      </c>
      <c r="D128" s="41"/>
      <c r="E128" s="43"/>
      <c r="F128" s="43"/>
      <c r="G128" s="42"/>
      <c r="H128" s="43"/>
      <c r="I128" s="43"/>
      <c r="J128" s="42"/>
      <c r="K128" s="42"/>
      <c r="L128" s="42"/>
      <c r="M128" s="57" t="str">
        <f t="shared" si="20"/>
        <v/>
      </c>
      <c r="N128" s="27" t="str">
        <f>IF(M128="","",VLOOKUP($A128,'[1]פרופיל מציע  + מסמכים שיש להגיש'!$C$6:$H$16555,4))</f>
        <v/>
      </c>
      <c r="O128" s="46" t="str">
        <f>IF(OR('טבלת עזר2'!$C127=1,'טבלת עזר2'!$G127=1,'טבלת עזר2'!$J127='טבלת עזר2'!$J$2,'טבלת עזר2'!$J127='טבלת עזר2'!$J$2,'טבלת עזר2'!$K127='טבלת עזר2'!$K$2,'טבלת עזר2'!$L127='טבלת עזר2'!$L$2)=TRUE,1,"")</f>
        <v/>
      </c>
      <c r="P128" s="46" t="e">
        <f>IF(OR($M128='טבלת עזר2'!$AN$3,$M128='טבלת עזר2'!$AN$4,$M128='טבלת עזר2'!$AN$5,$M128='טבלת עזר2'!$AN$6,$M128='טבלת עזר2'!$AN$7,$M128='טבלת עזר2'!$AN$8,$M128='טבלת עזר2'!$AN$9)=TRUE,2,"")</f>
        <v>#NUM!</v>
      </c>
      <c r="Q128" s="23" t="str">
        <f t="shared" si="24"/>
        <v>not submittied</v>
      </c>
      <c r="R128" s="65" t="e">
        <f t="shared" si="25"/>
        <v>#NUM!</v>
      </c>
      <c r="W128" s="67">
        <f t="shared" si="26"/>
        <v>0</v>
      </c>
      <c r="X128" s="23">
        <f t="shared" si="27"/>
        <v>7629</v>
      </c>
      <c r="Y128" s="50" t="e">
        <f t="shared" si="28"/>
        <v>#REF!</v>
      </c>
      <c r="Z128" s="23" t="e">
        <f t="shared" si="29"/>
        <v>#REF!</v>
      </c>
      <c r="AA128" s="28" t="e">
        <f t="shared" si="21"/>
        <v>#REF!</v>
      </c>
      <c r="AB128" s="29" t="e">
        <f t="shared" si="22"/>
        <v>#REF!</v>
      </c>
      <c r="AC128" s="28" t="e">
        <f t="shared" si="30"/>
        <v>#REF!</v>
      </c>
      <c r="AD128" s="23" t="e">
        <f t="shared" si="31"/>
        <v>#REF!</v>
      </c>
      <c r="AE128" s="53">
        <f t="shared" si="32"/>
        <v>0</v>
      </c>
      <c r="AF128" s="53">
        <f t="shared" si="33"/>
        <v>0</v>
      </c>
      <c r="AG128" s="53">
        <f t="shared" si="34"/>
        <v>0</v>
      </c>
      <c r="AH128" s="36" t="e">
        <f t="shared" si="35"/>
        <v>#REF!</v>
      </c>
      <c r="AM128" s="23">
        <f t="shared" si="36"/>
        <v>0</v>
      </c>
    </row>
    <row r="129" spans="1:39" x14ac:dyDescent="0.3">
      <c r="A129" s="23">
        <v>126</v>
      </c>
      <c r="B129" s="23" t="str">
        <f>VLOOKUP($A129,'[1]פרופיל מציע  + מסמכים שיש להגיש'!$C$6:$H$16555,2)</f>
        <v>מ.פטין בע"מ</v>
      </c>
      <c r="C129" s="23" t="str">
        <f t="shared" si="23"/>
        <v>0</v>
      </c>
      <c r="D129" s="41"/>
      <c r="E129" s="43"/>
      <c r="F129" s="43"/>
      <c r="G129" s="42"/>
      <c r="H129" s="43"/>
      <c r="I129" s="43"/>
      <c r="J129" s="42"/>
      <c r="K129" s="42"/>
      <c r="L129" s="42"/>
      <c r="M129" s="57" t="str">
        <f t="shared" si="20"/>
        <v/>
      </c>
      <c r="N129" s="27" t="str">
        <f>IF(M129="","",VLOOKUP($A129,'[1]פרופיל מציע  + מסמכים שיש להגיש'!$C$6:$H$16555,4))</f>
        <v/>
      </c>
      <c r="O129" s="46" t="str">
        <f>IF(OR('טבלת עזר2'!$C128=1,'טבלת עזר2'!$G128=1,'טבלת עזר2'!$J128='טבלת עזר2'!$J$2,'טבלת עזר2'!$J128='טבלת עזר2'!$J$2,'טבלת עזר2'!$K128='טבלת עזר2'!$K$2,'טבלת עזר2'!$L128='טבלת עזר2'!$L$2)=TRUE,1,"")</f>
        <v/>
      </c>
      <c r="P129" s="46" t="e">
        <f>IF(OR($M129='טבלת עזר2'!$AN$3,$M129='טבלת עזר2'!$AN$4,$M129='טבלת עזר2'!$AN$5,$M129='טבלת עזר2'!$AN$6,$M129='טבלת עזר2'!$AN$7,$M129='טבלת עזר2'!$AN$8,$M129='טבלת עזר2'!$AN$9)=TRUE,2,"")</f>
        <v>#NUM!</v>
      </c>
      <c r="Q129" s="23" t="str">
        <f t="shared" si="24"/>
        <v>not submittied</v>
      </c>
      <c r="R129" s="65" t="e">
        <f t="shared" si="25"/>
        <v>#NUM!</v>
      </c>
      <c r="W129" s="67">
        <f t="shared" si="26"/>
        <v>0</v>
      </c>
      <c r="X129" s="23">
        <f t="shared" si="27"/>
        <v>7629</v>
      </c>
      <c r="Y129" s="50" t="e">
        <f t="shared" si="28"/>
        <v>#REF!</v>
      </c>
      <c r="Z129" s="23" t="e">
        <f t="shared" si="29"/>
        <v>#REF!</v>
      </c>
      <c r="AA129" s="28" t="e">
        <f t="shared" si="21"/>
        <v>#REF!</v>
      </c>
      <c r="AB129" s="29" t="e">
        <f t="shared" si="22"/>
        <v>#REF!</v>
      </c>
      <c r="AC129" s="28" t="e">
        <f t="shared" si="30"/>
        <v>#REF!</v>
      </c>
      <c r="AD129" s="23" t="e">
        <f t="shared" si="31"/>
        <v>#REF!</v>
      </c>
      <c r="AE129" s="53">
        <f t="shared" si="32"/>
        <v>0</v>
      </c>
      <c r="AF129" s="53">
        <f t="shared" si="33"/>
        <v>0</v>
      </c>
      <c r="AG129" s="53">
        <f t="shared" si="34"/>
        <v>0</v>
      </c>
      <c r="AH129" s="36" t="e">
        <f t="shared" si="35"/>
        <v>#REF!</v>
      </c>
      <c r="AM129" s="23">
        <f t="shared" si="36"/>
        <v>0</v>
      </c>
    </row>
    <row r="130" spans="1:39" x14ac:dyDescent="0.3">
      <c r="A130" s="23">
        <v>127</v>
      </c>
      <c r="B130" s="23" t="str">
        <f>VLOOKUP($A130,'[1]פרופיל מציע  + מסמכים שיש להגיש'!$C$6:$H$16555,2)</f>
        <v>מוסך כחול לבן בע"מ</v>
      </c>
      <c r="C130" s="23" t="str">
        <f t="shared" si="23"/>
        <v>0</v>
      </c>
      <c r="D130" s="41"/>
      <c r="E130" s="43"/>
      <c r="F130" s="43"/>
      <c r="G130" s="42"/>
      <c r="H130" s="43"/>
      <c r="I130" s="43"/>
      <c r="J130" s="42"/>
      <c r="K130" s="42"/>
      <c r="L130" s="42"/>
      <c r="M130" s="57" t="str">
        <f t="shared" si="20"/>
        <v/>
      </c>
      <c r="N130" s="27" t="str">
        <f>IF(M130="","",VLOOKUP($A130,'[1]פרופיל מציע  + מסמכים שיש להגיש'!$C$6:$H$16555,4))</f>
        <v/>
      </c>
      <c r="O130" s="46" t="str">
        <f>IF(OR('טבלת עזר2'!$C129=1,'טבלת עזר2'!$G129=1,'טבלת עזר2'!$J129='טבלת עזר2'!$J$2,'טבלת עזר2'!$J129='טבלת עזר2'!$J$2,'טבלת עזר2'!$K129='טבלת עזר2'!$K$2,'טבלת עזר2'!$L129='טבלת עזר2'!$L$2)=TRUE,1,"")</f>
        <v/>
      </c>
      <c r="P130" s="46" t="e">
        <f>IF(OR($M130='טבלת עזר2'!$AN$3,$M130='טבלת עזר2'!$AN$4,$M130='טבלת עזר2'!$AN$5,$M130='טבלת עזר2'!$AN$6,$M130='טבלת עזר2'!$AN$7,$M130='טבלת עזר2'!$AN$8,$M130='טבלת עזר2'!$AN$9)=TRUE,2,"")</f>
        <v>#NUM!</v>
      </c>
      <c r="Q130" s="23" t="str">
        <f t="shared" si="24"/>
        <v>not submittied</v>
      </c>
      <c r="R130" s="65" t="e">
        <f t="shared" si="25"/>
        <v>#NUM!</v>
      </c>
      <c r="W130" s="67">
        <f t="shared" si="26"/>
        <v>0</v>
      </c>
      <c r="X130" s="23">
        <f t="shared" si="27"/>
        <v>7629</v>
      </c>
      <c r="Y130" s="50" t="e">
        <f t="shared" si="28"/>
        <v>#REF!</v>
      </c>
      <c r="Z130" s="23" t="e">
        <f t="shared" si="29"/>
        <v>#REF!</v>
      </c>
      <c r="AA130" s="28" t="e">
        <f t="shared" si="21"/>
        <v>#REF!</v>
      </c>
      <c r="AB130" s="29" t="e">
        <f t="shared" si="22"/>
        <v>#REF!</v>
      </c>
      <c r="AC130" s="28" t="e">
        <f t="shared" si="30"/>
        <v>#REF!</v>
      </c>
      <c r="AD130" s="23" t="e">
        <f t="shared" si="31"/>
        <v>#REF!</v>
      </c>
      <c r="AE130" s="53">
        <f t="shared" si="32"/>
        <v>0</v>
      </c>
      <c r="AF130" s="53">
        <f t="shared" si="33"/>
        <v>0</v>
      </c>
      <c r="AG130" s="53">
        <f t="shared" si="34"/>
        <v>0</v>
      </c>
      <c r="AH130" s="36" t="e">
        <f t="shared" si="35"/>
        <v>#REF!</v>
      </c>
      <c r="AM130" s="23">
        <f t="shared" si="36"/>
        <v>0</v>
      </c>
    </row>
    <row r="131" spans="1:39" x14ac:dyDescent="0.3">
      <c r="A131" s="23">
        <v>128</v>
      </c>
      <c r="B131" s="23" t="str">
        <f>VLOOKUP($A131,'[1]פרופיל מציע  + מסמכים שיש להגיש'!$C$6:$H$16555,2)</f>
        <v>מוסך שרות אמיר</v>
      </c>
      <c r="C131" s="23" t="str">
        <f t="shared" si="23"/>
        <v>0</v>
      </c>
      <c r="D131" s="41"/>
      <c r="E131" s="43"/>
      <c r="F131" s="43"/>
      <c r="G131" s="42"/>
      <c r="H131" s="43"/>
      <c r="I131" s="43"/>
      <c r="J131" s="42"/>
      <c r="K131" s="42"/>
      <c r="L131" s="42"/>
      <c r="M131" s="57" t="str">
        <f t="shared" si="20"/>
        <v/>
      </c>
      <c r="N131" s="27" t="str">
        <f>IF(M131="","",VLOOKUP($A131,'[1]פרופיל מציע  + מסמכים שיש להגיש'!$C$6:$H$16555,4))</f>
        <v/>
      </c>
      <c r="O131" s="46" t="str">
        <f>IF(OR('טבלת עזר2'!$C130=1,'טבלת עזר2'!$G130=1,'טבלת עזר2'!$J130='טבלת עזר2'!$J$2,'טבלת עזר2'!$J130='טבלת עזר2'!$J$2,'טבלת עזר2'!$K130='טבלת עזר2'!$K$2,'טבלת עזר2'!$L130='טבלת עזר2'!$L$2)=TRUE,1,"")</f>
        <v/>
      </c>
      <c r="P131" s="46" t="e">
        <f>IF(OR($M131='טבלת עזר2'!$AN$3,$M131='טבלת עזר2'!$AN$4,$M131='טבלת עזר2'!$AN$5,$M131='טבלת עזר2'!$AN$6,$M131='טבלת עזר2'!$AN$7,$M131='טבלת עזר2'!$AN$8,$M131='טבלת עזר2'!$AN$9)=TRUE,2,"")</f>
        <v>#NUM!</v>
      </c>
      <c r="Q131" s="23" t="str">
        <f t="shared" si="24"/>
        <v>not submittied</v>
      </c>
      <c r="R131" s="65" t="e">
        <f t="shared" si="25"/>
        <v>#NUM!</v>
      </c>
      <c r="W131" s="67">
        <f t="shared" si="26"/>
        <v>0</v>
      </c>
      <c r="X131" s="23">
        <f t="shared" si="27"/>
        <v>7629</v>
      </c>
      <c r="Y131" s="50" t="e">
        <f t="shared" si="28"/>
        <v>#REF!</v>
      </c>
      <c r="Z131" s="23" t="e">
        <f t="shared" si="29"/>
        <v>#REF!</v>
      </c>
      <c r="AA131" s="28" t="e">
        <f t="shared" si="21"/>
        <v>#REF!</v>
      </c>
      <c r="AB131" s="29" t="e">
        <f t="shared" si="22"/>
        <v>#REF!</v>
      </c>
      <c r="AC131" s="28" t="e">
        <f t="shared" si="30"/>
        <v>#REF!</v>
      </c>
      <c r="AD131" s="23" t="e">
        <f t="shared" si="31"/>
        <v>#REF!</v>
      </c>
      <c r="AE131" s="53">
        <f t="shared" si="32"/>
        <v>0</v>
      </c>
      <c r="AF131" s="53">
        <f t="shared" si="33"/>
        <v>0</v>
      </c>
      <c r="AG131" s="53">
        <f t="shared" si="34"/>
        <v>0</v>
      </c>
      <c r="AH131" s="36" t="e">
        <f t="shared" si="35"/>
        <v>#REF!</v>
      </c>
      <c r="AM131" s="23">
        <f t="shared" si="36"/>
        <v>0</v>
      </c>
    </row>
    <row r="132" spans="1:39" x14ac:dyDescent="0.3">
      <c r="A132" s="23">
        <v>129</v>
      </c>
      <c r="B132" s="23" t="str">
        <f>VLOOKUP($A132,'[1]פרופיל מציע  + מסמכים שיש להגיש'!$C$6:$H$16555,2)</f>
        <v>ב.קורט ובניו בע"מ</v>
      </c>
      <c r="C132" s="23" t="str">
        <f t="shared" si="23"/>
        <v>0</v>
      </c>
      <c r="D132" s="41"/>
      <c r="E132" s="43"/>
      <c r="F132" s="43"/>
      <c r="G132" s="42"/>
      <c r="H132" s="43"/>
      <c r="I132" s="43"/>
      <c r="J132" s="42"/>
      <c r="K132" s="42"/>
      <c r="L132" s="42"/>
      <c r="M132" s="57" t="str">
        <f t="shared" ref="M132:M195" si="37">IF(COUNT(D132:L132)=9,$AH132,"")</f>
        <v/>
      </c>
      <c r="N132" s="27" t="str">
        <f>IF(M132="","",VLOOKUP($A132,'[1]פרופיל מציע  + מסמכים שיש להגיש'!$C$6:$H$16555,4))</f>
        <v/>
      </c>
      <c r="O132" s="46" t="str">
        <f>IF(OR('טבלת עזר2'!$C131=1,'טבלת עזר2'!$G131=1,'טבלת עזר2'!$J131='טבלת עזר2'!$J$2,'טבלת עזר2'!$J131='טבלת עזר2'!$J$2,'טבלת עזר2'!$K131='טבלת עזר2'!$K$2,'טבלת עזר2'!$L131='טבלת עזר2'!$L$2)=TRUE,1,"")</f>
        <v/>
      </c>
      <c r="P132" s="46" t="e">
        <f>IF(OR($M132='טבלת עזר2'!$AN$3,$M132='טבלת עזר2'!$AN$4,$M132='טבלת עזר2'!$AN$5,$M132='טבלת עזר2'!$AN$6,$M132='טבלת עזר2'!$AN$7,$M132='טבלת עזר2'!$AN$8,$M132='טבלת עזר2'!$AN$9)=TRUE,2,"")</f>
        <v>#NUM!</v>
      </c>
      <c r="Q132" s="23" t="str">
        <f t="shared" si="24"/>
        <v>not submittied</v>
      </c>
      <c r="R132" s="65" t="e">
        <f t="shared" si="25"/>
        <v>#NUM!</v>
      </c>
      <c r="W132" s="67">
        <f t="shared" si="26"/>
        <v>0</v>
      </c>
      <c r="X132" s="23">
        <f t="shared" si="27"/>
        <v>7629</v>
      </c>
      <c r="Y132" s="50" t="e">
        <f t="shared" si="28"/>
        <v>#REF!</v>
      </c>
      <c r="Z132" s="23" t="e">
        <f t="shared" si="29"/>
        <v>#REF!</v>
      </c>
      <c r="AA132" s="28" t="e">
        <f t="shared" ref="AA132:AA195" si="38">SUM($BL$40:$BL$43)*$G132</f>
        <v>#REF!</v>
      </c>
      <c r="AB132" s="29" t="e">
        <f t="shared" ref="AB132:AB195" si="39">0.7*SUM($BM$40:$BM$43)*(1-$H132)+0.3*SUM($BN$40:$BN$43)*(1-$I132)</f>
        <v>#REF!</v>
      </c>
      <c r="AC132" s="28" t="e">
        <f t="shared" si="30"/>
        <v>#REF!</v>
      </c>
      <c r="AD132" s="23" t="e">
        <f t="shared" si="31"/>
        <v>#REF!</v>
      </c>
      <c r="AE132" s="53">
        <f t="shared" si="32"/>
        <v>0</v>
      </c>
      <c r="AF132" s="53">
        <f t="shared" si="33"/>
        <v>0</v>
      </c>
      <c r="AG132" s="53">
        <f t="shared" si="34"/>
        <v>0</v>
      </c>
      <c r="AH132" s="36" t="e">
        <f t="shared" si="35"/>
        <v>#REF!</v>
      </c>
      <c r="AM132" s="23">
        <f t="shared" si="36"/>
        <v>0</v>
      </c>
    </row>
    <row r="133" spans="1:39" x14ac:dyDescent="0.3">
      <c r="A133" s="23">
        <v>130</v>
      </c>
      <c r="B133" s="23" t="str">
        <f>VLOOKUP($A133,'[1]פרופיל מציע  + מסמכים שיש להגיש'!$C$6:$H$16555,2)</f>
        <v>מוסך חלמיש</v>
      </c>
      <c r="C133" s="23" t="str">
        <f t="shared" ref="C133:C196" si="40">IF(D133&gt;0,"1","0")</f>
        <v>0</v>
      </c>
      <c r="D133" s="41"/>
      <c r="E133" s="43"/>
      <c r="F133" s="43"/>
      <c r="G133" s="42"/>
      <c r="H133" s="43"/>
      <c r="I133" s="43"/>
      <c r="J133" s="42"/>
      <c r="K133" s="42"/>
      <c r="L133" s="42"/>
      <c r="M133" s="57" t="str">
        <f t="shared" si="37"/>
        <v/>
      </c>
      <c r="N133" s="27" t="str">
        <f>IF(M133="","",VLOOKUP($A133,'[1]פרופיל מציע  + מסמכים שיש להגיש'!$C$6:$H$16555,4))</f>
        <v/>
      </c>
      <c r="O133" s="46" t="str">
        <f>IF(OR('טבלת עזר2'!$C132=1,'טבלת עזר2'!$G132=1,'טבלת עזר2'!$J132='טבלת עזר2'!$J$2,'טבלת עזר2'!$J132='טבלת עזר2'!$J$2,'טבלת עזר2'!$K132='טבלת עזר2'!$K$2,'טבלת עזר2'!$L132='טבלת עזר2'!$L$2)=TRUE,1,"")</f>
        <v/>
      </c>
      <c r="P133" s="46" t="e">
        <f>IF(OR($M133='טבלת עזר2'!$AN$3,$M133='טבלת עזר2'!$AN$4,$M133='טבלת עזר2'!$AN$5,$M133='טבלת עזר2'!$AN$6,$M133='טבלת עזר2'!$AN$7,$M133='טבלת עזר2'!$AN$8,$M133='טבלת עזר2'!$AN$9)=TRUE,2,"")</f>
        <v>#NUM!</v>
      </c>
      <c r="Q133" s="23" t="str">
        <f t="shared" ref="Q133:Q196" si="41">IF($D133&gt;0,IF(AND($O133="",$P133=""),IF($M133&lt;1.1*$T$5,"in","out"),"in"),"not submittied")</f>
        <v>not submittied</v>
      </c>
      <c r="R133" s="65" t="e">
        <f t="shared" ref="R133:R196" si="42">IF(AND(O$4="",$P133=""),IF($D133&gt;0,IF(AND($O133="",$P133="",$Q133="in",$M133&gt;$T$5),$T$5,$M133)),"")</f>
        <v>#NUM!</v>
      </c>
      <c r="W133" s="67">
        <f t="shared" ref="W133:W196" si="43">40*$D133</f>
        <v>0</v>
      </c>
      <c r="X133" s="23">
        <f t="shared" ref="X133:X196" si="44">5627*(1-$E133)+2002*(1-$F133)</f>
        <v>7629</v>
      </c>
      <c r="Y133" s="50" t="e">
        <f t="shared" ref="Y133:Y196" si="45">$G133*SUM($BT$5:$CK$5)</f>
        <v>#REF!</v>
      </c>
      <c r="Z133" s="23" t="e">
        <f t="shared" ref="Z133:Z196" si="46">SUM($BT$6:$CK$17)*(0.8*(1-$H133)+0.2*0.75*(1-$I133))</f>
        <v>#REF!</v>
      </c>
      <c r="AA133" s="28" t="e">
        <f t="shared" si="38"/>
        <v>#REF!</v>
      </c>
      <c r="AB133" s="29" t="e">
        <f t="shared" si="39"/>
        <v>#REF!</v>
      </c>
      <c r="AC133" s="28" t="e">
        <f t="shared" ref="AC133:AC196" si="47">SUM($BL$4:$BL$34)*$G133</f>
        <v>#REF!</v>
      </c>
      <c r="AD133" s="23" t="e">
        <f t="shared" ref="AD133:AD196" si="48">0.5*SUM($BM$4:$BM$34)*(1-$H133)+0.5*0.75*(1-$I133)*SUM($BM$4:$BM$34)</f>
        <v>#REF!</v>
      </c>
      <c r="AE133" s="53">
        <f t="shared" ref="AE133:AE196" si="49">$J133*3</f>
        <v>0</v>
      </c>
      <c r="AF133" s="53">
        <f t="shared" ref="AF133:AF196" si="50">$K133*4</f>
        <v>0</v>
      </c>
      <c r="AG133" s="53">
        <f t="shared" ref="AG133:AG196" si="51">$L133*12</f>
        <v>0</v>
      </c>
      <c r="AH133" s="36" t="e">
        <f>SUM(W133:AG133)</f>
        <v>#REF!</v>
      </c>
      <c r="AM133" s="23">
        <f t="shared" ref="AM133:AM196" si="52">IF(Q134="בפנים",N133,0)</f>
        <v>0</v>
      </c>
    </row>
    <row r="134" spans="1:39" x14ac:dyDescent="0.3">
      <c r="A134" s="23">
        <v>131</v>
      </c>
      <c r="B134" s="23" t="str">
        <f>VLOOKUP($A134,'[1]פרופיל מציע  + מסמכים שיש להגיש'!$C$6:$H$16555,2)</f>
        <v>ש.י.ח צפתי שרותי רכב בע"מ</v>
      </c>
      <c r="C134" s="23" t="str">
        <f t="shared" si="40"/>
        <v>0</v>
      </c>
      <c r="D134" s="41"/>
      <c r="E134" s="43"/>
      <c r="F134" s="43"/>
      <c r="G134" s="42"/>
      <c r="H134" s="43"/>
      <c r="I134" s="43"/>
      <c r="J134" s="42"/>
      <c r="K134" s="42"/>
      <c r="L134" s="42"/>
      <c r="M134" s="57" t="str">
        <f t="shared" si="37"/>
        <v/>
      </c>
      <c r="N134" s="27" t="str">
        <f>IF(M134="","",VLOOKUP($A134,'[1]פרופיל מציע  + מסמכים שיש להגיש'!$C$6:$H$16555,4))</f>
        <v/>
      </c>
      <c r="O134" s="46" t="str">
        <f>IF(OR('טבלת עזר2'!$C133=1,'טבלת עזר2'!$G133=1,'טבלת עזר2'!$J133='טבלת עזר2'!$J$2,'טבלת עזר2'!$J133='טבלת עזר2'!$J$2,'טבלת עזר2'!$K133='טבלת עזר2'!$K$2,'טבלת עזר2'!$L133='טבלת עזר2'!$L$2)=TRUE,1,"")</f>
        <v/>
      </c>
      <c r="P134" s="46" t="e">
        <f>IF(OR($M134='טבלת עזר2'!$AN$3,$M134='טבלת עזר2'!$AN$4,$M134='טבלת עזר2'!$AN$5,$M134='טבלת עזר2'!$AN$6,$M134='טבלת עזר2'!$AN$7,$M134='טבלת עזר2'!$AN$8,$M134='טבלת עזר2'!$AN$9)=TRUE,2,"")</f>
        <v>#NUM!</v>
      </c>
      <c r="Q134" s="23" t="str">
        <f t="shared" si="41"/>
        <v>not submittied</v>
      </c>
      <c r="R134" s="65" t="e">
        <f t="shared" si="42"/>
        <v>#NUM!</v>
      </c>
      <c r="W134" s="67">
        <f t="shared" si="43"/>
        <v>0</v>
      </c>
      <c r="X134" s="23">
        <f t="shared" si="44"/>
        <v>7629</v>
      </c>
      <c r="Y134" s="50" t="e">
        <f t="shared" si="45"/>
        <v>#REF!</v>
      </c>
      <c r="Z134" s="23" t="e">
        <f t="shared" si="46"/>
        <v>#REF!</v>
      </c>
      <c r="AA134" s="28" t="e">
        <f t="shared" si="38"/>
        <v>#REF!</v>
      </c>
      <c r="AB134" s="29" t="e">
        <f t="shared" si="39"/>
        <v>#REF!</v>
      </c>
      <c r="AC134" s="28" t="e">
        <f t="shared" si="47"/>
        <v>#REF!</v>
      </c>
      <c r="AD134" s="23" t="e">
        <f t="shared" si="48"/>
        <v>#REF!</v>
      </c>
      <c r="AE134" s="53">
        <f t="shared" si="49"/>
        <v>0</v>
      </c>
      <c r="AF134" s="53">
        <f t="shared" si="50"/>
        <v>0</v>
      </c>
      <c r="AG134" s="53">
        <f t="shared" si="51"/>
        <v>0</v>
      </c>
      <c r="AH134" s="36" t="e">
        <f>SUM(W134:AG134)</f>
        <v>#REF!</v>
      </c>
      <c r="AM134" s="23">
        <f t="shared" si="52"/>
        <v>0</v>
      </c>
    </row>
    <row r="135" spans="1:39" x14ac:dyDescent="0.3">
      <c r="A135" s="23">
        <v>132</v>
      </c>
      <c r="B135" s="23" t="str">
        <f>VLOOKUP($A135,'[1]פרופיל מציע  + מסמכים שיש להגיש'!$C$6:$H$16555,2)</f>
        <v>הקריה נ.ע. בע"מ</v>
      </c>
      <c r="C135" s="23" t="str">
        <f t="shared" si="40"/>
        <v>0</v>
      </c>
      <c r="D135" s="41"/>
      <c r="E135" s="43"/>
      <c r="F135" s="43"/>
      <c r="G135" s="42"/>
      <c r="H135" s="43"/>
      <c r="I135" s="43"/>
      <c r="J135" s="42"/>
      <c r="K135" s="42"/>
      <c r="L135" s="42"/>
      <c r="M135" s="57" t="str">
        <f t="shared" si="37"/>
        <v/>
      </c>
      <c r="N135" s="27" t="str">
        <f>IF(M135="","",VLOOKUP($A135,'[1]פרופיל מציע  + מסמכים שיש להגיש'!$C$6:$H$16555,4))</f>
        <v/>
      </c>
      <c r="O135" s="46" t="str">
        <f>IF(OR('טבלת עזר2'!$C134=1,'טבלת עזר2'!$G134=1,'טבלת עזר2'!$J134='טבלת עזר2'!$J$2,'טבלת עזר2'!$J134='טבלת עזר2'!$J$2,'טבלת עזר2'!$K134='טבלת עזר2'!$K$2,'טבלת עזר2'!$L134='טבלת עזר2'!$L$2)=TRUE,1,"")</f>
        <v/>
      </c>
      <c r="P135" s="46" t="e">
        <f>IF(OR($M135='טבלת עזר2'!$AN$3,$M135='טבלת עזר2'!$AN$4,$M135='טבלת עזר2'!$AN$5,$M135='טבלת עזר2'!$AN$6,$M135='טבלת עזר2'!$AN$7,$M135='טבלת עזר2'!$AN$8,$M135='טבלת עזר2'!$AN$9)=TRUE,2,"")</f>
        <v>#NUM!</v>
      </c>
      <c r="Q135" s="23" t="str">
        <f t="shared" si="41"/>
        <v>not submittied</v>
      </c>
      <c r="R135" s="65" t="e">
        <f t="shared" si="42"/>
        <v>#NUM!</v>
      </c>
      <c r="W135" s="67">
        <f t="shared" si="43"/>
        <v>0</v>
      </c>
      <c r="X135" s="23">
        <f t="shared" si="44"/>
        <v>7629</v>
      </c>
      <c r="Y135" s="50" t="e">
        <f t="shared" si="45"/>
        <v>#REF!</v>
      </c>
      <c r="Z135" s="23" t="e">
        <f t="shared" si="46"/>
        <v>#REF!</v>
      </c>
      <c r="AA135" s="28" t="e">
        <f t="shared" si="38"/>
        <v>#REF!</v>
      </c>
      <c r="AB135" s="29" t="e">
        <f t="shared" si="39"/>
        <v>#REF!</v>
      </c>
      <c r="AC135" s="28" t="e">
        <f t="shared" si="47"/>
        <v>#REF!</v>
      </c>
      <c r="AD135" s="23" t="e">
        <f t="shared" si="48"/>
        <v>#REF!</v>
      </c>
      <c r="AE135" s="53">
        <f t="shared" si="49"/>
        <v>0</v>
      </c>
      <c r="AF135" s="53">
        <f t="shared" si="50"/>
        <v>0</v>
      </c>
      <c r="AG135" s="53">
        <f t="shared" si="51"/>
        <v>0</v>
      </c>
      <c r="AH135" s="36" t="e">
        <f>SUM(W135:AG135)</f>
        <v>#REF!</v>
      </c>
      <c r="AM135" s="23">
        <f t="shared" si="52"/>
        <v>0</v>
      </c>
    </row>
    <row r="136" spans="1:39" x14ac:dyDescent="0.3">
      <c r="A136" s="23">
        <v>133</v>
      </c>
      <c r="B136" s="23" t="str">
        <f>VLOOKUP($A136,'[1]פרופיל מציע  + מסמכים שיש להגיש'!$C$6:$H$16555,2)</f>
        <v>מוסך תלפיות בע"מ</v>
      </c>
      <c r="C136" s="23" t="str">
        <f t="shared" si="40"/>
        <v>0</v>
      </c>
      <c r="D136" s="41"/>
      <c r="E136" s="43"/>
      <c r="F136" s="43"/>
      <c r="G136" s="42"/>
      <c r="H136" s="43"/>
      <c r="I136" s="43"/>
      <c r="J136" s="42"/>
      <c r="K136" s="42"/>
      <c r="L136" s="42"/>
      <c r="M136" s="57" t="str">
        <f t="shared" si="37"/>
        <v/>
      </c>
      <c r="N136" s="27" t="str">
        <f>IF(M136="","",VLOOKUP($A136,'[1]פרופיל מציע  + מסמכים שיש להגיש'!$C$6:$H$16555,4))</f>
        <v/>
      </c>
      <c r="O136" s="46" t="str">
        <f>IF(OR('טבלת עזר2'!$C135=1,'טבלת עזר2'!$G135=1,'טבלת עזר2'!$J135='טבלת עזר2'!$J$2,'טבלת עזר2'!$J135='טבלת עזר2'!$J$2,'טבלת עזר2'!$K135='טבלת עזר2'!$K$2,'טבלת עזר2'!$L135='טבלת עזר2'!$L$2)=TRUE,1,"")</f>
        <v/>
      </c>
      <c r="P136" s="46" t="e">
        <f>IF(OR($M136='טבלת עזר2'!$AN$3,$M136='טבלת עזר2'!$AN$4,$M136='טבלת עזר2'!$AN$5,$M136='טבלת עזר2'!$AN$6,$M136='טבלת עזר2'!$AN$7,$M136='טבלת עזר2'!$AN$8,$M136='טבלת עזר2'!$AN$9)=TRUE,2,"")</f>
        <v>#NUM!</v>
      </c>
      <c r="Q136" s="23" t="str">
        <f t="shared" si="41"/>
        <v>not submittied</v>
      </c>
      <c r="R136" s="65" t="e">
        <f t="shared" si="42"/>
        <v>#NUM!</v>
      </c>
      <c r="W136" s="67">
        <f t="shared" si="43"/>
        <v>0</v>
      </c>
      <c r="X136" s="23">
        <f t="shared" si="44"/>
        <v>7629</v>
      </c>
      <c r="Y136" s="50" t="e">
        <f t="shared" si="45"/>
        <v>#REF!</v>
      </c>
      <c r="Z136" s="23" t="e">
        <f t="shared" si="46"/>
        <v>#REF!</v>
      </c>
      <c r="AA136" s="28" t="e">
        <f t="shared" si="38"/>
        <v>#REF!</v>
      </c>
      <c r="AB136" s="29" t="e">
        <f t="shared" si="39"/>
        <v>#REF!</v>
      </c>
      <c r="AC136" s="28" t="e">
        <f t="shared" si="47"/>
        <v>#REF!</v>
      </c>
      <c r="AD136" s="23" t="e">
        <f t="shared" si="48"/>
        <v>#REF!</v>
      </c>
      <c r="AE136" s="53">
        <f t="shared" si="49"/>
        <v>0</v>
      </c>
      <c r="AF136" s="53">
        <f t="shared" si="50"/>
        <v>0</v>
      </c>
      <c r="AG136" s="53">
        <f t="shared" si="51"/>
        <v>0</v>
      </c>
      <c r="AH136" s="36" t="e">
        <f>SUM(W136:AG136)</f>
        <v>#REF!</v>
      </c>
      <c r="AM136" s="23">
        <f t="shared" si="52"/>
        <v>0</v>
      </c>
    </row>
    <row r="137" spans="1:39" x14ac:dyDescent="0.3">
      <c r="A137" s="23">
        <v>134</v>
      </c>
      <c r="B137" s="23" t="str">
        <f>VLOOKUP($A137,'[1]פרופיל מציע  + מסמכים שיש להגיש'!$C$6:$H$16555,2)</f>
        <v>מרכז שירות עדי</v>
      </c>
      <c r="C137" s="23" t="str">
        <f t="shared" si="40"/>
        <v>0</v>
      </c>
      <c r="D137" s="41"/>
      <c r="E137" s="43"/>
      <c r="F137" s="43"/>
      <c r="G137" s="42"/>
      <c r="H137" s="43"/>
      <c r="I137" s="43"/>
      <c r="J137" s="42"/>
      <c r="K137" s="42"/>
      <c r="L137" s="42"/>
      <c r="M137" s="57" t="str">
        <f t="shared" si="37"/>
        <v/>
      </c>
      <c r="N137" s="27" t="str">
        <f>IF(M137="","",VLOOKUP($A137,'[1]פרופיל מציע  + מסמכים שיש להגיש'!$C$6:$H$16555,4))</f>
        <v/>
      </c>
      <c r="O137" s="46" t="str">
        <f>IF(OR('טבלת עזר2'!$C136=1,'טבלת עזר2'!$G136=1,'טבלת עזר2'!$J136='טבלת עזר2'!$J$2,'טבלת עזר2'!$J136='טבלת עזר2'!$J$2,'טבלת עזר2'!$K136='טבלת עזר2'!$K$2,'טבלת עזר2'!$L136='טבלת עזר2'!$L$2)=TRUE,1,"")</f>
        <v/>
      </c>
      <c r="P137" s="46" t="e">
        <f>IF(OR($M137='טבלת עזר2'!$AN$3,$M137='טבלת עזר2'!$AN$4,$M137='טבלת עזר2'!$AN$5,$M137='טבלת עזר2'!$AN$6,$M137='טבלת עזר2'!$AN$7,$M137='טבלת עזר2'!$AN$8,$M137='טבלת עזר2'!$AN$9)=TRUE,2,"")</f>
        <v>#NUM!</v>
      </c>
      <c r="Q137" s="23" t="str">
        <f t="shared" si="41"/>
        <v>not submittied</v>
      </c>
      <c r="R137" s="65" t="e">
        <f t="shared" si="42"/>
        <v>#NUM!</v>
      </c>
      <c r="W137" s="67">
        <f t="shared" si="43"/>
        <v>0</v>
      </c>
      <c r="X137" s="23">
        <f t="shared" si="44"/>
        <v>7629</v>
      </c>
      <c r="Y137" s="50" t="e">
        <f t="shared" si="45"/>
        <v>#REF!</v>
      </c>
      <c r="Z137" s="23" t="e">
        <f t="shared" si="46"/>
        <v>#REF!</v>
      </c>
      <c r="AA137" s="28" t="e">
        <f t="shared" si="38"/>
        <v>#REF!</v>
      </c>
      <c r="AB137" s="29" t="e">
        <f t="shared" si="39"/>
        <v>#REF!</v>
      </c>
      <c r="AC137" s="28" t="e">
        <f t="shared" si="47"/>
        <v>#REF!</v>
      </c>
      <c r="AD137" s="23" t="e">
        <f t="shared" si="48"/>
        <v>#REF!</v>
      </c>
      <c r="AE137" s="53">
        <f t="shared" si="49"/>
        <v>0</v>
      </c>
      <c r="AF137" s="53">
        <f t="shared" si="50"/>
        <v>0</v>
      </c>
      <c r="AG137" s="53">
        <f t="shared" si="51"/>
        <v>0</v>
      </c>
      <c r="AH137" s="36" t="e">
        <f t="shared" ref="AH137:AH200" si="53">SUM(W137:AG137)</f>
        <v>#REF!</v>
      </c>
      <c r="AM137" s="23">
        <f t="shared" si="52"/>
        <v>0</v>
      </c>
    </row>
    <row r="138" spans="1:39" x14ac:dyDescent="0.3">
      <c r="A138" s="23">
        <v>135</v>
      </c>
      <c r="B138" s="23" t="str">
        <f>VLOOKUP($A138,'[1]פרופיל מציע  + מסמכים שיש להגיש'!$C$6:$H$16555,2)</f>
        <v>כוכבי הרכב חולון בע"מ</v>
      </c>
      <c r="C138" s="23" t="str">
        <f t="shared" si="40"/>
        <v>0</v>
      </c>
      <c r="D138" s="41"/>
      <c r="E138" s="43"/>
      <c r="F138" s="43"/>
      <c r="G138" s="42"/>
      <c r="H138" s="43"/>
      <c r="I138" s="43"/>
      <c r="J138" s="42"/>
      <c r="K138" s="42"/>
      <c r="L138" s="42"/>
      <c r="M138" s="57" t="str">
        <f t="shared" si="37"/>
        <v/>
      </c>
      <c r="N138" s="27" t="str">
        <f>IF(M138="","",VLOOKUP($A138,'[1]פרופיל מציע  + מסמכים שיש להגיש'!$C$6:$H$16555,4))</f>
        <v/>
      </c>
      <c r="O138" s="46" t="str">
        <f>IF(OR('טבלת עזר2'!$C137=1,'טבלת עזר2'!$G137=1,'טבלת עזר2'!$J137='טבלת עזר2'!$J$2,'טבלת עזר2'!$J137='טבלת עזר2'!$J$2,'טבלת עזר2'!$K137='טבלת עזר2'!$K$2,'טבלת עזר2'!$L137='טבלת עזר2'!$L$2)=TRUE,1,"")</f>
        <v/>
      </c>
      <c r="P138" s="46" t="e">
        <f>IF(OR($M138='טבלת עזר2'!$AN$3,$M138='טבלת עזר2'!$AN$4,$M138='טבלת עזר2'!$AN$5,$M138='טבלת עזר2'!$AN$6,$M138='טבלת עזר2'!$AN$7,$M138='טבלת עזר2'!$AN$8,$M138='טבלת עזר2'!$AN$9)=TRUE,2,"")</f>
        <v>#NUM!</v>
      </c>
      <c r="Q138" s="23" t="str">
        <f t="shared" si="41"/>
        <v>not submittied</v>
      </c>
      <c r="R138" s="65" t="e">
        <f t="shared" si="42"/>
        <v>#NUM!</v>
      </c>
      <c r="W138" s="67">
        <f t="shared" si="43"/>
        <v>0</v>
      </c>
      <c r="X138" s="23">
        <f t="shared" si="44"/>
        <v>7629</v>
      </c>
      <c r="Y138" s="50" t="e">
        <f t="shared" si="45"/>
        <v>#REF!</v>
      </c>
      <c r="Z138" s="23" t="e">
        <f t="shared" si="46"/>
        <v>#REF!</v>
      </c>
      <c r="AA138" s="28" t="e">
        <f t="shared" si="38"/>
        <v>#REF!</v>
      </c>
      <c r="AB138" s="29" t="e">
        <f t="shared" si="39"/>
        <v>#REF!</v>
      </c>
      <c r="AC138" s="28" t="e">
        <f t="shared" si="47"/>
        <v>#REF!</v>
      </c>
      <c r="AD138" s="23" t="e">
        <f t="shared" si="48"/>
        <v>#REF!</v>
      </c>
      <c r="AE138" s="53">
        <f t="shared" si="49"/>
        <v>0</v>
      </c>
      <c r="AF138" s="53">
        <f t="shared" si="50"/>
        <v>0</v>
      </c>
      <c r="AG138" s="53">
        <f t="shared" si="51"/>
        <v>0</v>
      </c>
      <c r="AH138" s="36" t="e">
        <f t="shared" si="53"/>
        <v>#REF!</v>
      </c>
      <c r="AM138" s="23">
        <f t="shared" si="52"/>
        <v>0</v>
      </c>
    </row>
    <row r="139" spans="1:39" x14ac:dyDescent="0.3">
      <c r="A139" s="23">
        <v>136</v>
      </c>
      <c r="B139" s="23" t="str">
        <f>VLOOKUP($A139,'[1]פרופיל מציע  + מסמכים שיש להגיש'!$C$6:$H$16555,2)</f>
        <v>גרינפלד מוטורס בע"מ</v>
      </c>
      <c r="C139" s="23" t="str">
        <f t="shared" si="40"/>
        <v>0</v>
      </c>
      <c r="D139" s="41"/>
      <c r="E139" s="43"/>
      <c r="F139" s="43"/>
      <c r="G139" s="42"/>
      <c r="H139" s="43"/>
      <c r="I139" s="43"/>
      <c r="J139" s="42"/>
      <c r="K139" s="42"/>
      <c r="L139" s="42"/>
      <c r="M139" s="57" t="str">
        <f t="shared" si="37"/>
        <v/>
      </c>
      <c r="N139" s="27" t="str">
        <f>IF(M139="","",VLOOKUP($A139,'[1]פרופיל מציע  + מסמכים שיש להגיש'!$C$6:$H$16555,4))</f>
        <v/>
      </c>
      <c r="O139" s="46" t="str">
        <f>IF(OR('טבלת עזר2'!$C138=1,'טבלת עזר2'!$G138=1,'טבלת עזר2'!$J138='טבלת עזר2'!$J$2,'טבלת עזר2'!$J138='טבלת עזר2'!$J$2,'טבלת עזר2'!$K138='טבלת עזר2'!$K$2,'טבלת עזר2'!$L138='טבלת עזר2'!$L$2)=TRUE,1,"")</f>
        <v/>
      </c>
      <c r="P139" s="46" t="e">
        <f>IF(OR($M139='טבלת עזר2'!$AN$3,$M139='טבלת עזר2'!$AN$4,$M139='טבלת עזר2'!$AN$5,$M139='טבלת עזר2'!$AN$6,$M139='טבלת עזר2'!$AN$7,$M139='טבלת עזר2'!$AN$8,$M139='טבלת עזר2'!$AN$9)=TRUE,2,"")</f>
        <v>#NUM!</v>
      </c>
      <c r="Q139" s="23" t="str">
        <f t="shared" si="41"/>
        <v>not submittied</v>
      </c>
      <c r="R139" s="65" t="e">
        <f t="shared" si="42"/>
        <v>#NUM!</v>
      </c>
      <c r="W139" s="67">
        <f t="shared" si="43"/>
        <v>0</v>
      </c>
      <c r="X139" s="23">
        <f t="shared" si="44"/>
        <v>7629</v>
      </c>
      <c r="Y139" s="50" t="e">
        <f t="shared" si="45"/>
        <v>#REF!</v>
      </c>
      <c r="Z139" s="23" t="e">
        <f t="shared" si="46"/>
        <v>#REF!</v>
      </c>
      <c r="AA139" s="28" t="e">
        <f t="shared" si="38"/>
        <v>#REF!</v>
      </c>
      <c r="AB139" s="29" t="e">
        <f t="shared" si="39"/>
        <v>#REF!</v>
      </c>
      <c r="AC139" s="28" t="e">
        <f t="shared" si="47"/>
        <v>#REF!</v>
      </c>
      <c r="AD139" s="23" t="e">
        <f t="shared" si="48"/>
        <v>#REF!</v>
      </c>
      <c r="AE139" s="53">
        <f t="shared" si="49"/>
        <v>0</v>
      </c>
      <c r="AF139" s="53">
        <f t="shared" si="50"/>
        <v>0</v>
      </c>
      <c r="AG139" s="53">
        <f t="shared" si="51"/>
        <v>0</v>
      </c>
      <c r="AH139" s="36" t="e">
        <f t="shared" si="53"/>
        <v>#REF!</v>
      </c>
      <c r="AM139" s="23">
        <f t="shared" si="52"/>
        <v>0</v>
      </c>
    </row>
    <row r="140" spans="1:39" x14ac:dyDescent="0.3">
      <c r="A140" s="23">
        <v>137</v>
      </c>
      <c r="B140" s="23" t="str">
        <f>VLOOKUP($A140,'[1]פרופיל מציע  + מסמכים שיש להגיש'!$C$6:$H$16555,2)</f>
        <v>גלאון מוטורס בע"מ</v>
      </c>
      <c r="C140" s="23" t="str">
        <f t="shared" si="40"/>
        <v>0</v>
      </c>
      <c r="D140" s="41"/>
      <c r="E140" s="43"/>
      <c r="F140" s="43"/>
      <c r="G140" s="42"/>
      <c r="H140" s="43"/>
      <c r="I140" s="43"/>
      <c r="J140" s="42"/>
      <c r="K140" s="42"/>
      <c r="L140" s="42"/>
      <c r="M140" s="57" t="str">
        <f t="shared" si="37"/>
        <v/>
      </c>
      <c r="N140" s="27" t="str">
        <f>IF(M140="","",VLOOKUP($A140,'[1]פרופיל מציע  + מסמכים שיש להגיש'!$C$6:$H$16555,4))</f>
        <v/>
      </c>
      <c r="O140" s="46" t="str">
        <f>IF(OR('טבלת עזר2'!$C139=1,'טבלת עזר2'!$G139=1,'טבלת עזר2'!$J139='טבלת עזר2'!$J$2,'טבלת עזר2'!$J139='טבלת עזר2'!$J$2,'טבלת עזר2'!$K139='טבלת עזר2'!$K$2,'טבלת עזר2'!$L139='טבלת עזר2'!$L$2)=TRUE,1,"")</f>
        <v/>
      </c>
      <c r="P140" s="46" t="e">
        <f>IF(OR($M140='טבלת עזר2'!$AN$3,$M140='טבלת עזר2'!$AN$4,$M140='טבלת עזר2'!$AN$5,$M140='טבלת עזר2'!$AN$6,$M140='טבלת עזר2'!$AN$7,$M140='טבלת עזר2'!$AN$8,$M140='טבלת עזר2'!$AN$9)=TRUE,2,"")</f>
        <v>#NUM!</v>
      </c>
      <c r="Q140" s="23" t="str">
        <f t="shared" si="41"/>
        <v>not submittied</v>
      </c>
      <c r="R140" s="65" t="e">
        <f t="shared" si="42"/>
        <v>#NUM!</v>
      </c>
      <c r="W140" s="67">
        <f t="shared" si="43"/>
        <v>0</v>
      </c>
      <c r="X140" s="23">
        <f t="shared" si="44"/>
        <v>7629</v>
      </c>
      <c r="Y140" s="50" t="e">
        <f t="shared" si="45"/>
        <v>#REF!</v>
      </c>
      <c r="Z140" s="23" t="e">
        <f t="shared" si="46"/>
        <v>#REF!</v>
      </c>
      <c r="AA140" s="28" t="e">
        <f t="shared" si="38"/>
        <v>#REF!</v>
      </c>
      <c r="AB140" s="29" t="e">
        <f t="shared" si="39"/>
        <v>#REF!</v>
      </c>
      <c r="AC140" s="28" t="e">
        <f t="shared" si="47"/>
        <v>#REF!</v>
      </c>
      <c r="AD140" s="23" t="e">
        <f t="shared" si="48"/>
        <v>#REF!</v>
      </c>
      <c r="AE140" s="53">
        <f t="shared" si="49"/>
        <v>0</v>
      </c>
      <c r="AF140" s="53">
        <f t="shared" si="50"/>
        <v>0</v>
      </c>
      <c r="AG140" s="53">
        <f t="shared" si="51"/>
        <v>0</v>
      </c>
      <c r="AH140" s="36" t="e">
        <f t="shared" si="53"/>
        <v>#REF!</v>
      </c>
      <c r="AM140" s="23">
        <f t="shared" si="52"/>
        <v>0</v>
      </c>
    </row>
    <row r="141" spans="1:39" x14ac:dyDescent="0.3">
      <c r="A141" s="23">
        <v>138</v>
      </c>
      <c r="B141" s="23" t="str">
        <f>VLOOKUP($A141,'[1]פרופיל מציע  + מסמכים שיש להגיש'!$C$6:$H$16555,2)</f>
        <v>י.כ. מוסך יחדיו רעננה בע"מ</v>
      </c>
      <c r="C141" s="23" t="str">
        <f t="shared" si="40"/>
        <v>0</v>
      </c>
      <c r="D141" s="41"/>
      <c r="E141" s="43"/>
      <c r="F141" s="43"/>
      <c r="G141" s="42"/>
      <c r="H141" s="43"/>
      <c r="I141" s="43"/>
      <c r="J141" s="42"/>
      <c r="K141" s="42"/>
      <c r="L141" s="42"/>
      <c r="M141" s="57" t="str">
        <f t="shared" si="37"/>
        <v/>
      </c>
      <c r="N141" s="27" t="str">
        <f>IF(M141="","",VLOOKUP($A141,'[1]פרופיל מציע  + מסמכים שיש להגיש'!$C$6:$H$16555,4))</f>
        <v/>
      </c>
      <c r="O141" s="46" t="str">
        <f>IF(OR('טבלת עזר2'!$C140=1,'טבלת עזר2'!$G140=1,'טבלת עזר2'!$J140='טבלת עזר2'!$J$2,'טבלת עזר2'!$J140='טבלת עזר2'!$J$2,'טבלת עזר2'!$K140='טבלת עזר2'!$K$2,'טבלת עזר2'!$L140='טבלת עזר2'!$L$2)=TRUE,1,"")</f>
        <v/>
      </c>
      <c r="P141" s="46" t="e">
        <f>IF(OR($M141='טבלת עזר2'!$AN$3,$M141='טבלת עזר2'!$AN$4,$M141='טבלת עזר2'!$AN$5,$M141='טבלת עזר2'!$AN$6,$M141='טבלת עזר2'!$AN$7,$M141='טבלת עזר2'!$AN$8,$M141='טבלת עזר2'!$AN$9)=TRUE,2,"")</f>
        <v>#NUM!</v>
      </c>
      <c r="Q141" s="23" t="str">
        <f t="shared" si="41"/>
        <v>not submittied</v>
      </c>
      <c r="R141" s="65" t="e">
        <f t="shared" si="42"/>
        <v>#NUM!</v>
      </c>
      <c r="W141" s="67">
        <f t="shared" si="43"/>
        <v>0</v>
      </c>
      <c r="X141" s="23">
        <f t="shared" si="44"/>
        <v>7629</v>
      </c>
      <c r="Y141" s="50" t="e">
        <f t="shared" si="45"/>
        <v>#REF!</v>
      </c>
      <c r="Z141" s="23" t="e">
        <f t="shared" si="46"/>
        <v>#REF!</v>
      </c>
      <c r="AA141" s="28" t="e">
        <f t="shared" si="38"/>
        <v>#REF!</v>
      </c>
      <c r="AB141" s="29" t="e">
        <f t="shared" si="39"/>
        <v>#REF!</v>
      </c>
      <c r="AC141" s="28" t="e">
        <f t="shared" si="47"/>
        <v>#REF!</v>
      </c>
      <c r="AD141" s="23" t="e">
        <f t="shared" si="48"/>
        <v>#REF!</v>
      </c>
      <c r="AE141" s="53">
        <f t="shared" si="49"/>
        <v>0</v>
      </c>
      <c r="AF141" s="53">
        <f t="shared" si="50"/>
        <v>0</v>
      </c>
      <c r="AG141" s="53">
        <f t="shared" si="51"/>
        <v>0</v>
      </c>
      <c r="AH141" s="36" t="e">
        <f t="shared" si="53"/>
        <v>#REF!</v>
      </c>
      <c r="AM141" s="23">
        <f t="shared" si="52"/>
        <v>0</v>
      </c>
    </row>
    <row r="142" spans="1:39" x14ac:dyDescent="0.3">
      <c r="A142" s="23">
        <v>139</v>
      </c>
      <c r="B142" s="23" t="str">
        <f>VLOOKUP($A142,'[1]פרופיל מציע  + מסמכים שיש להגיש'!$C$6:$H$16555,2)</f>
        <v>מוסך חכמה</v>
      </c>
      <c r="C142" s="23" t="str">
        <f t="shared" si="40"/>
        <v>0</v>
      </c>
      <c r="D142" s="41"/>
      <c r="E142" s="43"/>
      <c r="F142" s="43"/>
      <c r="G142" s="42"/>
      <c r="H142" s="43"/>
      <c r="I142" s="43"/>
      <c r="J142" s="42"/>
      <c r="K142" s="42"/>
      <c r="L142" s="42"/>
      <c r="M142" s="57" t="str">
        <f t="shared" si="37"/>
        <v/>
      </c>
      <c r="N142" s="27" t="str">
        <f>IF(M142="","",VLOOKUP($A142,'[1]פרופיל מציע  + מסמכים שיש להגיש'!$C$6:$H$16555,4))</f>
        <v/>
      </c>
      <c r="O142" s="46" t="str">
        <f>IF(OR('טבלת עזר2'!$C141=1,'טבלת עזר2'!$G141=1,'טבלת עזר2'!$J141='טבלת עזר2'!$J$2,'טבלת עזר2'!$J141='טבלת עזר2'!$J$2,'טבלת עזר2'!$K141='טבלת עזר2'!$K$2,'טבלת עזר2'!$L141='טבלת עזר2'!$L$2)=TRUE,1,"")</f>
        <v/>
      </c>
      <c r="P142" s="46" t="e">
        <f>IF(OR($M142='טבלת עזר2'!$AN$3,$M142='טבלת עזר2'!$AN$4,$M142='טבלת עזר2'!$AN$5,$M142='טבלת עזר2'!$AN$6,$M142='טבלת עזר2'!$AN$7,$M142='טבלת עזר2'!$AN$8,$M142='טבלת עזר2'!$AN$9)=TRUE,2,"")</f>
        <v>#NUM!</v>
      </c>
      <c r="Q142" s="23" t="str">
        <f t="shared" si="41"/>
        <v>not submittied</v>
      </c>
      <c r="R142" s="65" t="e">
        <f t="shared" si="42"/>
        <v>#NUM!</v>
      </c>
      <c r="W142" s="67">
        <f t="shared" si="43"/>
        <v>0</v>
      </c>
      <c r="X142" s="23">
        <f t="shared" si="44"/>
        <v>7629</v>
      </c>
      <c r="Y142" s="50" t="e">
        <f t="shared" si="45"/>
        <v>#REF!</v>
      </c>
      <c r="Z142" s="23" t="e">
        <f t="shared" si="46"/>
        <v>#REF!</v>
      </c>
      <c r="AA142" s="28" t="e">
        <f t="shared" si="38"/>
        <v>#REF!</v>
      </c>
      <c r="AB142" s="29" t="e">
        <f t="shared" si="39"/>
        <v>#REF!</v>
      </c>
      <c r="AC142" s="28" t="e">
        <f t="shared" si="47"/>
        <v>#REF!</v>
      </c>
      <c r="AD142" s="23" t="e">
        <f t="shared" si="48"/>
        <v>#REF!</v>
      </c>
      <c r="AE142" s="53">
        <f t="shared" si="49"/>
        <v>0</v>
      </c>
      <c r="AF142" s="53">
        <f t="shared" si="50"/>
        <v>0</v>
      </c>
      <c r="AG142" s="53">
        <f t="shared" si="51"/>
        <v>0</v>
      </c>
      <c r="AH142" s="36" t="e">
        <f t="shared" si="53"/>
        <v>#REF!</v>
      </c>
      <c r="AM142" s="23">
        <f t="shared" si="52"/>
        <v>0</v>
      </c>
    </row>
    <row r="143" spans="1:39" x14ac:dyDescent="0.3">
      <c r="A143" s="23">
        <v>140</v>
      </c>
      <c r="B143" s="23" t="str">
        <f>VLOOKUP($A143,'[1]פרופיל מציע  + מסמכים שיש להגיש'!$C$6:$H$16555,2)</f>
        <v>ניסידן נתניה שירותי רכב בע"מ</v>
      </c>
      <c r="C143" s="23" t="str">
        <f t="shared" si="40"/>
        <v>0</v>
      </c>
      <c r="D143" s="41"/>
      <c r="E143" s="43"/>
      <c r="F143" s="43"/>
      <c r="G143" s="42"/>
      <c r="H143" s="43"/>
      <c r="I143" s="43"/>
      <c r="J143" s="42"/>
      <c r="K143" s="42"/>
      <c r="L143" s="42"/>
      <c r="M143" s="57" t="str">
        <f t="shared" si="37"/>
        <v/>
      </c>
      <c r="N143" s="27" t="str">
        <f>IF(M143="","",VLOOKUP($A143,'[1]פרופיל מציע  + מסמכים שיש להגיש'!$C$6:$H$16555,4))</f>
        <v/>
      </c>
      <c r="O143" s="46" t="str">
        <f>IF(OR('טבלת עזר2'!$C142=1,'טבלת עזר2'!$G142=1,'טבלת עזר2'!$J142='טבלת עזר2'!$J$2,'טבלת עזר2'!$J142='טבלת עזר2'!$J$2,'טבלת עזר2'!$K142='טבלת עזר2'!$K$2,'טבלת עזר2'!$L142='טבלת עזר2'!$L$2)=TRUE,1,"")</f>
        <v/>
      </c>
      <c r="P143" s="46" t="e">
        <f>IF(OR($M143='טבלת עזר2'!$AN$3,$M143='טבלת עזר2'!$AN$4,$M143='טבלת עזר2'!$AN$5,$M143='טבלת עזר2'!$AN$6,$M143='טבלת עזר2'!$AN$7,$M143='טבלת עזר2'!$AN$8,$M143='טבלת עזר2'!$AN$9)=TRUE,2,"")</f>
        <v>#NUM!</v>
      </c>
      <c r="Q143" s="23" t="str">
        <f t="shared" si="41"/>
        <v>not submittied</v>
      </c>
      <c r="R143" s="65" t="e">
        <f t="shared" si="42"/>
        <v>#NUM!</v>
      </c>
      <c r="W143" s="67">
        <f t="shared" si="43"/>
        <v>0</v>
      </c>
      <c r="X143" s="23">
        <f t="shared" si="44"/>
        <v>7629</v>
      </c>
      <c r="Y143" s="50" t="e">
        <f t="shared" si="45"/>
        <v>#REF!</v>
      </c>
      <c r="Z143" s="23" t="e">
        <f t="shared" si="46"/>
        <v>#REF!</v>
      </c>
      <c r="AA143" s="28" t="e">
        <f t="shared" si="38"/>
        <v>#REF!</v>
      </c>
      <c r="AB143" s="29" t="e">
        <f t="shared" si="39"/>
        <v>#REF!</v>
      </c>
      <c r="AC143" s="28" t="e">
        <f t="shared" si="47"/>
        <v>#REF!</v>
      </c>
      <c r="AD143" s="23" t="e">
        <f t="shared" si="48"/>
        <v>#REF!</v>
      </c>
      <c r="AE143" s="53">
        <f t="shared" si="49"/>
        <v>0</v>
      </c>
      <c r="AF143" s="53">
        <f t="shared" si="50"/>
        <v>0</v>
      </c>
      <c r="AG143" s="53">
        <f t="shared" si="51"/>
        <v>0</v>
      </c>
      <c r="AH143" s="36" t="e">
        <f t="shared" si="53"/>
        <v>#REF!</v>
      </c>
      <c r="AM143" s="23">
        <f t="shared" si="52"/>
        <v>0</v>
      </c>
    </row>
    <row r="144" spans="1:39" x14ac:dyDescent="0.3">
      <c r="A144" s="23">
        <v>141</v>
      </c>
      <c r="B144" s="23" t="str">
        <f>VLOOKUP($A144,'[1]פרופיל מציע  + מסמכים שיש להגיש'!$C$6:$H$16555,2)</f>
        <v>מוסך שמשון יהוד בע"מ</v>
      </c>
      <c r="C144" s="23" t="str">
        <f t="shared" si="40"/>
        <v>0</v>
      </c>
      <c r="D144" s="41"/>
      <c r="E144" s="43"/>
      <c r="F144" s="43"/>
      <c r="G144" s="42"/>
      <c r="H144" s="43"/>
      <c r="I144" s="43"/>
      <c r="J144" s="42"/>
      <c r="K144" s="42"/>
      <c r="L144" s="42"/>
      <c r="M144" s="57" t="str">
        <f t="shared" si="37"/>
        <v/>
      </c>
      <c r="N144" s="27" t="str">
        <f>IF(M144="","",VLOOKUP($A144,'[1]פרופיל מציע  + מסמכים שיש להגיש'!$C$6:$H$16555,4))</f>
        <v/>
      </c>
      <c r="O144" s="46" t="str">
        <f>IF(OR('טבלת עזר2'!$C143=1,'טבלת עזר2'!$G143=1,'טבלת עזר2'!$J143='טבלת עזר2'!$J$2,'טבלת עזר2'!$J143='טבלת עזר2'!$J$2,'טבלת עזר2'!$K143='טבלת עזר2'!$K$2,'טבלת עזר2'!$L143='טבלת עזר2'!$L$2)=TRUE,1,"")</f>
        <v/>
      </c>
      <c r="P144" s="46" t="e">
        <f>IF(OR($M144='טבלת עזר2'!$AN$3,$M144='טבלת עזר2'!$AN$4,$M144='טבלת עזר2'!$AN$5,$M144='טבלת עזר2'!$AN$6,$M144='טבלת עזר2'!$AN$7,$M144='טבלת עזר2'!$AN$8,$M144='טבלת עזר2'!$AN$9)=TRUE,2,"")</f>
        <v>#NUM!</v>
      </c>
      <c r="Q144" s="23" t="str">
        <f t="shared" si="41"/>
        <v>not submittied</v>
      </c>
      <c r="R144" s="65" t="e">
        <f t="shared" si="42"/>
        <v>#NUM!</v>
      </c>
      <c r="W144" s="67">
        <f t="shared" si="43"/>
        <v>0</v>
      </c>
      <c r="X144" s="23">
        <f t="shared" si="44"/>
        <v>7629</v>
      </c>
      <c r="Y144" s="50" t="e">
        <f t="shared" si="45"/>
        <v>#REF!</v>
      </c>
      <c r="Z144" s="23" t="e">
        <f t="shared" si="46"/>
        <v>#REF!</v>
      </c>
      <c r="AA144" s="28" t="e">
        <f t="shared" si="38"/>
        <v>#REF!</v>
      </c>
      <c r="AB144" s="29" t="e">
        <f t="shared" si="39"/>
        <v>#REF!</v>
      </c>
      <c r="AC144" s="28" t="e">
        <f t="shared" si="47"/>
        <v>#REF!</v>
      </c>
      <c r="AD144" s="23" t="e">
        <f t="shared" si="48"/>
        <v>#REF!</v>
      </c>
      <c r="AE144" s="53">
        <f t="shared" si="49"/>
        <v>0</v>
      </c>
      <c r="AF144" s="53">
        <f t="shared" si="50"/>
        <v>0</v>
      </c>
      <c r="AG144" s="53">
        <f t="shared" si="51"/>
        <v>0</v>
      </c>
      <c r="AH144" s="36" t="e">
        <f t="shared" si="53"/>
        <v>#REF!</v>
      </c>
      <c r="AM144" s="23">
        <f t="shared" si="52"/>
        <v>0</v>
      </c>
    </row>
    <row r="145" spans="1:39" x14ac:dyDescent="0.3">
      <c r="A145" s="23">
        <v>142</v>
      </c>
      <c r="B145" s="23" t="str">
        <f>VLOOKUP($A145,'[1]פרופיל מציע  + מסמכים שיש להגיש'!$C$6:$H$16555,2)</f>
        <v>מוסך דניאל בן שטרית</v>
      </c>
      <c r="C145" s="23" t="str">
        <f t="shared" si="40"/>
        <v>0</v>
      </c>
      <c r="D145" s="41"/>
      <c r="E145" s="43"/>
      <c r="F145" s="43"/>
      <c r="G145" s="42"/>
      <c r="H145" s="43"/>
      <c r="I145" s="43"/>
      <c r="J145" s="42"/>
      <c r="K145" s="42"/>
      <c r="L145" s="42"/>
      <c r="M145" s="57" t="str">
        <f t="shared" si="37"/>
        <v/>
      </c>
      <c r="N145" s="27" t="str">
        <f>IF(M145="","",VLOOKUP($A145,'[1]פרופיל מציע  + מסמכים שיש להגיש'!$C$6:$H$16555,4))</f>
        <v/>
      </c>
      <c r="O145" s="46" t="str">
        <f>IF(OR('טבלת עזר2'!$C144=1,'טבלת עזר2'!$G144=1,'טבלת עזר2'!$J144='טבלת עזר2'!$J$2,'טבלת עזר2'!$J144='טבלת עזר2'!$J$2,'טבלת עזר2'!$K144='טבלת עזר2'!$K$2,'טבלת עזר2'!$L144='טבלת עזר2'!$L$2)=TRUE,1,"")</f>
        <v/>
      </c>
      <c r="P145" s="46" t="e">
        <f>IF(OR($M145='טבלת עזר2'!$AN$3,$M145='טבלת עזר2'!$AN$4,$M145='טבלת עזר2'!$AN$5,$M145='טבלת עזר2'!$AN$6,$M145='טבלת עזר2'!$AN$7,$M145='טבלת עזר2'!$AN$8,$M145='טבלת עזר2'!$AN$9)=TRUE,2,"")</f>
        <v>#NUM!</v>
      </c>
      <c r="Q145" s="23" t="str">
        <f t="shared" si="41"/>
        <v>not submittied</v>
      </c>
      <c r="R145" s="65" t="e">
        <f t="shared" si="42"/>
        <v>#NUM!</v>
      </c>
      <c r="W145" s="67">
        <f t="shared" si="43"/>
        <v>0</v>
      </c>
      <c r="X145" s="23">
        <f t="shared" si="44"/>
        <v>7629</v>
      </c>
      <c r="Y145" s="50" t="e">
        <f t="shared" si="45"/>
        <v>#REF!</v>
      </c>
      <c r="Z145" s="23" t="e">
        <f t="shared" si="46"/>
        <v>#REF!</v>
      </c>
      <c r="AA145" s="28" t="e">
        <f t="shared" si="38"/>
        <v>#REF!</v>
      </c>
      <c r="AB145" s="29" t="e">
        <f t="shared" si="39"/>
        <v>#REF!</v>
      </c>
      <c r="AC145" s="28" t="e">
        <f t="shared" si="47"/>
        <v>#REF!</v>
      </c>
      <c r="AD145" s="23" t="e">
        <f t="shared" si="48"/>
        <v>#REF!</v>
      </c>
      <c r="AE145" s="53">
        <f t="shared" si="49"/>
        <v>0</v>
      </c>
      <c r="AF145" s="53">
        <f t="shared" si="50"/>
        <v>0</v>
      </c>
      <c r="AG145" s="53">
        <f t="shared" si="51"/>
        <v>0</v>
      </c>
      <c r="AH145" s="36" t="e">
        <f t="shared" si="53"/>
        <v>#REF!</v>
      </c>
      <c r="AM145" s="23">
        <f t="shared" si="52"/>
        <v>0</v>
      </c>
    </row>
    <row r="146" spans="1:39" x14ac:dyDescent="0.3">
      <c r="A146" s="23">
        <v>143</v>
      </c>
      <c r="B146" s="23" t="str">
        <f>VLOOKUP($A146,'[1]פרופיל מציע  + מסמכים שיש להגיש'!$C$6:$H$16555,2)</f>
        <v>י. צרפתי שרותי רכב ומתכת בע"מ</v>
      </c>
      <c r="C146" s="23" t="str">
        <f t="shared" si="40"/>
        <v>0</v>
      </c>
      <c r="D146" s="41"/>
      <c r="E146" s="43"/>
      <c r="F146" s="43"/>
      <c r="G146" s="42"/>
      <c r="H146" s="43"/>
      <c r="I146" s="43"/>
      <c r="J146" s="42"/>
      <c r="K146" s="42"/>
      <c r="L146" s="42"/>
      <c r="M146" s="57" t="str">
        <f t="shared" si="37"/>
        <v/>
      </c>
      <c r="N146" s="27" t="str">
        <f>IF(M146="","",VLOOKUP($A146,'[1]פרופיל מציע  + מסמכים שיש להגיש'!$C$6:$H$16555,4))</f>
        <v/>
      </c>
      <c r="O146" s="46" t="str">
        <f>IF(OR('טבלת עזר2'!$C145=1,'טבלת עזר2'!$G145=1,'טבלת עזר2'!$J145='טבלת עזר2'!$J$2,'טבלת עזר2'!$J145='טבלת עזר2'!$J$2,'טבלת עזר2'!$K145='טבלת עזר2'!$K$2,'טבלת עזר2'!$L145='טבלת עזר2'!$L$2)=TRUE,1,"")</f>
        <v/>
      </c>
      <c r="P146" s="46" t="e">
        <f>IF(OR($M146='טבלת עזר2'!$AN$3,$M146='טבלת עזר2'!$AN$4,$M146='טבלת עזר2'!$AN$5,$M146='טבלת עזר2'!$AN$6,$M146='טבלת עזר2'!$AN$7,$M146='טבלת עזר2'!$AN$8,$M146='טבלת עזר2'!$AN$9)=TRUE,2,"")</f>
        <v>#NUM!</v>
      </c>
      <c r="Q146" s="23" t="str">
        <f t="shared" si="41"/>
        <v>not submittied</v>
      </c>
      <c r="R146" s="65" t="e">
        <f t="shared" si="42"/>
        <v>#NUM!</v>
      </c>
      <c r="W146" s="67">
        <f t="shared" si="43"/>
        <v>0</v>
      </c>
      <c r="X146" s="23">
        <f t="shared" si="44"/>
        <v>7629</v>
      </c>
      <c r="Y146" s="50" t="e">
        <f t="shared" si="45"/>
        <v>#REF!</v>
      </c>
      <c r="Z146" s="23" t="e">
        <f t="shared" si="46"/>
        <v>#REF!</v>
      </c>
      <c r="AA146" s="28" t="e">
        <f t="shared" si="38"/>
        <v>#REF!</v>
      </c>
      <c r="AB146" s="29" t="e">
        <f t="shared" si="39"/>
        <v>#REF!</v>
      </c>
      <c r="AC146" s="28" t="e">
        <f t="shared" si="47"/>
        <v>#REF!</v>
      </c>
      <c r="AD146" s="23" t="e">
        <f t="shared" si="48"/>
        <v>#REF!</v>
      </c>
      <c r="AE146" s="53">
        <f t="shared" si="49"/>
        <v>0</v>
      </c>
      <c r="AF146" s="53">
        <f t="shared" si="50"/>
        <v>0</v>
      </c>
      <c r="AG146" s="53">
        <f t="shared" si="51"/>
        <v>0</v>
      </c>
      <c r="AH146" s="36" t="e">
        <f t="shared" si="53"/>
        <v>#REF!</v>
      </c>
      <c r="AM146" s="23">
        <f t="shared" si="52"/>
        <v>0</v>
      </c>
    </row>
    <row r="147" spans="1:39" x14ac:dyDescent="0.3">
      <c r="A147" s="23">
        <v>144</v>
      </c>
      <c r="B147" s="23" t="str">
        <f>VLOOKUP($A147,'[1]פרופיל מציע  + מסמכים שיש להגיש'!$C$6:$H$16555,2)</f>
        <v>שגיא מוטורס סנטר בע"מ</v>
      </c>
      <c r="C147" s="23" t="str">
        <f t="shared" si="40"/>
        <v>0</v>
      </c>
      <c r="D147" s="41"/>
      <c r="E147" s="43"/>
      <c r="F147" s="43"/>
      <c r="G147" s="42"/>
      <c r="H147" s="43"/>
      <c r="I147" s="43"/>
      <c r="J147" s="42"/>
      <c r="K147" s="42"/>
      <c r="L147" s="42"/>
      <c r="M147" s="57" t="str">
        <f t="shared" si="37"/>
        <v/>
      </c>
      <c r="N147" s="27" t="str">
        <f>IF(M147="","",VLOOKUP($A147,'[1]פרופיל מציע  + מסמכים שיש להגיש'!$C$6:$H$16555,4))</f>
        <v/>
      </c>
      <c r="O147" s="46" t="str">
        <f>IF(OR('טבלת עזר2'!$C146=1,'טבלת עזר2'!$G146=1,'טבלת עזר2'!$J146='טבלת עזר2'!$J$2,'טבלת עזר2'!$J146='טבלת עזר2'!$J$2,'טבלת עזר2'!$K146='טבלת עזר2'!$K$2,'טבלת עזר2'!$L146='טבלת עזר2'!$L$2)=TRUE,1,"")</f>
        <v/>
      </c>
      <c r="P147" s="46" t="e">
        <f>IF(OR($M147='טבלת עזר2'!$AN$3,$M147='טבלת עזר2'!$AN$4,$M147='טבלת עזר2'!$AN$5,$M147='טבלת עזר2'!$AN$6,$M147='טבלת עזר2'!$AN$7,$M147='טבלת עזר2'!$AN$8,$M147='טבלת עזר2'!$AN$9)=TRUE,2,"")</f>
        <v>#NUM!</v>
      </c>
      <c r="Q147" s="23" t="str">
        <f t="shared" si="41"/>
        <v>not submittied</v>
      </c>
      <c r="R147" s="65" t="e">
        <f t="shared" si="42"/>
        <v>#NUM!</v>
      </c>
      <c r="W147" s="67">
        <f t="shared" si="43"/>
        <v>0</v>
      </c>
      <c r="X147" s="23">
        <f t="shared" si="44"/>
        <v>7629</v>
      </c>
      <c r="Y147" s="50" t="e">
        <f t="shared" si="45"/>
        <v>#REF!</v>
      </c>
      <c r="Z147" s="23" t="e">
        <f t="shared" si="46"/>
        <v>#REF!</v>
      </c>
      <c r="AA147" s="28" t="e">
        <f t="shared" si="38"/>
        <v>#REF!</v>
      </c>
      <c r="AB147" s="29" t="e">
        <f t="shared" si="39"/>
        <v>#REF!</v>
      </c>
      <c r="AC147" s="28" t="e">
        <f t="shared" si="47"/>
        <v>#REF!</v>
      </c>
      <c r="AD147" s="23" t="e">
        <f t="shared" si="48"/>
        <v>#REF!</v>
      </c>
      <c r="AE147" s="53">
        <f t="shared" si="49"/>
        <v>0</v>
      </c>
      <c r="AF147" s="53">
        <f t="shared" si="50"/>
        <v>0</v>
      </c>
      <c r="AG147" s="53">
        <f t="shared" si="51"/>
        <v>0</v>
      </c>
      <c r="AH147" s="36" t="e">
        <f t="shared" si="53"/>
        <v>#REF!</v>
      </c>
      <c r="AM147" s="23">
        <f t="shared" si="52"/>
        <v>0</v>
      </c>
    </row>
    <row r="148" spans="1:39" x14ac:dyDescent="0.3">
      <c r="A148" s="23">
        <v>145</v>
      </c>
      <c r="B148" s="23" t="str">
        <f>VLOOKUP($A148,'[1]פרופיל מציע  + מסמכים שיש להגיש'!$C$6:$H$16555,2)</f>
        <v>כהן מוטורס חדרה בע"מ</v>
      </c>
      <c r="C148" s="23" t="str">
        <f t="shared" si="40"/>
        <v>0</v>
      </c>
      <c r="D148" s="41"/>
      <c r="E148" s="43"/>
      <c r="F148" s="43"/>
      <c r="G148" s="42"/>
      <c r="H148" s="43"/>
      <c r="I148" s="43"/>
      <c r="J148" s="42"/>
      <c r="K148" s="42"/>
      <c r="L148" s="42"/>
      <c r="M148" s="57" t="str">
        <f t="shared" si="37"/>
        <v/>
      </c>
      <c r="N148" s="27" t="str">
        <f>IF(M148="","",VLOOKUP($A148,'[1]פרופיל מציע  + מסמכים שיש להגיש'!$C$6:$H$16555,4))</f>
        <v/>
      </c>
      <c r="O148" s="46" t="str">
        <f>IF(OR('טבלת עזר2'!$C147=1,'טבלת עזר2'!$G147=1,'טבלת עזר2'!$J147='טבלת עזר2'!$J$2,'טבלת עזר2'!$J147='טבלת עזר2'!$J$2,'טבלת עזר2'!$K147='טבלת עזר2'!$K$2,'טבלת עזר2'!$L147='טבלת עזר2'!$L$2)=TRUE,1,"")</f>
        <v/>
      </c>
      <c r="P148" s="46" t="e">
        <f>IF(OR($M148='טבלת עזר2'!$AN$3,$M148='טבלת עזר2'!$AN$4,$M148='טבלת עזר2'!$AN$5,$M148='טבלת עזר2'!$AN$6,$M148='טבלת עזר2'!$AN$7,$M148='טבלת עזר2'!$AN$8,$M148='טבלת עזר2'!$AN$9)=TRUE,2,"")</f>
        <v>#NUM!</v>
      </c>
      <c r="Q148" s="23" t="str">
        <f t="shared" si="41"/>
        <v>not submittied</v>
      </c>
      <c r="R148" s="65" t="e">
        <f t="shared" si="42"/>
        <v>#NUM!</v>
      </c>
      <c r="W148" s="67">
        <f t="shared" si="43"/>
        <v>0</v>
      </c>
      <c r="X148" s="23">
        <f t="shared" si="44"/>
        <v>7629</v>
      </c>
      <c r="Y148" s="50" t="e">
        <f t="shared" si="45"/>
        <v>#REF!</v>
      </c>
      <c r="Z148" s="23" t="e">
        <f t="shared" si="46"/>
        <v>#REF!</v>
      </c>
      <c r="AA148" s="28" t="e">
        <f t="shared" si="38"/>
        <v>#REF!</v>
      </c>
      <c r="AB148" s="29" t="e">
        <f t="shared" si="39"/>
        <v>#REF!</v>
      </c>
      <c r="AC148" s="28" t="e">
        <f t="shared" si="47"/>
        <v>#REF!</v>
      </c>
      <c r="AD148" s="23" t="e">
        <f t="shared" si="48"/>
        <v>#REF!</v>
      </c>
      <c r="AE148" s="53">
        <f t="shared" si="49"/>
        <v>0</v>
      </c>
      <c r="AF148" s="53">
        <f t="shared" si="50"/>
        <v>0</v>
      </c>
      <c r="AG148" s="53">
        <f t="shared" si="51"/>
        <v>0</v>
      </c>
      <c r="AH148" s="36" t="e">
        <f t="shared" si="53"/>
        <v>#REF!</v>
      </c>
      <c r="AM148" s="23">
        <f t="shared" si="52"/>
        <v>0</v>
      </c>
    </row>
    <row r="149" spans="1:39" x14ac:dyDescent="0.3">
      <c r="A149" s="23">
        <v>146</v>
      </c>
      <c r="B149" s="23" t="str">
        <f>VLOOKUP($A149,'[1]פרופיל מציע  + מסמכים שיש להגיש'!$C$6:$H$16555,2)</f>
        <v>מרכז שירות חיפה UMI</v>
      </c>
      <c r="C149" s="23" t="str">
        <f t="shared" si="40"/>
        <v>0</v>
      </c>
      <c r="D149" s="41"/>
      <c r="E149" s="43"/>
      <c r="F149" s="43"/>
      <c r="G149" s="42"/>
      <c r="H149" s="43"/>
      <c r="I149" s="43"/>
      <c r="J149" s="42"/>
      <c r="K149" s="42"/>
      <c r="L149" s="42"/>
      <c r="M149" s="57" t="str">
        <f t="shared" si="37"/>
        <v/>
      </c>
      <c r="N149" s="27" t="str">
        <f>IF(M149="","",VLOOKUP($A149,'[1]פרופיל מציע  + מסמכים שיש להגיש'!$C$6:$H$16555,4))</f>
        <v/>
      </c>
      <c r="O149" s="46" t="str">
        <f>IF(OR('טבלת עזר2'!$C148=1,'טבלת עזר2'!$G148=1,'טבלת עזר2'!$J148='טבלת עזר2'!$J$2,'טבלת עזר2'!$J148='טבלת עזר2'!$J$2,'טבלת עזר2'!$K148='טבלת עזר2'!$K$2,'טבלת עזר2'!$L148='טבלת עזר2'!$L$2)=TRUE,1,"")</f>
        <v/>
      </c>
      <c r="P149" s="46" t="e">
        <f>IF(OR($M149='טבלת עזר2'!$AN$3,$M149='טבלת עזר2'!$AN$4,$M149='טבלת עזר2'!$AN$5,$M149='טבלת עזר2'!$AN$6,$M149='טבלת עזר2'!$AN$7,$M149='טבלת עזר2'!$AN$8,$M149='טבלת עזר2'!$AN$9)=TRUE,2,"")</f>
        <v>#NUM!</v>
      </c>
      <c r="Q149" s="23" t="str">
        <f t="shared" si="41"/>
        <v>not submittied</v>
      </c>
      <c r="R149" s="65" t="e">
        <f t="shared" si="42"/>
        <v>#NUM!</v>
      </c>
      <c r="W149" s="67">
        <f t="shared" si="43"/>
        <v>0</v>
      </c>
      <c r="X149" s="23">
        <f t="shared" si="44"/>
        <v>7629</v>
      </c>
      <c r="Y149" s="50" t="e">
        <f t="shared" si="45"/>
        <v>#REF!</v>
      </c>
      <c r="Z149" s="23" t="e">
        <f t="shared" si="46"/>
        <v>#REF!</v>
      </c>
      <c r="AA149" s="28" t="e">
        <f t="shared" si="38"/>
        <v>#REF!</v>
      </c>
      <c r="AB149" s="29" t="e">
        <f t="shared" si="39"/>
        <v>#REF!</v>
      </c>
      <c r="AC149" s="28" t="e">
        <f t="shared" si="47"/>
        <v>#REF!</v>
      </c>
      <c r="AD149" s="23" t="e">
        <f t="shared" si="48"/>
        <v>#REF!</v>
      </c>
      <c r="AE149" s="53">
        <f t="shared" si="49"/>
        <v>0</v>
      </c>
      <c r="AF149" s="53">
        <f t="shared" si="50"/>
        <v>0</v>
      </c>
      <c r="AG149" s="53">
        <f t="shared" si="51"/>
        <v>0</v>
      </c>
      <c r="AH149" s="36" t="e">
        <f t="shared" si="53"/>
        <v>#REF!</v>
      </c>
      <c r="AM149" s="23">
        <f t="shared" si="52"/>
        <v>0</v>
      </c>
    </row>
    <row r="150" spans="1:39" x14ac:dyDescent="0.3">
      <c r="A150" s="23">
        <v>147</v>
      </c>
      <c r="B150" s="23" t="str">
        <f>VLOOKUP($A150,'[1]פרופיל מציע  + מסמכים שיש להגיש'!$C$6:$H$16555,2)</f>
        <v>ש.י.אמריקן אוטו בע"מ</v>
      </c>
      <c r="C150" s="23" t="str">
        <f t="shared" si="40"/>
        <v>0</v>
      </c>
      <c r="D150" s="41"/>
      <c r="E150" s="43"/>
      <c r="F150" s="43"/>
      <c r="G150" s="42"/>
      <c r="H150" s="43"/>
      <c r="I150" s="43"/>
      <c r="J150" s="42"/>
      <c r="K150" s="42"/>
      <c r="L150" s="42"/>
      <c r="M150" s="57" t="str">
        <f t="shared" si="37"/>
        <v/>
      </c>
      <c r="N150" s="27" t="str">
        <f>IF(M150="","",VLOOKUP($A150,'[1]פרופיל מציע  + מסמכים שיש להגיש'!$C$6:$H$16555,4))</f>
        <v/>
      </c>
      <c r="O150" s="46" t="str">
        <f>IF(OR('טבלת עזר2'!$C149=1,'טבלת עזר2'!$G149=1,'טבלת עזר2'!$J149='טבלת עזר2'!$J$2,'טבלת עזר2'!$J149='טבלת עזר2'!$J$2,'טבלת עזר2'!$K149='טבלת עזר2'!$K$2,'טבלת עזר2'!$L149='טבלת עזר2'!$L$2)=TRUE,1,"")</f>
        <v/>
      </c>
      <c r="P150" s="46" t="e">
        <f>IF(OR($M150='טבלת עזר2'!$AN$3,$M150='טבלת עזר2'!$AN$4,$M150='טבלת עזר2'!$AN$5,$M150='טבלת עזר2'!$AN$6,$M150='טבלת עזר2'!$AN$7,$M150='טבלת עזר2'!$AN$8,$M150='טבלת עזר2'!$AN$9)=TRUE,2,"")</f>
        <v>#NUM!</v>
      </c>
      <c r="Q150" s="23" t="str">
        <f t="shared" si="41"/>
        <v>not submittied</v>
      </c>
      <c r="R150" s="65" t="e">
        <f t="shared" si="42"/>
        <v>#NUM!</v>
      </c>
      <c r="W150" s="67">
        <f t="shared" si="43"/>
        <v>0</v>
      </c>
      <c r="X150" s="23">
        <f t="shared" si="44"/>
        <v>7629</v>
      </c>
      <c r="Y150" s="50" t="e">
        <f t="shared" si="45"/>
        <v>#REF!</v>
      </c>
      <c r="Z150" s="23" t="e">
        <f t="shared" si="46"/>
        <v>#REF!</v>
      </c>
      <c r="AA150" s="28" t="e">
        <f t="shared" si="38"/>
        <v>#REF!</v>
      </c>
      <c r="AB150" s="29" t="e">
        <f t="shared" si="39"/>
        <v>#REF!</v>
      </c>
      <c r="AC150" s="28" t="e">
        <f t="shared" si="47"/>
        <v>#REF!</v>
      </c>
      <c r="AD150" s="23" t="e">
        <f t="shared" si="48"/>
        <v>#REF!</v>
      </c>
      <c r="AE150" s="53">
        <f t="shared" si="49"/>
        <v>0</v>
      </c>
      <c r="AF150" s="53">
        <f t="shared" si="50"/>
        <v>0</v>
      </c>
      <c r="AG150" s="53">
        <f t="shared" si="51"/>
        <v>0</v>
      </c>
      <c r="AH150" s="36" t="e">
        <f t="shared" si="53"/>
        <v>#REF!</v>
      </c>
      <c r="AM150" s="23">
        <f t="shared" si="52"/>
        <v>0</v>
      </c>
    </row>
    <row r="151" spans="1:39" x14ac:dyDescent="0.3">
      <c r="A151" s="23">
        <v>148</v>
      </c>
      <c r="B151" s="23" t="str">
        <f>VLOOKUP($A151,'[1]פרופיל מציע  + מסמכים שיש להגיש'!$C$6:$H$16555,2)</f>
        <v>מרכז שירות הכוכב רג'ד 2010 בע"מ</v>
      </c>
      <c r="C151" s="23" t="str">
        <f t="shared" si="40"/>
        <v>0</v>
      </c>
      <c r="D151" s="41"/>
      <c r="E151" s="43"/>
      <c r="F151" s="43"/>
      <c r="G151" s="42"/>
      <c r="H151" s="43"/>
      <c r="I151" s="43"/>
      <c r="J151" s="42"/>
      <c r="K151" s="42"/>
      <c r="L151" s="42"/>
      <c r="M151" s="57" t="str">
        <f t="shared" si="37"/>
        <v/>
      </c>
      <c r="N151" s="27" t="str">
        <f>IF(M151="","",VLOOKUP($A151,'[1]פרופיל מציע  + מסמכים שיש להגיש'!$C$6:$H$16555,4))</f>
        <v/>
      </c>
      <c r="O151" s="46" t="str">
        <f>IF(OR('טבלת עזר2'!$C150=1,'טבלת עזר2'!$G150=1,'טבלת עזר2'!$J150='טבלת עזר2'!$J$2,'טבלת עזר2'!$J150='טבלת עזר2'!$J$2,'טבלת עזר2'!$K150='טבלת עזר2'!$K$2,'טבלת עזר2'!$L150='טבלת עזר2'!$L$2)=TRUE,1,"")</f>
        <v/>
      </c>
      <c r="P151" s="46" t="e">
        <f>IF(OR($M151='טבלת עזר2'!$AN$3,$M151='טבלת עזר2'!$AN$4,$M151='טבלת עזר2'!$AN$5,$M151='טבלת עזר2'!$AN$6,$M151='טבלת עזר2'!$AN$7,$M151='טבלת עזר2'!$AN$8,$M151='טבלת עזר2'!$AN$9)=TRUE,2,"")</f>
        <v>#NUM!</v>
      </c>
      <c r="Q151" s="23" t="str">
        <f t="shared" si="41"/>
        <v>not submittied</v>
      </c>
      <c r="R151" s="65" t="e">
        <f t="shared" si="42"/>
        <v>#NUM!</v>
      </c>
      <c r="W151" s="67">
        <f t="shared" si="43"/>
        <v>0</v>
      </c>
      <c r="X151" s="23">
        <f t="shared" si="44"/>
        <v>7629</v>
      </c>
      <c r="Y151" s="50" t="e">
        <f t="shared" si="45"/>
        <v>#REF!</v>
      </c>
      <c r="Z151" s="23" t="e">
        <f t="shared" si="46"/>
        <v>#REF!</v>
      </c>
      <c r="AA151" s="28" t="e">
        <f t="shared" si="38"/>
        <v>#REF!</v>
      </c>
      <c r="AB151" s="29" t="e">
        <f t="shared" si="39"/>
        <v>#REF!</v>
      </c>
      <c r="AC151" s="28" t="e">
        <f t="shared" si="47"/>
        <v>#REF!</v>
      </c>
      <c r="AD151" s="23" t="e">
        <f t="shared" si="48"/>
        <v>#REF!</v>
      </c>
      <c r="AE151" s="53">
        <f t="shared" si="49"/>
        <v>0</v>
      </c>
      <c r="AF151" s="53">
        <f t="shared" si="50"/>
        <v>0</v>
      </c>
      <c r="AG151" s="53">
        <f t="shared" si="51"/>
        <v>0</v>
      </c>
      <c r="AH151" s="36" t="e">
        <f t="shared" si="53"/>
        <v>#REF!</v>
      </c>
      <c r="AM151" s="23">
        <f t="shared" si="52"/>
        <v>0</v>
      </c>
    </row>
    <row r="152" spans="1:39" x14ac:dyDescent="0.3">
      <c r="A152" s="23">
        <v>149</v>
      </c>
      <c r="B152" s="23" t="str">
        <f>VLOOKUP($A152,'[1]פרופיל מציע  + מסמכים שיש להגיש'!$C$6:$H$16555,2)</f>
        <v>נירגד חברה לרכב בע"מ</v>
      </c>
      <c r="C152" s="23" t="str">
        <f t="shared" si="40"/>
        <v>0</v>
      </c>
      <c r="D152" s="41"/>
      <c r="E152" s="43"/>
      <c r="F152" s="43"/>
      <c r="G152" s="42"/>
      <c r="H152" s="43"/>
      <c r="I152" s="43"/>
      <c r="J152" s="42"/>
      <c r="K152" s="42"/>
      <c r="L152" s="42"/>
      <c r="M152" s="57" t="str">
        <f t="shared" si="37"/>
        <v/>
      </c>
      <c r="N152" s="27" t="str">
        <f>IF(M152="","",VLOOKUP($A152,'[1]פרופיל מציע  + מסמכים שיש להגיש'!$C$6:$H$16555,4))</f>
        <v/>
      </c>
      <c r="O152" s="46" t="str">
        <f>IF(OR('טבלת עזר2'!$C151=1,'טבלת עזר2'!$G151=1,'טבלת עזר2'!$J151='טבלת עזר2'!$J$2,'טבלת עזר2'!$J151='טבלת עזר2'!$J$2,'טבלת עזר2'!$K151='טבלת עזר2'!$K$2,'טבלת עזר2'!$L151='טבלת עזר2'!$L$2)=TRUE,1,"")</f>
        <v/>
      </c>
      <c r="P152" s="46" t="e">
        <f>IF(OR($M152='טבלת עזר2'!$AN$3,$M152='טבלת עזר2'!$AN$4,$M152='טבלת עזר2'!$AN$5,$M152='טבלת עזר2'!$AN$6,$M152='טבלת עזר2'!$AN$7,$M152='טבלת עזר2'!$AN$8,$M152='טבלת עזר2'!$AN$9)=TRUE,2,"")</f>
        <v>#NUM!</v>
      </c>
      <c r="Q152" s="23" t="str">
        <f t="shared" si="41"/>
        <v>not submittied</v>
      </c>
      <c r="R152" s="65" t="e">
        <f t="shared" si="42"/>
        <v>#NUM!</v>
      </c>
      <c r="W152" s="67">
        <f t="shared" si="43"/>
        <v>0</v>
      </c>
      <c r="X152" s="23">
        <f t="shared" si="44"/>
        <v>7629</v>
      </c>
      <c r="Y152" s="50" t="e">
        <f t="shared" si="45"/>
        <v>#REF!</v>
      </c>
      <c r="Z152" s="23" t="e">
        <f t="shared" si="46"/>
        <v>#REF!</v>
      </c>
      <c r="AA152" s="28" t="e">
        <f t="shared" si="38"/>
        <v>#REF!</v>
      </c>
      <c r="AB152" s="29" t="e">
        <f t="shared" si="39"/>
        <v>#REF!</v>
      </c>
      <c r="AC152" s="28" t="e">
        <f t="shared" si="47"/>
        <v>#REF!</v>
      </c>
      <c r="AD152" s="23" t="e">
        <f t="shared" si="48"/>
        <v>#REF!</v>
      </c>
      <c r="AE152" s="53">
        <f t="shared" si="49"/>
        <v>0</v>
      </c>
      <c r="AF152" s="53">
        <f t="shared" si="50"/>
        <v>0</v>
      </c>
      <c r="AG152" s="53">
        <f t="shared" si="51"/>
        <v>0</v>
      </c>
      <c r="AH152" s="36" t="e">
        <f t="shared" si="53"/>
        <v>#REF!</v>
      </c>
      <c r="AM152" s="23">
        <f t="shared" si="52"/>
        <v>0</v>
      </c>
    </row>
    <row r="153" spans="1:39" x14ac:dyDescent="0.3">
      <c r="A153" s="23">
        <v>150</v>
      </c>
      <c r="B153" s="23" t="str">
        <f>VLOOKUP($A153,'[1]פרופיל מציע  + מסמכים שיש להגיש'!$C$6:$H$16555,2)</f>
        <v>יוניברסל מוטורס ישראל בע"מ - מוסך מרכזי</v>
      </c>
      <c r="C153" s="23" t="str">
        <f t="shared" si="40"/>
        <v>0</v>
      </c>
      <c r="D153" s="41"/>
      <c r="E153" s="43"/>
      <c r="F153" s="43"/>
      <c r="G153" s="42"/>
      <c r="H153" s="43"/>
      <c r="I153" s="43"/>
      <c r="J153" s="42"/>
      <c r="K153" s="42"/>
      <c r="L153" s="42"/>
      <c r="M153" s="57" t="str">
        <f t="shared" si="37"/>
        <v/>
      </c>
      <c r="N153" s="27" t="str">
        <f>IF(M153="","",VLOOKUP($A153,'[1]פרופיל מציע  + מסמכים שיש להגיש'!$C$6:$H$16555,4))</f>
        <v/>
      </c>
      <c r="O153" s="46" t="str">
        <f>IF(OR('טבלת עזר2'!$C152=1,'טבלת עזר2'!$G152=1,'טבלת עזר2'!$J152='טבלת עזר2'!$J$2,'טבלת עזר2'!$J152='טבלת עזר2'!$J$2,'טבלת עזר2'!$K152='טבלת עזר2'!$K$2,'טבלת עזר2'!$L152='טבלת עזר2'!$L$2)=TRUE,1,"")</f>
        <v/>
      </c>
      <c r="P153" s="46" t="e">
        <f>IF(OR($M153='טבלת עזר2'!$AN$3,$M153='טבלת עזר2'!$AN$4,$M153='טבלת עזר2'!$AN$5,$M153='טבלת עזר2'!$AN$6,$M153='טבלת עזר2'!$AN$7,$M153='טבלת עזר2'!$AN$8,$M153='טבלת עזר2'!$AN$9)=TRUE,2,"")</f>
        <v>#NUM!</v>
      </c>
      <c r="Q153" s="23" t="str">
        <f t="shared" si="41"/>
        <v>not submittied</v>
      </c>
      <c r="R153" s="65" t="e">
        <f t="shared" si="42"/>
        <v>#NUM!</v>
      </c>
      <c r="W153" s="67">
        <f t="shared" si="43"/>
        <v>0</v>
      </c>
      <c r="X153" s="23">
        <f t="shared" si="44"/>
        <v>7629</v>
      </c>
      <c r="Y153" s="50" t="e">
        <f t="shared" si="45"/>
        <v>#REF!</v>
      </c>
      <c r="Z153" s="23" t="e">
        <f t="shared" si="46"/>
        <v>#REF!</v>
      </c>
      <c r="AA153" s="28" t="e">
        <f t="shared" si="38"/>
        <v>#REF!</v>
      </c>
      <c r="AB153" s="29" t="e">
        <f t="shared" si="39"/>
        <v>#REF!</v>
      </c>
      <c r="AC153" s="28" t="e">
        <f t="shared" si="47"/>
        <v>#REF!</v>
      </c>
      <c r="AD153" s="23" t="e">
        <f t="shared" si="48"/>
        <v>#REF!</v>
      </c>
      <c r="AE153" s="53">
        <f t="shared" si="49"/>
        <v>0</v>
      </c>
      <c r="AF153" s="53">
        <f t="shared" si="50"/>
        <v>0</v>
      </c>
      <c r="AG153" s="53">
        <f t="shared" si="51"/>
        <v>0</v>
      </c>
      <c r="AH153" s="36" t="e">
        <f t="shared" si="53"/>
        <v>#REF!</v>
      </c>
      <c r="AM153" s="23">
        <f t="shared" si="52"/>
        <v>0</v>
      </c>
    </row>
    <row r="154" spans="1:39" x14ac:dyDescent="0.3">
      <c r="A154" s="23">
        <v>151</v>
      </c>
      <c r="B154" s="23" t="str">
        <f>VLOOKUP($A154,'[1]פרופיל מציע  + מסמכים שיש להגיש'!$C$6:$H$16555,2)</f>
        <v>סרוג'י מוטורס בע"מ</v>
      </c>
      <c r="C154" s="23" t="str">
        <f t="shared" si="40"/>
        <v>0</v>
      </c>
      <c r="D154" s="41"/>
      <c r="E154" s="43"/>
      <c r="F154" s="43"/>
      <c r="G154" s="42"/>
      <c r="H154" s="43"/>
      <c r="I154" s="43"/>
      <c r="J154" s="42"/>
      <c r="K154" s="42"/>
      <c r="L154" s="42"/>
      <c r="M154" s="57" t="str">
        <f t="shared" si="37"/>
        <v/>
      </c>
      <c r="N154" s="27" t="str">
        <f>IF(M154="","",VLOOKUP($A154,'[1]פרופיל מציע  + מסמכים שיש להגיש'!$C$6:$H$16555,4))</f>
        <v/>
      </c>
      <c r="O154" s="46" t="str">
        <f>IF(OR('טבלת עזר2'!$C153=1,'טבלת עזר2'!$G153=1,'טבלת עזר2'!$J153='טבלת עזר2'!$J$2,'טבלת עזר2'!$J153='טבלת עזר2'!$J$2,'טבלת עזר2'!$K153='טבלת עזר2'!$K$2,'טבלת עזר2'!$L153='טבלת עזר2'!$L$2)=TRUE,1,"")</f>
        <v/>
      </c>
      <c r="P154" s="46" t="e">
        <f>IF(OR($M154='טבלת עזר2'!$AN$3,$M154='טבלת עזר2'!$AN$4,$M154='טבלת עזר2'!$AN$5,$M154='טבלת עזר2'!$AN$6,$M154='טבלת עזר2'!$AN$7,$M154='טבלת עזר2'!$AN$8,$M154='טבלת עזר2'!$AN$9)=TRUE,2,"")</f>
        <v>#NUM!</v>
      </c>
      <c r="Q154" s="23" t="str">
        <f t="shared" si="41"/>
        <v>not submittied</v>
      </c>
      <c r="R154" s="65" t="e">
        <f t="shared" si="42"/>
        <v>#NUM!</v>
      </c>
      <c r="W154" s="67">
        <f t="shared" si="43"/>
        <v>0</v>
      </c>
      <c r="X154" s="23">
        <f t="shared" si="44"/>
        <v>7629</v>
      </c>
      <c r="Y154" s="50" t="e">
        <f t="shared" si="45"/>
        <v>#REF!</v>
      </c>
      <c r="Z154" s="23" t="e">
        <f t="shared" si="46"/>
        <v>#REF!</v>
      </c>
      <c r="AA154" s="28" t="e">
        <f t="shared" si="38"/>
        <v>#REF!</v>
      </c>
      <c r="AB154" s="29" t="e">
        <f t="shared" si="39"/>
        <v>#REF!</v>
      </c>
      <c r="AC154" s="28" t="e">
        <f t="shared" si="47"/>
        <v>#REF!</v>
      </c>
      <c r="AD154" s="23" t="e">
        <f t="shared" si="48"/>
        <v>#REF!</v>
      </c>
      <c r="AE154" s="53">
        <f t="shared" si="49"/>
        <v>0</v>
      </c>
      <c r="AF154" s="53">
        <f t="shared" si="50"/>
        <v>0</v>
      </c>
      <c r="AG154" s="53">
        <f t="shared" si="51"/>
        <v>0</v>
      </c>
      <c r="AH154" s="36" t="e">
        <f t="shared" si="53"/>
        <v>#REF!</v>
      </c>
      <c r="AM154" s="23">
        <f t="shared" si="52"/>
        <v>0</v>
      </c>
    </row>
    <row r="155" spans="1:39" x14ac:dyDescent="0.3">
      <c r="A155" s="23">
        <v>152</v>
      </c>
      <c r="B155" s="23" t="str">
        <f>VLOOKUP($A155,'[1]פרופיל מציע  + מסמכים שיש להגיש'!$C$6:$H$16555,2)</f>
        <v>מוסך און חיפה בע"מ</v>
      </c>
      <c r="C155" s="23" t="str">
        <f t="shared" si="40"/>
        <v>0</v>
      </c>
      <c r="D155" s="41"/>
      <c r="E155" s="43"/>
      <c r="F155" s="43"/>
      <c r="G155" s="42"/>
      <c r="H155" s="43"/>
      <c r="I155" s="43"/>
      <c r="J155" s="42"/>
      <c r="K155" s="42"/>
      <c r="L155" s="42"/>
      <c r="M155" s="57" t="str">
        <f t="shared" si="37"/>
        <v/>
      </c>
      <c r="N155" s="27" t="str">
        <f>IF(M155="","",VLOOKUP($A155,'[1]פרופיל מציע  + מסמכים שיש להגיש'!$C$6:$H$16555,4))</f>
        <v/>
      </c>
      <c r="O155" s="46" t="str">
        <f>IF(OR('טבלת עזר2'!$C154=1,'טבלת עזר2'!$G154=1,'טבלת עזר2'!$J154='טבלת עזר2'!$J$2,'טבלת עזר2'!$J154='טבלת עזר2'!$J$2,'טבלת עזר2'!$K154='טבלת עזר2'!$K$2,'טבלת עזר2'!$L154='טבלת עזר2'!$L$2)=TRUE,1,"")</f>
        <v/>
      </c>
      <c r="P155" s="46" t="e">
        <f>IF(OR($M155='טבלת עזר2'!$AN$3,$M155='טבלת עזר2'!$AN$4,$M155='טבלת עזר2'!$AN$5,$M155='טבלת עזר2'!$AN$6,$M155='טבלת עזר2'!$AN$7,$M155='טבלת עזר2'!$AN$8,$M155='טבלת עזר2'!$AN$9)=TRUE,2,"")</f>
        <v>#NUM!</v>
      </c>
      <c r="Q155" s="23" t="str">
        <f t="shared" si="41"/>
        <v>not submittied</v>
      </c>
      <c r="R155" s="65" t="e">
        <f t="shared" si="42"/>
        <v>#NUM!</v>
      </c>
      <c r="W155" s="67">
        <f t="shared" si="43"/>
        <v>0</v>
      </c>
      <c r="X155" s="23">
        <f t="shared" si="44"/>
        <v>7629</v>
      </c>
      <c r="Y155" s="50" t="e">
        <f t="shared" si="45"/>
        <v>#REF!</v>
      </c>
      <c r="Z155" s="23" t="e">
        <f t="shared" si="46"/>
        <v>#REF!</v>
      </c>
      <c r="AA155" s="28" t="e">
        <f t="shared" si="38"/>
        <v>#REF!</v>
      </c>
      <c r="AB155" s="29" t="e">
        <f t="shared" si="39"/>
        <v>#REF!</v>
      </c>
      <c r="AC155" s="28" t="e">
        <f t="shared" si="47"/>
        <v>#REF!</v>
      </c>
      <c r="AD155" s="23" t="e">
        <f t="shared" si="48"/>
        <v>#REF!</v>
      </c>
      <c r="AE155" s="53">
        <f t="shared" si="49"/>
        <v>0</v>
      </c>
      <c r="AF155" s="53">
        <f t="shared" si="50"/>
        <v>0</v>
      </c>
      <c r="AG155" s="53">
        <f t="shared" si="51"/>
        <v>0</v>
      </c>
      <c r="AH155" s="36" t="e">
        <f t="shared" si="53"/>
        <v>#REF!</v>
      </c>
      <c r="AM155" s="23">
        <f t="shared" si="52"/>
        <v>0</v>
      </c>
    </row>
    <row r="156" spans="1:39" x14ac:dyDescent="0.3">
      <c r="A156" s="23">
        <v>153</v>
      </c>
      <c r="B156" s="23" t="str">
        <f>VLOOKUP($A156,'[1]פרופיל מציע  + מסמכים שיש להגיש'!$C$6:$H$16555,2)</f>
        <v>א.צ. אוטומטיק</v>
      </c>
      <c r="C156" s="23" t="str">
        <f t="shared" si="40"/>
        <v>0</v>
      </c>
      <c r="D156" s="41"/>
      <c r="E156" s="43"/>
      <c r="F156" s="43"/>
      <c r="G156" s="42"/>
      <c r="H156" s="43"/>
      <c r="I156" s="43"/>
      <c r="J156" s="42"/>
      <c r="K156" s="42"/>
      <c r="L156" s="42"/>
      <c r="M156" s="57" t="str">
        <f t="shared" si="37"/>
        <v/>
      </c>
      <c r="N156" s="27" t="str">
        <f>IF(M156="","",VLOOKUP($A156,'[1]פרופיל מציע  + מסמכים שיש להגיש'!$C$6:$H$16555,4))</f>
        <v/>
      </c>
      <c r="O156" s="46" t="str">
        <f>IF(OR('טבלת עזר2'!$C155=1,'טבלת עזר2'!$G155=1,'טבלת עזר2'!$J155='טבלת עזר2'!$J$2,'טבלת עזר2'!$J155='טבלת עזר2'!$J$2,'טבלת עזר2'!$K155='טבלת עזר2'!$K$2,'טבלת עזר2'!$L155='טבלת עזר2'!$L$2)=TRUE,1,"")</f>
        <v/>
      </c>
      <c r="P156" s="46" t="e">
        <f>IF(OR($M156='טבלת עזר2'!$AN$3,$M156='טבלת עזר2'!$AN$4,$M156='טבלת עזר2'!$AN$5,$M156='טבלת עזר2'!$AN$6,$M156='טבלת עזר2'!$AN$7,$M156='טבלת עזר2'!$AN$8,$M156='טבלת עזר2'!$AN$9)=TRUE,2,"")</f>
        <v>#NUM!</v>
      </c>
      <c r="Q156" s="23" t="str">
        <f t="shared" si="41"/>
        <v>not submittied</v>
      </c>
      <c r="R156" s="65" t="e">
        <f t="shared" si="42"/>
        <v>#NUM!</v>
      </c>
      <c r="W156" s="67">
        <f t="shared" si="43"/>
        <v>0</v>
      </c>
      <c r="X156" s="23">
        <f t="shared" si="44"/>
        <v>7629</v>
      </c>
      <c r="Y156" s="50" t="e">
        <f t="shared" si="45"/>
        <v>#REF!</v>
      </c>
      <c r="Z156" s="23" t="e">
        <f t="shared" si="46"/>
        <v>#REF!</v>
      </c>
      <c r="AA156" s="28" t="e">
        <f t="shared" si="38"/>
        <v>#REF!</v>
      </c>
      <c r="AB156" s="29" t="e">
        <f t="shared" si="39"/>
        <v>#REF!</v>
      </c>
      <c r="AC156" s="28" t="e">
        <f t="shared" si="47"/>
        <v>#REF!</v>
      </c>
      <c r="AD156" s="23" t="e">
        <f t="shared" si="48"/>
        <v>#REF!</v>
      </c>
      <c r="AE156" s="53">
        <f t="shared" si="49"/>
        <v>0</v>
      </c>
      <c r="AF156" s="53">
        <f t="shared" si="50"/>
        <v>0</v>
      </c>
      <c r="AG156" s="53">
        <f t="shared" si="51"/>
        <v>0</v>
      </c>
      <c r="AH156" s="36" t="e">
        <f t="shared" si="53"/>
        <v>#REF!</v>
      </c>
      <c r="AM156" s="23">
        <f t="shared" si="52"/>
        <v>0</v>
      </c>
    </row>
    <row r="157" spans="1:39" x14ac:dyDescent="0.3">
      <c r="A157" s="23">
        <v>154</v>
      </c>
      <c r="B157" s="23" t="str">
        <f>VLOOKUP($A157,'[1]פרופיל מציע  + מסמכים שיש להגיש'!$C$6:$H$16555,2)</f>
        <v>מוסך צמרת בית שמש בע"מ</v>
      </c>
      <c r="C157" s="23" t="str">
        <f t="shared" si="40"/>
        <v>0</v>
      </c>
      <c r="D157" s="41"/>
      <c r="E157" s="43"/>
      <c r="F157" s="43"/>
      <c r="G157" s="42"/>
      <c r="H157" s="43"/>
      <c r="I157" s="43"/>
      <c r="J157" s="42"/>
      <c r="K157" s="42"/>
      <c r="L157" s="42"/>
      <c r="M157" s="57" t="str">
        <f t="shared" si="37"/>
        <v/>
      </c>
      <c r="N157" s="27" t="str">
        <f>IF(M157="","",VLOOKUP($A157,'[1]פרופיל מציע  + מסמכים שיש להגיש'!$C$6:$H$16555,4))</f>
        <v/>
      </c>
      <c r="O157" s="46" t="str">
        <f>IF(OR('טבלת עזר2'!$C156=1,'טבלת עזר2'!$G156=1,'טבלת עזר2'!$J156='טבלת עזר2'!$J$2,'טבלת עזר2'!$J156='טבלת עזר2'!$J$2,'טבלת עזר2'!$K156='טבלת עזר2'!$K$2,'טבלת עזר2'!$L156='טבלת עזר2'!$L$2)=TRUE,1,"")</f>
        <v/>
      </c>
      <c r="P157" s="46" t="e">
        <f>IF(OR($M157='טבלת עזר2'!$AN$3,$M157='טבלת עזר2'!$AN$4,$M157='טבלת עזר2'!$AN$5,$M157='טבלת עזר2'!$AN$6,$M157='טבלת עזר2'!$AN$7,$M157='טבלת עזר2'!$AN$8,$M157='טבלת עזר2'!$AN$9)=TRUE,2,"")</f>
        <v>#NUM!</v>
      </c>
      <c r="Q157" s="23" t="str">
        <f t="shared" si="41"/>
        <v>not submittied</v>
      </c>
      <c r="R157" s="65" t="e">
        <f t="shared" si="42"/>
        <v>#NUM!</v>
      </c>
      <c r="W157" s="67">
        <f t="shared" si="43"/>
        <v>0</v>
      </c>
      <c r="X157" s="23">
        <f t="shared" si="44"/>
        <v>7629</v>
      </c>
      <c r="Y157" s="50" t="e">
        <f t="shared" si="45"/>
        <v>#REF!</v>
      </c>
      <c r="Z157" s="23" t="e">
        <f t="shared" si="46"/>
        <v>#REF!</v>
      </c>
      <c r="AA157" s="28" t="e">
        <f t="shared" si="38"/>
        <v>#REF!</v>
      </c>
      <c r="AB157" s="29" t="e">
        <f t="shared" si="39"/>
        <v>#REF!</v>
      </c>
      <c r="AC157" s="28" t="e">
        <f t="shared" si="47"/>
        <v>#REF!</v>
      </c>
      <c r="AD157" s="23" t="e">
        <f t="shared" si="48"/>
        <v>#REF!</v>
      </c>
      <c r="AE157" s="53">
        <f t="shared" si="49"/>
        <v>0</v>
      </c>
      <c r="AF157" s="53">
        <f t="shared" si="50"/>
        <v>0</v>
      </c>
      <c r="AG157" s="53">
        <f t="shared" si="51"/>
        <v>0</v>
      </c>
      <c r="AH157" s="36" t="e">
        <f t="shared" si="53"/>
        <v>#REF!</v>
      </c>
      <c r="AM157" s="23">
        <f t="shared" si="52"/>
        <v>0</v>
      </c>
    </row>
    <row r="158" spans="1:39" x14ac:dyDescent="0.3">
      <c r="A158" s="23">
        <v>155</v>
      </c>
      <c r="B158" s="23" t="str">
        <f>VLOOKUP($A158,'[1]פרופיל מציע  + מסמכים שיש להגיש'!$C$6:$H$16555,2)</f>
        <v>אוטו גת בע"מ</v>
      </c>
      <c r="C158" s="23" t="str">
        <f t="shared" si="40"/>
        <v>0</v>
      </c>
      <c r="D158" s="41"/>
      <c r="E158" s="43"/>
      <c r="F158" s="43"/>
      <c r="G158" s="42"/>
      <c r="H158" s="43"/>
      <c r="I158" s="43"/>
      <c r="J158" s="42"/>
      <c r="K158" s="42"/>
      <c r="L158" s="42"/>
      <c r="M158" s="57" t="str">
        <f t="shared" si="37"/>
        <v/>
      </c>
      <c r="N158" s="27" t="str">
        <f>IF(M158="","",VLOOKUP($A158,'[1]פרופיל מציע  + מסמכים שיש להגיש'!$C$6:$H$16555,4))</f>
        <v/>
      </c>
      <c r="O158" s="46" t="str">
        <f>IF(OR('טבלת עזר2'!$C157=1,'טבלת עזר2'!$G157=1,'טבלת עזר2'!$J157='טבלת עזר2'!$J$2,'טבלת עזר2'!$J157='טבלת עזר2'!$J$2,'טבלת עזר2'!$K157='טבלת עזר2'!$K$2,'טבלת עזר2'!$L157='טבלת עזר2'!$L$2)=TRUE,1,"")</f>
        <v/>
      </c>
      <c r="P158" s="46" t="e">
        <f>IF(OR($M158='טבלת עזר2'!$AN$3,$M158='טבלת עזר2'!$AN$4,$M158='טבלת עזר2'!$AN$5,$M158='טבלת עזר2'!$AN$6,$M158='טבלת עזר2'!$AN$7,$M158='טבלת עזר2'!$AN$8,$M158='טבלת עזר2'!$AN$9)=TRUE,2,"")</f>
        <v>#NUM!</v>
      </c>
      <c r="Q158" s="23" t="str">
        <f t="shared" si="41"/>
        <v>not submittied</v>
      </c>
      <c r="R158" s="65" t="e">
        <f t="shared" si="42"/>
        <v>#NUM!</v>
      </c>
      <c r="W158" s="67">
        <f t="shared" si="43"/>
        <v>0</v>
      </c>
      <c r="X158" s="23">
        <f t="shared" si="44"/>
        <v>7629</v>
      </c>
      <c r="Y158" s="50" t="e">
        <f t="shared" si="45"/>
        <v>#REF!</v>
      </c>
      <c r="Z158" s="23" t="e">
        <f t="shared" si="46"/>
        <v>#REF!</v>
      </c>
      <c r="AA158" s="28" t="e">
        <f t="shared" si="38"/>
        <v>#REF!</v>
      </c>
      <c r="AB158" s="29" t="e">
        <f t="shared" si="39"/>
        <v>#REF!</v>
      </c>
      <c r="AC158" s="28" t="e">
        <f t="shared" si="47"/>
        <v>#REF!</v>
      </c>
      <c r="AD158" s="23" t="e">
        <f t="shared" si="48"/>
        <v>#REF!</v>
      </c>
      <c r="AE158" s="53">
        <f t="shared" si="49"/>
        <v>0</v>
      </c>
      <c r="AF158" s="53">
        <f t="shared" si="50"/>
        <v>0</v>
      </c>
      <c r="AG158" s="53">
        <f t="shared" si="51"/>
        <v>0</v>
      </c>
      <c r="AH158" s="36" t="e">
        <f t="shared" si="53"/>
        <v>#REF!</v>
      </c>
      <c r="AM158" s="23">
        <f t="shared" si="52"/>
        <v>0</v>
      </c>
    </row>
    <row r="159" spans="1:39" x14ac:dyDescent="0.3">
      <c r="A159" s="23">
        <v>156</v>
      </c>
      <c r="B159" s="23" t="str">
        <f>VLOOKUP($A159,'[1]פרופיל מציע  + מסמכים שיש להגיש'!$C$6:$H$16555,2)</f>
        <v>קיה ראשון - יצחקי יצחק</v>
      </c>
      <c r="C159" s="23" t="str">
        <f t="shared" si="40"/>
        <v>0</v>
      </c>
      <c r="D159" s="41"/>
      <c r="E159" s="43"/>
      <c r="F159" s="43"/>
      <c r="G159" s="42"/>
      <c r="H159" s="43"/>
      <c r="I159" s="43"/>
      <c r="J159" s="42"/>
      <c r="K159" s="42"/>
      <c r="L159" s="42"/>
      <c r="M159" s="57" t="str">
        <f t="shared" si="37"/>
        <v/>
      </c>
      <c r="N159" s="27" t="str">
        <f>IF(M159="","",VLOOKUP($A159,'[1]פרופיל מציע  + מסמכים שיש להגיש'!$C$6:$H$16555,4))</f>
        <v/>
      </c>
      <c r="O159" s="46" t="str">
        <f>IF(OR('טבלת עזר2'!$C158=1,'טבלת עזר2'!$G158=1,'טבלת עזר2'!$J158='טבלת עזר2'!$J$2,'טבלת עזר2'!$J158='טבלת עזר2'!$J$2,'טבלת עזר2'!$K158='טבלת עזר2'!$K$2,'טבלת עזר2'!$L158='טבלת עזר2'!$L$2)=TRUE,1,"")</f>
        <v/>
      </c>
      <c r="P159" s="46" t="e">
        <f>IF(OR($M159='טבלת עזר2'!$AN$3,$M159='טבלת עזר2'!$AN$4,$M159='טבלת עזר2'!$AN$5,$M159='טבלת עזר2'!$AN$6,$M159='טבלת עזר2'!$AN$7,$M159='טבלת עזר2'!$AN$8,$M159='טבלת עזר2'!$AN$9)=TRUE,2,"")</f>
        <v>#NUM!</v>
      </c>
      <c r="Q159" s="23" t="str">
        <f t="shared" si="41"/>
        <v>not submittied</v>
      </c>
      <c r="R159" s="65" t="e">
        <f t="shared" si="42"/>
        <v>#NUM!</v>
      </c>
      <c r="W159" s="67">
        <f t="shared" si="43"/>
        <v>0</v>
      </c>
      <c r="X159" s="23">
        <f t="shared" si="44"/>
        <v>7629</v>
      </c>
      <c r="Y159" s="50" t="e">
        <f t="shared" si="45"/>
        <v>#REF!</v>
      </c>
      <c r="Z159" s="23" t="e">
        <f t="shared" si="46"/>
        <v>#REF!</v>
      </c>
      <c r="AA159" s="28" t="e">
        <f t="shared" si="38"/>
        <v>#REF!</v>
      </c>
      <c r="AB159" s="29" t="e">
        <f t="shared" si="39"/>
        <v>#REF!</v>
      </c>
      <c r="AC159" s="28" t="e">
        <f t="shared" si="47"/>
        <v>#REF!</v>
      </c>
      <c r="AD159" s="23" t="e">
        <f t="shared" si="48"/>
        <v>#REF!</v>
      </c>
      <c r="AE159" s="53">
        <f t="shared" si="49"/>
        <v>0</v>
      </c>
      <c r="AF159" s="53">
        <f t="shared" si="50"/>
        <v>0</v>
      </c>
      <c r="AG159" s="53">
        <f t="shared" si="51"/>
        <v>0</v>
      </c>
      <c r="AH159" s="36" t="e">
        <f t="shared" si="53"/>
        <v>#REF!</v>
      </c>
      <c r="AM159" s="23">
        <f t="shared" si="52"/>
        <v>0</v>
      </c>
    </row>
    <row r="160" spans="1:39" x14ac:dyDescent="0.3">
      <c r="A160" s="23">
        <v>157</v>
      </c>
      <c r="B160" s="23" t="str">
        <f>VLOOKUP($A160,'[1]פרופיל מציע  + מסמכים שיש להגיש'!$C$6:$H$16555,2)</f>
        <v>אוטו בדק בע"מ</v>
      </c>
      <c r="C160" s="23" t="str">
        <f t="shared" si="40"/>
        <v>0</v>
      </c>
      <c r="D160" s="41"/>
      <c r="E160" s="43"/>
      <c r="F160" s="43"/>
      <c r="G160" s="42"/>
      <c r="H160" s="43"/>
      <c r="I160" s="43"/>
      <c r="J160" s="42"/>
      <c r="K160" s="42"/>
      <c r="L160" s="42"/>
      <c r="M160" s="57" t="str">
        <f t="shared" si="37"/>
        <v/>
      </c>
      <c r="N160" s="27" t="str">
        <f>IF(M160="","",VLOOKUP($A160,'[1]פרופיל מציע  + מסמכים שיש להגיש'!$C$6:$H$16555,4))</f>
        <v/>
      </c>
      <c r="O160" s="46" t="str">
        <f>IF(OR('טבלת עזר2'!$C159=1,'טבלת עזר2'!$G159=1,'טבלת עזר2'!$J159='טבלת עזר2'!$J$2,'טבלת עזר2'!$J159='טבלת עזר2'!$J$2,'טבלת עזר2'!$K159='טבלת עזר2'!$K$2,'טבלת עזר2'!$L159='טבלת עזר2'!$L$2)=TRUE,1,"")</f>
        <v/>
      </c>
      <c r="P160" s="46" t="e">
        <f>IF(OR($M160='טבלת עזר2'!$AN$3,$M160='טבלת עזר2'!$AN$4,$M160='טבלת עזר2'!$AN$5,$M160='טבלת עזר2'!$AN$6,$M160='טבלת עזר2'!$AN$7,$M160='טבלת עזר2'!$AN$8,$M160='טבלת עזר2'!$AN$9)=TRUE,2,"")</f>
        <v>#NUM!</v>
      </c>
      <c r="Q160" s="23" t="str">
        <f t="shared" si="41"/>
        <v>not submittied</v>
      </c>
      <c r="R160" s="65" t="e">
        <f t="shared" si="42"/>
        <v>#NUM!</v>
      </c>
      <c r="W160" s="67">
        <f t="shared" si="43"/>
        <v>0</v>
      </c>
      <c r="X160" s="23">
        <f t="shared" si="44"/>
        <v>7629</v>
      </c>
      <c r="Y160" s="50" t="e">
        <f t="shared" si="45"/>
        <v>#REF!</v>
      </c>
      <c r="Z160" s="23" t="e">
        <f t="shared" si="46"/>
        <v>#REF!</v>
      </c>
      <c r="AA160" s="28" t="e">
        <f t="shared" si="38"/>
        <v>#REF!</v>
      </c>
      <c r="AB160" s="29" t="e">
        <f t="shared" si="39"/>
        <v>#REF!</v>
      </c>
      <c r="AC160" s="28" t="e">
        <f t="shared" si="47"/>
        <v>#REF!</v>
      </c>
      <c r="AD160" s="23" t="e">
        <f t="shared" si="48"/>
        <v>#REF!</v>
      </c>
      <c r="AE160" s="53">
        <f t="shared" si="49"/>
        <v>0</v>
      </c>
      <c r="AF160" s="53">
        <f t="shared" si="50"/>
        <v>0</v>
      </c>
      <c r="AG160" s="53">
        <f t="shared" si="51"/>
        <v>0</v>
      </c>
      <c r="AH160" s="36" t="e">
        <f t="shared" si="53"/>
        <v>#REF!</v>
      </c>
      <c r="AM160" s="23">
        <f t="shared" si="52"/>
        <v>0</v>
      </c>
    </row>
    <row r="161" spans="1:39" x14ac:dyDescent="0.3">
      <c r="A161" s="23">
        <v>158</v>
      </c>
      <c r="B161" s="23" t="str">
        <f>VLOOKUP($A161,'[1]פרופיל מציע  + מסמכים שיש להגיש'!$C$6:$H$16555,2)</f>
        <v>השחר מוטורס בע"מ</v>
      </c>
      <c r="C161" s="23" t="str">
        <f t="shared" si="40"/>
        <v>0</v>
      </c>
      <c r="D161" s="41"/>
      <c r="E161" s="43"/>
      <c r="F161" s="43"/>
      <c r="G161" s="42"/>
      <c r="H161" s="43"/>
      <c r="I161" s="43"/>
      <c r="J161" s="42"/>
      <c r="K161" s="42"/>
      <c r="L161" s="42"/>
      <c r="M161" s="57" t="str">
        <f t="shared" si="37"/>
        <v/>
      </c>
      <c r="N161" s="27" t="str">
        <f>IF(M161="","",VLOOKUP($A161,'[1]פרופיל מציע  + מסמכים שיש להגיש'!$C$6:$H$16555,4))</f>
        <v/>
      </c>
      <c r="O161" s="46" t="str">
        <f>IF(OR('טבלת עזר2'!$C160=1,'טבלת עזר2'!$G160=1,'טבלת עזר2'!$J160='טבלת עזר2'!$J$2,'טבלת עזר2'!$J160='טבלת עזר2'!$J$2,'טבלת עזר2'!$K160='טבלת עזר2'!$K$2,'טבלת עזר2'!$L160='טבלת עזר2'!$L$2)=TRUE,1,"")</f>
        <v/>
      </c>
      <c r="P161" s="46" t="e">
        <f>IF(OR($M161='טבלת עזר2'!$AN$3,$M161='טבלת עזר2'!$AN$4,$M161='טבלת עזר2'!$AN$5,$M161='טבלת עזר2'!$AN$6,$M161='טבלת עזר2'!$AN$7,$M161='טבלת עזר2'!$AN$8,$M161='טבלת עזר2'!$AN$9)=TRUE,2,"")</f>
        <v>#NUM!</v>
      </c>
      <c r="Q161" s="23" t="str">
        <f t="shared" si="41"/>
        <v>not submittied</v>
      </c>
      <c r="R161" s="65" t="e">
        <f t="shared" si="42"/>
        <v>#NUM!</v>
      </c>
      <c r="W161" s="67">
        <f t="shared" si="43"/>
        <v>0</v>
      </c>
      <c r="X161" s="23">
        <f t="shared" si="44"/>
        <v>7629</v>
      </c>
      <c r="Y161" s="50" t="e">
        <f t="shared" si="45"/>
        <v>#REF!</v>
      </c>
      <c r="Z161" s="23" t="e">
        <f t="shared" si="46"/>
        <v>#REF!</v>
      </c>
      <c r="AA161" s="28" t="e">
        <f t="shared" si="38"/>
        <v>#REF!</v>
      </c>
      <c r="AB161" s="29" t="e">
        <f t="shared" si="39"/>
        <v>#REF!</v>
      </c>
      <c r="AC161" s="28" t="e">
        <f t="shared" si="47"/>
        <v>#REF!</v>
      </c>
      <c r="AD161" s="23" t="e">
        <f t="shared" si="48"/>
        <v>#REF!</v>
      </c>
      <c r="AE161" s="53">
        <f t="shared" si="49"/>
        <v>0</v>
      </c>
      <c r="AF161" s="53">
        <f t="shared" si="50"/>
        <v>0</v>
      </c>
      <c r="AG161" s="53">
        <f t="shared" si="51"/>
        <v>0</v>
      </c>
      <c r="AH161" s="36" t="e">
        <f t="shared" si="53"/>
        <v>#REF!</v>
      </c>
      <c r="AM161" s="23">
        <f t="shared" si="52"/>
        <v>0</v>
      </c>
    </row>
    <row r="162" spans="1:39" x14ac:dyDescent="0.3">
      <c r="A162" s="23">
        <v>159</v>
      </c>
      <c r="B162" s="23" t="str">
        <f>VLOOKUP($A162,'[1]פרופיל מציע  + מסמכים שיש להגיש'!$C$6:$H$16555,2)</f>
        <v>זני מרכז שירות ירושלים</v>
      </c>
      <c r="C162" s="23" t="str">
        <f t="shared" si="40"/>
        <v>0</v>
      </c>
      <c r="D162" s="41"/>
      <c r="E162" s="43"/>
      <c r="F162" s="43"/>
      <c r="G162" s="42"/>
      <c r="H162" s="43"/>
      <c r="I162" s="43"/>
      <c r="J162" s="42"/>
      <c r="K162" s="42"/>
      <c r="L162" s="42"/>
      <c r="M162" s="57" t="str">
        <f t="shared" si="37"/>
        <v/>
      </c>
      <c r="N162" s="27" t="str">
        <f>IF(M162="","",VLOOKUP($A162,'[1]פרופיל מציע  + מסמכים שיש להגיש'!$C$6:$H$16555,4))</f>
        <v/>
      </c>
      <c r="O162" s="46" t="str">
        <f>IF(OR('טבלת עזר2'!$C161=1,'טבלת עזר2'!$G161=1,'טבלת עזר2'!$J161='טבלת עזר2'!$J$2,'טבלת עזר2'!$J161='טבלת עזר2'!$J$2,'טבלת עזר2'!$K161='טבלת עזר2'!$K$2,'טבלת עזר2'!$L161='טבלת עזר2'!$L$2)=TRUE,1,"")</f>
        <v/>
      </c>
      <c r="P162" s="46" t="e">
        <f>IF(OR($M162='טבלת עזר2'!$AN$3,$M162='טבלת עזר2'!$AN$4,$M162='טבלת עזר2'!$AN$5,$M162='טבלת עזר2'!$AN$6,$M162='טבלת עזר2'!$AN$7,$M162='טבלת עזר2'!$AN$8,$M162='טבלת עזר2'!$AN$9)=TRUE,2,"")</f>
        <v>#NUM!</v>
      </c>
      <c r="Q162" s="23" t="str">
        <f t="shared" si="41"/>
        <v>not submittied</v>
      </c>
      <c r="R162" s="65" t="e">
        <f t="shared" si="42"/>
        <v>#NUM!</v>
      </c>
      <c r="W162" s="67">
        <f t="shared" si="43"/>
        <v>0</v>
      </c>
      <c r="X162" s="23">
        <f t="shared" si="44"/>
        <v>7629</v>
      </c>
      <c r="Y162" s="50" t="e">
        <f t="shared" si="45"/>
        <v>#REF!</v>
      </c>
      <c r="Z162" s="23" t="e">
        <f t="shared" si="46"/>
        <v>#REF!</v>
      </c>
      <c r="AA162" s="28" t="e">
        <f t="shared" si="38"/>
        <v>#REF!</v>
      </c>
      <c r="AB162" s="29" t="e">
        <f t="shared" si="39"/>
        <v>#REF!</v>
      </c>
      <c r="AC162" s="28" t="e">
        <f t="shared" si="47"/>
        <v>#REF!</v>
      </c>
      <c r="AD162" s="23" t="e">
        <f t="shared" si="48"/>
        <v>#REF!</v>
      </c>
      <c r="AE162" s="53">
        <f t="shared" si="49"/>
        <v>0</v>
      </c>
      <c r="AF162" s="53">
        <f t="shared" si="50"/>
        <v>0</v>
      </c>
      <c r="AG162" s="53">
        <f t="shared" si="51"/>
        <v>0</v>
      </c>
      <c r="AH162" s="36" t="e">
        <f t="shared" si="53"/>
        <v>#REF!</v>
      </c>
      <c r="AM162" s="23">
        <f t="shared" si="52"/>
        <v>0</v>
      </c>
    </row>
    <row r="163" spans="1:39" x14ac:dyDescent="0.3">
      <c r="A163" s="23">
        <v>160</v>
      </c>
      <c r="B163" s="23" t="str">
        <f>VLOOKUP($A163,'[1]פרופיל מציע  + מסמכים שיש להגיש'!$C$6:$H$16555,2)</f>
        <v>מאגר שרותי רכב אשקלון בע"מ</v>
      </c>
      <c r="C163" s="23" t="str">
        <f t="shared" si="40"/>
        <v>0</v>
      </c>
      <c r="D163" s="41"/>
      <c r="E163" s="43"/>
      <c r="F163" s="43"/>
      <c r="G163" s="42"/>
      <c r="H163" s="43"/>
      <c r="I163" s="43"/>
      <c r="J163" s="42"/>
      <c r="K163" s="42"/>
      <c r="L163" s="42"/>
      <c r="M163" s="57" t="str">
        <f t="shared" si="37"/>
        <v/>
      </c>
      <c r="N163" s="27" t="str">
        <f>IF(M163="","",VLOOKUP($A163,'[1]פרופיל מציע  + מסמכים שיש להגיש'!$C$6:$H$16555,4))</f>
        <v/>
      </c>
      <c r="O163" s="46" t="str">
        <f>IF(OR('טבלת עזר2'!$C162=1,'טבלת עזר2'!$G162=1,'טבלת עזר2'!$J162='טבלת עזר2'!$J$2,'טבלת עזר2'!$J162='טבלת עזר2'!$J$2,'טבלת עזר2'!$K162='טבלת עזר2'!$K$2,'טבלת עזר2'!$L162='טבלת עזר2'!$L$2)=TRUE,1,"")</f>
        <v/>
      </c>
      <c r="P163" s="46" t="e">
        <f>IF(OR($M163='טבלת עזר2'!$AN$3,$M163='טבלת עזר2'!$AN$4,$M163='טבלת עזר2'!$AN$5,$M163='טבלת עזר2'!$AN$6,$M163='טבלת עזר2'!$AN$7,$M163='טבלת עזר2'!$AN$8,$M163='טבלת עזר2'!$AN$9)=TRUE,2,"")</f>
        <v>#NUM!</v>
      </c>
      <c r="Q163" s="23" t="str">
        <f t="shared" si="41"/>
        <v>not submittied</v>
      </c>
      <c r="R163" s="65" t="e">
        <f t="shared" si="42"/>
        <v>#NUM!</v>
      </c>
      <c r="W163" s="67">
        <f t="shared" si="43"/>
        <v>0</v>
      </c>
      <c r="X163" s="23">
        <f t="shared" si="44"/>
        <v>7629</v>
      </c>
      <c r="Y163" s="50" t="e">
        <f t="shared" si="45"/>
        <v>#REF!</v>
      </c>
      <c r="Z163" s="23" t="e">
        <f t="shared" si="46"/>
        <v>#REF!</v>
      </c>
      <c r="AA163" s="28" t="e">
        <f t="shared" si="38"/>
        <v>#REF!</v>
      </c>
      <c r="AB163" s="29" t="e">
        <f t="shared" si="39"/>
        <v>#REF!</v>
      </c>
      <c r="AC163" s="28" t="e">
        <f t="shared" si="47"/>
        <v>#REF!</v>
      </c>
      <c r="AD163" s="23" t="e">
        <f t="shared" si="48"/>
        <v>#REF!</v>
      </c>
      <c r="AE163" s="53">
        <f t="shared" si="49"/>
        <v>0</v>
      </c>
      <c r="AF163" s="53">
        <f t="shared" si="50"/>
        <v>0</v>
      </c>
      <c r="AG163" s="53">
        <f t="shared" si="51"/>
        <v>0</v>
      </c>
      <c r="AH163" s="36" t="e">
        <f t="shared" si="53"/>
        <v>#REF!</v>
      </c>
      <c r="AM163" s="23">
        <f t="shared" si="52"/>
        <v>0</v>
      </c>
    </row>
    <row r="164" spans="1:39" x14ac:dyDescent="0.3">
      <c r="A164" s="23">
        <v>161</v>
      </c>
      <c r="B164" s="23" t="str">
        <f>VLOOKUP($A164,'[1]פרופיל מציע  + מסמכים שיש להגיש'!$C$6:$H$16555,2)</f>
        <v>מוסך מרכזי סמל"ת</v>
      </c>
      <c r="C164" s="23" t="str">
        <f t="shared" si="40"/>
        <v>0</v>
      </c>
      <c r="D164" s="41"/>
      <c r="E164" s="43"/>
      <c r="F164" s="43"/>
      <c r="G164" s="42"/>
      <c r="H164" s="43"/>
      <c r="I164" s="43"/>
      <c r="J164" s="42"/>
      <c r="K164" s="42"/>
      <c r="L164" s="42"/>
      <c r="M164" s="57" t="str">
        <f t="shared" si="37"/>
        <v/>
      </c>
      <c r="N164" s="27" t="str">
        <f>IF(M164="","",VLOOKUP($A164,'[1]פרופיל מציע  + מסמכים שיש להגיש'!$C$6:$H$16555,4))</f>
        <v/>
      </c>
      <c r="O164" s="46" t="str">
        <f>IF(OR('טבלת עזר2'!$C163=1,'טבלת עזר2'!$G163=1,'טבלת עזר2'!$J163='טבלת עזר2'!$J$2,'טבלת עזר2'!$J163='טבלת עזר2'!$J$2,'טבלת עזר2'!$K163='טבלת עזר2'!$K$2,'טבלת עזר2'!$L163='טבלת עזר2'!$L$2)=TRUE,1,"")</f>
        <v/>
      </c>
      <c r="P164" s="46" t="e">
        <f>IF(OR($M164='טבלת עזר2'!$AN$3,$M164='טבלת עזר2'!$AN$4,$M164='טבלת עזר2'!$AN$5,$M164='טבלת עזר2'!$AN$6,$M164='טבלת עזר2'!$AN$7,$M164='טבלת עזר2'!$AN$8,$M164='טבלת עזר2'!$AN$9)=TRUE,2,"")</f>
        <v>#NUM!</v>
      </c>
      <c r="Q164" s="23" t="str">
        <f t="shared" si="41"/>
        <v>not submittied</v>
      </c>
      <c r="R164" s="65" t="e">
        <f t="shared" si="42"/>
        <v>#NUM!</v>
      </c>
      <c r="W164" s="67">
        <f t="shared" si="43"/>
        <v>0</v>
      </c>
      <c r="X164" s="23">
        <f t="shared" si="44"/>
        <v>7629</v>
      </c>
      <c r="Y164" s="50" t="e">
        <f t="shared" si="45"/>
        <v>#REF!</v>
      </c>
      <c r="Z164" s="23" t="e">
        <f t="shared" si="46"/>
        <v>#REF!</v>
      </c>
      <c r="AA164" s="28" t="e">
        <f t="shared" si="38"/>
        <v>#REF!</v>
      </c>
      <c r="AB164" s="29" t="e">
        <f t="shared" si="39"/>
        <v>#REF!</v>
      </c>
      <c r="AC164" s="28" t="e">
        <f t="shared" si="47"/>
        <v>#REF!</v>
      </c>
      <c r="AD164" s="23" t="e">
        <f t="shared" si="48"/>
        <v>#REF!</v>
      </c>
      <c r="AE164" s="53">
        <f t="shared" si="49"/>
        <v>0</v>
      </c>
      <c r="AF164" s="53">
        <f t="shared" si="50"/>
        <v>0</v>
      </c>
      <c r="AG164" s="53">
        <f t="shared" si="51"/>
        <v>0</v>
      </c>
      <c r="AH164" s="36" t="e">
        <f t="shared" si="53"/>
        <v>#REF!</v>
      </c>
      <c r="AM164" s="23">
        <f t="shared" si="52"/>
        <v>0</v>
      </c>
    </row>
    <row r="165" spans="1:39" x14ac:dyDescent="0.3">
      <c r="A165" s="23">
        <v>162</v>
      </c>
      <c r="B165" s="23" t="str">
        <f>VLOOKUP($A165,'[1]פרופיל מציע  + מסמכים שיש להגיש'!$C$6:$H$16555,2)</f>
        <v>מרכז הצפון מוטורס בע"מ</v>
      </c>
      <c r="C165" s="23" t="str">
        <f t="shared" si="40"/>
        <v>0</v>
      </c>
      <c r="D165" s="41"/>
      <c r="E165" s="43"/>
      <c r="F165" s="43"/>
      <c r="G165" s="42"/>
      <c r="H165" s="43"/>
      <c r="I165" s="43"/>
      <c r="J165" s="42"/>
      <c r="K165" s="42"/>
      <c r="L165" s="42"/>
      <c r="M165" s="57" t="str">
        <f t="shared" si="37"/>
        <v/>
      </c>
      <c r="N165" s="27" t="str">
        <f>IF(M165="","",VLOOKUP($A165,'[1]פרופיל מציע  + מסמכים שיש להגיש'!$C$6:$H$16555,4))</f>
        <v/>
      </c>
      <c r="O165" s="46" t="str">
        <f>IF(OR('טבלת עזר2'!$C164=1,'טבלת עזר2'!$G164=1,'טבלת עזר2'!$J164='טבלת עזר2'!$J$2,'טבלת עזר2'!$J164='טבלת עזר2'!$J$2,'טבלת עזר2'!$K164='טבלת עזר2'!$K$2,'טבלת עזר2'!$L164='טבלת עזר2'!$L$2)=TRUE,1,"")</f>
        <v/>
      </c>
      <c r="P165" s="46" t="e">
        <f>IF(OR($M165='טבלת עזר2'!$AN$3,$M165='טבלת עזר2'!$AN$4,$M165='טבלת עזר2'!$AN$5,$M165='טבלת עזר2'!$AN$6,$M165='טבלת עזר2'!$AN$7,$M165='טבלת עזר2'!$AN$8,$M165='טבלת עזר2'!$AN$9)=TRUE,2,"")</f>
        <v>#NUM!</v>
      </c>
      <c r="Q165" s="23" t="str">
        <f t="shared" si="41"/>
        <v>not submittied</v>
      </c>
      <c r="R165" s="65" t="e">
        <f t="shared" si="42"/>
        <v>#NUM!</v>
      </c>
      <c r="W165" s="67">
        <f t="shared" si="43"/>
        <v>0</v>
      </c>
      <c r="X165" s="23">
        <f t="shared" si="44"/>
        <v>7629</v>
      </c>
      <c r="Y165" s="50" t="e">
        <f t="shared" si="45"/>
        <v>#REF!</v>
      </c>
      <c r="Z165" s="23" t="e">
        <f t="shared" si="46"/>
        <v>#REF!</v>
      </c>
      <c r="AA165" s="28" t="e">
        <f t="shared" si="38"/>
        <v>#REF!</v>
      </c>
      <c r="AB165" s="29" t="e">
        <f t="shared" si="39"/>
        <v>#REF!</v>
      </c>
      <c r="AC165" s="28" t="e">
        <f t="shared" si="47"/>
        <v>#REF!</v>
      </c>
      <c r="AD165" s="23" t="e">
        <f t="shared" si="48"/>
        <v>#REF!</v>
      </c>
      <c r="AE165" s="53">
        <f t="shared" si="49"/>
        <v>0</v>
      </c>
      <c r="AF165" s="53">
        <f t="shared" si="50"/>
        <v>0</v>
      </c>
      <c r="AG165" s="53">
        <f t="shared" si="51"/>
        <v>0</v>
      </c>
      <c r="AH165" s="36" t="e">
        <f t="shared" si="53"/>
        <v>#REF!</v>
      </c>
      <c r="AM165" s="23">
        <f t="shared" si="52"/>
        <v>0</v>
      </c>
    </row>
    <row r="166" spans="1:39" x14ac:dyDescent="0.3">
      <c r="A166" s="23">
        <v>163</v>
      </c>
      <c r="B166" s="23" t="str">
        <f>VLOOKUP($A166,'[1]פרופיל מציע  + מסמכים שיש להגיש'!$C$6:$H$16555,2)</f>
        <v>מוסך המגינים בע"מ</v>
      </c>
      <c r="C166" s="23" t="str">
        <f t="shared" si="40"/>
        <v>0</v>
      </c>
      <c r="D166" s="41"/>
      <c r="E166" s="43"/>
      <c r="F166" s="43"/>
      <c r="G166" s="42"/>
      <c r="H166" s="43"/>
      <c r="I166" s="43"/>
      <c r="J166" s="42"/>
      <c r="K166" s="42"/>
      <c r="L166" s="42"/>
      <c r="M166" s="57" t="str">
        <f t="shared" si="37"/>
        <v/>
      </c>
      <c r="N166" s="27" t="str">
        <f>IF(M166="","",VLOOKUP($A166,'[1]פרופיל מציע  + מסמכים שיש להגיש'!$C$6:$H$16555,4))</f>
        <v/>
      </c>
      <c r="O166" s="46" t="str">
        <f>IF(OR('טבלת עזר2'!$C165=1,'טבלת עזר2'!$G165=1,'טבלת עזר2'!$J165='טבלת עזר2'!$J$2,'טבלת עזר2'!$J165='טבלת עזר2'!$J$2,'טבלת עזר2'!$K165='טבלת עזר2'!$K$2,'טבלת עזר2'!$L165='טבלת עזר2'!$L$2)=TRUE,1,"")</f>
        <v/>
      </c>
      <c r="P166" s="46" t="e">
        <f>IF(OR($M166='טבלת עזר2'!$AN$3,$M166='טבלת עזר2'!$AN$4,$M166='טבלת עזר2'!$AN$5,$M166='טבלת עזר2'!$AN$6,$M166='טבלת עזר2'!$AN$7,$M166='טבלת עזר2'!$AN$8,$M166='טבלת עזר2'!$AN$9)=TRUE,2,"")</f>
        <v>#NUM!</v>
      </c>
      <c r="Q166" s="23" t="str">
        <f t="shared" si="41"/>
        <v>not submittied</v>
      </c>
      <c r="R166" s="65" t="e">
        <f t="shared" si="42"/>
        <v>#NUM!</v>
      </c>
      <c r="W166" s="67">
        <f t="shared" si="43"/>
        <v>0</v>
      </c>
      <c r="X166" s="23">
        <f t="shared" si="44"/>
        <v>7629</v>
      </c>
      <c r="Y166" s="50" t="e">
        <f t="shared" si="45"/>
        <v>#REF!</v>
      </c>
      <c r="Z166" s="23" t="e">
        <f t="shared" si="46"/>
        <v>#REF!</v>
      </c>
      <c r="AA166" s="28" t="e">
        <f t="shared" si="38"/>
        <v>#REF!</v>
      </c>
      <c r="AB166" s="29" t="e">
        <f t="shared" si="39"/>
        <v>#REF!</v>
      </c>
      <c r="AC166" s="28" t="e">
        <f t="shared" si="47"/>
        <v>#REF!</v>
      </c>
      <c r="AD166" s="23" t="e">
        <f t="shared" si="48"/>
        <v>#REF!</v>
      </c>
      <c r="AE166" s="53">
        <f t="shared" si="49"/>
        <v>0</v>
      </c>
      <c r="AF166" s="53">
        <f t="shared" si="50"/>
        <v>0</v>
      </c>
      <c r="AG166" s="53">
        <f t="shared" si="51"/>
        <v>0</v>
      </c>
      <c r="AH166" s="36" t="e">
        <f t="shared" si="53"/>
        <v>#REF!</v>
      </c>
      <c r="AM166" s="23">
        <f t="shared" si="52"/>
        <v>0</v>
      </c>
    </row>
    <row r="167" spans="1:39" x14ac:dyDescent="0.3">
      <c r="A167" s="23">
        <v>164</v>
      </c>
      <c r="B167" s="23" t="str">
        <f>VLOOKUP($A167,'[1]פרופיל מציע  + מסמכים שיש להגיש'!$C$6:$H$16555,2)</f>
        <v>מוסך סגול בע"מ</v>
      </c>
      <c r="C167" s="23" t="str">
        <f t="shared" si="40"/>
        <v>0</v>
      </c>
      <c r="D167" s="41"/>
      <c r="E167" s="43"/>
      <c r="F167" s="43"/>
      <c r="G167" s="42"/>
      <c r="H167" s="43"/>
      <c r="I167" s="43"/>
      <c r="J167" s="42"/>
      <c r="K167" s="42"/>
      <c r="L167" s="42"/>
      <c r="M167" s="57" t="str">
        <f t="shared" si="37"/>
        <v/>
      </c>
      <c r="N167" s="27" t="str">
        <f>IF(M167="","",VLOOKUP($A167,'[1]פרופיל מציע  + מסמכים שיש להגיש'!$C$6:$H$16555,4))</f>
        <v/>
      </c>
      <c r="O167" s="46" t="str">
        <f>IF(OR('טבלת עזר2'!$C166=1,'טבלת עזר2'!$G166=1,'טבלת עזר2'!$J166='טבלת עזר2'!$J$2,'טבלת עזר2'!$J166='טבלת עזר2'!$J$2,'טבלת עזר2'!$K166='טבלת עזר2'!$K$2,'טבלת עזר2'!$L166='טבלת עזר2'!$L$2)=TRUE,1,"")</f>
        <v/>
      </c>
      <c r="P167" s="46" t="e">
        <f>IF(OR($M167='טבלת עזר2'!$AN$3,$M167='טבלת עזר2'!$AN$4,$M167='טבלת עזר2'!$AN$5,$M167='טבלת עזר2'!$AN$6,$M167='טבלת עזר2'!$AN$7,$M167='טבלת עזר2'!$AN$8,$M167='טבלת עזר2'!$AN$9)=TRUE,2,"")</f>
        <v>#NUM!</v>
      </c>
      <c r="Q167" s="23" t="str">
        <f t="shared" si="41"/>
        <v>not submittied</v>
      </c>
      <c r="R167" s="65" t="e">
        <f t="shared" si="42"/>
        <v>#NUM!</v>
      </c>
      <c r="W167" s="67">
        <f t="shared" si="43"/>
        <v>0</v>
      </c>
      <c r="X167" s="23">
        <f t="shared" si="44"/>
        <v>7629</v>
      </c>
      <c r="Y167" s="50" t="e">
        <f t="shared" si="45"/>
        <v>#REF!</v>
      </c>
      <c r="Z167" s="23" t="e">
        <f t="shared" si="46"/>
        <v>#REF!</v>
      </c>
      <c r="AA167" s="28" t="e">
        <f t="shared" si="38"/>
        <v>#REF!</v>
      </c>
      <c r="AB167" s="29" t="e">
        <f t="shared" si="39"/>
        <v>#REF!</v>
      </c>
      <c r="AC167" s="28" t="e">
        <f t="shared" si="47"/>
        <v>#REF!</v>
      </c>
      <c r="AD167" s="23" t="e">
        <f t="shared" si="48"/>
        <v>#REF!</v>
      </c>
      <c r="AE167" s="53">
        <f t="shared" si="49"/>
        <v>0</v>
      </c>
      <c r="AF167" s="53">
        <f t="shared" si="50"/>
        <v>0</v>
      </c>
      <c r="AG167" s="53">
        <f t="shared" si="51"/>
        <v>0</v>
      </c>
      <c r="AH167" s="36" t="e">
        <f t="shared" si="53"/>
        <v>#REF!</v>
      </c>
      <c r="AM167" s="23">
        <f t="shared" si="52"/>
        <v>0</v>
      </c>
    </row>
    <row r="168" spans="1:39" x14ac:dyDescent="0.3">
      <c r="A168" s="23">
        <v>165</v>
      </c>
      <c r="B168" s="23" t="str">
        <f>VLOOKUP($A168,'[1]פרופיל מציע  + מסמכים שיש להגיש'!$C$6:$H$16555,2)</f>
        <v>מוסך העמק מרכזי בע"מ</v>
      </c>
      <c r="C168" s="23" t="str">
        <f t="shared" si="40"/>
        <v>0</v>
      </c>
      <c r="D168" s="41"/>
      <c r="E168" s="43"/>
      <c r="F168" s="43"/>
      <c r="G168" s="42"/>
      <c r="H168" s="43"/>
      <c r="I168" s="43"/>
      <c r="J168" s="42"/>
      <c r="K168" s="42"/>
      <c r="L168" s="42"/>
      <c r="M168" s="57" t="str">
        <f t="shared" si="37"/>
        <v/>
      </c>
      <c r="N168" s="27" t="str">
        <f>IF(M168="","",VLOOKUP($A168,'[1]פרופיל מציע  + מסמכים שיש להגיש'!$C$6:$H$16555,4))</f>
        <v/>
      </c>
      <c r="O168" s="46" t="str">
        <f>IF(OR('טבלת עזר2'!$C167=1,'טבלת עזר2'!$G167=1,'טבלת עזר2'!$J167='טבלת עזר2'!$J$2,'טבלת עזר2'!$J167='טבלת עזר2'!$J$2,'טבלת עזר2'!$K167='טבלת עזר2'!$K$2,'טבלת עזר2'!$L167='טבלת עזר2'!$L$2)=TRUE,1,"")</f>
        <v/>
      </c>
      <c r="P168" s="46" t="e">
        <f>IF(OR($M168='טבלת עזר2'!$AN$3,$M168='טבלת עזר2'!$AN$4,$M168='טבלת עזר2'!$AN$5,$M168='טבלת עזר2'!$AN$6,$M168='טבלת עזר2'!$AN$7,$M168='טבלת עזר2'!$AN$8,$M168='טבלת עזר2'!$AN$9)=TRUE,2,"")</f>
        <v>#NUM!</v>
      </c>
      <c r="Q168" s="23" t="str">
        <f t="shared" si="41"/>
        <v>not submittied</v>
      </c>
      <c r="R168" s="65" t="e">
        <f t="shared" si="42"/>
        <v>#NUM!</v>
      </c>
      <c r="W168" s="67">
        <f t="shared" si="43"/>
        <v>0</v>
      </c>
      <c r="X168" s="23">
        <f t="shared" si="44"/>
        <v>7629</v>
      </c>
      <c r="Y168" s="50" t="e">
        <f t="shared" si="45"/>
        <v>#REF!</v>
      </c>
      <c r="Z168" s="23" t="e">
        <f t="shared" si="46"/>
        <v>#REF!</v>
      </c>
      <c r="AA168" s="28" t="e">
        <f t="shared" si="38"/>
        <v>#REF!</v>
      </c>
      <c r="AB168" s="29" t="e">
        <f t="shared" si="39"/>
        <v>#REF!</v>
      </c>
      <c r="AC168" s="28" t="e">
        <f t="shared" si="47"/>
        <v>#REF!</v>
      </c>
      <c r="AD168" s="23" t="e">
        <f t="shared" si="48"/>
        <v>#REF!</v>
      </c>
      <c r="AE168" s="53">
        <f t="shared" si="49"/>
        <v>0</v>
      </c>
      <c r="AF168" s="53">
        <f t="shared" si="50"/>
        <v>0</v>
      </c>
      <c r="AG168" s="53">
        <f t="shared" si="51"/>
        <v>0</v>
      </c>
      <c r="AH168" s="36" t="e">
        <f t="shared" si="53"/>
        <v>#REF!</v>
      </c>
      <c r="AM168" s="23">
        <f t="shared" si="52"/>
        <v>0</v>
      </c>
    </row>
    <row r="169" spans="1:39" x14ac:dyDescent="0.3">
      <c r="A169" s="23">
        <v>166</v>
      </c>
      <c r="B169" s="23" t="str">
        <f>VLOOKUP($A169,'[1]פרופיל מציע  + מסמכים שיש להגיש'!$C$6:$H$16555,2)</f>
        <v>מוסך ח.ח יפו בע"מ</v>
      </c>
      <c r="C169" s="23" t="str">
        <f t="shared" si="40"/>
        <v>0</v>
      </c>
      <c r="D169" s="41"/>
      <c r="E169" s="43"/>
      <c r="F169" s="43"/>
      <c r="G169" s="42"/>
      <c r="H169" s="43"/>
      <c r="I169" s="43"/>
      <c r="J169" s="42"/>
      <c r="K169" s="42"/>
      <c r="L169" s="42"/>
      <c r="M169" s="57" t="str">
        <f t="shared" si="37"/>
        <v/>
      </c>
      <c r="N169" s="27" t="str">
        <f>IF(M169="","",VLOOKUP($A169,'[1]פרופיל מציע  + מסמכים שיש להגיש'!$C$6:$H$16555,4))</f>
        <v/>
      </c>
      <c r="O169" s="46" t="str">
        <f>IF(OR('טבלת עזר2'!$C168=1,'טבלת עזר2'!$G168=1,'טבלת עזר2'!$J168='טבלת עזר2'!$J$2,'טבלת עזר2'!$J168='טבלת עזר2'!$J$2,'טבלת עזר2'!$K168='טבלת עזר2'!$K$2,'טבלת עזר2'!$L168='טבלת עזר2'!$L$2)=TRUE,1,"")</f>
        <v/>
      </c>
      <c r="P169" s="46" t="e">
        <f>IF(OR($M169='טבלת עזר2'!$AN$3,$M169='טבלת עזר2'!$AN$4,$M169='טבלת עזר2'!$AN$5,$M169='טבלת עזר2'!$AN$6,$M169='טבלת עזר2'!$AN$7,$M169='טבלת עזר2'!$AN$8,$M169='טבלת עזר2'!$AN$9)=TRUE,2,"")</f>
        <v>#NUM!</v>
      </c>
      <c r="Q169" s="23" t="str">
        <f t="shared" si="41"/>
        <v>not submittied</v>
      </c>
      <c r="R169" s="65" t="e">
        <f t="shared" si="42"/>
        <v>#NUM!</v>
      </c>
      <c r="W169" s="67">
        <f t="shared" si="43"/>
        <v>0</v>
      </c>
      <c r="X169" s="23">
        <f t="shared" si="44"/>
        <v>7629</v>
      </c>
      <c r="Y169" s="50" t="e">
        <f t="shared" si="45"/>
        <v>#REF!</v>
      </c>
      <c r="Z169" s="23" t="e">
        <f t="shared" si="46"/>
        <v>#REF!</v>
      </c>
      <c r="AA169" s="28" t="e">
        <f t="shared" si="38"/>
        <v>#REF!</v>
      </c>
      <c r="AB169" s="29" t="e">
        <f t="shared" si="39"/>
        <v>#REF!</v>
      </c>
      <c r="AC169" s="28" t="e">
        <f t="shared" si="47"/>
        <v>#REF!</v>
      </c>
      <c r="AD169" s="23" t="e">
        <f t="shared" si="48"/>
        <v>#REF!</v>
      </c>
      <c r="AE169" s="53">
        <f t="shared" si="49"/>
        <v>0</v>
      </c>
      <c r="AF169" s="53">
        <f t="shared" si="50"/>
        <v>0</v>
      </c>
      <c r="AG169" s="53">
        <f t="shared" si="51"/>
        <v>0</v>
      </c>
      <c r="AH169" s="36" t="e">
        <f t="shared" si="53"/>
        <v>#REF!</v>
      </c>
      <c r="AM169" s="23">
        <f t="shared" si="52"/>
        <v>0</v>
      </c>
    </row>
    <row r="170" spans="1:39" x14ac:dyDescent="0.3">
      <c r="A170" s="23">
        <v>167</v>
      </c>
      <c r="B170" s="23" t="str">
        <f>VLOOKUP($A170,'[1]פרופיל מציע  + מסמכים שיש להגיש'!$C$6:$H$16555,2)</f>
        <v>מוסך לצי בע"מ</v>
      </c>
      <c r="C170" s="23" t="str">
        <f t="shared" si="40"/>
        <v>0</v>
      </c>
      <c r="D170" s="41"/>
      <c r="E170" s="43"/>
      <c r="F170" s="43"/>
      <c r="G170" s="42"/>
      <c r="H170" s="43"/>
      <c r="I170" s="43"/>
      <c r="J170" s="42"/>
      <c r="K170" s="42"/>
      <c r="L170" s="42"/>
      <c r="M170" s="57" t="str">
        <f t="shared" si="37"/>
        <v/>
      </c>
      <c r="N170" s="27" t="str">
        <f>IF(M170="","",VLOOKUP($A170,'[1]פרופיל מציע  + מסמכים שיש להגיש'!$C$6:$H$16555,4))</f>
        <v/>
      </c>
      <c r="O170" s="46" t="str">
        <f>IF(OR('טבלת עזר2'!$C169=1,'טבלת עזר2'!$G169=1,'טבלת עזר2'!$J169='טבלת עזר2'!$J$2,'טבלת עזר2'!$J169='טבלת עזר2'!$J$2,'טבלת עזר2'!$K169='טבלת עזר2'!$K$2,'טבלת עזר2'!$L169='טבלת עזר2'!$L$2)=TRUE,1,"")</f>
        <v/>
      </c>
      <c r="P170" s="46" t="e">
        <f>IF(OR($M170='טבלת עזר2'!$AN$3,$M170='טבלת עזר2'!$AN$4,$M170='טבלת עזר2'!$AN$5,$M170='טבלת עזר2'!$AN$6,$M170='טבלת עזר2'!$AN$7,$M170='טבלת עזר2'!$AN$8,$M170='טבלת עזר2'!$AN$9)=TRUE,2,"")</f>
        <v>#NUM!</v>
      </c>
      <c r="Q170" s="23" t="str">
        <f t="shared" si="41"/>
        <v>not submittied</v>
      </c>
      <c r="R170" s="65" t="e">
        <f t="shared" si="42"/>
        <v>#NUM!</v>
      </c>
      <c r="W170" s="67">
        <f t="shared" si="43"/>
        <v>0</v>
      </c>
      <c r="X170" s="23">
        <f t="shared" si="44"/>
        <v>7629</v>
      </c>
      <c r="Y170" s="50" t="e">
        <f t="shared" si="45"/>
        <v>#REF!</v>
      </c>
      <c r="Z170" s="23" t="e">
        <f t="shared" si="46"/>
        <v>#REF!</v>
      </c>
      <c r="AA170" s="28" t="e">
        <f t="shared" si="38"/>
        <v>#REF!</v>
      </c>
      <c r="AB170" s="29" t="e">
        <f t="shared" si="39"/>
        <v>#REF!</v>
      </c>
      <c r="AC170" s="28" t="e">
        <f t="shared" si="47"/>
        <v>#REF!</v>
      </c>
      <c r="AD170" s="23" t="e">
        <f t="shared" si="48"/>
        <v>#REF!</v>
      </c>
      <c r="AE170" s="53">
        <f t="shared" si="49"/>
        <v>0</v>
      </c>
      <c r="AF170" s="53">
        <f t="shared" si="50"/>
        <v>0</v>
      </c>
      <c r="AG170" s="53">
        <f t="shared" si="51"/>
        <v>0</v>
      </c>
      <c r="AH170" s="36" t="e">
        <f t="shared" si="53"/>
        <v>#REF!</v>
      </c>
      <c r="AM170" s="23">
        <f t="shared" si="52"/>
        <v>0</v>
      </c>
    </row>
    <row r="171" spans="1:39" x14ac:dyDescent="0.3">
      <c r="A171" s="23">
        <v>168</v>
      </c>
      <c r="B171" s="23" t="str">
        <f>VLOOKUP($A171,'[1]פרופיל מציע  + מסמכים שיש להגיש'!$C$6:$H$16555,2)</f>
        <v>מוסכי עדן ראשון בע"מ</v>
      </c>
      <c r="C171" s="23" t="str">
        <f t="shared" si="40"/>
        <v>0</v>
      </c>
      <c r="D171" s="41"/>
      <c r="E171" s="43"/>
      <c r="F171" s="43"/>
      <c r="G171" s="42"/>
      <c r="H171" s="43"/>
      <c r="I171" s="43"/>
      <c r="J171" s="42"/>
      <c r="K171" s="42"/>
      <c r="L171" s="42"/>
      <c r="M171" s="57" t="str">
        <f t="shared" si="37"/>
        <v/>
      </c>
      <c r="N171" s="27" t="str">
        <f>IF(M171="","",VLOOKUP($A171,'[1]פרופיל מציע  + מסמכים שיש להגיש'!$C$6:$H$16555,4))</f>
        <v/>
      </c>
      <c r="O171" s="46" t="str">
        <f>IF(OR('טבלת עזר2'!$C170=1,'טבלת עזר2'!$G170=1,'טבלת עזר2'!$J170='טבלת עזר2'!$J$2,'טבלת עזר2'!$J170='טבלת עזר2'!$J$2,'טבלת עזר2'!$K170='טבלת עזר2'!$K$2,'טבלת עזר2'!$L170='טבלת עזר2'!$L$2)=TRUE,1,"")</f>
        <v/>
      </c>
      <c r="P171" s="46" t="e">
        <f>IF(OR($M171='טבלת עזר2'!$AN$3,$M171='טבלת עזר2'!$AN$4,$M171='טבלת עזר2'!$AN$5,$M171='טבלת עזר2'!$AN$6,$M171='טבלת עזר2'!$AN$7,$M171='טבלת עזר2'!$AN$8,$M171='טבלת עזר2'!$AN$9)=TRUE,2,"")</f>
        <v>#NUM!</v>
      </c>
      <c r="Q171" s="23" t="str">
        <f t="shared" si="41"/>
        <v>not submittied</v>
      </c>
      <c r="R171" s="65" t="e">
        <f t="shared" si="42"/>
        <v>#NUM!</v>
      </c>
      <c r="W171" s="67">
        <f t="shared" si="43"/>
        <v>0</v>
      </c>
      <c r="X171" s="23">
        <f t="shared" si="44"/>
        <v>7629</v>
      </c>
      <c r="Y171" s="50" t="e">
        <f t="shared" si="45"/>
        <v>#REF!</v>
      </c>
      <c r="Z171" s="23" t="e">
        <f t="shared" si="46"/>
        <v>#REF!</v>
      </c>
      <c r="AA171" s="28" t="e">
        <f t="shared" si="38"/>
        <v>#REF!</v>
      </c>
      <c r="AB171" s="29" t="e">
        <f t="shared" si="39"/>
        <v>#REF!</v>
      </c>
      <c r="AC171" s="28" t="e">
        <f t="shared" si="47"/>
        <v>#REF!</v>
      </c>
      <c r="AD171" s="23" t="e">
        <f t="shared" si="48"/>
        <v>#REF!</v>
      </c>
      <c r="AE171" s="53">
        <f t="shared" si="49"/>
        <v>0</v>
      </c>
      <c r="AF171" s="53">
        <f t="shared" si="50"/>
        <v>0</v>
      </c>
      <c r="AG171" s="53">
        <f t="shared" si="51"/>
        <v>0</v>
      </c>
      <c r="AH171" s="36" t="e">
        <f t="shared" si="53"/>
        <v>#REF!</v>
      </c>
      <c r="AM171" s="23">
        <f t="shared" si="52"/>
        <v>0</v>
      </c>
    </row>
    <row r="172" spans="1:39" x14ac:dyDescent="0.3">
      <c r="A172" s="23">
        <v>169</v>
      </c>
      <c r="B172" s="23" t="str">
        <f>VLOOKUP($A172,'[1]פרופיל מציע  + מסמכים שיש להגיש'!$C$6:$H$16555,2)</f>
        <v>מרכז שירות שפיק מזאווי</v>
      </c>
      <c r="C172" s="23" t="str">
        <f t="shared" si="40"/>
        <v>0</v>
      </c>
      <c r="D172" s="41"/>
      <c r="E172" s="43"/>
      <c r="F172" s="43"/>
      <c r="G172" s="42"/>
      <c r="H172" s="43"/>
      <c r="I172" s="43"/>
      <c r="J172" s="42"/>
      <c r="K172" s="42"/>
      <c r="L172" s="42"/>
      <c r="M172" s="57" t="str">
        <f t="shared" si="37"/>
        <v/>
      </c>
      <c r="N172" s="27" t="str">
        <f>IF(M172="","",VLOOKUP($A172,'[1]פרופיל מציע  + מסמכים שיש להגיש'!$C$6:$H$16555,4))</f>
        <v/>
      </c>
      <c r="O172" s="46" t="str">
        <f>IF(OR('טבלת עזר2'!$C171=1,'טבלת עזר2'!$G171=1,'טבלת עזר2'!$J171='טבלת עזר2'!$J$2,'טבלת עזר2'!$J171='טבלת עזר2'!$J$2,'טבלת עזר2'!$K171='טבלת עזר2'!$K$2,'טבלת עזר2'!$L171='טבלת עזר2'!$L$2)=TRUE,1,"")</f>
        <v/>
      </c>
      <c r="P172" s="46" t="e">
        <f>IF(OR($M172='טבלת עזר2'!$AN$3,$M172='טבלת עזר2'!$AN$4,$M172='טבלת עזר2'!$AN$5,$M172='טבלת עזר2'!$AN$6,$M172='טבלת עזר2'!$AN$7,$M172='טבלת עזר2'!$AN$8,$M172='טבלת עזר2'!$AN$9)=TRUE,2,"")</f>
        <v>#NUM!</v>
      </c>
      <c r="Q172" s="23" t="str">
        <f t="shared" si="41"/>
        <v>not submittied</v>
      </c>
      <c r="R172" s="65" t="e">
        <f t="shared" si="42"/>
        <v>#NUM!</v>
      </c>
      <c r="W172" s="67">
        <f t="shared" si="43"/>
        <v>0</v>
      </c>
      <c r="X172" s="23">
        <f t="shared" si="44"/>
        <v>7629</v>
      </c>
      <c r="Y172" s="50" t="e">
        <f t="shared" si="45"/>
        <v>#REF!</v>
      </c>
      <c r="Z172" s="23" t="e">
        <f t="shared" si="46"/>
        <v>#REF!</v>
      </c>
      <c r="AA172" s="28" t="e">
        <f t="shared" si="38"/>
        <v>#REF!</v>
      </c>
      <c r="AB172" s="29" t="e">
        <f t="shared" si="39"/>
        <v>#REF!</v>
      </c>
      <c r="AC172" s="28" t="e">
        <f t="shared" si="47"/>
        <v>#REF!</v>
      </c>
      <c r="AD172" s="23" t="e">
        <f t="shared" si="48"/>
        <v>#REF!</v>
      </c>
      <c r="AE172" s="53">
        <f t="shared" si="49"/>
        <v>0</v>
      </c>
      <c r="AF172" s="53">
        <f t="shared" si="50"/>
        <v>0</v>
      </c>
      <c r="AG172" s="53">
        <f t="shared" si="51"/>
        <v>0</v>
      </c>
      <c r="AH172" s="36" t="e">
        <f t="shared" si="53"/>
        <v>#REF!</v>
      </c>
      <c r="AM172" s="23">
        <f t="shared" si="52"/>
        <v>0</v>
      </c>
    </row>
    <row r="173" spans="1:39" x14ac:dyDescent="0.3">
      <c r="A173" s="23">
        <v>170</v>
      </c>
      <c r="B173" s="23" t="str">
        <f>VLOOKUP($A173,'[1]פרופיל מציע  + מסמכים שיש להגיש'!$C$6:$H$16555,2)</f>
        <v>מוסך עוז (אלי ובניו) בע"מ</v>
      </c>
      <c r="C173" s="23" t="str">
        <f t="shared" si="40"/>
        <v>0</v>
      </c>
      <c r="D173" s="41"/>
      <c r="E173" s="43"/>
      <c r="F173" s="43"/>
      <c r="G173" s="42"/>
      <c r="H173" s="43"/>
      <c r="I173" s="43"/>
      <c r="J173" s="42"/>
      <c r="K173" s="42"/>
      <c r="L173" s="42"/>
      <c r="M173" s="57" t="str">
        <f t="shared" si="37"/>
        <v/>
      </c>
      <c r="N173" s="27" t="str">
        <f>IF(M173="","",VLOOKUP($A173,'[1]פרופיל מציע  + מסמכים שיש להגיש'!$C$6:$H$16555,4))</f>
        <v/>
      </c>
      <c r="O173" s="46" t="str">
        <f>IF(OR('טבלת עזר2'!$C172=1,'טבלת עזר2'!$G172=1,'טבלת עזר2'!$J172='טבלת עזר2'!$J$2,'טבלת עזר2'!$J172='טבלת עזר2'!$J$2,'טבלת עזר2'!$K172='טבלת עזר2'!$K$2,'טבלת עזר2'!$L172='טבלת עזר2'!$L$2)=TRUE,1,"")</f>
        <v/>
      </c>
      <c r="P173" s="46" t="e">
        <f>IF(OR($M173='טבלת עזר2'!$AN$3,$M173='טבלת עזר2'!$AN$4,$M173='טבלת עזר2'!$AN$5,$M173='טבלת עזר2'!$AN$6,$M173='טבלת עזר2'!$AN$7,$M173='טבלת עזר2'!$AN$8,$M173='טבלת עזר2'!$AN$9)=TRUE,2,"")</f>
        <v>#NUM!</v>
      </c>
      <c r="Q173" s="23" t="str">
        <f t="shared" si="41"/>
        <v>not submittied</v>
      </c>
      <c r="R173" s="65" t="e">
        <f t="shared" si="42"/>
        <v>#NUM!</v>
      </c>
      <c r="W173" s="67">
        <f t="shared" si="43"/>
        <v>0</v>
      </c>
      <c r="X173" s="23">
        <f t="shared" si="44"/>
        <v>7629</v>
      </c>
      <c r="Y173" s="50" t="e">
        <f t="shared" si="45"/>
        <v>#REF!</v>
      </c>
      <c r="Z173" s="23" t="e">
        <f t="shared" si="46"/>
        <v>#REF!</v>
      </c>
      <c r="AA173" s="28" t="e">
        <f t="shared" si="38"/>
        <v>#REF!</v>
      </c>
      <c r="AB173" s="29" t="e">
        <f t="shared" si="39"/>
        <v>#REF!</v>
      </c>
      <c r="AC173" s="28" t="e">
        <f t="shared" si="47"/>
        <v>#REF!</v>
      </c>
      <c r="AD173" s="23" t="e">
        <f t="shared" si="48"/>
        <v>#REF!</v>
      </c>
      <c r="AE173" s="53">
        <f t="shared" si="49"/>
        <v>0</v>
      </c>
      <c r="AF173" s="53">
        <f t="shared" si="50"/>
        <v>0</v>
      </c>
      <c r="AG173" s="53">
        <f t="shared" si="51"/>
        <v>0</v>
      </c>
      <c r="AH173" s="36" t="e">
        <f t="shared" si="53"/>
        <v>#REF!</v>
      </c>
      <c r="AM173" s="23">
        <f t="shared" si="52"/>
        <v>0</v>
      </c>
    </row>
    <row r="174" spans="1:39" x14ac:dyDescent="0.3">
      <c r="A174" s="23">
        <v>171</v>
      </c>
      <c r="B174" s="23" t="str">
        <f>VLOOKUP($A174,'[1]פרופיל מציע  + מסמכים שיש להגיש'!$C$6:$H$16555,2)</f>
        <v>מוסך כפיר שבתאי מזל יהוד בע"מ</v>
      </c>
      <c r="C174" s="23" t="str">
        <f t="shared" si="40"/>
        <v>0</v>
      </c>
      <c r="D174" s="41"/>
      <c r="E174" s="43"/>
      <c r="F174" s="43"/>
      <c r="G174" s="42"/>
      <c r="H174" s="43"/>
      <c r="I174" s="43"/>
      <c r="J174" s="42"/>
      <c r="K174" s="42"/>
      <c r="L174" s="42"/>
      <c r="M174" s="57" t="str">
        <f t="shared" si="37"/>
        <v/>
      </c>
      <c r="N174" s="27" t="str">
        <f>IF(M174="","",VLOOKUP($A174,'[1]פרופיל מציע  + מסמכים שיש להגיש'!$C$6:$H$16555,4))</f>
        <v/>
      </c>
      <c r="O174" s="46" t="str">
        <f>IF(OR('טבלת עזר2'!$C173=1,'טבלת עזר2'!$G173=1,'טבלת עזר2'!$J173='טבלת עזר2'!$J$2,'טבלת עזר2'!$J173='טבלת עזר2'!$J$2,'טבלת עזר2'!$K173='טבלת עזר2'!$K$2,'טבלת עזר2'!$L173='טבלת עזר2'!$L$2)=TRUE,1,"")</f>
        <v/>
      </c>
      <c r="P174" s="46" t="e">
        <f>IF(OR($M174='טבלת עזר2'!$AN$3,$M174='טבלת עזר2'!$AN$4,$M174='טבלת עזר2'!$AN$5,$M174='טבלת עזר2'!$AN$6,$M174='טבלת עזר2'!$AN$7,$M174='טבלת עזר2'!$AN$8,$M174='טבלת עזר2'!$AN$9)=TRUE,2,"")</f>
        <v>#NUM!</v>
      </c>
      <c r="Q174" s="23" t="str">
        <f t="shared" si="41"/>
        <v>not submittied</v>
      </c>
      <c r="R174" s="65" t="e">
        <f t="shared" si="42"/>
        <v>#NUM!</v>
      </c>
      <c r="W174" s="67">
        <f t="shared" si="43"/>
        <v>0</v>
      </c>
      <c r="X174" s="23">
        <f t="shared" si="44"/>
        <v>7629</v>
      </c>
      <c r="Y174" s="50" t="e">
        <f t="shared" si="45"/>
        <v>#REF!</v>
      </c>
      <c r="Z174" s="23" t="e">
        <f t="shared" si="46"/>
        <v>#REF!</v>
      </c>
      <c r="AA174" s="28" t="e">
        <f t="shared" si="38"/>
        <v>#REF!</v>
      </c>
      <c r="AB174" s="29" t="e">
        <f t="shared" si="39"/>
        <v>#REF!</v>
      </c>
      <c r="AC174" s="28" t="e">
        <f t="shared" si="47"/>
        <v>#REF!</v>
      </c>
      <c r="AD174" s="23" t="e">
        <f t="shared" si="48"/>
        <v>#REF!</v>
      </c>
      <c r="AE174" s="53">
        <f t="shared" si="49"/>
        <v>0</v>
      </c>
      <c r="AF174" s="53">
        <f t="shared" si="50"/>
        <v>0</v>
      </c>
      <c r="AG174" s="53">
        <f t="shared" si="51"/>
        <v>0</v>
      </c>
      <c r="AH174" s="36" t="e">
        <f t="shared" si="53"/>
        <v>#REF!</v>
      </c>
      <c r="AM174" s="23">
        <f t="shared" si="52"/>
        <v>0</v>
      </c>
    </row>
    <row r="175" spans="1:39" x14ac:dyDescent="0.3">
      <c r="A175" s="23">
        <v>172</v>
      </c>
      <c r="B175" s="23" t="str">
        <f>VLOOKUP($A175,'[1]פרופיל מציע  + מסמכים שיש להגיש'!$C$6:$H$16555,2)</f>
        <v>הפצת רכב דרום מוסכים בע"מ</v>
      </c>
      <c r="C175" s="23" t="str">
        <f t="shared" si="40"/>
        <v>0</v>
      </c>
      <c r="D175" s="41"/>
      <c r="E175" s="43"/>
      <c r="F175" s="43"/>
      <c r="G175" s="42"/>
      <c r="H175" s="43"/>
      <c r="I175" s="43"/>
      <c r="J175" s="42"/>
      <c r="K175" s="42"/>
      <c r="L175" s="42"/>
      <c r="M175" s="57" t="str">
        <f t="shared" si="37"/>
        <v/>
      </c>
      <c r="N175" s="27" t="str">
        <f>IF(M175="","",VLOOKUP($A175,'[1]פרופיל מציע  + מסמכים שיש להגיש'!$C$6:$H$16555,4))</f>
        <v/>
      </c>
      <c r="O175" s="46" t="str">
        <f>IF(OR('טבלת עזר2'!$C174=1,'טבלת עזר2'!$G174=1,'טבלת עזר2'!$J174='טבלת עזר2'!$J$2,'טבלת עזר2'!$J174='טבלת עזר2'!$J$2,'טבלת עזר2'!$K174='טבלת עזר2'!$K$2,'טבלת עזר2'!$L174='טבלת עזר2'!$L$2)=TRUE,1,"")</f>
        <v/>
      </c>
      <c r="P175" s="46" t="e">
        <f>IF(OR($M175='טבלת עזר2'!$AN$3,$M175='טבלת עזר2'!$AN$4,$M175='טבלת עזר2'!$AN$5,$M175='טבלת עזר2'!$AN$6,$M175='טבלת עזר2'!$AN$7,$M175='טבלת עזר2'!$AN$8,$M175='טבלת עזר2'!$AN$9)=TRUE,2,"")</f>
        <v>#NUM!</v>
      </c>
      <c r="Q175" s="23" t="str">
        <f t="shared" si="41"/>
        <v>not submittied</v>
      </c>
      <c r="R175" s="65" t="e">
        <f t="shared" si="42"/>
        <v>#NUM!</v>
      </c>
      <c r="W175" s="67">
        <f t="shared" si="43"/>
        <v>0</v>
      </c>
      <c r="X175" s="23">
        <f t="shared" si="44"/>
        <v>7629</v>
      </c>
      <c r="Y175" s="50" t="e">
        <f t="shared" si="45"/>
        <v>#REF!</v>
      </c>
      <c r="Z175" s="23" t="e">
        <f t="shared" si="46"/>
        <v>#REF!</v>
      </c>
      <c r="AA175" s="28" t="e">
        <f t="shared" si="38"/>
        <v>#REF!</v>
      </c>
      <c r="AB175" s="29" t="e">
        <f t="shared" si="39"/>
        <v>#REF!</v>
      </c>
      <c r="AC175" s="28" t="e">
        <f t="shared" si="47"/>
        <v>#REF!</v>
      </c>
      <c r="AD175" s="23" t="e">
        <f t="shared" si="48"/>
        <v>#REF!</v>
      </c>
      <c r="AE175" s="53">
        <f t="shared" si="49"/>
        <v>0</v>
      </c>
      <c r="AF175" s="53">
        <f t="shared" si="50"/>
        <v>0</v>
      </c>
      <c r="AG175" s="53">
        <f t="shared" si="51"/>
        <v>0</v>
      </c>
      <c r="AH175" s="36" t="e">
        <f t="shared" si="53"/>
        <v>#REF!</v>
      </c>
      <c r="AM175" s="23">
        <f t="shared" si="52"/>
        <v>0</v>
      </c>
    </row>
    <row r="176" spans="1:39" x14ac:dyDescent="0.3">
      <c r="A176" s="23">
        <v>173</v>
      </c>
      <c r="B176" s="23" t="str">
        <f>VLOOKUP($A176,'[1]פרופיל מציע  + מסמכים שיש להגיש'!$C$6:$H$16555,2)</f>
        <v>ריטס בע"מ</v>
      </c>
      <c r="C176" s="23" t="str">
        <f t="shared" si="40"/>
        <v>0</v>
      </c>
      <c r="D176" s="41"/>
      <c r="E176" s="43"/>
      <c r="F176" s="43"/>
      <c r="G176" s="42"/>
      <c r="H176" s="43"/>
      <c r="I176" s="43"/>
      <c r="J176" s="42"/>
      <c r="K176" s="42"/>
      <c r="L176" s="42"/>
      <c r="M176" s="57" t="str">
        <f t="shared" si="37"/>
        <v/>
      </c>
      <c r="N176" s="27" t="str">
        <f>IF(M176="","",VLOOKUP($A176,'[1]פרופיל מציע  + מסמכים שיש להגיש'!$C$6:$H$16555,4))</f>
        <v/>
      </c>
      <c r="O176" s="46" t="str">
        <f>IF(OR('טבלת עזר2'!$C175=1,'טבלת עזר2'!$G175=1,'טבלת עזר2'!$J175='טבלת עזר2'!$J$2,'טבלת עזר2'!$J175='טבלת עזר2'!$J$2,'טבלת עזר2'!$K175='טבלת עזר2'!$K$2,'טבלת עזר2'!$L175='טבלת עזר2'!$L$2)=TRUE,1,"")</f>
        <v/>
      </c>
      <c r="P176" s="46" t="e">
        <f>IF(OR($M176='טבלת עזר2'!$AN$3,$M176='טבלת עזר2'!$AN$4,$M176='טבלת עזר2'!$AN$5,$M176='טבלת עזר2'!$AN$6,$M176='טבלת עזר2'!$AN$7,$M176='טבלת עזר2'!$AN$8,$M176='טבלת עזר2'!$AN$9)=TRUE,2,"")</f>
        <v>#NUM!</v>
      </c>
      <c r="Q176" s="23" t="str">
        <f t="shared" si="41"/>
        <v>not submittied</v>
      </c>
      <c r="R176" s="65" t="e">
        <f t="shared" si="42"/>
        <v>#NUM!</v>
      </c>
      <c r="W176" s="67">
        <f t="shared" si="43"/>
        <v>0</v>
      </c>
      <c r="X176" s="23">
        <f t="shared" si="44"/>
        <v>7629</v>
      </c>
      <c r="Y176" s="50" t="e">
        <f t="shared" si="45"/>
        <v>#REF!</v>
      </c>
      <c r="Z176" s="23" t="e">
        <f t="shared" si="46"/>
        <v>#REF!</v>
      </c>
      <c r="AA176" s="28" t="e">
        <f t="shared" si="38"/>
        <v>#REF!</v>
      </c>
      <c r="AB176" s="29" t="e">
        <f t="shared" si="39"/>
        <v>#REF!</v>
      </c>
      <c r="AC176" s="28" t="e">
        <f t="shared" si="47"/>
        <v>#REF!</v>
      </c>
      <c r="AD176" s="23" t="e">
        <f t="shared" si="48"/>
        <v>#REF!</v>
      </c>
      <c r="AE176" s="53">
        <f t="shared" si="49"/>
        <v>0</v>
      </c>
      <c r="AF176" s="53">
        <f t="shared" si="50"/>
        <v>0</v>
      </c>
      <c r="AG176" s="53">
        <f t="shared" si="51"/>
        <v>0</v>
      </c>
      <c r="AH176" s="36" t="e">
        <f t="shared" si="53"/>
        <v>#REF!</v>
      </c>
      <c r="AM176" s="23">
        <f t="shared" si="52"/>
        <v>0</v>
      </c>
    </row>
    <row r="177" spans="1:39" x14ac:dyDescent="0.3">
      <c r="A177" s="23">
        <v>174</v>
      </c>
      <c r="B177" s="23" t="str">
        <f>VLOOKUP($A177,'[1]פרופיל מציע  + מסמכים שיש להגיש'!$C$6:$H$16555,2)</f>
        <v>מוסך נגה</v>
      </c>
      <c r="C177" s="23" t="str">
        <f t="shared" si="40"/>
        <v>0</v>
      </c>
      <c r="D177" s="41"/>
      <c r="E177" s="43"/>
      <c r="F177" s="43"/>
      <c r="G177" s="42"/>
      <c r="H177" s="43"/>
      <c r="I177" s="43"/>
      <c r="J177" s="42"/>
      <c r="K177" s="42"/>
      <c r="L177" s="42"/>
      <c r="M177" s="57" t="str">
        <f t="shared" si="37"/>
        <v/>
      </c>
      <c r="N177" s="27" t="str">
        <f>IF(M177="","",VLOOKUP($A177,'[1]פרופיל מציע  + מסמכים שיש להגיש'!$C$6:$H$16555,4))</f>
        <v/>
      </c>
      <c r="O177" s="46" t="str">
        <f>IF(OR('טבלת עזר2'!$C176=1,'טבלת עזר2'!$G176=1,'טבלת עזר2'!$J176='טבלת עזר2'!$J$2,'טבלת עזר2'!$J176='טבלת עזר2'!$J$2,'טבלת עזר2'!$K176='טבלת עזר2'!$K$2,'טבלת עזר2'!$L176='טבלת עזר2'!$L$2)=TRUE,1,"")</f>
        <v/>
      </c>
      <c r="P177" s="46" t="e">
        <f>IF(OR($M177='טבלת עזר2'!$AN$3,$M177='טבלת עזר2'!$AN$4,$M177='טבלת עזר2'!$AN$5,$M177='טבלת עזר2'!$AN$6,$M177='טבלת עזר2'!$AN$7,$M177='טבלת עזר2'!$AN$8,$M177='טבלת עזר2'!$AN$9)=TRUE,2,"")</f>
        <v>#NUM!</v>
      </c>
      <c r="Q177" s="23" t="str">
        <f t="shared" si="41"/>
        <v>not submittied</v>
      </c>
      <c r="R177" s="65" t="e">
        <f t="shared" si="42"/>
        <v>#NUM!</v>
      </c>
      <c r="W177" s="67">
        <f t="shared" si="43"/>
        <v>0</v>
      </c>
      <c r="X177" s="23">
        <f t="shared" si="44"/>
        <v>7629</v>
      </c>
      <c r="Y177" s="50" t="e">
        <f t="shared" si="45"/>
        <v>#REF!</v>
      </c>
      <c r="Z177" s="23" t="e">
        <f t="shared" si="46"/>
        <v>#REF!</v>
      </c>
      <c r="AA177" s="28" t="e">
        <f t="shared" si="38"/>
        <v>#REF!</v>
      </c>
      <c r="AB177" s="29" t="e">
        <f t="shared" si="39"/>
        <v>#REF!</v>
      </c>
      <c r="AC177" s="28" t="e">
        <f t="shared" si="47"/>
        <v>#REF!</v>
      </c>
      <c r="AD177" s="23" t="e">
        <f t="shared" si="48"/>
        <v>#REF!</v>
      </c>
      <c r="AE177" s="53">
        <f t="shared" si="49"/>
        <v>0</v>
      </c>
      <c r="AF177" s="53">
        <f t="shared" si="50"/>
        <v>0</v>
      </c>
      <c r="AG177" s="53">
        <f t="shared" si="51"/>
        <v>0</v>
      </c>
      <c r="AH177" s="36" t="e">
        <f t="shared" si="53"/>
        <v>#REF!</v>
      </c>
      <c r="AM177" s="23">
        <f t="shared" si="52"/>
        <v>0</v>
      </c>
    </row>
    <row r="178" spans="1:39" x14ac:dyDescent="0.3">
      <c r="A178" s="23">
        <v>175</v>
      </c>
      <c r="B178" s="23" t="str">
        <f>VLOOKUP($A178,'[1]פרופיל מציע  + מסמכים שיש להגיש'!$C$6:$H$16555,2)</f>
        <v>צנטרל בע"מ</v>
      </c>
      <c r="C178" s="23" t="str">
        <f t="shared" si="40"/>
        <v>0</v>
      </c>
      <c r="D178" s="41"/>
      <c r="E178" s="43"/>
      <c r="F178" s="43"/>
      <c r="G178" s="42"/>
      <c r="H178" s="43"/>
      <c r="I178" s="43"/>
      <c r="J178" s="42"/>
      <c r="K178" s="42"/>
      <c r="L178" s="42"/>
      <c r="M178" s="57" t="str">
        <f t="shared" si="37"/>
        <v/>
      </c>
      <c r="N178" s="27" t="str">
        <f>IF(M178="","",VLOOKUP($A178,'[1]פרופיל מציע  + מסמכים שיש להגיש'!$C$6:$H$16555,4))</f>
        <v/>
      </c>
      <c r="O178" s="46" t="str">
        <f>IF(OR('טבלת עזר2'!$C177=1,'טבלת עזר2'!$G177=1,'טבלת עזר2'!$J177='טבלת עזר2'!$J$2,'טבלת עזר2'!$J177='טבלת עזר2'!$J$2,'טבלת עזר2'!$K177='טבלת עזר2'!$K$2,'טבלת עזר2'!$L177='טבלת עזר2'!$L$2)=TRUE,1,"")</f>
        <v/>
      </c>
      <c r="P178" s="46" t="e">
        <f>IF(OR($M178='טבלת עזר2'!$AN$3,$M178='טבלת עזר2'!$AN$4,$M178='טבלת עזר2'!$AN$5,$M178='טבלת עזר2'!$AN$6,$M178='טבלת עזר2'!$AN$7,$M178='טבלת עזר2'!$AN$8,$M178='טבלת עזר2'!$AN$9)=TRUE,2,"")</f>
        <v>#NUM!</v>
      </c>
      <c r="Q178" s="23" t="str">
        <f t="shared" si="41"/>
        <v>not submittied</v>
      </c>
      <c r="R178" s="65" t="e">
        <f t="shared" si="42"/>
        <v>#NUM!</v>
      </c>
      <c r="W178" s="67">
        <f t="shared" si="43"/>
        <v>0</v>
      </c>
      <c r="X178" s="23">
        <f t="shared" si="44"/>
        <v>7629</v>
      </c>
      <c r="Y178" s="50" t="e">
        <f t="shared" si="45"/>
        <v>#REF!</v>
      </c>
      <c r="Z178" s="23" t="e">
        <f t="shared" si="46"/>
        <v>#REF!</v>
      </c>
      <c r="AA178" s="28" t="e">
        <f t="shared" si="38"/>
        <v>#REF!</v>
      </c>
      <c r="AB178" s="29" t="e">
        <f t="shared" si="39"/>
        <v>#REF!</v>
      </c>
      <c r="AC178" s="28" t="e">
        <f t="shared" si="47"/>
        <v>#REF!</v>
      </c>
      <c r="AD178" s="23" t="e">
        <f t="shared" si="48"/>
        <v>#REF!</v>
      </c>
      <c r="AE178" s="53">
        <f t="shared" si="49"/>
        <v>0</v>
      </c>
      <c r="AF178" s="53">
        <f t="shared" si="50"/>
        <v>0</v>
      </c>
      <c r="AG178" s="53">
        <f t="shared" si="51"/>
        <v>0</v>
      </c>
      <c r="AH178" s="36" t="e">
        <f t="shared" si="53"/>
        <v>#REF!</v>
      </c>
      <c r="AM178" s="23">
        <f t="shared" si="52"/>
        <v>0</v>
      </c>
    </row>
    <row r="179" spans="1:39" x14ac:dyDescent="0.3">
      <c r="A179" s="23">
        <v>176</v>
      </c>
      <c r="B179" s="23" t="str">
        <f>VLOOKUP($A179,'[1]פרופיל מציע  + מסמכים שיש להגיש'!$C$6:$H$16555,2)</f>
        <v>דויטש את שפיגלר בע"מ</v>
      </c>
      <c r="C179" s="23" t="str">
        <f t="shared" si="40"/>
        <v>0</v>
      </c>
      <c r="D179" s="41"/>
      <c r="E179" s="43"/>
      <c r="F179" s="43"/>
      <c r="G179" s="42"/>
      <c r="H179" s="43"/>
      <c r="I179" s="43"/>
      <c r="J179" s="42"/>
      <c r="K179" s="42"/>
      <c r="L179" s="42"/>
      <c r="M179" s="57" t="str">
        <f t="shared" si="37"/>
        <v/>
      </c>
      <c r="N179" s="27" t="str">
        <f>IF(M179="","",VLOOKUP($A179,'[1]פרופיל מציע  + מסמכים שיש להגיש'!$C$6:$H$16555,4))</f>
        <v/>
      </c>
      <c r="O179" s="46" t="str">
        <f>IF(OR('טבלת עזר2'!$C178=1,'טבלת עזר2'!$G178=1,'טבלת עזר2'!$J178='טבלת עזר2'!$J$2,'טבלת עזר2'!$J178='טבלת עזר2'!$J$2,'טבלת עזר2'!$K178='טבלת עזר2'!$K$2,'טבלת עזר2'!$L178='טבלת עזר2'!$L$2)=TRUE,1,"")</f>
        <v/>
      </c>
      <c r="P179" s="46" t="e">
        <f>IF(OR($M179='טבלת עזר2'!$AN$3,$M179='טבלת עזר2'!$AN$4,$M179='טבלת עזר2'!$AN$5,$M179='טבלת עזר2'!$AN$6,$M179='טבלת עזר2'!$AN$7,$M179='טבלת עזר2'!$AN$8,$M179='טבלת עזר2'!$AN$9)=TRUE,2,"")</f>
        <v>#NUM!</v>
      </c>
      <c r="Q179" s="23" t="str">
        <f t="shared" si="41"/>
        <v>not submittied</v>
      </c>
      <c r="R179" s="65" t="e">
        <f t="shared" si="42"/>
        <v>#NUM!</v>
      </c>
      <c r="W179" s="67">
        <f t="shared" si="43"/>
        <v>0</v>
      </c>
      <c r="X179" s="23">
        <f t="shared" si="44"/>
        <v>7629</v>
      </c>
      <c r="Y179" s="50" t="e">
        <f t="shared" si="45"/>
        <v>#REF!</v>
      </c>
      <c r="Z179" s="23" t="e">
        <f t="shared" si="46"/>
        <v>#REF!</v>
      </c>
      <c r="AA179" s="28" t="e">
        <f t="shared" si="38"/>
        <v>#REF!</v>
      </c>
      <c r="AB179" s="29" t="e">
        <f t="shared" si="39"/>
        <v>#REF!</v>
      </c>
      <c r="AC179" s="28" t="e">
        <f t="shared" si="47"/>
        <v>#REF!</v>
      </c>
      <c r="AD179" s="23" t="e">
        <f t="shared" si="48"/>
        <v>#REF!</v>
      </c>
      <c r="AE179" s="53">
        <f t="shared" si="49"/>
        <v>0</v>
      </c>
      <c r="AF179" s="53">
        <f t="shared" si="50"/>
        <v>0</v>
      </c>
      <c r="AG179" s="53">
        <f t="shared" si="51"/>
        <v>0</v>
      </c>
      <c r="AH179" s="36" t="e">
        <f t="shared" si="53"/>
        <v>#REF!</v>
      </c>
      <c r="AM179" s="23">
        <f t="shared" si="52"/>
        <v>0</v>
      </c>
    </row>
    <row r="180" spans="1:39" x14ac:dyDescent="0.3">
      <c r="A180" s="23">
        <v>177</v>
      </c>
      <c r="B180" s="23" t="str">
        <f>VLOOKUP($A180,'[1]פרופיל מציע  + מסמכים שיש להגיש'!$C$6:$H$16555,2)</f>
        <v>מוסך שגב בע"מ</v>
      </c>
      <c r="C180" s="23" t="str">
        <f t="shared" si="40"/>
        <v>0</v>
      </c>
      <c r="D180" s="41"/>
      <c r="E180" s="43"/>
      <c r="F180" s="43"/>
      <c r="G180" s="42"/>
      <c r="H180" s="43"/>
      <c r="I180" s="43"/>
      <c r="J180" s="42"/>
      <c r="K180" s="42"/>
      <c r="L180" s="42"/>
      <c r="M180" s="57" t="str">
        <f t="shared" si="37"/>
        <v/>
      </c>
      <c r="N180" s="27" t="str">
        <f>IF(M180="","",VLOOKUP($A180,'[1]פרופיל מציע  + מסמכים שיש להגיש'!$C$6:$H$16555,4))</f>
        <v/>
      </c>
      <c r="O180" s="46" t="str">
        <f>IF(OR('טבלת עזר2'!$C179=1,'טבלת עזר2'!$G179=1,'טבלת עזר2'!$J179='טבלת עזר2'!$J$2,'טבלת עזר2'!$J179='טבלת עזר2'!$J$2,'טבלת עזר2'!$K179='טבלת עזר2'!$K$2,'טבלת עזר2'!$L179='טבלת עזר2'!$L$2)=TRUE,1,"")</f>
        <v/>
      </c>
      <c r="P180" s="46" t="e">
        <f>IF(OR($M180='טבלת עזר2'!$AN$3,$M180='טבלת עזר2'!$AN$4,$M180='טבלת עזר2'!$AN$5,$M180='טבלת עזר2'!$AN$6,$M180='טבלת עזר2'!$AN$7,$M180='טבלת עזר2'!$AN$8,$M180='טבלת עזר2'!$AN$9)=TRUE,2,"")</f>
        <v>#NUM!</v>
      </c>
      <c r="Q180" s="23" t="str">
        <f t="shared" si="41"/>
        <v>not submittied</v>
      </c>
      <c r="R180" s="65" t="e">
        <f t="shared" si="42"/>
        <v>#NUM!</v>
      </c>
      <c r="W180" s="67">
        <f t="shared" si="43"/>
        <v>0</v>
      </c>
      <c r="X180" s="23">
        <f t="shared" si="44"/>
        <v>7629</v>
      </c>
      <c r="Y180" s="50" t="e">
        <f t="shared" si="45"/>
        <v>#REF!</v>
      </c>
      <c r="Z180" s="23" t="e">
        <f t="shared" si="46"/>
        <v>#REF!</v>
      </c>
      <c r="AA180" s="28" t="e">
        <f t="shared" si="38"/>
        <v>#REF!</v>
      </c>
      <c r="AB180" s="29" t="e">
        <f t="shared" si="39"/>
        <v>#REF!</v>
      </c>
      <c r="AC180" s="28" t="e">
        <f t="shared" si="47"/>
        <v>#REF!</v>
      </c>
      <c r="AD180" s="23" t="e">
        <f t="shared" si="48"/>
        <v>#REF!</v>
      </c>
      <c r="AE180" s="53">
        <f t="shared" si="49"/>
        <v>0</v>
      </c>
      <c r="AF180" s="53">
        <f t="shared" si="50"/>
        <v>0</v>
      </c>
      <c r="AG180" s="53">
        <f t="shared" si="51"/>
        <v>0</v>
      </c>
      <c r="AH180" s="36" t="e">
        <f t="shared" si="53"/>
        <v>#REF!</v>
      </c>
      <c r="AM180" s="23">
        <f t="shared" si="52"/>
        <v>0</v>
      </c>
    </row>
    <row r="181" spans="1:39" x14ac:dyDescent="0.3">
      <c r="A181" s="23">
        <v>178</v>
      </c>
      <c r="B181" s="23" t="str">
        <f>VLOOKUP($A181,'[1]פרופיל מציע  + מסמכים שיש להגיש'!$C$6:$H$16555,2)</f>
        <v>יורו 2000 מ.מ.י בע"מ</v>
      </c>
      <c r="C181" s="23" t="str">
        <f t="shared" si="40"/>
        <v>0</v>
      </c>
      <c r="D181" s="41"/>
      <c r="E181" s="43"/>
      <c r="F181" s="43"/>
      <c r="G181" s="42"/>
      <c r="H181" s="43"/>
      <c r="I181" s="43"/>
      <c r="J181" s="42"/>
      <c r="K181" s="42"/>
      <c r="L181" s="42"/>
      <c r="M181" s="57" t="str">
        <f t="shared" si="37"/>
        <v/>
      </c>
      <c r="N181" s="27" t="str">
        <f>IF(M181="","",VLOOKUP($A181,'[1]פרופיל מציע  + מסמכים שיש להגיש'!$C$6:$H$16555,4))</f>
        <v/>
      </c>
      <c r="O181" s="46" t="str">
        <f>IF(OR('טבלת עזר2'!$C180=1,'טבלת עזר2'!$G180=1,'טבלת עזר2'!$J180='טבלת עזר2'!$J$2,'טבלת עזר2'!$J180='טבלת עזר2'!$J$2,'טבלת עזר2'!$K180='טבלת עזר2'!$K$2,'טבלת עזר2'!$L180='טבלת עזר2'!$L$2)=TRUE,1,"")</f>
        <v/>
      </c>
      <c r="P181" s="46" t="e">
        <f>IF(OR($M181='טבלת עזר2'!$AN$3,$M181='טבלת עזר2'!$AN$4,$M181='טבלת עזר2'!$AN$5,$M181='טבלת עזר2'!$AN$6,$M181='טבלת עזר2'!$AN$7,$M181='טבלת עזר2'!$AN$8,$M181='טבלת עזר2'!$AN$9)=TRUE,2,"")</f>
        <v>#NUM!</v>
      </c>
      <c r="Q181" s="23" t="str">
        <f t="shared" si="41"/>
        <v>not submittied</v>
      </c>
      <c r="R181" s="65" t="e">
        <f t="shared" si="42"/>
        <v>#NUM!</v>
      </c>
      <c r="W181" s="67">
        <f t="shared" si="43"/>
        <v>0</v>
      </c>
      <c r="X181" s="23">
        <f t="shared" si="44"/>
        <v>7629</v>
      </c>
      <c r="Y181" s="50" t="e">
        <f t="shared" si="45"/>
        <v>#REF!</v>
      </c>
      <c r="Z181" s="23" t="e">
        <f t="shared" si="46"/>
        <v>#REF!</v>
      </c>
      <c r="AA181" s="28" t="e">
        <f t="shared" si="38"/>
        <v>#REF!</v>
      </c>
      <c r="AB181" s="29" t="e">
        <f t="shared" si="39"/>
        <v>#REF!</v>
      </c>
      <c r="AC181" s="28" t="e">
        <f t="shared" si="47"/>
        <v>#REF!</v>
      </c>
      <c r="AD181" s="23" t="e">
        <f t="shared" si="48"/>
        <v>#REF!</v>
      </c>
      <c r="AE181" s="53">
        <f t="shared" si="49"/>
        <v>0</v>
      </c>
      <c r="AF181" s="53">
        <f t="shared" si="50"/>
        <v>0</v>
      </c>
      <c r="AG181" s="53">
        <f t="shared" si="51"/>
        <v>0</v>
      </c>
      <c r="AH181" s="36" t="e">
        <f t="shared" si="53"/>
        <v>#REF!</v>
      </c>
      <c r="AM181" s="23">
        <f t="shared" si="52"/>
        <v>0</v>
      </c>
    </row>
    <row r="182" spans="1:39" x14ac:dyDescent="0.3">
      <c r="A182" s="23">
        <v>179</v>
      </c>
      <c r="B182" s="23" t="str">
        <f>VLOOKUP($A182,'[1]פרופיל מציע  + מסמכים שיש להגיש'!$C$6:$H$16555,2)</f>
        <v>מרכז שירות א.עבד ובניו</v>
      </c>
      <c r="C182" s="23" t="str">
        <f t="shared" si="40"/>
        <v>0</v>
      </c>
      <c r="D182" s="41"/>
      <c r="E182" s="43"/>
      <c r="F182" s="43"/>
      <c r="G182" s="42"/>
      <c r="H182" s="43"/>
      <c r="I182" s="43"/>
      <c r="J182" s="42"/>
      <c r="K182" s="42"/>
      <c r="L182" s="42"/>
      <c r="M182" s="57" t="str">
        <f t="shared" si="37"/>
        <v/>
      </c>
      <c r="N182" s="27" t="str">
        <f>IF(M182="","",VLOOKUP($A182,'[1]פרופיל מציע  + מסמכים שיש להגיש'!$C$6:$H$16555,4))</f>
        <v/>
      </c>
      <c r="O182" s="46" t="str">
        <f>IF(OR('טבלת עזר2'!$C181=1,'טבלת עזר2'!$G181=1,'טבלת עזר2'!$J181='טבלת עזר2'!$J$2,'טבלת עזר2'!$J181='טבלת עזר2'!$J$2,'טבלת עזר2'!$K181='טבלת עזר2'!$K$2,'טבלת עזר2'!$L181='טבלת עזר2'!$L$2)=TRUE,1,"")</f>
        <v/>
      </c>
      <c r="P182" s="46" t="e">
        <f>IF(OR($M182='טבלת עזר2'!$AN$3,$M182='טבלת עזר2'!$AN$4,$M182='טבלת עזר2'!$AN$5,$M182='טבלת עזר2'!$AN$6,$M182='טבלת עזר2'!$AN$7,$M182='טבלת עזר2'!$AN$8,$M182='טבלת עזר2'!$AN$9)=TRUE,2,"")</f>
        <v>#NUM!</v>
      </c>
      <c r="Q182" s="23" t="str">
        <f t="shared" si="41"/>
        <v>not submittied</v>
      </c>
      <c r="R182" s="65" t="e">
        <f t="shared" si="42"/>
        <v>#NUM!</v>
      </c>
      <c r="W182" s="67">
        <f t="shared" si="43"/>
        <v>0</v>
      </c>
      <c r="X182" s="23">
        <f t="shared" si="44"/>
        <v>7629</v>
      </c>
      <c r="Y182" s="50" t="e">
        <f t="shared" si="45"/>
        <v>#REF!</v>
      </c>
      <c r="Z182" s="23" t="e">
        <f t="shared" si="46"/>
        <v>#REF!</v>
      </c>
      <c r="AA182" s="28" t="e">
        <f t="shared" si="38"/>
        <v>#REF!</v>
      </c>
      <c r="AB182" s="29" t="e">
        <f t="shared" si="39"/>
        <v>#REF!</v>
      </c>
      <c r="AC182" s="28" t="e">
        <f t="shared" si="47"/>
        <v>#REF!</v>
      </c>
      <c r="AD182" s="23" t="e">
        <f t="shared" si="48"/>
        <v>#REF!</v>
      </c>
      <c r="AE182" s="53">
        <f t="shared" si="49"/>
        <v>0</v>
      </c>
      <c r="AF182" s="53">
        <f t="shared" si="50"/>
        <v>0</v>
      </c>
      <c r="AG182" s="53">
        <f t="shared" si="51"/>
        <v>0</v>
      </c>
      <c r="AH182" s="36" t="e">
        <f t="shared" si="53"/>
        <v>#REF!</v>
      </c>
      <c r="AM182" s="23">
        <f t="shared" si="52"/>
        <v>0</v>
      </c>
    </row>
    <row r="183" spans="1:39" x14ac:dyDescent="0.3">
      <c r="A183" s="23">
        <v>180</v>
      </c>
      <c r="B183" s="23" t="str">
        <f>VLOOKUP($A183,'[1]פרופיל מציע  + מסמכים שיש להגיש'!$C$6:$H$16555,2)</f>
        <v>אלירז שירותי רכב בע"מ</v>
      </c>
      <c r="C183" s="23" t="str">
        <f t="shared" si="40"/>
        <v>0</v>
      </c>
      <c r="D183" s="41"/>
      <c r="E183" s="43"/>
      <c r="F183" s="43"/>
      <c r="G183" s="42"/>
      <c r="H183" s="43"/>
      <c r="I183" s="43"/>
      <c r="J183" s="42"/>
      <c r="K183" s="42"/>
      <c r="L183" s="42"/>
      <c r="M183" s="57" t="str">
        <f t="shared" si="37"/>
        <v/>
      </c>
      <c r="N183" s="27" t="str">
        <f>IF(M183="","",VLOOKUP($A183,'[1]פרופיל מציע  + מסמכים שיש להגיש'!$C$6:$H$16555,4))</f>
        <v/>
      </c>
      <c r="O183" s="46" t="str">
        <f>IF(OR('טבלת עזר2'!$C182=1,'טבלת עזר2'!$G182=1,'טבלת עזר2'!$J182='טבלת עזר2'!$J$2,'טבלת עזר2'!$J182='טבלת עזר2'!$J$2,'טבלת עזר2'!$K182='טבלת עזר2'!$K$2,'טבלת עזר2'!$L182='טבלת עזר2'!$L$2)=TRUE,1,"")</f>
        <v/>
      </c>
      <c r="P183" s="46" t="e">
        <f>IF(OR($M183='טבלת עזר2'!$AN$3,$M183='טבלת עזר2'!$AN$4,$M183='טבלת עזר2'!$AN$5,$M183='טבלת עזר2'!$AN$6,$M183='טבלת עזר2'!$AN$7,$M183='טבלת עזר2'!$AN$8,$M183='טבלת עזר2'!$AN$9)=TRUE,2,"")</f>
        <v>#NUM!</v>
      </c>
      <c r="Q183" s="23" t="str">
        <f t="shared" si="41"/>
        <v>not submittied</v>
      </c>
      <c r="R183" s="65" t="e">
        <f t="shared" si="42"/>
        <v>#NUM!</v>
      </c>
      <c r="W183" s="67">
        <f t="shared" si="43"/>
        <v>0</v>
      </c>
      <c r="X183" s="23">
        <f t="shared" si="44"/>
        <v>7629</v>
      </c>
      <c r="Y183" s="50" t="e">
        <f t="shared" si="45"/>
        <v>#REF!</v>
      </c>
      <c r="Z183" s="23" t="e">
        <f t="shared" si="46"/>
        <v>#REF!</v>
      </c>
      <c r="AA183" s="28" t="e">
        <f t="shared" si="38"/>
        <v>#REF!</v>
      </c>
      <c r="AB183" s="29" t="e">
        <f t="shared" si="39"/>
        <v>#REF!</v>
      </c>
      <c r="AC183" s="28" t="e">
        <f t="shared" si="47"/>
        <v>#REF!</v>
      </c>
      <c r="AD183" s="23" t="e">
        <f t="shared" si="48"/>
        <v>#REF!</v>
      </c>
      <c r="AE183" s="53">
        <f t="shared" si="49"/>
        <v>0</v>
      </c>
      <c r="AF183" s="53">
        <f t="shared" si="50"/>
        <v>0</v>
      </c>
      <c r="AG183" s="53">
        <f t="shared" si="51"/>
        <v>0</v>
      </c>
      <c r="AH183" s="36" t="e">
        <f t="shared" si="53"/>
        <v>#REF!</v>
      </c>
      <c r="AM183" s="23">
        <f t="shared" si="52"/>
        <v>0</v>
      </c>
    </row>
    <row r="184" spans="1:39" x14ac:dyDescent="0.3">
      <c r="A184" s="23">
        <v>181</v>
      </c>
      <c r="B184" s="23" t="str">
        <f>VLOOKUP($A184,'[1]פרופיל מציע  + מסמכים שיש להגיש'!$C$6:$H$16555,2)</f>
        <v>סיגמא מוטורס בע"מ</v>
      </c>
      <c r="C184" s="23" t="str">
        <f t="shared" si="40"/>
        <v>0</v>
      </c>
      <c r="D184" s="41"/>
      <c r="E184" s="43"/>
      <c r="F184" s="43"/>
      <c r="G184" s="42"/>
      <c r="H184" s="43"/>
      <c r="I184" s="43"/>
      <c r="J184" s="42"/>
      <c r="K184" s="42"/>
      <c r="L184" s="42"/>
      <c r="M184" s="57" t="str">
        <f t="shared" si="37"/>
        <v/>
      </c>
      <c r="N184" s="27" t="str">
        <f>IF(M184="","",VLOOKUP($A184,'[1]פרופיל מציע  + מסמכים שיש להגיש'!$C$6:$H$16555,4))</f>
        <v/>
      </c>
      <c r="O184" s="46" t="str">
        <f>IF(OR('טבלת עזר2'!$C183=1,'טבלת עזר2'!$G183=1,'טבלת עזר2'!$J183='טבלת עזר2'!$J$2,'טבלת עזר2'!$J183='טבלת עזר2'!$J$2,'טבלת עזר2'!$K183='טבלת עזר2'!$K$2,'טבלת עזר2'!$L183='טבלת עזר2'!$L$2)=TRUE,1,"")</f>
        <v/>
      </c>
      <c r="P184" s="46" t="e">
        <f>IF(OR($M184='טבלת עזר2'!$AN$3,$M184='טבלת עזר2'!$AN$4,$M184='טבלת עזר2'!$AN$5,$M184='טבלת עזר2'!$AN$6,$M184='טבלת עזר2'!$AN$7,$M184='טבלת עזר2'!$AN$8,$M184='טבלת עזר2'!$AN$9)=TRUE,2,"")</f>
        <v>#NUM!</v>
      </c>
      <c r="Q184" s="23" t="str">
        <f t="shared" si="41"/>
        <v>not submittied</v>
      </c>
      <c r="R184" s="65" t="e">
        <f t="shared" si="42"/>
        <v>#NUM!</v>
      </c>
      <c r="W184" s="67">
        <f t="shared" si="43"/>
        <v>0</v>
      </c>
      <c r="X184" s="23">
        <f t="shared" si="44"/>
        <v>7629</v>
      </c>
      <c r="Y184" s="50" t="e">
        <f t="shared" si="45"/>
        <v>#REF!</v>
      </c>
      <c r="Z184" s="23" t="e">
        <f t="shared" si="46"/>
        <v>#REF!</v>
      </c>
      <c r="AA184" s="28" t="e">
        <f t="shared" si="38"/>
        <v>#REF!</v>
      </c>
      <c r="AB184" s="29" t="e">
        <f t="shared" si="39"/>
        <v>#REF!</v>
      </c>
      <c r="AC184" s="28" t="e">
        <f t="shared" si="47"/>
        <v>#REF!</v>
      </c>
      <c r="AD184" s="23" t="e">
        <f t="shared" si="48"/>
        <v>#REF!</v>
      </c>
      <c r="AE184" s="53">
        <f t="shared" si="49"/>
        <v>0</v>
      </c>
      <c r="AF184" s="53">
        <f t="shared" si="50"/>
        <v>0</v>
      </c>
      <c r="AG184" s="53">
        <f t="shared" si="51"/>
        <v>0</v>
      </c>
      <c r="AH184" s="36" t="e">
        <f t="shared" si="53"/>
        <v>#REF!</v>
      </c>
      <c r="AM184" s="23">
        <f t="shared" si="52"/>
        <v>0</v>
      </c>
    </row>
    <row r="185" spans="1:39" x14ac:dyDescent="0.3">
      <c r="A185" s="23">
        <v>182</v>
      </c>
      <c r="B185" s="23" t="str">
        <f>VLOOKUP($A185,'[1]פרופיל מציע  + מסמכים שיש להגיש'!$C$6:$H$16555,2)</f>
        <v>העוגן שירותי רכב בע"מ</v>
      </c>
      <c r="C185" s="23" t="str">
        <f t="shared" si="40"/>
        <v>0</v>
      </c>
      <c r="D185" s="41"/>
      <c r="E185" s="43"/>
      <c r="F185" s="43"/>
      <c r="G185" s="42"/>
      <c r="H185" s="43"/>
      <c r="I185" s="43"/>
      <c r="J185" s="42"/>
      <c r="K185" s="42"/>
      <c r="L185" s="42"/>
      <c r="M185" s="57" t="str">
        <f t="shared" si="37"/>
        <v/>
      </c>
      <c r="N185" s="27" t="str">
        <f>IF(M185="","",VLOOKUP($A185,'[1]פרופיל מציע  + מסמכים שיש להגיש'!$C$6:$H$16555,4))</f>
        <v/>
      </c>
      <c r="O185" s="46" t="str">
        <f>IF(OR('טבלת עזר2'!$C184=1,'טבלת עזר2'!$G184=1,'טבלת עזר2'!$J184='טבלת עזר2'!$J$2,'טבלת עזר2'!$J184='טבלת עזר2'!$J$2,'טבלת עזר2'!$K184='טבלת עזר2'!$K$2,'טבלת עזר2'!$L184='טבלת עזר2'!$L$2)=TRUE,1,"")</f>
        <v/>
      </c>
      <c r="P185" s="46" t="e">
        <f>IF(OR($M185='טבלת עזר2'!$AN$3,$M185='טבלת עזר2'!$AN$4,$M185='טבלת עזר2'!$AN$5,$M185='טבלת עזר2'!$AN$6,$M185='טבלת עזר2'!$AN$7,$M185='טבלת עזר2'!$AN$8,$M185='טבלת עזר2'!$AN$9)=TRUE,2,"")</f>
        <v>#NUM!</v>
      </c>
      <c r="Q185" s="23" t="str">
        <f t="shared" si="41"/>
        <v>not submittied</v>
      </c>
      <c r="R185" s="65" t="e">
        <f t="shared" si="42"/>
        <v>#NUM!</v>
      </c>
      <c r="W185" s="67">
        <f t="shared" si="43"/>
        <v>0</v>
      </c>
      <c r="X185" s="23">
        <f t="shared" si="44"/>
        <v>7629</v>
      </c>
      <c r="Y185" s="50" t="e">
        <f t="shared" si="45"/>
        <v>#REF!</v>
      </c>
      <c r="Z185" s="23" t="e">
        <f t="shared" si="46"/>
        <v>#REF!</v>
      </c>
      <c r="AA185" s="28" t="e">
        <f t="shared" si="38"/>
        <v>#REF!</v>
      </c>
      <c r="AB185" s="29" t="e">
        <f t="shared" si="39"/>
        <v>#REF!</v>
      </c>
      <c r="AC185" s="28" t="e">
        <f t="shared" si="47"/>
        <v>#REF!</v>
      </c>
      <c r="AD185" s="23" t="e">
        <f t="shared" si="48"/>
        <v>#REF!</v>
      </c>
      <c r="AE185" s="53">
        <f t="shared" si="49"/>
        <v>0</v>
      </c>
      <c r="AF185" s="53">
        <f t="shared" si="50"/>
        <v>0</v>
      </c>
      <c r="AG185" s="53">
        <f t="shared" si="51"/>
        <v>0</v>
      </c>
      <c r="AH185" s="36" t="e">
        <f t="shared" si="53"/>
        <v>#REF!</v>
      </c>
      <c r="AM185" s="23">
        <f t="shared" si="52"/>
        <v>0</v>
      </c>
    </row>
    <row r="186" spans="1:39" x14ac:dyDescent="0.3">
      <c r="A186" s="23">
        <v>183</v>
      </c>
      <c r="B186" s="23" t="str">
        <f>VLOOKUP($A186,'[1]פרופיל מציע  + מסמכים שיש להגיש'!$C$6:$H$16555,2)</f>
        <v>מוטור אפ בע"מ</v>
      </c>
      <c r="C186" s="23" t="str">
        <f t="shared" si="40"/>
        <v>0</v>
      </c>
      <c r="D186" s="41"/>
      <c r="E186" s="43"/>
      <c r="F186" s="43"/>
      <c r="G186" s="42"/>
      <c r="H186" s="43"/>
      <c r="I186" s="43"/>
      <c r="J186" s="42"/>
      <c r="K186" s="42"/>
      <c r="L186" s="42"/>
      <c r="M186" s="57" t="str">
        <f t="shared" si="37"/>
        <v/>
      </c>
      <c r="N186" s="27" t="str">
        <f>IF(M186="","",VLOOKUP($A186,'[1]פרופיל מציע  + מסמכים שיש להגיש'!$C$6:$H$16555,4))</f>
        <v/>
      </c>
      <c r="O186" s="46" t="str">
        <f>IF(OR('טבלת עזר2'!$C185=1,'טבלת עזר2'!$G185=1,'טבלת עזר2'!$J185='טבלת עזר2'!$J$2,'טבלת עזר2'!$J185='טבלת עזר2'!$J$2,'טבלת עזר2'!$K185='טבלת עזר2'!$K$2,'טבלת עזר2'!$L185='טבלת עזר2'!$L$2)=TRUE,1,"")</f>
        <v/>
      </c>
      <c r="P186" s="46" t="e">
        <f>IF(OR($M186='טבלת עזר2'!$AN$3,$M186='טבלת עזר2'!$AN$4,$M186='טבלת עזר2'!$AN$5,$M186='טבלת עזר2'!$AN$6,$M186='טבלת עזר2'!$AN$7,$M186='טבלת עזר2'!$AN$8,$M186='טבלת עזר2'!$AN$9)=TRUE,2,"")</f>
        <v>#NUM!</v>
      </c>
      <c r="Q186" s="23" t="str">
        <f t="shared" si="41"/>
        <v>not submittied</v>
      </c>
      <c r="R186" s="65" t="e">
        <f t="shared" si="42"/>
        <v>#NUM!</v>
      </c>
      <c r="W186" s="67">
        <f t="shared" si="43"/>
        <v>0</v>
      </c>
      <c r="X186" s="23">
        <f t="shared" si="44"/>
        <v>7629</v>
      </c>
      <c r="Y186" s="50" t="e">
        <f t="shared" si="45"/>
        <v>#REF!</v>
      </c>
      <c r="Z186" s="23" t="e">
        <f t="shared" si="46"/>
        <v>#REF!</v>
      </c>
      <c r="AA186" s="28" t="e">
        <f t="shared" si="38"/>
        <v>#REF!</v>
      </c>
      <c r="AB186" s="29" t="e">
        <f t="shared" si="39"/>
        <v>#REF!</v>
      </c>
      <c r="AC186" s="28" t="e">
        <f t="shared" si="47"/>
        <v>#REF!</v>
      </c>
      <c r="AD186" s="23" t="e">
        <f t="shared" si="48"/>
        <v>#REF!</v>
      </c>
      <c r="AE186" s="53">
        <f t="shared" si="49"/>
        <v>0</v>
      </c>
      <c r="AF186" s="53">
        <f t="shared" si="50"/>
        <v>0</v>
      </c>
      <c r="AG186" s="53">
        <f t="shared" si="51"/>
        <v>0</v>
      </c>
      <c r="AH186" s="36" t="e">
        <f t="shared" si="53"/>
        <v>#REF!</v>
      </c>
      <c r="AM186" s="23">
        <f t="shared" si="52"/>
        <v>0</v>
      </c>
    </row>
    <row r="187" spans="1:39" x14ac:dyDescent="0.3">
      <c r="A187" s="23">
        <v>184</v>
      </c>
      <c r="B187" s="23" t="str">
        <f>VLOOKUP($A187,'[1]פרופיל מציע  + מסמכים שיש להגיש'!$C$6:$H$16555,2)</f>
        <v>טובי ואמיר שרותי מוסך בע"מ</v>
      </c>
      <c r="C187" s="23" t="str">
        <f t="shared" si="40"/>
        <v>0</v>
      </c>
      <c r="D187" s="41"/>
      <c r="E187" s="43"/>
      <c r="F187" s="43"/>
      <c r="G187" s="42"/>
      <c r="H187" s="43"/>
      <c r="I187" s="43"/>
      <c r="J187" s="42"/>
      <c r="K187" s="42"/>
      <c r="L187" s="42"/>
      <c r="M187" s="57" t="str">
        <f t="shared" si="37"/>
        <v/>
      </c>
      <c r="N187" s="27" t="str">
        <f>IF(M187="","",VLOOKUP($A187,'[1]פרופיל מציע  + מסמכים שיש להגיש'!$C$6:$H$16555,4))</f>
        <v/>
      </c>
      <c r="O187" s="46" t="str">
        <f>IF(OR('טבלת עזר2'!$C186=1,'טבלת עזר2'!$G186=1,'טבלת עזר2'!$J186='טבלת עזר2'!$J$2,'טבלת עזר2'!$J186='טבלת עזר2'!$J$2,'טבלת עזר2'!$K186='טבלת עזר2'!$K$2,'טבלת עזר2'!$L186='טבלת עזר2'!$L$2)=TRUE,1,"")</f>
        <v/>
      </c>
      <c r="P187" s="46" t="e">
        <f>IF(OR($M187='טבלת עזר2'!$AN$3,$M187='טבלת עזר2'!$AN$4,$M187='טבלת עזר2'!$AN$5,$M187='טבלת עזר2'!$AN$6,$M187='טבלת עזר2'!$AN$7,$M187='טבלת עזר2'!$AN$8,$M187='טבלת עזר2'!$AN$9)=TRUE,2,"")</f>
        <v>#NUM!</v>
      </c>
      <c r="Q187" s="23" t="str">
        <f t="shared" si="41"/>
        <v>not submittied</v>
      </c>
      <c r="R187" s="65" t="e">
        <f t="shared" si="42"/>
        <v>#NUM!</v>
      </c>
      <c r="W187" s="67">
        <f t="shared" si="43"/>
        <v>0</v>
      </c>
      <c r="X187" s="23">
        <f t="shared" si="44"/>
        <v>7629</v>
      </c>
      <c r="Y187" s="50" t="e">
        <f t="shared" si="45"/>
        <v>#REF!</v>
      </c>
      <c r="Z187" s="23" t="e">
        <f t="shared" si="46"/>
        <v>#REF!</v>
      </c>
      <c r="AA187" s="28" t="e">
        <f t="shared" si="38"/>
        <v>#REF!</v>
      </c>
      <c r="AB187" s="29" t="e">
        <f t="shared" si="39"/>
        <v>#REF!</v>
      </c>
      <c r="AC187" s="28" t="e">
        <f t="shared" si="47"/>
        <v>#REF!</v>
      </c>
      <c r="AD187" s="23" t="e">
        <f t="shared" si="48"/>
        <v>#REF!</v>
      </c>
      <c r="AE187" s="53">
        <f t="shared" si="49"/>
        <v>0</v>
      </c>
      <c r="AF187" s="53">
        <f t="shared" si="50"/>
        <v>0</v>
      </c>
      <c r="AG187" s="53">
        <f t="shared" si="51"/>
        <v>0</v>
      </c>
      <c r="AH187" s="36" t="e">
        <f t="shared" si="53"/>
        <v>#REF!</v>
      </c>
      <c r="AM187" s="23">
        <f t="shared" si="52"/>
        <v>0</v>
      </c>
    </row>
    <row r="188" spans="1:39" x14ac:dyDescent="0.3">
      <c r="A188" s="23">
        <v>185</v>
      </c>
      <c r="B188" s="23" t="str">
        <f>VLOOKUP($A188,'[1]פרופיל מציע  + מסמכים שיש להגיש'!$C$6:$H$16555,2)</f>
        <v>מוסך משארקה בע"מ</v>
      </c>
      <c r="C188" s="23" t="str">
        <f t="shared" si="40"/>
        <v>0</v>
      </c>
      <c r="D188" s="41"/>
      <c r="E188" s="43"/>
      <c r="F188" s="43"/>
      <c r="G188" s="42"/>
      <c r="H188" s="43"/>
      <c r="I188" s="43"/>
      <c r="J188" s="42"/>
      <c r="K188" s="42"/>
      <c r="L188" s="42"/>
      <c r="M188" s="57" t="str">
        <f t="shared" si="37"/>
        <v/>
      </c>
      <c r="N188" s="27" t="str">
        <f>IF(M188="","",VLOOKUP($A188,'[1]פרופיל מציע  + מסמכים שיש להגיש'!$C$6:$H$16555,4))</f>
        <v/>
      </c>
      <c r="O188" s="46" t="str">
        <f>IF(OR('טבלת עזר2'!$C187=1,'טבלת עזר2'!$G187=1,'טבלת עזר2'!$J187='טבלת עזר2'!$J$2,'טבלת עזר2'!$J187='טבלת עזר2'!$J$2,'טבלת עזר2'!$K187='טבלת עזר2'!$K$2,'טבלת עזר2'!$L187='טבלת עזר2'!$L$2)=TRUE,1,"")</f>
        <v/>
      </c>
      <c r="P188" s="46" t="e">
        <f>IF(OR($M188='טבלת עזר2'!$AN$3,$M188='טבלת עזר2'!$AN$4,$M188='טבלת עזר2'!$AN$5,$M188='טבלת עזר2'!$AN$6,$M188='טבלת עזר2'!$AN$7,$M188='טבלת עזר2'!$AN$8,$M188='טבלת עזר2'!$AN$9)=TRUE,2,"")</f>
        <v>#NUM!</v>
      </c>
      <c r="Q188" s="23" t="str">
        <f t="shared" si="41"/>
        <v>not submittied</v>
      </c>
      <c r="R188" s="65" t="e">
        <f t="shared" si="42"/>
        <v>#NUM!</v>
      </c>
      <c r="W188" s="67">
        <f t="shared" si="43"/>
        <v>0</v>
      </c>
      <c r="X188" s="23">
        <f t="shared" si="44"/>
        <v>7629</v>
      </c>
      <c r="Y188" s="50" t="e">
        <f t="shared" si="45"/>
        <v>#REF!</v>
      </c>
      <c r="Z188" s="23" t="e">
        <f t="shared" si="46"/>
        <v>#REF!</v>
      </c>
      <c r="AA188" s="28" t="e">
        <f t="shared" si="38"/>
        <v>#REF!</v>
      </c>
      <c r="AB188" s="29" t="e">
        <f t="shared" si="39"/>
        <v>#REF!</v>
      </c>
      <c r="AC188" s="28" t="e">
        <f t="shared" si="47"/>
        <v>#REF!</v>
      </c>
      <c r="AD188" s="23" t="e">
        <f t="shared" si="48"/>
        <v>#REF!</v>
      </c>
      <c r="AE188" s="53">
        <f t="shared" si="49"/>
        <v>0</v>
      </c>
      <c r="AF188" s="53">
        <f t="shared" si="50"/>
        <v>0</v>
      </c>
      <c r="AG188" s="53">
        <f t="shared" si="51"/>
        <v>0</v>
      </c>
      <c r="AH188" s="36" t="e">
        <f t="shared" si="53"/>
        <v>#REF!</v>
      </c>
      <c r="AM188" s="23">
        <f t="shared" si="52"/>
        <v>0</v>
      </c>
    </row>
    <row r="189" spans="1:39" x14ac:dyDescent="0.3">
      <c r="A189" s="23">
        <v>186</v>
      </c>
      <c r="B189" s="23" t="str">
        <f>VLOOKUP($A189,'[1]פרופיל מציע  + מסמכים שיש להגיש'!$C$6:$H$16555,2)</f>
        <v>מוסך פרסול בע"מ</v>
      </c>
      <c r="C189" s="23" t="str">
        <f t="shared" si="40"/>
        <v>0</v>
      </c>
      <c r="D189" s="41"/>
      <c r="E189" s="43"/>
      <c r="F189" s="43"/>
      <c r="G189" s="42"/>
      <c r="H189" s="43"/>
      <c r="I189" s="43"/>
      <c r="J189" s="42"/>
      <c r="K189" s="42"/>
      <c r="L189" s="42"/>
      <c r="M189" s="57" t="str">
        <f t="shared" si="37"/>
        <v/>
      </c>
      <c r="N189" s="27" t="str">
        <f>IF(M189="","",VLOOKUP($A189,'[1]פרופיל מציע  + מסמכים שיש להגיש'!$C$6:$H$16555,4))</f>
        <v/>
      </c>
      <c r="O189" s="46" t="str">
        <f>IF(OR('טבלת עזר2'!$C188=1,'טבלת עזר2'!$G188=1,'טבלת עזר2'!$J188='טבלת עזר2'!$J$2,'טבלת עזר2'!$J188='טבלת עזר2'!$J$2,'טבלת עזר2'!$K188='טבלת עזר2'!$K$2,'טבלת עזר2'!$L188='טבלת עזר2'!$L$2)=TRUE,1,"")</f>
        <v/>
      </c>
      <c r="P189" s="46" t="e">
        <f>IF(OR($M189='טבלת עזר2'!$AN$3,$M189='טבלת עזר2'!$AN$4,$M189='טבלת עזר2'!$AN$5,$M189='טבלת עזר2'!$AN$6,$M189='טבלת עזר2'!$AN$7,$M189='טבלת עזר2'!$AN$8,$M189='טבלת עזר2'!$AN$9)=TRUE,2,"")</f>
        <v>#NUM!</v>
      </c>
      <c r="Q189" s="23" t="str">
        <f t="shared" si="41"/>
        <v>not submittied</v>
      </c>
      <c r="R189" s="65" t="e">
        <f t="shared" si="42"/>
        <v>#NUM!</v>
      </c>
      <c r="W189" s="67">
        <f t="shared" si="43"/>
        <v>0</v>
      </c>
      <c r="X189" s="23">
        <f t="shared" si="44"/>
        <v>7629</v>
      </c>
      <c r="Y189" s="50" t="e">
        <f t="shared" si="45"/>
        <v>#REF!</v>
      </c>
      <c r="Z189" s="23" t="e">
        <f t="shared" si="46"/>
        <v>#REF!</v>
      </c>
      <c r="AA189" s="28" t="e">
        <f t="shared" si="38"/>
        <v>#REF!</v>
      </c>
      <c r="AB189" s="29" t="e">
        <f t="shared" si="39"/>
        <v>#REF!</v>
      </c>
      <c r="AC189" s="28" t="e">
        <f t="shared" si="47"/>
        <v>#REF!</v>
      </c>
      <c r="AD189" s="23" t="e">
        <f t="shared" si="48"/>
        <v>#REF!</v>
      </c>
      <c r="AE189" s="53">
        <f t="shared" si="49"/>
        <v>0</v>
      </c>
      <c r="AF189" s="53">
        <f t="shared" si="50"/>
        <v>0</v>
      </c>
      <c r="AG189" s="53">
        <f t="shared" si="51"/>
        <v>0</v>
      </c>
      <c r="AH189" s="36" t="e">
        <f t="shared" si="53"/>
        <v>#REF!</v>
      </c>
      <c r="AM189" s="23">
        <f t="shared" si="52"/>
        <v>0</v>
      </c>
    </row>
    <row r="190" spans="1:39" x14ac:dyDescent="0.3">
      <c r="A190" s="23">
        <v>187</v>
      </c>
      <c r="B190" s="23" t="str">
        <f>VLOOKUP($A190,'[1]פרופיל מציע  + מסמכים שיש להגיש'!$C$6:$H$16555,2)</f>
        <v>פארק מוטורס בע"מ</v>
      </c>
      <c r="C190" s="23" t="str">
        <f t="shared" si="40"/>
        <v>0</v>
      </c>
      <c r="D190" s="41"/>
      <c r="E190" s="43"/>
      <c r="F190" s="43"/>
      <c r="G190" s="42"/>
      <c r="H190" s="43"/>
      <c r="I190" s="43"/>
      <c r="J190" s="42"/>
      <c r="K190" s="42"/>
      <c r="L190" s="42"/>
      <c r="M190" s="57" t="str">
        <f t="shared" si="37"/>
        <v/>
      </c>
      <c r="N190" s="27" t="str">
        <f>IF(M190="","",VLOOKUP($A190,'[1]פרופיל מציע  + מסמכים שיש להגיש'!$C$6:$H$16555,4))</f>
        <v/>
      </c>
      <c r="O190" s="46" t="str">
        <f>IF(OR('טבלת עזר2'!$C189=1,'טבלת עזר2'!$G189=1,'טבלת עזר2'!$J189='טבלת עזר2'!$J$2,'טבלת עזר2'!$J189='טבלת עזר2'!$J$2,'טבלת עזר2'!$K189='טבלת עזר2'!$K$2,'טבלת עזר2'!$L189='טבלת עזר2'!$L$2)=TRUE,1,"")</f>
        <v/>
      </c>
      <c r="P190" s="46" t="e">
        <f>IF(OR($M190='טבלת עזר2'!$AN$3,$M190='טבלת עזר2'!$AN$4,$M190='טבלת עזר2'!$AN$5,$M190='טבלת עזר2'!$AN$6,$M190='טבלת עזר2'!$AN$7,$M190='טבלת עזר2'!$AN$8,$M190='טבלת עזר2'!$AN$9)=TRUE,2,"")</f>
        <v>#NUM!</v>
      </c>
      <c r="Q190" s="23" t="str">
        <f t="shared" si="41"/>
        <v>not submittied</v>
      </c>
      <c r="R190" s="65" t="e">
        <f t="shared" si="42"/>
        <v>#NUM!</v>
      </c>
      <c r="W190" s="67">
        <f t="shared" si="43"/>
        <v>0</v>
      </c>
      <c r="X190" s="23">
        <f t="shared" si="44"/>
        <v>7629</v>
      </c>
      <c r="Y190" s="50" t="e">
        <f t="shared" si="45"/>
        <v>#REF!</v>
      </c>
      <c r="Z190" s="23" t="e">
        <f t="shared" si="46"/>
        <v>#REF!</v>
      </c>
      <c r="AA190" s="28" t="e">
        <f t="shared" si="38"/>
        <v>#REF!</v>
      </c>
      <c r="AB190" s="29" t="e">
        <f t="shared" si="39"/>
        <v>#REF!</v>
      </c>
      <c r="AC190" s="28" t="e">
        <f t="shared" si="47"/>
        <v>#REF!</v>
      </c>
      <c r="AD190" s="23" t="e">
        <f t="shared" si="48"/>
        <v>#REF!</v>
      </c>
      <c r="AE190" s="53">
        <f t="shared" si="49"/>
        <v>0</v>
      </c>
      <c r="AF190" s="53">
        <f t="shared" si="50"/>
        <v>0</v>
      </c>
      <c r="AG190" s="53">
        <f t="shared" si="51"/>
        <v>0</v>
      </c>
      <c r="AH190" s="36" t="e">
        <f t="shared" si="53"/>
        <v>#REF!</v>
      </c>
      <c r="AM190" s="23">
        <f t="shared" si="52"/>
        <v>0</v>
      </c>
    </row>
    <row r="191" spans="1:39" x14ac:dyDescent="0.3">
      <c r="A191" s="23">
        <v>188</v>
      </c>
      <c r="B191" s="23" t="str">
        <f>VLOOKUP($A191,'[1]פרופיל מציע  + מסמכים שיש להגיש'!$C$6:$H$16555,2)</f>
        <v>אהרון לוי ובניו יבוא וסוכנויות רכב בע"מ</v>
      </c>
      <c r="C191" s="23" t="str">
        <f t="shared" si="40"/>
        <v>0</v>
      </c>
      <c r="D191" s="41"/>
      <c r="E191" s="43"/>
      <c r="F191" s="43"/>
      <c r="G191" s="42"/>
      <c r="H191" s="43"/>
      <c r="I191" s="43"/>
      <c r="J191" s="42"/>
      <c r="K191" s="42"/>
      <c r="L191" s="42"/>
      <c r="M191" s="57" t="str">
        <f t="shared" si="37"/>
        <v/>
      </c>
      <c r="N191" s="27" t="str">
        <f>IF(M191="","",VLOOKUP($A191,'[1]פרופיל מציע  + מסמכים שיש להגיש'!$C$6:$H$16555,4))</f>
        <v/>
      </c>
      <c r="O191" s="46" t="str">
        <f>IF(OR('טבלת עזר2'!$C190=1,'טבלת עזר2'!$G190=1,'טבלת עזר2'!$J190='טבלת עזר2'!$J$2,'טבלת עזר2'!$J190='טבלת עזר2'!$J$2,'טבלת עזר2'!$K190='טבלת עזר2'!$K$2,'טבלת עזר2'!$L190='טבלת עזר2'!$L$2)=TRUE,1,"")</f>
        <v/>
      </c>
      <c r="P191" s="46" t="e">
        <f>IF(OR($M191='טבלת עזר2'!$AN$3,$M191='טבלת עזר2'!$AN$4,$M191='טבלת עזר2'!$AN$5,$M191='טבלת עזר2'!$AN$6,$M191='טבלת עזר2'!$AN$7,$M191='טבלת עזר2'!$AN$8,$M191='טבלת עזר2'!$AN$9)=TRUE,2,"")</f>
        <v>#NUM!</v>
      </c>
      <c r="Q191" s="23" t="str">
        <f t="shared" si="41"/>
        <v>not submittied</v>
      </c>
      <c r="R191" s="65" t="e">
        <f t="shared" si="42"/>
        <v>#NUM!</v>
      </c>
      <c r="W191" s="67">
        <f t="shared" si="43"/>
        <v>0</v>
      </c>
      <c r="X191" s="23">
        <f t="shared" si="44"/>
        <v>7629</v>
      </c>
      <c r="Y191" s="50" t="e">
        <f t="shared" si="45"/>
        <v>#REF!</v>
      </c>
      <c r="Z191" s="23" t="e">
        <f t="shared" si="46"/>
        <v>#REF!</v>
      </c>
      <c r="AA191" s="28" t="e">
        <f t="shared" si="38"/>
        <v>#REF!</v>
      </c>
      <c r="AB191" s="29" t="e">
        <f t="shared" si="39"/>
        <v>#REF!</v>
      </c>
      <c r="AC191" s="28" t="e">
        <f t="shared" si="47"/>
        <v>#REF!</v>
      </c>
      <c r="AD191" s="23" t="e">
        <f t="shared" si="48"/>
        <v>#REF!</v>
      </c>
      <c r="AE191" s="53">
        <f t="shared" si="49"/>
        <v>0</v>
      </c>
      <c r="AF191" s="53">
        <f t="shared" si="50"/>
        <v>0</v>
      </c>
      <c r="AG191" s="53">
        <f t="shared" si="51"/>
        <v>0</v>
      </c>
      <c r="AH191" s="36" t="e">
        <f t="shared" si="53"/>
        <v>#REF!</v>
      </c>
      <c r="AM191" s="23">
        <f t="shared" si="52"/>
        <v>0</v>
      </c>
    </row>
    <row r="192" spans="1:39" x14ac:dyDescent="0.3">
      <c r="A192" s="23">
        <v>189</v>
      </c>
      <c r="B192" s="23" t="str">
        <f>VLOOKUP($A192,'[1]פרופיל מציע  + מסמכים שיש להגיש'!$C$6:$H$16555,2)</f>
        <v>אשדות בעמק - אגודה שיתופית חקלאית בע"מ</v>
      </c>
      <c r="C192" s="23" t="str">
        <f t="shared" si="40"/>
        <v>0</v>
      </c>
      <c r="D192" s="41"/>
      <c r="E192" s="43"/>
      <c r="F192" s="43"/>
      <c r="G192" s="42"/>
      <c r="H192" s="43"/>
      <c r="I192" s="43"/>
      <c r="J192" s="42"/>
      <c r="K192" s="42"/>
      <c r="L192" s="42"/>
      <c r="M192" s="57" t="str">
        <f t="shared" si="37"/>
        <v/>
      </c>
      <c r="N192" s="27" t="str">
        <f>IF(M192="","",VLOOKUP($A192,'[1]פרופיל מציע  + מסמכים שיש להגיש'!$C$6:$H$16555,4))</f>
        <v/>
      </c>
      <c r="O192" s="46" t="str">
        <f>IF(OR('טבלת עזר2'!$C191=1,'טבלת עזר2'!$G191=1,'טבלת עזר2'!$J191='טבלת עזר2'!$J$2,'טבלת עזר2'!$J191='טבלת עזר2'!$J$2,'טבלת עזר2'!$K191='טבלת עזר2'!$K$2,'טבלת עזר2'!$L191='טבלת עזר2'!$L$2)=TRUE,1,"")</f>
        <v/>
      </c>
      <c r="P192" s="46" t="e">
        <f>IF(OR($M192='טבלת עזר2'!$AN$3,$M192='טבלת עזר2'!$AN$4,$M192='טבלת עזר2'!$AN$5,$M192='טבלת עזר2'!$AN$6,$M192='טבלת עזר2'!$AN$7,$M192='טבלת עזר2'!$AN$8,$M192='טבלת עזר2'!$AN$9)=TRUE,2,"")</f>
        <v>#NUM!</v>
      </c>
      <c r="Q192" s="23" t="str">
        <f t="shared" si="41"/>
        <v>not submittied</v>
      </c>
      <c r="R192" s="65" t="e">
        <f t="shared" si="42"/>
        <v>#NUM!</v>
      </c>
      <c r="W192" s="67">
        <f t="shared" si="43"/>
        <v>0</v>
      </c>
      <c r="X192" s="23">
        <f t="shared" si="44"/>
        <v>7629</v>
      </c>
      <c r="Y192" s="50" t="e">
        <f t="shared" si="45"/>
        <v>#REF!</v>
      </c>
      <c r="Z192" s="23" t="e">
        <f t="shared" si="46"/>
        <v>#REF!</v>
      </c>
      <c r="AA192" s="28" t="e">
        <f t="shared" si="38"/>
        <v>#REF!</v>
      </c>
      <c r="AB192" s="29" t="e">
        <f t="shared" si="39"/>
        <v>#REF!</v>
      </c>
      <c r="AC192" s="28" t="e">
        <f t="shared" si="47"/>
        <v>#REF!</v>
      </c>
      <c r="AD192" s="23" t="e">
        <f t="shared" si="48"/>
        <v>#REF!</v>
      </c>
      <c r="AE192" s="53">
        <f t="shared" si="49"/>
        <v>0</v>
      </c>
      <c r="AF192" s="53">
        <f t="shared" si="50"/>
        <v>0</v>
      </c>
      <c r="AG192" s="53">
        <f t="shared" si="51"/>
        <v>0</v>
      </c>
      <c r="AH192" s="36" t="e">
        <f t="shared" si="53"/>
        <v>#REF!</v>
      </c>
      <c r="AM192" s="23">
        <f t="shared" si="52"/>
        <v>0</v>
      </c>
    </row>
    <row r="193" spans="1:39" x14ac:dyDescent="0.3">
      <c r="A193" s="23">
        <v>190</v>
      </c>
      <c r="B193" s="23" t="str">
        <f>VLOOKUP($A193,'[1]פרופיל מציע  + מסמכים שיש להגיש'!$C$6:$H$16555,2)</f>
        <v>ר.ח. מוסך החוף ראשון לציון בע"מ</v>
      </c>
      <c r="C193" s="23" t="str">
        <f t="shared" si="40"/>
        <v>0</v>
      </c>
      <c r="D193" s="41"/>
      <c r="E193" s="43"/>
      <c r="F193" s="43"/>
      <c r="G193" s="42"/>
      <c r="H193" s="43"/>
      <c r="I193" s="43"/>
      <c r="J193" s="42"/>
      <c r="K193" s="42"/>
      <c r="L193" s="42"/>
      <c r="M193" s="57" t="str">
        <f t="shared" si="37"/>
        <v/>
      </c>
      <c r="N193" s="27" t="str">
        <f>IF(M193="","",VLOOKUP($A193,'[1]פרופיל מציע  + מסמכים שיש להגיש'!$C$6:$H$16555,4))</f>
        <v/>
      </c>
      <c r="O193" s="46" t="str">
        <f>IF(OR('טבלת עזר2'!$C192=1,'טבלת עזר2'!$G192=1,'טבלת עזר2'!$J192='טבלת עזר2'!$J$2,'טבלת עזר2'!$J192='טבלת עזר2'!$J$2,'טבלת עזר2'!$K192='טבלת עזר2'!$K$2,'טבלת עזר2'!$L192='טבלת עזר2'!$L$2)=TRUE,1,"")</f>
        <v/>
      </c>
      <c r="P193" s="46" t="e">
        <f>IF(OR($M193='טבלת עזר2'!$AN$3,$M193='טבלת עזר2'!$AN$4,$M193='טבלת עזר2'!$AN$5,$M193='טבלת עזר2'!$AN$6,$M193='טבלת עזר2'!$AN$7,$M193='טבלת עזר2'!$AN$8,$M193='טבלת עזר2'!$AN$9)=TRUE,2,"")</f>
        <v>#NUM!</v>
      </c>
      <c r="Q193" s="23" t="str">
        <f t="shared" si="41"/>
        <v>not submittied</v>
      </c>
      <c r="R193" s="65" t="e">
        <f t="shared" si="42"/>
        <v>#NUM!</v>
      </c>
      <c r="W193" s="67">
        <f t="shared" si="43"/>
        <v>0</v>
      </c>
      <c r="X193" s="23">
        <f t="shared" si="44"/>
        <v>7629</v>
      </c>
      <c r="Y193" s="50" t="e">
        <f t="shared" si="45"/>
        <v>#REF!</v>
      </c>
      <c r="Z193" s="23" t="e">
        <f t="shared" si="46"/>
        <v>#REF!</v>
      </c>
      <c r="AA193" s="28" t="e">
        <f t="shared" si="38"/>
        <v>#REF!</v>
      </c>
      <c r="AB193" s="29" t="e">
        <f t="shared" si="39"/>
        <v>#REF!</v>
      </c>
      <c r="AC193" s="28" t="e">
        <f t="shared" si="47"/>
        <v>#REF!</v>
      </c>
      <c r="AD193" s="23" t="e">
        <f t="shared" si="48"/>
        <v>#REF!</v>
      </c>
      <c r="AE193" s="53">
        <f t="shared" si="49"/>
        <v>0</v>
      </c>
      <c r="AF193" s="53">
        <f t="shared" si="50"/>
        <v>0</v>
      </c>
      <c r="AG193" s="53">
        <f t="shared" si="51"/>
        <v>0</v>
      </c>
      <c r="AH193" s="36" t="e">
        <f t="shared" si="53"/>
        <v>#REF!</v>
      </c>
      <c r="AM193" s="23">
        <f t="shared" si="52"/>
        <v>0</v>
      </c>
    </row>
    <row r="194" spans="1:39" x14ac:dyDescent="0.3">
      <c r="A194" s="23">
        <v>191</v>
      </c>
      <c r="B194" s="23" t="str">
        <f>VLOOKUP($A194,'[1]פרופיל מציע  + מסמכים שיש להגיש'!$C$6:$H$16555,2)</f>
        <v>אהרון לוי - יצחק כהן בע"מ</v>
      </c>
      <c r="C194" s="23" t="str">
        <f t="shared" si="40"/>
        <v>0</v>
      </c>
      <c r="D194" s="41"/>
      <c r="E194" s="43"/>
      <c r="F194" s="43"/>
      <c r="G194" s="42"/>
      <c r="H194" s="43"/>
      <c r="I194" s="43"/>
      <c r="J194" s="42"/>
      <c r="K194" s="42"/>
      <c r="L194" s="42"/>
      <c r="M194" s="57" t="str">
        <f t="shared" si="37"/>
        <v/>
      </c>
      <c r="N194" s="27" t="str">
        <f>IF(M194="","",VLOOKUP($A194,'[1]פרופיל מציע  + מסמכים שיש להגיש'!$C$6:$H$16555,4))</f>
        <v/>
      </c>
      <c r="O194" s="46" t="str">
        <f>IF(OR('טבלת עזר2'!$C193=1,'טבלת עזר2'!$G193=1,'טבלת עזר2'!$J193='טבלת עזר2'!$J$2,'טבלת עזר2'!$J193='טבלת עזר2'!$J$2,'טבלת עזר2'!$K193='טבלת עזר2'!$K$2,'טבלת עזר2'!$L193='טבלת עזר2'!$L$2)=TRUE,1,"")</f>
        <v/>
      </c>
      <c r="P194" s="46" t="e">
        <f>IF(OR($M194='טבלת עזר2'!$AN$3,$M194='טבלת עזר2'!$AN$4,$M194='טבלת עזר2'!$AN$5,$M194='טבלת עזר2'!$AN$6,$M194='טבלת עזר2'!$AN$7,$M194='טבלת עזר2'!$AN$8,$M194='טבלת עזר2'!$AN$9)=TRUE,2,"")</f>
        <v>#NUM!</v>
      </c>
      <c r="Q194" s="23" t="str">
        <f t="shared" si="41"/>
        <v>not submittied</v>
      </c>
      <c r="R194" s="65" t="e">
        <f t="shared" si="42"/>
        <v>#NUM!</v>
      </c>
      <c r="W194" s="67">
        <f t="shared" si="43"/>
        <v>0</v>
      </c>
      <c r="X194" s="23">
        <f t="shared" si="44"/>
        <v>7629</v>
      </c>
      <c r="Y194" s="50" t="e">
        <f t="shared" si="45"/>
        <v>#REF!</v>
      </c>
      <c r="Z194" s="23" t="e">
        <f t="shared" si="46"/>
        <v>#REF!</v>
      </c>
      <c r="AA194" s="28" t="e">
        <f t="shared" si="38"/>
        <v>#REF!</v>
      </c>
      <c r="AB194" s="29" t="e">
        <f t="shared" si="39"/>
        <v>#REF!</v>
      </c>
      <c r="AC194" s="28" t="e">
        <f t="shared" si="47"/>
        <v>#REF!</v>
      </c>
      <c r="AD194" s="23" t="e">
        <f t="shared" si="48"/>
        <v>#REF!</v>
      </c>
      <c r="AE194" s="53">
        <f t="shared" si="49"/>
        <v>0</v>
      </c>
      <c r="AF194" s="53">
        <f t="shared" si="50"/>
        <v>0</v>
      </c>
      <c r="AG194" s="53">
        <f t="shared" si="51"/>
        <v>0</v>
      </c>
      <c r="AH194" s="36" t="e">
        <f t="shared" si="53"/>
        <v>#REF!</v>
      </c>
      <c r="AM194" s="23">
        <f t="shared" si="52"/>
        <v>0</v>
      </c>
    </row>
    <row r="195" spans="1:39" x14ac:dyDescent="0.3">
      <c r="A195" s="23">
        <v>192</v>
      </c>
      <c r="B195" s="23" t="str">
        <f>VLOOKUP($A195,'[1]פרופיל מציע  + מסמכים שיש להגיש'!$C$6:$H$16555,2)</f>
        <v>המוסך המרכזי יפנאוטו בע"מ</v>
      </c>
      <c r="C195" s="23" t="str">
        <f t="shared" si="40"/>
        <v>0</v>
      </c>
      <c r="D195" s="41"/>
      <c r="E195" s="43"/>
      <c r="F195" s="43"/>
      <c r="G195" s="42"/>
      <c r="H195" s="43"/>
      <c r="I195" s="43"/>
      <c r="J195" s="42"/>
      <c r="K195" s="42"/>
      <c r="L195" s="42"/>
      <c r="M195" s="57" t="str">
        <f t="shared" si="37"/>
        <v/>
      </c>
      <c r="N195" s="27" t="str">
        <f>IF(M195="","",VLOOKUP($A195,'[1]פרופיל מציע  + מסמכים שיש להגיש'!$C$6:$H$16555,4))</f>
        <v/>
      </c>
      <c r="O195" s="46" t="str">
        <f>IF(OR('טבלת עזר2'!$C194=1,'טבלת עזר2'!$G194=1,'טבלת עזר2'!$J194='טבלת עזר2'!$J$2,'טבלת עזר2'!$J194='טבלת עזר2'!$J$2,'טבלת עזר2'!$K194='טבלת עזר2'!$K$2,'טבלת עזר2'!$L194='טבלת עזר2'!$L$2)=TRUE,1,"")</f>
        <v/>
      </c>
      <c r="P195" s="46" t="e">
        <f>IF(OR($M195='טבלת עזר2'!$AN$3,$M195='טבלת עזר2'!$AN$4,$M195='טבלת עזר2'!$AN$5,$M195='טבלת עזר2'!$AN$6,$M195='טבלת עזר2'!$AN$7,$M195='טבלת עזר2'!$AN$8,$M195='טבלת עזר2'!$AN$9)=TRUE,2,"")</f>
        <v>#NUM!</v>
      </c>
      <c r="Q195" s="23" t="str">
        <f t="shared" si="41"/>
        <v>not submittied</v>
      </c>
      <c r="R195" s="65" t="e">
        <f t="shared" si="42"/>
        <v>#NUM!</v>
      </c>
      <c r="W195" s="67">
        <f t="shared" si="43"/>
        <v>0</v>
      </c>
      <c r="X195" s="23">
        <f t="shared" si="44"/>
        <v>7629</v>
      </c>
      <c r="Y195" s="50" t="e">
        <f t="shared" si="45"/>
        <v>#REF!</v>
      </c>
      <c r="Z195" s="23" t="e">
        <f t="shared" si="46"/>
        <v>#REF!</v>
      </c>
      <c r="AA195" s="28" t="e">
        <f t="shared" si="38"/>
        <v>#REF!</v>
      </c>
      <c r="AB195" s="29" t="e">
        <f t="shared" si="39"/>
        <v>#REF!</v>
      </c>
      <c r="AC195" s="28" t="e">
        <f t="shared" si="47"/>
        <v>#REF!</v>
      </c>
      <c r="AD195" s="23" t="e">
        <f t="shared" si="48"/>
        <v>#REF!</v>
      </c>
      <c r="AE195" s="53">
        <f t="shared" si="49"/>
        <v>0</v>
      </c>
      <c r="AF195" s="53">
        <f t="shared" si="50"/>
        <v>0</v>
      </c>
      <c r="AG195" s="53">
        <f t="shared" si="51"/>
        <v>0</v>
      </c>
      <c r="AH195" s="36" t="e">
        <f t="shared" si="53"/>
        <v>#REF!</v>
      </c>
      <c r="AM195" s="23">
        <f t="shared" si="52"/>
        <v>0</v>
      </c>
    </row>
    <row r="196" spans="1:39" x14ac:dyDescent="0.3">
      <c r="A196" s="23">
        <v>193</v>
      </c>
      <c r="B196" s="23" t="str">
        <f>VLOOKUP($A196,'[1]פרופיל מציע  + מסמכים שיש להגיש'!$C$6:$H$16555,2)</f>
        <v>ד.ר. וולמן בע"מ</v>
      </c>
      <c r="C196" s="23" t="str">
        <f t="shared" si="40"/>
        <v>0</v>
      </c>
      <c r="D196" s="41"/>
      <c r="E196" s="43"/>
      <c r="F196" s="43"/>
      <c r="G196" s="42"/>
      <c r="H196" s="43"/>
      <c r="I196" s="43"/>
      <c r="J196" s="42"/>
      <c r="K196" s="42"/>
      <c r="L196" s="42"/>
      <c r="M196" s="57" t="str">
        <f t="shared" ref="M196:M259" si="54">IF(COUNT(D196:L196)=9,$AH196,"")</f>
        <v/>
      </c>
      <c r="N196" s="27" t="str">
        <f>IF(M196="","",VLOOKUP($A196,'[1]פרופיל מציע  + מסמכים שיש להגיש'!$C$6:$H$16555,4))</f>
        <v/>
      </c>
      <c r="O196" s="46" t="str">
        <f>IF(OR('טבלת עזר2'!$C195=1,'טבלת עזר2'!$G195=1,'טבלת עזר2'!$J195='טבלת עזר2'!$J$2,'טבלת עזר2'!$J195='טבלת עזר2'!$J$2,'טבלת עזר2'!$K195='טבלת עזר2'!$K$2,'טבלת עזר2'!$L195='טבלת עזר2'!$L$2)=TRUE,1,"")</f>
        <v/>
      </c>
      <c r="P196" s="46" t="e">
        <f>IF(OR($M196='טבלת עזר2'!$AN$3,$M196='טבלת עזר2'!$AN$4,$M196='טבלת עזר2'!$AN$5,$M196='טבלת עזר2'!$AN$6,$M196='טבלת עזר2'!$AN$7,$M196='טבלת עזר2'!$AN$8,$M196='טבלת עזר2'!$AN$9)=TRUE,2,"")</f>
        <v>#NUM!</v>
      </c>
      <c r="Q196" s="23" t="str">
        <f t="shared" si="41"/>
        <v>not submittied</v>
      </c>
      <c r="R196" s="65" t="e">
        <f t="shared" si="42"/>
        <v>#NUM!</v>
      </c>
      <c r="W196" s="67">
        <f t="shared" si="43"/>
        <v>0</v>
      </c>
      <c r="X196" s="23">
        <f t="shared" si="44"/>
        <v>7629</v>
      </c>
      <c r="Y196" s="50" t="e">
        <f t="shared" si="45"/>
        <v>#REF!</v>
      </c>
      <c r="Z196" s="23" t="e">
        <f t="shared" si="46"/>
        <v>#REF!</v>
      </c>
      <c r="AA196" s="28" t="e">
        <f t="shared" ref="AA196:AA259" si="55">SUM($BL$40:$BL$43)*$G196</f>
        <v>#REF!</v>
      </c>
      <c r="AB196" s="29" t="e">
        <f t="shared" ref="AB196:AB259" si="56">0.7*SUM($BM$40:$BM$43)*(1-$H196)+0.3*SUM($BN$40:$BN$43)*(1-$I196)</f>
        <v>#REF!</v>
      </c>
      <c r="AC196" s="28" t="e">
        <f t="shared" si="47"/>
        <v>#REF!</v>
      </c>
      <c r="AD196" s="23" t="e">
        <f t="shared" si="48"/>
        <v>#REF!</v>
      </c>
      <c r="AE196" s="53">
        <f t="shared" si="49"/>
        <v>0</v>
      </c>
      <c r="AF196" s="53">
        <f t="shared" si="50"/>
        <v>0</v>
      </c>
      <c r="AG196" s="53">
        <f t="shared" si="51"/>
        <v>0</v>
      </c>
      <c r="AH196" s="36" t="e">
        <f t="shared" si="53"/>
        <v>#REF!</v>
      </c>
      <c r="AM196" s="23">
        <f t="shared" si="52"/>
        <v>0</v>
      </c>
    </row>
    <row r="197" spans="1:39" x14ac:dyDescent="0.3">
      <c r="A197" s="23">
        <v>194</v>
      </c>
      <c r="B197" s="23" t="str">
        <f>VLOOKUP($A197,'[1]פרופיל מציע  + מסמכים שיש להגיש'!$C$6:$H$16555,2)</f>
        <v>מוסכי ניסים ארביב בע"מ</v>
      </c>
      <c r="C197" s="23" t="str">
        <f t="shared" ref="C197:C260" si="57">IF(D197&gt;0,"1","0")</f>
        <v>0</v>
      </c>
      <c r="D197" s="41"/>
      <c r="E197" s="43"/>
      <c r="F197" s="43"/>
      <c r="G197" s="42"/>
      <c r="H197" s="43"/>
      <c r="I197" s="43"/>
      <c r="J197" s="42"/>
      <c r="K197" s="42"/>
      <c r="L197" s="42"/>
      <c r="M197" s="57" t="str">
        <f t="shared" si="54"/>
        <v/>
      </c>
      <c r="N197" s="27" t="str">
        <f>IF(M197="","",VLOOKUP($A197,'[1]פרופיל מציע  + מסמכים שיש להגיש'!$C$6:$H$16555,4))</f>
        <v/>
      </c>
      <c r="O197" s="46" t="str">
        <f>IF(OR('טבלת עזר2'!$C196=1,'טבלת עזר2'!$G196=1,'טבלת עזר2'!$J196='טבלת עזר2'!$J$2,'טבלת עזר2'!$J196='טבלת עזר2'!$J$2,'טבלת עזר2'!$K196='טבלת עזר2'!$K$2,'טבלת עזר2'!$L196='טבלת עזר2'!$L$2)=TRUE,1,"")</f>
        <v/>
      </c>
      <c r="P197" s="46" t="e">
        <f>IF(OR($M197='טבלת עזר2'!$AN$3,$M197='טבלת עזר2'!$AN$4,$M197='טבלת עזר2'!$AN$5,$M197='טבלת עזר2'!$AN$6,$M197='טבלת עזר2'!$AN$7,$M197='טבלת עזר2'!$AN$8,$M197='טבלת עזר2'!$AN$9)=TRUE,2,"")</f>
        <v>#NUM!</v>
      </c>
      <c r="Q197" s="23" t="str">
        <f t="shared" ref="Q197:Q260" si="58">IF($D197&gt;0,IF(AND($O197="",$P197=""),IF($M197&lt;1.1*$T$5,"in","out"),"in"),"not submittied")</f>
        <v>not submittied</v>
      </c>
      <c r="R197" s="65" t="e">
        <f t="shared" ref="R197:R260" si="59">IF(AND(O$4="",$P197=""),IF($D197&gt;0,IF(AND($O197="",$P197="",$Q197="in",$M197&gt;$T$5),$T$5,$M197)),"")</f>
        <v>#NUM!</v>
      </c>
      <c r="W197" s="67">
        <f t="shared" ref="W197:W260" si="60">40*$D197</f>
        <v>0</v>
      </c>
      <c r="X197" s="23">
        <f t="shared" ref="X197:X260" si="61">5627*(1-$E197)+2002*(1-$F197)</f>
        <v>7629</v>
      </c>
      <c r="Y197" s="50" t="e">
        <f t="shared" ref="Y197:Y260" si="62">$G197*SUM($BT$5:$CK$5)</f>
        <v>#REF!</v>
      </c>
      <c r="Z197" s="23" t="e">
        <f t="shared" ref="Z197:Z260" si="63">SUM($BT$6:$CK$17)*(0.8*(1-$H197)+0.2*0.75*(1-$I197))</f>
        <v>#REF!</v>
      </c>
      <c r="AA197" s="28" t="e">
        <f t="shared" si="55"/>
        <v>#REF!</v>
      </c>
      <c r="AB197" s="29" t="e">
        <f t="shared" si="56"/>
        <v>#REF!</v>
      </c>
      <c r="AC197" s="28" t="e">
        <f t="shared" ref="AC197:AC260" si="64">SUM($BL$4:$BL$34)*$G197</f>
        <v>#REF!</v>
      </c>
      <c r="AD197" s="23" t="e">
        <f t="shared" ref="AD197:AD260" si="65">0.5*SUM($BM$4:$BM$34)*(1-$H197)+0.5*0.75*(1-$I197)*SUM($BM$4:$BM$34)</f>
        <v>#REF!</v>
      </c>
      <c r="AE197" s="53">
        <f t="shared" ref="AE197:AE260" si="66">$J197*3</f>
        <v>0</v>
      </c>
      <c r="AF197" s="53">
        <f t="shared" ref="AF197:AF260" si="67">$K197*4</f>
        <v>0</v>
      </c>
      <c r="AG197" s="53">
        <f t="shared" ref="AG197:AG260" si="68">$L197*12</f>
        <v>0</v>
      </c>
      <c r="AH197" s="36" t="e">
        <f t="shared" si="53"/>
        <v>#REF!</v>
      </c>
      <c r="AM197" s="23">
        <f t="shared" ref="AM197:AM260" si="69">IF(Q198="בפנים",N197,0)</f>
        <v>0</v>
      </c>
    </row>
    <row r="198" spans="1:39" x14ac:dyDescent="0.3">
      <c r="A198" s="23">
        <v>195</v>
      </c>
      <c r="B198" s="23" t="str">
        <f>VLOOKUP($A198,'[1]פרופיל מציע  + מסמכים שיש להגיש'!$C$6:$H$16555,2)</f>
        <v>א.א. קאר סנטר</v>
      </c>
      <c r="C198" s="23" t="str">
        <f t="shared" si="57"/>
        <v>0</v>
      </c>
      <c r="D198" s="41"/>
      <c r="E198" s="43"/>
      <c r="F198" s="43"/>
      <c r="G198" s="42"/>
      <c r="H198" s="43"/>
      <c r="I198" s="43"/>
      <c r="J198" s="42"/>
      <c r="K198" s="42"/>
      <c r="L198" s="42"/>
      <c r="M198" s="57" t="str">
        <f t="shared" si="54"/>
        <v/>
      </c>
      <c r="N198" s="27" t="str">
        <f>IF(M198="","",VLOOKUP($A198,'[1]פרופיל מציע  + מסמכים שיש להגיש'!$C$6:$H$16555,4))</f>
        <v/>
      </c>
      <c r="O198" s="46" t="str">
        <f>IF(OR('טבלת עזר2'!$C197=1,'טבלת עזר2'!$G197=1,'טבלת עזר2'!$J197='טבלת עזר2'!$J$2,'טבלת עזר2'!$J197='טבלת עזר2'!$J$2,'טבלת עזר2'!$K197='טבלת עזר2'!$K$2,'טבלת עזר2'!$L197='טבלת עזר2'!$L$2)=TRUE,1,"")</f>
        <v/>
      </c>
      <c r="P198" s="46" t="e">
        <f>IF(OR($M198='טבלת עזר2'!$AN$3,$M198='טבלת עזר2'!$AN$4,$M198='טבלת עזר2'!$AN$5,$M198='טבלת עזר2'!$AN$6,$M198='טבלת עזר2'!$AN$7,$M198='טבלת עזר2'!$AN$8,$M198='טבלת עזר2'!$AN$9)=TRUE,2,"")</f>
        <v>#NUM!</v>
      </c>
      <c r="Q198" s="23" t="str">
        <f t="shared" si="58"/>
        <v>not submittied</v>
      </c>
      <c r="R198" s="65" t="e">
        <f t="shared" si="59"/>
        <v>#NUM!</v>
      </c>
      <c r="W198" s="67">
        <f t="shared" si="60"/>
        <v>0</v>
      </c>
      <c r="X198" s="23">
        <f t="shared" si="61"/>
        <v>7629</v>
      </c>
      <c r="Y198" s="50" t="e">
        <f t="shared" si="62"/>
        <v>#REF!</v>
      </c>
      <c r="Z198" s="23" t="e">
        <f t="shared" si="63"/>
        <v>#REF!</v>
      </c>
      <c r="AA198" s="28" t="e">
        <f t="shared" si="55"/>
        <v>#REF!</v>
      </c>
      <c r="AB198" s="29" t="e">
        <f t="shared" si="56"/>
        <v>#REF!</v>
      </c>
      <c r="AC198" s="28" t="e">
        <f t="shared" si="64"/>
        <v>#REF!</v>
      </c>
      <c r="AD198" s="23" t="e">
        <f t="shared" si="65"/>
        <v>#REF!</v>
      </c>
      <c r="AE198" s="53">
        <f t="shared" si="66"/>
        <v>0</v>
      </c>
      <c r="AF198" s="53">
        <f t="shared" si="67"/>
        <v>0</v>
      </c>
      <c r="AG198" s="53">
        <f t="shared" si="68"/>
        <v>0</v>
      </c>
      <c r="AH198" s="36" t="e">
        <f t="shared" si="53"/>
        <v>#REF!</v>
      </c>
      <c r="AM198" s="23">
        <f t="shared" si="69"/>
        <v>0</v>
      </c>
    </row>
    <row r="199" spans="1:39" x14ac:dyDescent="0.3">
      <c r="A199" s="23">
        <v>196</v>
      </c>
      <c r="B199" s="23" t="str">
        <f>VLOOKUP($A199,'[1]פרופיל מציע  + מסמכים שיש להגיש'!$C$6:$H$16555,2)</f>
        <v>ש.גוטמן שרותי מוסך בע"מ</v>
      </c>
      <c r="C199" s="23" t="str">
        <f t="shared" si="57"/>
        <v>0</v>
      </c>
      <c r="D199" s="41"/>
      <c r="E199" s="43"/>
      <c r="F199" s="43"/>
      <c r="G199" s="42"/>
      <c r="H199" s="43"/>
      <c r="I199" s="43"/>
      <c r="J199" s="42"/>
      <c r="K199" s="42"/>
      <c r="L199" s="42"/>
      <c r="M199" s="57" t="str">
        <f t="shared" si="54"/>
        <v/>
      </c>
      <c r="N199" s="27" t="str">
        <f>IF(M199="","",VLOOKUP($A199,'[1]פרופיל מציע  + מסמכים שיש להגיש'!$C$6:$H$16555,4))</f>
        <v/>
      </c>
      <c r="O199" s="46" t="str">
        <f>IF(OR('טבלת עזר2'!$C198=1,'טבלת עזר2'!$G198=1,'טבלת עזר2'!$J198='טבלת עזר2'!$J$2,'טבלת עזר2'!$J198='טבלת עזר2'!$J$2,'טבלת עזר2'!$K198='טבלת עזר2'!$K$2,'טבלת עזר2'!$L198='טבלת עזר2'!$L$2)=TRUE,1,"")</f>
        <v/>
      </c>
      <c r="P199" s="46" t="e">
        <f>IF(OR($M199='טבלת עזר2'!$AN$3,$M199='טבלת עזר2'!$AN$4,$M199='טבלת עזר2'!$AN$5,$M199='טבלת עזר2'!$AN$6,$M199='טבלת עזר2'!$AN$7,$M199='טבלת עזר2'!$AN$8,$M199='טבלת עזר2'!$AN$9)=TRUE,2,"")</f>
        <v>#NUM!</v>
      </c>
      <c r="Q199" s="23" t="str">
        <f t="shared" si="58"/>
        <v>not submittied</v>
      </c>
      <c r="R199" s="65" t="e">
        <f t="shared" si="59"/>
        <v>#NUM!</v>
      </c>
      <c r="W199" s="67">
        <f t="shared" si="60"/>
        <v>0</v>
      </c>
      <c r="X199" s="23">
        <f t="shared" si="61"/>
        <v>7629</v>
      </c>
      <c r="Y199" s="50" t="e">
        <f t="shared" si="62"/>
        <v>#REF!</v>
      </c>
      <c r="Z199" s="23" t="e">
        <f t="shared" si="63"/>
        <v>#REF!</v>
      </c>
      <c r="AA199" s="28" t="e">
        <f t="shared" si="55"/>
        <v>#REF!</v>
      </c>
      <c r="AB199" s="29" t="e">
        <f t="shared" si="56"/>
        <v>#REF!</v>
      </c>
      <c r="AC199" s="28" t="e">
        <f t="shared" si="64"/>
        <v>#REF!</v>
      </c>
      <c r="AD199" s="23" t="e">
        <f t="shared" si="65"/>
        <v>#REF!</v>
      </c>
      <c r="AE199" s="53">
        <f t="shared" si="66"/>
        <v>0</v>
      </c>
      <c r="AF199" s="53">
        <f t="shared" si="67"/>
        <v>0</v>
      </c>
      <c r="AG199" s="53">
        <f t="shared" si="68"/>
        <v>0</v>
      </c>
      <c r="AH199" s="36" t="e">
        <f t="shared" si="53"/>
        <v>#REF!</v>
      </c>
      <c r="AM199" s="23">
        <f t="shared" si="69"/>
        <v>0</v>
      </c>
    </row>
    <row r="200" spans="1:39" x14ac:dyDescent="0.3">
      <c r="A200" s="23">
        <v>197</v>
      </c>
      <c r="B200" s="23" t="str">
        <f>VLOOKUP($A200,'[1]פרופיל מציע  + מסמכים שיש להגיש'!$C$6:$H$16555,2)</f>
        <v>קליל עסקי רכב</v>
      </c>
      <c r="C200" s="23" t="str">
        <f t="shared" si="57"/>
        <v>0</v>
      </c>
      <c r="D200" s="41"/>
      <c r="E200" s="43"/>
      <c r="F200" s="43"/>
      <c r="G200" s="42"/>
      <c r="H200" s="43"/>
      <c r="I200" s="43"/>
      <c r="J200" s="42"/>
      <c r="K200" s="42"/>
      <c r="L200" s="42"/>
      <c r="M200" s="57" t="str">
        <f t="shared" si="54"/>
        <v/>
      </c>
      <c r="N200" s="27" t="str">
        <f>IF(M200="","",VLOOKUP($A200,'[1]פרופיל מציע  + מסמכים שיש להגיש'!$C$6:$H$16555,4))</f>
        <v/>
      </c>
      <c r="O200" s="46" t="str">
        <f>IF(OR('טבלת עזר2'!$C199=1,'טבלת עזר2'!$G199=1,'טבלת עזר2'!$J199='טבלת עזר2'!$J$2,'טבלת עזר2'!$J199='טבלת עזר2'!$J$2,'טבלת עזר2'!$K199='טבלת עזר2'!$K$2,'טבלת עזר2'!$L199='טבלת עזר2'!$L$2)=TRUE,1,"")</f>
        <v/>
      </c>
      <c r="P200" s="46" t="e">
        <f>IF(OR($M200='טבלת עזר2'!$AN$3,$M200='טבלת עזר2'!$AN$4,$M200='טבלת עזר2'!$AN$5,$M200='טבלת עזר2'!$AN$6,$M200='טבלת עזר2'!$AN$7,$M200='טבלת עזר2'!$AN$8,$M200='טבלת עזר2'!$AN$9)=TRUE,2,"")</f>
        <v>#NUM!</v>
      </c>
      <c r="Q200" s="23" t="str">
        <f t="shared" si="58"/>
        <v>not submittied</v>
      </c>
      <c r="R200" s="65" t="e">
        <f t="shared" si="59"/>
        <v>#NUM!</v>
      </c>
      <c r="W200" s="67">
        <f t="shared" si="60"/>
        <v>0</v>
      </c>
      <c r="X200" s="23">
        <f t="shared" si="61"/>
        <v>7629</v>
      </c>
      <c r="Y200" s="50" t="e">
        <f t="shared" si="62"/>
        <v>#REF!</v>
      </c>
      <c r="Z200" s="23" t="e">
        <f t="shared" si="63"/>
        <v>#REF!</v>
      </c>
      <c r="AA200" s="28" t="e">
        <f t="shared" si="55"/>
        <v>#REF!</v>
      </c>
      <c r="AB200" s="29" t="e">
        <f t="shared" si="56"/>
        <v>#REF!</v>
      </c>
      <c r="AC200" s="28" t="e">
        <f t="shared" si="64"/>
        <v>#REF!</v>
      </c>
      <c r="AD200" s="23" t="e">
        <f t="shared" si="65"/>
        <v>#REF!</v>
      </c>
      <c r="AE200" s="53">
        <f t="shared" si="66"/>
        <v>0</v>
      </c>
      <c r="AF200" s="53">
        <f t="shared" si="67"/>
        <v>0</v>
      </c>
      <c r="AG200" s="53">
        <f t="shared" si="68"/>
        <v>0</v>
      </c>
      <c r="AH200" s="36" t="e">
        <f t="shared" si="53"/>
        <v>#REF!</v>
      </c>
      <c r="AM200" s="23">
        <f t="shared" si="69"/>
        <v>0</v>
      </c>
    </row>
    <row r="201" spans="1:39" x14ac:dyDescent="0.3">
      <c r="A201" s="23">
        <v>198</v>
      </c>
      <c r="B201" s="23" t="str">
        <f>VLOOKUP($A201,'[1]פרופיל מציע  + מסמכים שיש להגיש'!$C$6:$H$16555,2)</f>
        <v>אלון מוסכי רכב בע"מ</v>
      </c>
      <c r="C201" s="23" t="str">
        <f t="shared" si="57"/>
        <v>0</v>
      </c>
      <c r="D201" s="41"/>
      <c r="E201" s="43"/>
      <c r="F201" s="43"/>
      <c r="G201" s="42"/>
      <c r="H201" s="43"/>
      <c r="I201" s="43"/>
      <c r="J201" s="42"/>
      <c r="K201" s="42"/>
      <c r="L201" s="42"/>
      <c r="M201" s="57" t="str">
        <f t="shared" si="54"/>
        <v/>
      </c>
      <c r="N201" s="27" t="str">
        <f>IF(M201="","",VLOOKUP($A201,'[1]פרופיל מציע  + מסמכים שיש להגיש'!$C$6:$H$16555,4))</f>
        <v/>
      </c>
      <c r="O201" s="46" t="str">
        <f>IF(OR('טבלת עזר2'!$C200=1,'טבלת עזר2'!$G200=1,'טבלת עזר2'!$J200='טבלת עזר2'!$J$2,'טבלת עזר2'!$J200='טבלת עזר2'!$J$2,'טבלת עזר2'!$K200='טבלת עזר2'!$K$2,'טבלת עזר2'!$L200='טבלת עזר2'!$L$2)=TRUE,1,"")</f>
        <v/>
      </c>
      <c r="P201" s="46" t="e">
        <f>IF(OR($M201='טבלת עזר2'!$AN$3,$M201='טבלת עזר2'!$AN$4,$M201='טבלת עזר2'!$AN$5,$M201='טבלת עזר2'!$AN$6,$M201='טבלת עזר2'!$AN$7,$M201='טבלת עזר2'!$AN$8,$M201='טבלת עזר2'!$AN$9)=TRUE,2,"")</f>
        <v>#NUM!</v>
      </c>
      <c r="Q201" s="23" t="str">
        <f t="shared" si="58"/>
        <v>not submittied</v>
      </c>
      <c r="R201" s="65" t="e">
        <f t="shared" si="59"/>
        <v>#NUM!</v>
      </c>
      <c r="W201" s="67">
        <f t="shared" si="60"/>
        <v>0</v>
      </c>
      <c r="X201" s="23">
        <f t="shared" si="61"/>
        <v>7629</v>
      </c>
      <c r="Y201" s="50" t="e">
        <f t="shared" si="62"/>
        <v>#REF!</v>
      </c>
      <c r="Z201" s="23" t="e">
        <f t="shared" si="63"/>
        <v>#REF!</v>
      </c>
      <c r="AA201" s="28" t="e">
        <f t="shared" si="55"/>
        <v>#REF!</v>
      </c>
      <c r="AB201" s="29" t="e">
        <f t="shared" si="56"/>
        <v>#REF!</v>
      </c>
      <c r="AC201" s="28" t="e">
        <f t="shared" si="64"/>
        <v>#REF!</v>
      </c>
      <c r="AD201" s="23" t="e">
        <f t="shared" si="65"/>
        <v>#REF!</v>
      </c>
      <c r="AE201" s="53">
        <f t="shared" si="66"/>
        <v>0</v>
      </c>
      <c r="AF201" s="53">
        <f t="shared" si="67"/>
        <v>0</v>
      </c>
      <c r="AG201" s="53">
        <f t="shared" si="68"/>
        <v>0</v>
      </c>
      <c r="AH201" s="36" t="e">
        <f t="shared" ref="AH201:AH264" si="70">SUM(W201:AG201)</f>
        <v>#REF!</v>
      </c>
      <c r="AM201" s="23">
        <f t="shared" si="69"/>
        <v>0</v>
      </c>
    </row>
    <row r="202" spans="1:39" x14ac:dyDescent="0.3">
      <c r="A202" s="23">
        <v>199</v>
      </c>
      <c r="B202" s="23" t="str">
        <f>VLOOKUP($A202,'[1]פרופיל מציע  + מסמכים שיש להגיש'!$C$6:$H$16555,2)</f>
        <v>מרכז שירות אם קלאס בע"מ</v>
      </c>
      <c r="C202" s="23" t="str">
        <f t="shared" si="57"/>
        <v>0</v>
      </c>
      <c r="D202" s="41"/>
      <c r="E202" s="43"/>
      <c r="F202" s="43"/>
      <c r="G202" s="42"/>
      <c r="H202" s="43"/>
      <c r="I202" s="43"/>
      <c r="J202" s="42"/>
      <c r="K202" s="42"/>
      <c r="L202" s="42"/>
      <c r="M202" s="57" t="str">
        <f t="shared" si="54"/>
        <v/>
      </c>
      <c r="N202" s="27" t="str">
        <f>IF(M202="","",VLOOKUP($A202,'[1]פרופיל מציע  + מסמכים שיש להגיש'!$C$6:$H$16555,4))</f>
        <v/>
      </c>
      <c r="O202" s="46" t="str">
        <f>IF(OR('טבלת עזר2'!$C201=1,'טבלת עזר2'!$G201=1,'טבלת עזר2'!$J201='טבלת עזר2'!$J$2,'טבלת עזר2'!$J201='טבלת עזר2'!$J$2,'טבלת עזר2'!$K201='טבלת עזר2'!$K$2,'טבלת עזר2'!$L201='טבלת עזר2'!$L$2)=TRUE,1,"")</f>
        <v/>
      </c>
      <c r="P202" s="46" t="e">
        <f>IF(OR($M202='טבלת עזר2'!$AN$3,$M202='טבלת עזר2'!$AN$4,$M202='טבלת עזר2'!$AN$5,$M202='טבלת עזר2'!$AN$6,$M202='טבלת עזר2'!$AN$7,$M202='טבלת עזר2'!$AN$8,$M202='טבלת עזר2'!$AN$9)=TRUE,2,"")</f>
        <v>#NUM!</v>
      </c>
      <c r="Q202" s="23" t="str">
        <f t="shared" si="58"/>
        <v>not submittied</v>
      </c>
      <c r="R202" s="65" t="e">
        <f t="shared" si="59"/>
        <v>#NUM!</v>
      </c>
      <c r="W202" s="67">
        <f t="shared" si="60"/>
        <v>0</v>
      </c>
      <c r="X202" s="23">
        <f t="shared" si="61"/>
        <v>7629</v>
      </c>
      <c r="Y202" s="50" t="e">
        <f t="shared" si="62"/>
        <v>#REF!</v>
      </c>
      <c r="Z202" s="23" t="e">
        <f t="shared" si="63"/>
        <v>#REF!</v>
      </c>
      <c r="AA202" s="28" t="e">
        <f t="shared" si="55"/>
        <v>#REF!</v>
      </c>
      <c r="AB202" s="29" t="e">
        <f t="shared" si="56"/>
        <v>#REF!</v>
      </c>
      <c r="AC202" s="28" t="e">
        <f t="shared" si="64"/>
        <v>#REF!</v>
      </c>
      <c r="AD202" s="23" t="e">
        <f t="shared" si="65"/>
        <v>#REF!</v>
      </c>
      <c r="AE202" s="53">
        <f t="shared" si="66"/>
        <v>0</v>
      </c>
      <c r="AF202" s="53">
        <f t="shared" si="67"/>
        <v>0</v>
      </c>
      <c r="AG202" s="53">
        <f t="shared" si="68"/>
        <v>0</v>
      </c>
      <c r="AH202" s="36" t="e">
        <f t="shared" si="70"/>
        <v>#REF!</v>
      </c>
      <c r="AM202" s="23">
        <f t="shared" si="69"/>
        <v>0</v>
      </c>
    </row>
    <row r="203" spans="1:39" x14ac:dyDescent="0.3">
      <c r="A203" s="23">
        <v>200</v>
      </c>
      <c r="B203" s="23" t="str">
        <f>VLOOKUP($A203,'[1]פרופיל מציע  + מסמכים שיש להגיש'!$C$6:$H$16555,2)</f>
        <v>מרכז שירות ברוש בע"מ</v>
      </c>
      <c r="C203" s="23" t="str">
        <f t="shared" si="57"/>
        <v>0</v>
      </c>
      <c r="D203" s="41"/>
      <c r="E203" s="43"/>
      <c r="F203" s="43"/>
      <c r="G203" s="42"/>
      <c r="H203" s="43"/>
      <c r="I203" s="43"/>
      <c r="J203" s="42"/>
      <c r="K203" s="42"/>
      <c r="L203" s="42"/>
      <c r="M203" s="57" t="str">
        <f t="shared" si="54"/>
        <v/>
      </c>
      <c r="N203" s="27" t="str">
        <f>IF(M203="","",VLOOKUP($A203,'[1]פרופיל מציע  + מסמכים שיש להגיש'!$C$6:$H$16555,4))</f>
        <v/>
      </c>
      <c r="O203" s="46" t="str">
        <f>IF(OR('טבלת עזר2'!$C202=1,'טבלת עזר2'!$G202=1,'טבלת עזר2'!$J202='טבלת עזר2'!$J$2,'טבלת עזר2'!$J202='טבלת עזר2'!$J$2,'טבלת עזר2'!$K202='טבלת עזר2'!$K$2,'טבלת עזר2'!$L202='טבלת עזר2'!$L$2)=TRUE,1,"")</f>
        <v/>
      </c>
      <c r="P203" s="46" t="e">
        <f>IF(OR($M203='טבלת עזר2'!$AN$3,$M203='טבלת עזר2'!$AN$4,$M203='טבלת עזר2'!$AN$5,$M203='טבלת עזר2'!$AN$6,$M203='טבלת עזר2'!$AN$7,$M203='טבלת עזר2'!$AN$8,$M203='טבלת עזר2'!$AN$9)=TRUE,2,"")</f>
        <v>#NUM!</v>
      </c>
      <c r="Q203" s="23" t="str">
        <f t="shared" si="58"/>
        <v>not submittied</v>
      </c>
      <c r="R203" s="65" t="e">
        <f t="shared" si="59"/>
        <v>#NUM!</v>
      </c>
      <c r="W203" s="67">
        <f t="shared" si="60"/>
        <v>0</v>
      </c>
      <c r="X203" s="23">
        <f t="shared" si="61"/>
        <v>7629</v>
      </c>
      <c r="Y203" s="50" t="e">
        <f t="shared" si="62"/>
        <v>#REF!</v>
      </c>
      <c r="Z203" s="23" t="e">
        <f t="shared" si="63"/>
        <v>#REF!</v>
      </c>
      <c r="AA203" s="28" t="e">
        <f t="shared" si="55"/>
        <v>#REF!</v>
      </c>
      <c r="AB203" s="29" t="e">
        <f t="shared" si="56"/>
        <v>#REF!</v>
      </c>
      <c r="AC203" s="28" t="e">
        <f t="shared" si="64"/>
        <v>#REF!</v>
      </c>
      <c r="AD203" s="23" t="e">
        <f t="shared" si="65"/>
        <v>#REF!</v>
      </c>
      <c r="AE203" s="53">
        <f t="shared" si="66"/>
        <v>0</v>
      </c>
      <c r="AF203" s="53">
        <f t="shared" si="67"/>
        <v>0</v>
      </c>
      <c r="AG203" s="53">
        <f t="shared" si="68"/>
        <v>0</v>
      </c>
      <c r="AH203" s="36" t="e">
        <f t="shared" si="70"/>
        <v>#REF!</v>
      </c>
      <c r="AM203" s="23">
        <f t="shared" si="69"/>
        <v>0</v>
      </c>
    </row>
    <row r="204" spans="1:39" x14ac:dyDescent="0.3">
      <c r="A204" s="23">
        <v>201</v>
      </c>
      <c r="B204" s="23" t="str">
        <f>VLOOKUP($A204,'[1]פרופיל מציע  + מסמכים שיש להגיש'!$C$6:$H$16555,2)</f>
        <v>מוסך סיידון בע"מ</v>
      </c>
      <c r="C204" s="23" t="str">
        <f t="shared" si="57"/>
        <v>0</v>
      </c>
      <c r="D204" s="41"/>
      <c r="E204" s="43"/>
      <c r="F204" s="43"/>
      <c r="G204" s="42"/>
      <c r="H204" s="43"/>
      <c r="I204" s="43"/>
      <c r="J204" s="42"/>
      <c r="K204" s="42"/>
      <c r="L204" s="42"/>
      <c r="M204" s="57" t="str">
        <f t="shared" si="54"/>
        <v/>
      </c>
      <c r="N204" s="27" t="str">
        <f>IF(M204="","",VLOOKUP($A204,'[1]פרופיל מציע  + מסמכים שיש להגיש'!$C$6:$H$16555,4))</f>
        <v/>
      </c>
      <c r="O204" s="46" t="str">
        <f>IF(OR('טבלת עזר2'!$C203=1,'טבלת עזר2'!$G203=1,'טבלת עזר2'!$J203='טבלת עזר2'!$J$2,'טבלת עזר2'!$J203='טבלת עזר2'!$J$2,'טבלת עזר2'!$K203='טבלת עזר2'!$K$2,'טבלת עזר2'!$L203='טבלת עזר2'!$L$2)=TRUE,1,"")</f>
        <v/>
      </c>
      <c r="P204" s="46" t="e">
        <f>IF(OR($M204='טבלת עזר2'!$AN$3,$M204='טבלת עזר2'!$AN$4,$M204='טבלת עזר2'!$AN$5,$M204='טבלת עזר2'!$AN$6,$M204='טבלת עזר2'!$AN$7,$M204='טבלת עזר2'!$AN$8,$M204='טבלת עזר2'!$AN$9)=TRUE,2,"")</f>
        <v>#NUM!</v>
      </c>
      <c r="Q204" s="23" t="str">
        <f t="shared" si="58"/>
        <v>not submittied</v>
      </c>
      <c r="R204" s="65" t="e">
        <f t="shared" si="59"/>
        <v>#NUM!</v>
      </c>
      <c r="W204" s="67">
        <f t="shared" si="60"/>
        <v>0</v>
      </c>
      <c r="X204" s="23">
        <f t="shared" si="61"/>
        <v>7629</v>
      </c>
      <c r="Y204" s="50" t="e">
        <f t="shared" si="62"/>
        <v>#REF!</v>
      </c>
      <c r="Z204" s="23" t="e">
        <f t="shared" si="63"/>
        <v>#REF!</v>
      </c>
      <c r="AA204" s="28" t="e">
        <f t="shared" si="55"/>
        <v>#REF!</v>
      </c>
      <c r="AB204" s="29" t="e">
        <f t="shared" si="56"/>
        <v>#REF!</v>
      </c>
      <c r="AC204" s="28" t="e">
        <f t="shared" si="64"/>
        <v>#REF!</v>
      </c>
      <c r="AD204" s="23" t="e">
        <f t="shared" si="65"/>
        <v>#REF!</v>
      </c>
      <c r="AE204" s="53">
        <f t="shared" si="66"/>
        <v>0</v>
      </c>
      <c r="AF204" s="53">
        <f t="shared" si="67"/>
        <v>0</v>
      </c>
      <c r="AG204" s="53">
        <f t="shared" si="68"/>
        <v>0</v>
      </c>
      <c r="AH204" s="36" t="e">
        <f t="shared" si="70"/>
        <v>#REF!</v>
      </c>
      <c r="AM204" s="23">
        <f t="shared" si="69"/>
        <v>0</v>
      </c>
    </row>
    <row r="205" spans="1:39" x14ac:dyDescent="0.3">
      <c r="A205" s="23">
        <v>202</v>
      </c>
      <c r="B205" s="23" t="str">
        <f>VLOOKUP($A205,'[1]פרופיל מציע  + מסמכים שיש להגיש'!$C$6:$H$16555,2)</f>
        <v>מרכז שירות 10 בע"מ</v>
      </c>
      <c r="C205" s="23" t="str">
        <f t="shared" si="57"/>
        <v>0</v>
      </c>
      <c r="D205" s="41"/>
      <c r="E205" s="43"/>
      <c r="F205" s="43"/>
      <c r="G205" s="42"/>
      <c r="H205" s="43"/>
      <c r="I205" s="43"/>
      <c r="J205" s="42"/>
      <c r="K205" s="42"/>
      <c r="L205" s="42"/>
      <c r="M205" s="57" t="str">
        <f t="shared" si="54"/>
        <v/>
      </c>
      <c r="N205" s="27" t="str">
        <f>IF(M205="","",VLOOKUP($A205,'[1]פרופיל מציע  + מסמכים שיש להגיש'!$C$6:$H$16555,4))</f>
        <v/>
      </c>
      <c r="O205" s="46" t="str">
        <f>IF(OR('טבלת עזר2'!$C204=1,'טבלת עזר2'!$G204=1,'טבלת עזר2'!$J204='טבלת עזר2'!$J$2,'טבלת עזר2'!$J204='טבלת עזר2'!$J$2,'טבלת עזר2'!$K204='טבלת עזר2'!$K$2,'טבלת עזר2'!$L204='טבלת עזר2'!$L$2)=TRUE,1,"")</f>
        <v/>
      </c>
      <c r="P205" s="46" t="e">
        <f>IF(OR($M205='טבלת עזר2'!$AN$3,$M205='טבלת עזר2'!$AN$4,$M205='טבלת עזר2'!$AN$5,$M205='טבלת עזר2'!$AN$6,$M205='טבלת עזר2'!$AN$7,$M205='טבלת עזר2'!$AN$8,$M205='טבלת עזר2'!$AN$9)=TRUE,2,"")</f>
        <v>#NUM!</v>
      </c>
      <c r="Q205" s="23" t="str">
        <f t="shared" si="58"/>
        <v>not submittied</v>
      </c>
      <c r="R205" s="65" t="e">
        <f t="shared" si="59"/>
        <v>#NUM!</v>
      </c>
      <c r="W205" s="67">
        <f t="shared" si="60"/>
        <v>0</v>
      </c>
      <c r="X205" s="23">
        <f t="shared" si="61"/>
        <v>7629</v>
      </c>
      <c r="Y205" s="50" t="e">
        <f t="shared" si="62"/>
        <v>#REF!</v>
      </c>
      <c r="Z205" s="23" t="e">
        <f t="shared" si="63"/>
        <v>#REF!</v>
      </c>
      <c r="AA205" s="28" t="e">
        <f t="shared" si="55"/>
        <v>#REF!</v>
      </c>
      <c r="AB205" s="29" t="e">
        <f t="shared" si="56"/>
        <v>#REF!</v>
      </c>
      <c r="AC205" s="28" t="e">
        <f t="shared" si="64"/>
        <v>#REF!</v>
      </c>
      <c r="AD205" s="23" t="e">
        <f t="shared" si="65"/>
        <v>#REF!</v>
      </c>
      <c r="AE205" s="53">
        <f t="shared" si="66"/>
        <v>0</v>
      </c>
      <c r="AF205" s="53">
        <f t="shared" si="67"/>
        <v>0</v>
      </c>
      <c r="AG205" s="53">
        <f t="shared" si="68"/>
        <v>0</v>
      </c>
      <c r="AH205" s="36" t="e">
        <f t="shared" si="70"/>
        <v>#REF!</v>
      </c>
      <c r="AM205" s="23">
        <f t="shared" si="69"/>
        <v>0</v>
      </c>
    </row>
    <row r="206" spans="1:39" x14ac:dyDescent="0.3">
      <c r="A206" s="23">
        <v>203</v>
      </c>
      <c r="B206" s="23" t="str">
        <f>VLOOKUP($A206,'[1]פרופיל מציע  + מסמכים שיש להגיש'!$C$6:$H$16555,2)</f>
        <v>אדומית שרותים לרכב בע"מ</v>
      </c>
      <c r="C206" s="23" t="str">
        <f t="shared" si="57"/>
        <v>0</v>
      </c>
      <c r="D206" s="41"/>
      <c r="E206" s="43"/>
      <c r="F206" s="43"/>
      <c r="G206" s="42"/>
      <c r="H206" s="43"/>
      <c r="I206" s="43"/>
      <c r="J206" s="42"/>
      <c r="K206" s="42"/>
      <c r="L206" s="42"/>
      <c r="M206" s="57" t="str">
        <f t="shared" si="54"/>
        <v/>
      </c>
      <c r="N206" s="27" t="str">
        <f>IF(M206="","",VLOOKUP($A206,'[1]פרופיל מציע  + מסמכים שיש להגיש'!$C$6:$H$16555,4))</f>
        <v/>
      </c>
      <c r="O206" s="46" t="str">
        <f>IF(OR('טבלת עזר2'!$C205=1,'טבלת עזר2'!$G205=1,'טבלת עזר2'!$J205='טבלת עזר2'!$J$2,'טבלת עזר2'!$J205='טבלת עזר2'!$J$2,'טבלת עזר2'!$K205='טבלת עזר2'!$K$2,'טבלת עזר2'!$L205='טבלת עזר2'!$L$2)=TRUE,1,"")</f>
        <v/>
      </c>
      <c r="P206" s="46" t="e">
        <f>IF(OR($M206='טבלת עזר2'!$AN$3,$M206='טבלת עזר2'!$AN$4,$M206='טבלת עזר2'!$AN$5,$M206='טבלת עזר2'!$AN$6,$M206='טבלת עזר2'!$AN$7,$M206='טבלת עזר2'!$AN$8,$M206='טבלת עזר2'!$AN$9)=TRUE,2,"")</f>
        <v>#NUM!</v>
      </c>
      <c r="Q206" s="23" t="str">
        <f t="shared" si="58"/>
        <v>not submittied</v>
      </c>
      <c r="R206" s="65" t="e">
        <f t="shared" si="59"/>
        <v>#NUM!</v>
      </c>
      <c r="W206" s="67">
        <f t="shared" si="60"/>
        <v>0</v>
      </c>
      <c r="X206" s="23">
        <f t="shared" si="61"/>
        <v>7629</v>
      </c>
      <c r="Y206" s="50" t="e">
        <f t="shared" si="62"/>
        <v>#REF!</v>
      </c>
      <c r="Z206" s="23" t="e">
        <f t="shared" si="63"/>
        <v>#REF!</v>
      </c>
      <c r="AA206" s="28" t="e">
        <f t="shared" si="55"/>
        <v>#REF!</v>
      </c>
      <c r="AB206" s="29" t="e">
        <f t="shared" si="56"/>
        <v>#REF!</v>
      </c>
      <c r="AC206" s="28" t="e">
        <f t="shared" si="64"/>
        <v>#REF!</v>
      </c>
      <c r="AD206" s="23" t="e">
        <f t="shared" si="65"/>
        <v>#REF!</v>
      </c>
      <c r="AE206" s="53">
        <f t="shared" si="66"/>
        <v>0</v>
      </c>
      <c r="AF206" s="53">
        <f t="shared" si="67"/>
        <v>0</v>
      </c>
      <c r="AG206" s="53">
        <f t="shared" si="68"/>
        <v>0</v>
      </c>
      <c r="AH206" s="36" t="e">
        <f t="shared" si="70"/>
        <v>#REF!</v>
      </c>
      <c r="AM206" s="23">
        <f t="shared" si="69"/>
        <v>0</v>
      </c>
    </row>
    <row r="207" spans="1:39" x14ac:dyDescent="0.3">
      <c r="A207" s="23">
        <v>204</v>
      </c>
      <c r="B207" s="23" t="str">
        <f>VLOOKUP($A207,'[1]פרופיל מציע  + מסמכים שיש להגיש'!$C$6:$H$16555,2)</f>
        <v>פולץ שירותי רכב בע"מ</v>
      </c>
      <c r="C207" s="23" t="str">
        <f t="shared" si="57"/>
        <v>0</v>
      </c>
      <c r="D207" s="41"/>
      <c r="E207" s="43"/>
      <c r="F207" s="43"/>
      <c r="G207" s="42"/>
      <c r="H207" s="43"/>
      <c r="I207" s="43"/>
      <c r="J207" s="42"/>
      <c r="K207" s="42"/>
      <c r="L207" s="42"/>
      <c r="M207" s="57" t="str">
        <f t="shared" si="54"/>
        <v/>
      </c>
      <c r="N207" s="27" t="str">
        <f>IF(M207="","",VLOOKUP($A207,'[1]פרופיל מציע  + מסמכים שיש להגיש'!$C$6:$H$16555,4))</f>
        <v/>
      </c>
      <c r="O207" s="46" t="str">
        <f>IF(OR('טבלת עזר2'!$C206=1,'טבלת עזר2'!$G206=1,'טבלת עזר2'!$J206='טבלת עזר2'!$J$2,'טבלת עזר2'!$J206='טבלת עזר2'!$J$2,'טבלת עזר2'!$K206='טבלת עזר2'!$K$2,'טבלת עזר2'!$L206='טבלת עזר2'!$L$2)=TRUE,1,"")</f>
        <v/>
      </c>
      <c r="P207" s="46" t="e">
        <f>IF(OR($M207='טבלת עזר2'!$AN$3,$M207='טבלת עזר2'!$AN$4,$M207='טבלת עזר2'!$AN$5,$M207='טבלת עזר2'!$AN$6,$M207='טבלת עזר2'!$AN$7,$M207='טבלת עזר2'!$AN$8,$M207='טבלת עזר2'!$AN$9)=TRUE,2,"")</f>
        <v>#NUM!</v>
      </c>
      <c r="Q207" s="23" t="str">
        <f t="shared" si="58"/>
        <v>not submittied</v>
      </c>
      <c r="R207" s="65" t="e">
        <f t="shared" si="59"/>
        <v>#NUM!</v>
      </c>
      <c r="W207" s="67">
        <f t="shared" si="60"/>
        <v>0</v>
      </c>
      <c r="X207" s="23">
        <f t="shared" si="61"/>
        <v>7629</v>
      </c>
      <c r="Y207" s="50" t="e">
        <f t="shared" si="62"/>
        <v>#REF!</v>
      </c>
      <c r="Z207" s="23" t="e">
        <f t="shared" si="63"/>
        <v>#REF!</v>
      </c>
      <c r="AA207" s="28" t="e">
        <f t="shared" si="55"/>
        <v>#REF!</v>
      </c>
      <c r="AB207" s="29" t="e">
        <f t="shared" si="56"/>
        <v>#REF!</v>
      </c>
      <c r="AC207" s="28" t="e">
        <f t="shared" si="64"/>
        <v>#REF!</v>
      </c>
      <c r="AD207" s="23" t="e">
        <f t="shared" si="65"/>
        <v>#REF!</v>
      </c>
      <c r="AE207" s="53">
        <f t="shared" si="66"/>
        <v>0</v>
      </c>
      <c r="AF207" s="53">
        <f t="shared" si="67"/>
        <v>0</v>
      </c>
      <c r="AG207" s="53">
        <f t="shared" si="68"/>
        <v>0</v>
      </c>
      <c r="AH207" s="36" t="e">
        <f t="shared" si="70"/>
        <v>#REF!</v>
      </c>
      <c r="AM207" s="23">
        <f t="shared" si="69"/>
        <v>0</v>
      </c>
    </row>
    <row r="208" spans="1:39" x14ac:dyDescent="0.3">
      <c r="A208" s="23">
        <v>205</v>
      </c>
      <c r="B208" s="23" t="str">
        <f>VLOOKUP($A208,'[1]פרופיל מציע  + מסמכים שיש להגיש'!$C$6:$H$16555,2)</f>
        <v>עוצמה שירותי רכב בע"מ</v>
      </c>
      <c r="C208" s="23" t="str">
        <f t="shared" si="57"/>
        <v>0</v>
      </c>
      <c r="D208" s="41"/>
      <c r="E208" s="43"/>
      <c r="F208" s="43"/>
      <c r="G208" s="42"/>
      <c r="H208" s="43"/>
      <c r="I208" s="43"/>
      <c r="J208" s="42"/>
      <c r="K208" s="42"/>
      <c r="L208" s="42"/>
      <c r="M208" s="57" t="str">
        <f t="shared" si="54"/>
        <v/>
      </c>
      <c r="N208" s="27" t="str">
        <f>IF(M208="","",VLOOKUP($A208,'[1]פרופיל מציע  + מסמכים שיש להגיש'!$C$6:$H$16555,4))</f>
        <v/>
      </c>
      <c r="O208" s="46" t="str">
        <f>IF(OR('טבלת עזר2'!$C207=1,'טבלת עזר2'!$G207=1,'טבלת עזר2'!$J207='טבלת עזר2'!$J$2,'טבלת עזר2'!$J207='טבלת עזר2'!$J$2,'טבלת עזר2'!$K207='טבלת עזר2'!$K$2,'טבלת עזר2'!$L207='טבלת עזר2'!$L$2)=TRUE,1,"")</f>
        <v/>
      </c>
      <c r="P208" s="46" t="e">
        <f>IF(OR($M208='טבלת עזר2'!$AN$3,$M208='טבלת עזר2'!$AN$4,$M208='טבלת עזר2'!$AN$5,$M208='טבלת עזר2'!$AN$6,$M208='טבלת עזר2'!$AN$7,$M208='טבלת עזר2'!$AN$8,$M208='טבלת עזר2'!$AN$9)=TRUE,2,"")</f>
        <v>#NUM!</v>
      </c>
      <c r="Q208" s="23" t="str">
        <f t="shared" si="58"/>
        <v>not submittied</v>
      </c>
      <c r="R208" s="65" t="e">
        <f t="shared" si="59"/>
        <v>#NUM!</v>
      </c>
      <c r="W208" s="67">
        <f t="shared" si="60"/>
        <v>0</v>
      </c>
      <c r="X208" s="23">
        <f t="shared" si="61"/>
        <v>7629</v>
      </c>
      <c r="Y208" s="50" t="e">
        <f t="shared" si="62"/>
        <v>#REF!</v>
      </c>
      <c r="Z208" s="23" t="e">
        <f t="shared" si="63"/>
        <v>#REF!</v>
      </c>
      <c r="AA208" s="28" t="e">
        <f t="shared" si="55"/>
        <v>#REF!</v>
      </c>
      <c r="AB208" s="29" t="e">
        <f t="shared" si="56"/>
        <v>#REF!</v>
      </c>
      <c r="AC208" s="28" t="e">
        <f t="shared" si="64"/>
        <v>#REF!</v>
      </c>
      <c r="AD208" s="23" t="e">
        <f t="shared" si="65"/>
        <v>#REF!</v>
      </c>
      <c r="AE208" s="53">
        <f t="shared" si="66"/>
        <v>0</v>
      </c>
      <c r="AF208" s="53">
        <f t="shared" si="67"/>
        <v>0</v>
      </c>
      <c r="AG208" s="53">
        <f t="shared" si="68"/>
        <v>0</v>
      </c>
      <c r="AH208" s="36" t="e">
        <f t="shared" si="70"/>
        <v>#REF!</v>
      </c>
      <c r="AM208" s="23">
        <f t="shared" si="69"/>
        <v>0</v>
      </c>
    </row>
    <row r="209" spans="1:39" x14ac:dyDescent="0.3">
      <c r="A209" s="23">
        <v>206</v>
      </c>
      <c r="B209" s="23" t="str">
        <f>VLOOKUP($A209,'[1]פרופיל מציע  + מסמכים שיש להגיש'!$C$6:$H$16555,2)</f>
        <v>מוסך נאמן יורם ויחיה בע"מ</v>
      </c>
      <c r="C209" s="23" t="str">
        <f t="shared" si="57"/>
        <v>0</v>
      </c>
      <c r="D209" s="41"/>
      <c r="E209" s="43"/>
      <c r="F209" s="43"/>
      <c r="G209" s="42"/>
      <c r="H209" s="43"/>
      <c r="I209" s="43"/>
      <c r="J209" s="42"/>
      <c r="K209" s="42"/>
      <c r="L209" s="42"/>
      <c r="M209" s="57" t="str">
        <f t="shared" si="54"/>
        <v/>
      </c>
      <c r="N209" s="27" t="str">
        <f>IF(M209="","",VLOOKUP($A209,'[1]פרופיל מציע  + מסמכים שיש להגיש'!$C$6:$H$16555,4))</f>
        <v/>
      </c>
      <c r="O209" s="46" t="str">
        <f>IF(OR('טבלת עזר2'!$C208=1,'טבלת עזר2'!$G208=1,'טבלת עזר2'!$J208='טבלת עזר2'!$J$2,'טבלת עזר2'!$J208='טבלת עזר2'!$J$2,'טבלת עזר2'!$K208='טבלת עזר2'!$K$2,'טבלת עזר2'!$L208='טבלת עזר2'!$L$2)=TRUE,1,"")</f>
        <v/>
      </c>
      <c r="P209" s="46" t="e">
        <f>IF(OR($M209='טבלת עזר2'!$AN$3,$M209='טבלת עזר2'!$AN$4,$M209='טבלת עזר2'!$AN$5,$M209='טבלת עזר2'!$AN$6,$M209='טבלת עזר2'!$AN$7,$M209='טבלת עזר2'!$AN$8,$M209='טבלת עזר2'!$AN$9)=TRUE,2,"")</f>
        <v>#NUM!</v>
      </c>
      <c r="Q209" s="23" t="str">
        <f t="shared" si="58"/>
        <v>not submittied</v>
      </c>
      <c r="R209" s="65" t="e">
        <f t="shared" si="59"/>
        <v>#NUM!</v>
      </c>
      <c r="W209" s="67">
        <f t="shared" si="60"/>
        <v>0</v>
      </c>
      <c r="X209" s="23">
        <f t="shared" si="61"/>
        <v>7629</v>
      </c>
      <c r="Y209" s="50" t="e">
        <f t="shared" si="62"/>
        <v>#REF!</v>
      </c>
      <c r="Z209" s="23" t="e">
        <f t="shared" si="63"/>
        <v>#REF!</v>
      </c>
      <c r="AA209" s="28" t="e">
        <f t="shared" si="55"/>
        <v>#REF!</v>
      </c>
      <c r="AB209" s="29" t="e">
        <f t="shared" si="56"/>
        <v>#REF!</v>
      </c>
      <c r="AC209" s="28" t="e">
        <f t="shared" si="64"/>
        <v>#REF!</v>
      </c>
      <c r="AD209" s="23" t="e">
        <f t="shared" si="65"/>
        <v>#REF!</v>
      </c>
      <c r="AE209" s="53">
        <f t="shared" si="66"/>
        <v>0</v>
      </c>
      <c r="AF209" s="53">
        <f t="shared" si="67"/>
        <v>0</v>
      </c>
      <c r="AG209" s="53">
        <f t="shared" si="68"/>
        <v>0</v>
      </c>
      <c r="AH209" s="36" t="e">
        <f t="shared" si="70"/>
        <v>#REF!</v>
      </c>
      <c r="AM209" s="23">
        <f t="shared" si="69"/>
        <v>0</v>
      </c>
    </row>
    <row r="210" spans="1:39" x14ac:dyDescent="0.3">
      <c r="A210" s="23">
        <v>207</v>
      </c>
      <c r="B210" s="23" t="str">
        <f>VLOOKUP($A210,'[1]פרופיל מציע  + מסמכים שיש להגיש'!$C$6:$H$16555,2)</f>
        <v>כלמוביל ירושלים</v>
      </c>
      <c r="C210" s="23" t="str">
        <f t="shared" si="57"/>
        <v>0</v>
      </c>
      <c r="D210" s="41"/>
      <c r="E210" s="43"/>
      <c r="F210" s="43"/>
      <c r="G210" s="42"/>
      <c r="H210" s="43"/>
      <c r="I210" s="43"/>
      <c r="J210" s="42"/>
      <c r="K210" s="42"/>
      <c r="L210" s="42"/>
      <c r="M210" s="57" t="str">
        <f t="shared" si="54"/>
        <v/>
      </c>
      <c r="N210" s="27" t="str">
        <f>IF(M210="","",VLOOKUP($A210,'[1]פרופיל מציע  + מסמכים שיש להגיש'!$C$6:$H$16555,4))</f>
        <v/>
      </c>
      <c r="O210" s="46" t="str">
        <f>IF(OR('טבלת עזר2'!$C209=1,'טבלת עזר2'!$G209=1,'טבלת עזר2'!$J209='טבלת עזר2'!$J$2,'טבלת עזר2'!$J209='טבלת עזר2'!$J$2,'טבלת עזר2'!$K209='טבלת עזר2'!$K$2,'טבלת עזר2'!$L209='טבלת עזר2'!$L$2)=TRUE,1,"")</f>
        <v/>
      </c>
      <c r="P210" s="46" t="e">
        <f>IF(OR($M210='טבלת עזר2'!$AN$3,$M210='טבלת עזר2'!$AN$4,$M210='טבלת עזר2'!$AN$5,$M210='טבלת עזר2'!$AN$6,$M210='טבלת עזר2'!$AN$7,$M210='טבלת עזר2'!$AN$8,$M210='טבלת עזר2'!$AN$9)=TRUE,2,"")</f>
        <v>#NUM!</v>
      </c>
      <c r="Q210" s="23" t="str">
        <f t="shared" si="58"/>
        <v>not submittied</v>
      </c>
      <c r="R210" s="65" t="e">
        <f t="shared" si="59"/>
        <v>#NUM!</v>
      </c>
      <c r="W210" s="67">
        <f t="shared" si="60"/>
        <v>0</v>
      </c>
      <c r="X210" s="23">
        <f t="shared" si="61"/>
        <v>7629</v>
      </c>
      <c r="Y210" s="50" t="e">
        <f t="shared" si="62"/>
        <v>#REF!</v>
      </c>
      <c r="Z210" s="23" t="e">
        <f t="shared" si="63"/>
        <v>#REF!</v>
      </c>
      <c r="AA210" s="28" t="e">
        <f t="shared" si="55"/>
        <v>#REF!</v>
      </c>
      <c r="AB210" s="29" t="e">
        <f t="shared" si="56"/>
        <v>#REF!</v>
      </c>
      <c r="AC210" s="28" t="e">
        <f t="shared" si="64"/>
        <v>#REF!</v>
      </c>
      <c r="AD210" s="23" t="e">
        <f t="shared" si="65"/>
        <v>#REF!</v>
      </c>
      <c r="AE210" s="53">
        <f t="shared" si="66"/>
        <v>0</v>
      </c>
      <c r="AF210" s="53">
        <f t="shared" si="67"/>
        <v>0</v>
      </c>
      <c r="AG210" s="53">
        <f t="shared" si="68"/>
        <v>0</v>
      </c>
      <c r="AH210" s="36" t="e">
        <f t="shared" si="70"/>
        <v>#REF!</v>
      </c>
      <c r="AM210" s="23">
        <f t="shared" si="69"/>
        <v>0</v>
      </c>
    </row>
    <row r="211" spans="1:39" x14ac:dyDescent="0.3">
      <c r="A211" s="23">
        <v>208</v>
      </c>
      <c r="B211" s="23" t="str">
        <f>VLOOKUP($A211,'[1]פרופיל מציע  + מסמכים שיש להגיש'!$C$6:$H$16555,2)</f>
        <v>כלמוביל חיפה</v>
      </c>
      <c r="C211" s="23" t="str">
        <f t="shared" si="57"/>
        <v>0</v>
      </c>
      <c r="D211" s="41"/>
      <c r="E211" s="43"/>
      <c r="F211" s="43"/>
      <c r="G211" s="42"/>
      <c r="H211" s="43"/>
      <c r="I211" s="43"/>
      <c r="J211" s="42"/>
      <c r="K211" s="42"/>
      <c r="L211" s="42"/>
      <c r="M211" s="57" t="str">
        <f t="shared" si="54"/>
        <v/>
      </c>
      <c r="N211" s="27" t="str">
        <f>IF(M211="","",VLOOKUP($A211,'[1]פרופיל מציע  + מסמכים שיש להגיש'!$C$6:$H$16555,4))</f>
        <v/>
      </c>
      <c r="O211" s="46" t="str">
        <f>IF(OR('טבלת עזר2'!$C210=1,'טבלת עזר2'!$G210=1,'טבלת עזר2'!$J210='טבלת עזר2'!$J$2,'טבלת עזר2'!$J210='טבלת עזר2'!$J$2,'טבלת עזר2'!$K210='טבלת עזר2'!$K$2,'טבלת עזר2'!$L210='טבלת עזר2'!$L$2)=TRUE,1,"")</f>
        <v/>
      </c>
      <c r="P211" s="46" t="e">
        <f>IF(OR($M211='טבלת עזר2'!$AN$3,$M211='טבלת עזר2'!$AN$4,$M211='טבלת עזר2'!$AN$5,$M211='טבלת עזר2'!$AN$6,$M211='טבלת עזר2'!$AN$7,$M211='טבלת עזר2'!$AN$8,$M211='טבלת עזר2'!$AN$9)=TRUE,2,"")</f>
        <v>#NUM!</v>
      </c>
      <c r="Q211" s="23" t="str">
        <f t="shared" si="58"/>
        <v>not submittied</v>
      </c>
      <c r="R211" s="65" t="e">
        <f t="shared" si="59"/>
        <v>#NUM!</v>
      </c>
      <c r="W211" s="67">
        <f t="shared" si="60"/>
        <v>0</v>
      </c>
      <c r="X211" s="23">
        <f t="shared" si="61"/>
        <v>7629</v>
      </c>
      <c r="Y211" s="50" t="e">
        <f t="shared" si="62"/>
        <v>#REF!</v>
      </c>
      <c r="Z211" s="23" t="e">
        <f t="shared" si="63"/>
        <v>#REF!</v>
      </c>
      <c r="AA211" s="28" t="e">
        <f t="shared" si="55"/>
        <v>#REF!</v>
      </c>
      <c r="AB211" s="29" t="e">
        <f t="shared" si="56"/>
        <v>#REF!</v>
      </c>
      <c r="AC211" s="28" t="e">
        <f t="shared" si="64"/>
        <v>#REF!</v>
      </c>
      <c r="AD211" s="23" t="e">
        <f t="shared" si="65"/>
        <v>#REF!</v>
      </c>
      <c r="AE211" s="53">
        <f t="shared" si="66"/>
        <v>0</v>
      </c>
      <c r="AF211" s="53">
        <f t="shared" si="67"/>
        <v>0</v>
      </c>
      <c r="AG211" s="53">
        <f t="shared" si="68"/>
        <v>0</v>
      </c>
      <c r="AH211" s="36" t="e">
        <f t="shared" si="70"/>
        <v>#REF!</v>
      </c>
      <c r="AM211" s="23">
        <f t="shared" si="69"/>
        <v>0</v>
      </c>
    </row>
    <row r="212" spans="1:39" x14ac:dyDescent="0.3">
      <c r="A212" s="23">
        <v>209</v>
      </c>
      <c r="B212" s="23" t="str">
        <f>VLOOKUP($A212,'[1]פרופיל מציע  + מסמכים שיש להגיש'!$C$6:$H$16555,2)</f>
        <v>כלמוביל פתח תקווה</v>
      </c>
      <c r="C212" s="23" t="str">
        <f t="shared" si="57"/>
        <v>0</v>
      </c>
      <c r="D212" s="41"/>
      <c r="E212" s="43"/>
      <c r="F212" s="43"/>
      <c r="G212" s="42"/>
      <c r="H212" s="43"/>
      <c r="I212" s="43"/>
      <c r="J212" s="42"/>
      <c r="K212" s="42"/>
      <c r="L212" s="42"/>
      <c r="M212" s="57" t="str">
        <f t="shared" si="54"/>
        <v/>
      </c>
      <c r="N212" s="27" t="str">
        <f>IF(M212="","",VLOOKUP($A212,'[1]פרופיל מציע  + מסמכים שיש להגיש'!$C$6:$H$16555,4))</f>
        <v/>
      </c>
      <c r="O212" s="46" t="str">
        <f>IF(OR('טבלת עזר2'!$C211=1,'טבלת עזר2'!$G211=1,'טבלת עזר2'!$J211='טבלת עזר2'!$J$2,'טבלת עזר2'!$J211='טבלת עזר2'!$J$2,'טבלת עזר2'!$K211='טבלת עזר2'!$K$2,'טבלת עזר2'!$L211='טבלת עזר2'!$L$2)=TRUE,1,"")</f>
        <v/>
      </c>
      <c r="P212" s="46" t="e">
        <f>IF(OR($M212='טבלת עזר2'!$AN$3,$M212='טבלת עזר2'!$AN$4,$M212='טבלת עזר2'!$AN$5,$M212='טבלת עזר2'!$AN$6,$M212='טבלת עזר2'!$AN$7,$M212='טבלת עזר2'!$AN$8,$M212='טבלת עזר2'!$AN$9)=TRUE,2,"")</f>
        <v>#NUM!</v>
      </c>
      <c r="Q212" s="23" t="str">
        <f t="shared" si="58"/>
        <v>not submittied</v>
      </c>
      <c r="R212" s="65" t="e">
        <f t="shared" si="59"/>
        <v>#NUM!</v>
      </c>
      <c r="W212" s="67">
        <f t="shared" si="60"/>
        <v>0</v>
      </c>
      <c r="X212" s="23">
        <f t="shared" si="61"/>
        <v>7629</v>
      </c>
      <c r="Y212" s="50" t="e">
        <f t="shared" si="62"/>
        <v>#REF!</v>
      </c>
      <c r="Z212" s="23" t="e">
        <f t="shared" si="63"/>
        <v>#REF!</v>
      </c>
      <c r="AA212" s="28" t="e">
        <f t="shared" si="55"/>
        <v>#REF!</v>
      </c>
      <c r="AB212" s="29" t="e">
        <f t="shared" si="56"/>
        <v>#REF!</v>
      </c>
      <c r="AC212" s="28" t="e">
        <f t="shared" si="64"/>
        <v>#REF!</v>
      </c>
      <c r="AD212" s="23" t="e">
        <f t="shared" si="65"/>
        <v>#REF!</v>
      </c>
      <c r="AE212" s="53">
        <f t="shared" si="66"/>
        <v>0</v>
      </c>
      <c r="AF212" s="53">
        <f t="shared" si="67"/>
        <v>0</v>
      </c>
      <c r="AG212" s="53">
        <f t="shared" si="68"/>
        <v>0</v>
      </c>
      <c r="AH212" s="36" t="e">
        <f t="shared" si="70"/>
        <v>#REF!</v>
      </c>
      <c r="AM212" s="23">
        <f t="shared" si="69"/>
        <v>0</v>
      </c>
    </row>
    <row r="213" spans="1:39" x14ac:dyDescent="0.3">
      <c r="A213" s="23">
        <v>210</v>
      </c>
      <c r="B213" s="23" t="str">
        <f>VLOOKUP($A213,'[1]פרופיל מציע  + מסמכים שיש להגיש'!$C$6:$H$16555,2)</f>
        <v>כלמוביל כרמיאל</v>
      </c>
      <c r="C213" s="23" t="str">
        <f t="shared" si="57"/>
        <v>0</v>
      </c>
      <c r="D213" s="41"/>
      <c r="E213" s="43"/>
      <c r="F213" s="43"/>
      <c r="G213" s="42"/>
      <c r="H213" s="43"/>
      <c r="I213" s="43"/>
      <c r="J213" s="42"/>
      <c r="K213" s="42"/>
      <c r="L213" s="42"/>
      <c r="M213" s="57" t="str">
        <f t="shared" si="54"/>
        <v/>
      </c>
      <c r="N213" s="27" t="str">
        <f>IF(M213="","",VLOOKUP($A213,'[1]פרופיל מציע  + מסמכים שיש להגיש'!$C$6:$H$16555,4))</f>
        <v/>
      </c>
      <c r="O213" s="46" t="str">
        <f>IF(OR('טבלת עזר2'!$C212=1,'טבלת עזר2'!$G212=1,'טבלת עזר2'!$J212='טבלת עזר2'!$J$2,'טבלת עזר2'!$J212='טבלת עזר2'!$J$2,'טבלת עזר2'!$K212='טבלת עזר2'!$K$2,'טבלת עזר2'!$L212='טבלת עזר2'!$L$2)=TRUE,1,"")</f>
        <v/>
      </c>
      <c r="P213" s="46" t="e">
        <f>IF(OR($M213='טבלת עזר2'!$AN$3,$M213='טבלת עזר2'!$AN$4,$M213='טבלת עזר2'!$AN$5,$M213='טבלת עזר2'!$AN$6,$M213='טבלת עזר2'!$AN$7,$M213='טבלת עזר2'!$AN$8,$M213='טבלת עזר2'!$AN$9)=TRUE,2,"")</f>
        <v>#NUM!</v>
      </c>
      <c r="Q213" s="23" t="str">
        <f t="shared" si="58"/>
        <v>not submittied</v>
      </c>
      <c r="R213" s="65" t="e">
        <f t="shared" si="59"/>
        <v>#NUM!</v>
      </c>
      <c r="W213" s="67">
        <f t="shared" si="60"/>
        <v>0</v>
      </c>
      <c r="X213" s="23">
        <f t="shared" si="61"/>
        <v>7629</v>
      </c>
      <c r="Y213" s="50" t="e">
        <f t="shared" si="62"/>
        <v>#REF!</v>
      </c>
      <c r="Z213" s="23" t="e">
        <f t="shared" si="63"/>
        <v>#REF!</v>
      </c>
      <c r="AA213" s="28" t="e">
        <f t="shared" si="55"/>
        <v>#REF!</v>
      </c>
      <c r="AB213" s="29" t="e">
        <f t="shared" si="56"/>
        <v>#REF!</v>
      </c>
      <c r="AC213" s="28" t="e">
        <f t="shared" si="64"/>
        <v>#REF!</v>
      </c>
      <c r="AD213" s="23" t="e">
        <f t="shared" si="65"/>
        <v>#REF!</v>
      </c>
      <c r="AE213" s="53">
        <f t="shared" si="66"/>
        <v>0</v>
      </c>
      <c r="AF213" s="53">
        <f t="shared" si="67"/>
        <v>0</v>
      </c>
      <c r="AG213" s="53">
        <f t="shared" si="68"/>
        <v>0</v>
      </c>
      <c r="AH213" s="36" t="e">
        <f t="shared" si="70"/>
        <v>#REF!</v>
      </c>
      <c r="AM213" s="23">
        <f t="shared" si="69"/>
        <v>0</v>
      </c>
    </row>
    <row r="214" spans="1:39" x14ac:dyDescent="0.3">
      <c r="A214" s="23">
        <v>211</v>
      </c>
      <c r="B214" s="23" t="str">
        <f>VLOOKUP($A214,'[1]פרופיל מציע  + מסמכים שיש להגיש'!$C$6:$H$16555,2)</f>
        <v>כלמוביל ראשון לציון</v>
      </c>
      <c r="C214" s="23" t="str">
        <f t="shared" si="57"/>
        <v>0</v>
      </c>
      <c r="D214" s="41"/>
      <c r="E214" s="43"/>
      <c r="F214" s="43"/>
      <c r="G214" s="42"/>
      <c r="H214" s="43"/>
      <c r="I214" s="43"/>
      <c r="J214" s="42"/>
      <c r="K214" s="42"/>
      <c r="L214" s="42"/>
      <c r="M214" s="57" t="str">
        <f t="shared" si="54"/>
        <v/>
      </c>
      <c r="N214" s="27" t="str">
        <f>IF(M214="","",VLOOKUP($A214,'[1]פרופיל מציע  + מסמכים שיש להגיש'!$C$6:$H$16555,4))</f>
        <v/>
      </c>
      <c r="O214" s="46" t="str">
        <f>IF(OR('טבלת עזר2'!$C213=1,'טבלת עזר2'!$G213=1,'טבלת עזר2'!$J213='טבלת עזר2'!$J$2,'טבלת עזר2'!$J213='טבלת עזר2'!$J$2,'טבלת עזר2'!$K213='טבלת עזר2'!$K$2,'טבלת עזר2'!$L213='טבלת עזר2'!$L$2)=TRUE,1,"")</f>
        <v/>
      </c>
      <c r="P214" s="46" t="e">
        <f>IF(OR($M214='טבלת עזר2'!$AN$3,$M214='טבלת עזר2'!$AN$4,$M214='טבלת עזר2'!$AN$5,$M214='טבלת עזר2'!$AN$6,$M214='טבלת עזר2'!$AN$7,$M214='טבלת עזר2'!$AN$8,$M214='טבלת עזר2'!$AN$9)=TRUE,2,"")</f>
        <v>#NUM!</v>
      </c>
      <c r="Q214" s="23" t="str">
        <f t="shared" si="58"/>
        <v>not submittied</v>
      </c>
      <c r="R214" s="65" t="e">
        <f t="shared" si="59"/>
        <v>#NUM!</v>
      </c>
      <c r="W214" s="67">
        <f t="shared" si="60"/>
        <v>0</v>
      </c>
      <c r="X214" s="23">
        <f t="shared" si="61"/>
        <v>7629</v>
      </c>
      <c r="Y214" s="50" t="e">
        <f t="shared" si="62"/>
        <v>#REF!</v>
      </c>
      <c r="Z214" s="23" t="e">
        <f t="shared" si="63"/>
        <v>#REF!</v>
      </c>
      <c r="AA214" s="28" t="e">
        <f t="shared" si="55"/>
        <v>#REF!</v>
      </c>
      <c r="AB214" s="29" t="e">
        <f t="shared" si="56"/>
        <v>#REF!</v>
      </c>
      <c r="AC214" s="28" t="e">
        <f t="shared" si="64"/>
        <v>#REF!</v>
      </c>
      <c r="AD214" s="23" t="e">
        <f t="shared" si="65"/>
        <v>#REF!</v>
      </c>
      <c r="AE214" s="53">
        <f t="shared" si="66"/>
        <v>0</v>
      </c>
      <c r="AF214" s="53">
        <f t="shared" si="67"/>
        <v>0</v>
      </c>
      <c r="AG214" s="53">
        <f t="shared" si="68"/>
        <v>0</v>
      </c>
      <c r="AH214" s="36" t="e">
        <f t="shared" si="70"/>
        <v>#REF!</v>
      </c>
      <c r="AM214" s="23">
        <f t="shared" si="69"/>
        <v>0</v>
      </c>
    </row>
    <row r="215" spans="1:39" x14ac:dyDescent="0.3">
      <c r="A215" s="23">
        <v>212</v>
      </c>
      <c r="B215" s="23" t="str">
        <f>VLOOKUP($A215,'[1]פרופיל מציע  + מסמכים שיש להגיש'!$C$6:$H$16555,2)</f>
        <v>צ'מפיון מוטורס בע"מ- ירושלים</v>
      </c>
      <c r="C215" s="23" t="str">
        <f t="shared" si="57"/>
        <v>0</v>
      </c>
      <c r="D215" s="41"/>
      <c r="E215" s="43"/>
      <c r="F215" s="43"/>
      <c r="G215" s="42"/>
      <c r="H215" s="43"/>
      <c r="I215" s="43"/>
      <c r="J215" s="42"/>
      <c r="K215" s="42"/>
      <c r="L215" s="42"/>
      <c r="M215" s="57" t="str">
        <f t="shared" si="54"/>
        <v/>
      </c>
      <c r="N215" s="27" t="str">
        <f>IF(M215="","",VLOOKUP($A215,'[1]פרופיל מציע  + מסמכים שיש להגיש'!$C$6:$H$16555,4))</f>
        <v/>
      </c>
      <c r="O215" s="46" t="str">
        <f>IF(OR('טבלת עזר2'!$C214=1,'טבלת עזר2'!$G214=1,'טבלת עזר2'!$J214='טבלת עזר2'!$J$2,'טבלת עזר2'!$J214='טבלת עזר2'!$J$2,'טבלת עזר2'!$K214='טבלת עזר2'!$K$2,'טבלת עזר2'!$L214='טבלת עזר2'!$L$2)=TRUE,1,"")</f>
        <v/>
      </c>
      <c r="P215" s="46" t="e">
        <f>IF(OR($M215='טבלת עזר2'!$AN$3,$M215='טבלת עזר2'!$AN$4,$M215='טבלת עזר2'!$AN$5,$M215='טבלת עזר2'!$AN$6,$M215='טבלת עזר2'!$AN$7,$M215='טבלת עזר2'!$AN$8,$M215='טבלת עזר2'!$AN$9)=TRUE,2,"")</f>
        <v>#NUM!</v>
      </c>
      <c r="Q215" s="23" t="str">
        <f t="shared" si="58"/>
        <v>not submittied</v>
      </c>
      <c r="R215" s="65" t="e">
        <f t="shared" si="59"/>
        <v>#NUM!</v>
      </c>
      <c r="W215" s="67">
        <f t="shared" si="60"/>
        <v>0</v>
      </c>
      <c r="X215" s="23">
        <f t="shared" si="61"/>
        <v>7629</v>
      </c>
      <c r="Y215" s="50" t="e">
        <f t="shared" si="62"/>
        <v>#REF!</v>
      </c>
      <c r="Z215" s="23" t="e">
        <f t="shared" si="63"/>
        <v>#REF!</v>
      </c>
      <c r="AA215" s="28" t="e">
        <f t="shared" si="55"/>
        <v>#REF!</v>
      </c>
      <c r="AB215" s="29" t="e">
        <f t="shared" si="56"/>
        <v>#REF!</v>
      </c>
      <c r="AC215" s="28" t="e">
        <f t="shared" si="64"/>
        <v>#REF!</v>
      </c>
      <c r="AD215" s="23" t="e">
        <f t="shared" si="65"/>
        <v>#REF!</v>
      </c>
      <c r="AE215" s="53">
        <f t="shared" si="66"/>
        <v>0</v>
      </c>
      <c r="AF215" s="53">
        <f t="shared" si="67"/>
        <v>0</v>
      </c>
      <c r="AG215" s="53">
        <f t="shared" si="68"/>
        <v>0</v>
      </c>
      <c r="AH215" s="36" t="e">
        <f t="shared" si="70"/>
        <v>#REF!</v>
      </c>
      <c r="AM215" s="23">
        <f t="shared" si="69"/>
        <v>0</v>
      </c>
    </row>
    <row r="216" spans="1:39" x14ac:dyDescent="0.3">
      <c r="A216" s="23">
        <v>213</v>
      </c>
      <c r="B216" s="23" t="str">
        <f>VLOOKUP($A216,'[1]פרופיל מציע  + מסמכים שיש להגיש'!$C$6:$H$16555,2)</f>
        <v>צ'מפיון מוטורס בע"מ- פתח תקווה</v>
      </c>
      <c r="C216" s="23" t="str">
        <f t="shared" si="57"/>
        <v>0</v>
      </c>
      <c r="D216" s="41"/>
      <c r="E216" s="43"/>
      <c r="F216" s="43"/>
      <c r="G216" s="42"/>
      <c r="H216" s="43"/>
      <c r="I216" s="43"/>
      <c r="J216" s="42"/>
      <c r="K216" s="42"/>
      <c r="L216" s="42"/>
      <c r="M216" s="57" t="str">
        <f t="shared" si="54"/>
        <v/>
      </c>
      <c r="N216" s="27" t="str">
        <f>IF(M216="","",VLOOKUP($A216,'[1]פרופיל מציע  + מסמכים שיש להגיש'!$C$6:$H$16555,4))</f>
        <v/>
      </c>
      <c r="O216" s="46" t="str">
        <f>IF(OR('טבלת עזר2'!$C215=1,'טבלת עזר2'!$G215=1,'טבלת עזר2'!$J215='טבלת עזר2'!$J$2,'טבלת עזר2'!$J215='טבלת עזר2'!$J$2,'טבלת עזר2'!$K215='טבלת עזר2'!$K$2,'טבלת עזר2'!$L215='טבלת עזר2'!$L$2)=TRUE,1,"")</f>
        <v/>
      </c>
      <c r="P216" s="46" t="e">
        <f>IF(OR($M216='טבלת עזר2'!$AN$3,$M216='טבלת עזר2'!$AN$4,$M216='טבלת עזר2'!$AN$5,$M216='טבלת עזר2'!$AN$6,$M216='טבלת עזר2'!$AN$7,$M216='טבלת עזר2'!$AN$8,$M216='טבלת עזר2'!$AN$9)=TRUE,2,"")</f>
        <v>#NUM!</v>
      </c>
      <c r="Q216" s="23" t="str">
        <f t="shared" si="58"/>
        <v>not submittied</v>
      </c>
      <c r="R216" s="65" t="e">
        <f t="shared" si="59"/>
        <v>#NUM!</v>
      </c>
      <c r="W216" s="67">
        <f t="shared" si="60"/>
        <v>0</v>
      </c>
      <c r="X216" s="23">
        <f t="shared" si="61"/>
        <v>7629</v>
      </c>
      <c r="Y216" s="50" t="e">
        <f t="shared" si="62"/>
        <v>#REF!</v>
      </c>
      <c r="Z216" s="23" t="e">
        <f t="shared" si="63"/>
        <v>#REF!</v>
      </c>
      <c r="AA216" s="28" t="e">
        <f t="shared" si="55"/>
        <v>#REF!</v>
      </c>
      <c r="AB216" s="29" t="e">
        <f t="shared" si="56"/>
        <v>#REF!</v>
      </c>
      <c r="AC216" s="28" t="e">
        <f t="shared" si="64"/>
        <v>#REF!</v>
      </c>
      <c r="AD216" s="23" t="e">
        <f t="shared" si="65"/>
        <v>#REF!</v>
      </c>
      <c r="AE216" s="53">
        <f t="shared" si="66"/>
        <v>0</v>
      </c>
      <c r="AF216" s="53">
        <f t="shared" si="67"/>
        <v>0</v>
      </c>
      <c r="AG216" s="53">
        <f t="shared" si="68"/>
        <v>0</v>
      </c>
      <c r="AH216" s="36" t="e">
        <f t="shared" si="70"/>
        <v>#REF!</v>
      </c>
      <c r="AM216" s="23">
        <f t="shared" si="69"/>
        <v>0</v>
      </c>
    </row>
    <row r="217" spans="1:39" x14ac:dyDescent="0.3">
      <c r="A217" s="23">
        <v>214</v>
      </c>
      <c r="B217" s="23" t="str">
        <f>VLOOKUP($A217,'[1]פרופיל מציע  + מסמכים שיש להגיש'!$C$6:$H$16555,2)</f>
        <v>צ'מפיון מוטורס - חיפה</v>
      </c>
      <c r="C217" s="23" t="str">
        <f t="shared" si="57"/>
        <v>0</v>
      </c>
      <c r="D217" s="41"/>
      <c r="E217" s="43"/>
      <c r="F217" s="43"/>
      <c r="G217" s="42"/>
      <c r="H217" s="43"/>
      <c r="I217" s="43"/>
      <c r="J217" s="42"/>
      <c r="K217" s="42"/>
      <c r="L217" s="42"/>
      <c r="M217" s="57" t="str">
        <f t="shared" si="54"/>
        <v/>
      </c>
      <c r="N217" s="27" t="str">
        <f>IF(M217="","",VLOOKUP($A217,'[1]פרופיל מציע  + מסמכים שיש להגיש'!$C$6:$H$16555,4))</f>
        <v/>
      </c>
      <c r="O217" s="46" t="str">
        <f>IF(OR('טבלת עזר2'!$C216=1,'טבלת עזר2'!$G216=1,'טבלת עזר2'!$J216='טבלת עזר2'!$J$2,'טבלת עזר2'!$J216='טבלת עזר2'!$J$2,'טבלת עזר2'!$K216='טבלת עזר2'!$K$2,'טבלת עזר2'!$L216='טבלת עזר2'!$L$2)=TRUE,1,"")</f>
        <v/>
      </c>
      <c r="P217" s="46" t="e">
        <f>IF(OR($M217='טבלת עזר2'!$AN$3,$M217='טבלת עזר2'!$AN$4,$M217='טבלת עזר2'!$AN$5,$M217='טבלת עזר2'!$AN$6,$M217='טבלת עזר2'!$AN$7,$M217='טבלת עזר2'!$AN$8,$M217='טבלת עזר2'!$AN$9)=TRUE,2,"")</f>
        <v>#NUM!</v>
      </c>
      <c r="Q217" s="23" t="str">
        <f t="shared" si="58"/>
        <v>not submittied</v>
      </c>
      <c r="R217" s="65" t="e">
        <f t="shared" si="59"/>
        <v>#NUM!</v>
      </c>
      <c r="W217" s="67">
        <f t="shared" si="60"/>
        <v>0</v>
      </c>
      <c r="X217" s="23">
        <f t="shared" si="61"/>
        <v>7629</v>
      </c>
      <c r="Y217" s="50" t="e">
        <f t="shared" si="62"/>
        <v>#REF!</v>
      </c>
      <c r="Z217" s="23" t="e">
        <f t="shared" si="63"/>
        <v>#REF!</v>
      </c>
      <c r="AA217" s="28" t="e">
        <f t="shared" si="55"/>
        <v>#REF!</v>
      </c>
      <c r="AB217" s="29" t="e">
        <f t="shared" si="56"/>
        <v>#REF!</v>
      </c>
      <c r="AC217" s="28" t="e">
        <f t="shared" si="64"/>
        <v>#REF!</v>
      </c>
      <c r="AD217" s="23" t="e">
        <f t="shared" si="65"/>
        <v>#REF!</v>
      </c>
      <c r="AE217" s="53">
        <f t="shared" si="66"/>
        <v>0</v>
      </c>
      <c r="AF217" s="53">
        <f t="shared" si="67"/>
        <v>0</v>
      </c>
      <c r="AG217" s="53">
        <f t="shared" si="68"/>
        <v>0</v>
      </c>
      <c r="AH217" s="36" t="e">
        <f t="shared" si="70"/>
        <v>#REF!</v>
      </c>
      <c r="AM217" s="23">
        <f t="shared" si="69"/>
        <v>0</v>
      </c>
    </row>
    <row r="218" spans="1:39" x14ac:dyDescent="0.3">
      <c r="A218" s="23">
        <v>215</v>
      </c>
      <c r="B218" s="23" t="str">
        <f>VLOOKUP($A218,'[1]פרופיל מציע  + מסמכים שיש להגיש'!$C$6:$H$16555,2)</f>
        <v>צ'מפיון מוטורס בע"מ - בני ברק</v>
      </c>
      <c r="C218" s="23" t="str">
        <f t="shared" si="57"/>
        <v>0</v>
      </c>
      <c r="D218" s="41"/>
      <c r="E218" s="43"/>
      <c r="F218" s="43"/>
      <c r="G218" s="42"/>
      <c r="H218" s="43"/>
      <c r="I218" s="43"/>
      <c r="J218" s="42"/>
      <c r="K218" s="42"/>
      <c r="L218" s="42"/>
      <c r="M218" s="57" t="str">
        <f t="shared" si="54"/>
        <v/>
      </c>
      <c r="N218" s="27" t="str">
        <f>IF(M218="","",VLOOKUP($A218,'[1]פרופיל מציע  + מסמכים שיש להגיש'!$C$6:$H$16555,4))</f>
        <v/>
      </c>
      <c r="O218" s="46" t="str">
        <f>IF(OR('טבלת עזר2'!$C217=1,'טבלת עזר2'!$G217=1,'טבלת עזר2'!$J217='טבלת עזר2'!$J$2,'טבלת עזר2'!$J217='טבלת עזר2'!$J$2,'טבלת עזר2'!$K217='טבלת עזר2'!$K$2,'טבלת עזר2'!$L217='טבלת עזר2'!$L$2)=TRUE,1,"")</f>
        <v/>
      </c>
      <c r="P218" s="46" t="e">
        <f>IF(OR($M218='טבלת עזר2'!$AN$3,$M218='טבלת עזר2'!$AN$4,$M218='טבלת עזר2'!$AN$5,$M218='טבלת עזר2'!$AN$6,$M218='טבלת עזר2'!$AN$7,$M218='טבלת עזר2'!$AN$8,$M218='טבלת עזר2'!$AN$9)=TRUE,2,"")</f>
        <v>#NUM!</v>
      </c>
      <c r="Q218" s="23" t="str">
        <f t="shared" si="58"/>
        <v>not submittied</v>
      </c>
      <c r="R218" s="65" t="e">
        <f t="shared" si="59"/>
        <v>#NUM!</v>
      </c>
      <c r="W218" s="67">
        <f t="shared" si="60"/>
        <v>0</v>
      </c>
      <c r="X218" s="23">
        <f t="shared" si="61"/>
        <v>7629</v>
      </c>
      <c r="Y218" s="50" t="e">
        <f t="shared" si="62"/>
        <v>#REF!</v>
      </c>
      <c r="Z218" s="23" t="e">
        <f t="shared" si="63"/>
        <v>#REF!</v>
      </c>
      <c r="AA218" s="28" t="e">
        <f t="shared" si="55"/>
        <v>#REF!</v>
      </c>
      <c r="AB218" s="29" t="e">
        <f t="shared" si="56"/>
        <v>#REF!</v>
      </c>
      <c r="AC218" s="28" t="e">
        <f t="shared" si="64"/>
        <v>#REF!</v>
      </c>
      <c r="AD218" s="23" t="e">
        <f t="shared" si="65"/>
        <v>#REF!</v>
      </c>
      <c r="AE218" s="53">
        <f t="shared" si="66"/>
        <v>0</v>
      </c>
      <c r="AF218" s="53">
        <f t="shared" si="67"/>
        <v>0</v>
      </c>
      <c r="AG218" s="53">
        <f t="shared" si="68"/>
        <v>0</v>
      </c>
      <c r="AH218" s="36" t="e">
        <f t="shared" si="70"/>
        <v>#REF!</v>
      </c>
      <c r="AM218" s="23">
        <f t="shared" si="69"/>
        <v>0</v>
      </c>
    </row>
    <row r="219" spans="1:39" x14ac:dyDescent="0.3">
      <c r="A219" s="23">
        <v>216</v>
      </c>
      <c r="B219" s="23" t="str">
        <f>VLOOKUP($A219,'[1]פרופיל מציע  + מסמכים שיש להגיש'!$C$6:$H$16555,2)</f>
        <v>א. ארגמן סוכנות דרום בע"מ</v>
      </c>
      <c r="C219" s="23" t="str">
        <f t="shared" si="57"/>
        <v>0</v>
      </c>
      <c r="D219" s="41"/>
      <c r="E219" s="43"/>
      <c r="F219" s="43"/>
      <c r="G219" s="42"/>
      <c r="H219" s="43"/>
      <c r="I219" s="43"/>
      <c r="J219" s="42"/>
      <c r="K219" s="42"/>
      <c r="L219" s="42"/>
      <c r="M219" s="57" t="str">
        <f t="shared" si="54"/>
        <v/>
      </c>
      <c r="N219" s="27" t="str">
        <f>IF(M219="","",VLOOKUP($A219,'[1]פרופיל מציע  + מסמכים שיש להגיש'!$C$6:$H$16555,4))</f>
        <v/>
      </c>
      <c r="O219" s="46" t="str">
        <f>IF(OR('טבלת עזר2'!$C218=1,'טבלת עזר2'!$G218=1,'טבלת עזר2'!$J218='טבלת עזר2'!$J$2,'טבלת עזר2'!$J218='טבלת עזר2'!$J$2,'טבלת עזר2'!$K218='טבלת עזר2'!$K$2,'טבלת עזר2'!$L218='טבלת עזר2'!$L$2)=TRUE,1,"")</f>
        <v/>
      </c>
      <c r="P219" s="46" t="e">
        <f>IF(OR($M219='טבלת עזר2'!$AN$3,$M219='טבלת עזר2'!$AN$4,$M219='טבלת עזר2'!$AN$5,$M219='טבלת עזר2'!$AN$6,$M219='טבלת עזר2'!$AN$7,$M219='טבלת עזר2'!$AN$8,$M219='טבלת עזר2'!$AN$9)=TRUE,2,"")</f>
        <v>#NUM!</v>
      </c>
      <c r="Q219" s="23" t="str">
        <f t="shared" si="58"/>
        <v>not submittied</v>
      </c>
      <c r="R219" s="65" t="e">
        <f t="shared" si="59"/>
        <v>#NUM!</v>
      </c>
      <c r="W219" s="67">
        <f t="shared" si="60"/>
        <v>0</v>
      </c>
      <c r="X219" s="23">
        <f t="shared" si="61"/>
        <v>7629</v>
      </c>
      <c r="Y219" s="50" t="e">
        <f t="shared" si="62"/>
        <v>#REF!</v>
      </c>
      <c r="Z219" s="23" t="e">
        <f t="shared" si="63"/>
        <v>#REF!</v>
      </c>
      <c r="AA219" s="28" t="e">
        <f t="shared" si="55"/>
        <v>#REF!</v>
      </c>
      <c r="AB219" s="29" t="e">
        <f t="shared" si="56"/>
        <v>#REF!</v>
      </c>
      <c r="AC219" s="28" t="e">
        <f t="shared" si="64"/>
        <v>#REF!</v>
      </c>
      <c r="AD219" s="23" t="e">
        <f t="shared" si="65"/>
        <v>#REF!</v>
      </c>
      <c r="AE219" s="53">
        <f t="shared" si="66"/>
        <v>0</v>
      </c>
      <c r="AF219" s="53">
        <f t="shared" si="67"/>
        <v>0</v>
      </c>
      <c r="AG219" s="53">
        <f t="shared" si="68"/>
        <v>0</v>
      </c>
      <c r="AH219" s="36" t="e">
        <f t="shared" si="70"/>
        <v>#REF!</v>
      </c>
      <c r="AM219" s="23">
        <f t="shared" si="69"/>
        <v>0</v>
      </c>
    </row>
    <row r="220" spans="1:39" x14ac:dyDescent="0.3">
      <c r="A220" s="23">
        <v>217</v>
      </c>
      <c r="B220" s="23" t="str">
        <f>VLOOKUP($A220,'[1]פרופיל מציע  + מסמכים שיש להגיש'!$C$6:$H$16555,2)</f>
        <v>מוסכי שיא נתניה בע"מ</v>
      </c>
      <c r="C220" s="23" t="str">
        <f t="shared" si="57"/>
        <v>0</v>
      </c>
      <c r="D220" s="41"/>
      <c r="E220" s="43"/>
      <c r="F220" s="43"/>
      <c r="G220" s="42"/>
      <c r="H220" s="43"/>
      <c r="I220" s="43"/>
      <c r="J220" s="42"/>
      <c r="K220" s="42"/>
      <c r="L220" s="42"/>
      <c r="M220" s="57" t="str">
        <f t="shared" si="54"/>
        <v/>
      </c>
      <c r="N220" s="27" t="str">
        <f>IF(M220="","",VLOOKUP($A220,'[1]פרופיל מציע  + מסמכים שיש להגיש'!$C$6:$H$16555,4))</f>
        <v/>
      </c>
      <c r="O220" s="46" t="str">
        <f>IF(OR('טבלת עזר2'!$C219=1,'טבלת עזר2'!$G219=1,'טבלת עזר2'!$J219='טבלת עזר2'!$J$2,'טבלת עזר2'!$J219='טבלת עזר2'!$J$2,'טבלת עזר2'!$K219='טבלת עזר2'!$K$2,'טבלת עזר2'!$L219='טבלת עזר2'!$L$2)=TRUE,1,"")</f>
        <v/>
      </c>
      <c r="P220" s="46" t="e">
        <f>IF(OR($M220='טבלת עזר2'!$AN$3,$M220='טבלת עזר2'!$AN$4,$M220='טבלת עזר2'!$AN$5,$M220='טבלת עזר2'!$AN$6,$M220='טבלת עזר2'!$AN$7,$M220='טבלת עזר2'!$AN$8,$M220='טבלת עזר2'!$AN$9)=TRUE,2,"")</f>
        <v>#NUM!</v>
      </c>
      <c r="Q220" s="23" t="str">
        <f t="shared" si="58"/>
        <v>not submittied</v>
      </c>
      <c r="R220" s="65" t="e">
        <f t="shared" si="59"/>
        <v>#NUM!</v>
      </c>
      <c r="W220" s="67">
        <f t="shared" si="60"/>
        <v>0</v>
      </c>
      <c r="X220" s="23">
        <f t="shared" si="61"/>
        <v>7629</v>
      </c>
      <c r="Y220" s="50" t="e">
        <f t="shared" si="62"/>
        <v>#REF!</v>
      </c>
      <c r="Z220" s="23" t="e">
        <f t="shared" si="63"/>
        <v>#REF!</v>
      </c>
      <c r="AA220" s="28" t="e">
        <f t="shared" si="55"/>
        <v>#REF!</v>
      </c>
      <c r="AB220" s="29" t="e">
        <f t="shared" si="56"/>
        <v>#REF!</v>
      </c>
      <c r="AC220" s="28" t="e">
        <f t="shared" si="64"/>
        <v>#REF!</v>
      </c>
      <c r="AD220" s="23" t="e">
        <f t="shared" si="65"/>
        <v>#REF!</v>
      </c>
      <c r="AE220" s="53">
        <f t="shared" si="66"/>
        <v>0</v>
      </c>
      <c r="AF220" s="53">
        <f t="shared" si="67"/>
        <v>0</v>
      </c>
      <c r="AG220" s="53">
        <f t="shared" si="68"/>
        <v>0</v>
      </c>
      <c r="AH220" s="36" t="e">
        <f t="shared" si="70"/>
        <v>#REF!</v>
      </c>
      <c r="AM220" s="23">
        <f t="shared" si="69"/>
        <v>0</v>
      </c>
    </row>
    <row r="221" spans="1:39" x14ac:dyDescent="0.3">
      <c r="A221" s="23">
        <v>218</v>
      </c>
      <c r="B221" s="23" t="str">
        <f>VLOOKUP($A221,'[1]פרופיל מציע  + מסמכים שיש להגיש'!$C$6:$H$16555,2)</f>
        <v>מרכז שירות א.קהירי בע"מ</v>
      </c>
      <c r="C221" s="23" t="str">
        <f t="shared" si="57"/>
        <v>0</v>
      </c>
      <c r="D221" s="41"/>
      <c r="E221" s="43"/>
      <c r="F221" s="43"/>
      <c r="G221" s="42"/>
      <c r="H221" s="43"/>
      <c r="I221" s="43"/>
      <c r="J221" s="42"/>
      <c r="K221" s="42"/>
      <c r="L221" s="42"/>
      <c r="M221" s="57" t="str">
        <f t="shared" si="54"/>
        <v/>
      </c>
      <c r="N221" s="27" t="str">
        <f>IF(M221="","",VLOOKUP($A221,'[1]פרופיל מציע  + מסמכים שיש להגיש'!$C$6:$H$16555,4))</f>
        <v/>
      </c>
      <c r="O221" s="46" t="str">
        <f>IF(OR('טבלת עזר2'!$C220=1,'טבלת עזר2'!$G220=1,'טבלת עזר2'!$J220='טבלת עזר2'!$J$2,'טבלת עזר2'!$J220='טבלת עזר2'!$J$2,'טבלת עזר2'!$K220='טבלת עזר2'!$K$2,'טבלת עזר2'!$L220='טבלת עזר2'!$L$2)=TRUE,1,"")</f>
        <v/>
      </c>
      <c r="P221" s="46" t="e">
        <f>IF(OR($M221='טבלת עזר2'!$AN$3,$M221='טבלת עזר2'!$AN$4,$M221='טבלת עזר2'!$AN$5,$M221='טבלת עזר2'!$AN$6,$M221='טבלת עזר2'!$AN$7,$M221='טבלת עזר2'!$AN$8,$M221='טבלת עזר2'!$AN$9)=TRUE,2,"")</f>
        <v>#NUM!</v>
      </c>
      <c r="Q221" s="23" t="str">
        <f t="shared" si="58"/>
        <v>not submittied</v>
      </c>
      <c r="R221" s="65" t="e">
        <f t="shared" si="59"/>
        <v>#NUM!</v>
      </c>
      <c r="W221" s="67">
        <f t="shared" si="60"/>
        <v>0</v>
      </c>
      <c r="X221" s="23">
        <f t="shared" si="61"/>
        <v>7629</v>
      </c>
      <c r="Y221" s="50" t="e">
        <f t="shared" si="62"/>
        <v>#REF!</v>
      </c>
      <c r="Z221" s="23" t="e">
        <f t="shared" si="63"/>
        <v>#REF!</v>
      </c>
      <c r="AA221" s="28" t="e">
        <f t="shared" si="55"/>
        <v>#REF!</v>
      </c>
      <c r="AB221" s="29" t="e">
        <f t="shared" si="56"/>
        <v>#REF!</v>
      </c>
      <c r="AC221" s="28" t="e">
        <f t="shared" si="64"/>
        <v>#REF!</v>
      </c>
      <c r="AD221" s="23" t="e">
        <f t="shared" si="65"/>
        <v>#REF!</v>
      </c>
      <c r="AE221" s="53">
        <f t="shared" si="66"/>
        <v>0</v>
      </c>
      <c r="AF221" s="53">
        <f t="shared" si="67"/>
        <v>0</v>
      </c>
      <c r="AG221" s="53">
        <f t="shared" si="68"/>
        <v>0</v>
      </c>
      <c r="AH221" s="36" t="e">
        <f t="shared" si="70"/>
        <v>#REF!</v>
      </c>
      <c r="AM221" s="23">
        <f t="shared" si="69"/>
        <v>0</v>
      </c>
    </row>
    <row r="222" spans="1:39" x14ac:dyDescent="0.3">
      <c r="A222" s="23">
        <v>219</v>
      </c>
      <c r="B222" s="23" t="str">
        <f>VLOOKUP($A222,'[1]פרופיל מציע  + מסמכים שיש להגיש'!$C$6:$H$16555,2)</f>
        <v>אבני מוטורוס בע"מ</v>
      </c>
      <c r="C222" s="23" t="str">
        <f t="shared" si="57"/>
        <v>0</v>
      </c>
      <c r="D222" s="41"/>
      <c r="E222" s="43"/>
      <c r="F222" s="43"/>
      <c r="G222" s="42"/>
      <c r="H222" s="43"/>
      <c r="I222" s="43"/>
      <c r="J222" s="42"/>
      <c r="K222" s="42"/>
      <c r="L222" s="42"/>
      <c r="M222" s="57" t="str">
        <f t="shared" si="54"/>
        <v/>
      </c>
      <c r="N222" s="27" t="str">
        <f>IF(M222="","",VLOOKUP($A222,'[1]פרופיל מציע  + מסמכים שיש להגיש'!$C$6:$H$16555,4))</f>
        <v/>
      </c>
      <c r="O222" s="46" t="str">
        <f>IF(OR('טבלת עזר2'!$C221=1,'טבלת עזר2'!$G221=1,'טבלת עזר2'!$J221='טבלת עזר2'!$J$2,'טבלת עזר2'!$J221='טבלת עזר2'!$J$2,'טבלת עזר2'!$K221='טבלת עזר2'!$K$2,'טבלת עזר2'!$L221='טבלת עזר2'!$L$2)=TRUE,1,"")</f>
        <v/>
      </c>
      <c r="P222" s="46" t="e">
        <f>IF(OR($M222='טבלת עזר2'!$AN$3,$M222='טבלת עזר2'!$AN$4,$M222='טבלת עזר2'!$AN$5,$M222='טבלת עזר2'!$AN$6,$M222='טבלת עזר2'!$AN$7,$M222='טבלת עזר2'!$AN$8,$M222='טבלת עזר2'!$AN$9)=TRUE,2,"")</f>
        <v>#NUM!</v>
      </c>
      <c r="Q222" s="23" t="str">
        <f t="shared" si="58"/>
        <v>not submittied</v>
      </c>
      <c r="R222" s="65" t="e">
        <f t="shared" si="59"/>
        <v>#NUM!</v>
      </c>
      <c r="W222" s="67">
        <f t="shared" si="60"/>
        <v>0</v>
      </c>
      <c r="X222" s="23">
        <f t="shared" si="61"/>
        <v>7629</v>
      </c>
      <c r="Y222" s="50" t="e">
        <f t="shared" si="62"/>
        <v>#REF!</v>
      </c>
      <c r="Z222" s="23" t="e">
        <f t="shared" si="63"/>
        <v>#REF!</v>
      </c>
      <c r="AA222" s="28" t="e">
        <f t="shared" si="55"/>
        <v>#REF!</v>
      </c>
      <c r="AB222" s="29" t="e">
        <f t="shared" si="56"/>
        <v>#REF!</v>
      </c>
      <c r="AC222" s="28" t="e">
        <f t="shared" si="64"/>
        <v>#REF!</v>
      </c>
      <c r="AD222" s="23" t="e">
        <f t="shared" si="65"/>
        <v>#REF!</v>
      </c>
      <c r="AE222" s="53">
        <f t="shared" si="66"/>
        <v>0</v>
      </c>
      <c r="AF222" s="53">
        <f t="shared" si="67"/>
        <v>0</v>
      </c>
      <c r="AG222" s="53">
        <f t="shared" si="68"/>
        <v>0</v>
      </c>
      <c r="AH222" s="36" t="e">
        <f t="shared" si="70"/>
        <v>#REF!</v>
      </c>
      <c r="AM222" s="23">
        <f t="shared" si="69"/>
        <v>0</v>
      </c>
    </row>
    <row r="223" spans="1:39" x14ac:dyDescent="0.3">
      <c r="A223" s="23">
        <v>220</v>
      </c>
      <c r="B223" s="23" t="str">
        <f>VLOOKUP($A223,'[1]פרופיל מציע  + מסמכים שיש להגיש'!$C$6:$H$16555,2)</f>
        <v>מרכז שירות וסוכנות סובארו חמודי</v>
      </c>
      <c r="C223" s="23" t="str">
        <f t="shared" si="57"/>
        <v>0</v>
      </c>
      <c r="D223" s="41"/>
      <c r="E223" s="43"/>
      <c r="F223" s="43"/>
      <c r="G223" s="42"/>
      <c r="H223" s="43"/>
      <c r="I223" s="43"/>
      <c r="J223" s="42"/>
      <c r="K223" s="42"/>
      <c r="L223" s="42"/>
      <c r="M223" s="57" t="str">
        <f t="shared" si="54"/>
        <v/>
      </c>
      <c r="N223" s="27" t="str">
        <f>IF(M223="","",VLOOKUP($A223,'[1]פרופיל מציע  + מסמכים שיש להגיש'!$C$6:$H$16555,4))</f>
        <v/>
      </c>
      <c r="O223" s="46" t="str">
        <f>IF(OR('טבלת עזר2'!$C222=1,'טבלת עזר2'!$G222=1,'טבלת עזר2'!$J222='טבלת עזר2'!$J$2,'טבלת עזר2'!$J222='טבלת עזר2'!$J$2,'טבלת עזר2'!$K222='טבלת עזר2'!$K$2,'טבלת עזר2'!$L222='טבלת עזר2'!$L$2)=TRUE,1,"")</f>
        <v/>
      </c>
      <c r="P223" s="46" t="e">
        <f>IF(OR($M223='טבלת עזר2'!$AN$3,$M223='טבלת עזר2'!$AN$4,$M223='טבלת עזר2'!$AN$5,$M223='טבלת עזר2'!$AN$6,$M223='טבלת עזר2'!$AN$7,$M223='טבלת עזר2'!$AN$8,$M223='טבלת עזר2'!$AN$9)=TRUE,2,"")</f>
        <v>#NUM!</v>
      </c>
      <c r="Q223" s="23" t="str">
        <f t="shared" si="58"/>
        <v>not submittied</v>
      </c>
      <c r="R223" s="65" t="e">
        <f t="shared" si="59"/>
        <v>#NUM!</v>
      </c>
      <c r="W223" s="67">
        <f t="shared" si="60"/>
        <v>0</v>
      </c>
      <c r="X223" s="23">
        <f t="shared" si="61"/>
        <v>7629</v>
      </c>
      <c r="Y223" s="50" t="e">
        <f t="shared" si="62"/>
        <v>#REF!</v>
      </c>
      <c r="Z223" s="23" t="e">
        <f t="shared" si="63"/>
        <v>#REF!</v>
      </c>
      <c r="AA223" s="28" t="e">
        <f t="shared" si="55"/>
        <v>#REF!</v>
      </c>
      <c r="AB223" s="29" t="e">
        <f t="shared" si="56"/>
        <v>#REF!</v>
      </c>
      <c r="AC223" s="28" t="e">
        <f t="shared" si="64"/>
        <v>#REF!</v>
      </c>
      <c r="AD223" s="23" t="e">
        <f t="shared" si="65"/>
        <v>#REF!</v>
      </c>
      <c r="AE223" s="53">
        <f t="shared" si="66"/>
        <v>0</v>
      </c>
      <c r="AF223" s="53">
        <f t="shared" si="67"/>
        <v>0</v>
      </c>
      <c r="AG223" s="53">
        <f t="shared" si="68"/>
        <v>0</v>
      </c>
      <c r="AH223" s="36" t="e">
        <f t="shared" si="70"/>
        <v>#REF!</v>
      </c>
      <c r="AM223" s="23">
        <f t="shared" si="69"/>
        <v>0</v>
      </c>
    </row>
    <row r="224" spans="1:39" x14ac:dyDescent="0.3">
      <c r="A224" s="23">
        <v>221</v>
      </c>
      <c r="B224" s="23" t="str">
        <f>VLOOKUP($A224,'[1]פרופיל מציע  + מסמכים שיש להגיש'!$C$6:$H$16555,2)</f>
        <v xml:space="preserve">מוסך י.שקד </v>
      </c>
      <c r="C224" s="23" t="str">
        <f t="shared" si="57"/>
        <v>0</v>
      </c>
      <c r="D224" s="41"/>
      <c r="E224" s="43"/>
      <c r="F224" s="43"/>
      <c r="G224" s="42"/>
      <c r="H224" s="43"/>
      <c r="I224" s="43"/>
      <c r="J224" s="42"/>
      <c r="K224" s="42"/>
      <c r="L224" s="42"/>
      <c r="M224" s="57" t="str">
        <f t="shared" si="54"/>
        <v/>
      </c>
      <c r="N224" s="27" t="str">
        <f>IF(M224="","",VLOOKUP($A224,'[1]פרופיל מציע  + מסמכים שיש להגיש'!$C$6:$H$16555,4))</f>
        <v/>
      </c>
      <c r="O224" s="46" t="str">
        <f>IF(OR('טבלת עזר2'!$C223=1,'טבלת עזר2'!$G223=1,'טבלת עזר2'!$J223='טבלת עזר2'!$J$2,'טבלת עזר2'!$J223='טבלת עזר2'!$J$2,'טבלת עזר2'!$K223='טבלת עזר2'!$K$2,'טבלת עזר2'!$L223='טבלת עזר2'!$L$2)=TRUE,1,"")</f>
        <v/>
      </c>
      <c r="P224" s="46" t="e">
        <f>IF(OR($M224='טבלת עזר2'!$AN$3,$M224='טבלת עזר2'!$AN$4,$M224='טבלת עזר2'!$AN$5,$M224='טבלת עזר2'!$AN$6,$M224='טבלת עזר2'!$AN$7,$M224='טבלת עזר2'!$AN$8,$M224='טבלת עזר2'!$AN$9)=TRUE,2,"")</f>
        <v>#NUM!</v>
      </c>
      <c r="Q224" s="23" t="str">
        <f t="shared" si="58"/>
        <v>not submittied</v>
      </c>
      <c r="R224" s="65" t="e">
        <f t="shared" si="59"/>
        <v>#NUM!</v>
      </c>
      <c r="W224" s="67">
        <f t="shared" si="60"/>
        <v>0</v>
      </c>
      <c r="X224" s="23">
        <f t="shared" si="61"/>
        <v>7629</v>
      </c>
      <c r="Y224" s="50" t="e">
        <f t="shared" si="62"/>
        <v>#REF!</v>
      </c>
      <c r="Z224" s="23" t="e">
        <f t="shared" si="63"/>
        <v>#REF!</v>
      </c>
      <c r="AA224" s="28" t="e">
        <f t="shared" si="55"/>
        <v>#REF!</v>
      </c>
      <c r="AB224" s="29" t="e">
        <f t="shared" si="56"/>
        <v>#REF!</v>
      </c>
      <c r="AC224" s="28" t="e">
        <f t="shared" si="64"/>
        <v>#REF!</v>
      </c>
      <c r="AD224" s="23" t="e">
        <f t="shared" si="65"/>
        <v>#REF!</v>
      </c>
      <c r="AE224" s="53">
        <f t="shared" si="66"/>
        <v>0</v>
      </c>
      <c r="AF224" s="53">
        <f t="shared" si="67"/>
        <v>0</v>
      </c>
      <c r="AG224" s="53">
        <f t="shared" si="68"/>
        <v>0</v>
      </c>
      <c r="AH224" s="36" t="e">
        <f t="shared" si="70"/>
        <v>#REF!</v>
      </c>
      <c r="AM224" s="23">
        <f t="shared" si="69"/>
        <v>0</v>
      </c>
    </row>
    <row r="225" spans="1:39" x14ac:dyDescent="0.3">
      <c r="A225" s="23">
        <v>222</v>
      </c>
      <c r="B225" s="23" t="str">
        <f>VLOOKUP($A225,'[1]פרופיל מציע  + מסמכים שיש להגיש'!$C$6:$H$16555,2)</f>
        <v>הכוכב שואקה בע"מ</v>
      </c>
      <c r="C225" s="23" t="str">
        <f t="shared" si="57"/>
        <v>0</v>
      </c>
      <c r="D225" s="41"/>
      <c r="E225" s="43"/>
      <c r="F225" s="43"/>
      <c r="G225" s="42"/>
      <c r="H225" s="43"/>
      <c r="I225" s="43"/>
      <c r="J225" s="42"/>
      <c r="K225" s="42"/>
      <c r="L225" s="42"/>
      <c r="M225" s="57" t="str">
        <f t="shared" si="54"/>
        <v/>
      </c>
      <c r="N225" s="27" t="str">
        <f>IF(M225="","",VLOOKUP($A225,'[1]פרופיל מציע  + מסמכים שיש להגיש'!$C$6:$H$16555,4))</f>
        <v/>
      </c>
      <c r="O225" s="46" t="str">
        <f>IF(OR('טבלת עזר2'!$C224=1,'טבלת עזר2'!$G224=1,'טבלת עזר2'!$J224='טבלת עזר2'!$J$2,'טבלת עזר2'!$J224='טבלת עזר2'!$J$2,'טבלת עזר2'!$K224='טבלת עזר2'!$K$2,'טבלת עזר2'!$L224='טבלת עזר2'!$L$2)=TRUE,1,"")</f>
        <v/>
      </c>
      <c r="P225" s="46" t="e">
        <f>IF(OR($M225='טבלת עזר2'!$AN$3,$M225='טבלת עזר2'!$AN$4,$M225='טבלת עזר2'!$AN$5,$M225='טבלת עזר2'!$AN$6,$M225='טבלת עזר2'!$AN$7,$M225='טבלת עזר2'!$AN$8,$M225='טבלת עזר2'!$AN$9)=TRUE,2,"")</f>
        <v>#NUM!</v>
      </c>
      <c r="Q225" s="23" t="str">
        <f t="shared" si="58"/>
        <v>not submittied</v>
      </c>
      <c r="R225" s="65" t="e">
        <f t="shared" si="59"/>
        <v>#NUM!</v>
      </c>
      <c r="W225" s="67">
        <f t="shared" si="60"/>
        <v>0</v>
      </c>
      <c r="X225" s="23">
        <f t="shared" si="61"/>
        <v>7629</v>
      </c>
      <c r="Y225" s="50" t="e">
        <f t="shared" si="62"/>
        <v>#REF!</v>
      </c>
      <c r="Z225" s="23" t="e">
        <f t="shared" si="63"/>
        <v>#REF!</v>
      </c>
      <c r="AA225" s="28" t="e">
        <f t="shared" si="55"/>
        <v>#REF!</v>
      </c>
      <c r="AB225" s="29" t="e">
        <f t="shared" si="56"/>
        <v>#REF!</v>
      </c>
      <c r="AC225" s="28" t="e">
        <f t="shared" si="64"/>
        <v>#REF!</v>
      </c>
      <c r="AD225" s="23" t="e">
        <f t="shared" si="65"/>
        <v>#REF!</v>
      </c>
      <c r="AE225" s="53">
        <f t="shared" si="66"/>
        <v>0</v>
      </c>
      <c r="AF225" s="53">
        <f t="shared" si="67"/>
        <v>0</v>
      </c>
      <c r="AG225" s="53">
        <f t="shared" si="68"/>
        <v>0</v>
      </c>
      <c r="AH225" s="36" t="e">
        <f t="shared" si="70"/>
        <v>#REF!</v>
      </c>
      <c r="AM225" s="23">
        <f t="shared" si="69"/>
        <v>0</v>
      </c>
    </row>
    <row r="226" spans="1:39" x14ac:dyDescent="0.3">
      <c r="A226" s="23">
        <v>223</v>
      </c>
      <c r="B226" s="23" t="str">
        <f>VLOOKUP($A226,'[1]פרופיל מציע  + מסמכים שיש להגיש'!$C$6:$H$16555,2)</f>
        <v>מוסך אחים חילו</v>
      </c>
      <c r="C226" s="23" t="str">
        <f t="shared" si="57"/>
        <v>0</v>
      </c>
      <c r="D226" s="41"/>
      <c r="E226" s="43"/>
      <c r="F226" s="43"/>
      <c r="G226" s="42"/>
      <c r="H226" s="43"/>
      <c r="I226" s="43"/>
      <c r="J226" s="42"/>
      <c r="K226" s="42"/>
      <c r="L226" s="42"/>
      <c r="M226" s="57" t="str">
        <f t="shared" si="54"/>
        <v/>
      </c>
      <c r="N226" s="27" t="str">
        <f>IF(M226="","",VLOOKUP($A226,'[1]פרופיל מציע  + מסמכים שיש להגיש'!$C$6:$H$16555,4))</f>
        <v/>
      </c>
      <c r="O226" s="46" t="str">
        <f>IF(OR('טבלת עזר2'!$C225=1,'טבלת עזר2'!$G225=1,'טבלת עזר2'!$J225='טבלת עזר2'!$J$2,'טבלת עזר2'!$J225='טבלת עזר2'!$J$2,'טבלת עזר2'!$K225='טבלת עזר2'!$K$2,'טבלת עזר2'!$L225='טבלת עזר2'!$L$2)=TRUE,1,"")</f>
        <v/>
      </c>
      <c r="P226" s="46" t="e">
        <f>IF(OR($M226='טבלת עזר2'!$AN$3,$M226='טבלת עזר2'!$AN$4,$M226='טבלת עזר2'!$AN$5,$M226='טבלת עזר2'!$AN$6,$M226='טבלת עזר2'!$AN$7,$M226='טבלת עזר2'!$AN$8,$M226='טבלת עזר2'!$AN$9)=TRUE,2,"")</f>
        <v>#NUM!</v>
      </c>
      <c r="Q226" s="23" t="str">
        <f t="shared" si="58"/>
        <v>not submittied</v>
      </c>
      <c r="R226" s="65" t="e">
        <f t="shared" si="59"/>
        <v>#NUM!</v>
      </c>
      <c r="W226" s="67">
        <f t="shared" si="60"/>
        <v>0</v>
      </c>
      <c r="X226" s="23">
        <f t="shared" si="61"/>
        <v>7629</v>
      </c>
      <c r="Y226" s="50" t="e">
        <f t="shared" si="62"/>
        <v>#REF!</v>
      </c>
      <c r="Z226" s="23" t="e">
        <f t="shared" si="63"/>
        <v>#REF!</v>
      </c>
      <c r="AA226" s="28" t="e">
        <f t="shared" si="55"/>
        <v>#REF!</v>
      </c>
      <c r="AB226" s="29" t="e">
        <f t="shared" si="56"/>
        <v>#REF!</v>
      </c>
      <c r="AC226" s="28" t="e">
        <f t="shared" si="64"/>
        <v>#REF!</v>
      </c>
      <c r="AD226" s="23" t="e">
        <f t="shared" si="65"/>
        <v>#REF!</v>
      </c>
      <c r="AE226" s="53">
        <f t="shared" si="66"/>
        <v>0</v>
      </c>
      <c r="AF226" s="53">
        <f t="shared" si="67"/>
        <v>0</v>
      </c>
      <c r="AG226" s="53">
        <f t="shared" si="68"/>
        <v>0</v>
      </c>
      <c r="AH226" s="36" t="e">
        <f t="shared" si="70"/>
        <v>#REF!</v>
      </c>
      <c r="AM226" s="23">
        <f t="shared" si="69"/>
        <v>0</v>
      </c>
    </row>
    <row r="227" spans="1:39" x14ac:dyDescent="0.3">
      <c r="A227" s="23">
        <v>224</v>
      </c>
      <c r="B227" s="23" t="str">
        <f>VLOOKUP($A227,'[1]פרופיל מציע  + מסמכים שיש להגיש'!$C$6:$H$16555,2)</f>
        <v>חברת מוסך מישל בע"מ</v>
      </c>
      <c r="C227" s="23" t="str">
        <f t="shared" si="57"/>
        <v>0</v>
      </c>
      <c r="D227" s="41"/>
      <c r="E227" s="43"/>
      <c r="F227" s="43"/>
      <c r="G227" s="42"/>
      <c r="H227" s="43"/>
      <c r="I227" s="43"/>
      <c r="J227" s="42"/>
      <c r="K227" s="42"/>
      <c r="L227" s="42"/>
      <c r="M227" s="57" t="str">
        <f t="shared" si="54"/>
        <v/>
      </c>
      <c r="N227" s="27" t="str">
        <f>IF(M227="","",VLOOKUP($A227,'[1]פרופיל מציע  + מסמכים שיש להגיש'!$C$6:$H$16555,4))</f>
        <v/>
      </c>
      <c r="O227" s="46" t="str">
        <f>IF(OR('טבלת עזר2'!$C226=1,'טבלת עזר2'!$G226=1,'טבלת עזר2'!$J226='טבלת עזר2'!$J$2,'טבלת עזר2'!$J226='טבלת עזר2'!$J$2,'טבלת עזר2'!$K226='טבלת עזר2'!$K$2,'טבלת עזר2'!$L226='טבלת עזר2'!$L$2)=TRUE,1,"")</f>
        <v/>
      </c>
      <c r="P227" s="46" t="e">
        <f>IF(OR($M227='טבלת עזר2'!$AN$3,$M227='טבלת עזר2'!$AN$4,$M227='טבלת עזר2'!$AN$5,$M227='טבלת עזר2'!$AN$6,$M227='טבלת עזר2'!$AN$7,$M227='טבלת עזר2'!$AN$8,$M227='טבלת עזר2'!$AN$9)=TRUE,2,"")</f>
        <v>#NUM!</v>
      </c>
      <c r="Q227" s="23" t="str">
        <f t="shared" si="58"/>
        <v>not submittied</v>
      </c>
      <c r="R227" s="65" t="e">
        <f t="shared" si="59"/>
        <v>#NUM!</v>
      </c>
      <c r="W227" s="67">
        <f t="shared" si="60"/>
        <v>0</v>
      </c>
      <c r="X227" s="23">
        <f t="shared" si="61"/>
        <v>7629</v>
      </c>
      <c r="Y227" s="50" t="e">
        <f t="shared" si="62"/>
        <v>#REF!</v>
      </c>
      <c r="Z227" s="23" t="e">
        <f t="shared" si="63"/>
        <v>#REF!</v>
      </c>
      <c r="AA227" s="28" t="e">
        <f t="shared" si="55"/>
        <v>#REF!</v>
      </c>
      <c r="AB227" s="29" t="e">
        <f t="shared" si="56"/>
        <v>#REF!</v>
      </c>
      <c r="AC227" s="28" t="e">
        <f t="shared" si="64"/>
        <v>#REF!</v>
      </c>
      <c r="AD227" s="23" t="e">
        <f t="shared" si="65"/>
        <v>#REF!</v>
      </c>
      <c r="AE227" s="53">
        <f t="shared" si="66"/>
        <v>0</v>
      </c>
      <c r="AF227" s="53">
        <f t="shared" si="67"/>
        <v>0</v>
      </c>
      <c r="AG227" s="53">
        <f t="shared" si="68"/>
        <v>0</v>
      </c>
      <c r="AH227" s="36" t="e">
        <f t="shared" si="70"/>
        <v>#REF!</v>
      </c>
      <c r="AM227" s="23">
        <f t="shared" si="69"/>
        <v>0</v>
      </c>
    </row>
    <row r="228" spans="1:39" x14ac:dyDescent="0.3">
      <c r="A228" s="23">
        <v>225</v>
      </c>
      <c r="B228" s="23" t="str">
        <f>VLOOKUP($A228,'[1]פרופיל מציע  + מסמכים שיש להגיש'!$C$6:$H$16555,2)</f>
        <v>אוטוויק מרכזי שירותי רכב בע"מ</v>
      </c>
      <c r="C228" s="23" t="str">
        <f t="shared" si="57"/>
        <v>0</v>
      </c>
      <c r="D228" s="41"/>
      <c r="E228" s="43"/>
      <c r="F228" s="43"/>
      <c r="G228" s="42"/>
      <c r="H228" s="43"/>
      <c r="I228" s="43"/>
      <c r="J228" s="42"/>
      <c r="K228" s="42"/>
      <c r="L228" s="42"/>
      <c r="M228" s="57" t="str">
        <f t="shared" si="54"/>
        <v/>
      </c>
      <c r="N228" s="27" t="str">
        <f>IF(M228="","",VLOOKUP($A228,'[1]פרופיל מציע  + מסמכים שיש להגיש'!$C$6:$H$16555,4))</f>
        <v/>
      </c>
      <c r="O228" s="46" t="str">
        <f>IF(OR('טבלת עזר2'!$C227=1,'טבלת עזר2'!$G227=1,'טבלת עזר2'!$J227='טבלת עזר2'!$J$2,'טבלת עזר2'!$J227='טבלת עזר2'!$J$2,'טבלת עזר2'!$K227='טבלת עזר2'!$K$2,'טבלת עזר2'!$L227='טבלת עזר2'!$L$2)=TRUE,1,"")</f>
        <v/>
      </c>
      <c r="P228" s="46" t="e">
        <f>IF(OR($M228='טבלת עזר2'!$AN$3,$M228='טבלת עזר2'!$AN$4,$M228='טבלת עזר2'!$AN$5,$M228='טבלת עזר2'!$AN$6,$M228='טבלת עזר2'!$AN$7,$M228='טבלת עזר2'!$AN$8,$M228='טבלת עזר2'!$AN$9)=TRUE,2,"")</f>
        <v>#NUM!</v>
      </c>
      <c r="Q228" s="23" t="str">
        <f t="shared" si="58"/>
        <v>not submittied</v>
      </c>
      <c r="R228" s="65" t="e">
        <f t="shared" si="59"/>
        <v>#NUM!</v>
      </c>
      <c r="W228" s="67">
        <f t="shared" si="60"/>
        <v>0</v>
      </c>
      <c r="X228" s="23">
        <f t="shared" si="61"/>
        <v>7629</v>
      </c>
      <c r="Y228" s="50" t="e">
        <f t="shared" si="62"/>
        <v>#REF!</v>
      </c>
      <c r="Z228" s="23" t="e">
        <f t="shared" si="63"/>
        <v>#REF!</v>
      </c>
      <c r="AA228" s="28" t="e">
        <f t="shared" si="55"/>
        <v>#REF!</v>
      </c>
      <c r="AB228" s="29" t="e">
        <f t="shared" si="56"/>
        <v>#REF!</v>
      </c>
      <c r="AC228" s="28" t="e">
        <f t="shared" si="64"/>
        <v>#REF!</v>
      </c>
      <c r="AD228" s="23" t="e">
        <f t="shared" si="65"/>
        <v>#REF!</v>
      </c>
      <c r="AE228" s="53">
        <f t="shared" si="66"/>
        <v>0</v>
      </c>
      <c r="AF228" s="53">
        <f t="shared" si="67"/>
        <v>0</v>
      </c>
      <c r="AG228" s="53">
        <f t="shared" si="68"/>
        <v>0</v>
      </c>
      <c r="AH228" s="36" t="e">
        <f t="shared" si="70"/>
        <v>#REF!</v>
      </c>
      <c r="AM228" s="23">
        <f t="shared" si="69"/>
        <v>0</v>
      </c>
    </row>
    <row r="229" spans="1:39" x14ac:dyDescent="0.3">
      <c r="A229" s="23">
        <v>226</v>
      </c>
      <c r="B229" s="23" t="str">
        <f>VLOOKUP($A229,'[1]פרופיל מציע  + מסמכים שיש להגיש'!$C$6:$H$16555,2)</f>
        <v>מוסך מרכזי לרכב יפני חולון בע"מ</v>
      </c>
      <c r="C229" s="23" t="str">
        <f t="shared" si="57"/>
        <v>0</v>
      </c>
      <c r="D229" s="41"/>
      <c r="E229" s="43"/>
      <c r="F229" s="43"/>
      <c r="G229" s="42"/>
      <c r="H229" s="43"/>
      <c r="I229" s="43"/>
      <c r="J229" s="42"/>
      <c r="K229" s="42"/>
      <c r="L229" s="42"/>
      <c r="M229" s="57" t="str">
        <f t="shared" si="54"/>
        <v/>
      </c>
      <c r="N229" s="27" t="str">
        <f>IF(M229="","",VLOOKUP($A229,'[1]פרופיל מציע  + מסמכים שיש להגיש'!$C$6:$H$16555,4))</f>
        <v/>
      </c>
      <c r="O229" s="46" t="str">
        <f>IF(OR('טבלת עזר2'!$C228=1,'טבלת עזר2'!$G228=1,'טבלת עזר2'!$J228='טבלת עזר2'!$J$2,'טבלת עזר2'!$J228='טבלת עזר2'!$J$2,'טבלת עזר2'!$K228='טבלת עזר2'!$K$2,'טבלת עזר2'!$L228='טבלת עזר2'!$L$2)=TRUE,1,"")</f>
        <v/>
      </c>
      <c r="P229" s="46" t="e">
        <f>IF(OR($M229='טבלת עזר2'!$AN$3,$M229='טבלת עזר2'!$AN$4,$M229='טבלת עזר2'!$AN$5,$M229='טבלת עזר2'!$AN$6,$M229='טבלת עזר2'!$AN$7,$M229='טבלת עזר2'!$AN$8,$M229='טבלת עזר2'!$AN$9)=TRUE,2,"")</f>
        <v>#NUM!</v>
      </c>
      <c r="Q229" s="23" t="str">
        <f t="shared" si="58"/>
        <v>not submittied</v>
      </c>
      <c r="R229" s="65" t="e">
        <f t="shared" si="59"/>
        <v>#NUM!</v>
      </c>
      <c r="W229" s="67">
        <f t="shared" si="60"/>
        <v>0</v>
      </c>
      <c r="X229" s="23">
        <f t="shared" si="61"/>
        <v>7629</v>
      </c>
      <c r="Y229" s="50" t="e">
        <f t="shared" si="62"/>
        <v>#REF!</v>
      </c>
      <c r="Z229" s="23" t="e">
        <f t="shared" si="63"/>
        <v>#REF!</v>
      </c>
      <c r="AA229" s="28" t="e">
        <f t="shared" si="55"/>
        <v>#REF!</v>
      </c>
      <c r="AB229" s="29" t="e">
        <f t="shared" si="56"/>
        <v>#REF!</v>
      </c>
      <c r="AC229" s="28" t="e">
        <f t="shared" si="64"/>
        <v>#REF!</v>
      </c>
      <c r="AD229" s="23" t="e">
        <f t="shared" si="65"/>
        <v>#REF!</v>
      </c>
      <c r="AE229" s="53">
        <f t="shared" si="66"/>
        <v>0</v>
      </c>
      <c r="AF229" s="53">
        <f t="shared" si="67"/>
        <v>0</v>
      </c>
      <c r="AG229" s="53">
        <f t="shared" si="68"/>
        <v>0</v>
      </c>
      <c r="AH229" s="36" t="e">
        <f t="shared" si="70"/>
        <v>#REF!</v>
      </c>
      <c r="AM229" s="23">
        <f t="shared" si="69"/>
        <v>0</v>
      </c>
    </row>
    <row r="230" spans="1:39" x14ac:dyDescent="0.3">
      <c r="A230" s="23">
        <v>227</v>
      </c>
      <c r="B230" s="23" t="str">
        <f>VLOOKUP($A230,'[1]פרופיל מציע  + מסמכים שיש להגיש'!$C$6:$H$16555,2)</f>
        <v>י.ב. שרותי רכב לוי בע"מ</v>
      </c>
      <c r="C230" s="23" t="str">
        <f t="shared" si="57"/>
        <v>0</v>
      </c>
      <c r="D230" s="41"/>
      <c r="E230" s="43"/>
      <c r="F230" s="43"/>
      <c r="G230" s="42"/>
      <c r="H230" s="43"/>
      <c r="I230" s="43"/>
      <c r="J230" s="42"/>
      <c r="K230" s="42"/>
      <c r="L230" s="42"/>
      <c r="M230" s="57" t="str">
        <f t="shared" si="54"/>
        <v/>
      </c>
      <c r="N230" s="27" t="str">
        <f>IF(M230="","",VLOOKUP($A230,'[1]פרופיל מציע  + מסמכים שיש להגיש'!$C$6:$H$16555,4))</f>
        <v/>
      </c>
      <c r="O230" s="46" t="str">
        <f>IF(OR('טבלת עזר2'!$C229=1,'טבלת עזר2'!$G229=1,'טבלת עזר2'!$J229='טבלת עזר2'!$J$2,'טבלת עזר2'!$J229='טבלת עזר2'!$J$2,'טבלת עזר2'!$K229='טבלת עזר2'!$K$2,'טבלת עזר2'!$L229='טבלת עזר2'!$L$2)=TRUE,1,"")</f>
        <v/>
      </c>
      <c r="P230" s="46" t="e">
        <f>IF(OR($M230='טבלת עזר2'!$AN$3,$M230='טבלת עזר2'!$AN$4,$M230='טבלת עזר2'!$AN$5,$M230='טבלת עזר2'!$AN$6,$M230='טבלת עזר2'!$AN$7,$M230='טבלת עזר2'!$AN$8,$M230='טבלת עזר2'!$AN$9)=TRUE,2,"")</f>
        <v>#NUM!</v>
      </c>
      <c r="Q230" s="23" t="str">
        <f t="shared" si="58"/>
        <v>not submittied</v>
      </c>
      <c r="R230" s="65" t="e">
        <f t="shared" si="59"/>
        <v>#NUM!</v>
      </c>
      <c r="W230" s="67">
        <f t="shared" si="60"/>
        <v>0</v>
      </c>
      <c r="X230" s="23">
        <f t="shared" si="61"/>
        <v>7629</v>
      </c>
      <c r="Y230" s="50" t="e">
        <f t="shared" si="62"/>
        <v>#REF!</v>
      </c>
      <c r="Z230" s="23" t="e">
        <f t="shared" si="63"/>
        <v>#REF!</v>
      </c>
      <c r="AA230" s="28" t="e">
        <f t="shared" si="55"/>
        <v>#REF!</v>
      </c>
      <c r="AB230" s="29" t="e">
        <f t="shared" si="56"/>
        <v>#REF!</v>
      </c>
      <c r="AC230" s="28" t="e">
        <f t="shared" si="64"/>
        <v>#REF!</v>
      </c>
      <c r="AD230" s="23" t="e">
        <f t="shared" si="65"/>
        <v>#REF!</v>
      </c>
      <c r="AE230" s="53">
        <f t="shared" si="66"/>
        <v>0</v>
      </c>
      <c r="AF230" s="53">
        <f t="shared" si="67"/>
        <v>0</v>
      </c>
      <c r="AG230" s="53">
        <f t="shared" si="68"/>
        <v>0</v>
      </c>
      <c r="AH230" s="36" t="e">
        <f t="shared" si="70"/>
        <v>#REF!</v>
      </c>
      <c r="AM230" s="23">
        <f t="shared" si="69"/>
        <v>0</v>
      </c>
    </row>
    <row r="231" spans="1:39" x14ac:dyDescent="0.3">
      <c r="A231" s="23">
        <v>228</v>
      </c>
      <c r="B231" s="23" t="str">
        <f>VLOOKUP($A231,'[1]פרופיל מציע  + מסמכים שיש להגיש'!$C$6:$H$16555,2)</f>
        <v>מוסך י.נ.מ בע"מ</v>
      </c>
      <c r="C231" s="23" t="str">
        <f t="shared" si="57"/>
        <v>0</v>
      </c>
      <c r="D231" s="41"/>
      <c r="E231" s="43"/>
      <c r="F231" s="43"/>
      <c r="G231" s="42"/>
      <c r="H231" s="43"/>
      <c r="I231" s="43"/>
      <c r="J231" s="42"/>
      <c r="K231" s="42"/>
      <c r="L231" s="42"/>
      <c r="M231" s="57" t="str">
        <f t="shared" si="54"/>
        <v/>
      </c>
      <c r="N231" s="27" t="str">
        <f>IF(M231="","",VLOOKUP($A231,'[1]פרופיל מציע  + מסמכים שיש להגיש'!$C$6:$H$16555,4))</f>
        <v/>
      </c>
      <c r="O231" s="46" t="str">
        <f>IF(OR('טבלת עזר2'!$C230=1,'טבלת עזר2'!$G230=1,'טבלת עזר2'!$J230='טבלת עזר2'!$J$2,'טבלת עזר2'!$J230='טבלת עזר2'!$J$2,'טבלת עזר2'!$K230='טבלת עזר2'!$K$2,'טבלת עזר2'!$L230='טבלת עזר2'!$L$2)=TRUE,1,"")</f>
        <v/>
      </c>
      <c r="P231" s="46" t="e">
        <f>IF(OR($M231='טבלת עזר2'!$AN$3,$M231='טבלת עזר2'!$AN$4,$M231='טבלת עזר2'!$AN$5,$M231='טבלת עזר2'!$AN$6,$M231='טבלת עזר2'!$AN$7,$M231='טבלת עזר2'!$AN$8,$M231='טבלת עזר2'!$AN$9)=TRUE,2,"")</f>
        <v>#NUM!</v>
      </c>
      <c r="Q231" s="23" t="str">
        <f t="shared" si="58"/>
        <v>not submittied</v>
      </c>
      <c r="R231" s="65" t="e">
        <f t="shared" si="59"/>
        <v>#NUM!</v>
      </c>
      <c r="W231" s="67">
        <f t="shared" si="60"/>
        <v>0</v>
      </c>
      <c r="X231" s="23">
        <f t="shared" si="61"/>
        <v>7629</v>
      </c>
      <c r="Y231" s="50" t="e">
        <f t="shared" si="62"/>
        <v>#REF!</v>
      </c>
      <c r="Z231" s="23" t="e">
        <f t="shared" si="63"/>
        <v>#REF!</v>
      </c>
      <c r="AA231" s="28" t="e">
        <f t="shared" si="55"/>
        <v>#REF!</v>
      </c>
      <c r="AB231" s="29" t="e">
        <f t="shared" si="56"/>
        <v>#REF!</v>
      </c>
      <c r="AC231" s="28" t="e">
        <f t="shared" si="64"/>
        <v>#REF!</v>
      </c>
      <c r="AD231" s="23" t="e">
        <f t="shared" si="65"/>
        <v>#REF!</v>
      </c>
      <c r="AE231" s="53">
        <f t="shared" si="66"/>
        <v>0</v>
      </c>
      <c r="AF231" s="53">
        <f t="shared" si="67"/>
        <v>0</v>
      </c>
      <c r="AG231" s="53">
        <f t="shared" si="68"/>
        <v>0</v>
      </c>
      <c r="AH231" s="36" t="e">
        <f t="shared" si="70"/>
        <v>#REF!</v>
      </c>
      <c r="AM231" s="23">
        <f t="shared" si="69"/>
        <v>0</v>
      </c>
    </row>
    <row r="232" spans="1:39" x14ac:dyDescent="0.3">
      <c r="A232" s="23">
        <v>229</v>
      </c>
      <c r="B232" s="23" t="str">
        <f>VLOOKUP($A232,'[1]פרופיל מציע  + מסמכים שיש להגיש'!$C$6:$H$16555,2)</f>
        <v>מוסך סובארו אולימפיה</v>
      </c>
      <c r="C232" s="23" t="str">
        <f t="shared" si="57"/>
        <v>0</v>
      </c>
      <c r="D232" s="41"/>
      <c r="E232" s="43"/>
      <c r="F232" s="43"/>
      <c r="G232" s="42"/>
      <c r="H232" s="43"/>
      <c r="I232" s="43"/>
      <c r="J232" s="42"/>
      <c r="K232" s="42"/>
      <c r="L232" s="42"/>
      <c r="M232" s="57" t="str">
        <f t="shared" si="54"/>
        <v/>
      </c>
      <c r="N232" s="27" t="str">
        <f>IF(M232="","",VLOOKUP($A232,'[1]פרופיל מציע  + מסמכים שיש להגיש'!$C$6:$H$16555,4))</f>
        <v/>
      </c>
      <c r="O232" s="46" t="str">
        <f>IF(OR('טבלת עזר2'!$C231=1,'טבלת עזר2'!$G231=1,'טבלת עזר2'!$J231='טבלת עזר2'!$J$2,'טבלת עזר2'!$J231='טבלת עזר2'!$J$2,'טבלת עזר2'!$K231='טבלת עזר2'!$K$2,'טבלת עזר2'!$L231='טבלת עזר2'!$L$2)=TRUE,1,"")</f>
        <v/>
      </c>
      <c r="P232" s="46" t="e">
        <f>IF(OR($M232='טבלת עזר2'!$AN$3,$M232='טבלת עזר2'!$AN$4,$M232='טבלת עזר2'!$AN$5,$M232='טבלת עזר2'!$AN$6,$M232='טבלת עזר2'!$AN$7,$M232='טבלת עזר2'!$AN$8,$M232='טבלת עזר2'!$AN$9)=TRUE,2,"")</f>
        <v>#NUM!</v>
      </c>
      <c r="Q232" s="23" t="str">
        <f t="shared" si="58"/>
        <v>not submittied</v>
      </c>
      <c r="R232" s="65" t="e">
        <f t="shared" si="59"/>
        <v>#NUM!</v>
      </c>
      <c r="W232" s="67">
        <f t="shared" si="60"/>
        <v>0</v>
      </c>
      <c r="X232" s="23">
        <f t="shared" si="61"/>
        <v>7629</v>
      </c>
      <c r="Y232" s="50" t="e">
        <f t="shared" si="62"/>
        <v>#REF!</v>
      </c>
      <c r="Z232" s="23" t="e">
        <f t="shared" si="63"/>
        <v>#REF!</v>
      </c>
      <c r="AA232" s="28" t="e">
        <f t="shared" si="55"/>
        <v>#REF!</v>
      </c>
      <c r="AB232" s="29" t="e">
        <f t="shared" si="56"/>
        <v>#REF!</v>
      </c>
      <c r="AC232" s="28" t="e">
        <f t="shared" si="64"/>
        <v>#REF!</v>
      </c>
      <c r="AD232" s="23" t="e">
        <f t="shared" si="65"/>
        <v>#REF!</v>
      </c>
      <c r="AE232" s="53">
        <f t="shared" si="66"/>
        <v>0</v>
      </c>
      <c r="AF232" s="53">
        <f t="shared" si="67"/>
        <v>0</v>
      </c>
      <c r="AG232" s="53">
        <f t="shared" si="68"/>
        <v>0</v>
      </c>
      <c r="AH232" s="36" t="e">
        <f t="shared" si="70"/>
        <v>#REF!</v>
      </c>
      <c r="AM232" s="23">
        <f t="shared" si="69"/>
        <v>0</v>
      </c>
    </row>
    <row r="233" spans="1:39" x14ac:dyDescent="0.3">
      <c r="A233" s="23">
        <v>230</v>
      </c>
      <c r="B233" s="23" t="str">
        <f>VLOOKUP($A233,'[1]פרופיל מציע  + מסמכים שיש להגיש'!$C$6:$H$16555,2)</f>
        <v>מוסך אופיר בע"מ</v>
      </c>
      <c r="C233" s="23" t="str">
        <f t="shared" si="57"/>
        <v>0</v>
      </c>
      <c r="D233" s="41"/>
      <c r="E233" s="43"/>
      <c r="F233" s="43"/>
      <c r="G233" s="42"/>
      <c r="H233" s="43"/>
      <c r="I233" s="43"/>
      <c r="J233" s="42"/>
      <c r="K233" s="42"/>
      <c r="L233" s="42"/>
      <c r="M233" s="57" t="str">
        <f t="shared" si="54"/>
        <v/>
      </c>
      <c r="N233" s="27" t="str">
        <f>IF(M233="","",VLOOKUP($A233,'[1]פרופיל מציע  + מסמכים שיש להגיש'!$C$6:$H$16555,4))</f>
        <v/>
      </c>
      <c r="O233" s="46" t="str">
        <f>IF(OR('טבלת עזר2'!$C232=1,'טבלת עזר2'!$G232=1,'טבלת עזר2'!$J232='טבלת עזר2'!$J$2,'טבלת עזר2'!$J232='טבלת עזר2'!$J$2,'טבלת עזר2'!$K232='טבלת עזר2'!$K$2,'טבלת עזר2'!$L232='טבלת עזר2'!$L$2)=TRUE,1,"")</f>
        <v/>
      </c>
      <c r="P233" s="46" t="e">
        <f>IF(OR($M233='טבלת עזר2'!$AN$3,$M233='טבלת עזר2'!$AN$4,$M233='טבלת עזר2'!$AN$5,$M233='טבלת עזר2'!$AN$6,$M233='טבלת עזר2'!$AN$7,$M233='טבלת עזר2'!$AN$8,$M233='טבלת עזר2'!$AN$9)=TRUE,2,"")</f>
        <v>#NUM!</v>
      </c>
      <c r="Q233" s="23" t="str">
        <f t="shared" si="58"/>
        <v>not submittied</v>
      </c>
      <c r="R233" s="65" t="e">
        <f t="shared" si="59"/>
        <v>#NUM!</v>
      </c>
      <c r="W233" s="67">
        <f t="shared" si="60"/>
        <v>0</v>
      </c>
      <c r="X233" s="23">
        <f t="shared" si="61"/>
        <v>7629</v>
      </c>
      <c r="Y233" s="50" t="e">
        <f t="shared" si="62"/>
        <v>#REF!</v>
      </c>
      <c r="Z233" s="23" t="e">
        <f t="shared" si="63"/>
        <v>#REF!</v>
      </c>
      <c r="AA233" s="28" t="e">
        <f t="shared" si="55"/>
        <v>#REF!</v>
      </c>
      <c r="AB233" s="29" t="e">
        <f t="shared" si="56"/>
        <v>#REF!</v>
      </c>
      <c r="AC233" s="28" t="e">
        <f t="shared" si="64"/>
        <v>#REF!</v>
      </c>
      <c r="AD233" s="23" t="e">
        <f t="shared" si="65"/>
        <v>#REF!</v>
      </c>
      <c r="AE233" s="53">
        <f t="shared" si="66"/>
        <v>0</v>
      </c>
      <c r="AF233" s="53">
        <f t="shared" si="67"/>
        <v>0</v>
      </c>
      <c r="AG233" s="53">
        <f t="shared" si="68"/>
        <v>0</v>
      </c>
      <c r="AH233" s="36" t="e">
        <f t="shared" si="70"/>
        <v>#REF!</v>
      </c>
      <c r="AM233" s="23">
        <f t="shared" si="69"/>
        <v>0</v>
      </c>
    </row>
    <row r="234" spans="1:39" x14ac:dyDescent="0.3">
      <c r="A234" s="23">
        <v>231</v>
      </c>
      <c r="B234" s="23" t="str">
        <f>VLOOKUP($A234,'[1]פרופיל מציע  + מסמכים שיש להגיש'!$C$6:$H$16555,2)</f>
        <v>פאר פלדמן בע"מ</v>
      </c>
      <c r="C234" s="23" t="str">
        <f t="shared" si="57"/>
        <v>0</v>
      </c>
      <c r="D234" s="41"/>
      <c r="E234" s="43"/>
      <c r="F234" s="43"/>
      <c r="G234" s="42"/>
      <c r="H234" s="43"/>
      <c r="I234" s="43"/>
      <c r="J234" s="42"/>
      <c r="K234" s="42"/>
      <c r="L234" s="42"/>
      <c r="M234" s="57" t="str">
        <f t="shared" si="54"/>
        <v/>
      </c>
      <c r="N234" s="27" t="str">
        <f>IF(M234="","",VLOOKUP($A234,'[1]פרופיל מציע  + מסמכים שיש להגיש'!$C$6:$H$16555,4))</f>
        <v/>
      </c>
      <c r="O234" s="46" t="str">
        <f>IF(OR('טבלת עזר2'!$C233=1,'טבלת עזר2'!$G233=1,'טבלת עזר2'!$J233='טבלת עזר2'!$J$2,'טבלת עזר2'!$J233='טבלת עזר2'!$J$2,'טבלת עזר2'!$K233='טבלת עזר2'!$K$2,'טבלת עזר2'!$L233='טבלת עזר2'!$L$2)=TRUE,1,"")</f>
        <v/>
      </c>
      <c r="P234" s="46" t="e">
        <f>IF(OR($M234='טבלת עזר2'!$AN$3,$M234='טבלת עזר2'!$AN$4,$M234='טבלת עזר2'!$AN$5,$M234='טבלת עזר2'!$AN$6,$M234='טבלת עזר2'!$AN$7,$M234='טבלת עזר2'!$AN$8,$M234='טבלת עזר2'!$AN$9)=TRUE,2,"")</f>
        <v>#NUM!</v>
      </c>
      <c r="Q234" s="23" t="str">
        <f t="shared" si="58"/>
        <v>not submittied</v>
      </c>
      <c r="R234" s="65" t="e">
        <f t="shared" si="59"/>
        <v>#NUM!</v>
      </c>
      <c r="W234" s="67">
        <f t="shared" si="60"/>
        <v>0</v>
      </c>
      <c r="X234" s="23">
        <f t="shared" si="61"/>
        <v>7629</v>
      </c>
      <c r="Y234" s="50" t="e">
        <f t="shared" si="62"/>
        <v>#REF!</v>
      </c>
      <c r="Z234" s="23" t="e">
        <f t="shared" si="63"/>
        <v>#REF!</v>
      </c>
      <c r="AA234" s="28" t="e">
        <f t="shared" si="55"/>
        <v>#REF!</v>
      </c>
      <c r="AB234" s="29" t="e">
        <f t="shared" si="56"/>
        <v>#REF!</v>
      </c>
      <c r="AC234" s="28" t="e">
        <f t="shared" si="64"/>
        <v>#REF!</v>
      </c>
      <c r="AD234" s="23" t="e">
        <f t="shared" si="65"/>
        <v>#REF!</v>
      </c>
      <c r="AE234" s="53">
        <f t="shared" si="66"/>
        <v>0</v>
      </c>
      <c r="AF234" s="53">
        <f t="shared" si="67"/>
        <v>0</v>
      </c>
      <c r="AG234" s="53">
        <f t="shared" si="68"/>
        <v>0</v>
      </c>
      <c r="AH234" s="36" t="e">
        <f t="shared" si="70"/>
        <v>#REF!</v>
      </c>
      <c r="AM234" s="23">
        <f t="shared" si="69"/>
        <v>0</v>
      </c>
    </row>
    <row r="235" spans="1:39" x14ac:dyDescent="0.3">
      <c r="A235" s="23">
        <v>232</v>
      </c>
      <c r="B235" s="23" t="str">
        <f>VLOOKUP($A235,'[1]פרופיל מציע  + מסמכים שיש להגיש'!$C$6:$H$16555,2)</f>
        <v>מוסך טובול את גירש בע"מ</v>
      </c>
      <c r="C235" s="23" t="str">
        <f t="shared" si="57"/>
        <v>0</v>
      </c>
      <c r="D235" s="41"/>
      <c r="E235" s="43"/>
      <c r="F235" s="43"/>
      <c r="G235" s="42"/>
      <c r="H235" s="43"/>
      <c r="I235" s="43"/>
      <c r="J235" s="42"/>
      <c r="K235" s="42"/>
      <c r="L235" s="42"/>
      <c r="M235" s="57" t="str">
        <f t="shared" si="54"/>
        <v/>
      </c>
      <c r="N235" s="27" t="str">
        <f>IF(M235="","",VLOOKUP($A235,'[1]פרופיל מציע  + מסמכים שיש להגיש'!$C$6:$H$16555,4))</f>
        <v/>
      </c>
      <c r="O235" s="46" t="str">
        <f>IF(OR('טבלת עזר2'!$C234=1,'טבלת עזר2'!$G234=1,'טבלת עזר2'!$J234='טבלת עזר2'!$J$2,'טבלת עזר2'!$J234='טבלת עזר2'!$J$2,'טבלת עזר2'!$K234='טבלת עזר2'!$K$2,'טבלת עזר2'!$L234='טבלת עזר2'!$L$2)=TRUE,1,"")</f>
        <v/>
      </c>
      <c r="P235" s="46" t="e">
        <f>IF(OR($M235='טבלת עזר2'!$AN$3,$M235='טבלת עזר2'!$AN$4,$M235='טבלת עזר2'!$AN$5,$M235='טבלת עזר2'!$AN$6,$M235='טבלת עזר2'!$AN$7,$M235='טבלת עזר2'!$AN$8,$M235='טבלת עזר2'!$AN$9)=TRUE,2,"")</f>
        <v>#NUM!</v>
      </c>
      <c r="Q235" s="23" t="str">
        <f t="shared" si="58"/>
        <v>not submittied</v>
      </c>
      <c r="R235" s="65" t="e">
        <f t="shared" si="59"/>
        <v>#NUM!</v>
      </c>
      <c r="W235" s="67">
        <f t="shared" si="60"/>
        <v>0</v>
      </c>
      <c r="X235" s="23">
        <f t="shared" si="61"/>
        <v>7629</v>
      </c>
      <c r="Y235" s="50" t="e">
        <f t="shared" si="62"/>
        <v>#REF!</v>
      </c>
      <c r="Z235" s="23" t="e">
        <f t="shared" si="63"/>
        <v>#REF!</v>
      </c>
      <c r="AA235" s="28" t="e">
        <f t="shared" si="55"/>
        <v>#REF!</v>
      </c>
      <c r="AB235" s="29" t="e">
        <f t="shared" si="56"/>
        <v>#REF!</v>
      </c>
      <c r="AC235" s="28" t="e">
        <f t="shared" si="64"/>
        <v>#REF!</v>
      </c>
      <c r="AD235" s="23" t="e">
        <f t="shared" si="65"/>
        <v>#REF!</v>
      </c>
      <c r="AE235" s="53">
        <f t="shared" si="66"/>
        <v>0</v>
      </c>
      <c r="AF235" s="53">
        <f t="shared" si="67"/>
        <v>0</v>
      </c>
      <c r="AG235" s="53">
        <f t="shared" si="68"/>
        <v>0</v>
      </c>
      <c r="AH235" s="36" t="e">
        <f t="shared" si="70"/>
        <v>#REF!</v>
      </c>
      <c r="AM235" s="23">
        <f t="shared" si="69"/>
        <v>0</v>
      </c>
    </row>
    <row r="236" spans="1:39" x14ac:dyDescent="0.3">
      <c r="A236" s="23">
        <v>233</v>
      </c>
      <c r="B236" s="23" t="str">
        <f>VLOOKUP($A236,'[1]פרופיל מציע  + מסמכים שיש להגיש'!$C$6:$H$16555,2)</f>
        <v xml:space="preserve">ב.ח. חמו שיווק ושירות רכבים בע"מ - מרכז שירות יונדאי הצפון </v>
      </c>
      <c r="C236" s="23" t="str">
        <f t="shared" si="57"/>
        <v>0</v>
      </c>
      <c r="D236" s="41"/>
      <c r="E236" s="43"/>
      <c r="F236" s="43"/>
      <c r="G236" s="42"/>
      <c r="H236" s="43"/>
      <c r="I236" s="43"/>
      <c r="J236" s="42"/>
      <c r="K236" s="42"/>
      <c r="L236" s="42"/>
      <c r="M236" s="57" t="str">
        <f t="shared" si="54"/>
        <v/>
      </c>
      <c r="N236" s="27" t="str">
        <f>IF(M236="","",VLOOKUP($A236,'[1]פרופיל מציע  + מסמכים שיש להגיש'!$C$6:$H$16555,4))</f>
        <v/>
      </c>
      <c r="O236" s="46" t="str">
        <f>IF(OR('טבלת עזר2'!$C235=1,'טבלת עזר2'!$G235=1,'טבלת עזר2'!$J235='טבלת עזר2'!$J$2,'טבלת עזר2'!$J235='טבלת עזר2'!$J$2,'טבלת עזר2'!$K235='טבלת עזר2'!$K$2,'טבלת עזר2'!$L235='טבלת עזר2'!$L$2)=TRUE,1,"")</f>
        <v/>
      </c>
      <c r="P236" s="46" t="e">
        <f>IF(OR($M236='טבלת עזר2'!$AN$3,$M236='טבלת עזר2'!$AN$4,$M236='טבלת עזר2'!$AN$5,$M236='טבלת עזר2'!$AN$6,$M236='טבלת עזר2'!$AN$7,$M236='טבלת עזר2'!$AN$8,$M236='טבלת עזר2'!$AN$9)=TRUE,2,"")</f>
        <v>#NUM!</v>
      </c>
      <c r="Q236" s="23" t="str">
        <f t="shared" si="58"/>
        <v>not submittied</v>
      </c>
      <c r="R236" s="65" t="e">
        <f t="shared" si="59"/>
        <v>#NUM!</v>
      </c>
      <c r="W236" s="67">
        <f t="shared" si="60"/>
        <v>0</v>
      </c>
      <c r="X236" s="23">
        <f t="shared" si="61"/>
        <v>7629</v>
      </c>
      <c r="Y236" s="50" t="e">
        <f t="shared" si="62"/>
        <v>#REF!</v>
      </c>
      <c r="Z236" s="23" t="e">
        <f t="shared" si="63"/>
        <v>#REF!</v>
      </c>
      <c r="AA236" s="28" t="e">
        <f t="shared" si="55"/>
        <v>#REF!</v>
      </c>
      <c r="AB236" s="29" t="e">
        <f t="shared" si="56"/>
        <v>#REF!</v>
      </c>
      <c r="AC236" s="28" t="e">
        <f t="shared" si="64"/>
        <v>#REF!</v>
      </c>
      <c r="AD236" s="23" t="e">
        <f t="shared" si="65"/>
        <v>#REF!</v>
      </c>
      <c r="AE236" s="53">
        <f t="shared" si="66"/>
        <v>0</v>
      </c>
      <c r="AF236" s="53">
        <f t="shared" si="67"/>
        <v>0</v>
      </c>
      <c r="AG236" s="53">
        <f t="shared" si="68"/>
        <v>0</v>
      </c>
      <c r="AH236" s="36" t="e">
        <f t="shared" si="70"/>
        <v>#REF!</v>
      </c>
      <c r="AM236" s="23">
        <f t="shared" si="69"/>
        <v>0</v>
      </c>
    </row>
    <row r="237" spans="1:39" x14ac:dyDescent="0.3">
      <c r="A237" s="23">
        <v>234</v>
      </c>
      <c r="B237" s="23" t="str">
        <f>VLOOKUP($A237,'[1]פרופיל מציע  + מסמכים שיש להגיש'!$C$6:$H$16555,2)</f>
        <v>מוסך 2000 ראשון (גולן כהן 2002 בע"מ)</v>
      </c>
      <c r="C237" s="23" t="str">
        <f t="shared" si="57"/>
        <v>0</v>
      </c>
      <c r="D237" s="41"/>
      <c r="E237" s="43"/>
      <c r="F237" s="43"/>
      <c r="G237" s="42"/>
      <c r="H237" s="43"/>
      <c r="I237" s="43"/>
      <c r="J237" s="42"/>
      <c r="K237" s="42"/>
      <c r="L237" s="42"/>
      <c r="M237" s="57" t="str">
        <f t="shared" si="54"/>
        <v/>
      </c>
      <c r="N237" s="27" t="str">
        <f>IF(M237="","",VLOOKUP($A237,'[1]פרופיל מציע  + מסמכים שיש להגיש'!$C$6:$H$16555,4))</f>
        <v/>
      </c>
      <c r="O237" s="46" t="str">
        <f>IF(OR('טבלת עזר2'!$C236=1,'טבלת עזר2'!$G236=1,'טבלת עזר2'!$J236='טבלת עזר2'!$J$2,'טבלת עזר2'!$J236='טבלת עזר2'!$J$2,'טבלת עזר2'!$K236='טבלת עזר2'!$K$2,'טבלת עזר2'!$L236='טבלת עזר2'!$L$2)=TRUE,1,"")</f>
        <v/>
      </c>
      <c r="P237" s="46" t="e">
        <f>IF(OR($M237='טבלת עזר2'!$AN$3,$M237='טבלת עזר2'!$AN$4,$M237='טבלת עזר2'!$AN$5,$M237='טבלת עזר2'!$AN$6,$M237='טבלת עזר2'!$AN$7,$M237='טבלת עזר2'!$AN$8,$M237='טבלת עזר2'!$AN$9)=TRUE,2,"")</f>
        <v>#NUM!</v>
      </c>
      <c r="Q237" s="23" t="str">
        <f t="shared" si="58"/>
        <v>not submittied</v>
      </c>
      <c r="R237" s="65" t="e">
        <f t="shared" si="59"/>
        <v>#NUM!</v>
      </c>
      <c r="W237" s="67">
        <f t="shared" si="60"/>
        <v>0</v>
      </c>
      <c r="X237" s="23">
        <f t="shared" si="61"/>
        <v>7629</v>
      </c>
      <c r="Y237" s="50" t="e">
        <f t="shared" si="62"/>
        <v>#REF!</v>
      </c>
      <c r="Z237" s="23" t="e">
        <f t="shared" si="63"/>
        <v>#REF!</v>
      </c>
      <c r="AA237" s="28" t="e">
        <f t="shared" si="55"/>
        <v>#REF!</v>
      </c>
      <c r="AB237" s="29" t="e">
        <f t="shared" si="56"/>
        <v>#REF!</v>
      </c>
      <c r="AC237" s="28" t="e">
        <f t="shared" si="64"/>
        <v>#REF!</v>
      </c>
      <c r="AD237" s="23" t="e">
        <f t="shared" si="65"/>
        <v>#REF!</v>
      </c>
      <c r="AE237" s="53">
        <f t="shared" si="66"/>
        <v>0</v>
      </c>
      <c r="AF237" s="53">
        <f t="shared" si="67"/>
        <v>0</v>
      </c>
      <c r="AG237" s="53">
        <f t="shared" si="68"/>
        <v>0</v>
      </c>
      <c r="AH237" s="36" t="e">
        <f t="shared" si="70"/>
        <v>#REF!</v>
      </c>
      <c r="AM237" s="23">
        <f t="shared" si="69"/>
        <v>0</v>
      </c>
    </row>
    <row r="238" spans="1:39" x14ac:dyDescent="0.3">
      <c r="A238" s="23">
        <v>235</v>
      </c>
      <c r="B238" s="23" t="str">
        <f>VLOOKUP($A238,'[1]פרופיל מציע  + מסמכים שיש להגיש'!$C$6:$H$16555,2)</f>
        <v>מרכז שירות לי בע"מ</v>
      </c>
      <c r="C238" s="23" t="str">
        <f t="shared" si="57"/>
        <v>0</v>
      </c>
      <c r="D238" s="41"/>
      <c r="E238" s="43"/>
      <c r="F238" s="43"/>
      <c r="G238" s="42"/>
      <c r="H238" s="43"/>
      <c r="I238" s="43"/>
      <c r="J238" s="42"/>
      <c r="K238" s="42"/>
      <c r="L238" s="42"/>
      <c r="M238" s="57" t="str">
        <f t="shared" si="54"/>
        <v/>
      </c>
      <c r="N238" s="27" t="str">
        <f>IF(M238="","",VLOOKUP($A238,'[1]פרופיל מציע  + מסמכים שיש להגיש'!$C$6:$H$16555,4))</f>
        <v/>
      </c>
      <c r="O238" s="46" t="str">
        <f>IF(OR('טבלת עזר2'!$C237=1,'טבלת עזר2'!$G237=1,'טבלת עזר2'!$J237='טבלת עזר2'!$J$2,'טבלת עזר2'!$J237='טבלת עזר2'!$J$2,'טבלת עזר2'!$K237='טבלת עזר2'!$K$2,'טבלת עזר2'!$L237='טבלת עזר2'!$L$2)=TRUE,1,"")</f>
        <v/>
      </c>
      <c r="P238" s="46" t="e">
        <f>IF(OR($M238='טבלת עזר2'!$AN$3,$M238='טבלת עזר2'!$AN$4,$M238='טבלת עזר2'!$AN$5,$M238='טבלת עזר2'!$AN$6,$M238='טבלת עזר2'!$AN$7,$M238='טבלת עזר2'!$AN$8,$M238='טבלת עזר2'!$AN$9)=TRUE,2,"")</f>
        <v>#NUM!</v>
      </c>
      <c r="Q238" s="23" t="str">
        <f t="shared" si="58"/>
        <v>not submittied</v>
      </c>
      <c r="R238" s="65" t="e">
        <f t="shared" si="59"/>
        <v>#NUM!</v>
      </c>
      <c r="W238" s="67">
        <f t="shared" si="60"/>
        <v>0</v>
      </c>
      <c r="X238" s="23">
        <f t="shared" si="61"/>
        <v>7629</v>
      </c>
      <c r="Y238" s="50" t="e">
        <f t="shared" si="62"/>
        <v>#REF!</v>
      </c>
      <c r="Z238" s="23" t="e">
        <f t="shared" si="63"/>
        <v>#REF!</v>
      </c>
      <c r="AA238" s="28" t="e">
        <f t="shared" si="55"/>
        <v>#REF!</v>
      </c>
      <c r="AB238" s="29" t="e">
        <f t="shared" si="56"/>
        <v>#REF!</v>
      </c>
      <c r="AC238" s="28" t="e">
        <f t="shared" si="64"/>
        <v>#REF!</v>
      </c>
      <c r="AD238" s="23" t="e">
        <f t="shared" si="65"/>
        <v>#REF!</v>
      </c>
      <c r="AE238" s="53">
        <f t="shared" si="66"/>
        <v>0</v>
      </c>
      <c r="AF238" s="53">
        <f t="shared" si="67"/>
        <v>0</v>
      </c>
      <c r="AG238" s="53">
        <f t="shared" si="68"/>
        <v>0</v>
      </c>
      <c r="AH238" s="36" t="e">
        <f t="shared" si="70"/>
        <v>#REF!</v>
      </c>
      <c r="AM238" s="23">
        <f t="shared" si="69"/>
        <v>0</v>
      </c>
    </row>
    <row r="239" spans="1:39" x14ac:dyDescent="0.3">
      <c r="A239" s="23">
        <v>236</v>
      </c>
      <c r="B239" s="23" t="str">
        <f>VLOOKUP($A239,'[1]פרופיל מציע  + מסמכים שיש להגיש'!$C$6:$H$16555,2)</f>
        <v>מוסך י.ג. חי נתניה בע"מ</v>
      </c>
      <c r="C239" s="23" t="str">
        <f t="shared" si="57"/>
        <v>0</v>
      </c>
      <c r="D239" s="41"/>
      <c r="E239" s="43"/>
      <c r="F239" s="43"/>
      <c r="G239" s="42"/>
      <c r="H239" s="43"/>
      <c r="I239" s="43"/>
      <c r="J239" s="42"/>
      <c r="K239" s="42"/>
      <c r="L239" s="42"/>
      <c r="M239" s="57" t="str">
        <f t="shared" si="54"/>
        <v/>
      </c>
      <c r="N239" s="27" t="str">
        <f>IF(M239="","",VLOOKUP($A239,'[1]פרופיל מציע  + מסמכים שיש להגיש'!$C$6:$H$16555,4))</f>
        <v/>
      </c>
      <c r="O239" s="46" t="str">
        <f>IF(OR('טבלת עזר2'!$C238=1,'טבלת עזר2'!$G238=1,'טבלת עזר2'!$J238='טבלת עזר2'!$J$2,'טבלת עזר2'!$J238='טבלת עזר2'!$J$2,'טבלת עזר2'!$K238='טבלת עזר2'!$K$2,'טבלת עזר2'!$L238='טבלת עזר2'!$L$2)=TRUE,1,"")</f>
        <v/>
      </c>
      <c r="P239" s="46" t="e">
        <f>IF(OR($M239='טבלת עזר2'!$AN$3,$M239='טבלת עזר2'!$AN$4,$M239='טבלת עזר2'!$AN$5,$M239='טבלת עזר2'!$AN$6,$M239='טבלת עזר2'!$AN$7,$M239='טבלת עזר2'!$AN$8,$M239='טבלת עזר2'!$AN$9)=TRUE,2,"")</f>
        <v>#NUM!</v>
      </c>
      <c r="Q239" s="23" t="str">
        <f t="shared" si="58"/>
        <v>not submittied</v>
      </c>
      <c r="R239" s="65" t="e">
        <f t="shared" si="59"/>
        <v>#NUM!</v>
      </c>
      <c r="W239" s="67">
        <f t="shared" si="60"/>
        <v>0</v>
      </c>
      <c r="X239" s="23">
        <f t="shared" si="61"/>
        <v>7629</v>
      </c>
      <c r="Y239" s="50" t="e">
        <f t="shared" si="62"/>
        <v>#REF!</v>
      </c>
      <c r="Z239" s="23" t="e">
        <f t="shared" si="63"/>
        <v>#REF!</v>
      </c>
      <c r="AA239" s="28" t="e">
        <f t="shared" si="55"/>
        <v>#REF!</v>
      </c>
      <c r="AB239" s="29" t="e">
        <f t="shared" si="56"/>
        <v>#REF!</v>
      </c>
      <c r="AC239" s="28" t="e">
        <f t="shared" si="64"/>
        <v>#REF!</v>
      </c>
      <c r="AD239" s="23" t="e">
        <f t="shared" si="65"/>
        <v>#REF!</v>
      </c>
      <c r="AE239" s="53">
        <f t="shared" si="66"/>
        <v>0</v>
      </c>
      <c r="AF239" s="53">
        <f t="shared" si="67"/>
        <v>0</v>
      </c>
      <c r="AG239" s="53">
        <f t="shared" si="68"/>
        <v>0</v>
      </c>
      <c r="AH239" s="36" t="e">
        <f t="shared" si="70"/>
        <v>#REF!</v>
      </c>
      <c r="AM239" s="23">
        <f t="shared" si="69"/>
        <v>0</v>
      </c>
    </row>
    <row r="240" spans="1:39" x14ac:dyDescent="0.3">
      <c r="A240" s="23">
        <v>237</v>
      </c>
      <c r="B240" s="23" t="str">
        <f>VLOOKUP($A240,'[1]פרופיל מציע  + מסמכים שיש להגיש'!$C$6:$H$16555,2)</f>
        <v>רמות 2002 מרכז שירותי רכב בע"מ</v>
      </c>
      <c r="C240" s="23" t="str">
        <f t="shared" si="57"/>
        <v>0</v>
      </c>
      <c r="D240" s="41"/>
      <c r="E240" s="43"/>
      <c r="F240" s="43"/>
      <c r="G240" s="42"/>
      <c r="H240" s="43"/>
      <c r="I240" s="43"/>
      <c r="J240" s="42"/>
      <c r="K240" s="42"/>
      <c r="L240" s="42"/>
      <c r="M240" s="57" t="str">
        <f t="shared" si="54"/>
        <v/>
      </c>
      <c r="N240" s="27" t="str">
        <f>IF(M240="","",VLOOKUP($A240,'[1]פרופיל מציע  + מסמכים שיש להגיש'!$C$6:$H$16555,4))</f>
        <v/>
      </c>
      <c r="O240" s="46" t="str">
        <f>IF(OR('טבלת עזר2'!$C239=1,'טבלת עזר2'!$G239=1,'טבלת עזר2'!$J239='טבלת עזר2'!$J$2,'טבלת עזר2'!$J239='טבלת עזר2'!$J$2,'טבלת עזר2'!$K239='טבלת עזר2'!$K$2,'טבלת עזר2'!$L239='טבלת עזר2'!$L$2)=TRUE,1,"")</f>
        <v/>
      </c>
      <c r="P240" s="46" t="e">
        <f>IF(OR($M240='טבלת עזר2'!$AN$3,$M240='טבלת עזר2'!$AN$4,$M240='טבלת עזר2'!$AN$5,$M240='טבלת עזר2'!$AN$6,$M240='טבלת עזר2'!$AN$7,$M240='טבלת עזר2'!$AN$8,$M240='טבלת עזר2'!$AN$9)=TRUE,2,"")</f>
        <v>#NUM!</v>
      </c>
      <c r="Q240" s="23" t="str">
        <f t="shared" si="58"/>
        <v>not submittied</v>
      </c>
      <c r="R240" s="65" t="e">
        <f t="shared" si="59"/>
        <v>#NUM!</v>
      </c>
      <c r="W240" s="67">
        <f t="shared" si="60"/>
        <v>0</v>
      </c>
      <c r="X240" s="23">
        <f t="shared" si="61"/>
        <v>7629</v>
      </c>
      <c r="Y240" s="50" t="e">
        <f t="shared" si="62"/>
        <v>#REF!</v>
      </c>
      <c r="Z240" s="23" t="e">
        <f t="shared" si="63"/>
        <v>#REF!</v>
      </c>
      <c r="AA240" s="28" t="e">
        <f t="shared" si="55"/>
        <v>#REF!</v>
      </c>
      <c r="AB240" s="29" t="e">
        <f t="shared" si="56"/>
        <v>#REF!</v>
      </c>
      <c r="AC240" s="28" t="e">
        <f t="shared" si="64"/>
        <v>#REF!</v>
      </c>
      <c r="AD240" s="23" t="e">
        <f t="shared" si="65"/>
        <v>#REF!</v>
      </c>
      <c r="AE240" s="53">
        <f t="shared" si="66"/>
        <v>0</v>
      </c>
      <c r="AF240" s="53">
        <f t="shared" si="67"/>
        <v>0</v>
      </c>
      <c r="AG240" s="53">
        <f t="shared" si="68"/>
        <v>0</v>
      </c>
      <c r="AH240" s="36" t="e">
        <f t="shared" si="70"/>
        <v>#REF!</v>
      </c>
      <c r="AM240" s="23">
        <f t="shared" si="69"/>
        <v>0</v>
      </c>
    </row>
    <row r="241" spans="1:39" x14ac:dyDescent="0.3">
      <c r="A241" s="23">
        <v>238</v>
      </c>
      <c r="B241" s="23" t="str">
        <f>VLOOKUP($A241,'[1]פרופיל מציע  + מסמכים שיש להגיש'!$C$6:$H$16555,2)</f>
        <v>א. עתידים מוסכים בע"מ</v>
      </c>
      <c r="C241" s="23" t="str">
        <f t="shared" si="57"/>
        <v>0</v>
      </c>
      <c r="D241" s="41"/>
      <c r="E241" s="43"/>
      <c r="F241" s="43"/>
      <c r="G241" s="42"/>
      <c r="H241" s="43"/>
      <c r="I241" s="43"/>
      <c r="J241" s="42"/>
      <c r="K241" s="42"/>
      <c r="L241" s="42"/>
      <c r="M241" s="57" t="str">
        <f t="shared" si="54"/>
        <v/>
      </c>
      <c r="N241" s="27" t="str">
        <f>IF(M241="","",VLOOKUP($A241,'[1]פרופיל מציע  + מסמכים שיש להגיש'!$C$6:$H$16555,4))</f>
        <v/>
      </c>
      <c r="O241" s="46" t="str">
        <f>IF(OR('טבלת עזר2'!$C240=1,'טבלת עזר2'!$G240=1,'טבלת עזר2'!$J240='טבלת עזר2'!$J$2,'טבלת עזר2'!$J240='טבלת עזר2'!$J$2,'טבלת עזר2'!$K240='טבלת עזר2'!$K$2,'טבלת עזר2'!$L240='טבלת עזר2'!$L$2)=TRUE,1,"")</f>
        <v/>
      </c>
      <c r="P241" s="46" t="e">
        <f>IF(OR($M241='טבלת עזר2'!$AN$3,$M241='טבלת עזר2'!$AN$4,$M241='טבלת עזר2'!$AN$5,$M241='טבלת עזר2'!$AN$6,$M241='טבלת עזר2'!$AN$7,$M241='טבלת עזר2'!$AN$8,$M241='טבלת עזר2'!$AN$9)=TRUE,2,"")</f>
        <v>#NUM!</v>
      </c>
      <c r="Q241" s="23" t="str">
        <f t="shared" si="58"/>
        <v>not submittied</v>
      </c>
      <c r="R241" s="65" t="e">
        <f t="shared" si="59"/>
        <v>#NUM!</v>
      </c>
      <c r="W241" s="67">
        <f t="shared" si="60"/>
        <v>0</v>
      </c>
      <c r="X241" s="23">
        <f t="shared" si="61"/>
        <v>7629</v>
      </c>
      <c r="Y241" s="50" t="e">
        <f t="shared" si="62"/>
        <v>#REF!</v>
      </c>
      <c r="Z241" s="23" t="e">
        <f t="shared" si="63"/>
        <v>#REF!</v>
      </c>
      <c r="AA241" s="28" t="e">
        <f t="shared" si="55"/>
        <v>#REF!</v>
      </c>
      <c r="AB241" s="29" t="e">
        <f t="shared" si="56"/>
        <v>#REF!</v>
      </c>
      <c r="AC241" s="28" t="e">
        <f t="shared" si="64"/>
        <v>#REF!</v>
      </c>
      <c r="AD241" s="23" t="e">
        <f t="shared" si="65"/>
        <v>#REF!</v>
      </c>
      <c r="AE241" s="53">
        <f t="shared" si="66"/>
        <v>0</v>
      </c>
      <c r="AF241" s="53">
        <f t="shared" si="67"/>
        <v>0</v>
      </c>
      <c r="AG241" s="53">
        <f t="shared" si="68"/>
        <v>0</v>
      </c>
      <c r="AH241" s="36" t="e">
        <f t="shared" si="70"/>
        <v>#REF!</v>
      </c>
      <c r="AM241" s="23">
        <f t="shared" si="69"/>
        <v>0</v>
      </c>
    </row>
    <row r="242" spans="1:39" x14ac:dyDescent="0.3">
      <c r="A242" s="23">
        <v>239</v>
      </c>
      <c r="B242" s="23" t="str">
        <f>VLOOKUP($A242,'[1]פרופיל מציע  + מסמכים שיש להגיש'!$C$6:$H$16555,2)</f>
        <v>צבר דרור בע"מ</v>
      </c>
      <c r="C242" s="23" t="str">
        <f t="shared" si="57"/>
        <v>0</v>
      </c>
      <c r="D242" s="41"/>
      <c r="E242" s="43"/>
      <c r="F242" s="43"/>
      <c r="G242" s="42"/>
      <c r="H242" s="43"/>
      <c r="I242" s="43"/>
      <c r="J242" s="42"/>
      <c r="K242" s="42"/>
      <c r="L242" s="42"/>
      <c r="M242" s="57" t="str">
        <f t="shared" si="54"/>
        <v/>
      </c>
      <c r="N242" s="27" t="str">
        <f>IF(M242="","",VLOOKUP($A242,'[1]פרופיל מציע  + מסמכים שיש להגיש'!$C$6:$H$16555,4))</f>
        <v/>
      </c>
      <c r="O242" s="46" t="str">
        <f>IF(OR('טבלת עזר2'!$C241=1,'טבלת עזר2'!$G241=1,'טבלת עזר2'!$J241='טבלת עזר2'!$J$2,'טבלת עזר2'!$J241='טבלת עזר2'!$J$2,'טבלת עזר2'!$K241='טבלת עזר2'!$K$2,'טבלת עזר2'!$L241='טבלת עזר2'!$L$2)=TRUE,1,"")</f>
        <v/>
      </c>
      <c r="P242" s="46" t="e">
        <f>IF(OR($M242='טבלת עזר2'!$AN$3,$M242='טבלת עזר2'!$AN$4,$M242='טבלת עזר2'!$AN$5,$M242='טבלת עזר2'!$AN$6,$M242='טבלת עזר2'!$AN$7,$M242='טבלת עזר2'!$AN$8,$M242='טבלת עזר2'!$AN$9)=TRUE,2,"")</f>
        <v>#NUM!</v>
      </c>
      <c r="Q242" s="23" t="str">
        <f t="shared" si="58"/>
        <v>not submittied</v>
      </c>
      <c r="R242" s="65" t="e">
        <f t="shared" si="59"/>
        <v>#NUM!</v>
      </c>
      <c r="W242" s="67">
        <f t="shared" si="60"/>
        <v>0</v>
      </c>
      <c r="X242" s="23">
        <f t="shared" si="61"/>
        <v>7629</v>
      </c>
      <c r="Y242" s="50" t="e">
        <f t="shared" si="62"/>
        <v>#REF!</v>
      </c>
      <c r="Z242" s="23" t="e">
        <f t="shared" si="63"/>
        <v>#REF!</v>
      </c>
      <c r="AA242" s="28" t="e">
        <f t="shared" si="55"/>
        <v>#REF!</v>
      </c>
      <c r="AB242" s="29" t="e">
        <f t="shared" si="56"/>
        <v>#REF!</v>
      </c>
      <c r="AC242" s="28" t="e">
        <f t="shared" si="64"/>
        <v>#REF!</v>
      </c>
      <c r="AD242" s="23" t="e">
        <f t="shared" si="65"/>
        <v>#REF!</v>
      </c>
      <c r="AE242" s="53">
        <f t="shared" si="66"/>
        <v>0</v>
      </c>
      <c r="AF242" s="53">
        <f t="shared" si="67"/>
        <v>0</v>
      </c>
      <c r="AG242" s="53">
        <f t="shared" si="68"/>
        <v>0</v>
      </c>
      <c r="AH242" s="36" t="e">
        <f t="shared" si="70"/>
        <v>#REF!</v>
      </c>
      <c r="AM242" s="23">
        <f t="shared" si="69"/>
        <v>0</v>
      </c>
    </row>
    <row r="243" spans="1:39" x14ac:dyDescent="0.3">
      <c r="A243" s="23">
        <v>240</v>
      </c>
      <c r="B243" s="23" t="str">
        <f>VLOOKUP($A243,'[1]פרופיל מציע  + מסמכים שיש להגיש'!$C$6:$H$16555,2)</f>
        <v>בן עמי מוסכי השרות ( 1994 ) בע"מ</v>
      </c>
      <c r="C243" s="23" t="str">
        <f t="shared" si="57"/>
        <v>0</v>
      </c>
      <c r="D243" s="41"/>
      <c r="E243" s="43"/>
      <c r="F243" s="43"/>
      <c r="G243" s="42"/>
      <c r="H243" s="43"/>
      <c r="I243" s="43"/>
      <c r="J243" s="42"/>
      <c r="K243" s="42"/>
      <c r="L243" s="42"/>
      <c r="M243" s="57" t="str">
        <f t="shared" si="54"/>
        <v/>
      </c>
      <c r="N243" s="27" t="str">
        <f>IF(M243="","",VLOOKUP($A243,'[1]פרופיל מציע  + מסמכים שיש להגיש'!$C$6:$H$16555,4))</f>
        <v/>
      </c>
      <c r="O243" s="46" t="str">
        <f>IF(OR('טבלת עזר2'!$C242=1,'טבלת עזר2'!$G242=1,'טבלת עזר2'!$J242='טבלת עזר2'!$J$2,'טבלת עזר2'!$J242='טבלת עזר2'!$J$2,'טבלת עזר2'!$K242='טבלת עזר2'!$K$2,'טבלת עזר2'!$L242='טבלת עזר2'!$L$2)=TRUE,1,"")</f>
        <v/>
      </c>
      <c r="P243" s="46" t="e">
        <f>IF(OR($M243='טבלת עזר2'!$AN$3,$M243='טבלת עזר2'!$AN$4,$M243='טבלת עזר2'!$AN$5,$M243='טבלת עזר2'!$AN$6,$M243='טבלת עזר2'!$AN$7,$M243='טבלת עזר2'!$AN$8,$M243='טבלת עזר2'!$AN$9)=TRUE,2,"")</f>
        <v>#NUM!</v>
      </c>
      <c r="Q243" s="23" t="str">
        <f t="shared" si="58"/>
        <v>not submittied</v>
      </c>
      <c r="R243" s="65" t="e">
        <f t="shared" si="59"/>
        <v>#NUM!</v>
      </c>
      <c r="W243" s="67">
        <f t="shared" si="60"/>
        <v>0</v>
      </c>
      <c r="X243" s="23">
        <f t="shared" si="61"/>
        <v>7629</v>
      </c>
      <c r="Y243" s="50" t="e">
        <f t="shared" si="62"/>
        <v>#REF!</v>
      </c>
      <c r="Z243" s="23" t="e">
        <f t="shared" si="63"/>
        <v>#REF!</v>
      </c>
      <c r="AA243" s="28" t="e">
        <f t="shared" si="55"/>
        <v>#REF!</v>
      </c>
      <c r="AB243" s="29" t="e">
        <f t="shared" si="56"/>
        <v>#REF!</v>
      </c>
      <c r="AC243" s="28" t="e">
        <f t="shared" si="64"/>
        <v>#REF!</v>
      </c>
      <c r="AD243" s="23" t="e">
        <f t="shared" si="65"/>
        <v>#REF!</v>
      </c>
      <c r="AE243" s="53">
        <f t="shared" si="66"/>
        <v>0</v>
      </c>
      <c r="AF243" s="53">
        <f t="shared" si="67"/>
        <v>0</v>
      </c>
      <c r="AG243" s="53">
        <f t="shared" si="68"/>
        <v>0</v>
      </c>
      <c r="AH243" s="36" t="e">
        <f t="shared" si="70"/>
        <v>#REF!</v>
      </c>
      <c r="AM243" s="23">
        <f t="shared" si="69"/>
        <v>0</v>
      </c>
    </row>
    <row r="244" spans="1:39" x14ac:dyDescent="0.3">
      <c r="A244" s="23">
        <v>241</v>
      </c>
      <c r="B244" s="23" t="str">
        <f>VLOOKUP($A244,'[1]פרופיל מציע  + מסמכים שיש להגיש'!$C$6:$H$16555,2)</f>
        <v>כרמיאל מוטורס 2010 בע"מ</v>
      </c>
      <c r="C244" s="23" t="str">
        <f t="shared" si="57"/>
        <v>0</v>
      </c>
      <c r="D244" s="41"/>
      <c r="E244" s="43"/>
      <c r="F244" s="43"/>
      <c r="G244" s="42"/>
      <c r="H244" s="43"/>
      <c r="I244" s="43"/>
      <c r="J244" s="42"/>
      <c r="K244" s="42"/>
      <c r="L244" s="42"/>
      <c r="M244" s="57" t="str">
        <f t="shared" si="54"/>
        <v/>
      </c>
      <c r="N244" s="27" t="str">
        <f>IF(M244="","",VLOOKUP($A244,'[1]פרופיל מציע  + מסמכים שיש להגיש'!$C$6:$H$16555,4))</f>
        <v/>
      </c>
      <c r="O244" s="46" t="str">
        <f>IF(OR('טבלת עזר2'!$C243=1,'טבלת עזר2'!$G243=1,'טבלת עזר2'!$J243='טבלת עזר2'!$J$2,'טבלת עזר2'!$J243='טבלת עזר2'!$J$2,'טבלת עזר2'!$K243='טבלת עזר2'!$K$2,'טבלת עזר2'!$L243='טבלת עזר2'!$L$2)=TRUE,1,"")</f>
        <v/>
      </c>
      <c r="P244" s="46" t="e">
        <f>IF(OR($M244='טבלת עזר2'!$AN$3,$M244='טבלת עזר2'!$AN$4,$M244='טבלת עזר2'!$AN$5,$M244='טבלת עזר2'!$AN$6,$M244='טבלת עזר2'!$AN$7,$M244='טבלת עזר2'!$AN$8,$M244='טבלת עזר2'!$AN$9)=TRUE,2,"")</f>
        <v>#NUM!</v>
      </c>
      <c r="Q244" s="23" t="str">
        <f t="shared" si="58"/>
        <v>not submittied</v>
      </c>
      <c r="R244" s="65" t="e">
        <f t="shared" si="59"/>
        <v>#NUM!</v>
      </c>
      <c r="W244" s="67">
        <f t="shared" si="60"/>
        <v>0</v>
      </c>
      <c r="X244" s="23">
        <f t="shared" si="61"/>
        <v>7629</v>
      </c>
      <c r="Y244" s="50" t="e">
        <f t="shared" si="62"/>
        <v>#REF!</v>
      </c>
      <c r="Z244" s="23" t="e">
        <f t="shared" si="63"/>
        <v>#REF!</v>
      </c>
      <c r="AA244" s="28" t="e">
        <f t="shared" si="55"/>
        <v>#REF!</v>
      </c>
      <c r="AB244" s="29" t="e">
        <f t="shared" si="56"/>
        <v>#REF!</v>
      </c>
      <c r="AC244" s="28" t="e">
        <f t="shared" si="64"/>
        <v>#REF!</v>
      </c>
      <c r="AD244" s="23" t="e">
        <f t="shared" si="65"/>
        <v>#REF!</v>
      </c>
      <c r="AE244" s="53">
        <f t="shared" si="66"/>
        <v>0</v>
      </c>
      <c r="AF244" s="53">
        <f t="shared" si="67"/>
        <v>0</v>
      </c>
      <c r="AG244" s="53">
        <f t="shared" si="68"/>
        <v>0</v>
      </c>
      <c r="AH244" s="36" t="e">
        <f t="shared" si="70"/>
        <v>#REF!</v>
      </c>
      <c r="AM244" s="23">
        <f t="shared" si="69"/>
        <v>0</v>
      </c>
    </row>
    <row r="245" spans="1:39" x14ac:dyDescent="0.3">
      <c r="A245" s="23">
        <v>242</v>
      </c>
      <c r="B245" s="23" t="str">
        <f>VLOOKUP($A245,'[1]פרופיל מציע  + מסמכים שיש להגיש'!$C$6:$H$16555,2)</f>
        <v>שמעון ברזילי מכוניות 1987 בע"מ</v>
      </c>
      <c r="C245" s="23" t="str">
        <f t="shared" si="57"/>
        <v>0</v>
      </c>
      <c r="D245" s="41"/>
      <c r="E245" s="43"/>
      <c r="F245" s="43"/>
      <c r="G245" s="42"/>
      <c r="H245" s="43"/>
      <c r="I245" s="43"/>
      <c r="J245" s="42"/>
      <c r="K245" s="42"/>
      <c r="L245" s="42"/>
      <c r="M245" s="57" t="str">
        <f t="shared" si="54"/>
        <v/>
      </c>
      <c r="N245" s="27" t="str">
        <f>IF(M245="","",VLOOKUP($A245,'[1]פרופיל מציע  + מסמכים שיש להגיש'!$C$6:$H$16555,4))</f>
        <v/>
      </c>
      <c r="O245" s="46" t="str">
        <f>IF(OR('טבלת עזר2'!$C244=1,'טבלת עזר2'!$G244=1,'טבלת עזר2'!$J244='טבלת עזר2'!$J$2,'טבלת עזר2'!$J244='טבלת עזר2'!$J$2,'טבלת עזר2'!$K244='טבלת עזר2'!$K$2,'טבלת עזר2'!$L244='טבלת עזר2'!$L$2)=TRUE,1,"")</f>
        <v/>
      </c>
      <c r="P245" s="46" t="e">
        <f>IF(OR($M245='טבלת עזר2'!$AN$3,$M245='טבלת עזר2'!$AN$4,$M245='טבלת עזר2'!$AN$5,$M245='טבלת עזר2'!$AN$6,$M245='טבלת עזר2'!$AN$7,$M245='טבלת עזר2'!$AN$8,$M245='טבלת עזר2'!$AN$9)=TRUE,2,"")</f>
        <v>#NUM!</v>
      </c>
      <c r="Q245" s="23" t="str">
        <f t="shared" si="58"/>
        <v>not submittied</v>
      </c>
      <c r="R245" s="65" t="e">
        <f t="shared" si="59"/>
        <v>#NUM!</v>
      </c>
      <c r="W245" s="67">
        <f t="shared" si="60"/>
        <v>0</v>
      </c>
      <c r="X245" s="23">
        <f t="shared" si="61"/>
        <v>7629</v>
      </c>
      <c r="Y245" s="50" t="e">
        <f t="shared" si="62"/>
        <v>#REF!</v>
      </c>
      <c r="Z245" s="23" t="e">
        <f t="shared" si="63"/>
        <v>#REF!</v>
      </c>
      <c r="AA245" s="28" t="e">
        <f t="shared" si="55"/>
        <v>#REF!</v>
      </c>
      <c r="AB245" s="29" t="e">
        <f t="shared" si="56"/>
        <v>#REF!</v>
      </c>
      <c r="AC245" s="28" t="e">
        <f t="shared" si="64"/>
        <v>#REF!</v>
      </c>
      <c r="AD245" s="23" t="e">
        <f t="shared" si="65"/>
        <v>#REF!</v>
      </c>
      <c r="AE245" s="53">
        <f t="shared" si="66"/>
        <v>0</v>
      </c>
      <c r="AF245" s="53">
        <f t="shared" si="67"/>
        <v>0</v>
      </c>
      <c r="AG245" s="53">
        <f t="shared" si="68"/>
        <v>0</v>
      </c>
      <c r="AH245" s="36" t="e">
        <f t="shared" si="70"/>
        <v>#REF!</v>
      </c>
      <c r="AM245" s="23">
        <f t="shared" si="69"/>
        <v>0</v>
      </c>
    </row>
    <row r="246" spans="1:39" x14ac:dyDescent="0.3">
      <c r="A246" s="23">
        <v>243</v>
      </c>
      <c r="B246" s="23" t="str">
        <f>VLOOKUP($A246,'[1]פרופיל מציע  + מסמכים שיש להגיש'!$C$6:$H$16555,2)</f>
        <v>מוסך סבנה</v>
      </c>
      <c r="C246" s="23" t="str">
        <f t="shared" si="57"/>
        <v>0</v>
      </c>
      <c r="D246" s="41"/>
      <c r="E246" s="43"/>
      <c r="F246" s="43"/>
      <c r="G246" s="42"/>
      <c r="H246" s="43"/>
      <c r="I246" s="43"/>
      <c r="J246" s="42"/>
      <c r="K246" s="42"/>
      <c r="L246" s="42"/>
      <c r="M246" s="57" t="str">
        <f t="shared" si="54"/>
        <v/>
      </c>
      <c r="N246" s="27" t="str">
        <f>IF(M246="","",VLOOKUP($A246,'[1]פרופיל מציע  + מסמכים שיש להגיש'!$C$6:$H$16555,4))</f>
        <v/>
      </c>
      <c r="O246" s="46" t="str">
        <f>IF(OR('טבלת עזר2'!$C245=1,'טבלת עזר2'!$G245=1,'טבלת עזר2'!$J245='טבלת עזר2'!$J$2,'טבלת עזר2'!$J245='טבלת עזר2'!$J$2,'טבלת עזר2'!$K245='טבלת עזר2'!$K$2,'טבלת עזר2'!$L245='טבלת עזר2'!$L$2)=TRUE,1,"")</f>
        <v/>
      </c>
      <c r="P246" s="46" t="e">
        <f>IF(OR($M246='טבלת עזר2'!$AN$3,$M246='טבלת עזר2'!$AN$4,$M246='טבלת עזר2'!$AN$5,$M246='טבלת עזר2'!$AN$6,$M246='טבלת עזר2'!$AN$7,$M246='טבלת עזר2'!$AN$8,$M246='טבלת עזר2'!$AN$9)=TRUE,2,"")</f>
        <v>#NUM!</v>
      </c>
      <c r="Q246" s="23" t="str">
        <f t="shared" si="58"/>
        <v>not submittied</v>
      </c>
      <c r="R246" s="65" t="e">
        <f t="shared" si="59"/>
        <v>#NUM!</v>
      </c>
      <c r="W246" s="67">
        <f t="shared" si="60"/>
        <v>0</v>
      </c>
      <c r="X246" s="23">
        <f t="shared" si="61"/>
        <v>7629</v>
      </c>
      <c r="Y246" s="50" t="e">
        <f t="shared" si="62"/>
        <v>#REF!</v>
      </c>
      <c r="Z246" s="23" t="e">
        <f t="shared" si="63"/>
        <v>#REF!</v>
      </c>
      <c r="AA246" s="28" t="e">
        <f t="shared" si="55"/>
        <v>#REF!</v>
      </c>
      <c r="AB246" s="29" t="e">
        <f t="shared" si="56"/>
        <v>#REF!</v>
      </c>
      <c r="AC246" s="28" t="e">
        <f t="shared" si="64"/>
        <v>#REF!</v>
      </c>
      <c r="AD246" s="23" t="e">
        <f t="shared" si="65"/>
        <v>#REF!</v>
      </c>
      <c r="AE246" s="53">
        <f t="shared" si="66"/>
        <v>0</v>
      </c>
      <c r="AF246" s="53">
        <f t="shared" si="67"/>
        <v>0</v>
      </c>
      <c r="AG246" s="53">
        <f t="shared" si="68"/>
        <v>0</v>
      </c>
      <c r="AH246" s="36" t="e">
        <f t="shared" si="70"/>
        <v>#REF!</v>
      </c>
      <c r="AM246" s="23">
        <f t="shared" si="69"/>
        <v>0</v>
      </c>
    </row>
    <row r="247" spans="1:39" x14ac:dyDescent="0.3">
      <c r="A247" s="23">
        <v>244</v>
      </c>
      <c r="B247" s="23" t="str">
        <f>VLOOKUP($A247,'[1]פרופיל מציע  + מסמכים שיש להגיש'!$C$6:$H$16555,2)</f>
        <v>מוסך ליטל 2008 בע"מ</v>
      </c>
      <c r="C247" s="23" t="str">
        <f t="shared" si="57"/>
        <v>0</v>
      </c>
      <c r="D247" s="41"/>
      <c r="E247" s="43"/>
      <c r="F247" s="43"/>
      <c r="G247" s="42"/>
      <c r="H247" s="43"/>
      <c r="I247" s="43"/>
      <c r="J247" s="42"/>
      <c r="K247" s="42"/>
      <c r="L247" s="42"/>
      <c r="M247" s="57" t="str">
        <f t="shared" si="54"/>
        <v/>
      </c>
      <c r="N247" s="27" t="str">
        <f>IF(M247="","",VLOOKUP($A247,'[1]פרופיל מציע  + מסמכים שיש להגיש'!$C$6:$H$16555,4))</f>
        <v/>
      </c>
      <c r="O247" s="46" t="str">
        <f>IF(OR('טבלת עזר2'!$C246=1,'טבלת עזר2'!$G246=1,'טבלת עזר2'!$J246='טבלת עזר2'!$J$2,'טבלת עזר2'!$J246='טבלת עזר2'!$J$2,'טבלת עזר2'!$K246='טבלת עזר2'!$K$2,'טבלת עזר2'!$L246='טבלת עזר2'!$L$2)=TRUE,1,"")</f>
        <v/>
      </c>
      <c r="P247" s="46" t="e">
        <f>IF(OR($M247='טבלת עזר2'!$AN$3,$M247='טבלת עזר2'!$AN$4,$M247='טבלת עזר2'!$AN$5,$M247='טבלת עזר2'!$AN$6,$M247='טבלת עזר2'!$AN$7,$M247='טבלת עזר2'!$AN$8,$M247='טבלת עזר2'!$AN$9)=TRUE,2,"")</f>
        <v>#NUM!</v>
      </c>
      <c r="Q247" s="23" t="str">
        <f t="shared" si="58"/>
        <v>not submittied</v>
      </c>
      <c r="R247" s="65" t="e">
        <f t="shared" si="59"/>
        <v>#NUM!</v>
      </c>
      <c r="W247" s="67">
        <f t="shared" si="60"/>
        <v>0</v>
      </c>
      <c r="X247" s="23">
        <f t="shared" si="61"/>
        <v>7629</v>
      </c>
      <c r="Y247" s="50" t="e">
        <f t="shared" si="62"/>
        <v>#REF!</v>
      </c>
      <c r="Z247" s="23" t="e">
        <f t="shared" si="63"/>
        <v>#REF!</v>
      </c>
      <c r="AA247" s="28" t="e">
        <f t="shared" si="55"/>
        <v>#REF!</v>
      </c>
      <c r="AB247" s="29" t="e">
        <f t="shared" si="56"/>
        <v>#REF!</v>
      </c>
      <c r="AC247" s="28" t="e">
        <f t="shared" si="64"/>
        <v>#REF!</v>
      </c>
      <c r="AD247" s="23" t="e">
        <f t="shared" si="65"/>
        <v>#REF!</v>
      </c>
      <c r="AE247" s="53">
        <f t="shared" si="66"/>
        <v>0</v>
      </c>
      <c r="AF247" s="53">
        <f t="shared" si="67"/>
        <v>0</v>
      </c>
      <c r="AG247" s="53">
        <f t="shared" si="68"/>
        <v>0</v>
      </c>
      <c r="AH247" s="36" t="e">
        <f t="shared" si="70"/>
        <v>#REF!</v>
      </c>
      <c r="AM247" s="23">
        <f t="shared" si="69"/>
        <v>0</v>
      </c>
    </row>
    <row r="248" spans="1:39" x14ac:dyDescent="0.3">
      <c r="A248" s="23">
        <v>245</v>
      </c>
      <c r="B248" s="23" t="str">
        <f>VLOOKUP($A248,'[1]פרופיל מציע  + מסמכים שיש להגיש'!$C$6:$H$16555,2)</f>
        <v>שירותי מוסך יוסי כהן בע"מ</v>
      </c>
      <c r="C248" s="23" t="str">
        <f t="shared" si="57"/>
        <v>0</v>
      </c>
      <c r="D248" s="41"/>
      <c r="E248" s="43"/>
      <c r="F248" s="43"/>
      <c r="G248" s="42"/>
      <c r="H248" s="43"/>
      <c r="I248" s="43"/>
      <c r="J248" s="42"/>
      <c r="K248" s="42"/>
      <c r="L248" s="42"/>
      <c r="M248" s="57" t="str">
        <f t="shared" si="54"/>
        <v/>
      </c>
      <c r="N248" s="27" t="str">
        <f>IF(M248="","",VLOOKUP($A248,'[1]פרופיל מציע  + מסמכים שיש להגיש'!$C$6:$H$16555,4))</f>
        <v/>
      </c>
      <c r="O248" s="46" t="str">
        <f>IF(OR('טבלת עזר2'!$C247=1,'טבלת עזר2'!$G247=1,'טבלת עזר2'!$J247='טבלת עזר2'!$J$2,'טבלת עזר2'!$J247='טבלת עזר2'!$J$2,'טבלת עזר2'!$K247='טבלת עזר2'!$K$2,'טבלת עזר2'!$L247='טבלת עזר2'!$L$2)=TRUE,1,"")</f>
        <v/>
      </c>
      <c r="P248" s="46" t="e">
        <f>IF(OR($M248='טבלת עזר2'!$AN$3,$M248='טבלת עזר2'!$AN$4,$M248='טבלת עזר2'!$AN$5,$M248='טבלת עזר2'!$AN$6,$M248='טבלת עזר2'!$AN$7,$M248='טבלת עזר2'!$AN$8,$M248='טבלת עזר2'!$AN$9)=TRUE,2,"")</f>
        <v>#NUM!</v>
      </c>
      <c r="Q248" s="23" t="str">
        <f t="shared" si="58"/>
        <v>not submittied</v>
      </c>
      <c r="R248" s="65" t="e">
        <f t="shared" si="59"/>
        <v>#NUM!</v>
      </c>
      <c r="W248" s="67">
        <f t="shared" si="60"/>
        <v>0</v>
      </c>
      <c r="X248" s="23">
        <f t="shared" si="61"/>
        <v>7629</v>
      </c>
      <c r="Y248" s="50" t="e">
        <f t="shared" si="62"/>
        <v>#REF!</v>
      </c>
      <c r="Z248" s="23" t="e">
        <f t="shared" si="63"/>
        <v>#REF!</v>
      </c>
      <c r="AA248" s="28" t="e">
        <f t="shared" si="55"/>
        <v>#REF!</v>
      </c>
      <c r="AB248" s="29" t="e">
        <f t="shared" si="56"/>
        <v>#REF!</v>
      </c>
      <c r="AC248" s="28" t="e">
        <f t="shared" si="64"/>
        <v>#REF!</v>
      </c>
      <c r="AD248" s="23" t="e">
        <f t="shared" si="65"/>
        <v>#REF!</v>
      </c>
      <c r="AE248" s="53">
        <f t="shared" si="66"/>
        <v>0</v>
      </c>
      <c r="AF248" s="53">
        <f t="shared" si="67"/>
        <v>0</v>
      </c>
      <c r="AG248" s="53">
        <f t="shared" si="68"/>
        <v>0</v>
      </c>
      <c r="AH248" s="36" t="e">
        <f t="shared" si="70"/>
        <v>#REF!</v>
      </c>
      <c r="AM248" s="23">
        <f t="shared" si="69"/>
        <v>0</v>
      </c>
    </row>
    <row r="249" spans="1:39" x14ac:dyDescent="0.3">
      <c r="A249" s="23">
        <v>246</v>
      </c>
      <c r="B249" s="23" t="str">
        <f>VLOOKUP($A249,'[1]פרופיל מציע  + מסמכים שיש להגיש'!$C$6:$H$16555,2)</f>
        <v>מכון ומוסך מהנדסים</v>
      </c>
      <c r="C249" s="23" t="str">
        <f t="shared" si="57"/>
        <v>0</v>
      </c>
      <c r="D249" s="41"/>
      <c r="E249" s="43"/>
      <c r="F249" s="43"/>
      <c r="G249" s="42"/>
      <c r="H249" s="43"/>
      <c r="I249" s="43"/>
      <c r="J249" s="42"/>
      <c r="K249" s="42"/>
      <c r="L249" s="42"/>
      <c r="M249" s="57" t="str">
        <f t="shared" si="54"/>
        <v/>
      </c>
      <c r="N249" s="27" t="str">
        <f>IF(M249="","",VLOOKUP($A249,'[1]פרופיל מציע  + מסמכים שיש להגיש'!$C$6:$H$16555,4))</f>
        <v/>
      </c>
      <c r="O249" s="46" t="str">
        <f>IF(OR('טבלת עזר2'!$C248=1,'טבלת עזר2'!$G248=1,'טבלת עזר2'!$J248='טבלת עזר2'!$J$2,'טבלת עזר2'!$J248='טבלת עזר2'!$J$2,'טבלת עזר2'!$K248='טבלת עזר2'!$K$2,'טבלת עזר2'!$L248='טבלת עזר2'!$L$2)=TRUE,1,"")</f>
        <v/>
      </c>
      <c r="P249" s="46" t="e">
        <f>IF(OR($M249='טבלת עזר2'!$AN$3,$M249='טבלת עזר2'!$AN$4,$M249='טבלת עזר2'!$AN$5,$M249='טבלת עזר2'!$AN$6,$M249='טבלת עזר2'!$AN$7,$M249='טבלת עזר2'!$AN$8,$M249='טבלת עזר2'!$AN$9)=TRUE,2,"")</f>
        <v>#NUM!</v>
      </c>
      <c r="Q249" s="23" t="str">
        <f t="shared" si="58"/>
        <v>not submittied</v>
      </c>
      <c r="R249" s="65" t="e">
        <f t="shared" si="59"/>
        <v>#NUM!</v>
      </c>
      <c r="W249" s="67">
        <f t="shared" si="60"/>
        <v>0</v>
      </c>
      <c r="X249" s="23">
        <f t="shared" si="61"/>
        <v>7629</v>
      </c>
      <c r="Y249" s="50" t="e">
        <f t="shared" si="62"/>
        <v>#REF!</v>
      </c>
      <c r="Z249" s="23" t="e">
        <f t="shared" si="63"/>
        <v>#REF!</v>
      </c>
      <c r="AA249" s="28" t="e">
        <f t="shared" si="55"/>
        <v>#REF!</v>
      </c>
      <c r="AB249" s="29" t="e">
        <f t="shared" si="56"/>
        <v>#REF!</v>
      </c>
      <c r="AC249" s="28" t="e">
        <f t="shared" si="64"/>
        <v>#REF!</v>
      </c>
      <c r="AD249" s="23" t="e">
        <f t="shared" si="65"/>
        <v>#REF!</v>
      </c>
      <c r="AE249" s="53">
        <f t="shared" si="66"/>
        <v>0</v>
      </c>
      <c r="AF249" s="53">
        <f t="shared" si="67"/>
        <v>0</v>
      </c>
      <c r="AG249" s="53">
        <f t="shared" si="68"/>
        <v>0</v>
      </c>
      <c r="AH249" s="36" t="e">
        <f t="shared" si="70"/>
        <v>#REF!</v>
      </c>
      <c r="AM249" s="23">
        <f t="shared" si="69"/>
        <v>0</v>
      </c>
    </row>
    <row r="250" spans="1:39" x14ac:dyDescent="0.3">
      <c r="A250" s="23">
        <v>247</v>
      </c>
      <c r="B250" s="23" t="str">
        <f>VLOOKUP($A250,'[1]פרופיל מציע  + מסמכים שיש להגיש'!$C$6:$H$16555,2)</f>
        <v>מרכז שירות גיל סיידון בע"מ</v>
      </c>
      <c r="C250" s="23" t="str">
        <f t="shared" si="57"/>
        <v>0</v>
      </c>
      <c r="D250" s="41"/>
      <c r="E250" s="43"/>
      <c r="F250" s="43"/>
      <c r="G250" s="42"/>
      <c r="H250" s="43"/>
      <c r="I250" s="43"/>
      <c r="J250" s="42"/>
      <c r="K250" s="42"/>
      <c r="L250" s="42"/>
      <c r="M250" s="57" t="str">
        <f t="shared" si="54"/>
        <v/>
      </c>
      <c r="N250" s="27" t="str">
        <f>IF(M250="","",VLOOKUP($A250,'[1]פרופיל מציע  + מסמכים שיש להגיש'!$C$6:$H$16555,4))</f>
        <v/>
      </c>
      <c r="O250" s="46" t="str">
        <f>IF(OR('טבלת עזר2'!$C249=1,'טבלת עזר2'!$G249=1,'טבלת עזר2'!$J249='טבלת עזר2'!$J$2,'טבלת עזר2'!$J249='טבלת עזר2'!$J$2,'טבלת עזר2'!$K249='טבלת עזר2'!$K$2,'טבלת עזר2'!$L249='טבלת עזר2'!$L$2)=TRUE,1,"")</f>
        <v/>
      </c>
      <c r="P250" s="46" t="e">
        <f>IF(OR($M250='טבלת עזר2'!$AN$3,$M250='טבלת עזר2'!$AN$4,$M250='טבלת עזר2'!$AN$5,$M250='טבלת עזר2'!$AN$6,$M250='טבלת עזר2'!$AN$7,$M250='טבלת עזר2'!$AN$8,$M250='טבלת עזר2'!$AN$9)=TRUE,2,"")</f>
        <v>#NUM!</v>
      </c>
      <c r="Q250" s="23" t="str">
        <f t="shared" si="58"/>
        <v>not submittied</v>
      </c>
      <c r="R250" s="65" t="e">
        <f t="shared" si="59"/>
        <v>#NUM!</v>
      </c>
      <c r="W250" s="67">
        <f t="shared" si="60"/>
        <v>0</v>
      </c>
      <c r="X250" s="23">
        <f t="shared" si="61"/>
        <v>7629</v>
      </c>
      <c r="Y250" s="50" t="e">
        <f t="shared" si="62"/>
        <v>#REF!</v>
      </c>
      <c r="Z250" s="23" t="e">
        <f t="shared" si="63"/>
        <v>#REF!</v>
      </c>
      <c r="AA250" s="28" t="e">
        <f t="shared" si="55"/>
        <v>#REF!</v>
      </c>
      <c r="AB250" s="29" t="e">
        <f t="shared" si="56"/>
        <v>#REF!</v>
      </c>
      <c r="AC250" s="28" t="e">
        <f t="shared" si="64"/>
        <v>#REF!</v>
      </c>
      <c r="AD250" s="23" t="e">
        <f t="shared" si="65"/>
        <v>#REF!</v>
      </c>
      <c r="AE250" s="53">
        <f t="shared" si="66"/>
        <v>0</v>
      </c>
      <c r="AF250" s="53">
        <f t="shared" si="67"/>
        <v>0</v>
      </c>
      <c r="AG250" s="53">
        <f t="shared" si="68"/>
        <v>0</v>
      </c>
      <c r="AH250" s="36" t="e">
        <f t="shared" si="70"/>
        <v>#REF!</v>
      </c>
      <c r="AM250" s="23">
        <f t="shared" si="69"/>
        <v>0</v>
      </c>
    </row>
    <row r="251" spans="1:39" x14ac:dyDescent="0.3">
      <c r="A251" s="23">
        <v>248</v>
      </c>
      <c r="B251" s="23" t="str">
        <f>VLOOKUP($A251,'[1]פרופיל מציע  + מסמכים שיש להגיש'!$C$6:$H$16555,2)</f>
        <v>מרכז שירות מוטורוני- לפיד בע"מ</v>
      </c>
      <c r="C251" s="23" t="str">
        <f t="shared" si="57"/>
        <v>0</v>
      </c>
      <c r="D251" s="41"/>
      <c r="E251" s="43"/>
      <c r="F251" s="43"/>
      <c r="G251" s="42"/>
      <c r="H251" s="43"/>
      <c r="I251" s="43"/>
      <c r="J251" s="42"/>
      <c r="K251" s="42"/>
      <c r="L251" s="42"/>
      <c r="M251" s="57" t="str">
        <f t="shared" si="54"/>
        <v/>
      </c>
      <c r="N251" s="27" t="str">
        <f>IF(M251="","",VLOOKUP($A251,'[1]פרופיל מציע  + מסמכים שיש להגיש'!$C$6:$H$16555,4))</f>
        <v/>
      </c>
      <c r="O251" s="46" t="str">
        <f>IF(OR('טבלת עזר2'!$C250=1,'טבלת עזר2'!$G250=1,'טבלת עזר2'!$J250='טבלת עזר2'!$J$2,'טבלת עזר2'!$J250='טבלת עזר2'!$J$2,'טבלת עזר2'!$K250='טבלת עזר2'!$K$2,'טבלת עזר2'!$L250='טבלת עזר2'!$L$2)=TRUE,1,"")</f>
        <v/>
      </c>
      <c r="P251" s="46" t="e">
        <f>IF(OR($M251='טבלת עזר2'!$AN$3,$M251='טבלת עזר2'!$AN$4,$M251='טבלת עזר2'!$AN$5,$M251='טבלת עזר2'!$AN$6,$M251='טבלת עזר2'!$AN$7,$M251='טבלת עזר2'!$AN$8,$M251='טבלת עזר2'!$AN$9)=TRUE,2,"")</f>
        <v>#NUM!</v>
      </c>
      <c r="Q251" s="23" t="str">
        <f t="shared" si="58"/>
        <v>not submittied</v>
      </c>
      <c r="R251" s="65" t="e">
        <f t="shared" si="59"/>
        <v>#NUM!</v>
      </c>
      <c r="W251" s="67">
        <f t="shared" si="60"/>
        <v>0</v>
      </c>
      <c r="X251" s="23">
        <f t="shared" si="61"/>
        <v>7629</v>
      </c>
      <c r="Y251" s="50" t="e">
        <f t="shared" si="62"/>
        <v>#REF!</v>
      </c>
      <c r="Z251" s="23" t="e">
        <f t="shared" si="63"/>
        <v>#REF!</v>
      </c>
      <c r="AA251" s="28" t="e">
        <f t="shared" si="55"/>
        <v>#REF!</v>
      </c>
      <c r="AB251" s="29" t="e">
        <f t="shared" si="56"/>
        <v>#REF!</v>
      </c>
      <c r="AC251" s="28" t="e">
        <f t="shared" si="64"/>
        <v>#REF!</v>
      </c>
      <c r="AD251" s="23" t="e">
        <f t="shared" si="65"/>
        <v>#REF!</v>
      </c>
      <c r="AE251" s="53">
        <f t="shared" si="66"/>
        <v>0</v>
      </c>
      <c r="AF251" s="53">
        <f t="shared" si="67"/>
        <v>0</v>
      </c>
      <c r="AG251" s="53">
        <f t="shared" si="68"/>
        <v>0</v>
      </c>
      <c r="AH251" s="36" t="e">
        <f t="shared" si="70"/>
        <v>#REF!</v>
      </c>
      <c r="AM251" s="23">
        <f t="shared" si="69"/>
        <v>0</v>
      </c>
    </row>
    <row r="252" spans="1:39" x14ac:dyDescent="0.3">
      <c r="A252" s="23">
        <v>249</v>
      </c>
      <c r="B252" s="23" t="str">
        <f>VLOOKUP($A252,'[1]פרופיל מציע  + מסמכים שיש להגיש'!$C$6:$H$16555,2)</f>
        <v>מוסך הגורן בע"מ</v>
      </c>
      <c r="C252" s="23" t="str">
        <f t="shared" si="57"/>
        <v>0</v>
      </c>
      <c r="D252" s="41"/>
      <c r="E252" s="43"/>
      <c r="F252" s="43"/>
      <c r="G252" s="42"/>
      <c r="H252" s="43"/>
      <c r="I252" s="43"/>
      <c r="J252" s="42"/>
      <c r="K252" s="42"/>
      <c r="L252" s="42"/>
      <c r="M252" s="57" t="str">
        <f t="shared" si="54"/>
        <v/>
      </c>
      <c r="N252" s="27" t="str">
        <f>IF(M252="","",VLOOKUP($A252,'[1]פרופיל מציע  + מסמכים שיש להגיש'!$C$6:$H$16555,4))</f>
        <v/>
      </c>
      <c r="O252" s="46" t="str">
        <f>IF(OR('טבלת עזר2'!$C251=1,'טבלת עזר2'!$G251=1,'טבלת עזר2'!$J251='טבלת עזר2'!$J$2,'טבלת עזר2'!$J251='טבלת עזר2'!$J$2,'טבלת עזר2'!$K251='טבלת עזר2'!$K$2,'טבלת עזר2'!$L251='טבלת עזר2'!$L$2)=TRUE,1,"")</f>
        <v/>
      </c>
      <c r="P252" s="46" t="e">
        <f>IF(OR($M252='טבלת עזר2'!$AN$3,$M252='טבלת עזר2'!$AN$4,$M252='טבלת עזר2'!$AN$5,$M252='טבלת עזר2'!$AN$6,$M252='טבלת עזר2'!$AN$7,$M252='טבלת עזר2'!$AN$8,$M252='טבלת עזר2'!$AN$9)=TRUE,2,"")</f>
        <v>#NUM!</v>
      </c>
      <c r="Q252" s="23" t="str">
        <f t="shared" si="58"/>
        <v>not submittied</v>
      </c>
      <c r="R252" s="65" t="e">
        <f t="shared" si="59"/>
        <v>#NUM!</v>
      </c>
      <c r="W252" s="67">
        <f t="shared" si="60"/>
        <v>0</v>
      </c>
      <c r="X252" s="23">
        <f t="shared" si="61"/>
        <v>7629</v>
      </c>
      <c r="Y252" s="50" t="e">
        <f t="shared" si="62"/>
        <v>#REF!</v>
      </c>
      <c r="Z252" s="23" t="e">
        <f t="shared" si="63"/>
        <v>#REF!</v>
      </c>
      <c r="AA252" s="28" t="e">
        <f t="shared" si="55"/>
        <v>#REF!</v>
      </c>
      <c r="AB252" s="29" t="e">
        <f t="shared" si="56"/>
        <v>#REF!</v>
      </c>
      <c r="AC252" s="28" t="e">
        <f t="shared" si="64"/>
        <v>#REF!</v>
      </c>
      <c r="AD252" s="23" t="e">
        <f t="shared" si="65"/>
        <v>#REF!</v>
      </c>
      <c r="AE252" s="53">
        <f t="shared" si="66"/>
        <v>0</v>
      </c>
      <c r="AF252" s="53">
        <f t="shared" si="67"/>
        <v>0</v>
      </c>
      <c r="AG252" s="53">
        <f t="shared" si="68"/>
        <v>0</v>
      </c>
      <c r="AH252" s="36" t="e">
        <f t="shared" si="70"/>
        <v>#REF!</v>
      </c>
      <c r="AM252" s="23">
        <f t="shared" si="69"/>
        <v>0</v>
      </c>
    </row>
    <row r="253" spans="1:39" x14ac:dyDescent="0.3">
      <c r="A253" s="23">
        <v>250</v>
      </c>
      <c r="B253" s="23" t="str">
        <f>VLOOKUP($A253,'[1]פרופיל מציע  + מסמכים שיש להגיש'!$C$6:$H$16555,2)</f>
        <v>מיכאל גולדברט בע"מ</v>
      </c>
      <c r="C253" s="23" t="str">
        <f t="shared" si="57"/>
        <v>0</v>
      </c>
      <c r="D253" s="41"/>
      <c r="E253" s="43"/>
      <c r="F253" s="43"/>
      <c r="G253" s="42"/>
      <c r="H253" s="43"/>
      <c r="I253" s="43"/>
      <c r="J253" s="42"/>
      <c r="K253" s="42"/>
      <c r="L253" s="42"/>
      <c r="M253" s="57" t="str">
        <f t="shared" si="54"/>
        <v/>
      </c>
      <c r="N253" s="27" t="str">
        <f>IF(M253="","",VLOOKUP($A253,'[1]פרופיל מציע  + מסמכים שיש להגיש'!$C$6:$H$16555,4))</f>
        <v/>
      </c>
      <c r="O253" s="46" t="str">
        <f>IF(OR('טבלת עזר2'!$C252=1,'טבלת עזר2'!$G252=1,'טבלת עזר2'!$J252='טבלת עזר2'!$J$2,'טבלת עזר2'!$J252='טבלת עזר2'!$J$2,'טבלת עזר2'!$K252='טבלת עזר2'!$K$2,'טבלת עזר2'!$L252='טבלת עזר2'!$L$2)=TRUE,1,"")</f>
        <v/>
      </c>
      <c r="P253" s="46" t="e">
        <f>IF(OR($M253='טבלת עזר2'!$AN$3,$M253='טבלת עזר2'!$AN$4,$M253='טבלת עזר2'!$AN$5,$M253='טבלת עזר2'!$AN$6,$M253='טבלת עזר2'!$AN$7,$M253='טבלת עזר2'!$AN$8,$M253='טבלת עזר2'!$AN$9)=TRUE,2,"")</f>
        <v>#NUM!</v>
      </c>
      <c r="Q253" s="23" t="str">
        <f t="shared" si="58"/>
        <v>not submittied</v>
      </c>
      <c r="R253" s="65" t="e">
        <f t="shared" si="59"/>
        <v>#NUM!</v>
      </c>
      <c r="W253" s="67">
        <f t="shared" si="60"/>
        <v>0</v>
      </c>
      <c r="X253" s="23">
        <f t="shared" si="61"/>
        <v>7629</v>
      </c>
      <c r="Y253" s="50" t="e">
        <f t="shared" si="62"/>
        <v>#REF!</v>
      </c>
      <c r="Z253" s="23" t="e">
        <f t="shared" si="63"/>
        <v>#REF!</v>
      </c>
      <c r="AA253" s="28" t="e">
        <f t="shared" si="55"/>
        <v>#REF!</v>
      </c>
      <c r="AB253" s="29" t="e">
        <f t="shared" si="56"/>
        <v>#REF!</v>
      </c>
      <c r="AC253" s="28" t="e">
        <f t="shared" si="64"/>
        <v>#REF!</v>
      </c>
      <c r="AD253" s="23" t="e">
        <f t="shared" si="65"/>
        <v>#REF!</v>
      </c>
      <c r="AE253" s="53">
        <f t="shared" si="66"/>
        <v>0</v>
      </c>
      <c r="AF253" s="53">
        <f t="shared" si="67"/>
        <v>0</v>
      </c>
      <c r="AG253" s="53">
        <f t="shared" si="68"/>
        <v>0</v>
      </c>
      <c r="AH253" s="36" t="e">
        <f t="shared" si="70"/>
        <v>#REF!</v>
      </c>
      <c r="AM253" s="23">
        <f t="shared" si="69"/>
        <v>0</v>
      </c>
    </row>
    <row r="254" spans="1:39" x14ac:dyDescent="0.3">
      <c r="A254" s="23">
        <v>251</v>
      </c>
      <c r="B254" s="23" t="str">
        <f>VLOOKUP($A254,'[1]פרופיל מציע  + מסמכים שיש להגיש'!$C$6:$H$16555,2)</f>
        <v>מוסך לירון בע"מ</v>
      </c>
      <c r="C254" s="23" t="str">
        <f t="shared" si="57"/>
        <v>0</v>
      </c>
      <c r="D254" s="41"/>
      <c r="E254" s="43"/>
      <c r="F254" s="43"/>
      <c r="G254" s="42"/>
      <c r="H254" s="43"/>
      <c r="I254" s="43"/>
      <c r="J254" s="42"/>
      <c r="K254" s="42"/>
      <c r="L254" s="42"/>
      <c r="M254" s="57" t="str">
        <f t="shared" si="54"/>
        <v/>
      </c>
      <c r="N254" s="27" t="str">
        <f>IF(M254="","",VLOOKUP($A254,'[1]פרופיל מציע  + מסמכים שיש להגיש'!$C$6:$H$16555,4))</f>
        <v/>
      </c>
      <c r="O254" s="46" t="str">
        <f>IF(OR('טבלת עזר2'!$C253=1,'טבלת עזר2'!$G253=1,'טבלת עזר2'!$J253='טבלת עזר2'!$J$2,'טבלת עזר2'!$J253='טבלת עזר2'!$J$2,'טבלת עזר2'!$K253='טבלת עזר2'!$K$2,'טבלת עזר2'!$L253='טבלת עזר2'!$L$2)=TRUE,1,"")</f>
        <v/>
      </c>
      <c r="P254" s="46" t="e">
        <f>IF(OR($M254='טבלת עזר2'!$AN$3,$M254='טבלת עזר2'!$AN$4,$M254='טבלת עזר2'!$AN$5,$M254='טבלת עזר2'!$AN$6,$M254='טבלת עזר2'!$AN$7,$M254='טבלת עזר2'!$AN$8,$M254='טבלת עזר2'!$AN$9)=TRUE,2,"")</f>
        <v>#NUM!</v>
      </c>
      <c r="Q254" s="23" t="str">
        <f t="shared" si="58"/>
        <v>not submittied</v>
      </c>
      <c r="R254" s="65" t="e">
        <f t="shared" si="59"/>
        <v>#NUM!</v>
      </c>
      <c r="W254" s="67">
        <f t="shared" si="60"/>
        <v>0</v>
      </c>
      <c r="X254" s="23">
        <f t="shared" si="61"/>
        <v>7629</v>
      </c>
      <c r="Y254" s="50" t="e">
        <f t="shared" si="62"/>
        <v>#REF!</v>
      </c>
      <c r="Z254" s="23" t="e">
        <f t="shared" si="63"/>
        <v>#REF!</v>
      </c>
      <c r="AA254" s="28" t="e">
        <f t="shared" si="55"/>
        <v>#REF!</v>
      </c>
      <c r="AB254" s="29" t="e">
        <f t="shared" si="56"/>
        <v>#REF!</v>
      </c>
      <c r="AC254" s="28" t="e">
        <f t="shared" si="64"/>
        <v>#REF!</v>
      </c>
      <c r="AD254" s="23" t="e">
        <f t="shared" si="65"/>
        <v>#REF!</v>
      </c>
      <c r="AE254" s="53">
        <f t="shared" si="66"/>
        <v>0</v>
      </c>
      <c r="AF254" s="53">
        <f t="shared" si="67"/>
        <v>0</v>
      </c>
      <c r="AG254" s="53">
        <f t="shared" si="68"/>
        <v>0</v>
      </c>
      <c r="AH254" s="36" t="e">
        <f t="shared" si="70"/>
        <v>#REF!</v>
      </c>
      <c r="AM254" s="23">
        <f t="shared" si="69"/>
        <v>0</v>
      </c>
    </row>
    <row r="255" spans="1:39" x14ac:dyDescent="0.3">
      <c r="A255" s="23">
        <v>252</v>
      </c>
      <c r="B255" s="23" t="str">
        <f>VLOOKUP($A255,'[1]פרופיל מציע  + מסמכים שיש להגיש'!$C$6:$H$16555,2)</f>
        <v>מוסך יעקב שרון</v>
      </c>
      <c r="C255" s="23" t="str">
        <f t="shared" si="57"/>
        <v>0</v>
      </c>
      <c r="D255" s="41"/>
      <c r="E255" s="43"/>
      <c r="F255" s="43"/>
      <c r="G255" s="42"/>
      <c r="H255" s="43"/>
      <c r="I255" s="43"/>
      <c r="J255" s="42"/>
      <c r="K255" s="42"/>
      <c r="L255" s="42"/>
      <c r="M255" s="57" t="str">
        <f t="shared" si="54"/>
        <v/>
      </c>
      <c r="N255" s="27" t="str">
        <f>IF(M255="","",VLOOKUP($A255,'[1]פרופיל מציע  + מסמכים שיש להגיש'!$C$6:$H$16555,4))</f>
        <v/>
      </c>
      <c r="O255" s="46" t="str">
        <f>IF(OR('טבלת עזר2'!$C254=1,'טבלת עזר2'!$G254=1,'טבלת עזר2'!$J254='טבלת עזר2'!$J$2,'טבלת עזר2'!$J254='טבלת עזר2'!$J$2,'טבלת עזר2'!$K254='טבלת עזר2'!$K$2,'טבלת עזר2'!$L254='טבלת עזר2'!$L$2)=TRUE,1,"")</f>
        <v/>
      </c>
      <c r="P255" s="46" t="e">
        <f>IF(OR($M255='טבלת עזר2'!$AN$3,$M255='טבלת עזר2'!$AN$4,$M255='טבלת עזר2'!$AN$5,$M255='טבלת עזר2'!$AN$6,$M255='טבלת עזר2'!$AN$7,$M255='טבלת עזר2'!$AN$8,$M255='טבלת עזר2'!$AN$9)=TRUE,2,"")</f>
        <v>#NUM!</v>
      </c>
      <c r="Q255" s="23" t="str">
        <f t="shared" si="58"/>
        <v>not submittied</v>
      </c>
      <c r="R255" s="65" t="e">
        <f t="shared" si="59"/>
        <v>#NUM!</v>
      </c>
      <c r="W255" s="67">
        <f t="shared" si="60"/>
        <v>0</v>
      </c>
      <c r="X255" s="23">
        <f t="shared" si="61"/>
        <v>7629</v>
      </c>
      <c r="Y255" s="50" t="e">
        <f t="shared" si="62"/>
        <v>#REF!</v>
      </c>
      <c r="Z255" s="23" t="e">
        <f t="shared" si="63"/>
        <v>#REF!</v>
      </c>
      <c r="AA255" s="28" t="e">
        <f t="shared" si="55"/>
        <v>#REF!</v>
      </c>
      <c r="AB255" s="29" t="e">
        <f t="shared" si="56"/>
        <v>#REF!</v>
      </c>
      <c r="AC255" s="28" t="e">
        <f t="shared" si="64"/>
        <v>#REF!</v>
      </c>
      <c r="AD255" s="23" t="e">
        <f t="shared" si="65"/>
        <v>#REF!</v>
      </c>
      <c r="AE255" s="53">
        <f t="shared" si="66"/>
        <v>0</v>
      </c>
      <c r="AF255" s="53">
        <f t="shared" si="67"/>
        <v>0</v>
      </c>
      <c r="AG255" s="53">
        <f t="shared" si="68"/>
        <v>0</v>
      </c>
      <c r="AH255" s="36" t="e">
        <f t="shared" si="70"/>
        <v>#REF!</v>
      </c>
      <c r="AM255" s="23">
        <f t="shared" si="69"/>
        <v>0</v>
      </c>
    </row>
    <row r="256" spans="1:39" x14ac:dyDescent="0.3">
      <c r="A256" s="23">
        <v>253</v>
      </c>
      <c r="B256" s="23" t="str">
        <f>VLOOKUP($A256,'[1]פרופיל מציע  + מסמכים שיש להגיש'!$C$6:$H$16555,2)</f>
        <v>מוסך א.א ימות</v>
      </c>
      <c r="C256" s="23" t="str">
        <f t="shared" si="57"/>
        <v>0</v>
      </c>
      <c r="D256" s="41"/>
      <c r="E256" s="43"/>
      <c r="F256" s="43"/>
      <c r="G256" s="42"/>
      <c r="H256" s="43"/>
      <c r="I256" s="43"/>
      <c r="J256" s="42"/>
      <c r="K256" s="42"/>
      <c r="L256" s="42"/>
      <c r="M256" s="57" t="str">
        <f t="shared" si="54"/>
        <v/>
      </c>
      <c r="N256" s="27" t="str">
        <f>IF(M256="","",VLOOKUP($A256,'[1]פרופיל מציע  + מסמכים שיש להגיש'!$C$6:$H$16555,4))</f>
        <v/>
      </c>
      <c r="O256" s="46" t="str">
        <f>IF(OR('טבלת עזר2'!$C255=1,'טבלת עזר2'!$G255=1,'טבלת עזר2'!$J255='טבלת עזר2'!$J$2,'טבלת עזר2'!$J255='טבלת עזר2'!$J$2,'טבלת עזר2'!$K255='טבלת עזר2'!$K$2,'טבלת עזר2'!$L255='טבלת עזר2'!$L$2)=TRUE,1,"")</f>
        <v/>
      </c>
      <c r="P256" s="46" t="e">
        <f>IF(OR($M256='טבלת עזר2'!$AN$3,$M256='טבלת עזר2'!$AN$4,$M256='טבלת עזר2'!$AN$5,$M256='טבלת עזר2'!$AN$6,$M256='טבלת עזר2'!$AN$7,$M256='טבלת עזר2'!$AN$8,$M256='טבלת עזר2'!$AN$9)=TRUE,2,"")</f>
        <v>#NUM!</v>
      </c>
      <c r="Q256" s="23" t="str">
        <f t="shared" si="58"/>
        <v>not submittied</v>
      </c>
      <c r="R256" s="65" t="e">
        <f t="shared" si="59"/>
        <v>#NUM!</v>
      </c>
      <c r="W256" s="67">
        <f t="shared" si="60"/>
        <v>0</v>
      </c>
      <c r="X256" s="23">
        <f t="shared" si="61"/>
        <v>7629</v>
      </c>
      <c r="Y256" s="50" t="e">
        <f t="shared" si="62"/>
        <v>#REF!</v>
      </c>
      <c r="Z256" s="23" t="e">
        <f t="shared" si="63"/>
        <v>#REF!</v>
      </c>
      <c r="AA256" s="28" t="e">
        <f t="shared" si="55"/>
        <v>#REF!</v>
      </c>
      <c r="AB256" s="29" t="e">
        <f t="shared" si="56"/>
        <v>#REF!</v>
      </c>
      <c r="AC256" s="28" t="e">
        <f t="shared" si="64"/>
        <v>#REF!</v>
      </c>
      <c r="AD256" s="23" t="e">
        <f t="shared" si="65"/>
        <v>#REF!</v>
      </c>
      <c r="AE256" s="53">
        <f t="shared" si="66"/>
        <v>0</v>
      </c>
      <c r="AF256" s="53">
        <f t="shared" si="67"/>
        <v>0</v>
      </c>
      <c r="AG256" s="53">
        <f t="shared" si="68"/>
        <v>0</v>
      </c>
      <c r="AH256" s="36" t="e">
        <f t="shared" si="70"/>
        <v>#REF!</v>
      </c>
      <c r="AM256" s="23">
        <f t="shared" si="69"/>
        <v>0</v>
      </c>
    </row>
    <row r="257" spans="1:39" x14ac:dyDescent="0.3">
      <c r="A257" s="23">
        <v>254</v>
      </c>
      <c r="B257" s="23" t="str">
        <f>VLOOKUP($A257,'[1]פרופיל מציע  + מסמכים שיש להגיש'!$C$6:$H$16555,2)</f>
        <v>מוסך מ.א.ש בע"מ</v>
      </c>
      <c r="C257" s="23" t="str">
        <f t="shared" si="57"/>
        <v>0</v>
      </c>
      <c r="D257" s="41"/>
      <c r="E257" s="43"/>
      <c r="F257" s="43"/>
      <c r="G257" s="42"/>
      <c r="H257" s="43"/>
      <c r="I257" s="43"/>
      <c r="J257" s="42"/>
      <c r="K257" s="42"/>
      <c r="L257" s="42"/>
      <c r="M257" s="57" t="str">
        <f t="shared" si="54"/>
        <v/>
      </c>
      <c r="N257" s="27" t="str">
        <f>IF(M257="","",VLOOKUP($A257,'[1]פרופיל מציע  + מסמכים שיש להגיש'!$C$6:$H$16555,4))</f>
        <v/>
      </c>
      <c r="O257" s="46" t="str">
        <f>IF(OR('טבלת עזר2'!$C256=1,'טבלת עזר2'!$G256=1,'טבלת עזר2'!$J256='טבלת עזר2'!$J$2,'טבלת עזר2'!$J256='טבלת עזר2'!$J$2,'טבלת עזר2'!$K256='טבלת עזר2'!$K$2,'טבלת עזר2'!$L256='טבלת עזר2'!$L$2)=TRUE,1,"")</f>
        <v/>
      </c>
      <c r="P257" s="46" t="e">
        <f>IF(OR($M257='טבלת עזר2'!$AN$3,$M257='טבלת עזר2'!$AN$4,$M257='טבלת עזר2'!$AN$5,$M257='טבלת עזר2'!$AN$6,$M257='טבלת עזר2'!$AN$7,$M257='טבלת עזר2'!$AN$8,$M257='טבלת עזר2'!$AN$9)=TRUE,2,"")</f>
        <v>#NUM!</v>
      </c>
      <c r="Q257" s="23" t="str">
        <f t="shared" si="58"/>
        <v>not submittied</v>
      </c>
      <c r="R257" s="65" t="e">
        <f t="shared" si="59"/>
        <v>#NUM!</v>
      </c>
      <c r="W257" s="67">
        <f t="shared" si="60"/>
        <v>0</v>
      </c>
      <c r="X257" s="23">
        <f t="shared" si="61"/>
        <v>7629</v>
      </c>
      <c r="Y257" s="50" t="e">
        <f t="shared" si="62"/>
        <v>#REF!</v>
      </c>
      <c r="Z257" s="23" t="e">
        <f t="shared" si="63"/>
        <v>#REF!</v>
      </c>
      <c r="AA257" s="28" t="e">
        <f t="shared" si="55"/>
        <v>#REF!</v>
      </c>
      <c r="AB257" s="29" t="e">
        <f t="shared" si="56"/>
        <v>#REF!</v>
      </c>
      <c r="AC257" s="28" t="e">
        <f t="shared" si="64"/>
        <v>#REF!</v>
      </c>
      <c r="AD257" s="23" t="e">
        <f t="shared" si="65"/>
        <v>#REF!</v>
      </c>
      <c r="AE257" s="53">
        <f t="shared" si="66"/>
        <v>0</v>
      </c>
      <c r="AF257" s="53">
        <f t="shared" si="67"/>
        <v>0</v>
      </c>
      <c r="AG257" s="53">
        <f t="shared" si="68"/>
        <v>0</v>
      </c>
      <c r="AH257" s="36" t="e">
        <f t="shared" si="70"/>
        <v>#REF!</v>
      </c>
      <c r="AM257" s="23">
        <f t="shared" si="69"/>
        <v>0</v>
      </c>
    </row>
    <row r="258" spans="1:39" x14ac:dyDescent="0.3">
      <c r="A258" s="23">
        <v>255</v>
      </c>
      <c r="B258" s="23" t="str">
        <f>VLOOKUP($A258,'[1]פרופיל מציע  + מסמכים שיש להגיש'!$C$6:$H$16555,2)</f>
        <v>ח.מ. חולון מוטורס (2010) בע"מ</v>
      </c>
      <c r="C258" s="23" t="str">
        <f t="shared" si="57"/>
        <v>0</v>
      </c>
      <c r="D258" s="41"/>
      <c r="E258" s="43"/>
      <c r="F258" s="43"/>
      <c r="G258" s="42"/>
      <c r="H258" s="43"/>
      <c r="I258" s="43"/>
      <c r="J258" s="42"/>
      <c r="K258" s="42"/>
      <c r="L258" s="42"/>
      <c r="M258" s="57" t="str">
        <f t="shared" si="54"/>
        <v/>
      </c>
      <c r="N258" s="27" t="str">
        <f>IF(M258="","",VLOOKUP($A258,'[1]פרופיל מציע  + מסמכים שיש להגיש'!$C$6:$H$16555,4))</f>
        <v/>
      </c>
      <c r="O258" s="46" t="str">
        <f>IF(OR('טבלת עזר2'!$C257=1,'טבלת עזר2'!$G257=1,'טבלת עזר2'!$J257='טבלת עזר2'!$J$2,'טבלת עזר2'!$J257='טבלת עזר2'!$J$2,'טבלת עזר2'!$K257='טבלת עזר2'!$K$2,'טבלת עזר2'!$L257='טבלת עזר2'!$L$2)=TRUE,1,"")</f>
        <v/>
      </c>
      <c r="P258" s="46" t="e">
        <f>IF(OR($M258='טבלת עזר2'!$AN$3,$M258='טבלת עזר2'!$AN$4,$M258='טבלת עזר2'!$AN$5,$M258='טבלת עזר2'!$AN$6,$M258='טבלת עזר2'!$AN$7,$M258='טבלת עזר2'!$AN$8,$M258='טבלת עזר2'!$AN$9)=TRUE,2,"")</f>
        <v>#NUM!</v>
      </c>
      <c r="Q258" s="23" t="str">
        <f t="shared" si="58"/>
        <v>not submittied</v>
      </c>
      <c r="R258" s="65" t="e">
        <f t="shared" si="59"/>
        <v>#NUM!</v>
      </c>
      <c r="W258" s="67">
        <f t="shared" si="60"/>
        <v>0</v>
      </c>
      <c r="X258" s="23">
        <f t="shared" si="61"/>
        <v>7629</v>
      </c>
      <c r="Y258" s="50" t="e">
        <f t="shared" si="62"/>
        <v>#REF!</v>
      </c>
      <c r="Z258" s="23" t="e">
        <f t="shared" si="63"/>
        <v>#REF!</v>
      </c>
      <c r="AA258" s="28" t="e">
        <f t="shared" si="55"/>
        <v>#REF!</v>
      </c>
      <c r="AB258" s="29" t="e">
        <f t="shared" si="56"/>
        <v>#REF!</v>
      </c>
      <c r="AC258" s="28" t="e">
        <f t="shared" si="64"/>
        <v>#REF!</v>
      </c>
      <c r="AD258" s="23" t="e">
        <f t="shared" si="65"/>
        <v>#REF!</v>
      </c>
      <c r="AE258" s="53">
        <f t="shared" si="66"/>
        <v>0</v>
      </c>
      <c r="AF258" s="53">
        <f t="shared" si="67"/>
        <v>0</v>
      </c>
      <c r="AG258" s="53">
        <f t="shared" si="68"/>
        <v>0</v>
      </c>
      <c r="AH258" s="36" t="e">
        <f t="shared" si="70"/>
        <v>#REF!</v>
      </c>
      <c r="AM258" s="23">
        <f t="shared" si="69"/>
        <v>0</v>
      </c>
    </row>
    <row r="259" spans="1:39" x14ac:dyDescent="0.3">
      <c r="A259" s="23">
        <v>256</v>
      </c>
      <c r="B259" s="23" t="str">
        <f>VLOOKUP($A259,'[1]פרופיל מציע  + מסמכים שיש להגיש'!$C$6:$H$16555,2)</f>
        <v>נירון מוטורס</v>
      </c>
      <c r="C259" s="23" t="str">
        <f t="shared" si="57"/>
        <v>0</v>
      </c>
      <c r="D259" s="41"/>
      <c r="E259" s="43"/>
      <c r="F259" s="43"/>
      <c r="G259" s="42"/>
      <c r="H259" s="43"/>
      <c r="I259" s="43"/>
      <c r="J259" s="42"/>
      <c r="K259" s="42"/>
      <c r="L259" s="42"/>
      <c r="M259" s="57" t="str">
        <f t="shared" si="54"/>
        <v/>
      </c>
      <c r="N259" s="27" t="str">
        <f>IF(M259="","",VLOOKUP($A259,'[1]פרופיל מציע  + מסמכים שיש להגיש'!$C$6:$H$16555,4))</f>
        <v/>
      </c>
      <c r="O259" s="46" t="str">
        <f>IF(OR('טבלת עזר2'!$C258=1,'טבלת עזר2'!$G258=1,'טבלת עזר2'!$J258='טבלת עזר2'!$J$2,'טבלת עזר2'!$J258='טבלת עזר2'!$J$2,'טבלת עזר2'!$K258='טבלת עזר2'!$K$2,'טבלת עזר2'!$L258='טבלת עזר2'!$L$2)=TRUE,1,"")</f>
        <v/>
      </c>
      <c r="P259" s="46" t="e">
        <f>IF(OR($M259='טבלת עזר2'!$AN$3,$M259='טבלת עזר2'!$AN$4,$M259='טבלת עזר2'!$AN$5,$M259='טבלת עזר2'!$AN$6,$M259='טבלת עזר2'!$AN$7,$M259='טבלת עזר2'!$AN$8,$M259='טבלת עזר2'!$AN$9)=TRUE,2,"")</f>
        <v>#NUM!</v>
      </c>
      <c r="Q259" s="23" t="str">
        <f t="shared" si="58"/>
        <v>not submittied</v>
      </c>
      <c r="R259" s="65" t="e">
        <f t="shared" si="59"/>
        <v>#NUM!</v>
      </c>
      <c r="W259" s="67">
        <f t="shared" si="60"/>
        <v>0</v>
      </c>
      <c r="X259" s="23">
        <f t="shared" si="61"/>
        <v>7629</v>
      </c>
      <c r="Y259" s="50" t="e">
        <f t="shared" si="62"/>
        <v>#REF!</v>
      </c>
      <c r="Z259" s="23" t="e">
        <f t="shared" si="63"/>
        <v>#REF!</v>
      </c>
      <c r="AA259" s="28" t="e">
        <f t="shared" si="55"/>
        <v>#REF!</v>
      </c>
      <c r="AB259" s="29" t="e">
        <f t="shared" si="56"/>
        <v>#REF!</v>
      </c>
      <c r="AC259" s="28" t="e">
        <f t="shared" si="64"/>
        <v>#REF!</v>
      </c>
      <c r="AD259" s="23" t="e">
        <f t="shared" si="65"/>
        <v>#REF!</v>
      </c>
      <c r="AE259" s="53">
        <f t="shared" si="66"/>
        <v>0</v>
      </c>
      <c r="AF259" s="53">
        <f t="shared" si="67"/>
        <v>0</v>
      </c>
      <c r="AG259" s="53">
        <f t="shared" si="68"/>
        <v>0</v>
      </c>
      <c r="AH259" s="36" t="e">
        <f t="shared" si="70"/>
        <v>#REF!</v>
      </c>
      <c r="AM259" s="23">
        <f t="shared" si="69"/>
        <v>0</v>
      </c>
    </row>
    <row r="260" spans="1:39" x14ac:dyDescent="0.3">
      <c r="A260" s="23">
        <v>257</v>
      </c>
      <c r="B260" s="23" t="str">
        <f>VLOOKUP($A260,'[1]פרופיל מציע  + מסמכים שיש להגיש'!$C$6:$H$16555,2)</f>
        <v>מוסך ארתור את יצחק בע"מ</v>
      </c>
      <c r="C260" s="23" t="str">
        <f t="shared" si="57"/>
        <v>0</v>
      </c>
      <c r="D260" s="41"/>
      <c r="E260" s="43"/>
      <c r="F260" s="43"/>
      <c r="G260" s="42"/>
      <c r="H260" s="43"/>
      <c r="I260" s="43"/>
      <c r="J260" s="42"/>
      <c r="K260" s="42"/>
      <c r="L260" s="42"/>
      <c r="M260" s="57" t="str">
        <f t="shared" ref="M260:M261" si="71">IF(COUNT(D260:L260)=9,$AH260,"")</f>
        <v/>
      </c>
      <c r="N260" s="27" t="str">
        <f>IF(M260="","",VLOOKUP($A260,'[1]פרופיל מציע  + מסמכים שיש להגיש'!$C$6:$H$16555,4))</f>
        <v/>
      </c>
      <c r="O260" s="46" t="str">
        <f>IF(OR('טבלת עזר2'!$C259=1,'טבלת עזר2'!$G259=1,'טבלת עזר2'!$J259='טבלת עזר2'!$J$2,'טבלת עזר2'!$J259='טבלת עזר2'!$J$2,'טבלת עזר2'!$K259='טבלת עזר2'!$K$2,'טבלת עזר2'!$L259='טבלת עזר2'!$L$2)=TRUE,1,"")</f>
        <v/>
      </c>
      <c r="P260" s="46" t="e">
        <f>IF(OR($M260='טבלת עזר2'!$AN$3,$M260='טבלת עזר2'!$AN$4,$M260='טבלת עזר2'!$AN$5,$M260='טבלת עזר2'!$AN$6,$M260='טבלת עזר2'!$AN$7,$M260='טבלת עזר2'!$AN$8,$M260='טבלת עזר2'!$AN$9)=TRUE,2,"")</f>
        <v>#NUM!</v>
      </c>
      <c r="Q260" s="23" t="str">
        <f t="shared" si="58"/>
        <v>not submittied</v>
      </c>
      <c r="R260" s="65" t="e">
        <f t="shared" si="59"/>
        <v>#NUM!</v>
      </c>
      <c r="W260" s="67">
        <f t="shared" si="60"/>
        <v>0</v>
      </c>
      <c r="X260" s="23">
        <f t="shared" si="61"/>
        <v>7629</v>
      </c>
      <c r="Y260" s="50" t="e">
        <f t="shared" si="62"/>
        <v>#REF!</v>
      </c>
      <c r="Z260" s="23" t="e">
        <f t="shared" si="63"/>
        <v>#REF!</v>
      </c>
      <c r="AA260" s="28" t="e">
        <f t="shared" ref="AA260:AA323" si="72">SUM($BL$40:$BL$43)*$G260</f>
        <v>#REF!</v>
      </c>
      <c r="AB260" s="29" t="e">
        <f t="shared" ref="AB260:AB323" si="73">0.7*SUM($BM$40:$BM$43)*(1-$H260)+0.3*SUM($BN$40:$BN$43)*(1-$I260)</f>
        <v>#REF!</v>
      </c>
      <c r="AC260" s="28" t="e">
        <f t="shared" si="64"/>
        <v>#REF!</v>
      </c>
      <c r="AD260" s="23" t="e">
        <f t="shared" si="65"/>
        <v>#REF!</v>
      </c>
      <c r="AE260" s="53">
        <f t="shared" si="66"/>
        <v>0</v>
      </c>
      <c r="AF260" s="53">
        <f t="shared" si="67"/>
        <v>0</v>
      </c>
      <c r="AG260" s="53">
        <f t="shared" si="68"/>
        <v>0</v>
      </c>
      <c r="AH260" s="36" t="e">
        <f t="shared" si="70"/>
        <v>#REF!</v>
      </c>
      <c r="AM260" s="23">
        <f t="shared" si="69"/>
        <v>0</v>
      </c>
    </row>
    <row r="261" spans="1:39" x14ac:dyDescent="0.3">
      <c r="A261" s="23">
        <v>258</v>
      </c>
      <c r="B261" s="23" t="str">
        <f>VLOOKUP($A261,'[1]פרופיל מציע  + מסמכים שיש להגיש'!$C$6:$H$16555,2)</f>
        <v>א.כ טופ קאר בע"מ</v>
      </c>
      <c r="C261" s="23" t="str">
        <f t="shared" ref="C261:C324" si="74">IF(D261&gt;0,"1","0")</f>
        <v>0</v>
      </c>
      <c r="D261" s="41"/>
      <c r="E261" s="43"/>
      <c r="F261" s="43"/>
      <c r="G261" s="42"/>
      <c r="H261" s="43"/>
      <c r="I261" s="43"/>
      <c r="J261" s="42"/>
      <c r="K261" s="42"/>
      <c r="L261" s="42"/>
      <c r="M261" s="57" t="str">
        <f t="shared" si="71"/>
        <v/>
      </c>
      <c r="N261" s="27" t="str">
        <f>IF(M261="","",VLOOKUP($A261,'[1]פרופיל מציע  + מסמכים שיש להגיש'!$C$6:$H$16555,4))</f>
        <v/>
      </c>
      <c r="O261" s="46" t="str">
        <f>IF(OR('טבלת עזר2'!$C260=1,'טבלת עזר2'!$G260=1,'טבלת עזר2'!$J260='טבלת עזר2'!$J$2,'טבלת עזר2'!$J260='טבלת עזר2'!$J$2,'טבלת עזר2'!$K260='טבלת עזר2'!$K$2,'טבלת עזר2'!$L260='טבלת עזר2'!$L$2)=TRUE,1,"")</f>
        <v/>
      </c>
      <c r="P261" s="46" t="e">
        <f>IF(OR($M261='טבלת עזר2'!$AN$3,$M261='טבלת עזר2'!$AN$4,$M261='טבלת עזר2'!$AN$5,$M261='טבלת עזר2'!$AN$6,$M261='טבלת עזר2'!$AN$7,$M261='טבלת עזר2'!$AN$8,$M261='טבלת עזר2'!$AN$9)=TRUE,2,"")</f>
        <v>#NUM!</v>
      </c>
      <c r="Q261" s="23" t="str">
        <f t="shared" ref="Q261:Q324" si="75">IF($D261&gt;0,IF(AND($O261="",$P261=""),IF($M261&lt;1.1*$T$5,"in","out"),"in"),"not submittied")</f>
        <v>not submittied</v>
      </c>
      <c r="R261" s="65" t="e">
        <f t="shared" ref="R261:R324" si="76">IF(AND(O$4="",$P261=""),IF($D261&gt;0,IF(AND($O261="",$P261="",$Q261="in",$M261&gt;$T$5),$T$5,$M261)),"")</f>
        <v>#NUM!</v>
      </c>
      <c r="W261" s="67">
        <f t="shared" ref="W261:W324" si="77">40*$D261</f>
        <v>0</v>
      </c>
      <c r="X261" s="23">
        <f t="shared" ref="X261:X324" si="78">5627*(1-$E261)+2002*(1-$F261)</f>
        <v>7629</v>
      </c>
      <c r="Y261" s="50" t="e">
        <f t="shared" ref="Y261:Y324" si="79">$G261*SUM($BT$5:$CK$5)</f>
        <v>#REF!</v>
      </c>
      <c r="Z261" s="23" t="e">
        <f t="shared" ref="Z261:Z324" si="80">SUM($BT$6:$CK$17)*(0.8*(1-$H261)+0.2*0.75*(1-$I261))</f>
        <v>#REF!</v>
      </c>
      <c r="AA261" s="28" t="e">
        <f t="shared" si="72"/>
        <v>#REF!</v>
      </c>
      <c r="AB261" s="29" t="e">
        <f t="shared" si="73"/>
        <v>#REF!</v>
      </c>
      <c r="AC261" s="28" t="e">
        <f t="shared" ref="AC261:AC324" si="81">SUM($BL$4:$BL$34)*$G261</f>
        <v>#REF!</v>
      </c>
      <c r="AD261" s="23" t="e">
        <f t="shared" ref="AD261:AD324" si="82">0.5*SUM($BM$4:$BM$34)*(1-$H261)+0.5*0.75*(1-$I261)*SUM($BM$4:$BM$34)</f>
        <v>#REF!</v>
      </c>
      <c r="AE261" s="53">
        <f t="shared" ref="AE261:AE324" si="83">$J261*3</f>
        <v>0</v>
      </c>
      <c r="AF261" s="53">
        <f t="shared" ref="AF261:AF324" si="84">$K261*4</f>
        <v>0</v>
      </c>
      <c r="AG261" s="53">
        <f t="shared" ref="AG261:AG324" si="85">$L261*12</f>
        <v>0</v>
      </c>
      <c r="AH261" s="36" t="e">
        <f t="shared" si="70"/>
        <v>#REF!</v>
      </c>
      <c r="AM261" s="23">
        <f t="shared" ref="AM261:AM324" si="86">IF(Q262="בפנים",N261,0)</f>
        <v>0</v>
      </c>
    </row>
    <row r="262" spans="1:39" x14ac:dyDescent="0.3">
      <c r="A262" s="23">
        <v>259</v>
      </c>
      <c r="B262" s="23" t="str">
        <f>VLOOKUP($A262,'[1]פרופיל מציע  + מסמכים שיש להגיש'!$C$6:$H$16555,2)</f>
        <v>תל אביב סנטר אליעזר אושיק בע"מ</v>
      </c>
      <c r="C262" s="23" t="str">
        <f t="shared" si="74"/>
        <v>0</v>
      </c>
      <c r="D262" s="41"/>
      <c r="E262" s="43"/>
      <c r="F262" s="43"/>
      <c r="G262" s="42"/>
      <c r="H262" s="43"/>
      <c r="I262" s="43"/>
      <c r="J262" s="42"/>
      <c r="K262" s="42"/>
      <c r="L262" s="42"/>
      <c r="M262" s="57" t="str">
        <f t="shared" ref="M262:M325" si="87">IF(COUNT(D262:L262)=9,$AH262,"")</f>
        <v/>
      </c>
      <c r="N262" s="27" t="str">
        <f>IF(M262="","",VLOOKUP($A262,'[1]פרופיל מציע  + מסמכים שיש להגיש'!$C$6:$H$16555,4))</f>
        <v/>
      </c>
      <c r="O262" s="46" t="str">
        <f>IF(OR('טבלת עזר2'!$C261=1,'טבלת עזר2'!$G261=1,'טבלת עזר2'!$J261='טבלת עזר2'!$J$2,'טבלת עזר2'!$J261='טבלת עזר2'!$J$2,'טבלת עזר2'!$K261='טבלת עזר2'!$K$2,'טבלת עזר2'!$L261='טבלת עזר2'!$L$2)=TRUE,1,"")</f>
        <v/>
      </c>
      <c r="P262" s="46" t="e">
        <f>IF(OR($M262='טבלת עזר2'!$AN$3,$M262='טבלת עזר2'!$AN$4,$M262='טבלת עזר2'!$AN$5,$M262='טבלת עזר2'!$AN$6,$M262='טבלת עזר2'!$AN$7,$M262='טבלת עזר2'!$AN$8,$M262='טבלת עזר2'!$AN$9)=TRUE,2,"")</f>
        <v>#NUM!</v>
      </c>
      <c r="Q262" s="23" t="str">
        <f t="shared" si="75"/>
        <v>not submittied</v>
      </c>
      <c r="R262" s="65" t="e">
        <f t="shared" si="76"/>
        <v>#NUM!</v>
      </c>
      <c r="W262" s="67">
        <f t="shared" si="77"/>
        <v>0</v>
      </c>
      <c r="X262" s="23">
        <f t="shared" si="78"/>
        <v>7629</v>
      </c>
      <c r="Y262" s="50" t="e">
        <f t="shared" si="79"/>
        <v>#REF!</v>
      </c>
      <c r="Z262" s="23" t="e">
        <f t="shared" si="80"/>
        <v>#REF!</v>
      </c>
      <c r="AA262" s="28" t="e">
        <f t="shared" si="72"/>
        <v>#REF!</v>
      </c>
      <c r="AB262" s="29" t="e">
        <f t="shared" si="73"/>
        <v>#REF!</v>
      </c>
      <c r="AC262" s="28" t="e">
        <f t="shared" si="81"/>
        <v>#REF!</v>
      </c>
      <c r="AD262" s="23" t="e">
        <f t="shared" si="82"/>
        <v>#REF!</v>
      </c>
      <c r="AE262" s="53">
        <f t="shared" si="83"/>
        <v>0</v>
      </c>
      <c r="AF262" s="53">
        <f t="shared" si="84"/>
        <v>0</v>
      </c>
      <c r="AG262" s="53">
        <f t="shared" si="85"/>
        <v>0</v>
      </c>
      <c r="AH262" s="36" t="e">
        <f t="shared" si="70"/>
        <v>#REF!</v>
      </c>
      <c r="AM262" s="23">
        <f t="shared" si="86"/>
        <v>0</v>
      </c>
    </row>
    <row r="263" spans="1:39" x14ac:dyDescent="0.3">
      <c r="A263" s="23">
        <v>260</v>
      </c>
      <c r="B263" s="23" t="str">
        <f>VLOOKUP($A263,'[1]פרופיל מציע  + מסמכים שיש להגיש'!$C$6:$H$16555,2)</f>
        <v>מוסך חוצה ישראל בע"מ</v>
      </c>
      <c r="C263" s="23" t="str">
        <f t="shared" si="74"/>
        <v>0</v>
      </c>
      <c r="D263" s="41"/>
      <c r="E263" s="43"/>
      <c r="F263" s="43"/>
      <c r="G263" s="42"/>
      <c r="H263" s="43"/>
      <c r="I263" s="43"/>
      <c r="J263" s="42"/>
      <c r="K263" s="42"/>
      <c r="L263" s="42"/>
      <c r="M263" s="57" t="str">
        <f t="shared" si="87"/>
        <v/>
      </c>
      <c r="N263" s="27" t="str">
        <f>IF(M263="","",VLOOKUP($A263,'[1]פרופיל מציע  + מסמכים שיש להגיש'!$C$6:$H$16555,4))</f>
        <v/>
      </c>
      <c r="O263" s="46" t="str">
        <f>IF(OR('טבלת עזר2'!$C262=1,'טבלת עזר2'!$G262=1,'טבלת עזר2'!$J262='טבלת עזר2'!$J$2,'טבלת עזר2'!$J262='טבלת עזר2'!$J$2,'טבלת עזר2'!$K262='טבלת עזר2'!$K$2,'טבלת עזר2'!$L262='טבלת עזר2'!$L$2)=TRUE,1,"")</f>
        <v/>
      </c>
      <c r="P263" s="46" t="e">
        <f>IF(OR($M263='טבלת עזר2'!$AN$3,$M263='טבלת עזר2'!$AN$4,$M263='טבלת עזר2'!$AN$5,$M263='טבלת עזר2'!$AN$6,$M263='טבלת עזר2'!$AN$7,$M263='טבלת עזר2'!$AN$8,$M263='טבלת עזר2'!$AN$9)=TRUE,2,"")</f>
        <v>#NUM!</v>
      </c>
      <c r="Q263" s="23" t="str">
        <f t="shared" si="75"/>
        <v>not submittied</v>
      </c>
      <c r="R263" s="65" t="e">
        <f t="shared" si="76"/>
        <v>#NUM!</v>
      </c>
      <c r="W263" s="67">
        <f t="shared" si="77"/>
        <v>0</v>
      </c>
      <c r="X263" s="23">
        <f t="shared" si="78"/>
        <v>7629</v>
      </c>
      <c r="Y263" s="50" t="e">
        <f t="shared" si="79"/>
        <v>#REF!</v>
      </c>
      <c r="Z263" s="23" t="e">
        <f t="shared" si="80"/>
        <v>#REF!</v>
      </c>
      <c r="AA263" s="28" t="e">
        <f t="shared" si="72"/>
        <v>#REF!</v>
      </c>
      <c r="AB263" s="29" t="e">
        <f t="shared" si="73"/>
        <v>#REF!</v>
      </c>
      <c r="AC263" s="28" t="e">
        <f t="shared" si="81"/>
        <v>#REF!</v>
      </c>
      <c r="AD263" s="23" t="e">
        <f t="shared" si="82"/>
        <v>#REF!</v>
      </c>
      <c r="AE263" s="53">
        <f t="shared" si="83"/>
        <v>0</v>
      </c>
      <c r="AF263" s="53">
        <f t="shared" si="84"/>
        <v>0</v>
      </c>
      <c r="AG263" s="53">
        <f t="shared" si="85"/>
        <v>0</v>
      </c>
      <c r="AH263" s="36" t="e">
        <f t="shared" si="70"/>
        <v>#REF!</v>
      </c>
      <c r="AM263" s="23">
        <f t="shared" si="86"/>
        <v>0</v>
      </c>
    </row>
    <row r="264" spans="1:39" x14ac:dyDescent="0.3">
      <c r="A264" s="23">
        <v>261</v>
      </c>
      <c r="B264" s="23" t="str">
        <f>VLOOKUP($A264,'[1]פרופיל מציע  + מסמכים שיש להגיש'!$C$6:$H$16555,2)</f>
        <v>מוסך רפי עמירה ובניו בע"מ</v>
      </c>
      <c r="C264" s="23" t="str">
        <f t="shared" si="74"/>
        <v>0</v>
      </c>
      <c r="D264" s="41"/>
      <c r="E264" s="43"/>
      <c r="F264" s="43"/>
      <c r="G264" s="42"/>
      <c r="H264" s="43"/>
      <c r="I264" s="43"/>
      <c r="J264" s="42"/>
      <c r="K264" s="42"/>
      <c r="L264" s="42"/>
      <c r="M264" s="57" t="str">
        <f t="shared" si="87"/>
        <v/>
      </c>
      <c r="N264" s="27" t="str">
        <f>IF(M264="","",VLOOKUP($A264,'[1]פרופיל מציע  + מסמכים שיש להגיש'!$C$6:$H$16555,4))</f>
        <v/>
      </c>
      <c r="O264" s="46" t="str">
        <f>IF(OR('טבלת עזר2'!$C263=1,'טבלת עזר2'!$G263=1,'טבלת עזר2'!$J263='טבלת עזר2'!$J$2,'טבלת עזר2'!$J263='טבלת עזר2'!$J$2,'טבלת עזר2'!$K263='טבלת עזר2'!$K$2,'טבלת עזר2'!$L263='טבלת עזר2'!$L$2)=TRUE,1,"")</f>
        <v/>
      </c>
      <c r="P264" s="46" t="e">
        <f>IF(OR($M264='טבלת עזר2'!$AN$3,$M264='טבלת עזר2'!$AN$4,$M264='טבלת עזר2'!$AN$5,$M264='טבלת עזר2'!$AN$6,$M264='טבלת עזר2'!$AN$7,$M264='טבלת עזר2'!$AN$8,$M264='טבלת עזר2'!$AN$9)=TRUE,2,"")</f>
        <v>#NUM!</v>
      </c>
      <c r="Q264" s="23" t="str">
        <f t="shared" si="75"/>
        <v>not submittied</v>
      </c>
      <c r="R264" s="65" t="e">
        <f t="shared" si="76"/>
        <v>#NUM!</v>
      </c>
      <c r="W264" s="67">
        <f t="shared" si="77"/>
        <v>0</v>
      </c>
      <c r="X264" s="23">
        <f t="shared" si="78"/>
        <v>7629</v>
      </c>
      <c r="Y264" s="50" t="e">
        <f t="shared" si="79"/>
        <v>#REF!</v>
      </c>
      <c r="Z264" s="23" t="e">
        <f t="shared" si="80"/>
        <v>#REF!</v>
      </c>
      <c r="AA264" s="28" t="e">
        <f t="shared" si="72"/>
        <v>#REF!</v>
      </c>
      <c r="AB264" s="29" t="e">
        <f t="shared" si="73"/>
        <v>#REF!</v>
      </c>
      <c r="AC264" s="28" t="e">
        <f t="shared" si="81"/>
        <v>#REF!</v>
      </c>
      <c r="AD264" s="23" t="e">
        <f t="shared" si="82"/>
        <v>#REF!</v>
      </c>
      <c r="AE264" s="53">
        <f t="shared" si="83"/>
        <v>0</v>
      </c>
      <c r="AF264" s="53">
        <f t="shared" si="84"/>
        <v>0</v>
      </c>
      <c r="AG264" s="53">
        <f t="shared" si="85"/>
        <v>0</v>
      </c>
      <c r="AH264" s="36" t="e">
        <f t="shared" si="70"/>
        <v>#REF!</v>
      </c>
      <c r="AM264" s="23">
        <f t="shared" si="86"/>
        <v>0</v>
      </c>
    </row>
    <row r="265" spans="1:39" x14ac:dyDescent="0.3">
      <c r="A265" s="23">
        <v>262</v>
      </c>
      <c r="B265" s="23" t="str">
        <f>VLOOKUP($A265,'[1]פרופיל מציע  + מסמכים שיש להגיש'!$C$6:$H$16555,2)</f>
        <v>המוביל פוספלד בע"מ</v>
      </c>
      <c r="C265" s="23" t="str">
        <f t="shared" si="74"/>
        <v>0</v>
      </c>
      <c r="D265" s="41"/>
      <c r="E265" s="43"/>
      <c r="F265" s="43"/>
      <c r="G265" s="42"/>
      <c r="H265" s="43"/>
      <c r="I265" s="43"/>
      <c r="J265" s="42"/>
      <c r="K265" s="42"/>
      <c r="L265" s="42"/>
      <c r="M265" s="57" t="str">
        <f t="shared" si="87"/>
        <v/>
      </c>
      <c r="N265" s="27" t="str">
        <f>IF(M265="","",VLOOKUP($A265,'[1]פרופיל מציע  + מסמכים שיש להגיש'!$C$6:$H$16555,4))</f>
        <v/>
      </c>
      <c r="O265" s="46" t="str">
        <f>IF(OR('טבלת עזר2'!$C264=1,'טבלת עזר2'!$G264=1,'טבלת עזר2'!$J264='טבלת עזר2'!$J$2,'טבלת עזר2'!$J264='טבלת עזר2'!$J$2,'טבלת עזר2'!$K264='טבלת עזר2'!$K$2,'טבלת עזר2'!$L264='טבלת עזר2'!$L$2)=TRUE,1,"")</f>
        <v/>
      </c>
      <c r="P265" s="46" t="e">
        <f>IF(OR($M265='טבלת עזר2'!$AN$3,$M265='טבלת עזר2'!$AN$4,$M265='טבלת עזר2'!$AN$5,$M265='טבלת עזר2'!$AN$6,$M265='טבלת עזר2'!$AN$7,$M265='טבלת עזר2'!$AN$8,$M265='טבלת עזר2'!$AN$9)=TRUE,2,"")</f>
        <v>#NUM!</v>
      </c>
      <c r="Q265" s="23" t="str">
        <f t="shared" si="75"/>
        <v>not submittied</v>
      </c>
      <c r="R265" s="65" t="e">
        <f t="shared" si="76"/>
        <v>#NUM!</v>
      </c>
      <c r="W265" s="67">
        <f t="shared" si="77"/>
        <v>0</v>
      </c>
      <c r="X265" s="23">
        <f t="shared" si="78"/>
        <v>7629</v>
      </c>
      <c r="Y265" s="50" t="e">
        <f t="shared" si="79"/>
        <v>#REF!</v>
      </c>
      <c r="Z265" s="23" t="e">
        <f t="shared" si="80"/>
        <v>#REF!</v>
      </c>
      <c r="AA265" s="28" t="e">
        <f t="shared" si="72"/>
        <v>#REF!</v>
      </c>
      <c r="AB265" s="29" t="e">
        <f t="shared" si="73"/>
        <v>#REF!</v>
      </c>
      <c r="AC265" s="28" t="e">
        <f t="shared" si="81"/>
        <v>#REF!</v>
      </c>
      <c r="AD265" s="23" t="e">
        <f t="shared" si="82"/>
        <v>#REF!</v>
      </c>
      <c r="AE265" s="53">
        <f t="shared" si="83"/>
        <v>0</v>
      </c>
      <c r="AF265" s="53">
        <f t="shared" si="84"/>
        <v>0</v>
      </c>
      <c r="AG265" s="53">
        <f t="shared" si="85"/>
        <v>0</v>
      </c>
      <c r="AH265" s="36" t="e">
        <f t="shared" ref="AH265:AH328" si="88">SUM(W265:AG265)</f>
        <v>#REF!</v>
      </c>
      <c r="AM265" s="23">
        <f t="shared" si="86"/>
        <v>0</v>
      </c>
    </row>
    <row r="266" spans="1:39" x14ac:dyDescent="0.3">
      <c r="A266" s="23">
        <v>263</v>
      </c>
      <c r="B266" s="23" t="str">
        <f>VLOOKUP($A266,'[1]פרופיל מציע  + מסמכים שיש להגיש'!$C$6:$H$16555,2)</f>
        <v>מרכז שירות הדקל הירוק בע"מ</v>
      </c>
      <c r="C266" s="23" t="str">
        <f t="shared" si="74"/>
        <v>0</v>
      </c>
      <c r="D266" s="41"/>
      <c r="E266" s="43"/>
      <c r="F266" s="43"/>
      <c r="G266" s="42"/>
      <c r="H266" s="43"/>
      <c r="I266" s="43"/>
      <c r="J266" s="42"/>
      <c r="K266" s="42"/>
      <c r="L266" s="42"/>
      <c r="M266" s="57" t="str">
        <f t="shared" si="87"/>
        <v/>
      </c>
      <c r="N266" s="27" t="str">
        <f>IF(M266="","",VLOOKUP($A266,'[1]פרופיל מציע  + מסמכים שיש להגיש'!$C$6:$H$16555,4))</f>
        <v/>
      </c>
      <c r="O266" s="46" t="str">
        <f>IF(OR('טבלת עזר2'!$C265=1,'טבלת עזר2'!$G265=1,'טבלת עזר2'!$J265='טבלת עזר2'!$J$2,'טבלת עזר2'!$J265='טבלת עזר2'!$J$2,'טבלת עזר2'!$K265='טבלת עזר2'!$K$2,'טבלת עזר2'!$L265='טבלת עזר2'!$L$2)=TRUE,1,"")</f>
        <v/>
      </c>
      <c r="P266" s="46" t="e">
        <f>IF(OR($M266='טבלת עזר2'!$AN$3,$M266='טבלת עזר2'!$AN$4,$M266='טבלת עזר2'!$AN$5,$M266='טבלת עזר2'!$AN$6,$M266='טבלת עזר2'!$AN$7,$M266='טבלת עזר2'!$AN$8,$M266='טבלת עזר2'!$AN$9)=TRUE,2,"")</f>
        <v>#NUM!</v>
      </c>
      <c r="Q266" s="23" t="str">
        <f t="shared" si="75"/>
        <v>not submittied</v>
      </c>
      <c r="R266" s="65" t="e">
        <f t="shared" si="76"/>
        <v>#NUM!</v>
      </c>
      <c r="W266" s="67">
        <f t="shared" si="77"/>
        <v>0</v>
      </c>
      <c r="X266" s="23">
        <f t="shared" si="78"/>
        <v>7629</v>
      </c>
      <c r="Y266" s="50" t="e">
        <f t="shared" si="79"/>
        <v>#REF!</v>
      </c>
      <c r="Z266" s="23" t="e">
        <f t="shared" si="80"/>
        <v>#REF!</v>
      </c>
      <c r="AA266" s="28" t="e">
        <f t="shared" si="72"/>
        <v>#REF!</v>
      </c>
      <c r="AB266" s="29" t="e">
        <f t="shared" si="73"/>
        <v>#REF!</v>
      </c>
      <c r="AC266" s="28" t="e">
        <f t="shared" si="81"/>
        <v>#REF!</v>
      </c>
      <c r="AD266" s="23" t="e">
        <f t="shared" si="82"/>
        <v>#REF!</v>
      </c>
      <c r="AE266" s="53">
        <f t="shared" si="83"/>
        <v>0</v>
      </c>
      <c r="AF266" s="53">
        <f t="shared" si="84"/>
        <v>0</v>
      </c>
      <c r="AG266" s="53">
        <f t="shared" si="85"/>
        <v>0</v>
      </c>
      <c r="AH266" s="36" t="e">
        <f t="shared" si="88"/>
        <v>#REF!</v>
      </c>
      <c r="AM266" s="23">
        <f t="shared" si="86"/>
        <v>0</v>
      </c>
    </row>
    <row r="267" spans="1:39" x14ac:dyDescent="0.3">
      <c r="A267" s="23">
        <v>264</v>
      </c>
      <c r="B267" s="23" t="str">
        <f>VLOOKUP($A267,'[1]פרופיל מציע  + מסמכים שיש להגיש'!$C$6:$H$16555,2)</f>
        <v>דורי סוכנויות רכב בע"מ</v>
      </c>
      <c r="C267" s="23" t="str">
        <f t="shared" si="74"/>
        <v>0</v>
      </c>
      <c r="D267" s="41"/>
      <c r="E267" s="43"/>
      <c r="F267" s="43"/>
      <c r="G267" s="42"/>
      <c r="H267" s="43"/>
      <c r="I267" s="43"/>
      <c r="J267" s="42"/>
      <c r="K267" s="42"/>
      <c r="L267" s="42"/>
      <c r="M267" s="57" t="str">
        <f t="shared" si="87"/>
        <v/>
      </c>
      <c r="N267" s="27" t="str">
        <f>IF(M267="","",VLOOKUP($A267,'[1]פרופיל מציע  + מסמכים שיש להגיש'!$C$6:$H$16555,4))</f>
        <v/>
      </c>
      <c r="O267" s="46" t="str">
        <f>IF(OR('טבלת עזר2'!$C266=1,'טבלת עזר2'!$G266=1,'טבלת עזר2'!$J266='טבלת עזר2'!$J$2,'טבלת עזר2'!$J266='טבלת עזר2'!$J$2,'טבלת עזר2'!$K266='טבלת עזר2'!$K$2,'טבלת עזר2'!$L266='טבלת עזר2'!$L$2)=TRUE,1,"")</f>
        <v/>
      </c>
      <c r="P267" s="46" t="e">
        <f>IF(OR($M267='טבלת עזר2'!$AN$3,$M267='טבלת עזר2'!$AN$4,$M267='טבלת עזר2'!$AN$5,$M267='טבלת עזר2'!$AN$6,$M267='טבלת עזר2'!$AN$7,$M267='טבלת עזר2'!$AN$8,$M267='טבלת עזר2'!$AN$9)=TRUE,2,"")</f>
        <v>#NUM!</v>
      </c>
      <c r="Q267" s="23" t="str">
        <f t="shared" si="75"/>
        <v>not submittied</v>
      </c>
      <c r="R267" s="65" t="e">
        <f t="shared" si="76"/>
        <v>#NUM!</v>
      </c>
      <c r="W267" s="67">
        <f t="shared" si="77"/>
        <v>0</v>
      </c>
      <c r="X267" s="23">
        <f t="shared" si="78"/>
        <v>7629</v>
      </c>
      <c r="Y267" s="50" t="e">
        <f t="shared" si="79"/>
        <v>#REF!</v>
      </c>
      <c r="Z267" s="23" t="e">
        <f t="shared" si="80"/>
        <v>#REF!</v>
      </c>
      <c r="AA267" s="28" t="e">
        <f t="shared" si="72"/>
        <v>#REF!</v>
      </c>
      <c r="AB267" s="29" t="e">
        <f t="shared" si="73"/>
        <v>#REF!</v>
      </c>
      <c r="AC267" s="28" t="e">
        <f t="shared" si="81"/>
        <v>#REF!</v>
      </c>
      <c r="AD267" s="23" t="e">
        <f t="shared" si="82"/>
        <v>#REF!</v>
      </c>
      <c r="AE267" s="53">
        <f t="shared" si="83"/>
        <v>0</v>
      </c>
      <c r="AF267" s="53">
        <f t="shared" si="84"/>
        <v>0</v>
      </c>
      <c r="AG267" s="53">
        <f t="shared" si="85"/>
        <v>0</v>
      </c>
      <c r="AH267" s="36" t="e">
        <f t="shared" si="88"/>
        <v>#REF!</v>
      </c>
      <c r="AM267" s="23">
        <f t="shared" si="86"/>
        <v>0</v>
      </c>
    </row>
    <row r="268" spans="1:39" x14ac:dyDescent="0.3">
      <c r="A268" s="23">
        <v>265</v>
      </c>
      <c r="B268" s="23" t="str">
        <f>VLOOKUP($A268,'[1]פרופיל מציע  + מסמכים שיש להגיש'!$C$6:$H$16555,2)</f>
        <v>גפי מוטורס</v>
      </c>
      <c r="C268" s="23" t="str">
        <f t="shared" si="74"/>
        <v>0</v>
      </c>
      <c r="D268" s="41"/>
      <c r="E268" s="43"/>
      <c r="F268" s="43"/>
      <c r="G268" s="42"/>
      <c r="H268" s="43"/>
      <c r="I268" s="43"/>
      <c r="J268" s="42"/>
      <c r="K268" s="42"/>
      <c r="L268" s="42"/>
      <c r="M268" s="57" t="str">
        <f t="shared" si="87"/>
        <v/>
      </c>
      <c r="N268" s="27" t="str">
        <f>IF(M268="","",VLOOKUP($A268,'[1]פרופיל מציע  + מסמכים שיש להגיש'!$C$6:$H$16555,4))</f>
        <v/>
      </c>
      <c r="O268" s="46" t="str">
        <f>IF(OR('טבלת עזר2'!$C267=1,'טבלת עזר2'!$G267=1,'טבלת עזר2'!$J267='טבלת עזר2'!$J$2,'טבלת עזר2'!$J267='טבלת עזר2'!$J$2,'טבלת עזר2'!$K267='טבלת עזר2'!$K$2,'טבלת עזר2'!$L267='טבלת עזר2'!$L$2)=TRUE,1,"")</f>
        <v/>
      </c>
      <c r="P268" s="46" t="e">
        <f>IF(OR($M268='טבלת עזר2'!$AN$3,$M268='טבלת עזר2'!$AN$4,$M268='טבלת עזר2'!$AN$5,$M268='טבלת עזר2'!$AN$6,$M268='טבלת עזר2'!$AN$7,$M268='טבלת עזר2'!$AN$8,$M268='טבלת עזר2'!$AN$9)=TRUE,2,"")</f>
        <v>#NUM!</v>
      </c>
      <c r="Q268" s="23" t="str">
        <f t="shared" si="75"/>
        <v>not submittied</v>
      </c>
      <c r="R268" s="65" t="e">
        <f t="shared" si="76"/>
        <v>#NUM!</v>
      </c>
      <c r="W268" s="67">
        <f t="shared" si="77"/>
        <v>0</v>
      </c>
      <c r="X268" s="23">
        <f t="shared" si="78"/>
        <v>7629</v>
      </c>
      <c r="Y268" s="50" t="e">
        <f t="shared" si="79"/>
        <v>#REF!</v>
      </c>
      <c r="Z268" s="23" t="e">
        <f t="shared" si="80"/>
        <v>#REF!</v>
      </c>
      <c r="AA268" s="28" t="e">
        <f t="shared" si="72"/>
        <v>#REF!</v>
      </c>
      <c r="AB268" s="29" t="e">
        <f t="shared" si="73"/>
        <v>#REF!</v>
      </c>
      <c r="AC268" s="28" t="e">
        <f t="shared" si="81"/>
        <v>#REF!</v>
      </c>
      <c r="AD268" s="23" t="e">
        <f t="shared" si="82"/>
        <v>#REF!</v>
      </c>
      <c r="AE268" s="53">
        <f t="shared" si="83"/>
        <v>0</v>
      </c>
      <c r="AF268" s="53">
        <f t="shared" si="84"/>
        <v>0</v>
      </c>
      <c r="AG268" s="53">
        <f t="shared" si="85"/>
        <v>0</v>
      </c>
      <c r="AH268" s="36" t="e">
        <f t="shared" si="88"/>
        <v>#REF!</v>
      </c>
      <c r="AM268" s="23">
        <f t="shared" si="86"/>
        <v>0</v>
      </c>
    </row>
    <row r="269" spans="1:39" x14ac:dyDescent="0.3">
      <c r="A269" s="23">
        <v>266</v>
      </c>
      <c r="B269" s="23" t="str">
        <f>VLOOKUP($A269,'[1]פרופיל מציע  + מסמכים שיש להגיש'!$C$6:$H$16555,2)</f>
        <v>כלמוביל ירושלים</v>
      </c>
      <c r="C269" s="23" t="str">
        <f t="shared" si="74"/>
        <v>0</v>
      </c>
      <c r="D269" s="41"/>
      <c r="E269" s="43"/>
      <c r="F269" s="43"/>
      <c r="G269" s="42"/>
      <c r="H269" s="43"/>
      <c r="I269" s="43"/>
      <c r="J269" s="42"/>
      <c r="K269" s="42"/>
      <c r="L269" s="42"/>
      <c r="M269" s="57" t="str">
        <f t="shared" si="87"/>
        <v/>
      </c>
      <c r="N269" s="27" t="str">
        <f>IF(M269="","",VLOOKUP($A269,'[1]פרופיל מציע  + מסמכים שיש להגיש'!$C$6:$H$16555,4))</f>
        <v/>
      </c>
      <c r="O269" s="46" t="str">
        <f>IF(OR('טבלת עזר2'!$C268=1,'טבלת עזר2'!$G268=1,'טבלת עזר2'!$J268='טבלת עזר2'!$J$2,'טבלת עזר2'!$J268='טבלת עזר2'!$J$2,'טבלת עזר2'!$K268='טבלת עזר2'!$K$2,'טבלת עזר2'!$L268='טבלת עזר2'!$L$2)=TRUE,1,"")</f>
        <v/>
      </c>
      <c r="P269" s="46" t="e">
        <f>IF(OR($M269='טבלת עזר2'!$AN$3,$M269='טבלת עזר2'!$AN$4,$M269='טבלת עזר2'!$AN$5,$M269='טבלת עזר2'!$AN$6,$M269='טבלת עזר2'!$AN$7,$M269='טבלת עזר2'!$AN$8,$M269='טבלת עזר2'!$AN$9)=TRUE,2,"")</f>
        <v>#NUM!</v>
      </c>
      <c r="Q269" s="23" t="str">
        <f t="shared" si="75"/>
        <v>not submittied</v>
      </c>
      <c r="R269" s="65" t="e">
        <f t="shared" si="76"/>
        <v>#NUM!</v>
      </c>
      <c r="W269" s="67">
        <f t="shared" si="77"/>
        <v>0</v>
      </c>
      <c r="X269" s="23">
        <f t="shared" si="78"/>
        <v>7629</v>
      </c>
      <c r="Y269" s="50" t="e">
        <f t="shared" si="79"/>
        <v>#REF!</v>
      </c>
      <c r="Z269" s="23" t="e">
        <f t="shared" si="80"/>
        <v>#REF!</v>
      </c>
      <c r="AA269" s="28" t="e">
        <f t="shared" si="72"/>
        <v>#REF!</v>
      </c>
      <c r="AB269" s="29" t="e">
        <f t="shared" si="73"/>
        <v>#REF!</v>
      </c>
      <c r="AC269" s="28" t="e">
        <f t="shared" si="81"/>
        <v>#REF!</v>
      </c>
      <c r="AD269" s="23" t="e">
        <f t="shared" si="82"/>
        <v>#REF!</v>
      </c>
      <c r="AE269" s="53">
        <f t="shared" si="83"/>
        <v>0</v>
      </c>
      <c r="AF269" s="53">
        <f t="shared" si="84"/>
        <v>0</v>
      </c>
      <c r="AG269" s="53">
        <f t="shared" si="85"/>
        <v>0</v>
      </c>
      <c r="AH269" s="36" t="e">
        <f t="shared" si="88"/>
        <v>#REF!</v>
      </c>
      <c r="AM269" s="23">
        <f t="shared" si="86"/>
        <v>0</v>
      </c>
    </row>
    <row r="270" spans="1:39" x14ac:dyDescent="0.3">
      <c r="A270" s="23">
        <v>267</v>
      </c>
      <c r="B270" s="23" t="str">
        <f>VLOOKUP($A270,'[1]פרופיל מציע  + מסמכים שיש להגיש'!$C$6:$H$16555,2)</f>
        <v>כלמוביל חיפה</v>
      </c>
      <c r="C270" s="23" t="str">
        <f t="shared" si="74"/>
        <v>0</v>
      </c>
      <c r="D270" s="41"/>
      <c r="E270" s="43"/>
      <c r="F270" s="43"/>
      <c r="G270" s="42"/>
      <c r="H270" s="43"/>
      <c r="I270" s="43"/>
      <c r="J270" s="42"/>
      <c r="K270" s="42"/>
      <c r="L270" s="42"/>
      <c r="M270" s="57" t="str">
        <f t="shared" si="87"/>
        <v/>
      </c>
      <c r="N270" s="27" t="str">
        <f>IF(M270="","",VLOOKUP($A270,'[1]פרופיל מציע  + מסמכים שיש להגיש'!$C$6:$H$16555,4))</f>
        <v/>
      </c>
      <c r="O270" s="46" t="str">
        <f>IF(OR('טבלת עזר2'!$C269=1,'טבלת עזר2'!$G269=1,'טבלת עזר2'!$J269='טבלת עזר2'!$J$2,'טבלת עזר2'!$J269='טבלת עזר2'!$J$2,'טבלת עזר2'!$K269='טבלת עזר2'!$K$2,'טבלת עזר2'!$L269='טבלת עזר2'!$L$2)=TRUE,1,"")</f>
        <v/>
      </c>
      <c r="P270" s="46" t="e">
        <f>IF(OR($M270='טבלת עזר2'!$AN$3,$M270='טבלת עזר2'!$AN$4,$M270='טבלת עזר2'!$AN$5,$M270='טבלת עזר2'!$AN$6,$M270='טבלת עזר2'!$AN$7,$M270='טבלת עזר2'!$AN$8,$M270='טבלת עזר2'!$AN$9)=TRUE,2,"")</f>
        <v>#NUM!</v>
      </c>
      <c r="Q270" s="23" t="str">
        <f t="shared" si="75"/>
        <v>not submittied</v>
      </c>
      <c r="R270" s="65" t="e">
        <f t="shared" si="76"/>
        <v>#NUM!</v>
      </c>
      <c r="W270" s="67">
        <f t="shared" si="77"/>
        <v>0</v>
      </c>
      <c r="X270" s="23">
        <f t="shared" si="78"/>
        <v>7629</v>
      </c>
      <c r="Y270" s="50" t="e">
        <f t="shared" si="79"/>
        <v>#REF!</v>
      </c>
      <c r="Z270" s="23" t="e">
        <f t="shared" si="80"/>
        <v>#REF!</v>
      </c>
      <c r="AA270" s="28" t="e">
        <f t="shared" si="72"/>
        <v>#REF!</v>
      </c>
      <c r="AB270" s="29" t="e">
        <f t="shared" si="73"/>
        <v>#REF!</v>
      </c>
      <c r="AC270" s="28" t="e">
        <f t="shared" si="81"/>
        <v>#REF!</v>
      </c>
      <c r="AD270" s="23" t="e">
        <f t="shared" si="82"/>
        <v>#REF!</v>
      </c>
      <c r="AE270" s="53">
        <f t="shared" si="83"/>
        <v>0</v>
      </c>
      <c r="AF270" s="53">
        <f t="shared" si="84"/>
        <v>0</v>
      </c>
      <c r="AG270" s="53">
        <f t="shared" si="85"/>
        <v>0</v>
      </c>
      <c r="AH270" s="36" t="e">
        <f t="shared" si="88"/>
        <v>#REF!</v>
      </c>
      <c r="AM270" s="23">
        <f t="shared" si="86"/>
        <v>0</v>
      </c>
    </row>
    <row r="271" spans="1:39" x14ac:dyDescent="0.3">
      <c r="A271" s="23">
        <v>268</v>
      </c>
      <c r="B271" s="23" t="str">
        <f>VLOOKUP($A271,'[1]פרופיל מציע  + מסמכים שיש להגיש'!$C$6:$H$16555,2)</f>
        <v>דני סמרלי הוד השרון בע"מ</v>
      </c>
      <c r="C271" s="23" t="str">
        <f t="shared" si="74"/>
        <v>0</v>
      </c>
      <c r="D271" s="41"/>
      <c r="E271" s="43"/>
      <c r="F271" s="43"/>
      <c r="G271" s="42"/>
      <c r="H271" s="43"/>
      <c r="I271" s="43"/>
      <c r="J271" s="42"/>
      <c r="K271" s="42"/>
      <c r="L271" s="42"/>
      <c r="M271" s="57" t="str">
        <f t="shared" si="87"/>
        <v/>
      </c>
      <c r="N271" s="27" t="str">
        <f>IF(M271="","",VLOOKUP($A271,'[1]פרופיל מציע  + מסמכים שיש להגיש'!$C$6:$H$16555,4))</f>
        <v/>
      </c>
      <c r="O271" s="46" t="str">
        <f>IF(OR('טבלת עזר2'!$C270=1,'טבלת עזר2'!$G270=1,'טבלת עזר2'!$J270='טבלת עזר2'!$J$2,'טבלת עזר2'!$J270='טבלת עזר2'!$J$2,'טבלת עזר2'!$K270='טבלת עזר2'!$K$2,'טבלת עזר2'!$L270='טבלת עזר2'!$L$2)=TRUE,1,"")</f>
        <v/>
      </c>
      <c r="P271" s="46" t="e">
        <f>IF(OR($M271='טבלת עזר2'!$AN$3,$M271='טבלת עזר2'!$AN$4,$M271='טבלת עזר2'!$AN$5,$M271='טבלת עזר2'!$AN$6,$M271='טבלת עזר2'!$AN$7,$M271='טבלת עזר2'!$AN$8,$M271='טבלת עזר2'!$AN$9)=TRUE,2,"")</f>
        <v>#NUM!</v>
      </c>
      <c r="Q271" s="23" t="str">
        <f t="shared" si="75"/>
        <v>not submittied</v>
      </c>
      <c r="R271" s="65" t="e">
        <f t="shared" si="76"/>
        <v>#NUM!</v>
      </c>
      <c r="W271" s="67">
        <f t="shared" si="77"/>
        <v>0</v>
      </c>
      <c r="X271" s="23">
        <f t="shared" si="78"/>
        <v>7629</v>
      </c>
      <c r="Y271" s="50" t="e">
        <f t="shared" si="79"/>
        <v>#REF!</v>
      </c>
      <c r="Z271" s="23" t="e">
        <f t="shared" si="80"/>
        <v>#REF!</v>
      </c>
      <c r="AA271" s="28" t="e">
        <f t="shared" si="72"/>
        <v>#REF!</v>
      </c>
      <c r="AB271" s="29" t="e">
        <f t="shared" si="73"/>
        <v>#REF!</v>
      </c>
      <c r="AC271" s="28" t="e">
        <f t="shared" si="81"/>
        <v>#REF!</v>
      </c>
      <c r="AD271" s="23" t="e">
        <f t="shared" si="82"/>
        <v>#REF!</v>
      </c>
      <c r="AE271" s="53">
        <f t="shared" si="83"/>
        <v>0</v>
      </c>
      <c r="AF271" s="53">
        <f t="shared" si="84"/>
        <v>0</v>
      </c>
      <c r="AG271" s="53">
        <f t="shared" si="85"/>
        <v>0</v>
      </c>
      <c r="AH271" s="36" t="e">
        <f t="shared" si="88"/>
        <v>#REF!</v>
      </c>
      <c r="AM271" s="23">
        <f t="shared" si="86"/>
        <v>0</v>
      </c>
    </row>
    <row r="272" spans="1:39" x14ac:dyDescent="0.3">
      <c r="A272" s="23">
        <v>269</v>
      </c>
      <c r="B272" s="23" t="str">
        <f>VLOOKUP($A272,'[1]פרופיל מציע  + מסמכים שיש להגיש'!$C$6:$H$16555,2)</f>
        <v xml:space="preserve">מרכז שרות צ'מפיון אילת </v>
      </c>
      <c r="C272" s="23" t="str">
        <f t="shared" si="74"/>
        <v>0</v>
      </c>
      <c r="D272" s="41"/>
      <c r="E272" s="43"/>
      <c r="F272" s="43"/>
      <c r="G272" s="42"/>
      <c r="H272" s="43"/>
      <c r="I272" s="43"/>
      <c r="J272" s="42"/>
      <c r="K272" s="42"/>
      <c r="L272" s="42"/>
      <c r="M272" s="57" t="str">
        <f t="shared" si="87"/>
        <v/>
      </c>
      <c r="N272" s="27" t="str">
        <f>IF(M272="","",VLOOKUP($A272,'[1]פרופיל מציע  + מסמכים שיש להגיש'!$C$6:$H$16555,4))</f>
        <v/>
      </c>
      <c r="O272" s="46" t="str">
        <f>IF(OR('טבלת עזר2'!$C271=1,'טבלת עזר2'!$G271=1,'טבלת עזר2'!$J271='טבלת עזר2'!$J$2,'טבלת עזר2'!$J271='טבלת עזר2'!$J$2,'טבלת עזר2'!$K271='טבלת עזר2'!$K$2,'טבלת עזר2'!$L271='טבלת עזר2'!$L$2)=TRUE,1,"")</f>
        <v/>
      </c>
      <c r="P272" s="46" t="e">
        <f>IF(OR($M272='טבלת עזר2'!$AN$3,$M272='טבלת עזר2'!$AN$4,$M272='טבלת עזר2'!$AN$5,$M272='טבלת עזר2'!$AN$6,$M272='טבלת עזר2'!$AN$7,$M272='טבלת עזר2'!$AN$8,$M272='טבלת עזר2'!$AN$9)=TRUE,2,"")</f>
        <v>#NUM!</v>
      </c>
      <c r="Q272" s="23" t="str">
        <f t="shared" si="75"/>
        <v>not submittied</v>
      </c>
      <c r="R272" s="65" t="e">
        <f t="shared" si="76"/>
        <v>#NUM!</v>
      </c>
      <c r="W272" s="67">
        <f t="shared" si="77"/>
        <v>0</v>
      </c>
      <c r="X272" s="23">
        <f t="shared" si="78"/>
        <v>7629</v>
      </c>
      <c r="Y272" s="50" t="e">
        <f t="shared" si="79"/>
        <v>#REF!</v>
      </c>
      <c r="Z272" s="23" t="e">
        <f t="shared" si="80"/>
        <v>#REF!</v>
      </c>
      <c r="AA272" s="28" t="e">
        <f t="shared" si="72"/>
        <v>#REF!</v>
      </c>
      <c r="AB272" s="29" t="e">
        <f t="shared" si="73"/>
        <v>#REF!</v>
      </c>
      <c r="AC272" s="28" t="e">
        <f t="shared" si="81"/>
        <v>#REF!</v>
      </c>
      <c r="AD272" s="23" t="e">
        <f t="shared" si="82"/>
        <v>#REF!</v>
      </c>
      <c r="AE272" s="53">
        <f t="shared" si="83"/>
        <v>0</v>
      </c>
      <c r="AF272" s="53">
        <f t="shared" si="84"/>
        <v>0</v>
      </c>
      <c r="AG272" s="53">
        <f t="shared" si="85"/>
        <v>0</v>
      </c>
      <c r="AH272" s="36" t="e">
        <f t="shared" si="88"/>
        <v>#REF!</v>
      </c>
      <c r="AM272" s="23">
        <f t="shared" si="86"/>
        <v>0</v>
      </c>
    </row>
    <row r="273" spans="1:39" x14ac:dyDescent="0.3">
      <c r="A273" s="23">
        <v>270</v>
      </c>
      <c r="B273" s="23" t="str">
        <f>VLOOKUP($A273,'[1]פרופיל מציע  + מסמכים שיש להגיש'!$C$6:$H$16555,2)</f>
        <v>רכב הנגב רחובות 2001 בע"מ</v>
      </c>
      <c r="C273" s="23" t="str">
        <f t="shared" si="74"/>
        <v>0</v>
      </c>
      <c r="D273" s="41"/>
      <c r="E273" s="43"/>
      <c r="F273" s="43"/>
      <c r="G273" s="42"/>
      <c r="H273" s="43"/>
      <c r="I273" s="43"/>
      <c r="J273" s="42"/>
      <c r="K273" s="42"/>
      <c r="L273" s="42"/>
      <c r="M273" s="57" t="str">
        <f t="shared" si="87"/>
        <v/>
      </c>
      <c r="N273" s="27" t="str">
        <f>IF(M273="","",VLOOKUP($A273,'[1]פרופיל מציע  + מסמכים שיש להגיש'!$C$6:$H$16555,4))</f>
        <v/>
      </c>
      <c r="O273" s="46" t="str">
        <f>IF(OR('טבלת עזר2'!$C272=1,'טבלת עזר2'!$G272=1,'טבלת עזר2'!$J272='טבלת עזר2'!$J$2,'טבלת עזר2'!$J272='טבלת עזר2'!$J$2,'טבלת עזר2'!$K272='טבלת עזר2'!$K$2,'טבלת עזר2'!$L272='טבלת עזר2'!$L$2)=TRUE,1,"")</f>
        <v/>
      </c>
      <c r="P273" s="46" t="e">
        <f>IF(OR($M273='טבלת עזר2'!$AN$3,$M273='טבלת עזר2'!$AN$4,$M273='טבלת עזר2'!$AN$5,$M273='טבלת עזר2'!$AN$6,$M273='טבלת עזר2'!$AN$7,$M273='טבלת עזר2'!$AN$8,$M273='טבלת עזר2'!$AN$9)=TRUE,2,"")</f>
        <v>#NUM!</v>
      </c>
      <c r="Q273" s="23" t="str">
        <f t="shared" si="75"/>
        <v>not submittied</v>
      </c>
      <c r="R273" s="65" t="e">
        <f t="shared" si="76"/>
        <v>#NUM!</v>
      </c>
      <c r="W273" s="67">
        <f t="shared" si="77"/>
        <v>0</v>
      </c>
      <c r="X273" s="23">
        <f t="shared" si="78"/>
        <v>7629</v>
      </c>
      <c r="Y273" s="50" t="e">
        <f t="shared" si="79"/>
        <v>#REF!</v>
      </c>
      <c r="Z273" s="23" t="e">
        <f t="shared" si="80"/>
        <v>#REF!</v>
      </c>
      <c r="AA273" s="28" t="e">
        <f t="shared" si="72"/>
        <v>#REF!</v>
      </c>
      <c r="AB273" s="29" t="e">
        <f t="shared" si="73"/>
        <v>#REF!</v>
      </c>
      <c r="AC273" s="28" t="e">
        <f t="shared" si="81"/>
        <v>#REF!</v>
      </c>
      <c r="AD273" s="23" t="e">
        <f t="shared" si="82"/>
        <v>#REF!</v>
      </c>
      <c r="AE273" s="53">
        <f t="shared" si="83"/>
        <v>0</v>
      </c>
      <c r="AF273" s="53">
        <f t="shared" si="84"/>
        <v>0</v>
      </c>
      <c r="AG273" s="53">
        <f t="shared" si="85"/>
        <v>0</v>
      </c>
      <c r="AH273" s="36" t="e">
        <f t="shared" si="88"/>
        <v>#REF!</v>
      </c>
      <c r="AM273" s="23">
        <f t="shared" si="86"/>
        <v>0</v>
      </c>
    </row>
    <row r="274" spans="1:39" x14ac:dyDescent="0.3">
      <c r="A274" s="23">
        <v>271</v>
      </c>
      <c r="B274" s="23" t="str">
        <f>VLOOKUP($A274,'[1]פרופיל מציע  + מסמכים שיש להגיש'!$C$6:$H$16555,2)</f>
        <v>מרכז שרות שלום- ש.ש ארביב בע"מ</v>
      </c>
      <c r="C274" s="23" t="str">
        <f t="shared" si="74"/>
        <v>0</v>
      </c>
      <c r="D274" s="41"/>
      <c r="E274" s="43"/>
      <c r="F274" s="43"/>
      <c r="G274" s="42"/>
      <c r="H274" s="43"/>
      <c r="I274" s="43"/>
      <c r="J274" s="42"/>
      <c r="K274" s="42"/>
      <c r="L274" s="42"/>
      <c r="M274" s="57" t="str">
        <f t="shared" si="87"/>
        <v/>
      </c>
      <c r="N274" s="27" t="str">
        <f>IF(M274="","",VLOOKUP($A274,'[1]פרופיל מציע  + מסמכים שיש להגיש'!$C$6:$H$16555,4))</f>
        <v/>
      </c>
      <c r="O274" s="46" t="str">
        <f>IF(OR('טבלת עזר2'!$C273=1,'טבלת עזר2'!$G273=1,'טבלת עזר2'!$J273='טבלת עזר2'!$J$2,'טבלת עזר2'!$J273='טבלת עזר2'!$J$2,'טבלת עזר2'!$K273='טבלת עזר2'!$K$2,'טבלת עזר2'!$L273='טבלת עזר2'!$L$2)=TRUE,1,"")</f>
        <v/>
      </c>
      <c r="P274" s="46" t="e">
        <f>IF(OR($M274='טבלת עזר2'!$AN$3,$M274='טבלת עזר2'!$AN$4,$M274='טבלת עזר2'!$AN$5,$M274='טבלת עזר2'!$AN$6,$M274='טבלת עזר2'!$AN$7,$M274='טבלת עזר2'!$AN$8,$M274='טבלת עזר2'!$AN$9)=TRUE,2,"")</f>
        <v>#NUM!</v>
      </c>
      <c r="Q274" s="23" t="str">
        <f t="shared" si="75"/>
        <v>not submittied</v>
      </c>
      <c r="R274" s="65" t="e">
        <f t="shared" si="76"/>
        <v>#NUM!</v>
      </c>
      <c r="W274" s="67">
        <f t="shared" si="77"/>
        <v>0</v>
      </c>
      <c r="X274" s="23">
        <f t="shared" si="78"/>
        <v>7629</v>
      </c>
      <c r="Y274" s="50" t="e">
        <f t="shared" si="79"/>
        <v>#REF!</v>
      </c>
      <c r="Z274" s="23" t="e">
        <f t="shared" si="80"/>
        <v>#REF!</v>
      </c>
      <c r="AA274" s="28" t="e">
        <f t="shared" si="72"/>
        <v>#REF!</v>
      </c>
      <c r="AB274" s="29" t="e">
        <f t="shared" si="73"/>
        <v>#REF!</v>
      </c>
      <c r="AC274" s="28" t="e">
        <f t="shared" si="81"/>
        <v>#REF!</v>
      </c>
      <c r="AD274" s="23" t="e">
        <f t="shared" si="82"/>
        <v>#REF!</v>
      </c>
      <c r="AE274" s="53">
        <f t="shared" si="83"/>
        <v>0</v>
      </c>
      <c r="AF274" s="53">
        <f t="shared" si="84"/>
        <v>0</v>
      </c>
      <c r="AG274" s="53">
        <f t="shared" si="85"/>
        <v>0</v>
      </c>
      <c r="AH274" s="36" t="e">
        <f t="shared" si="88"/>
        <v>#REF!</v>
      </c>
      <c r="AM274" s="23">
        <f t="shared" si="86"/>
        <v>0</v>
      </c>
    </row>
    <row r="275" spans="1:39" x14ac:dyDescent="0.3">
      <c r="A275" s="23">
        <v>272</v>
      </c>
      <c r="B275" s="23" t="str">
        <f>VLOOKUP($A275,'[1]פרופיל מציע  + מסמכים שיש להגיש'!$C$6:$H$16555,2)</f>
        <v>מוסך הצומת פתח תקווה בע"מ</v>
      </c>
      <c r="C275" s="23" t="str">
        <f t="shared" si="74"/>
        <v>0</v>
      </c>
      <c r="D275" s="41"/>
      <c r="E275" s="43"/>
      <c r="F275" s="43"/>
      <c r="G275" s="42"/>
      <c r="H275" s="43"/>
      <c r="I275" s="43"/>
      <c r="J275" s="42"/>
      <c r="K275" s="42"/>
      <c r="L275" s="42"/>
      <c r="M275" s="57" t="str">
        <f t="shared" si="87"/>
        <v/>
      </c>
      <c r="N275" s="27" t="str">
        <f>IF(M275="","",VLOOKUP($A275,'[1]פרופיל מציע  + מסמכים שיש להגיש'!$C$6:$H$16555,4))</f>
        <v/>
      </c>
      <c r="O275" s="46" t="str">
        <f>IF(OR('טבלת עזר2'!$C274=1,'טבלת עזר2'!$G274=1,'טבלת עזר2'!$J274='טבלת עזר2'!$J$2,'טבלת עזר2'!$J274='טבלת עזר2'!$J$2,'טבלת עזר2'!$K274='טבלת עזר2'!$K$2,'טבלת עזר2'!$L274='טבלת עזר2'!$L$2)=TRUE,1,"")</f>
        <v/>
      </c>
      <c r="P275" s="46" t="e">
        <f>IF(OR($M275='טבלת עזר2'!$AN$3,$M275='טבלת עזר2'!$AN$4,$M275='טבלת עזר2'!$AN$5,$M275='טבלת עזר2'!$AN$6,$M275='טבלת עזר2'!$AN$7,$M275='טבלת עזר2'!$AN$8,$M275='טבלת עזר2'!$AN$9)=TRUE,2,"")</f>
        <v>#NUM!</v>
      </c>
      <c r="Q275" s="23" t="str">
        <f t="shared" si="75"/>
        <v>not submittied</v>
      </c>
      <c r="R275" s="65" t="e">
        <f t="shared" si="76"/>
        <v>#NUM!</v>
      </c>
      <c r="W275" s="67">
        <f t="shared" si="77"/>
        <v>0</v>
      </c>
      <c r="X275" s="23">
        <f t="shared" si="78"/>
        <v>7629</v>
      </c>
      <c r="Y275" s="50" t="e">
        <f t="shared" si="79"/>
        <v>#REF!</v>
      </c>
      <c r="Z275" s="23" t="e">
        <f t="shared" si="80"/>
        <v>#REF!</v>
      </c>
      <c r="AA275" s="28" t="e">
        <f t="shared" si="72"/>
        <v>#REF!</v>
      </c>
      <c r="AB275" s="29" t="e">
        <f t="shared" si="73"/>
        <v>#REF!</v>
      </c>
      <c r="AC275" s="28" t="e">
        <f t="shared" si="81"/>
        <v>#REF!</v>
      </c>
      <c r="AD275" s="23" t="e">
        <f t="shared" si="82"/>
        <v>#REF!</v>
      </c>
      <c r="AE275" s="53">
        <f t="shared" si="83"/>
        <v>0</v>
      </c>
      <c r="AF275" s="53">
        <f t="shared" si="84"/>
        <v>0</v>
      </c>
      <c r="AG275" s="53">
        <f t="shared" si="85"/>
        <v>0</v>
      </c>
      <c r="AH275" s="36" t="e">
        <f t="shared" si="88"/>
        <v>#REF!</v>
      </c>
      <c r="AM275" s="23">
        <f t="shared" si="86"/>
        <v>0</v>
      </c>
    </row>
    <row r="276" spans="1:39" x14ac:dyDescent="0.3">
      <c r="A276" s="23">
        <v>273</v>
      </c>
      <c r="B276" s="23" t="str">
        <f>VLOOKUP($A276,'[1]פרופיל מציע  + מסמכים שיש להגיש'!$C$6:$H$16555,2)</f>
        <v>עפולה מוטורס שירותי רכב בע"מ</v>
      </c>
      <c r="C276" s="23" t="str">
        <f t="shared" si="74"/>
        <v>0</v>
      </c>
      <c r="D276" s="41"/>
      <c r="E276" s="43"/>
      <c r="F276" s="43"/>
      <c r="G276" s="42"/>
      <c r="H276" s="43"/>
      <c r="I276" s="43"/>
      <c r="J276" s="42"/>
      <c r="K276" s="42"/>
      <c r="L276" s="42"/>
      <c r="M276" s="57" t="str">
        <f t="shared" si="87"/>
        <v/>
      </c>
      <c r="N276" s="27" t="str">
        <f>IF(M276="","",VLOOKUP($A276,'[1]פרופיל מציע  + מסמכים שיש להגיש'!$C$6:$H$16555,4))</f>
        <v/>
      </c>
      <c r="O276" s="46" t="str">
        <f>IF(OR('טבלת עזר2'!$C275=1,'טבלת עזר2'!$G275=1,'טבלת עזר2'!$J275='טבלת עזר2'!$J$2,'טבלת עזר2'!$J275='טבלת עזר2'!$J$2,'טבלת עזר2'!$K275='טבלת עזר2'!$K$2,'טבלת עזר2'!$L275='טבלת עזר2'!$L$2)=TRUE,1,"")</f>
        <v/>
      </c>
      <c r="P276" s="46" t="e">
        <f>IF(OR($M276='טבלת עזר2'!$AN$3,$M276='טבלת עזר2'!$AN$4,$M276='טבלת עזר2'!$AN$5,$M276='טבלת עזר2'!$AN$6,$M276='טבלת עזר2'!$AN$7,$M276='טבלת עזר2'!$AN$8,$M276='טבלת עזר2'!$AN$9)=TRUE,2,"")</f>
        <v>#NUM!</v>
      </c>
      <c r="Q276" s="23" t="str">
        <f t="shared" si="75"/>
        <v>not submittied</v>
      </c>
      <c r="R276" s="65" t="e">
        <f t="shared" si="76"/>
        <v>#NUM!</v>
      </c>
      <c r="W276" s="67">
        <f t="shared" si="77"/>
        <v>0</v>
      </c>
      <c r="X276" s="23">
        <f t="shared" si="78"/>
        <v>7629</v>
      </c>
      <c r="Y276" s="50" t="e">
        <f t="shared" si="79"/>
        <v>#REF!</v>
      </c>
      <c r="Z276" s="23" t="e">
        <f t="shared" si="80"/>
        <v>#REF!</v>
      </c>
      <c r="AA276" s="28" t="e">
        <f t="shared" si="72"/>
        <v>#REF!</v>
      </c>
      <c r="AB276" s="29" t="e">
        <f t="shared" si="73"/>
        <v>#REF!</v>
      </c>
      <c r="AC276" s="28" t="e">
        <f t="shared" si="81"/>
        <v>#REF!</v>
      </c>
      <c r="AD276" s="23" t="e">
        <f t="shared" si="82"/>
        <v>#REF!</v>
      </c>
      <c r="AE276" s="53">
        <f t="shared" si="83"/>
        <v>0</v>
      </c>
      <c r="AF276" s="53">
        <f t="shared" si="84"/>
        <v>0</v>
      </c>
      <c r="AG276" s="53">
        <f t="shared" si="85"/>
        <v>0</v>
      </c>
      <c r="AH276" s="36" t="e">
        <f t="shared" si="88"/>
        <v>#REF!</v>
      </c>
      <c r="AM276" s="23">
        <f t="shared" si="86"/>
        <v>0</v>
      </c>
    </row>
    <row r="277" spans="1:39" x14ac:dyDescent="0.3">
      <c r="A277" s="23">
        <v>274</v>
      </c>
      <c r="B277" s="23" t="str">
        <f>VLOOKUP($A277,'[1]פרופיל מציע  + מסמכים שיש להגיש'!$C$6:$H$16555,2)</f>
        <v>א.מיצ'יגן בע"מ</v>
      </c>
      <c r="C277" s="23" t="str">
        <f t="shared" si="74"/>
        <v>0</v>
      </c>
      <c r="D277" s="41"/>
      <c r="E277" s="43"/>
      <c r="F277" s="43"/>
      <c r="G277" s="42"/>
      <c r="H277" s="43"/>
      <c r="I277" s="43"/>
      <c r="J277" s="42"/>
      <c r="K277" s="42"/>
      <c r="L277" s="42"/>
      <c r="M277" s="57" t="str">
        <f t="shared" si="87"/>
        <v/>
      </c>
      <c r="N277" s="27" t="str">
        <f>IF(M277="","",VLOOKUP($A277,'[1]פרופיל מציע  + מסמכים שיש להגיש'!$C$6:$H$16555,4))</f>
        <v/>
      </c>
      <c r="O277" s="46" t="str">
        <f>IF(OR('טבלת עזר2'!$C276=1,'טבלת עזר2'!$G276=1,'טבלת עזר2'!$J276='טבלת עזר2'!$J$2,'טבלת עזר2'!$J276='טבלת עזר2'!$J$2,'טבלת עזר2'!$K276='טבלת עזר2'!$K$2,'טבלת עזר2'!$L276='טבלת עזר2'!$L$2)=TRUE,1,"")</f>
        <v/>
      </c>
      <c r="P277" s="46" t="e">
        <f>IF(OR($M277='טבלת עזר2'!$AN$3,$M277='טבלת עזר2'!$AN$4,$M277='טבלת עזר2'!$AN$5,$M277='טבלת עזר2'!$AN$6,$M277='טבלת עזר2'!$AN$7,$M277='טבלת עזר2'!$AN$8,$M277='טבלת עזר2'!$AN$9)=TRUE,2,"")</f>
        <v>#NUM!</v>
      </c>
      <c r="Q277" s="23" t="str">
        <f t="shared" si="75"/>
        <v>not submittied</v>
      </c>
      <c r="R277" s="65" t="e">
        <f t="shared" si="76"/>
        <v>#NUM!</v>
      </c>
      <c r="W277" s="67">
        <f t="shared" si="77"/>
        <v>0</v>
      </c>
      <c r="X277" s="23">
        <f t="shared" si="78"/>
        <v>7629</v>
      </c>
      <c r="Y277" s="50" t="e">
        <f t="shared" si="79"/>
        <v>#REF!</v>
      </c>
      <c r="Z277" s="23" t="e">
        <f t="shared" si="80"/>
        <v>#REF!</v>
      </c>
      <c r="AA277" s="28" t="e">
        <f t="shared" si="72"/>
        <v>#REF!</v>
      </c>
      <c r="AB277" s="29" t="e">
        <f t="shared" si="73"/>
        <v>#REF!</v>
      </c>
      <c r="AC277" s="28" t="e">
        <f t="shared" si="81"/>
        <v>#REF!</v>
      </c>
      <c r="AD277" s="23" t="e">
        <f t="shared" si="82"/>
        <v>#REF!</v>
      </c>
      <c r="AE277" s="53">
        <f t="shared" si="83"/>
        <v>0</v>
      </c>
      <c r="AF277" s="53">
        <f t="shared" si="84"/>
        <v>0</v>
      </c>
      <c r="AG277" s="53">
        <f t="shared" si="85"/>
        <v>0</v>
      </c>
      <c r="AH277" s="36" t="e">
        <f t="shared" si="88"/>
        <v>#REF!</v>
      </c>
      <c r="AM277" s="23">
        <f t="shared" si="86"/>
        <v>0</v>
      </c>
    </row>
    <row r="278" spans="1:39" x14ac:dyDescent="0.3">
      <c r="A278" s="23">
        <v>275</v>
      </c>
      <c r="B278" s="23" t="str">
        <f>VLOOKUP($A278,'[1]פרופיל מציע  + מסמכים שיש להגיש'!$C$6:$H$16555,2)</f>
        <v>מרדכי אלימלך בע"מ</v>
      </c>
      <c r="C278" s="23" t="str">
        <f t="shared" si="74"/>
        <v>0</v>
      </c>
      <c r="D278" s="41"/>
      <c r="E278" s="43"/>
      <c r="F278" s="43"/>
      <c r="G278" s="42"/>
      <c r="H278" s="43"/>
      <c r="I278" s="43"/>
      <c r="J278" s="42"/>
      <c r="K278" s="42"/>
      <c r="L278" s="42"/>
      <c r="M278" s="57" t="str">
        <f t="shared" si="87"/>
        <v/>
      </c>
      <c r="N278" s="27" t="str">
        <f>IF(M278="","",VLOOKUP($A278,'[1]פרופיל מציע  + מסמכים שיש להגיש'!$C$6:$H$16555,4))</f>
        <v/>
      </c>
      <c r="O278" s="46" t="str">
        <f>IF(OR('טבלת עזר2'!$C277=1,'טבלת עזר2'!$G277=1,'טבלת עזר2'!$J277='טבלת עזר2'!$J$2,'טבלת עזר2'!$J277='טבלת עזר2'!$J$2,'טבלת עזר2'!$K277='טבלת עזר2'!$K$2,'טבלת עזר2'!$L277='טבלת עזר2'!$L$2)=TRUE,1,"")</f>
        <v/>
      </c>
      <c r="P278" s="46" t="e">
        <f>IF(OR($M278='טבלת עזר2'!$AN$3,$M278='טבלת עזר2'!$AN$4,$M278='טבלת עזר2'!$AN$5,$M278='טבלת עזר2'!$AN$6,$M278='טבלת עזר2'!$AN$7,$M278='טבלת עזר2'!$AN$8,$M278='טבלת עזר2'!$AN$9)=TRUE,2,"")</f>
        <v>#NUM!</v>
      </c>
      <c r="Q278" s="23" t="str">
        <f t="shared" si="75"/>
        <v>not submittied</v>
      </c>
      <c r="R278" s="65" t="e">
        <f t="shared" si="76"/>
        <v>#NUM!</v>
      </c>
      <c r="W278" s="67">
        <f t="shared" si="77"/>
        <v>0</v>
      </c>
      <c r="X278" s="23">
        <f t="shared" si="78"/>
        <v>7629</v>
      </c>
      <c r="Y278" s="50" t="e">
        <f t="shared" si="79"/>
        <v>#REF!</v>
      </c>
      <c r="Z278" s="23" t="e">
        <f t="shared" si="80"/>
        <v>#REF!</v>
      </c>
      <c r="AA278" s="28" t="e">
        <f t="shared" si="72"/>
        <v>#REF!</v>
      </c>
      <c r="AB278" s="29" t="e">
        <f t="shared" si="73"/>
        <v>#REF!</v>
      </c>
      <c r="AC278" s="28" t="e">
        <f t="shared" si="81"/>
        <v>#REF!</v>
      </c>
      <c r="AD278" s="23" t="e">
        <f t="shared" si="82"/>
        <v>#REF!</v>
      </c>
      <c r="AE278" s="53">
        <f t="shared" si="83"/>
        <v>0</v>
      </c>
      <c r="AF278" s="53">
        <f t="shared" si="84"/>
        <v>0</v>
      </c>
      <c r="AG278" s="53">
        <f t="shared" si="85"/>
        <v>0</v>
      </c>
      <c r="AH278" s="36" t="e">
        <f t="shared" si="88"/>
        <v>#REF!</v>
      </c>
      <c r="AM278" s="23">
        <f t="shared" si="86"/>
        <v>0</v>
      </c>
    </row>
    <row r="279" spans="1:39" x14ac:dyDescent="0.3">
      <c r="A279" s="23">
        <v>276</v>
      </c>
      <c r="B279" s="23" t="str">
        <f>VLOOKUP($A279,'[1]פרופיל מציע  + מסמכים שיש להגיש'!$C$6:$H$16555,2)</f>
        <v>א.ח כרמלי (1992) בע"מ</v>
      </c>
      <c r="C279" s="23" t="str">
        <f t="shared" si="74"/>
        <v>0</v>
      </c>
      <c r="D279" s="41"/>
      <c r="E279" s="43"/>
      <c r="F279" s="43"/>
      <c r="G279" s="42"/>
      <c r="H279" s="43"/>
      <c r="I279" s="43"/>
      <c r="J279" s="42"/>
      <c r="K279" s="42"/>
      <c r="L279" s="42"/>
      <c r="M279" s="57" t="str">
        <f t="shared" si="87"/>
        <v/>
      </c>
      <c r="N279" s="27" t="str">
        <f>IF(M279="","",VLOOKUP($A279,'[1]פרופיל מציע  + מסמכים שיש להגיש'!$C$6:$H$16555,4))</f>
        <v/>
      </c>
      <c r="O279" s="46" t="str">
        <f>IF(OR('טבלת עזר2'!$C278=1,'טבלת עזר2'!$G278=1,'טבלת עזר2'!$J278='טבלת עזר2'!$J$2,'טבלת עזר2'!$J278='טבלת עזר2'!$J$2,'טבלת עזר2'!$K278='טבלת עזר2'!$K$2,'טבלת עזר2'!$L278='טבלת עזר2'!$L$2)=TRUE,1,"")</f>
        <v/>
      </c>
      <c r="P279" s="46" t="e">
        <f>IF(OR($M279='טבלת עזר2'!$AN$3,$M279='טבלת עזר2'!$AN$4,$M279='טבלת עזר2'!$AN$5,$M279='טבלת עזר2'!$AN$6,$M279='טבלת עזר2'!$AN$7,$M279='טבלת עזר2'!$AN$8,$M279='טבלת עזר2'!$AN$9)=TRUE,2,"")</f>
        <v>#NUM!</v>
      </c>
      <c r="Q279" s="23" t="str">
        <f t="shared" si="75"/>
        <v>not submittied</v>
      </c>
      <c r="R279" s="65" t="e">
        <f t="shared" si="76"/>
        <v>#NUM!</v>
      </c>
      <c r="W279" s="67">
        <f t="shared" si="77"/>
        <v>0</v>
      </c>
      <c r="X279" s="23">
        <f t="shared" si="78"/>
        <v>7629</v>
      </c>
      <c r="Y279" s="50" t="e">
        <f t="shared" si="79"/>
        <v>#REF!</v>
      </c>
      <c r="Z279" s="23" t="e">
        <f t="shared" si="80"/>
        <v>#REF!</v>
      </c>
      <c r="AA279" s="28" t="e">
        <f t="shared" si="72"/>
        <v>#REF!</v>
      </c>
      <c r="AB279" s="29" t="e">
        <f t="shared" si="73"/>
        <v>#REF!</v>
      </c>
      <c r="AC279" s="28" t="e">
        <f t="shared" si="81"/>
        <v>#REF!</v>
      </c>
      <c r="AD279" s="23" t="e">
        <f t="shared" si="82"/>
        <v>#REF!</v>
      </c>
      <c r="AE279" s="53">
        <f t="shared" si="83"/>
        <v>0</v>
      </c>
      <c r="AF279" s="53">
        <f t="shared" si="84"/>
        <v>0</v>
      </c>
      <c r="AG279" s="53">
        <f t="shared" si="85"/>
        <v>0</v>
      </c>
      <c r="AH279" s="36" t="e">
        <f t="shared" si="88"/>
        <v>#REF!</v>
      </c>
      <c r="AM279" s="23">
        <f t="shared" si="86"/>
        <v>0</v>
      </c>
    </row>
    <row r="280" spans="1:39" x14ac:dyDescent="0.3">
      <c r="A280" s="23">
        <v>277</v>
      </c>
      <c r="B280" s="23" t="str">
        <f>VLOOKUP($A280,'[1]פרופיל מציע  + מסמכים שיש להגיש'!$C$6:$H$16555,2)</f>
        <v>מרום הצמרת בע"מ</v>
      </c>
      <c r="C280" s="23" t="str">
        <f t="shared" si="74"/>
        <v>0</v>
      </c>
      <c r="D280" s="41"/>
      <c r="E280" s="43"/>
      <c r="F280" s="43"/>
      <c r="G280" s="42"/>
      <c r="H280" s="43"/>
      <c r="I280" s="43"/>
      <c r="J280" s="42"/>
      <c r="K280" s="42"/>
      <c r="L280" s="42"/>
      <c r="M280" s="57" t="str">
        <f t="shared" si="87"/>
        <v/>
      </c>
      <c r="N280" s="27" t="str">
        <f>IF(M280="","",VLOOKUP($A280,'[1]פרופיל מציע  + מסמכים שיש להגיש'!$C$6:$H$16555,4))</f>
        <v/>
      </c>
      <c r="O280" s="46" t="str">
        <f>IF(OR('טבלת עזר2'!$C279=1,'טבלת עזר2'!$G279=1,'טבלת עזר2'!$J279='טבלת עזר2'!$J$2,'טבלת עזר2'!$J279='טבלת עזר2'!$J$2,'טבלת עזר2'!$K279='טבלת עזר2'!$K$2,'טבלת עזר2'!$L279='טבלת עזר2'!$L$2)=TRUE,1,"")</f>
        <v/>
      </c>
      <c r="P280" s="46" t="e">
        <f>IF(OR($M280='טבלת עזר2'!$AN$3,$M280='טבלת עזר2'!$AN$4,$M280='טבלת עזר2'!$AN$5,$M280='טבלת עזר2'!$AN$6,$M280='טבלת עזר2'!$AN$7,$M280='טבלת עזר2'!$AN$8,$M280='טבלת עזר2'!$AN$9)=TRUE,2,"")</f>
        <v>#NUM!</v>
      </c>
      <c r="Q280" s="23" t="str">
        <f t="shared" si="75"/>
        <v>not submittied</v>
      </c>
      <c r="R280" s="65" t="e">
        <f t="shared" si="76"/>
        <v>#NUM!</v>
      </c>
      <c r="W280" s="67">
        <f t="shared" si="77"/>
        <v>0</v>
      </c>
      <c r="X280" s="23">
        <f t="shared" si="78"/>
        <v>7629</v>
      </c>
      <c r="Y280" s="50" t="e">
        <f t="shared" si="79"/>
        <v>#REF!</v>
      </c>
      <c r="Z280" s="23" t="e">
        <f t="shared" si="80"/>
        <v>#REF!</v>
      </c>
      <c r="AA280" s="28" t="e">
        <f t="shared" si="72"/>
        <v>#REF!</v>
      </c>
      <c r="AB280" s="29" t="e">
        <f t="shared" si="73"/>
        <v>#REF!</v>
      </c>
      <c r="AC280" s="28" t="e">
        <f t="shared" si="81"/>
        <v>#REF!</v>
      </c>
      <c r="AD280" s="23" t="e">
        <f t="shared" si="82"/>
        <v>#REF!</v>
      </c>
      <c r="AE280" s="53">
        <f t="shared" si="83"/>
        <v>0</v>
      </c>
      <c r="AF280" s="53">
        <f t="shared" si="84"/>
        <v>0</v>
      </c>
      <c r="AG280" s="53">
        <f t="shared" si="85"/>
        <v>0</v>
      </c>
      <c r="AH280" s="36" t="e">
        <f t="shared" si="88"/>
        <v>#REF!</v>
      </c>
      <c r="AM280" s="23">
        <f t="shared" si="86"/>
        <v>0</v>
      </c>
    </row>
    <row r="281" spans="1:39" x14ac:dyDescent="0.3">
      <c r="A281" s="23">
        <v>278</v>
      </c>
      <c r="B281" s="23" t="str">
        <f>VLOOKUP($A281,'[1]פרופיל מציע  + מסמכים שיש להגיש'!$C$6:$H$16555,2)</f>
        <v>מוסך רמ"ר (1987) בע"מ</v>
      </c>
      <c r="C281" s="23" t="str">
        <f t="shared" si="74"/>
        <v>0</v>
      </c>
      <c r="D281" s="41"/>
      <c r="E281" s="43"/>
      <c r="F281" s="43"/>
      <c r="G281" s="42"/>
      <c r="H281" s="43"/>
      <c r="I281" s="43"/>
      <c r="J281" s="42"/>
      <c r="K281" s="42"/>
      <c r="L281" s="42"/>
      <c r="M281" s="57" t="str">
        <f t="shared" si="87"/>
        <v/>
      </c>
      <c r="N281" s="27" t="str">
        <f>IF(M281="","",VLOOKUP($A281,'[1]פרופיל מציע  + מסמכים שיש להגיש'!$C$6:$H$16555,4))</f>
        <v/>
      </c>
      <c r="O281" s="46" t="str">
        <f>IF(OR('טבלת עזר2'!$C280=1,'טבלת עזר2'!$G280=1,'טבלת עזר2'!$J280='טבלת עזר2'!$J$2,'טבלת עזר2'!$J280='טבלת עזר2'!$J$2,'טבלת עזר2'!$K280='טבלת עזר2'!$K$2,'טבלת עזר2'!$L280='טבלת עזר2'!$L$2)=TRUE,1,"")</f>
        <v/>
      </c>
      <c r="P281" s="46" t="e">
        <f>IF(OR($M281='טבלת עזר2'!$AN$3,$M281='טבלת עזר2'!$AN$4,$M281='טבלת עזר2'!$AN$5,$M281='טבלת עזר2'!$AN$6,$M281='טבלת עזר2'!$AN$7,$M281='טבלת עזר2'!$AN$8,$M281='טבלת עזר2'!$AN$9)=TRUE,2,"")</f>
        <v>#NUM!</v>
      </c>
      <c r="Q281" s="23" t="str">
        <f t="shared" si="75"/>
        <v>not submittied</v>
      </c>
      <c r="R281" s="65" t="e">
        <f t="shared" si="76"/>
        <v>#NUM!</v>
      </c>
      <c r="W281" s="67">
        <f t="shared" si="77"/>
        <v>0</v>
      </c>
      <c r="X281" s="23">
        <f t="shared" si="78"/>
        <v>7629</v>
      </c>
      <c r="Y281" s="50" t="e">
        <f t="shared" si="79"/>
        <v>#REF!</v>
      </c>
      <c r="Z281" s="23" t="e">
        <f t="shared" si="80"/>
        <v>#REF!</v>
      </c>
      <c r="AA281" s="28" t="e">
        <f t="shared" si="72"/>
        <v>#REF!</v>
      </c>
      <c r="AB281" s="29" t="e">
        <f t="shared" si="73"/>
        <v>#REF!</v>
      </c>
      <c r="AC281" s="28" t="e">
        <f t="shared" si="81"/>
        <v>#REF!</v>
      </c>
      <c r="AD281" s="23" t="e">
        <f t="shared" si="82"/>
        <v>#REF!</v>
      </c>
      <c r="AE281" s="53">
        <f t="shared" si="83"/>
        <v>0</v>
      </c>
      <c r="AF281" s="53">
        <f t="shared" si="84"/>
        <v>0</v>
      </c>
      <c r="AG281" s="53">
        <f t="shared" si="85"/>
        <v>0</v>
      </c>
      <c r="AH281" s="36" t="e">
        <f t="shared" si="88"/>
        <v>#REF!</v>
      </c>
      <c r="AM281" s="23">
        <f t="shared" si="86"/>
        <v>0</v>
      </c>
    </row>
    <row r="282" spans="1:39" x14ac:dyDescent="0.3">
      <c r="A282" s="23">
        <v>279</v>
      </c>
      <c r="B282" s="23" t="str">
        <f>VLOOKUP($A282,'[1]פרופיל מציע  + מסמכים שיש להגיש'!$C$6:$H$16555,2)</f>
        <v>מ.פ מלכה 2003 בע"מ</v>
      </c>
      <c r="C282" s="23" t="str">
        <f t="shared" si="74"/>
        <v>0</v>
      </c>
      <c r="D282" s="41"/>
      <c r="E282" s="43"/>
      <c r="F282" s="43"/>
      <c r="G282" s="42"/>
      <c r="H282" s="43"/>
      <c r="I282" s="43"/>
      <c r="J282" s="42"/>
      <c r="K282" s="42"/>
      <c r="L282" s="42"/>
      <c r="M282" s="57" t="str">
        <f t="shared" si="87"/>
        <v/>
      </c>
      <c r="N282" s="27" t="str">
        <f>IF(M282="","",VLOOKUP($A282,'[1]פרופיל מציע  + מסמכים שיש להגיש'!$C$6:$H$16555,4))</f>
        <v/>
      </c>
      <c r="O282" s="46" t="str">
        <f>IF(OR('טבלת עזר2'!$C281=1,'טבלת עזר2'!$G281=1,'טבלת עזר2'!$J281='טבלת עזר2'!$J$2,'טבלת עזר2'!$J281='טבלת עזר2'!$J$2,'טבלת עזר2'!$K281='טבלת עזר2'!$K$2,'טבלת עזר2'!$L281='טבלת עזר2'!$L$2)=TRUE,1,"")</f>
        <v/>
      </c>
      <c r="P282" s="46" t="e">
        <f>IF(OR($M282='טבלת עזר2'!$AN$3,$M282='טבלת עזר2'!$AN$4,$M282='טבלת עזר2'!$AN$5,$M282='טבלת עזר2'!$AN$6,$M282='טבלת עזר2'!$AN$7,$M282='טבלת עזר2'!$AN$8,$M282='טבלת עזר2'!$AN$9)=TRUE,2,"")</f>
        <v>#NUM!</v>
      </c>
      <c r="Q282" s="23" t="str">
        <f t="shared" si="75"/>
        <v>not submittied</v>
      </c>
      <c r="R282" s="65" t="e">
        <f t="shared" si="76"/>
        <v>#NUM!</v>
      </c>
      <c r="W282" s="67">
        <f t="shared" si="77"/>
        <v>0</v>
      </c>
      <c r="X282" s="23">
        <f t="shared" si="78"/>
        <v>7629</v>
      </c>
      <c r="Y282" s="50" t="e">
        <f t="shared" si="79"/>
        <v>#REF!</v>
      </c>
      <c r="Z282" s="23" t="e">
        <f t="shared" si="80"/>
        <v>#REF!</v>
      </c>
      <c r="AA282" s="28" t="e">
        <f t="shared" si="72"/>
        <v>#REF!</v>
      </c>
      <c r="AB282" s="29" t="e">
        <f t="shared" si="73"/>
        <v>#REF!</v>
      </c>
      <c r="AC282" s="28" t="e">
        <f t="shared" si="81"/>
        <v>#REF!</v>
      </c>
      <c r="AD282" s="23" t="e">
        <f t="shared" si="82"/>
        <v>#REF!</v>
      </c>
      <c r="AE282" s="53">
        <f t="shared" si="83"/>
        <v>0</v>
      </c>
      <c r="AF282" s="53">
        <f t="shared" si="84"/>
        <v>0</v>
      </c>
      <c r="AG282" s="53">
        <f t="shared" si="85"/>
        <v>0</v>
      </c>
      <c r="AH282" s="36" t="e">
        <f t="shared" si="88"/>
        <v>#REF!</v>
      </c>
      <c r="AM282" s="23">
        <f t="shared" si="86"/>
        <v>0</v>
      </c>
    </row>
    <row r="283" spans="1:39" x14ac:dyDescent="0.3">
      <c r="A283" s="23">
        <v>280</v>
      </c>
      <c r="B283" s="23" t="str">
        <f>VLOOKUP($A283,'[1]פרופיל מציע  + מסמכים שיש להגיש'!$C$6:$H$16555,2)</f>
        <v>מוסך המספנות בע"מ</v>
      </c>
      <c r="C283" s="23" t="str">
        <f t="shared" si="74"/>
        <v>0</v>
      </c>
      <c r="D283" s="41"/>
      <c r="E283" s="43"/>
      <c r="F283" s="43"/>
      <c r="G283" s="42"/>
      <c r="H283" s="43"/>
      <c r="I283" s="43"/>
      <c r="J283" s="42"/>
      <c r="K283" s="42"/>
      <c r="L283" s="42"/>
      <c r="M283" s="57" t="str">
        <f t="shared" si="87"/>
        <v/>
      </c>
      <c r="N283" s="27" t="str">
        <f>IF(M283="","",VLOOKUP($A283,'[1]פרופיל מציע  + מסמכים שיש להגיש'!$C$6:$H$16555,4))</f>
        <v/>
      </c>
      <c r="O283" s="46" t="str">
        <f>IF(OR('טבלת עזר2'!$C282=1,'טבלת עזר2'!$G282=1,'טבלת עזר2'!$J282='טבלת עזר2'!$J$2,'טבלת עזר2'!$J282='טבלת עזר2'!$J$2,'טבלת עזר2'!$K282='טבלת עזר2'!$K$2,'טבלת עזר2'!$L282='טבלת עזר2'!$L$2)=TRUE,1,"")</f>
        <v/>
      </c>
      <c r="P283" s="46" t="e">
        <f>IF(OR($M283='טבלת עזר2'!$AN$3,$M283='טבלת עזר2'!$AN$4,$M283='טבלת עזר2'!$AN$5,$M283='טבלת עזר2'!$AN$6,$M283='טבלת עזר2'!$AN$7,$M283='טבלת עזר2'!$AN$8,$M283='טבלת עזר2'!$AN$9)=TRUE,2,"")</f>
        <v>#NUM!</v>
      </c>
      <c r="Q283" s="23" t="str">
        <f t="shared" si="75"/>
        <v>not submittied</v>
      </c>
      <c r="R283" s="65" t="e">
        <f t="shared" si="76"/>
        <v>#NUM!</v>
      </c>
      <c r="W283" s="67">
        <f t="shared" si="77"/>
        <v>0</v>
      </c>
      <c r="X283" s="23">
        <f t="shared" si="78"/>
        <v>7629</v>
      </c>
      <c r="Y283" s="50" t="e">
        <f t="shared" si="79"/>
        <v>#REF!</v>
      </c>
      <c r="Z283" s="23" t="e">
        <f t="shared" si="80"/>
        <v>#REF!</v>
      </c>
      <c r="AA283" s="28" t="e">
        <f t="shared" si="72"/>
        <v>#REF!</v>
      </c>
      <c r="AB283" s="29" t="e">
        <f t="shared" si="73"/>
        <v>#REF!</v>
      </c>
      <c r="AC283" s="28" t="e">
        <f t="shared" si="81"/>
        <v>#REF!</v>
      </c>
      <c r="AD283" s="23" t="e">
        <f t="shared" si="82"/>
        <v>#REF!</v>
      </c>
      <c r="AE283" s="53">
        <f t="shared" si="83"/>
        <v>0</v>
      </c>
      <c r="AF283" s="53">
        <f t="shared" si="84"/>
        <v>0</v>
      </c>
      <c r="AG283" s="53">
        <f t="shared" si="85"/>
        <v>0</v>
      </c>
      <c r="AH283" s="36" t="e">
        <f t="shared" si="88"/>
        <v>#REF!</v>
      </c>
      <c r="AM283" s="23">
        <f t="shared" si="86"/>
        <v>0</v>
      </c>
    </row>
    <row r="284" spans="1:39" x14ac:dyDescent="0.3">
      <c r="A284" s="23">
        <v>281</v>
      </c>
      <c r="B284" s="23" t="str">
        <f>VLOOKUP($A284,'[1]פרופיל מציע  + מסמכים שיש להגיש'!$C$6:$H$16555,2)</f>
        <v>אמפאר סוכנויות רכב בע"מ</v>
      </c>
      <c r="C284" s="23" t="str">
        <f t="shared" si="74"/>
        <v>0</v>
      </c>
      <c r="D284" s="41"/>
      <c r="E284" s="43"/>
      <c r="F284" s="43"/>
      <c r="G284" s="42"/>
      <c r="H284" s="43"/>
      <c r="I284" s="43"/>
      <c r="J284" s="42"/>
      <c r="K284" s="42"/>
      <c r="L284" s="42"/>
      <c r="M284" s="57" t="str">
        <f t="shared" si="87"/>
        <v/>
      </c>
      <c r="N284" s="27" t="str">
        <f>IF(M284="","",VLOOKUP($A284,'[1]פרופיל מציע  + מסמכים שיש להגיש'!$C$6:$H$16555,4))</f>
        <v/>
      </c>
      <c r="O284" s="46" t="str">
        <f>IF(OR('טבלת עזר2'!$C283=1,'טבלת עזר2'!$G283=1,'טבלת עזר2'!$J283='טבלת עזר2'!$J$2,'טבלת עזר2'!$J283='טבלת עזר2'!$J$2,'טבלת עזר2'!$K283='טבלת עזר2'!$K$2,'טבלת עזר2'!$L283='טבלת עזר2'!$L$2)=TRUE,1,"")</f>
        <v/>
      </c>
      <c r="P284" s="46" t="e">
        <f>IF(OR($M284='טבלת עזר2'!$AN$3,$M284='טבלת עזר2'!$AN$4,$M284='טבלת עזר2'!$AN$5,$M284='טבלת עזר2'!$AN$6,$M284='טבלת עזר2'!$AN$7,$M284='טבלת עזר2'!$AN$8,$M284='טבלת עזר2'!$AN$9)=TRUE,2,"")</f>
        <v>#NUM!</v>
      </c>
      <c r="Q284" s="23" t="str">
        <f t="shared" si="75"/>
        <v>not submittied</v>
      </c>
      <c r="R284" s="65" t="e">
        <f t="shared" si="76"/>
        <v>#NUM!</v>
      </c>
      <c r="W284" s="67">
        <f t="shared" si="77"/>
        <v>0</v>
      </c>
      <c r="X284" s="23">
        <f t="shared" si="78"/>
        <v>7629</v>
      </c>
      <c r="Y284" s="50" t="e">
        <f t="shared" si="79"/>
        <v>#REF!</v>
      </c>
      <c r="Z284" s="23" t="e">
        <f t="shared" si="80"/>
        <v>#REF!</v>
      </c>
      <c r="AA284" s="28" t="e">
        <f t="shared" si="72"/>
        <v>#REF!</v>
      </c>
      <c r="AB284" s="29" t="e">
        <f t="shared" si="73"/>
        <v>#REF!</v>
      </c>
      <c r="AC284" s="28" t="e">
        <f t="shared" si="81"/>
        <v>#REF!</v>
      </c>
      <c r="AD284" s="23" t="e">
        <f t="shared" si="82"/>
        <v>#REF!</v>
      </c>
      <c r="AE284" s="53">
        <f t="shared" si="83"/>
        <v>0</v>
      </c>
      <c r="AF284" s="53">
        <f t="shared" si="84"/>
        <v>0</v>
      </c>
      <c r="AG284" s="53">
        <f t="shared" si="85"/>
        <v>0</v>
      </c>
      <c r="AH284" s="36" t="e">
        <f t="shared" si="88"/>
        <v>#REF!</v>
      </c>
      <c r="AM284" s="23">
        <f t="shared" si="86"/>
        <v>0</v>
      </c>
    </row>
    <row r="285" spans="1:39" x14ac:dyDescent="0.3">
      <c r="A285" s="23">
        <v>282</v>
      </c>
      <c r="B285" s="23" t="str">
        <f>VLOOKUP($A285,'[1]פרופיל מציע  + מסמכים שיש להגיש'!$C$6:$H$16555,2)</f>
        <v>אהרון ויהושוע המוסך החדש 2000 בע"מ</v>
      </c>
      <c r="C285" s="23" t="str">
        <f t="shared" si="74"/>
        <v>0</v>
      </c>
      <c r="D285" s="41"/>
      <c r="E285" s="43"/>
      <c r="F285" s="43"/>
      <c r="G285" s="42"/>
      <c r="H285" s="43"/>
      <c r="I285" s="43"/>
      <c r="J285" s="42"/>
      <c r="K285" s="42"/>
      <c r="L285" s="42"/>
      <c r="M285" s="57" t="str">
        <f t="shared" si="87"/>
        <v/>
      </c>
      <c r="N285" s="27" t="str">
        <f>IF(M285="","",VLOOKUP($A285,'[1]פרופיל מציע  + מסמכים שיש להגיש'!$C$6:$H$16555,4))</f>
        <v/>
      </c>
      <c r="O285" s="46" t="str">
        <f>IF(OR('טבלת עזר2'!$C284=1,'טבלת עזר2'!$G284=1,'טבלת עזר2'!$J284='טבלת עזר2'!$J$2,'טבלת עזר2'!$J284='טבלת עזר2'!$J$2,'טבלת עזר2'!$K284='טבלת עזר2'!$K$2,'טבלת עזר2'!$L284='טבלת עזר2'!$L$2)=TRUE,1,"")</f>
        <v/>
      </c>
      <c r="P285" s="46" t="e">
        <f>IF(OR($M285='טבלת עזר2'!$AN$3,$M285='טבלת עזר2'!$AN$4,$M285='טבלת עזר2'!$AN$5,$M285='טבלת עזר2'!$AN$6,$M285='טבלת עזר2'!$AN$7,$M285='טבלת עזר2'!$AN$8,$M285='טבלת עזר2'!$AN$9)=TRUE,2,"")</f>
        <v>#NUM!</v>
      </c>
      <c r="Q285" s="23" t="str">
        <f t="shared" si="75"/>
        <v>not submittied</v>
      </c>
      <c r="R285" s="65" t="e">
        <f t="shared" si="76"/>
        <v>#NUM!</v>
      </c>
      <c r="W285" s="67">
        <f t="shared" si="77"/>
        <v>0</v>
      </c>
      <c r="X285" s="23">
        <f t="shared" si="78"/>
        <v>7629</v>
      </c>
      <c r="Y285" s="50" t="e">
        <f t="shared" si="79"/>
        <v>#REF!</v>
      </c>
      <c r="Z285" s="23" t="e">
        <f t="shared" si="80"/>
        <v>#REF!</v>
      </c>
      <c r="AA285" s="28" t="e">
        <f t="shared" si="72"/>
        <v>#REF!</v>
      </c>
      <c r="AB285" s="29" t="e">
        <f t="shared" si="73"/>
        <v>#REF!</v>
      </c>
      <c r="AC285" s="28" t="e">
        <f t="shared" si="81"/>
        <v>#REF!</v>
      </c>
      <c r="AD285" s="23" t="e">
        <f t="shared" si="82"/>
        <v>#REF!</v>
      </c>
      <c r="AE285" s="53">
        <f t="shared" si="83"/>
        <v>0</v>
      </c>
      <c r="AF285" s="53">
        <f t="shared" si="84"/>
        <v>0</v>
      </c>
      <c r="AG285" s="53">
        <f t="shared" si="85"/>
        <v>0</v>
      </c>
      <c r="AH285" s="36" t="e">
        <f t="shared" si="88"/>
        <v>#REF!</v>
      </c>
      <c r="AM285" s="23">
        <f t="shared" si="86"/>
        <v>0</v>
      </c>
    </row>
    <row r="286" spans="1:39" x14ac:dyDescent="0.3">
      <c r="A286" s="23">
        <v>283</v>
      </c>
      <c r="B286" s="23" t="str">
        <f>VLOOKUP($A286,'[1]פרופיל מציע  + מסמכים שיש להגיש'!$C$6:$H$16555,2)</f>
        <v>מוסך ברע"מ בנגב (1983) בע"מ</v>
      </c>
      <c r="C286" s="23" t="str">
        <f t="shared" si="74"/>
        <v>0</v>
      </c>
      <c r="D286" s="41"/>
      <c r="E286" s="43"/>
      <c r="F286" s="43"/>
      <c r="G286" s="42"/>
      <c r="H286" s="43"/>
      <c r="I286" s="43"/>
      <c r="J286" s="42"/>
      <c r="K286" s="42"/>
      <c r="L286" s="42"/>
      <c r="M286" s="57" t="str">
        <f t="shared" si="87"/>
        <v/>
      </c>
      <c r="N286" s="27" t="str">
        <f>IF(M286="","",VLOOKUP($A286,'[1]פרופיל מציע  + מסמכים שיש להגיש'!$C$6:$H$16555,4))</f>
        <v/>
      </c>
      <c r="O286" s="46" t="str">
        <f>IF(OR('טבלת עזר2'!$C285=1,'טבלת עזר2'!$G285=1,'טבלת עזר2'!$J285='טבלת עזר2'!$J$2,'טבלת עזר2'!$J285='טבלת עזר2'!$J$2,'טבלת עזר2'!$K285='טבלת עזר2'!$K$2,'טבלת עזר2'!$L285='טבלת עזר2'!$L$2)=TRUE,1,"")</f>
        <v/>
      </c>
      <c r="P286" s="46" t="e">
        <f>IF(OR($M286='טבלת עזר2'!$AN$3,$M286='טבלת עזר2'!$AN$4,$M286='טבלת עזר2'!$AN$5,$M286='טבלת עזר2'!$AN$6,$M286='טבלת עזר2'!$AN$7,$M286='טבלת עזר2'!$AN$8,$M286='טבלת עזר2'!$AN$9)=TRUE,2,"")</f>
        <v>#NUM!</v>
      </c>
      <c r="Q286" s="23" t="str">
        <f t="shared" si="75"/>
        <v>not submittied</v>
      </c>
      <c r="R286" s="65" t="e">
        <f t="shared" si="76"/>
        <v>#NUM!</v>
      </c>
      <c r="W286" s="67">
        <f t="shared" si="77"/>
        <v>0</v>
      </c>
      <c r="X286" s="23">
        <f t="shared" si="78"/>
        <v>7629</v>
      </c>
      <c r="Y286" s="50" t="e">
        <f t="shared" si="79"/>
        <v>#REF!</v>
      </c>
      <c r="Z286" s="23" t="e">
        <f t="shared" si="80"/>
        <v>#REF!</v>
      </c>
      <c r="AA286" s="28" t="e">
        <f t="shared" si="72"/>
        <v>#REF!</v>
      </c>
      <c r="AB286" s="29" t="e">
        <f t="shared" si="73"/>
        <v>#REF!</v>
      </c>
      <c r="AC286" s="28" t="e">
        <f t="shared" si="81"/>
        <v>#REF!</v>
      </c>
      <c r="AD286" s="23" t="e">
        <f t="shared" si="82"/>
        <v>#REF!</v>
      </c>
      <c r="AE286" s="53">
        <f t="shared" si="83"/>
        <v>0</v>
      </c>
      <c r="AF286" s="53">
        <f t="shared" si="84"/>
        <v>0</v>
      </c>
      <c r="AG286" s="53">
        <f t="shared" si="85"/>
        <v>0</v>
      </c>
      <c r="AH286" s="36" t="e">
        <f t="shared" si="88"/>
        <v>#REF!</v>
      </c>
      <c r="AM286" s="23">
        <f t="shared" si="86"/>
        <v>0</v>
      </c>
    </row>
    <row r="287" spans="1:39" x14ac:dyDescent="0.3">
      <c r="A287" s="23">
        <v>284</v>
      </c>
      <c r="B287" s="23" t="str">
        <f>VLOOKUP($A287,'[1]פרופיל מציע  + מסמכים שיש להגיש'!$C$6:$H$16555,2)</f>
        <v>ב.ג מוסכים (2000) בע"מ</v>
      </c>
      <c r="C287" s="23" t="str">
        <f t="shared" si="74"/>
        <v>0</v>
      </c>
      <c r="D287" s="41"/>
      <c r="E287" s="43"/>
      <c r="F287" s="43"/>
      <c r="G287" s="42"/>
      <c r="H287" s="43"/>
      <c r="I287" s="43"/>
      <c r="J287" s="42"/>
      <c r="K287" s="42"/>
      <c r="L287" s="42"/>
      <c r="M287" s="57" t="str">
        <f t="shared" si="87"/>
        <v/>
      </c>
      <c r="N287" s="27" t="str">
        <f>IF(M287="","",VLOOKUP($A287,'[1]פרופיל מציע  + מסמכים שיש להגיש'!$C$6:$H$16555,4))</f>
        <v/>
      </c>
      <c r="O287" s="46" t="str">
        <f>IF(OR('טבלת עזר2'!$C286=1,'טבלת עזר2'!$G286=1,'טבלת עזר2'!$J286='טבלת עזר2'!$J$2,'טבלת עזר2'!$J286='טבלת עזר2'!$J$2,'טבלת עזר2'!$K286='טבלת עזר2'!$K$2,'טבלת עזר2'!$L286='טבלת עזר2'!$L$2)=TRUE,1,"")</f>
        <v/>
      </c>
      <c r="P287" s="46" t="e">
        <f>IF(OR($M287='טבלת עזר2'!$AN$3,$M287='טבלת עזר2'!$AN$4,$M287='טבלת עזר2'!$AN$5,$M287='טבלת עזר2'!$AN$6,$M287='טבלת עזר2'!$AN$7,$M287='טבלת עזר2'!$AN$8,$M287='טבלת עזר2'!$AN$9)=TRUE,2,"")</f>
        <v>#NUM!</v>
      </c>
      <c r="Q287" s="23" t="str">
        <f t="shared" si="75"/>
        <v>not submittied</v>
      </c>
      <c r="R287" s="65" t="e">
        <f t="shared" si="76"/>
        <v>#NUM!</v>
      </c>
      <c r="W287" s="67">
        <f t="shared" si="77"/>
        <v>0</v>
      </c>
      <c r="X287" s="23">
        <f t="shared" si="78"/>
        <v>7629</v>
      </c>
      <c r="Y287" s="50" t="e">
        <f t="shared" si="79"/>
        <v>#REF!</v>
      </c>
      <c r="Z287" s="23" t="e">
        <f t="shared" si="80"/>
        <v>#REF!</v>
      </c>
      <c r="AA287" s="28" t="e">
        <f t="shared" si="72"/>
        <v>#REF!</v>
      </c>
      <c r="AB287" s="29" t="e">
        <f t="shared" si="73"/>
        <v>#REF!</v>
      </c>
      <c r="AC287" s="28" t="e">
        <f t="shared" si="81"/>
        <v>#REF!</v>
      </c>
      <c r="AD287" s="23" t="e">
        <f t="shared" si="82"/>
        <v>#REF!</v>
      </c>
      <c r="AE287" s="53">
        <f t="shared" si="83"/>
        <v>0</v>
      </c>
      <c r="AF287" s="53">
        <f t="shared" si="84"/>
        <v>0</v>
      </c>
      <c r="AG287" s="53">
        <f t="shared" si="85"/>
        <v>0</v>
      </c>
      <c r="AH287" s="36" t="e">
        <f t="shared" si="88"/>
        <v>#REF!</v>
      </c>
      <c r="AM287" s="23">
        <f t="shared" si="86"/>
        <v>0</v>
      </c>
    </row>
    <row r="288" spans="1:39" x14ac:dyDescent="0.3">
      <c r="A288" s="23">
        <v>285</v>
      </c>
      <c r="B288" s="23" t="str">
        <f>VLOOKUP($A288,'[1]פרופיל מציע  + מסמכים שיש להגיש'!$C$6:$H$16555,2)</f>
        <v>מוסך אלימלך רוד</v>
      </c>
      <c r="C288" s="23" t="str">
        <f t="shared" si="74"/>
        <v>0</v>
      </c>
      <c r="D288" s="41"/>
      <c r="E288" s="43"/>
      <c r="F288" s="43"/>
      <c r="G288" s="42"/>
      <c r="H288" s="43"/>
      <c r="I288" s="43"/>
      <c r="J288" s="42"/>
      <c r="K288" s="42"/>
      <c r="L288" s="42"/>
      <c r="M288" s="57" t="str">
        <f t="shared" si="87"/>
        <v/>
      </c>
      <c r="N288" s="27" t="str">
        <f>IF(M288="","",VLOOKUP($A288,'[1]פרופיל מציע  + מסמכים שיש להגיש'!$C$6:$H$16555,4))</f>
        <v/>
      </c>
      <c r="O288" s="46" t="str">
        <f>IF(OR('טבלת עזר2'!$C287=1,'טבלת עזר2'!$G287=1,'טבלת עזר2'!$J287='טבלת עזר2'!$J$2,'טבלת עזר2'!$J287='טבלת עזר2'!$J$2,'טבלת עזר2'!$K287='טבלת עזר2'!$K$2,'טבלת עזר2'!$L287='טבלת עזר2'!$L$2)=TRUE,1,"")</f>
        <v/>
      </c>
      <c r="P288" s="46" t="e">
        <f>IF(OR($M288='טבלת עזר2'!$AN$3,$M288='טבלת עזר2'!$AN$4,$M288='טבלת עזר2'!$AN$5,$M288='טבלת עזר2'!$AN$6,$M288='טבלת עזר2'!$AN$7,$M288='טבלת עזר2'!$AN$8,$M288='טבלת עזר2'!$AN$9)=TRUE,2,"")</f>
        <v>#NUM!</v>
      </c>
      <c r="Q288" s="23" t="str">
        <f t="shared" si="75"/>
        <v>not submittied</v>
      </c>
      <c r="R288" s="65" t="e">
        <f t="shared" si="76"/>
        <v>#NUM!</v>
      </c>
      <c r="W288" s="67">
        <f t="shared" si="77"/>
        <v>0</v>
      </c>
      <c r="X288" s="23">
        <f t="shared" si="78"/>
        <v>7629</v>
      </c>
      <c r="Y288" s="50" t="e">
        <f t="shared" si="79"/>
        <v>#REF!</v>
      </c>
      <c r="Z288" s="23" t="e">
        <f t="shared" si="80"/>
        <v>#REF!</v>
      </c>
      <c r="AA288" s="28" t="e">
        <f t="shared" si="72"/>
        <v>#REF!</v>
      </c>
      <c r="AB288" s="29" t="e">
        <f t="shared" si="73"/>
        <v>#REF!</v>
      </c>
      <c r="AC288" s="28" t="e">
        <f t="shared" si="81"/>
        <v>#REF!</v>
      </c>
      <c r="AD288" s="23" t="e">
        <f t="shared" si="82"/>
        <v>#REF!</v>
      </c>
      <c r="AE288" s="53">
        <f t="shared" si="83"/>
        <v>0</v>
      </c>
      <c r="AF288" s="53">
        <f t="shared" si="84"/>
        <v>0</v>
      </c>
      <c r="AG288" s="53">
        <f t="shared" si="85"/>
        <v>0</v>
      </c>
      <c r="AH288" s="36" t="e">
        <f t="shared" si="88"/>
        <v>#REF!</v>
      </c>
      <c r="AM288" s="23">
        <f t="shared" si="86"/>
        <v>0</v>
      </c>
    </row>
    <row r="289" spans="1:39" x14ac:dyDescent="0.3">
      <c r="A289" s="23">
        <v>286</v>
      </c>
      <c r="B289" s="23" t="str">
        <f>VLOOKUP($A289,'[1]פרופיל מציע  + מסמכים שיש להגיש'!$C$6:$H$16555,2)</f>
        <v>מוסך מורג שירותי רכב בע"מ</v>
      </c>
      <c r="C289" s="23" t="str">
        <f t="shared" si="74"/>
        <v>0</v>
      </c>
      <c r="D289" s="41"/>
      <c r="E289" s="43"/>
      <c r="F289" s="43"/>
      <c r="G289" s="42"/>
      <c r="H289" s="43"/>
      <c r="I289" s="43"/>
      <c r="J289" s="42"/>
      <c r="K289" s="42"/>
      <c r="L289" s="42"/>
      <c r="M289" s="57" t="str">
        <f t="shared" si="87"/>
        <v/>
      </c>
      <c r="N289" s="27" t="str">
        <f>IF(M289="","",VLOOKUP($A289,'[1]פרופיל מציע  + מסמכים שיש להגיש'!$C$6:$H$16555,4))</f>
        <v/>
      </c>
      <c r="O289" s="46" t="str">
        <f>IF(OR('טבלת עזר2'!$C288=1,'טבלת עזר2'!$G288=1,'טבלת עזר2'!$J288='טבלת עזר2'!$J$2,'טבלת עזר2'!$J288='טבלת עזר2'!$J$2,'טבלת עזר2'!$K288='טבלת עזר2'!$K$2,'טבלת עזר2'!$L288='טבלת עזר2'!$L$2)=TRUE,1,"")</f>
        <v/>
      </c>
      <c r="P289" s="46" t="e">
        <f>IF(OR($M289='טבלת עזר2'!$AN$3,$M289='טבלת עזר2'!$AN$4,$M289='טבלת עזר2'!$AN$5,$M289='טבלת עזר2'!$AN$6,$M289='טבלת עזר2'!$AN$7,$M289='טבלת עזר2'!$AN$8,$M289='טבלת עזר2'!$AN$9)=TRUE,2,"")</f>
        <v>#NUM!</v>
      </c>
      <c r="Q289" s="23" t="str">
        <f t="shared" si="75"/>
        <v>not submittied</v>
      </c>
      <c r="R289" s="65" t="e">
        <f t="shared" si="76"/>
        <v>#NUM!</v>
      </c>
      <c r="W289" s="67">
        <f t="shared" si="77"/>
        <v>0</v>
      </c>
      <c r="X289" s="23">
        <f t="shared" si="78"/>
        <v>7629</v>
      </c>
      <c r="Y289" s="50" t="e">
        <f t="shared" si="79"/>
        <v>#REF!</v>
      </c>
      <c r="Z289" s="23" t="e">
        <f t="shared" si="80"/>
        <v>#REF!</v>
      </c>
      <c r="AA289" s="28" t="e">
        <f t="shared" si="72"/>
        <v>#REF!</v>
      </c>
      <c r="AB289" s="29" t="e">
        <f t="shared" si="73"/>
        <v>#REF!</v>
      </c>
      <c r="AC289" s="28" t="e">
        <f t="shared" si="81"/>
        <v>#REF!</v>
      </c>
      <c r="AD289" s="23" t="e">
        <f t="shared" si="82"/>
        <v>#REF!</v>
      </c>
      <c r="AE289" s="53">
        <f t="shared" si="83"/>
        <v>0</v>
      </c>
      <c r="AF289" s="53">
        <f t="shared" si="84"/>
        <v>0</v>
      </c>
      <c r="AG289" s="53">
        <f t="shared" si="85"/>
        <v>0</v>
      </c>
      <c r="AH289" s="36" t="e">
        <f t="shared" si="88"/>
        <v>#REF!</v>
      </c>
      <c r="AM289" s="23">
        <f t="shared" si="86"/>
        <v>0</v>
      </c>
    </row>
    <row r="290" spans="1:39" x14ac:dyDescent="0.3">
      <c r="A290" s="23">
        <v>287</v>
      </c>
      <c r="B290" s="23" t="str">
        <f>VLOOKUP($A290,'[1]פרופיל מציע  + מסמכים שיש להגיש'!$C$6:$H$16555,2)</f>
        <v>מרכז שרות שרותון בע"מ</v>
      </c>
      <c r="C290" s="23" t="str">
        <f t="shared" si="74"/>
        <v>0</v>
      </c>
      <c r="D290" s="41"/>
      <c r="E290" s="43"/>
      <c r="F290" s="43"/>
      <c r="G290" s="42"/>
      <c r="H290" s="43"/>
      <c r="I290" s="43"/>
      <c r="J290" s="42"/>
      <c r="K290" s="42"/>
      <c r="L290" s="42"/>
      <c r="M290" s="57" t="str">
        <f t="shared" si="87"/>
        <v/>
      </c>
      <c r="N290" s="27" t="str">
        <f>IF(M290="","",VLOOKUP($A290,'[1]פרופיל מציע  + מסמכים שיש להגיש'!$C$6:$H$16555,4))</f>
        <v/>
      </c>
      <c r="O290" s="46" t="str">
        <f>IF(OR('טבלת עזר2'!$C289=1,'טבלת עזר2'!$G289=1,'טבלת עזר2'!$J289='טבלת עזר2'!$J$2,'טבלת עזר2'!$J289='טבלת עזר2'!$J$2,'טבלת עזר2'!$K289='טבלת עזר2'!$K$2,'טבלת עזר2'!$L289='טבלת עזר2'!$L$2)=TRUE,1,"")</f>
        <v/>
      </c>
      <c r="P290" s="46" t="e">
        <f>IF(OR($M290='טבלת עזר2'!$AN$3,$M290='טבלת עזר2'!$AN$4,$M290='טבלת עזר2'!$AN$5,$M290='טבלת עזר2'!$AN$6,$M290='טבלת עזר2'!$AN$7,$M290='טבלת עזר2'!$AN$8,$M290='טבלת עזר2'!$AN$9)=TRUE,2,"")</f>
        <v>#NUM!</v>
      </c>
      <c r="Q290" s="23" t="str">
        <f t="shared" si="75"/>
        <v>not submittied</v>
      </c>
      <c r="R290" s="65" t="e">
        <f t="shared" si="76"/>
        <v>#NUM!</v>
      </c>
      <c r="W290" s="67">
        <f t="shared" si="77"/>
        <v>0</v>
      </c>
      <c r="X290" s="23">
        <f t="shared" si="78"/>
        <v>7629</v>
      </c>
      <c r="Y290" s="50" t="e">
        <f t="shared" si="79"/>
        <v>#REF!</v>
      </c>
      <c r="Z290" s="23" t="e">
        <f t="shared" si="80"/>
        <v>#REF!</v>
      </c>
      <c r="AA290" s="28" t="e">
        <f t="shared" si="72"/>
        <v>#REF!</v>
      </c>
      <c r="AB290" s="29" t="e">
        <f t="shared" si="73"/>
        <v>#REF!</v>
      </c>
      <c r="AC290" s="28" t="e">
        <f t="shared" si="81"/>
        <v>#REF!</v>
      </c>
      <c r="AD290" s="23" t="e">
        <f t="shared" si="82"/>
        <v>#REF!</v>
      </c>
      <c r="AE290" s="53">
        <f t="shared" si="83"/>
        <v>0</v>
      </c>
      <c r="AF290" s="53">
        <f t="shared" si="84"/>
        <v>0</v>
      </c>
      <c r="AG290" s="53">
        <f t="shared" si="85"/>
        <v>0</v>
      </c>
      <c r="AH290" s="36" t="e">
        <f t="shared" si="88"/>
        <v>#REF!</v>
      </c>
      <c r="AM290" s="23">
        <f t="shared" si="86"/>
        <v>0</v>
      </c>
    </row>
    <row r="291" spans="1:39" x14ac:dyDescent="0.3">
      <c r="A291" s="23">
        <v>288</v>
      </c>
      <c r="B291" s="23" t="str">
        <f>VLOOKUP($A291,'[1]פרופיל מציע  + מסמכים שיש להגיש'!$C$6:$H$16555,2)</f>
        <v>מוסך קרני אור רחובות בע"מ</v>
      </c>
      <c r="C291" s="23" t="str">
        <f t="shared" si="74"/>
        <v>0</v>
      </c>
      <c r="D291" s="41"/>
      <c r="E291" s="43"/>
      <c r="F291" s="43"/>
      <c r="G291" s="42"/>
      <c r="H291" s="43"/>
      <c r="I291" s="43"/>
      <c r="J291" s="42"/>
      <c r="K291" s="42"/>
      <c r="L291" s="42"/>
      <c r="M291" s="57" t="str">
        <f t="shared" si="87"/>
        <v/>
      </c>
      <c r="N291" s="27" t="str">
        <f>IF(M291="","",VLOOKUP($A291,'[1]פרופיל מציע  + מסמכים שיש להגיש'!$C$6:$H$16555,4))</f>
        <v/>
      </c>
      <c r="O291" s="46" t="str">
        <f>IF(OR('טבלת עזר2'!$C290=1,'טבלת עזר2'!$G290=1,'טבלת עזר2'!$J290='טבלת עזר2'!$J$2,'טבלת עזר2'!$J290='טבלת עזר2'!$J$2,'טבלת עזר2'!$K290='טבלת עזר2'!$K$2,'טבלת עזר2'!$L290='טבלת עזר2'!$L$2)=TRUE,1,"")</f>
        <v/>
      </c>
      <c r="P291" s="46" t="e">
        <f>IF(OR($M291='טבלת עזר2'!$AN$3,$M291='טבלת עזר2'!$AN$4,$M291='טבלת עזר2'!$AN$5,$M291='טבלת עזר2'!$AN$6,$M291='טבלת עזר2'!$AN$7,$M291='טבלת עזר2'!$AN$8,$M291='טבלת עזר2'!$AN$9)=TRUE,2,"")</f>
        <v>#NUM!</v>
      </c>
      <c r="Q291" s="23" t="str">
        <f t="shared" si="75"/>
        <v>not submittied</v>
      </c>
      <c r="R291" s="65" t="e">
        <f t="shared" si="76"/>
        <v>#NUM!</v>
      </c>
      <c r="W291" s="67">
        <f t="shared" si="77"/>
        <v>0</v>
      </c>
      <c r="X291" s="23">
        <f t="shared" si="78"/>
        <v>7629</v>
      </c>
      <c r="Y291" s="50" t="e">
        <f t="shared" si="79"/>
        <v>#REF!</v>
      </c>
      <c r="Z291" s="23" t="e">
        <f t="shared" si="80"/>
        <v>#REF!</v>
      </c>
      <c r="AA291" s="28" t="e">
        <f t="shared" si="72"/>
        <v>#REF!</v>
      </c>
      <c r="AB291" s="29" t="e">
        <f t="shared" si="73"/>
        <v>#REF!</v>
      </c>
      <c r="AC291" s="28" t="e">
        <f t="shared" si="81"/>
        <v>#REF!</v>
      </c>
      <c r="AD291" s="23" t="e">
        <f t="shared" si="82"/>
        <v>#REF!</v>
      </c>
      <c r="AE291" s="53">
        <f t="shared" si="83"/>
        <v>0</v>
      </c>
      <c r="AF291" s="53">
        <f t="shared" si="84"/>
        <v>0</v>
      </c>
      <c r="AG291" s="53">
        <f t="shared" si="85"/>
        <v>0</v>
      </c>
      <c r="AH291" s="36" t="e">
        <f t="shared" si="88"/>
        <v>#REF!</v>
      </c>
      <c r="AM291" s="23">
        <f t="shared" si="86"/>
        <v>0</v>
      </c>
    </row>
    <row r="292" spans="1:39" x14ac:dyDescent="0.3">
      <c r="A292" s="23">
        <v>289</v>
      </c>
      <c r="B292" s="23" t="str">
        <f>VLOOKUP($A292,'[1]פרופיל מציע  + מסמכים שיש להגיש'!$C$6:$H$16555,2)</f>
        <v>שרותי רכב רמלה</v>
      </c>
      <c r="C292" s="23" t="str">
        <f t="shared" si="74"/>
        <v>0</v>
      </c>
      <c r="D292" s="41"/>
      <c r="E292" s="43"/>
      <c r="F292" s="43"/>
      <c r="G292" s="42"/>
      <c r="H292" s="43"/>
      <c r="I292" s="43"/>
      <c r="J292" s="42"/>
      <c r="K292" s="42"/>
      <c r="L292" s="42"/>
      <c r="M292" s="57" t="str">
        <f t="shared" si="87"/>
        <v/>
      </c>
      <c r="N292" s="27" t="str">
        <f>IF(M292="","",VLOOKUP($A292,'[1]פרופיל מציע  + מסמכים שיש להגיש'!$C$6:$H$16555,4))</f>
        <v/>
      </c>
      <c r="O292" s="46" t="str">
        <f>IF(OR('טבלת עזר2'!$C291=1,'טבלת עזר2'!$G291=1,'טבלת עזר2'!$J291='טבלת עזר2'!$J$2,'טבלת עזר2'!$J291='טבלת עזר2'!$J$2,'טבלת עזר2'!$K291='טבלת עזר2'!$K$2,'טבלת עזר2'!$L291='טבלת עזר2'!$L$2)=TRUE,1,"")</f>
        <v/>
      </c>
      <c r="P292" s="46" t="e">
        <f>IF(OR($M292='טבלת עזר2'!$AN$3,$M292='טבלת עזר2'!$AN$4,$M292='טבלת עזר2'!$AN$5,$M292='טבלת עזר2'!$AN$6,$M292='טבלת עזר2'!$AN$7,$M292='טבלת עזר2'!$AN$8,$M292='טבלת עזר2'!$AN$9)=TRUE,2,"")</f>
        <v>#NUM!</v>
      </c>
      <c r="Q292" s="23" t="str">
        <f t="shared" si="75"/>
        <v>not submittied</v>
      </c>
      <c r="R292" s="65" t="e">
        <f t="shared" si="76"/>
        <v>#NUM!</v>
      </c>
      <c r="W292" s="67">
        <f t="shared" si="77"/>
        <v>0</v>
      </c>
      <c r="X292" s="23">
        <f t="shared" si="78"/>
        <v>7629</v>
      </c>
      <c r="Y292" s="50" t="e">
        <f t="shared" si="79"/>
        <v>#REF!</v>
      </c>
      <c r="Z292" s="23" t="e">
        <f t="shared" si="80"/>
        <v>#REF!</v>
      </c>
      <c r="AA292" s="28" t="e">
        <f t="shared" si="72"/>
        <v>#REF!</v>
      </c>
      <c r="AB292" s="29" t="e">
        <f t="shared" si="73"/>
        <v>#REF!</v>
      </c>
      <c r="AC292" s="28" t="e">
        <f t="shared" si="81"/>
        <v>#REF!</v>
      </c>
      <c r="AD292" s="23" t="e">
        <f t="shared" si="82"/>
        <v>#REF!</v>
      </c>
      <c r="AE292" s="53">
        <f t="shared" si="83"/>
        <v>0</v>
      </c>
      <c r="AF292" s="53">
        <f t="shared" si="84"/>
        <v>0</v>
      </c>
      <c r="AG292" s="53">
        <f t="shared" si="85"/>
        <v>0</v>
      </c>
      <c r="AH292" s="36" t="e">
        <f t="shared" si="88"/>
        <v>#REF!</v>
      </c>
      <c r="AM292" s="23">
        <f t="shared" si="86"/>
        <v>0</v>
      </c>
    </row>
    <row r="293" spans="1:39" x14ac:dyDescent="0.3">
      <c r="A293" s="23">
        <v>290</v>
      </c>
      <c r="B293" s="23" t="str">
        <f>VLOOKUP($A293,'[1]פרופיל מציע  + מסמכים שיש להגיש'!$C$6:$H$16555,2)</f>
        <v>מוסך אופיר ש.ארמוזה בע"מ</v>
      </c>
      <c r="C293" s="23" t="str">
        <f t="shared" si="74"/>
        <v>0</v>
      </c>
      <c r="D293" s="41"/>
      <c r="E293" s="43"/>
      <c r="F293" s="43"/>
      <c r="G293" s="42"/>
      <c r="H293" s="43"/>
      <c r="I293" s="43"/>
      <c r="J293" s="42"/>
      <c r="K293" s="42"/>
      <c r="L293" s="42"/>
      <c r="M293" s="57" t="str">
        <f t="shared" si="87"/>
        <v/>
      </c>
      <c r="N293" s="27" t="str">
        <f>IF(M293="","",VLOOKUP($A293,'[1]פרופיל מציע  + מסמכים שיש להגיש'!$C$6:$H$16555,4))</f>
        <v/>
      </c>
      <c r="O293" s="46" t="str">
        <f>IF(OR('טבלת עזר2'!$C292=1,'טבלת עזר2'!$G292=1,'טבלת עזר2'!$J292='טבלת עזר2'!$J$2,'טבלת עזר2'!$J292='טבלת עזר2'!$J$2,'טבלת עזר2'!$K292='טבלת עזר2'!$K$2,'טבלת עזר2'!$L292='טבלת עזר2'!$L$2)=TRUE,1,"")</f>
        <v/>
      </c>
      <c r="P293" s="46" t="e">
        <f>IF(OR($M293='טבלת עזר2'!$AN$3,$M293='טבלת עזר2'!$AN$4,$M293='טבלת עזר2'!$AN$5,$M293='טבלת עזר2'!$AN$6,$M293='טבלת עזר2'!$AN$7,$M293='טבלת עזר2'!$AN$8,$M293='טבלת עזר2'!$AN$9)=TRUE,2,"")</f>
        <v>#NUM!</v>
      </c>
      <c r="Q293" s="23" t="str">
        <f t="shared" si="75"/>
        <v>not submittied</v>
      </c>
      <c r="R293" s="65" t="e">
        <f t="shared" si="76"/>
        <v>#NUM!</v>
      </c>
      <c r="W293" s="67">
        <f t="shared" si="77"/>
        <v>0</v>
      </c>
      <c r="X293" s="23">
        <f t="shared" si="78"/>
        <v>7629</v>
      </c>
      <c r="Y293" s="50" t="e">
        <f t="shared" si="79"/>
        <v>#REF!</v>
      </c>
      <c r="Z293" s="23" t="e">
        <f t="shared" si="80"/>
        <v>#REF!</v>
      </c>
      <c r="AA293" s="28" t="e">
        <f t="shared" si="72"/>
        <v>#REF!</v>
      </c>
      <c r="AB293" s="29" t="e">
        <f t="shared" si="73"/>
        <v>#REF!</v>
      </c>
      <c r="AC293" s="28" t="e">
        <f t="shared" si="81"/>
        <v>#REF!</v>
      </c>
      <c r="AD293" s="23" t="e">
        <f t="shared" si="82"/>
        <v>#REF!</v>
      </c>
      <c r="AE293" s="53">
        <f t="shared" si="83"/>
        <v>0</v>
      </c>
      <c r="AF293" s="53">
        <f t="shared" si="84"/>
        <v>0</v>
      </c>
      <c r="AG293" s="53">
        <f t="shared" si="85"/>
        <v>0</v>
      </c>
      <c r="AH293" s="36" t="e">
        <f t="shared" si="88"/>
        <v>#REF!</v>
      </c>
      <c r="AM293" s="23">
        <f t="shared" si="86"/>
        <v>0</v>
      </c>
    </row>
    <row r="294" spans="1:39" x14ac:dyDescent="0.3">
      <c r="A294" s="23">
        <v>291</v>
      </c>
      <c r="B294" s="23" t="str">
        <f>VLOOKUP($A294,'[1]פרופיל מציע  + מסמכים שיש להגיש'!$C$6:$H$16555,2)</f>
        <v>מימד מרכז שירות בע"מ</v>
      </c>
      <c r="C294" s="23" t="str">
        <f t="shared" si="74"/>
        <v>0</v>
      </c>
      <c r="D294" s="41"/>
      <c r="E294" s="43"/>
      <c r="F294" s="43"/>
      <c r="G294" s="42"/>
      <c r="H294" s="43"/>
      <c r="I294" s="43"/>
      <c r="J294" s="42"/>
      <c r="K294" s="42"/>
      <c r="L294" s="42"/>
      <c r="M294" s="57" t="str">
        <f t="shared" si="87"/>
        <v/>
      </c>
      <c r="N294" s="27" t="str">
        <f>IF(M294="","",VLOOKUP($A294,'[1]פרופיל מציע  + מסמכים שיש להגיש'!$C$6:$H$16555,4))</f>
        <v/>
      </c>
      <c r="O294" s="46" t="str">
        <f>IF(OR('טבלת עזר2'!$C293=1,'טבלת עזר2'!$G293=1,'טבלת עזר2'!$J293='טבלת עזר2'!$J$2,'טבלת עזר2'!$J293='טבלת עזר2'!$J$2,'טבלת עזר2'!$K293='טבלת עזר2'!$K$2,'טבלת עזר2'!$L293='טבלת עזר2'!$L$2)=TRUE,1,"")</f>
        <v/>
      </c>
      <c r="P294" s="46" t="e">
        <f>IF(OR($M294='טבלת עזר2'!$AN$3,$M294='טבלת עזר2'!$AN$4,$M294='טבלת עזר2'!$AN$5,$M294='טבלת עזר2'!$AN$6,$M294='טבלת עזר2'!$AN$7,$M294='טבלת עזר2'!$AN$8,$M294='טבלת עזר2'!$AN$9)=TRUE,2,"")</f>
        <v>#NUM!</v>
      </c>
      <c r="Q294" s="23" t="str">
        <f t="shared" si="75"/>
        <v>not submittied</v>
      </c>
      <c r="R294" s="65" t="e">
        <f t="shared" si="76"/>
        <v>#NUM!</v>
      </c>
      <c r="W294" s="67">
        <f t="shared" si="77"/>
        <v>0</v>
      </c>
      <c r="X294" s="23">
        <f t="shared" si="78"/>
        <v>7629</v>
      </c>
      <c r="Y294" s="50" t="e">
        <f t="shared" si="79"/>
        <v>#REF!</v>
      </c>
      <c r="Z294" s="23" t="e">
        <f t="shared" si="80"/>
        <v>#REF!</v>
      </c>
      <c r="AA294" s="28" t="e">
        <f t="shared" si="72"/>
        <v>#REF!</v>
      </c>
      <c r="AB294" s="29" t="e">
        <f t="shared" si="73"/>
        <v>#REF!</v>
      </c>
      <c r="AC294" s="28" t="e">
        <f t="shared" si="81"/>
        <v>#REF!</v>
      </c>
      <c r="AD294" s="23" t="e">
        <f t="shared" si="82"/>
        <v>#REF!</v>
      </c>
      <c r="AE294" s="53">
        <f t="shared" si="83"/>
        <v>0</v>
      </c>
      <c r="AF294" s="53">
        <f t="shared" si="84"/>
        <v>0</v>
      </c>
      <c r="AG294" s="53">
        <f t="shared" si="85"/>
        <v>0</v>
      </c>
      <c r="AH294" s="36" t="e">
        <f t="shared" si="88"/>
        <v>#REF!</v>
      </c>
      <c r="AM294" s="23">
        <f t="shared" si="86"/>
        <v>0</v>
      </c>
    </row>
    <row r="295" spans="1:39" x14ac:dyDescent="0.3">
      <c r="A295" s="23">
        <v>292</v>
      </c>
      <c r="B295" s="23" t="str">
        <f>VLOOKUP($A295,'[1]פרופיל מציע  + מסמכים שיש להגיש'!$C$6:$H$16555,2)</f>
        <v>מאיר רעננה מרכז שירות בע"מ</v>
      </c>
      <c r="C295" s="23" t="str">
        <f t="shared" si="74"/>
        <v>0</v>
      </c>
      <c r="D295" s="41"/>
      <c r="E295" s="43"/>
      <c r="F295" s="43"/>
      <c r="G295" s="42"/>
      <c r="H295" s="43"/>
      <c r="I295" s="43"/>
      <c r="J295" s="42"/>
      <c r="K295" s="42"/>
      <c r="L295" s="42"/>
      <c r="M295" s="57" t="str">
        <f t="shared" si="87"/>
        <v/>
      </c>
      <c r="N295" s="27" t="str">
        <f>IF(M295="","",VLOOKUP($A295,'[1]פרופיל מציע  + מסמכים שיש להגיש'!$C$6:$H$16555,4))</f>
        <v/>
      </c>
      <c r="O295" s="46" t="str">
        <f>IF(OR('טבלת עזר2'!$C294=1,'טבלת עזר2'!$G294=1,'טבלת עזר2'!$J294='טבלת עזר2'!$J$2,'טבלת עזר2'!$J294='טבלת עזר2'!$J$2,'טבלת עזר2'!$K294='טבלת עזר2'!$K$2,'טבלת עזר2'!$L294='טבלת עזר2'!$L$2)=TRUE,1,"")</f>
        <v/>
      </c>
      <c r="P295" s="46" t="e">
        <f>IF(OR($M295='טבלת עזר2'!$AN$3,$M295='טבלת עזר2'!$AN$4,$M295='טבלת עזר2'!$AN$5,$M295='טבלת עזר2'!$AN$6,$M295='טבלת עזר2'!$AN$7,$M295='טבלת עזר2'!$AN$8,$M295='טבלת עזר2'!$AN$9)=TRUE,2,"")</f>
        <v>#NUM!</v>
      </c>
      <c r="Q295" s="23" t="str">
        <f t="shared" si="75"/>
        <v>not submittied</v>
      </c>
      <c r="R295" s="65" t="e">
        <f t="shared" si="76"/>
        <v>#NUM!</v>
      </c>
      <c r="W295" s="67">
        <f t="shared" si="77"/>
        <v>0</v>
      </c>
      <c r="X295" s="23">
        <f t="shared" si="78"/>
        <v>7629</v>
      </c>
      <c r="Y295" s="50" t="e">
        <f t="shared" si="79"/>
        <v>#REF!</v>
      </c>
      <c r="Z295" s="23" t="e">
        <f t="shared" si="80"/>
        <v>#REF!</v>
      </c>
      <c r="AA295" s="28" t="e">
        <f t="shared" si="72"/>
        <v>#REF!</v>
      </c>
      <c r="AB295" s="29" t="e">
        <f t="shared" si="73"/>
        <v>#REF!</v>
      </c>
      <c r="AC295" s="28" t="e">
        <f t="shared" si="81"/>
        <v>#REF!</v>
      </c>
      <c r="AD295" s="23" t="e">
        <f t="shared" si="82"/>
        <v>#REF!</v>
      </c>
      <c r="AE295" s="53">
        <f t="shared" si="83"/>
        <v>0</v>
      </c>
      <c r="AF295" s="53">
        <f t="shared" si="84"/>
        <v>0</v>
      </c>
      <c r="AG295" s="53">
        <f t="shared" si="85"/>
        <v>0</v>
      </c>
      <c r="AH295" s="36" t="e">
        <f t="shared" si="88"/>
        <v>#REF!</v>
      </c>
      <c r="AM295" s="23">
        <f t="shared" si="86"/>
        <v>0</v>
      </c>
    </row>
    <row r="296" spans="1:39" x14ac:dyDescent="0.3">
      <c r="A296" s="23">
        <v>293</v>
      </c>
      <c r="B296" s="23" t="str">
        <f>VLOOKUP($A296,'[1]פרופיל מציע  + מסמכים שיש להגיש'!$C$6:$H$16555,2)</f>
        <v>מרכז שירות תושיה</v>
      </c>
      <c r="C296" s="23" t="str">
        <f t="shared" si="74"/>
        <v>0</v>
      </c>
      <c r="D296" s="41"/>
      <c r="E296" s="43"/>
      <c r="F296" s="43"/>
      <c r="G296" s="42"/>
      <c r="H296" s="43"/>
      <c r="I296" s="43"/>
      <c r="J296" s="42"/>
      <c r="K296" s="42"/>
      <c r="L296" s="42"/>
      <c r="M296" s="57" t="str">
        <f t="shared" si="87"/>
        <v/>
      </c>
      <c r="N296" s="27" t="str">
        <f>IF(M296="","",VLOOKUP($A296,'[1]פרופיל מציע  + מסמכים שיש להגיש'!$C$6:$H$16555,4))</f>
        <v/>
      </c>
      <c r="O296" s="46" t="str">
        <f>IF(OR('טבלת עזר2'!$C295=1,'טבלת עזר2'!$G295=1,'טבלת עזר2'!$J295='טבלת עזר2'!$J$2,'טבלת עזר2'!$J295='טבלת עזר2'!$J$2,'טבלת עזר2'!$K295='טבלת עזר2'!$K$2,'טבלת עזר2'!$L295='טבלת עזר2'!$L$2)=TRUE,1,"")</f>
        <v/>
      </c>
      <c r="P296" s="46" t="e">
        <f>IF(OR($M296='טבלת עזר2'!$AN$3,$M296='טבלת עזר2'!$AN$4,$M296='טבלת עזר2'!$AN$5,$M296='טבלת עזר2'!$AN$6,$M296='טבלת עזר2'!$AN$7,$M296='טבלת עזר2'!$AN$8,$M296='טבלת עזר2'!$AN$9)=TRUE,2,"")</f>
        <v>#NUM!</v>
      </c>
      <c r="Q296" s="23" t="str">
        <f t="shared" si="75"/>
        <v>not submittied</v>
      </c>
      <c r="R296" s="65" t="e">
        <f t="shared" si="76"/>
        <v>#NUM!</v>
      </c>
      <c r="W296" s="67">
        <f t="shared" si="77"/>
        <v>0</v>
      </c>
      <c r="X296" s="23">
        <f t="shared" si="78"/>
        <v>7629</v>
      </c>
      <c r="Y296" s="50" t="e">
        <f t="shared" si="79"/>
        <v>#REF!</v>
      </c>
      <c r="Z296" s="23" t="e">
        <f t="shared" si="80"/>
        <v>#REF!</v>
      </c>
      <c r="AA296" s="28" t="e">
        <f t="shared" si="72"/>
        <v>#REF!</v>
      </c>
      <c r="AB296" s="29" t="e">
        <f t="shared" si="73"/>
        <v>#REF!</v>
      </c>
      <c r="AC296" s="28" t="e">
        <f t="shared" si="81"/>
        <v>#REF!</v>
      </c>
      <c r="AD296" s="23" t="e">
        <f t="shared" si="82"/>
        <v>#REF!</v>
      </c>
      <c r="AE296" s="53">
        <f t="shared" si="83"/>
        <v>0</v>
      </c>
      <c r="AF296" s="53">
        <f t="shared" si="84"/>
        <v>0</v>
      </c>
      <c r="AG296" s="53">
        <f t="shared" si="85"/>
        <v>0</v>
      </c>
      <c r="AH296" s="36" t="e">
        <f t="shared" si="88"/>
        <v>#REF!</v>
      </c>
      <c r="AM296" s="23">
        <f t="shared" si="86"/>
        <v>0</v>
      </c>
    </row>
    <row r="297" spans="1:39" x14ac:dyDescent="0.3">
      <c r="A297" s="23">
        <v>294</v>
      </c>
      <c r="B297" s="23" t="str">
        <f>VLOOKUP($A297,'[1]פרופיל מציע  + מסמכים שיש להגיש'!$C$6:$H$16555,2)</f>
        <v>מאיר חברה למשאיות ומכוניות בע"מ</v>
      </c>
      <c r="C297" s="23" t="str">
        <f t="shared" si="74"/>
        <v>0</v>
      </c>
      <c r="D297" s="41"/>
      <c r="E297" s="43"/>
      <c r="F297" s="43"/>
      <c r="G297" s="42"/>
      <c r="H297" s="43"/>
      <c r="I297" s="43"/>
      <c r="J297" s="42"/>
      <c r="K297" s="42"/>
      <c r="L297" s="42"/>
      <c r="M297" s="57" t="str">
        <f t="shared" si="87"/>
        <v/>
      </c>
      <c r="N297" s="27" t="str">
        <f>IF(M297="","",VLOOKUP($A297,'[1]פרופיל מציע  + מסמכים שיש להגיש'!$C$6:$H$16555,4))</f>
        <v/>
      </c>
      <c r="O297" s="46" t="str">
        <f>IF(OR('טבלת עזר2'!$C296=1,'טבלת עזר2'!$G296=1,'טבלת עזר2'!$J296='טבלת עזר2'!$J$2,'טבלת עזר2'!$J296='טבלת עזר2'!$J$2,'טבלת עזר2'!$K296='טבלת עזר2'!$K$2,'טבלת עזר2'!$L296='טבלת עזר2'!$L$2)=TRUE,1,"")</f>
        <v/>
      </c>
      <c r="P297" s="46" t="e">
        <f>IF(OR($M297='טבלת עזר2'!$AN$3,$M297='טבלת עזר2'!$AN$4,$M297='טבלת עזר2'!$AN$5,$M297='טבלת עזר2'!$AN$6,$M297='טבלת עזר2'!$AN$7,$M297='טבלת עזר2'!$AN$8,$M297='טבלת עזר2'!$AN$9)=TRUE,2,"")</f>
        <v>#NUM!</v>
      </c>
      <c r="Q297" s="23" t="str">
        <f t="shared" si="75"/>
        <v>not submittied</v>
      </c>
      <c r="R297" s="65" t="e">
        <f t="shared" si="76"/>
        <v>#NUM!</v>
      </c>
      <c r="W297" s="67">
        <f t="shared" si="77"/>
        <v>0</v>
      </c>
      <c r="X297" s="23">
        <f t="shared" si="78"/>
        <v>7629</v>
      </c>
      <c r="Y297" s="50" t="e">
        <f t="shared" si="79"/>
        <v>#REF!</v>
      </c>
      <c r="Z297" s="23" t="e">
        <f t="shared" si="80"/>
        <v>#REF!</v>
      </c>
      <c r="AA297" s="28" t="e">
        <f t="shared" si="72"/>
        <v>#REF!</v>
      </c>
      <c r="AB297" s="29" t="e">
        <f t="shared" si="73"/>
        <v>#REF!</v>
      </c>
      <c r="AC297" s="28" t="e">
        <f t="shared" si="81"/>
        <v>#REF!</v>
      </c>
      <c r="AD297" s="23" t="e">
        <f t="shared" si="82"/>
        <v>#REF!</v>
      </c>
      <c r="AE297" s="53">
        <f t="shared" si="83"/>
        <v>0</v>
      </c>
      <c r="AF297" s="53">
        <f t="shared" si="84"/>
        <v>0</v>
      </c>
      <c r="AG297" s="53">
        <f t="shared" si="85"/>
        <v>0</v>
      </c>
      <c r="AH297" s="36" t="e">
        <f t="shared" si="88"/>
        <v>#REF!</v>
      </c>
      <c r="AM297" s="23">
        <f t="shared" si="86"/>
        <v>0</v>
      </c>
    </row>
    <row r="298" spans="1:39" x14ac:dyDescent="0.3">
      <c r="A298" s="23">
        <v>295</v>
      </c>
      <c r="B298" s="23" t="str">
        <f>VLOOKUP($A298,'[1]פרופיל מציע  + מסמכים שיש להגיש'!$C$6:$H$16555,2)</f>
        <v>דר מוטור שרותי רכב 2007 בע"מ</v>
      </c>
      <c r="C298" s="23" t="str">
        <f t="shared" si="74"/>
        <v>0</v>
      </c>
      <c r="D298" s="41"/>
      <c r="E298" s="43"/>
      <c r="F298" s="43"/>
      <c r="G298" s="42"/>
      <c r="H298" s="43"/>
      <c r="I298" s="43"/>
      <c r="J298" s="42"/>
      <c r="K298" s="42"/>
      <c r="L298" s="42"/>
      <c r="M298" s="57" t="str">
        <f t="shared" si="87"/>
        <v/>
      </c>
      <c r="N298" s="27" t="str">
        <f>IF(M298="","",VLOOKUP($A298,'[1]פרופיל מציע  + מסמכים שיש להגיש'!$C$6:$H$16555,4))</f>
        <v/>
      </c>
      <c r="O298" s="46" t="str">
        <f>IF(OR('טבלת עזר2'!$C297=1,'טבלת עזר2'!$G297=1,'טבלת עזר2'!$J297='טבלת עזר2'!$J$2,'טבלת עזר2'!$J297='טבלת עזר2'!$J$2,'טבלת עזר2'!$K297='טבלת עזר2'!$K$2,'טבלת עזר2'!$L297='טבלת עזר2'!$L$2)=TRUE,1,"")</f>
        <v/>
      </c>
      <c r="P298" s="46" t="e">
        <f>IF(OR($M298='טבלת עזר2'!$AN$3,$M298='טבלת עזר2'!$AN$4,$M298='טבלת עזר2'!$AN$5,$M298='טבלת עזר2'!$AN$6,$M298='טבלת עזר2'!$AN$7,$M298='טבלת עזר2'!$AN$8,$M298='טבלת עזר2'!$AN$9)=TRUE,2,"")</f>
        <v>#NUM!</v>
      </c>
      <c r="Q298" s="23" t="str">
        <f t="shared" si="75"/>
        <v>not submittied</v>
      </c>
      <c r="R298" s="65" t="e">
        <f t="shared" si="76"/>
        <v>#NUM!</v>
      </c>
      <c r="W298" s="67">
        <f t="shared" si="77"/>
        <v>0</v>
      </c>
      <c r="X298" s="23">
        <f t="shared" si="78"/>
        <v>7629</v>
      </c>
      <c r="Y298" s="50" t="e">
        <f t="shared" si="79"/>
        <v>#REF!</v>
      </c>
      <c r="Z298" s="23" t="e">
        <f t="shared" si="80"/>
        <v>#REF!</v>
      </c>
      <c r="AA298" s="28" t="e">
        <f t="shared" si="72"/>
        <v>#REF!</v>
      </c>
      <c r="AB298" s="29" t="e">
        <f t="shared" si="73"/>
        <v>#REF!</v>
      </c>
      <c r="AC298" s="28" t="e">
        <f t="shared" si="81"/>
        <v>#REF!</v>
      </c>
      <c r="AD298" s="23" t="e">
        <f t="shared" si="82"/>
        <v>#REF!</v>
      </c>
      <c r="AE298" s="53">
        <f t="shared" si="83"/>
        <v>0</v>
      </c>
      <c r="AF298" s="53">
        <f t="shared" si="84"/>
        <v>0</v>
      </c>
      <c r="AG298" s="53">
        <f t="shared" si="85"/>
        <v>0</v>
      </c>
      <c r="AH298" s="36" t="e">
        <f t="shared" si="88"/>
        <v>#REF!</v>
      </c>
      <c r="AM298" s="23">
        <f t="shared" si="86"/>
        <v>0</v>
      </c>
    </row>
    <row r="299" spans="1:39" x14ac:dyDescent="0.3">
      <c r="A299" s="23">
        <v>296</v>
      </c>
      <c r="B299" s="23" t="str">
        <f>VLOOKUP($A299,'[1]פרופיל מציע  + מסמכים שיש להגיש'!$C$6:$H$16555,2)</f>
        <v>אוטו טק בע"מ</v>
      </c>
      <c r="C299" s="23" t="str">
        <f t="shared" si="74"/>
        <v>0</v>
      </c>
      <c r="D299" s="41"/>
      <c r="E299" s="43"/>
      <c r="F299" s="43"/>
      <c r="G299" s="42"/>
      <c r="H299" s="43"/>
      <c r="I299" s="43"/>
      <c r="J299" s="42"/>
      <c r="K299" s="42"/>
      <c r="L299" s="42"/>
      <c r="M299" s="57" t="str">
        <f t="shared" si="87"/>
        <v/>
      </c>
      <c r="N299" s="27" t="str">
        <f>IF(M299="","",VLOOKUP($A299,'[1]פרופיל מציע  + מסמכים שיש להגיש'!$C$6:$H$16555,4))</f>
        <v/>
      </c>
      <c r="O299" s="46" t="str">
        <f>IF(OR('טבלת עזר2'!$C298=1,'טבלת עזר2'!$G298=1,'טבלת עזר2'!$J298='טבלת עזר2'!$J$2,'טבלת עזר2'!$J298='טבלת עזר2'!$J$2,'טבלת עזר2'!$K298='טבלת עזר2'!$K$2,'טבלת עזר2'!$L298='טבלת עזר2'!$L$2)=TRUE,1,"")</f>
        <v/>
      </c>
      <c r="P299" s="46" t="e">
        <f>IF(OR($M299='טבלת עזר2'!$AN$3,$M299='טבלת עזר2'!$AN$4,$M299='טבלת עזר2'!$AN$5,$M299='טבלת עזר2'!$AN$6,$M299='טבלת עזר2'!$AN$7,$M299='טבלת עזר2'!$AN$8,$M299='טבלת עזר2'!$AN$9)=TRUE,2,"")</f>
        <v>#NUM!</v>
      </c>
      <c r="Q299" s="23" t="str">
        <f t="shared" si="75"/>
        <v>not submittied</v>
      </c>
      <c r="R299" s="65" t="e">
        <f t="shared" si="76"/>
        <v>#NUM!</v>
      </c>
      <c r="W299" s="67">
        <f t="shared" si="77"/>
        <v>0</v>
      </c>
      <c r="X299" s="23">
        <f t="shared" si="78"/>
        <v>7629</v>
      </c>
      <c r="Y299" s="50" t="e">
        <f t="shared" si="79"/>
        <v>#REF!</v>
      </c>
      <c r="Z299" s="23" t="e">
        <f t="shared" si="80"/>
        <v>#REF!</v>
      </c>
      <c r="AA299" s="28" t="e">
        <f t="shared" si="72"/>
        <v>#REF!</v>
      </c>
      <c r="AB299" s="29" t="e">
        <f t="shared" si="73"/>
        <v>#REF!</v>
      </c>
      <c r="AC299" s="28" t="e">
        <f t="shared" si="81"/>
        <v>#REF!</v>
      </c>
      <c r="AD299" s="23" t="e">
        <f t="shared" si="82"/>
        <v>#REF!</v>
      </c>
      <c r="AE299" s="53">
        <f t="shared" si="83"/>
        <v>0</v>
      </c>
      <c r="AF299" s="53">
        <f t="shared" si="84"/>
        <v>0</v>
      </c>
      <c r="AG299" s="53">
        <f t="shared" si="85"/>
        <v>0</v>
      </c>
      <c r="AH299" s="36" t="e">
        <f t="shared" si="88"/>
        <v>#REF!</v>
      </c>
      <c r="AM299" s="23">
        <f t="shared" si="86"/>
        <v>0</v>
      </c>
    </row>
    <row r="300" spans="1:39" x14ac:dyDescent="0.3">
      <c r="A300" s="23">
        <v>297</v>
      </c>
      <c r="B300" s="23" t="str">
        <f>VLOOKUP($A300,'[1]פרופיל מציע  + מסמכים שיש להגיש'!$C$6:$H$16555,2)</f>
        <v>מוסך דב רייכבך בע"מ</v>
      </c>
      <c r="C300" s="23" t="str">
        <f t="shared" si="74"/>
        <v>0</v>
      </c>
      <c r="D300" s="41"/>
      <c r="E300" s="43"/>
      <c r="F300" s="43"/>
      <c r="G300" s="42"/>
      <c r="H300" s="43"/>
      <c r="I300" s="43"/>
      <c r="J300" s="42"/>
      <c r="K300" s="42"/>
      <c r="L300" s="42"/>
      <c r="M300" s="57" t="str">
        <f t="shared" si="87"/>
        <v/>
      </c>
      <c r="N300" s="27" t="str">
        <f>IF(M300="","",VLOOKUP($A300,'[1]פרופיל מציע  + מסמכים שיש להגיש'!$C$6:$H$16555,4))</f>
        <v/>
      </c>
      <c r="O300" s="46" t="str">
        <f>IF(OR('טבלת עזר2'!$C299=1,'טבלת עזר2'!$G299=1,'טבלת עזר2'!$J299='טבלת עזר2'!$J$2,'טבלת עזר2'!$J299='טבלת עזר2'!$J$2,'טבלת עזר2'!$K299='טבלת עזר2'!$K$2,'טבלת עזר2'!$L299='טבלת עזר2'!$L$2)=TRUE,1,"")</f>
        <v/>
      </c>
      <c r="P300" s="46" t="e">
        <f>IF(OR($M300='טבלת עזר2'!$AN$3,$M300='טבלת עזר2'!$AN$4,$M300='טבלת עזר2'!$AN$5,$M300='טבלת עזר2'!$AN$6,$M300='טבלת עזר2'!$AN$7,$M300='טבלת עזר2'!$AN$8,$M300='טבלת עזר2'!$AN$9)=TRUE,2,"")</f>
        <v>#NUM!</v>
      </c>
      <c r="Q300" s="23" t="str">
        <f t="shared" si="75"/>
        <v>not submittied</v>
      </c>
      <c r="R300" s="65" t="e">
        <f t="shared" si="76"/>
        <v>#NUM!</v>
      </c>
      <c r="W300" s="67">
        <f t="shared" si="77"/>
        <v>0</v>
      </c>
      <c r="X300" s="23">
        <f t="shared" si="78"/>
        <v>7629</v>
      </c>
      <c r="Y300" s="50" t="e">
        <f t="shared" si="79"/>
        <v>#REF!</v>
      </c>
      <c r="Z300" s="23" t="e">
        <f t="shared" si="80"/>
        <v>#REF!</v>
      </c>
      <c r="AA300" s="28" t="e">
        <f t="shared" si="72"/>
        <v>#REF!</v>
      </c>
      <c r="AB300" s="29" t="e">
        <f t="shared" si="73"/>
        <v>#REF!</v>
      </c>
      <c r="AC300" s="28" t="e">
        <f t="shared" si="81"/>
        <v>#REF!</v>
      </c>
      <c r="AD300" s="23" t="e">
        <f t="shared" si="82"/>
        <v>#REF!</v>
      </c>
      <c r="AE300" s="53">
        <f t="shared" si="83"/>
        <v>0</v>
      </c>
      <c r="AF300" s="53">
        <f t="shared" si="84"/>
        <v>0</v>
      </c>
      <c r="AG300" s="53">
        <f t="shared" si="85"/>
        <v>0</v>
      </c>
      <c r="AH300" s="36" t="e">
        <f t="shared" si="88"/>
        <v>#REF!</v>
      </c>
      <c r="AM300" s="23">
        <f t="shared" si="86"/>
        <v>0</v>
      </c>
    </row>
    <row r="301" spans="1:39" x14ac:dyDescent="0.3">
      <c r="A301" s="23">
        <v>298</v>
      </c>
      <c r="B301" s="23" t="str">
        <f>VLOOKUP($A301,'[1]פרופיל מציע  + מסמכים שיש להגיש'!$C$6:$H$16555,2)</f>
        <v>בלוט מוטורס</v>
      </c>
      <c r="C301" s="23" t="str">
        <f t="shared" si="74"/>
        <v>0</v>
      </c>
      <c r="D301" s="41"/>
      <c r="E301" s="43"/>
      <c r="F301" s="43"/>
      <c r="G301" s="42"/>
      <c r="H301" s="43"/>
      <c r="I301" s="43"/>
      <c r="J301" s="42"/>
      <c r="K301" s="42"/>
      <c r="L301" s="42"/>
      <c r="M301" s="57" t="str">
        <f t="shared" si="87"/>
        <v/>
      </c>
      <c r="N301" s="27" t="str">
        <f>IF(M301="","",VLOOKUP($A301,'[1]פרופיל מציע  + מסמכים שיש להגיש'!$C$6:$H$16555,4))</f>
        <v/>
      </c>
      <c r="O301" s="46" t="str">
        <f>IF(OR('טבלת עזר2'!$C300=1,'טבלת עזר2'!$G300=1,'טבלת עזר2'!$J300='טבלת עזר2'!$J$2,'טבלת עזר2'!$J300='טבלת עזר2'!$J$2,'טבלת עזר2'!$K300='טבלת עזר2'!$K$2,'טבלת עזר2'!$L300='טבלת עזר2'!$L$2)=TRUE,1,"")</f>
        <v/>
      </c>
      <c r="P301" s="46" t="e">
        <f>IF(OR($M301='טבלת עזר2'!$AN$3,$M301='טבלת עזר2'!$AN$4,$M301='טבלת עזר2'!$AN$5,$M301='טבלת עזר2'!$AN$6,$M301='טבלת עזר2'!$AN$7,$M301='טבלת עזר2'!$AN$8,$M301='טבלת עזר2'!$AN$9)=TRUE,2,"")</f>
        <v>#NUM!</v>
      </c>
      <c r="Q301" s="23" t="str">
        <f t="shared" si="75"/>
        <v>not submittied</v>
      </c>
      <c r="R301" s="65" t="e">
        <f t="shared" si="76"/>
        <v>#NUM!</v>
      </c>
      <c r="W301" s="67">
        <f t="shared" si="77"/>
        <v>0</v>
      </c>
      <c r="X301" s="23">
        <f t="shared" si="78"/>
        <v>7629</v>
      </c>
      <c r="Y301" s="50" t="e">
        <f t="shared" si="79"/>
        <v>#REF!</v>
      </c>
      <c r="Z301" s="23" t="e">
        <f t="shared" si="80"/>
        <v>#REF!</v>
      </c>
      <c r="AA301" s="28" t="e">
        <f t="shared" si="72"/>
        <v>#REF!</v>
      </c>
      <c r="AB301" s="29" t="e">
        <f t="shared" si="73"/>
        <v>#REF!</v>
      </c>
      <c r="AC301" s="28" t="e">
        <f t="shared" si="81"/>
        <v>#REF!</v>
      </c>
      <c r="AD301" s="23" t="e">
        <f t="shared" si="82"/>
        <v>#REF!</v>
      </c>
      <c r="AE301" s="53">
        <f t="shared" si="83"/>
        <v>0</v>
      </c>
      <c r="AF301" s="53">
        <f t="shared" si="84"/>
        <v>0</v>
      </c>
      <c r="AG301" s="53">
        <f t="shared" si="85"/>
        <v>0</v>
      </c>
      <c r="AH301" s="36" t="e">
        <f t="shared" si="88"/>
        <v>#REF!</v>
      </c>
      <c r="AM301" s="23">
        <f t="shared" si="86"/>
        <v>0</v>
      </c>
    </row>
    <row r="302" spans="1:39" x14ac:dyDescent="0.3">
      <c r="A302" s="23">
        <v>299</v>
      </c>
      <c r="B302" s="23" t="str">
        <f>VLOOKUP($A302,'[1]פרופיל מציע  + מסמכים שיש להגיש'!$C$6:$H$16555,2)</f>
        <v>י.מ מוסכים בע"מ</v>
      </c>
      <c r="C302" s="23" t="str">
        <f t="shared" si="74"/>
        <v>0</v>
      </c>
      <c r="D302" s="41"/>
      <c r="E302" s="43"/>
      <c r="F302" s="43"/>
      <c r="G302" s="42"/>
      <c r="H302" s="43"/>
      <c r="I302" s="43"/>
      <c r="J302" s="42"/>
      <c r="K302" s="42"/>
      <c r="L302" s="42"/>
      <c r="M302" s="57" t="str">
        <f t="shared" si="87"/>
        <v/>
      </c>
      <c r="N302" s="27" t="str">
        <f>IF(M302="","",VLOOKUP($A302,'[1]פרופיל מציע  + מסמכים שיש להגיש'!$C$6:$H$16555,4))</f>
        <v/>
      </c>
      <c r="O302" s="46" t="str">
        <f>IF(OR('טבלת עזר2'!$C301=1,'טבלת עזר2'!$G301=1,'טבלת עזר2'!$J301='טבלת עזר2'!$J$2,'טבלת עזר2'!$J301='טבלת עזר2'!$J$2,'טבלת עזר2'!$K301='טבלת עזר2'!$K$2,'טבלת עזר2'!$L301='טבלת עזר2'!$L$2)=TRUE,1,"")</f>
        <v/>
      </c>
      <c r="P302" s="46" t="e">
        <f>IF(OR($M302='טבלת עזר2'!$AN$3,$M302='טבלת עזר2'!$AN$4,$M302='טבלת עזר2'!$AN$5,$M302='טבלת עזר2'!$AN$6,$M302='טבלת עזר2'!$AN$7,$M302='טבלת עזר2'!$AN$8,$M302='טבלת עזר2'!$AN$9)=TRUE,2,"")</f>
        <v>#NUM!</v>
      </c>
      <c r="Q302" s="23" t="str">
        <f t="shared" si="75"/>
        <v>not submittied</v>
      </c>
      <c r="R302" s="65" t="e">
        <f t="shared" si="76"/>
        <v>#NUM!</v>
      </c>
      <c r="W302" s="67">
        <f t="shared" si="77"/>
        <v>0</v>
      </c>
      <c r="X302" s="23">
        <f t="shared" si="78"/>
        <v>7629</v>
      </c>
      <c r="Y302" s="50" t="e">
        <f t="shared" si="79"/>
        <v>#REF!</v>
      </c>
      <c r="Z302" s="23" t="e">
        <f t="shared" si="80"/>
        <v>#REF!</v>
      </c>
      <c r="AA302" s="28" t="e">
        <f t="shared" si="72"/>
        <v>#REF!</v>
      </c>
      <c r="AB302" s="29" t="e">
        <f t="shared" si="73"/>
        <v>#REF!</v>
      </c>
      <c r="AC302" s="28" t="e">
        <f t="shared" si="81"/>
        <v>#REF!</v>
      </c>
      <c r="AD302" s="23" t="e">
        <f t="shared" si="82"/>
        <v>#REF!</v>
      </c>
      <c r="AE302" s="53">
        <f t="shared" si="83"/>
        <v>0</v>
      </c>
      <c r="AF302" s="53">
        <f t="shared" si="84"/>
        <v>0</v>
      </c>
      <c r="AG302" s="53">
        <f t="shared" si="85"/>
        <v>0</v>
      </c>
      <c r="AH302" s="36" t="e">
        <f t="shared" si="88"/>
        <v>#REF!</v>
      </c>
      <c r="AM302" s="23">
        <f t="shared" si="86"/>
        <v>0</v>
      </c>
    </row>
    <row r="303" spans="1:39" x14ac:dyDescent="0.3">
      <c r="A303" s="23">
        <v>300</v>
      </c>
      <c r="B303" s="23" t="str">
        <f>VLOOKUP($A303,'[1]פרופיל מציע  + מסמכים שיש להגיש'!$C$6:$H$16555,2)</f>
        <v>אוטו קלאב בע"מ</v>
      </c>
      <c r="C303" s="23" t="str">
        <f t="shared" si="74"/>
        <v>0</v>
      </c>
      <c r="D303" s="41"/>
      <c r="E303" s="43"/>
      <c r="F303" s="43"/>
      <c r="G303" s="42"/>
      <c r="H303" s="43"/>
      <c r="I303" s="43"/>
      <c r="J303" s="42"/>
      <c r="K303" s="42"/>
      <c r="L303" s="42"/>
      <c r="M303" s="57" t="str">
        <f t="shared" si="87"/>
        <v/>
      </c>
      <c r="N303" s="27" t="str">
        <f>IF(M303="","",VLOOKUP($A303,'[1]פרופיל מציע  + מסמכים שיש להגיש'!$C$6:$H$16555,4))</f>
        <v/>
      </c>
      <c r="O303" s="46" t="str">
        <f>IF(OR('טבלת עזר2'!$C302=1,'טבלת עזר2'!$G302=1,'טבלת עזר2'!$J302='טבלת עזר2'!$J$2,'טבלת עזר2'!$J302='טבלת עזר2'!$J$2,'טבלת עזר2'!$K302='טבלת עזר2'!$K$2,'טבלת עזר2'!$L302='טבלת עזר2'!$L$2)=TRUE,1,"")</f>
        <v/>
      </c>
      <c r="P303" s="46" t="e">
        <f>IF(OR($M303='טבלת עזר2'!$AN$3,$M303='טבלת עזר2'!$AN$4,$M303='טבלת עזר2'!$AN$5,$M303='טבלת עזר2'!$AN$6,$M303='טבלת עזר2'!$AN$7,$M303='טבלת עזר2'!$AN$8,$M303='טבלת עזר2'!$AN$9)=TRUE,2,"")</f>
        <v>#NUM!</v>
      </c>
      <c r="Q303" s="23" t="str">
        <f t="shared" si="75"/>
        <v>not submittied</v>
      </c>
      <c r="R303" s="65" t="e">
        <f t="shared" si="76"/>
        <v>#NUM!</v>
      </c>
      <c r="W303" s="67">
        <f t="shared" si="77"/>
        <v>0</v>
      </c>
      <c r="X303" s="23">
        <f t="shared" si="78"/>
        <v>7629</v>
      </c>
      <c r="Y303" s="50" t="e">
        <f t="shared" si="79"/>
        <v>#REF!</v>
      </c>
      <c r="Z303" s="23" t="e">
        <f t="shared" si="80"/>
        <v>#REF!</v>
      </c>
      <c r="AA303" s="28" t="e">
        <f t="shared" si="72"/>
        <v>#REF!</v>
      </c>
      <c r="AB303" s="29" t="e">
        <f t="shared" si="73"/>
        <v>#REF!</v>
      </c>
      <c r="AC303" s="28" t="e">
        <f t="shared" si="81"/>
        <v>#REF!</v>
      </c>
      <c r="AD303" s="23" t="e">
        <f t="shared" si="82"/>
        <v>#REF!</v>
      </c>
      <c r="AE303" s="53">
        <f t="shared" si="83"/>
        <v>0</v>
      </c>
      <c r="AF303" s="53">
        <f t="shared" si="84"/>
        <v>0</v>
      </c>
      <c r="AG303" s="53">
        <f t="shared" si="85"/>
        <v>0</v>
      </c>
      <c r="AH303" s="36" t="e">
        <f t="shared" si="88"/>
        <v>#REF!</v>
      </c>
      <c r="AM303" s="23">
        <f t="shared" si="86"/>
        <v>0</v>
      </c>
    </row>
    <row r="304" spans="1:39" x14ac:dyDescent="0.3">
      <c r="A304" s="23">
        <v>301</v>
      </c>
      <c r="B304" s="23">
        <f>VLOOKUP($A304,'[1]פרופיל מציע  + מסמכים שיש להגיש'!$C$6:$H$16555,2)</f>
        <v>0</v>
      </c>
      <c r="C304" s="23" t="str">
        <f t="shared" si="74"/>
        <v>0</v>
      </c>
      <c r="D304" s="41"/>
      <c r="E304" s="43"/>
      <c r="F304" s="43"/>
      <c r="G304" s="42"/>
      <c r="H304" s="43"/>
      <c r="I304" s="43"/>
      <c r="J304" s="42"/>
      <c r="K304" s="42"/>
      <c r="L304" s="42"/>
      <c r="M304" s="57" t="str">
        <f t="shared" si="87"/>
        <v/>
      </c>
      <c r="N304" s="27" t="str">
        <f>IF(M304="","",VLOOKUP($A304,'[1]פרופיל מציע  + מסמכים שיש להגיש'!$C$6:$H$16555,4))</f>
        <v/>
      </c>
      <c r="O304" s="46" t="str">
        <f>IF(OR('טבלת עזר2'!$C303=1,'טבלת עזר2'!$G303=1,'טבלת עזר2'!$J303='טבלת עזר2'!$J$2,'טבלת עזר2'!$J303='טבלת עזר2'!$J$2,'טבלת עזר2'!$K303='טבלת עזר2'!$K$2,'טבלת עזר2'!$L303='טבלת עזר2'!$L$2)=TRUE,1,"")</f>
        <v/>
      </c>
      <c r="P304" s="46" t="e">
        <f>IF(OR($M304='טבלת עזר2'!$AN$3,$M304='טבלת עזר2'!$AN$4,$M304='טבלת עזר2'!$AN$5,$M304='טבלת עזר2'!$AN$6,$M304='טבלת עזר2'!$AN$7,$M304='טבלת עזר2'!$AN$8,$M304='טבלת עזר2'!$AN$9)=TRUE,2,"")</f>
        <v>#NUM!</v>
      </c>
      <c r="Q304" s="23" t="str">
        <f t="shared" si="75"/>
        <v>not submittied</v>
      </c>
      <c r="R304" s="65" t="e">
        <f t="shared" si="76"/>
        <v>#NUM!</v>
      </c>
      <c r="W304" s="67">
        <f t="shared" si="77"/>
        <v>0</v>
      </c>
      <c r="X304" s="23">
        <f t="shared" si="78"/>
        <v>7629</v>
      </c>
      <c r="Y304" s="50" t="e">
        <f t="shared" si="79"/>
        <v>#REF!</v>
      </c>
      <c r="Z304" s="23" t="e">
        <f t="shared" si="80"/>
        <v>#REF!</v>
      </c>
      <c r="AA304" s="28" t="e">
        <f t="shared" si="72"/>
        <v>#REF!</v>
      </c>
      <c r="AB304" s="29" t="e">
        <f t="shared" si="73"/>
        <v>#REF!</v>
      </c>
      <c r="AC304" s="28" t="e">
        <f t="shared" si="81"/>
        <v>#REF!</v>
      </c>
      <c r="AD304" s="23" t="e">
        <f t="shared" si="82"/>
        <v>#REF!</v>
      </c>
      <c r="AE304" s="53">
        <f t="shared" si="83"/>
        <v>0</v>
      </c>
      <c r="AF304" s="53">
        <f t="shared" si="84"/>
        <v>0</v>
      </c>
      <c r="AG304" s="53">
        <f t="shared" si="85"/>
        <v>0</v>
      </c>
      <c r="AH304" s="36" t="e">
        <f t="shared" si="88"/>
        <v>#REF!</v>
      </c>
      <c r="AM304" s="23">
        <f t="shared" si="86"/>
        <v>0</v>
      </c>
    </row>
    <row r="305" spans="1:39" x14ac:dyDescent="0.3">
      <c r="A305" s="23">
        <v>302</v>
      </c>
      <c r="B305" s="23">
        <f>VLOOKUP($A305,'[1]פרופיל מציע  + מסמכים שיש להגיש'!$C$6:$H$16555,2)</f>
        <v>0</v>
      </c>
      <c r="C305" s="23" t="str">
        <f t="shared" si="74"/>
        <v>0</v>
      </c>
      <c r="D305" s="41"/>
      <c r="E305" s="43"/>
      <c r="F305" s="43"/>
      <c r="G305" s="42"/>
      <c r="H305" s="43"/>
      <c r="I305" s="43"/>
      <c r="J305" s="42"/>
      <c r="K305" s="42"/>
      <c r="L305" s="42"/>
      <c r="M305" s="57" t="str">
        <f t="shared" si="87"/>
        <v/>
      </c>
      <c r="N305" s="27" t="str">
        <f>IF(M305="","",VLOOKUP($A305,'[1]פרופיל מציע  + מסמכים שיש להגיש'!$C$6:$H$16555,4))</f>
        <v/>
      </c>
      <c r="O305" s="46" t="str">
        <f>IF(OR('טבלת עזר2'!$C304=1,'טבלת עזר2'!$G304=1,'טבלת עזר2'!$J304='טבלת עזר2'!$J$2,'טבלת עזר2'!$J304='טבלת עזר2'!$J$2,'טבלת עזר2'!$K304='טבלת עזר2'!$K$2,'טבלת עזר2'!$L304='טבלת עזר2'!$L$2)=TRUE,1,"")</f>
        <v/>
      </c>
      <c r="P305" s="46" t="e">
        <f>IF(OR($M305='טבלת עזר2'!$AN$3,$M305='טבלת עזר2'!$AN$4,$M305='טבלת עזר2'!$AN$5,$M305='טבלת עזר2'!$AN$6,$M305='טבלת עזר2'!$AN$7,$M305='טבלת עזר2'!$AN$8,$M305='טבלת עזר2'!$AN$9)=TRUE,2,"")</f>
        <v>#NUM!</v>
      </c>
      <c r="Q305" s="23" t="str">
        <f t="shared" si="75"/>
        <v>not submittied</v>
      </c>
      <c r="R305" s="65" t="e">
        <f t="shared" si="76"/>
        <v>#NUM!</v>
      </c>
      <c r="W305" s="67">
        <f t="shared" si="77"/>
        <v>0</v>
      </c>
      <c r="X305" s="23">
        <f t="shared" si="78"/>
        <v>7629</v>
      </c>
      <c r="Y305" s="50" t="e">
        <f t="shared" si="79"/>
        <v>#REF!</v>
      </c>
      <c r="Z305" s="23" t="e">
        <f t="shared" si="80"/>
        <v>#REF!</v>
      </c>
      <c r="AA305" s="28" t="e">
        <f t="shared" si="72"/>
        <v>#REF!</v>
      </c>
      <c r="AB305" s="29" t="e">
        <f t="shared" si="73"/>
        <v>#REF!</v>
      </c>
      <c r="AC305" s="28" t="e">
        <f t="shared" si="81"/>
        <v>#REF!</v>
      </c>
      <c r="AD305" s="23" t="e">
        <f t="shared" si="82"/>
        <v>#REF!</v>
      </c>
      <c r="AE305" s="53">
        <f t="shared" si="83"/>
        <v>0</v>
      </c>
      <c r="AF305" s="53">
        <f t="shared" si="84"/>
        <v>0</v>
      </c>
      <c r="AG305" s="53">
        <f t="shared" si="85"/>
        <v>0</v>
      </c>
      <c r="AH305" s="36" t="e">
        <f t="shared" si="88"/>
        <v>#REF!</v>
      </c>
      <c r="AM305" s="23">
        <f t="shared" si="86"/>
        <v>0</v>
      </c>
    </row>
    <row r="306" spans="1:39" x14ac:dyDescent="0.3">
      <c r="A306" s="23">
        <v>303</v>
      </c>
      <c r="B306" s="23">
        <f>VLOOKUP($A306,'[1]פרופיל מציע  + מסמכים שיש להגיש'!$C$6:$H$16555,2)</f>
        <v>0</v>
      </c>
      <c r="C306" s="23" t="str">
        <f t="shared" si="74"/>
        <v>0</v>
      </c>
      <c r="D306" s="41"/>
      <c r="E306" s="43"/>
      <c r="F306" s="43"/>
      <c r="G306" s="42"/>
      <c r="H306" s="43"/>
      <c r="I306" s="43"/>
      <c r="J306" s="42"/>
      <c r="K306" s="42"/>
      <c r="L306" s="42"/>
      <c r="M306" s="57" t="str">
        <f t="shared" si="87"/>
        <v/>
      </c>
      <c r="N306" s="27" t="str">
        <f>IF(M306="","",VLOOKUP($A306,'[1]פרופיל מציע  + מסמכים שיש להגיש'!$C$6:$H$16555,4))</f>
        <v/>
      </c>
      <c r="O306" s="46" t="str">
        <f>IF(OR('טבלת עזר2'!$C305=1,'טבלת עזר2'!$G305=1,'טבלת עזר2'!$J305='טבלת עזר2'!$J$2,'טבלת עזר2'!$J305='טבלת עזר2'!$J$2,'טבלת עזר2'!$K305='טבלת עזר2'!$K$2,'טבלת עזר2'!$L305='טבלת עזר2'!$L$2)=TRUE,1,"")</f>
        <v/>
      </c>
      <c r="P306" s="46" t="e">
        <f>IF(OR($M306='טבלת עזר2'!$AN$3,$M306='טבלת עזר2'!$AN$4,$M306='טבלת עזר2'!$AN$5,$M306='טבלת עזר2'!$AN$6,$M306='טבלת עזר2'!$AN$7,$M306='טבלת עזר2'!$AN$8,$M306='טבלת עזר2'!$AN$9)=TRUE,2,"")</f>
        <v>#NUM!</v>
      </c>
      <c r="Q306" s="23" t="str">
        <f t="shared" si="75"/>
        <v>not submittied</v>
      </c>
      <c r="R306" s="65" t="e">
        <f t="shared" si="76"/>
        <v>#NUM!</v>
      </c>
      <c r="W306" s="67">
        <f t="shared" si="77"/>
        <v>0</v>
      </c>
      <c r="X306" s="23">
        <f t="shared" si="78"/>
        <v>7629</v>
      </c>
      <c r="Y306" s="50" t="e">
        <f t="shared" si="79"/>
        <v>#REF!</v>
      </c>
      <c r="Z306" s="23" t="e">
        <f t="shared" si="80"/>
        <v>#REF!</v>
      </c>
      <c r="AA306" s="28" t="e">
        <f t="shared" si="72"/>
        <v>#REF!</v>
      </c>
      <c r="AB306" s="29" t="e">
        <f t="shared" si="73"/>
        <v>#REF!</v>
      </c>
      <c r="AC306" s="28" t="e">
        <f t="shared" si="81"/>
        <v>#REF!</v>
      </c>
      <c r="AD306" s="23" t="e">
        <f t="shared" si="82"/>
        <v>#REF!</v>
      </c>
      <c r="AE306" s="53">
        <f t="shared" si="83"/>
        <v>0</v>
      </c>
      <c r="AF306" s="53">
        <f t="shared" si="84"/>
        <v>0</v>
      </c>
      <c r="AG306" s="53">
        <f t="shared" si="85"/>
        <v>0</v>
      </c>
      <c r="AH306" s="36" t="e">
        <f t="shared" si="88"/>
        <v>#REF!</v>
      </c>
      <c r="AM306" s="23">
        <f t="shared" si="86"/>
        <v>0</v>
      </c>
    </row>
    <row r="307" spans="1:39" x14ac:dyDescent="0.3">
      <c r="A307" s="23">
        <v>304</v>
      </c>
      <c r="B307" s="23">
        <f>VLOOKUP($A307,'[1]פרופיל מציע  + מסמכים שיש להגיש'!$C$6:$H$16555,2)</f>
        <v>0</v>
      </c>
      <c r="C307" s="23" t="str">
        <f t="shared" si="74"/>
        <v>0</v>
      </c>
      <c r="D307" s="41"/>
      <c r="E307" s="43"/>
      <c r="F307" s="43"/>
      <c r="G307" s="42"/>
      <c r="H307" s="43"/>
      <c r="I307" s="43"/>
      <c r="J307" s="42"/>
      <c r="K307" s="42"/>
      <c r="L307" s="42"/>
      <c r="M307" s="57" t="str">
        <f t="shared" si="87"/>
        <v/>
      </c>
      <c r="N307" s="27" t="str">
        <f>IF(M307="","",VLOOKUP($A307,'[1]פרופיל מציע  + מסמכים שיש להגיש'!$C$6:$H$16555,4))</f>
        <v/>
      </c>
      <c r="O307" s="46" t="str">
        <f>IF(OR('טבלת עזר2'!$C306=1,'טבלת עזר2'!$G306=1,'טבלת עזר2'!$J306='טבלת עזר2'!$J$2,'טבלת עזר2'!$J306='טבלת עזר2'!$J$2,'טבלת עזר2'!$K306='טבלת עזר2'!$K$2,'טבלת עזר2'!$L306='טבלת עזר2'!$L$2)=TRUE,1,"")</f>
        <v/>
      </c>
      <c r="P307" s="46" t="e">
        <f>IF(OR($M307='טבלת עזר2'!$AN$3,$M307='טבלת עזר2'!$AN$4,$M307='טבלת עזר2'!$AN$5,$M307='טבלת עזר2'!$AN$6,$M307='טבלת עזר2'!$AN$7,$M307='טבלת עזר2'!$AN$8,$M307='טבלת עזר2'!$AN$9)=TRUE,2,"")</f>
        <v>#NUM!</v>
      </c>
      <c r="Q307" s="23" t="str">
        <f t="shared" si="75"/>
        <v>not submittied</v>
      </c>
      <c r="R307" s="65" t="e">
        <f t="shared" si="76"/>
        <v>#NUM!</v>
      </c>
      <c r="W307" s="67">
        <f t="shared" si="77"/>
        <v>0</v>
      </c>
      <c r="X307" s="23">
        <f t="shared" si="78"/>
        <v>7629</v>
      </c>
      <c r="Y307" s="50" t="e">
        <f t="shared" si="79"/>
        <v>#REF!</v>
      </c>
      <c r="Z307" s="23" t="e">
        <f t="shared" si="80"/>
        <v>#REF!</v>
      </c>
      <c r="AA307" s="28" t="e">
        <f t="shared" si="72"/>
        <v>#REF!</v>
      </c>
      <c r="AB307" s="29" t="e">
        <f t="shared" si="73"/>
        <v>#REF!</v>
      </c>
      <c r="AC307" s="28" t="e">
        <f t="shared" si="81"/>
        <v>#REF!</v>
      </c>
      <c r="AD307" s="23" t="e">
        <f t="shared" si="82"/>
        <v>#REF!</v>
      </c>
      <c r="AE307" s="53">
        <f t="shared" si="83"/>
        <v>0</v>
      </c>
      <c r="AF307" s="53">
        <f t="shared" si="84"/>
        <v>0</v>
      </c>
      <c r="AG307" s="53">
        <f t="shared" si="85"/>
        <v>0</v>
      </c>
      <c r="AH307" s="36" t="e">
        <f t="shared" si="88"/>
        <v>#REF!</v>
      </c>
      <c r="AM307" s="23">
        <f t="shared" si="86"/>
        <v>0</v>
      </c>
    </row>
    <row r="308" spans="1:39" x14ac:dyDescent="0.3">
      <c r="A308" s="23">
        <v>305</v>
      </c>
      <c r="B308" s="23">
        <f>VLOOKUP($A308,'[1]פרופיל מציע  + מסמכים שיש להגיש'!$C$6:$H$16555,2)</f>
        <v>0</v>
      </c>
      <c r="C308" s="23" t="str">
        <f t="shared" si="74"/>
        <v>0</v>
      </c>
      <c r="D308" s="41"/>
      <c r="E308" s="43"/>
      <c r="F308" s="43"/>
      <c r="G308" s="42"/>
      <c r="H308" s="43"/>
      <c r="I308" s="43"/>
      <c r="J308" s="42"/>
      <c r="K308" s="42"/>
      <c r="L308" s="42"/>
      <c r="M308" s="57" t="str">
        <f t="shared" si="87"/>
        <v/>
      </c>
      <c r="N308" s="27" t="str">
        <f>IF(M308="","",VLOOKUP($A308,'[1]פרופיל מציע  + מסמכים שיש להגיש'!$C$6:$H$16555,4))</f>
        <v/>
      </c>
      <c r="O308" s="46" t="str">
        <f>IF(OR('טבלת עזר2'!$C307=1,'טבלת עזר2'!$G307=1,'טבלת עזר2'!$J307='טבלת עזר2'!$J$2,'טבלת עזר2'!$J307='טבלת עזר2'!$J$2,'טבלת עזר2'!$K307='טבלת עזר2'!$K$2,'טבלת עזר2'!$L307='טבלת עזר2'!$L$2)=TRUE,1,"")</f>
        <v/>
      </c>
      <c r="P308" s="46" t="e">
        <f>IF(OR($M308='טבלת עזר2'!$AN$3,$M308='טבלת עזר2'!$AN$4,$M308='טבלת עזר2'!$AN$5,$M308='טבלת עזר2'!$AN$6,$M308='טבלת עזר2'!$AN$7,$M308='טבלת עזר2'!$AN$8,$M308='טבלת עזר2'!$AN$9)=TRUE,2,"")</f>
        <v>#NUM!</v>
      </c>
      <c r="Q308" s="23" t="str">
        <f t="shared" si="75"/>
        <v>not submittied</v>
      </c>
      <c r="R308" s="65" t="e">
        <f t="shared" si="76"/>
        <v>#NUM!</v>
      </c>
      <c r="W308" s="67">
        <f t="shared" si="77"/>
        <v>0</v>
      </c>
      <c r="X308" s="23">
        <f t="shared" si="78"/>
        <v>7629</v>
      </c>
      <c r="Y308" s="50" t="e">
        <f t="shared" si="79"/>
        <v>#REF!</v>
      </c>
      <c r="Z308" s="23" t="e">
        <f t="shared" si="80"/>
        <v>#REF!</v>
      </c>
      <c r="AA308" s="28" t="e">
        <f t="shared" si="72"/>
        <v>#REF!</v>
      </c>
      <c r="AB308" s="29" t="e">
        <f t="shared" si="73"/>
        <v>#REF!</v>
      </c>
      <c r="AC308" s="28" t="e">
        <f t="shared" si="81"/>
        <v>#REF!</v>
      </c>
      <c r="AD308" s="23" t="e">
        <f t="shared" si="82"/>
        <v>#REF!</v>
      </c>
      <c r="AE308" s="53">
        <f t="shared" si="83"/>
        <v>0</v>
      </c>
      <c r="AF308" s="53">
        <f t="shared" si="84"/>
        <v>0</v>
      </c>
      <c r="AG308" s="53">
        <f t="shared" si="85"/>
        <v>0</v>
      </c>
      <c r="AH308" s="36" t="e">
        <f t="shared" si="88"/>
        <v>#REF!</v>
      </c>
      <c r="AM308" s="23">
        <f t="shared" si="86"/>
        <v>0</v>
      </c>
    </row>
    <row r="309" spans="1:39" x14ac:dyDescent="0.3">
      <c r="A309" s="23">
        <v>306</v>
      </c>
      <c r="B309" s="23">
        <f>VLOOKUP($A309,'[1]פרופיל מציע  + מסמכים שיש להגיש'!$C$6:$H$16555,2)</f>
        <v>0</v>
      </c>
      <c r="C309" s="23" t="str">
        <f t="shared" si="74"/>
        <v>0</v>
      </c>
      <c r="D309" s="41"/>
      <c r="E309" s="43"/>
      <c r="F309" s="43"/>
      <c r="G309" s="42"/>
      <c r="H309" s="43"/>
      <c r="I309" s="43"/>
      <c r="J309" s="42"/>
      <c r="K309" s="42"/>
      <c r="L309" s="42"/>
      <c r="M309" s="57" t="str">
        <f t="shared" si="87"/>
        <v/>
      </c>
      <c r="N309" s="27" t="str">
        <f>IF(M309="","",VLOOKUP($A309,'[1]פרופיל מציע  + מסמכים שיש להגיש'!$C$6:$H$16555,4))</f>
        <v/>
      </c>
      <c r="O309" s="46" t="str">
        <f>IF(OR('טבלת עזר2'!$C308=1,'טבלת עזר2'!$G308=1,'טבלת עזר2'!$J308='טבלת עזר2'!$J$2,'טבלת עזר2'!$J308='טבלת עזר2'!$J$2,'טבלת עזר2'!$K308='טבלת עזר2'!$K$2,'טבלת עזר2'!$L308='טבלת עזר2'!$L$2)=TRUE,1,"")</f>
        <v/>
      </c>
      <c r="P309" s="46" t="e">
        <f>IF(OR($M309='טבלת עזר2'!$AN$3,$M309='טבלת עזר2'!$AN$4,$M309='טבלת עזר2'!$AN$5,$M309='טבלת עזר2'!$AN$6,$M309='טבלת עזר2'!$AN$7,$M309='טבלת עזר2'!$AN$8,$M309='טבלת עזר2'!$AN$9)=TRUE,2,"")</f>
        <v>#NUM!</v>
      </c>
      <c r="Q309" s="23" t="str">
        <f t="shared" si="75"/>
        <v>not submittied</v>
      </c>
      <c r="R309" s="65" t="e">
        <f t="shared" si="76"/>
        <v>#NUM!</v>
      </c>
      <c r="W309" s="67">
        <f t="shared" si="77"/>
        <v>0</v>
      </c>
      <c r="X309" s="23">
        <f t="shared" si="78"/>
        <v>7629</v>
      </c>
      <c r="Y309" s="50" t="e">
        <f t="shared" si="79"/>
        <v>#REF!</v>
      </c>
      <c r="Z309" s="23" t="e">
        <f t="shared" si="80"/>
        <v>#REF!</v>
      </c>
      <c r="AA309" s="28" t="e">
        <f t="shared" si="72"/>
        <v>#REF!</v>
      </c>
      <c r="AB309" s="29" t="e">
        <f t="shared" si="73"/>
        <v>#REF!</v>
      </c>
      <c r="AC309" s="28" t="e">
        <f t="shared" si="81"/>
        <v>#REF!</v>
      </c>
      <c r="AD309" s="23" t="e">
        <f t="shared" si="82"/>
        <v>#REF!</v>
      </c>
      <c r="AE309" s="53">
        <f t="shared" si="83"/>
        <v>0</v>
      </c>
      <c r="AF309" s="53">
        <f t="shared" si="84"/>
        <v>0</v>
      </c>
      <c r="AG309" s="53">
        <f t="shared" si="85"/>
        <v>0</v>
      </c>
      <c r="AH309" s="36" t="e">
        <f t="shared" si="88"/>
        <v>#REF!</v>
      </c>
      <c r="AM309" s="23">
        <f t="shared" si="86"/>
        <v>0</v>
      </c>
    </row>
    <row r="310" spans="1:39" x14ac:dyDescent="0.3">
      <c r="A310" s="23">
        <v>307</v>
      </c>
      <c r="B310" s="23">
        <f>VLOOKUP($A310,'[1]פרופיל מציע  + מסמכים שיש להגיש'!$C$6:$H$16555,2)</f>
        <v>0</v>
      </c>
      <c r="C310" s="23" t="str">
        <f t="shared" si="74"/>
        <v>0</v>
      </c>
      <c r="D310" s="41"/>
      <c r="E310" s="43"/>
      <c r="F310" s="43"/>
      <c r="G310" s="42"/>
      <c r="H310" s="43"/>
      <c r="I310" s="43"/>
      <c r="J310" s="42"/>
      <c r="K310" s="42"/>
      <c r="L310" s="42"/>
      <c r="M310" s="57" t="str">
        <f t="shared" si="87"/>
        <v/>
      </c>
      <c r="N310" s="27" t="str">
        <f>IF(M310="","",VLOOKUP($A310,'[1]פרופיל מציע  + מסמכים שיש להגיש'!$C$6:$H$16555,4))</f>
        <v/>
      </c>
      <c r="O310" s="46" t="str">
        <f>IF(OR('טבלת עזר2'!$C309=1,'טבלת עזר2'!$G309=1,'טבלת עזר2'!$J309='טבלת עזר2'!$J$2,'טבלת עזר2'!$J309='טבלת עזר2'!$J$2,'טבלת עזר2'!$K309='טבלת עזר2'!$K$2,'טבלת עזר2'!$L309='טבלת עזר2'!$L$2)=TRUE,1,"")</f>
        <v/>
      </c>
      <c r="P310" s="46" t="e">
        <f>IF(OR($M310='טבלת עזר2'!$AN$3,$M310='טבלת עזר2'!$AN$4,$M310='טבלת עזר2'!$AN$5,$M310='טבלת עזר2'!$AN$6,$M310='טבלת עזר2'!$AN$7,$M310='טבלת עזר2'!$AN$8,$M310='טבלת עזר2'!$AN$9)=TRUE,2,"")</f>
        <v>#NUM!</v>
      </c>
      <c r="Q310" s="23" t="str">
        <f t="shared" si="75"/>
        <v>not submittied</v>
      </c>
      <c r="R310" s="65" t="e">
        <f t="shared" si="76"/>
        <v>#NUM!</v>
      </c>
      <c r="W310" s="67">
        <f t="shared" si="77"/>
        <v>0</v>
      </c>
      <c r="X310" s="23">
        <f t="shared" si="78"/>
        <v>7629</v>
      </c>
      <c r="Y310" s="50" t="e">
        <f t="shared" si="79"/>
        <v>#REF!</v>
      </c>
      <c r="Z310" s="23" t="e">
        <f t="shared" si="80"/>
        <v>#REF!</v>
      </c>
      <c r="AA310" s="28" t="e">
        <f t="shared" si="72"/>
        <v>#REF!</v>
      </c>
      <c r="AB310" s="29" t="e">
        <f t="shared" si="73"/>
        <v>#REF!</v>
      </c>
      <c r="AC310" s="28" t="e">
        <f t="shared" si="81"/>
        <v>#REF!</v>
      </c>
      <c r="AD310" s="23" t="e">
        <f t="shared" si="82"/>
        <v>#REF!</v>
      </c>
      <c r="AE310" s="53">
        <f t="shared" si="83"/>
        <v>0</v>
      </c>
      <c r="AF310" s="53">
        <f t="shared" si="84"/>
        <v>0</v>
      </c>
      <c r="AG310" s="53">
        <f t="shared" si="85"/>
        <v>0</v>
      </c>
      <c r="AH310" s="36" t="e">
        <f t="shared" si="88"/>
        <v>#REF!</v>
      </c>
      <c r="AM310" s="23">
        <f t="shared" si="86"/>
        <v>0</v>
      </c>
    </row>
    <row r="311" spans="1:39" x14ac:dyDescent="0.3">
      <c r="A311" s="23">
        <v>308</v>
      </c>
      <c r="B311" s="23">
        <f>VLOOKUP($A311,'[1]פרופיל מציע  + מסמכים שיש להגיש'!$C$6:$H$16555,2)</f>
        <v>0</v>
      </c>
      <c r="C311" s="23" t="str">
        <f t="shared" si="74"/>
        <v>0</v>
      </c>
      <c r="D311" s="41"/>
      <c r="E311" s="43"/>
      <c r="F311" s="43"/>
      <c r="G311" s="42"/>
      <c r="H311" s="43"/>
      <c r="I311" s="43"/>
      <c r="J311" s="42"/>
      <c r="K311" s="42"/>
      <c r="L311" s="42"/>
      <c r="M311" s="57" t="str">
        <f t="shared" si="87"/>
        <v/>
      </c>
      <c r="N311" s="27" t="str">
        <f>IF(M311="","",VLOOKUP($A311,'[1]פרופיל מציע  + מסמכים שיש להגיש'!$C$6:$H$16555,4))</f>
        <v/>
      </c>
      <c r="O311" s="46" t="str">
        <f>IF(OR('טבלת עזר2'!$C310=1,'טבלת עזר2'!$G310=1,'טבלת עזר2'!$J310='טבלת עזר2'!$J$2,'טבלת עזר2'!$J310='טבלת עזר2'!$J$2,'טבלת עזר2'!$K310='טבלת עזר2'!$K$2,'טבלת עזר2'!$L310='טבלת עזר2'!$L$2)=TRUE,1,"")</f>
        <v/>
      </c>
      <c r="P311" s="46" t="e">
        <f>IF(OR($M311='טבלת עזר2'!$AN$3,$M311='טבלת עזר2'!$AN$4,$M311='טבלת עזר2'!$AN$5,$M311='טבלת עזר2'!$AN$6,$M311='טבלת עזר2'!$AN$7,$M311='טבלת עזר2'!$AN$8,$M311='טבלת עזר2'!$AN$9)=TRUE,2,"")</f>
        <v>#NUM!</v>
      </c>
      <c r="Q311" s="23" t="str">
        <f t="shared" si="75"/>
        <v>not submittied</v>
      </c>
      <c r="R311" s="65" t="e">
        <f t="shared" si="76"/>
        <v>#NUM!</v>
      </c>
      <c r="W311" s="67">
        <f t="shared" si="77"/>
        <v>0</v>
      </c>
      <c r="X311" s="23">
        <f t="shared" si="78"/>
        <v>7629</v>
      </c>
      <c r="Y311" s="50" t="e">
        <f t="shared" si="79"/>
        <v>#REF!</v>
      </c>
      <c r="Z311" s="23" t="e">
        <f t="shared" si="80"/>
        <v>#REF!</v>
      </c>
      <c r="AA311" s="28" t="e">
        <f t="shared" si="72"/>
        <v>#REF!</v>
      </c>
      <c r="AB311" s="29" t="e">
        <f t="shared" si="73"/>
        <v>#REF!</v>
      </c>
      <c r="AC311" s="28" t="e">
        <f t="shared" si="81"/>
        <v>#REF!</v>
      </c>
      <c r="AD311" s="23" t="e">
        <f t="shared" si="82"/>
        <v>#REF!</v>
      </c>
      <c r="AE311" s="53">
        <f t="shared" si="83"/>
        <v>0</v>
      </c>
      <c r="AF311" s="53">
        <f t="shared" si="84"/>
        <v>0</v>
      </c>
      <c r="AG311" s="53">
        <f t="shared" si="85"/>
        <v>0</v>
      </c>
      <c r="AH311" s="36" t="e">
        <f t="shared" si="88"/>
        <v>#REF!</v>
      </c>
      <c r="AM311" s="23">
        <f t="shared" si="86"/>
        <v>0</v>
      </c>
    </row>
    <row r="312" spans="1:39" x14ac:dyDescent="0.3">
      <c r="A312" s="23">
        <v>309</v>
      </c>
      <c r="B312" s="23">
        <f>VLOOKUP($A312,'[1]פרופיל מציע  + מסמכים שיש להגיש'!$C$6:$H$16555,2)</f>
        <v>0</v>
      </c>
      <c r="C312" s="23" t="str">
        <f t="shared" si="74"/>
        <v>0</v>
      </c>
      <c r="D312" s="41"/>
      <c r="E312" s="43"/>
      <c r="F312" s="43"/>
      <c r="G312" s="42"/>
      <c r="H312" s="43"/>
      <c r="I312" s="43"/>
      <c r="J312" s="42"/>
      <c r="K312" s="42"/>
      <c r="L312" s="42"/>
      <c r="M312" s="57" t="str">
        <f t="shared" si="87"/>
        <v/>
      </c>
      <c r="N312" s="27" t="str">
        <f>IF(M312="","",VLOOKUP($A312,'[1]פרופיל מציע  + מסמכים שיש להגיש'!$C$6:$H$16555,4))</f>
        <v/>
      </c>
      <c r="O312" s="46" t="str">
        <f>IF(OR('טבלת עזר2'!$C311=1,'טבלת עזר2'!$G311=1,'טבלת עזר2'!$J311='טבלת עזר2'!$J$2,'טבלת עזר2'!$J311='טבלת עזר2'!$J$2,'טבלת עזר2'!$K311='טבלת עזר2'!$K$2,'טבלת עזר2'!$L311='טבלת עזר2'!$L$2)=TRUE,1,"")</f>
        <v/>
      </c>
      <c r="P312" s="46" t="e">
        <f>IF(OR($M312='טבלת עזר2'!$AN$3,$M312='טבלת עזר2'!$AN$4,$M312='טבלת עזר2'!$AN$5,$M312='טבלת עזר2'!$AN$6,$M312='טבלת עזר2'!$AN$7,$M312='טבלת עזר2'!$AN$8,$M312='טבלת עזר2'!$AN$9)=TRUE,2,"")</f>
        <v>#NUM!</v>
      </c>
      <c r="Q312" s="23" t="str">
        <f t="shared" si="75"/>
        <v>not submittied</v>
      </c>
      <c r="R312" s="65" t="e">
        <f t="shared" si="76"/>
        <v>#NUM!</v>
      </c>
      <c r="W312" s="67">
        <f t="shared" si="77"/>
        <v>0</v>
      </c>
      <c r="X312" s="23">
        <f t="shared" si="78"/>
        <v>7629</v>
      </c>
      <c r="Y312" s="50" t="e">
        <f t="shared" si="79"/>
        <v>#REF!</v>
      </c>
      <c r="Z312" s="23" t="e">
        <f t="shared" si="80"/>
        <v>#REF!</v>
      </c>
      <c r="AA312" s="28" t="e">
        <f t="shared" si="72"/>
        <v>#REF!</v>
      </c>
      <c r="AB312" s="29" t="e">
        <f t="shared" si="73"/>
        <v>#REF!</v>
      </c>
      <c r="AC312" s="28" t="e">
        <f t="shared" si="81"/>
        <v>#REF!</v>
      </c>
      <c r="AD312" s="23" t="e">
        <f t="shared" si="82"/>
        <v>#REF!</v>
      </c>
      <c r="AE312" s="53">
        <f t="shared" si="83"/>
        <v>0</v>
      </c>
      <c r="AF312" s="53">
        <f t="shared" si="84"/>
        <v>0</v>
      </c>
      <c r="AG312" s="53">
        <f t="shared" si="85"/>
        <v>0</v>
      </c>
      <c r="AH312" s="36" t="e">
        <f t="shared" si="88"/>
        <v>#REF!</v>
      </c>
      <c r="AM312" s="23">
        <f t="shared" si="86"/>
        <v>0</v>
      </c>
    </row>
    <row r="313" spans="1:39" x14ac:dyDescent="0.3">
      <c r="A313" s="23">
        <v>310</v>
      </c>
      <c r="B313" s="23">
        <f>VLOOKUP($A313,'[1]פרופיל מציע  + מסמכים שיש להגיש'!$C$6:$H$16555,2)</f>
        <v>0</v>
      </c>
      <c r="C313" s="23" t="str">
        <f t="shared" si="74"/>
        <v>0</v>
      </c>
      <c r="D313" s="41"/>
      <c r="E313" s="43"/>
      <c r="F313" s="43"/>
      <c r="G313" s="42"/>
      <c r="H313" s="43"/>
      <c r="I313" s="43"/>
      <c r="J313" s="42"/>
      <c r="K313" s="42"/>
      <c r="L313" s="42"/>
      <c r="M313" s="57" t="str">
        <f t="shared" si="87"/>
        <v/>
      </c>
      <c r="N313" s="27" t="str">
        <f>IF(M313="","",VLOOKUP($A313,'[1]פרופיל מציע  + מסמכים שיש להגיש'!$C$6:$H$16555,4))</f>
        <v/>
      </c>
      <c r="O313" s="46" t="str">
        <f>IF(OR('טבלת עזר2'!$C312=1,'טבלת עזר2'!$G312=1,'טבלת עזר2'!$J312='טבלת עזר2'!$J$2,'טבלת עזר2'!$J312='טבלת עזר2'!$J$2,'טבלת עזר2'!$K312='טבלת עזר2'!$K$2,'טבלת עזר2'!$L312='טבלת עזר2'!$L$2)=TRUE,1,"")</f>
        <v/>
      </c>
      <c r="P313" s="46" t="e">
        <f>IF(OR($M313='טבלת עזר2'!$AN$3,$M313='טבלת עזר2'!$AN$4,$M313='טבלת עזר2'!$AN$5,$M313='טבלת עזר2'!$AN$6,$M313='טבלת עזר2'!$AN$7,$M313='טבלת עזר2'!$AN$8,$M313='טבלת עזר2'!$AN$9)=TRUE,2,"")</f>
        <v>#NUM!</v>
      </c>
      <c r="Q313" s="23" t="str">
        <f t="shared" si="75"/>
        <v>not submittied</v>
      </c>
      <c r="R313" s="65" t="e">
        <f t="shared" si="76"/>
        <v>#NUM!</v>
      </c>
      <c r="W313" s="67">
        <f t="shared" si="77"/>
        <v>0</v>
      </c>
      <c r="X313" s="23">
        <f t="shared" si="78"/>
        <v>7629</v>
      </c>
      <c r="Y313" s="50" t="e">
        <f t="shared" si="79"/>
        <v>#REF!</v>
      </c>
      <c r="Z313" s="23" t="e">
        <f t="shared" si="80"/>
        <v>#REF!</v>
      </c>
      <c r="AA313" s="28" t="e">
        <f t="shared" si="72"/>
        <v>#REF!</v>
      </c>
      <c r="AB313" s="29" t="e">
        <f t="shared" si="73"/>
        <v>#REF!</v>
      </c>
      <c r="AC313" s="28" t="e">
        <f t="shared" si="81"/>
        <v>#REF!</v>
      </c>
      <c r="AD313" s="23" t="e">
        <f t="shared" si="82"/>
        <v>#REF!</v>
      </c>
      <c r="AE313" s="53">
        <f t="shared" si="83"/>
        <v>0</v>
      </c>
      <c r="AF313" s="53">
        <f t="shared" si="84"/>
        <v>0</v>
      </c>
      <c r="AG313" s="53">
        <f t="shared" si="85"/>
        <v>0</v>
      </c>
      <c r="AH313" s="36" t="e">
        <f t="shared" si="88"/>
        <v>#REF!</v>
      </c>
      <c r="AM313" s="23">
        <f t="shared" si="86"/>
        <v>0</v>
      </c>
    </row>
    <row r="314" spans="1:39" x14ac:dyDescent="0.3">
      <c r="A314" s="23">
        <v>311</v>
      </c>
      <c r="B314" s="23">
        <f>VLOOKUP($A314,'[1]פרופיל מציע  + מסמכים שיש להגיש'!$C$6:$H$16555,2)</f>
        <v>0</v>
      </c>
      <c r="C314" s="23" t="str">
        <f t="shared" si="74"/>
        <v>0</v>
      </c>
      <c r="D314" s="41"/>
      <c r="E314" s="43"/>
      <c r="F314" s="43"/>
      <c r="G314" s="42"/>
      <c r="H314" s="43"/>
      <c r="I314" s="43"/>
      <c r="J314" s="42"/>
      <c r="K314" s="42"/>
      <c r="L314" s="42"/>
      <c r="M314" s="57" t="str">
        <f t="shared" si="87"/>
        <v/>
      </c>
      <c r="N314" s="27" t="str">
        <f>IF(M314="","",VLOOKUP($A314,'[1]פרופיל מציע  + מסמכים שיש להגיש'!$C$6:$H$16555,4))</f>
        <v/>
      </c>
      <c r="O314" s="46" t="str">
        <f>IF(OR('טבלת עזר2'!$C313=1,'טבלת עזר2'!$G313=1,'טבלת עזר2'!$J313='טבלת עזר2'!$J$2,'טבלת עזר2'!$J313='טבלת עזר2'!$J$2,'טבלת עזר2'!$K313='טבלת עזר2'!$K$2,'טבלת עזר2'!$L313='טבלת עזר2'!$L$2)=TRUE,1,"")</f>
        <v/>
      </c>
      <c r="P314" s="46" t="e">
        <f>IF(OR($M314='טבלת עזר2'!$AN$3,$M314='טבלת עזר2'!$AN$4,$M314='טבלת עזר2'!$AN$5,$M314='טבלת עזר2'!$AN$6,$M314='טבלת עזר2'!$AN$7,$M314='טבלת עזר2'!$AN$8,$M314='טבלת עזר2'!$AN$9)=TRUE,2,"")</f>
        <v>#NUM!</v>
      </c>
      <c r="Q314" s="23" t="str">
        <f t="shared" si="75"/>
        <v>not submittied</v>
      </c>
      <c r="R314" s="65" t="e">
        <f t="shared" si="76"/>
        <v>#NUM!</v>
      </c>
      <c r="W314" s="67">
        <f t="shared" si="77"/>
        <v>0</v>
      </c>
      <c r="X314" s="23">
        <f t="shared" si="78"/>
        <v>7629</v>
      </c>
      <c r="Y314" s="50" t="e">
        <f t="shared" si="79"/>
        <v>#REF!</v>
      </c>
      <c r="Z314" s="23" t="e">
        <f t="shared" si="80"/>
        <v>#REF!</v>
      </c>
      <c r="AA314" s="28" t="e">
        <f t="shared" si="72"/>
        <v>#REF!</v>
      </c>
      <c r="AB314" s="29" t="e">
        <f t="shared" si="73"/>
        <v>#REF!</v>
      </c>
      <c r="AC314" s="28" t="e">
        <f t="shared" si="81"/>
        <v>#REF!</v>
      </c>
      <c r="AD314" s="23" t="e">
        <f t="shared" si="82"/>
        <v>#REF!</v>
      </c>
      <c r="AE314" s="53">
        <f t="shared" si="83"/>
        <v>0</v>
      </c>
      <c r="AF314" s="53">
        <f t="shared" si="84"/>
        <v>0</v>
      </c>
      <c r="AG314" s="53">
        <f t="shared" si="85"/>
        <v>0</v>
      </c>
      <c r="AH314" s="36" t="e">
        <f t="shared" si="88"/>
        <v>#REF!</v>
      </c>
      <c r="AM314" s="23">
        <f t="shared" si="86"/>
        <v>0</v>
      </c>
    </row>
    <row r="315" spans="1:39" x14ac:dyDescent="0.3">
      <c r="A315" s="23">
        <v>312</v>
      </c>
      <c r="B315" s="23">
        <f>VLOOKUP($A315,'[1]פרופיל מציע  + מסמכים שיש להגיש'!$C$6:$H$16555,2)</f>
        <v>0</v>
      </c>
      <c r="C315" s="23" t="str">
        <f t="shared" si="74"/>
        <v>0</v>
      </c>
      <c r="D315" s="41"/>
      <c r="E315" s="43"/>
      <c r="F315" s="43"/>
      <c r="G315" s="42"/>
      <c r="H315" s="43"/>
      <c r="I315" s="43"/>
      <c r="J315" s="42"/>
      <c r="K315" s="42"/>
      <c r="L315" s="42"/>
      <c r="M315" s="57" t="str">
        <f t="shared" si="87"/>
        <v/>
      </c>
      <c r="N315" s="27" t="str">
        <f>IF(M315="","",VLOOKUP($A315,'[1]פרופיל מציע  + מסמכים שיש להגיש'!$C$6:$H$16555,4))</f>
        <v/>
      </c>
      <c r="O315" s="46" t="str">
        <f>IF(OR('טבלת עזר2'!$C314=1,'טבלת עזר2'!$G314=1,'טבלת עזר2'!$J314='טבלת עזר2'!$J$2,'טבלת עזר2'!$J314='טבלת עזר2'!$J$2,'טבלת עזר2'!$K314='טבלת עזר2'!$K$2,'טבלת עזר2'!$L314='טבלת עזר2'!$L$2)=TRUE,1,"")</f>
        <v/>
      </c>
      <c r="P315" s="46" t="e">
        <f>IF(OR($M315='טבלת עזר2'!$AN$3,$M315='טבלת עזר2'!$AN$4,$M315='טבלת עזר2'!$AN$5,$M315='טבלת עזר2'!$AN$6,$M315='טבלת עזר2'!$AN$7,$M315='טבלת עזר2'!$AN$8,$M315='טבלת עזר2'!$AN$9)=TRUE,2,"")</f>
        <v>#NUM!</v>
      </c>
      <c r="Q315" s="23" t="str">
        <f t="shared" si="75"/>
        <v>not submittied</v>
      </c>
      <c r="R315" s="65" t="e">
        <f t="shared" si="76"/>
        <v>#NUM!</v>
      </c>
      <c r="W315" s="67">
        <f t="shared" si="77"/>
        <v>0</v>
      </c>
      <c r="X315" s="23">
        <f t="shared" si="78"/>
        <v>7629</v>
      </c>
      <c r="Y315" s="50" t="e">
        <f t="shared" si="79"/>
        <v>#REF!</v>
      </c>
      <c r="Z315" s="23" t="e">
        <f t="shared" si="80"/>
        <v>#REF!</v>
      </c>
      <c r="AA315" s="28" t="e">
        <f t="shared" si="72"/>
        <v>#REF!</v>
      </c>
      <c r="AB315" s="29" t="e">
        <f t="shared" si="73"/>
        <v>#REF!</v>
      </c>
      <c r="AC315" s="28" t="e">
        <f t="shared" si="81"/>
        <v>#REF!</v>
      </c>
      <c r="AD315" s="23" t="e">
        <f t="shared" si="82"/>
        <v>#REF!</v>
      </c>
      <c r="AE315" s="53">
        <f t="shared" si="83"/>
        <v>0</v>
      </c>
      <c r="AF315" s="53">
        <f t="shared" si="84"/>
        <v>0</v>
      </c>
      <c r="AG315" s="53">
        <f t="shared" si="85"/>
        <v>0</v>
      </c>
      <c r="AH315" s="36" t="e">
        <f t="shared" si="88"/>
        <v>#REF!</v>
      </c>
      <c r="AM315" s="23">
        <f t="shared" si="86"/>
        <v>0</v>
      </c>
    </row>
    <row r="316" spans="1:39" x14ac:dyDescent="0.3">
      <c r="A316" s="23">
        <v>313</v>
      </c>
      <c r="B316" s="23">
        <f>VLOOKUP($A316,'[1]פרופיל מציע  + מסמכים שיש להגיש'!$C$6:$H$16555,2)</f>
        <v>0</v>
      </c>
      <c r="C316" s="23" t="str">
        <f t="shared" si="74"/>
        <v>0</v>
      </c>
      <c r="D316" s="41"/>
      <c r="E316" s="43"/>
      <c r="F316" s="43"/>
      <c r="G316" s="42"/>
      <c r="H316" s="43"/>
      <c r="I316" s="43"/>
      <c r="J316" s="42"/>
      <c r="K316" s="42"/>
      <c r="L316" s="42"/>
      <c r="M316" s="57" t="str">
        <f t="shared" si="87"/>
        <v/>
      </c>
      <c r="N316" s="27" t="str">
        <f>IF(M316="","",VLOOKUP($A316,'[1]פרופיל מציע  + מסמכים שיש להגיש'!$C$6:$H$16555,4))</f>
        <v/>
      </c>
      <c r="O316" s="46" t="str">
        <f>IF(OR('טבלת עזר2'!$C315=1,'טבלת עזר2'!$G315=1,'טבלת עזר2'!$J315='טבלת עזר2'!$J$2,'טבלת עזר2'!$J315='טבלת עזר2'!$J$2,'טבלת עזר2'!$K315='טבלת עזר2'!$K$2,'טבלת עזר2'!$L315='טבלת עזר2'!$L$2)=TRUE,1,"")</f>
        <v/>
      </c>
      <c r="P316" s="46" t="e">
        <f>IF(OR($M316='טבלת עזר2'!$AN$3,$M316='טבלת עזר2'!$AN$4,$M316='טבלת עזר2'!$AN$5,$M316='טבלת עזר2'!$AN$6,$M316='טבלת עזר2'!$AN$7,$M316='טבלת עזר2'!$AN$8,$M316='טבלת עזר2'!$AN$9)=TRUE,2,"")</f>
        <v>#NUM!</v>
      </c>
      <c r="Q316" s="23" t="str">
        <f t="shared" si="75"/>
        <v>not submittied</v>
      </c>
      <c r="R316" s="65" t="e">
        <f t="shared" si="76"/>
        <v>#NUM!</v>
      </c>
      <c r="W316" s="67">
        <f t="shared" si="77"/>
        <v>0</v>
      </c>
      <c r="X316" s="23">
        <f t="shared" si="78"/>
        <v>7629</v>
      </c>
      <c r="Y316" s="50" t="e">
        <f t="shared" si="79"/>
        <v>#REF!</v>
      </c>
      <c r="Z316" s="23" t="e">
        <f t="shared" si="80"/>
        <v>#REF!</v>
      </c>
      <c r="AA316" s="28" t="e">
        <f t="shared" si="72"/>
        <v>#REF!</v>
      </c>
      <c r="AB316" s="29" t="e">
        <f t="shared" si="73"/>
        <v>#REF!</v>
      </c>
      <c r="AC316" s="28" t="e">
        <f t="shared" si="81"/>
        <v>#REF!</v>
      </c>
      <c r="AD316" s="23" t="e">
        <f t="shared" si="82"/>
        <v>#REF!</v>
      </c>
      <c r="AE316" s="53">
        <f t="shared" si="83"/>
        <v>0</v>
      </c>
      <c r="AF316" s="53">
        <f t="shared" si="84"/>
        <v>0</v>
      </c>
      <c r="AG316" s="53">
        <f t="shared" si="85"/>
        <v>0</v>
      </c>
      <c r="AH316" s="36" t="e">
        <f t="shared" si="88"/>
        <v>#REF!</v>
      </c>
      <c r="AM316" s="23">
        <f t="shared" si="86"/>
        <v>0</v>
      </c>
    </row>
    <row r="317" spans="1:39" x14ac:dyDescent="0.3">
      <c r="A317" s="23">
        <v>314</v>
      </c>
      <c r="B317" s="23">
        <f>VLOOKUP($A317,'[1]פרופיל מציע  + מסמכים שיש להגיש'!$C$6:$H$16555,2)</f>
        <v>0</v>
      </c>
      <c r="C317" s="23" t="str">
        <f t="shared" si="74"/>
        <v>0</v>
      </c>
      <c r="D317" s="41"/>
      <c r="E317" s="43"/>
      <c r="F317" s="43"/>
      <c r="G317" s="42"/>
      <c r="H317" s="43"/>
      <c r="I317" s="43"/>
      <c r="J317" s="42"/>
      <c r="K317" s="42"/>
      <c r="L317" s="42"/>
      <c r="M317" s="57" t="str">
        <f t="shared" si="87"/>
        <v/>
      </c>
      <c r="N317" s="27" t="str">
        <f>IF(M317="","",VLOOKUP($A317,'[1]פרופיל מציע  + מסמכים שיש להגיש'!$C$6:$H$16555,4))</f>
        <v/>
      </c>
      <c r="O317" s="46" t="str">
        <f>IF(OR('טבלת עזר2'!$C316=1,'טבלת עזר2'!$G316=1,'טבלת עזר2'!$J316='טבלת עזר2'!$J$2,'טבלת עזר2'!$J316='טבלת עזר2'!$J$2,'טבלת עזר2'!$K316='טבלת עזר2'!$K$2,'טבלת עזר2'!$L316='טבלת עזר2'!$L$2)=TRUE,1,"")</f>
        <v/>
      </c>
      <c r="P317" s="46" t="e">
        <f>IF(OR($M317='טבלת עזר2'!$AN$3,$M317='טבלת עזר2'!$AN$4,$M317='טבלת עזר2'!$AN$5,$M317='טבלת עזר2'!$AN$6,$M317='טבלת עזר2'!$AN$7,$M317='טבלת עזר2'!$AN$8,$M317='טבלת עזר2'!$AN$9)=TRUE,2,"")</f>
        <v>#NUM!</v>
      </c>
      <c r="Q317" s="23" t="str">
        <f t="shared" si="75"/>
        <v>not submittied</v>
      </c>
      <c r="R317" s="65" t="e">
        <f t="shared" si="76"/>
        <v>#NUM!</v>
      </c>
      <c r="W317" s="67">
        <f t="shared" si="77"/>
        <v>0</v>
      </c>
      <c r="X317" s="23">
        <f t="shared" si="78"/>
        <v>7629</v>
      </c>
      <c r="Y317" s="50" t="e">
        <f t="shared" si="79"/>
        <v>#REF!</v>
      </c>
      <c r="Z317" s="23" t="e">
        <f t="shared" si="80"/>
        <v>#REF!</v>
      </c>
      <c r="AA317" s="28" t="e">
        <f t="shared" si="72"/>
        <v>#REF!</v>
      </c>
      <c r="AB317" s="29" t="e">
        <f t="shared" si="73"/>
        <v>#REF!</v>
      </c>
      <c r="AC317" s="28" t="e">
        <f t="shared" si="81"/>
        <v>#REF!</v>
      </c>
      <c r="AD317" s="23" t="e">
        <f t="shared" si="82"/>
        <v>#REF!</v>
      </c>
      <c r="AE317" s="53">
        <f t="shared" si="83"/>
        <v>0</v>
      </c>
      <c r="AF317" s="53">
        <f t="shared" si="84"/>
        <v>0</v>
      </c>
      <c r="AG317" s="53">
        <f t="shared" si="85"/>
        <v>0</v>
      </c>
      <c r="AH317" s="36" t="e">
        <f t="shared" si="88"/>
        <v>#REF!</v>
      </c>
      <c r="AM317" s="23">
        <f t="shared" si="86"/>
        <v>0</v>
      </c>
    </row>
    <row r="318" spans="1:39" x14ac:dyDescent="0.3">
      <c r="A318" s="23">
        <v>315</v>
      </c>
      <c r="B318" s="23">
        <f>VLOOKUP($A318,'[1]פרופיל מציע  + מסמכים שיש להגיש'!$C$6:$H$16555,2)</f>
        <v>0</v>
      </c>
      <c r="C318" s="23" t="str">
        <f t="shared" si="74"/>
        <v>0</v>
      </c>
      <c r="D318" s="41"/>
      <c r="E318" s="43"/>
      <c r="F318" s="43"/>
      <c r="G318" s="42"/>
      <c r="H318" s="43"/>
      <c r="I318" s="43"/>
      <c r="J318" s="42"/>
      <c r="K318" s="42"/>
      <c r="L318" s="42"/>
      <c r="M318" s="57" t="str">
        <f t="shared" si="87"/>
        <v/>
      </c>
      <c r="N318" s="27" t="str">
        <f>IF(M318="","",VLOOKUP($A318,'[1]פרופיל מציע  + מסמכים שיש להגיש'!$C$6:$H$16555,4))</f>
        <v/>
      </c>
      <c r="O318" s="46" t="str">
        <f>IF(OR('טבלת עזר2'!$C317=1,'טבלת עזר2'!$G317=1,'טבלת עזר2'!$J317='טבלת עזר2'!$J$2,'טבלת עזר2'!$J317='טבלת עזר2'!$J$2,'טבלת עזר2'!$K317='טבלת עזר2'!$K$2,'טבלת עזר2'!$L317='טבלת עזר2'!$L$2)=TRUE,1,"")</f>
        <v/>
      </c>
      <c r="P318" s="46" t="e">
        <f>IF(OR($M318='טבלת עזר2'!$AN$3,$M318='טבלת עזר2'!$AN$4,$M318='טבלת עזר2'!$AN$5,$M318='טבלת עזר2'!$AN$6,$M318='טבלת עזר2'!$AN$7,$M318='טבלת עזר2'!$AN$8,$M318='טבלת עזר2'!$AN$9)=TRUE,2,"")</f>
        <v>#NUM!</v>
      </c>
      <c r="Q318" s="23" t="str">
        <f t="shared" si="75"/>
        <v>not submittied</v>
      </c>
      <c r="R318" s="65" t="e">
        <f t="shared" si="76"/>
        <v>#NUM!</v>
      </c>
      <c r="W318" s="67">
        <f t="shared" si="77"/>
        <v>0</v>
      </c>
      <c r="X318" s="23">
        <f t="shared" si="78"/>
        <v>7629</v>
      </c>
      <c r="Y318" s="50" t="e">
        <f t="shared" si="79"/>
        <v>#REF!</v>
      </c>
      <c r="Z318" s="23" t="e">
        <f t="shared" si="80"/>
        <v>#REF!</v>
      </c>
      <c r="AA318" s="28" t="e">
        <f t="shared" si="72"/>
        <v>#REF!</v>
      </c>
      <c r="AB318" s="29" t="e">
        <f t="shared" si="73"/>
        <v>#REF!</v>
      </c>
      <c r="AC318" s="28" t="e">
        <f t="shared" si="81"/>
        <v>#REF!</v>
      </c>
      <c r="AD318" s="23" t="e">
        <f t="shared" si="82"/>
        <v>#REF!</v>
      </c>
      <c r="AE318" s="53">
        <f t="shared" si="83"/>
        <v>0</v>
      </c>
      <c r="AF318" s="53">
        <f t="shared" si="84"/>
        <v>0</v>
      </c>
      <c r="AG318" s="53">
        <f t="shared" si="85"/>
        <v>0</v>
      </c>
      <c r="AH318" s="36" t="e">
        <f t="shared" si="88"/>
        <v>#REF!</v>
      </c>
      <c r="AM318" s="23">
        <f t="shared" si="86"/>
        <v>0</v>
      </c>
    </row>
    <row r="319" spans="1:39" x14ac:dyDescent="0.3">
      <c r="A319" s="23">
        <v>316</v>
      </c>
      <c r="B319" s="23">
        <f>VLOOKUP($A319,'[1]פרופיל מציע  + מסמכים שיש להגיש'!$C$6:$H$16555,2)</f>
        <v>0</v>
      </c>
      <c r="C319" s="23" t="str">
        <f t="shared" si="74"/>
        <v>0</v>
      </c>
      <c r="D319" s="41"/>
      <c r="E319" s="43"/>
      <c r="F319" s="43"/>
      <c r="G319" s="42"/>
      <c r="H319" s="43"/>
      <c r="I319" s="43"/>
      <c r="J319" s="42"/>
      <c r="K319" s="42"/>
      <c r="L319" s="42"/>
      <c r="M319" s="57" t="str">
        <f t="shared" si="87"/>
        <v/>
      </c>
      <c r="N319" s="27" t="str">
        <f>IF(M319="","",VLOOKUP($A319,'[1]פרופיל מציע  + מסמכים שיש להגיש'!$C$6:$H$16555,4))</f>
        <v/>
      </c>
      <c r="O319" s="46" t="str">
        <f>IF(OR('טבלת עזר2'!$C318=1,'טבלת עזר2'!$G318=1,'טבלת עזר2'!$J318='טבלת עזר2'!$J$2,'טבלת עזר2'!$J318='טבלת עזר2'!$J$2,'טבלת עזר2'!$K318='טבלת עזר2'!$K$2,'טבלת עזר2'!$L318='טבלת עזר2'!$L$2)=TRUE,1,"")</f>
        <v/>
      </c>
      <c r="P319" s="46" t="e">
        <f>IF(OR($M319='טבלת עזר2'!$AN$3,$M319='טבלת עזר2'!$AN$4,$M319='טבלת עזר2'!$AN$5,$M319='טבלת עזר2'!$AN$6,$M319='טבלת עזר2'!$AN$7,$M319='טבלת עזר2'!$AN$8,$M319='טבלת עזר2'!$AN$9)=TRUE,2,"")</f>
        <v>#NUM!</v>
      </c>
      <c r="Q319" s="23" t="str">
        <f t="shared" si="75"/>
        <v>not submittied</v>
      </c>
      <c r="R319" s="65" t="e">
        <f t="shared" si="76"/>
        <v>#NUM!</v>
      </c>
      <c r="W319" s="67">
        <f t="shared" si="77"/>
        <v>0</v>
      </c>
      <c r="X319" s="23">
        <f t="shared" si="78"/>
        <v>7629</v>
      </c>
      <c r="Y319" s="50" t="e">
        <f t="shared" si="79"/>
        <v>#REF!</v>
      </c>
      <c r="Z319" s="23" t="e">
        <f t="shared" si="80"/>
        <v>#REF!</v>
      </c>
      <c r="AA319" s="28" t="e">
        <f t="shared" si="72"/>
        <v>#REF!</v>
      </c>
      <c r="AB319" s="29" t="e">
        <f t="shared" si="73"/>
        <v>#REF!</v>
      </c>
      <c r="AC319" s="28" t="e">
        <f t="shared" si="81"/>
        <v>#REF!</v>
      </c>
      <c r="AD319" s="23" t="e">
        <f t="shared" si="82"/>
        <v>#REF!</v>
      </c>
      <c r="AE319" s="53">
        <f t="shared" si="83"/>
        <v>0</v>
      </c>
      <c r="AF319" s="53">
        <f t="shared" si="84"/>
        <v>0</v>
      </c>
      <c r="AG319" s="53">
        <f t="shared" si="85"/>
        <v>0</v>
      </c>
      <c r="AH319" s="36" t="e">
        <f t="shared" si="88"/>
        <v>#REF!</v>
      </c>
      <c r="AM319" s="23">
        <f t="shared" si="86"/>
        <v>0</v>
      </c>
    </row>
    <row r="320" spans="1:39" x14ac:dyDescent="0.3">
      <c r="A320" s="23">
        <v>317</v>
      </c>
      <c r="B320" s="23">
        <f>VLOOKUP($A320,'[1]פרופיל מציע  + מסמכים שיש להגיש'!$C$6:$H$16555,2)</f>
        <v>0</v>
      </c>
      <c r="C320" s="23" t="str">
        <f t="shared" si="74"/>
        <v>0</v>
      </c>
      <c r="D320" s="41"/>
      <c r="E320" s="43"/>
      <c r="F320" s="43"/>
      <c r="G320" s="42"/>
      <c r="H320" s="43"/>
      <c r="I320" s="43"/>
      <c r="J320" s="42"/>
      <c r="K320" s="42"/>
      <c r="L320" s="42"/>
      <c r="M320" s="57" t="str">
        <f t="shared" si="87"/>
        <v/>
      </c>
      <c r="N320" s="27" t="str">
        <f>IF(M320="","",VLOOKUP($A320,'[1]פרופיל מציע  + מסמכים שיש להגיש'!$C$6:$H$16555,4))</f>
        <v/>
      </c>
      <c r="O320" s="46" t="str">
        <f>IF(OR('טבלת עזר2'!$C319=1,'טבלת עזר2'!$G319=1,'טבלת עזר2'!$J319='טבלת עזר2'!$J$2,'טבלת עזר2'!$J319='טבלת עזר2'!$J$2,'טבלת עזר2'!$K319='טבלת עזר2'!$K$2,'טבלת עזר2'!$L319='טבלת עזר2'!$L$2)=TRUE,1,"")</f>
        <v/>
      </c>
      <c r="P320" s="46" t="e">
        <f>IF(OR($M320='טבלת עזר2'!$AN$3,$M320='טבלת עזר2'!$AN$4,$M320='טבלת עזר2'!$AN$5,$M320='טבלת עזר2'!$AN$6,$M320='טבלת עזר2'!$AN$7,$M320='טבלת עזר2'!$AN$8,$M320='טבלת עזר2'!$AN$9)=TRUE,2,"")</f>
        <v>#NUM!</v>
      </c>
      <c r="Q320" s="23" t="str">
        <f t="shared" si="75"/>
        <v>not submittied</v>
      </c>
      <c r="R320" s="65" t="e">
        <f t="shared" si="76"/>
        <v>#NUM!</v>
      </c>
      <c r="W320" s="67">
        <f t="shared" si="77"/>
        <v>0</v>
      </c>
      <c r="X320" s="23">
        <f t="shared" si="78"/>
        <v>7629</v>
      </c>
      <c r="Y320" s="50" t="e">
        <f t="shared" si="79"/>
        <v>#REF!</v>
      </c>
      <c r="Z320" s="23" t="e">
        <f t="shared" si="80"/>
        <v>#REF!</v>
      </c>
      <c r="AA320" s="28" t="e">
        <f t="shared" si="72"/>
        <v>#REF!</v>
      </c>
      <c r="AB320" s="29" t="e">
        <f t="shared" si="73"/>
        <v>#REF!</v>
      </c>
      <c r="AC320" s="28" t="e">
        <f t="shared" si="81"/>
        <v>#REF!</v>
      </c>
      <c r="AD320" s="23" t="e">
        <f t="shared" si="82"/>
        <v>#REF!</v>
      </c>
      <c r="AE320" s="53">
        <f t="shared" si="83"/>
        <v>0</v>
      </c>
      <c r="AF320" s="53">
        <f t="shared" si="84"/>
        <v>0</v>
      </c>
      <c r="AG320" s="53">
        <f t="shared" si="85"/>
        <v>0</v>
      </c>
      <c r="AH320" s="36" t="e">
        <f t="shared" si="88"/>
        <v>#REF!</v>
      </c>
      <c r="AM320" s="23">
        <f t="shared" si="86"/>
        <v>0</v>
      </c>
    </row>
    <row r="321" spans="1:39" x14ac:dyDescent="0.3">
      <c r="A321" s="23">
        <v>318</v>
      </c>
      <c r="B321" s="23">
        <f>VLOOKUP($A321,'[1]פרופיל מציע  + מסמכים שיש להגיש'!$C$6:$H$16555,2)</f>
        <v>0</v>
      </c>
      <c r="C321" s="23" t="str">
        <f t="shared" si="74"/>
        <v>0</v>
      </c>
      <c r="D321" s="41"/>
      <c r="E321" s="43"/>
      <c r="F321" s="43"/>
      <c r="G321" s="42"/>
      <c r="H321" s="43"/>
      <c r="I321" s="43"/>
      <c r="J321" s="42"/>
      <c r="K321" s="42"/>
      <c r="L321" s="42"/>
      <c r="M321" s="57" t="str">
        <f t="shared" si="87"/>
        <v/>
      </c>
      <c r="N321" s="27" t="str">
        <f>IF(M321="","",VLOOKUP($A321,'[1]פרופיל מציע  + מסמכים שיש להגיש'!$C$6:$H$16555,4))</f>
        <v/>
      </c>
      <c r="O321" s="46" t="str">
        <f>IF(OR('טבלת עזר2'!$C320=1,'טבלת עזר2'!$G320=1,'טבלת עזר2'!$J320='טבלת עזר2'!$J$2,'טבלת עזר2'!$J320='טבלת עזר2'!$J$2,'טבלת עזר2'!$K320='טבלת עזר2'!$K$2,'טבלת עזר2'!$L320='טבלת עזר2'!$L$2)=TRUE,1,"")</f>
        <v/>
      </c>
      <c r="P321" s="46" t="e">
        <f>IF(OR($M321='טבלת עזר2'!$AN$3,$M321='טבלת עזר2'!$AN$4,$M321='טבלת עזר2'!$AN$5,$M321='טבלת עזר2'!$AN$6,$M321='טבלת עזר2'!$AN$7,$M321='טבלת עזר2'!$AN$8,$M321='טבלת עזר2'!$AN$9)=TRUE,2,"")</f>
        <v>#NUM!</v>
      </c>
      <c r="Q321" s="23" t="str">
        <f t="shared" si="75"/>
        <v>not submittied</v>
      </c>
      <c r="R321" s="65" t="e">
        <f t="shared" si="76"/>
        <v>#NUM!</v>
      </c>
      <c r="W321" s="67">
        <f t="shared" si="77"/>
        <v>0</v>
      </c>
      <c r="X321" s="23">
        <f t="shared" si="78"/>
        <v>7629</v>
      </c>
      <c r="Y321" s="50" t="e">
        <f t="shared" si="79"/>
        <v>#REF!</v>
      </c>
      <c r="Z321" s="23" t="e">
        <f t="shared" si="80"/>
        <v>#REF!</v>
      </c>
      <c r="AA321" s="28" t="e">
        <f t="shared" si="72"/>
        <v>#REF!</v>
      </c>
      <c r="AB321" s="29" t="e">
        <f t="shared" si="73"/>
        <v>#REF!</v>
      </c>
      <c r="AC321" s="28" t="e">
        <f t="shared" si="81"/>
        <v>#REF!</v>
      </c>
      <c r="AD321" s="23" t="e">
        <f t="shared" si="82"/>
        <v>#REF!</v>
      </c>
      <c r="AE321" s="53">
        <f t="shared" si="83"/>
        <v>0</v>
      </c>
      <c r="AF321" s="53">
        <f t="shared" si="84"/>
        <v>0</v>
      </c>
      <c r="AG321" s="53">
        <f t="shared" si="85"/>
        <v>0</v>
      </c>
      <c r="AH321" s="36" t="e">
        <f t="shared" si="88"/>
        <v>#REF!</v>
      </c>
      <c r="AM321" s="23">
        <f t="shared" si="86"/>
        <v>0</v>
      </c>
    </row>
    <row r="322" spans="1:39" x14ac:dyDescent="0.3">
      <c r="A322" s="23">
        <v>319</v>
      </c>
      <c r="B322" s="23">
        <f>VLOOKUP($A322,'[1]פרופיל מציע  + מסמכים שיש להגיש'!$C$6:$H$16555,2)</f>
        <v>0</v>
      </c>
      <c r="C322" s="23" t="str">
        <f t="shared" si="74"/>
        <v>0</v>
      </c>
      <c r="D322" s="41"/>
      <c r="E322" s="43"/>
      <c r="F322" s="43"/>
      <c r="G322" s="42"/>
      <c r="H322" s="43"/>
      <c r="I322" s="43"/>
      <c r="J322" s="42"/>
      <c r="K322" s="42"/>
      <c r="L322" s="42"/>
      <c r="M322" s="57" t="str">
        <f t="shared" si="87"/>
        <v/>
      </c>
      <c r="N322" s="27" t="str">
        <f>IF(M322="","",VLOOKUP($A322,'[1]פרופיל מציע  + מסמכים שיש להגיש'!$C$6:$H$16555,4))</f>
        <v/>
      </c>
      <c r="O322" s="46" t="str">
        <f>IF(OR('טבלת עזר2'!$C321=1,'טבלת עזר2'!$G321=1,'טבלת עזר2'!$J321='טבלת עזר2'!$J$2,'טבלת עזר2'!$J321='טבלת עזר2'!$J$2,'טבלת עזר2'!$K321='טבלת עזר2'!$K$2,'טבלת עזר2'!$L321='טבלת עזר2'!$L$2)=TRUE,1,"")</f>
        <v/>
      </c>
      <c r="P322" s="46" t="e">
        <f>IF(OR($M322='טבלת עזר2'!$AN$3,$M322='טבלת עזר2'!$AN$4,$M322='טבלת עזר2'!$AN$5,$M322='טבלת עזר2'!$AN$6,$M322='טבלת עזר2'!$AN$7,$M322='טבלת עזר2'!$AN$8,$M322='טבלת עזר2'!$AN$9)=TRUE,2,"")</f>
        <v>#NUM!</v>
      </c>
      <c r="Q322" s="23" t="str">
        <f t="shared" si="75"/>
        <v>not submittied</v>
      </c>
      <c r="R322" s="65" t="e">
        <f t="shared" si="76"/>
        <v>#NUM!</v>
      </c>
      <c r="W322" s="67">
        <f t="shared" si="77"/>
        <v>0</v>
      </c>
      <c r="X322" s="23">
        <f t="shared" si="78"/>
        <v>7629</v>
      </c>
      <c r="Y322" s="50" t="e">
        <f t="shared" si="79"/>
        <v>#REF!</v>
      </c>
      <c r="Z322" s="23" t="e">
        <f t="shared" si="80"/>
        <v>#REF!</v>
      </c>
      <c r="AA322" s="28" t="e">
        <f t="shared" si="72"/>
        <v>#REF!</v>
      </c>
      <c r="AB322" s="29" t="e">
        <f t="shared" si="73"/>
        <v>#REF!</v>
      </c>
      <c r="AC322" s="28" t="e">
        <f t="shared" si="81"/>
        <v>#REF!</v>
      </c>
      <c r="AD322" s="23" t="e">
        <f t="shared" si="82"/>
        <v>#REF!</v>
      </c>
      <c r="AE322" s="53">
        <f t="shared" si="83"/>
        <v>0</v>
      </c>
      <c r="AF322" s="53">
        <f t="shared" si="84"/>
        <v>0</v>
      </c>
      <c r="AG322" s="53">
        <f t="shared" si="85"/>
        <v>0</v>
      </c>
      <c r="AH322" s="36" t="e">
        <f t="shared" si="88"/>
        <v>#REF!</v>
      </c>
      <c r="AM322" s="23">
        <f t="shared" si="86"/>
        <v>0</v>
      </c>
    </row>
    <row r="323" spans="1:39" x14ac:dyDescent="0.3">
      <c r="A323" s="23">
        <v>320</v>
      </c>
      <c r="B323" s="23">
        <f>VLOOKUP($A323,'[1]פרופיל מציע  + מסמכים שיש להגיש'!$C$6:$H$16555,2)</f>
        <v>0</v>
      </c>
      <c r="C323" s="23" t="str">
        <f t="shared" si="74"/>
        <v>0</v>
      </c>
      <c r="D323" s="41"/>
      <c r="E323" s="43"/>
      <c r="F323" s="43"/>
      <c r="G323" s="42"/>
      <c r="H323" s="43"/>
      <c r="I323" s="43"/>
      <c r="J323" s="42"/>
      <c r="K323" s="42"/>
      <c r="L323" s="42"/>
      <c r="M323" s="57" t="str">
        <f t="shared" si="87"/>
        <v/>
      </c>
      <c r="N323" s="27" t="str">
        <f>IF(M323="","",VLOOKUP($A323,'[1]פרופיל מציע  + מסמכים שיש להגיש'!$C$6:$H$16555,4))</f>
        <v/>
      </c>
      <c r="O323" s="46" t="str">
        <f>IF(OR('טבלת עזר2'!$C322=1,'טבלת עזר2'!$G322=1,'טבלת עזר2'!$J322='טבלת עזר2'!$J$2,'טבלת עזר2'!$J322='טבלת עזר2'!$J$2,'טבלת עזר2'!$K322='טבלת עזר2'!$K$2,'טבלת עזר2'!$L322='טבלת עזר2'!$L$2)=TRUE,1,"")</f>
        <v/>
      </c>
      <c r="P323" s="46" t="e">
        <f>IF(OR($M323='טבלת עזר2'!$AN$3,$M323='טבלת עזר2'!$AN$4,$M323='טבלת עזר2'!$AN$5,$M323='טבלת עזר2'!$AN$6,$M323='טבלת עזר2'!$AN$7,$M323='טבלת עזר2'!$AN$8,$M323='טבלת עזר2'!$AN$9)=TRUE,2,"")</f>
        <v>#NUM!</v>
      </c>
      <c r="Q323" s="23" t="str">
        <f t="shared" si="75"/>
        <v>not submittied</v>
      </c>
      <c r="R323" s="65" t="e">
        <f t="shared" si="76"/>
        <v>#NUM!</v>
      </c>
      <c r="W323" s="67">
        <f t="shared" si="77"/>
        <v>0</v>
      </c>
      <c r="X323" s="23">
        <f t="shared" si="78"/>
        <v>7629</v>
      </c>
      <c r="Y323" s="50" t="e">
        <f t="shared" si="79"/>
        <v>#REF!</v>
      </c>
      <c r="Z323" s="23" t="e">
        <f t="shared" si="80"/>
        <v>#REF!</v>
      </c>
      <c r="AA323" s="28" t="e">
        <f t="shared" si="72"/>
        <v>#REF!</v>
      </c>
      <c r="AB323" s="29" t="e">
        <f t="shared" si="73"/>
        <v>#REF!</v>
      </c>
      <c r="AC323" s="28" t="e">
        <f t="shared" si="81"/>
        <v>#REF!</v>
      </c>
      <c r="AD323" s="23" t="e">
        <f t="shared" si="82"/>
        <v>#REF!</v>
      </c>
      <c r="AE323" s="53">
        <f t="shared" si="83"/>
        <v>0</v>
      </c>
      <c r="AF323" s="53">
        <f t="shared" si="84"/>
        <v>0</v>
      </c>
      <c r="AG323" s="53">
        <f t="shared" si="85"/>
        <v>0</v>
      </c>
      <c r="AH323" s="36" t="e">
        <f t="shared" si="88"/>
        <v>#REF!</v>
      </c>
      <c r="AM323" s="23">
        <f t="shared" si="86"/>
        <v>0</v>
      </c>
    </row>
    <row r="324" spans="1:39" x14ac:dyDescent="0.3">
      <c r="A324" s="23">
        <v>321</v>
      </c>
      <c r="B324" s="23">
        <f>VLOOKUP($A324,'[1]פרופיל מציע  + מסמכים שיש להגיש'!$C$6:$H$16555,2)</f>
        <v>0</v>
      </c>
      <c r="C324" s="23" t="str">
        <f t="shared" si="74"/>
        <v>0</v>
      </c>
      <c r="D324" s="41"/>
      <c r="E324" s="43"/>
      <c r="F324" s="43"/>
      <c r="G324" s="42"/>
      <c r="H324" s="43"/>
      <c r="I324" s="43"/>
      <c r="J324" s="42"/>
      <c r="K324" s="42"/>
      <c r="L324" s="42"/>
      <c r="M324" s="57" t="str">
        <f t="shared" si="87"/>
        <v/>
      </c>
      <c r="N324" s="27" t="str">
        <f>IF(M324="","",VLOOKUP($A324,'[1]פרופיל מציע  + מסמכים שיש להגיש'!$C$6:$H$16555,4))</f>
        <v/>
      </c>
      <c r="O324" s="46" t="str">
        <f>IF(OR('טבלת עזר2'!$C323=1,'טבלת עזר2'!$G323=1,'טבלת עזר2'!$J323='טבלת עזר2'!$J$2,'טבלת עזר2'!$J323='טבלת עזר2'!$J$2,'טבלת עזר2'!$K323='טבלת עזר2'!$K$2,'טבלת עזר2'!$L323='טבלת עזר2'!$L$2)=TRUE,1,"")</f>
        <v/>
      </c>
      <c r="P324" s="46" t="e">
        <f>IF(OR($M324='טבלת עזר2'!$AN$3,$M324='טבלת עזר2'!$AN$4,$M324='טבלת עזר2'!$AN$5,$M324='טבלת עזר2'!$AN$6,$M324='טבלת עזר2'!$AN$7,$M324='טבלת עזר2'!$AN$8,$M324='טבלת עזר2'!$AN$9)=TRUE,2,"")</f>
        <v>#NUM!</v>
      </c>
      <c r="Q324" s="23" t="str">
        <f t="shared" si="75"/>
        <v>not submittied</v>
      </c>
      <c r="R324" s="65" t="e">
        <f t="shared" si="76"/>
        <v>#NUM!</v>
      </c>
      <c r="W324" s="67">
        <f t="shared" si="77"/>
        <v>0</v>
      </c>
      <c r="X324" s="23">
        <f t="shared" si="78"/>
        <v>7629</v>
      </c>
      <c r="Y324" s="50" t="e">
        <f t="shared" si="79"/>
        <v>#REF!</v>
      </c>
      <c r="Z324" s="23" t="e">
        <f t="shared" si="80"/>
        <v>#REF!</v>
      </c>
      <c r="AA324" s="28" t="e">
        <f t="shared" ref="AA324:AA387" si="89">SUM($BL$40:$BL$43)*$G324</f>
        <v>#REF!</v>
      </c>
      <c r="AB324" s="29" t="e">
        <f t="shared" ref="AB324:AB387" si="90">0.7*SUM($BM$40:$BM$43)*(1-$H324)+0.3*SUM($BN$40:$BN$43)*(1-$I324)</f>
        <v>#REF!</v>
      </c>
      <c r="AC324" s="28" t="e">
        <f t="shared" si="81"/>
        <v>#REF!</v>
      </c>
      <c r="AD324" s="23" t="e">
        <f t="shared" si="82"/>
        <v>#REF!</v>
      </c>
      <c r="AE324" s="53">
        <f t="shared" si="83"/>
        <v>0</v>
      </c>
      <c r="AF324" s="53">
        <f t="shared" si="84"/>
        <v>0</v>
      </c>
      <c r="AG324" s="53">
        <f t="shared" si="85"/>
        <v>0</v>
      </c>
      <c r="AH324" s="36" t="e">
        <f t="shared" si="88"/>
        <v>#REF!</v>
      </c>
      <c r="AM324" s="23">
        <f t="shared" si="86"/>
        <v>0</v>
      </c>
    </row>
    <row r="325" spans="1:39" x14ac:dyDescent="0.3">
      <c r="A325" s="23">
        <v>322</v>
      </c>
      <c r="B325" s="23">
        <f>VLOOKUP($A325,'[1]פרופיל מציע  + מסמכים שיש להגיש'!$C$6:$H$16555,2)</f>
        <v>0</v>
      </c>
      <c r="C325" s="23" t="str">
        <f t="shared" ref="C325:C388" si="91">IF(D325&gt;0,"1","0")</f>
        <v>0</v>
      </c>
      <c r="D325" s="41"/>
      <c r="E325" s="43"/>
      <c r="F325" s="43"/>
      <c r="G325" s="42"/>
      <c r="H325" s="43"/>
      <c r="I325" s="43"/>
      <c r="J325" s="42"/>
      <c r="K325" s="42"/>
      <c r="L325" s="42"/>
      <c r="M325" s="57" t="str">
        <f t="shared" si="87"/>
        <v/>
      </c>
      <c r="N325" s="27" t="str">
        <f>IF(M325="","",VLOOKUP($A325,'[1]פרופיל מציע  + מסמכים שיש להגיש'!$C$6:$H$16555,4))</f>
        <v/>
      </c>
      <c r="O325" s="46" t="str">
        <f>IF(OR('טבלת עזר2'!$C324=1,'טבלת עזר2'!$G324=1,'טבלת עזר2'!$J324='טבלת עזר2'!$J$2,'טבלת עזר2'!$J324='טבלת עזר2'!$J$2,'טבלת עזר2'!$K324='טבלת עזר2'!$K$2,'טבלת עזר2'!$L324='טבלת עזר2'!$L$2)=TRUE,1,"")</f>
        <v/>
      </c>
      <c r="P325" s="46" t="e">
        <f>IF(OR($M325='טבלת עזר2'!$AN$3,$M325='טבלת עזר2'!$AN$4,$M325='טבלת עזר2'!$AN$5,$M325='טבלת עזר2'!$AN$6,$M325='טבלת עזר2'!$AN$7,$M325='טבלת עזר2'!$AN$8,$M325='טבלת עזר2'!$AN$9)=TRUE,2,"")</f>
        <v>#NUM!</v>
      </c>
      <c r="Q325" s="23" t="str">
        <f t="shared" ref="Q325:Q388" si="92">IF($D325&gt;0,IF(AND($O325="",$P325=""),IF($M325&lt;1.1*$T$5,"in","out"),"in"),"not submittied")</f>
        <v>not submittied</v>
      </c>
      <c r="R325" s="65" t="e">
        <f t="shared" ref="R325:R388" si="93">IF(AND(O$4="",$P325=""),IF($D325&gt;0,IF(AND($O325="",$P325="",$Q325="in",$M325&gt;$T$5),$T$5,$M325)),"")</f>
        <v>#NUM!</v>
      </c>
      <c r="W325" s="67">
        <f t="shared" ref="W325:W388" si="94">40*$D325</f>
        <v>0</v>
      </c>
      <c r="X325" s="23">
        <f t="shared" ref="X325:X388" si="95">5627*(1-$E325)+2002*(1-$F325)</f>
        <v>7629</v>
      </c>
      <c r="Y325" s="50" t="e">
        <f t="shared" ref="Y325:Y388" si="96">$G325*SUM($BT$5:$CK$5)</f>
        <v>#REF!</v>
      </c>
      <c r="Z325" s="23" t="e">
        <f t="shared" ref="Z325:Z388" si="97">SUM($BT$6:$CK$17)*(0.8*(1-$H325)+0.2*0.75*(1-$I325))</f>
        <v>#REF!</v>
      </c>
      <c r="AA325" s="28" t="e">
        <f t="shared" si="89"/>
        <v>#REF!</v>
      </c>
      <c r="AB325" s="29" t="e">
        <f t="shared" si="90"/>
        <v>#REF!</v>
      </c>
      <c r="AC325" s="28" t="e">
        <f t="shared" ref="AC325:AC388" si="98">SUM($BL$4:$BL$34)*$G325</f>
        <v>#REF!</v>
      </c>
      <c r="AD325" s="23" t="e">
        <f t="shared" ref="AD325:AD388" si="99">0.5*SUM($BM$4:$BM$34)*(1-$H325)+0.5*0.75*(1-$I325)*SUM($BM$4:$BM$34)</f>
        <v>#REF!</v>
      </c>
      <c r="AE325" s="53">
        <f t="shared" ref="AE325:AE388" si="100">$J325*3</f>
        <v>0</v>
      </c>
      <c r="AF325" s="53">
        <f t="shared" ref="AF325:AF388" si="101">$K325*4</f>
        <v>0</v>
      </c>
      <c r="AG325" s="53">
        <f t="shared" ref="AG325:AG388" si="102">$L325*12</f>
        <v>0</v>
      </c>
      <c r="AH325" s="36" t="e">
        <f t="shared" si="88"/>
        <v>#REF!</v>
      </c>
      <c r="AM325" s="23">
        <f t="shared" ref="AM325:AM388" si="103">IF(Q326="בפנים",N325,0)</f>
        <v>0</v>
      </c>
    </row>
    <row r="326" spans="1:39" x14ac:dyDescent="0.3">
      <c r="A326" s="23">
        <v>323</v>
      </c>
      <c r="B326" s="23">
        <f>VLOOKUP($A326,'[1]פרופיל מציע  + מסמכים שיש להגיש'!$C$6:$H$16555,2)</f>
        <v>0</v>
      </c>
      <c r="C326" s="23" t="str">
        <f t="shared" si="91"/>
        <v>0</v>
      </c>
      <c r="D326" s="41"/>
      <c r="E326" s="43"/>
      <c r="F326" s="43"/>
      <c r="G326" s="42"/>
      <c r="H326" s="43"/>
      <c r="I326" s="43"/>
      <c r="J326" s="42"/>
      <c r="K326" s="42"/>
      <c r="L326" s="42"/>
      <c r="M326" s="57" t="str">
        <f t="shared" ref="M326:M389" si="104">IF(COUNT(D326:L326)=9,$AH326,"")</f>
        <v/>
      </c>
      <c r="N326" s="27" t="str">
        <f>IF(M326="","",VLOOKUP($A326,'[1]פרופיל מציע  + מסמכים שיש להגיש'!$C$6:$H$16555,4))</f>
        <v/>
      </c>
      <c r="O326" s="46" t="str">
        <f>IF(OR('טבלת עזר2'!$C325=1,'טבלת עזר2'!$G325=1,'טבלת עזר2'!$J325='טבלת עזר2'!$J$2,'טבלת עזר2'!$J325='טבלת עזר2'!$J$2,'טבלת עזר2'!$K325='טבלת עזר2'!$K$2,'טבלת עזר2'!$L325='טבלת עזר2'!$L$2)=TRUE,1,"")</f>
        <v/>
      </c>
      <c r="P326" s="46" t="e">
        <f>IF(OR($M326='טבלת עזר2'!$AN$3,$M326='טבלת עזר2'!$AN$4,$M326='טבלת עזר2'!$AN$5,$M326='טבלת עזר2'!$AN$6,$M326='טבלת עזר2'!$AN$7,$M326='טבלת עזר2'!$AN$8,$M326='טבלת עזר2'!$AN$9)=TRUE,2,"")</f>
        <v>#NUM!</v>
      </c>
      <c r="Q326" s="23" t="str">
        <f t="shared" si="92"/>
        <v>not submittied</v>
      </c>
      <c r="R326" s="65" t="e">
        <f t="shared" si="93"/>
        <v>#NUM!</v>
      </c>
      <c r="W326" s="67">
        <f t="shared" si="94"/>
        <v>0</v>
      </c>
      <c r="X326" s="23">
        <f t="shared" si="95"/>
        <v>7629</v>
      </c>
      <c r="Y326" s="50" t="e">
        <f t="shared" si="96"/>
        <v>#REF!</v>
      </c>
      <c r="Z326" s="23" t="e">
        <f t="shared" si="97"/>
        <v>#REF!</v>
      </c>
      <c r="AA326" s="28" t="e">
        <f t="shared" si="89"/>
        <v>#REF!</v>
      </c>
      <c r="AB326" s="29" t="e">
        <f t="shared" si="90"/>
        <v>#REF!</v>
      </c>
      <c r="AC326" s="28" t="e">
        <f t="shared" si="98"/>
        <v>#REF!</v>
      </c>
      <c r="AD326" s="23" t="e">
        <f t="shared" si="99"/>
        <v>#REF!</v>
      </c>
      <c r="AE326" s="53">
        <f t="shared" si="100"/>
        <v>0</v>
      </c>
      <c r="AF326" s="53">
        <f t="shared" si="101"/>
        <v>0</v>
      </c>
      <c r="AG326" s="53">
        <f t="shared" si="102"/>
        <v>0</v>
      </c>
      <c r="AH326" s="36" t="e">
        <f t="shared" si="88"/>
        <v>#REF!</v>
      </c>
      <c r="AM326" s="23">
        <f t="shared" si="103"/>
        <v>0</v>
      </c>
    </row>
    <row r="327" spans="1:39" x14ac:dyDescent="0.3">
      <c r="A327" s="23">
        <v>324</v>
      </c>
      <c r="B327" s="23">
        <f>VLOOKUP($A327,'[1]פרופיל מציע  + מסמכים שיש להגיש'!$C$6:$H$16555,2)</f>
        <v>0</v>
      </c>
      <c r="C327" s="23" t="str">
        <f t="shared" si="91"/>
        <v>0</v>
      </c>
      <c r="D327" s="41"/>
      <c r="E327" s="43"/>
      <c r="F327" s="43"/>
      <c r="G327" s="42"/>
      <c r="H327" s="43"/>
      <c r="I327" s="43"/>
      <c r="J327" s="42"/>
      <c r="K327" s="42"/>
      <c r="L327" s="42"/>
      <c r="M327" s="57" t="str">
        <f t="shared" si="104"/>
        <v/>
      </c>
      <c r="N327" s="27" t="str">
        <f>IF(M327="","",VLOOKUP($A327,'[1]פרופיל מציע  + מסמכים שיש להגיש'!$C$6:$H$16555,4))</f>
        <v/>
      </c>
      <c r="O327" s="46" t="str">
        <f>IF(OR('טבלת עזר2'!$C326=1,'טבלת עזר2'!$G326=1,'טבלת עזר2'!$J326='טבלת עזר2'!$J$2,'טבלת עזר2'!$J326='טבלת עזר2'!$J$2,'טבלת עזר2'!$K326='טבלת עזר2'!$K$2,'טבלת עזר2'!$L326='טבלת עזר2'!$L$2)=TRUE,1,"")</f>
        <v/>
      </c>
      <c r="P327" s="46" t="e">
        <f>IF(OR($M327='טבלת עזר2'!$AN$3,$M327='טבלת עזר2'!$AN$4,$M327='טבלת עזר2'!$AN$5,$M327='טבלת עזר2'!$AN$6,$M327='טבלת עזר2'!$AN$7,$M327='טבלת עזר2'!$AN$8,$M327='טבלת עזר2'!$AN$9)=TRUE,2,"")</f>
        <v>#NUM!</v>
      </c>
      <c r="Q327" s="23" t="str">
        <f t="shared" si="92"/>
        <v>not submittied</v>
      </c>
      <c r="R327" s="65" t="e">
        <f t="shared" si="93"/>
        <v>#NUM!</v>
      </c>
      <c r="W327" s="67">
        <f t="shared" si="94"/>
        <v>0</v>
      </c>
      <c r="X327" s="23">
        <f t="shared" si="95"/>
        <v>7629</v>
      </c>
      <c r="Y327" s="50" t="e">
        <f t="shared" si="96"/>
        <v>#REF!</v>
      </c>
      <c r="Z327" s="23" t="e">
        <f t="shared" si="97"/>
        <v>#REF!</v>
      </c>
      <c r="AA327" s="28" t="e">
        <f t="shared" si="89"/>
        <v>#REF!</v>
      </c>
      <c r="AB327" s="29" t="e">
        <f t="shared" si="90"/>
        <v>#REF!</v>
      </c>
      <c r="AC327" s="28" t="e">
        <f t="shared" si="98"/>
        <v>#REF!</v>
      </c>
      <c r="AD327" s="23" t="e">
        <f t="shared" si="99"/>
        <v>#REF!</v>
      </c>
      <c r="AE327" s="53">
        <f t="shared" si="100"/>
        <v>0</v>
      </c>
      <c r="AF327" s="53">
        <f t="shared" si="101"/>
        <v>0</v>
      </c>
      <c r="AG327" s="53">
        <f t="shared" si="102"/>
        <v>0</v>
      </c>
      <c r="AH327" s="36" t="e">
        <f t="shared" si="88"/>
        <v>#REF!</v>
      </c>
      <c r="AM327" s="23">
        <f t="shared" si="103"/>
        <v>0</v>
      </c>
    </row>
    <row r="328" spans="1:39" x14ac:dyDescent="0.3">
      <c r="A328" s="23">
        <v>325</v>
      </c>
      <c r="B328" s="23">
        <f>VLOOKUP($A328,'[1]פרופיל מציע  + מסמכים שיש להגיש'!$C$6:$H$16555,2)</f>
        <v>0</v>
      </c>
      <c r="C328" s="23" t="str">
        <f t="shared" si="91"/>
        <v>0</v>
      </c>
      <c r="D328" s="41"/>
      <c r="E328" s="43"/>
      <c r="F328" s="43"/>
      <c r="G328" s="42"/>
      <c r="H328" s="43"/>
      <c r="I328" s="43"/>
      <c r="J328" s="42"/>
      <c r="K328" s="42"/>
      <c r="L328" s="42"/>
      <c r="M328" s="57" t="str">
        <f t="shared" si="104"/>
        <v/>
      </c>
      <c r="N328" s="27" t="str">
        <f>IF(M328="","",VLOOKUP($A328,'[1]פרופיל מציע  + מסמכים שיש להגיש'!$C$6:$H$16555,4))</f>
        <v/>
      </c>
      <c r="O328" s="46" t="str">
        <f>IF(OR('טבלת עזר2'!$C327=1,'טבלת עזר2'!$G327=1,'טבלת עזר2'!$J327='טבלת עזר2'!$J$2,'טבלת עזר2'!$J327='טבלת עזר2'!$J$2,'טבלת עזר2'!$K327='טבלת עזר2'!$K$2,'טבלת עזר2'!$L327='טבלת עזר2'!$L$2)=TRUE,1,"")</f>
        <v/>
      </c>
      <c r="P328" s="46" t="e">
        <f>IF(OR($M328='טבלת עזר2'!$AN$3,$M328='טבלת עזר2'!$AN$4,$M328='טבלת עזר2'!$AN$5,$M328='טבלת עזר2'!$AN$6,$M328='טבלת עזר2'!$AN$7,$M328='טבלת עזר2'!$AN$8,$M328='טבלת עזר2'!$AN$9)=TRUE,2,"")</f>
        <v>#NUM!</v>
      </c>
      <c r="Q328" s="23" t="str">
        <f t="shared" si="92"/>
        <v>not submittied</v>
      </c>
      <c r="R328" s="65" t="e">
        <f t="shared" si="93"/>
        <v>#NUM!</v>
      </c>
      <c r="W328" s="67">
        <f t="shared" si="94"/>
        <v>0</v>
      </c>
      <c r="X328" s="23">
        <f t="shared" si="95"/>
        <v>7629</v>
      </c>
      <c r="Y328" s="50" t="e">
        <f t="shared" si="96"/>
        <v>#REF!</v>
      </c>
      <c r="Z328" s="23" t="e">
        <f t="shared" si="97"/>
        <v>#REF!</v>
      </c>
      <c r="AA328" s="28" t="e">
        <f t="shared" si="89"/>
        <v>#REF!</v>
      </c>
      <c r="AB328" s="29" t="e">
        <f t="shared" si="90"/>
        <v>#REF!</v>
      </c>
      <c r="AC328" s="28" t="e">
        <f t="shared" si="98"/>
        <v>#REF!</v>
      </c>
      <c r="AD328" s="23" t="e">
        <f t="shared" si="99"/>
        <v>#REF!</v>
      </c>
      <c r="AE328" s="53">
        <f t="shared" si="100"/>
        <v>0</v>
      </c>
      <c r="AF328" s="53">
        <f t="shared" si="101"/>
        <v>0</v>
      </c>
      <c r="AG328" s="53">
        <f t="shared" si="102"/>
        <v>0</v>
      </c>
      <c r="AH328" s="36" t="e">
        <f t="shared" si="88"/>
        <v>#REF!</v>
      </c>
      <c r="AM328" s="23">
        <f t="shared" si="103"/>
        <v>0</v>
      </c>
    </row>
    <row r="329" spans="1:39" x14ac:dyDescent="0.3">
      <c r="A329" s="23">
        <v>326</v>
      </c>
      <c r="B329" s="23">
        <f>VLOOKUP($A329,'[1]פרופיל מציע  + מסמכים שיש להגיש'!$C$6:$H$16555,2)</f>
        <v>0</v>
      </c>
      <c r="C329" s="23" t="str">
        <f t="shared" si="91"/>
        <v>0</v>
      </c>
      <c r="D329" s="41"/>
      <c r="E329" s="43"/>
      <c r="F329" s="43"/>
      <c r="G329" s="42"/>
      <c r="H329" s="43"/>
      <c r="I329" s="43"/>
      <c r="J329" s="42"/>
      <c r="K329" s="42"/>
      <c r="L329" s="42"/>
      <c r="M329" s="57" t="str">
        <f t="shared" si="104"/>
        <v/>
      </c>
      <c r="N329" s="27" t="str">
        <f>IF(M329="","",VLOOKUP($A329,'[1]פרופיל מציע  + מסמכים שיש להגיש'!$C$6:$H$16555,4))</f>
        <v/>
      </c>
      <c r="O329" s="46" t="str">
        <f>IF(OR('טבלת עזר2'!$C328=1,'טבלת עזר2'!$G328=1,'טבלת עזר2'!$J328='טבלת עזר2'!$J$2,'טבלת עזר2'!$J328='טבלת עזר2'!$J$2,'טבלת עזר2'!$K328='טבלת עזר2'!$K$2,'טבלת עזר2'!$L328='טבלת עזר2'!$L$2)=TRUE,1,"")</f>
        <v/>
      </c>
      <c r="P329" s="46" t="e">
        <f>IF(OR($M329='טבלת עזר2'!$AN$3,$M329='טבלת עזר2'!$AN$4,$M329='טבלת עזר2'!$AN$5,$M329='טבלת עזר2'!$AN$6,$M329='טבלת עזר2'!$AN$7,$M329='טבלת עזר2'!$AN$8,$M329='טבלת עזר2'!$AN$9)=TRUE,2,"")</f>
        <v>#NUM!</v>
      </c>
      <c r="Q329" s="23" t="str">
        <f t="shared" si="92"/>
        <v>not submittied</v>
      </c>
      <c r="R329" s="65" t="e">
        <f t="shared" si="93"/>
        <v>#NUM!</v>
      </c>
      <c r="W329" s="67">
        <f t="shared" si="94"/>
        <v>0</v>
      </c>
      <c r="X329" s="23">
        <f t="shared" si="95"/>
        <v>7629</v>
      </c>
      <c r="Y329" s="50" t="e">
        <f t="shared" si="96"/>
        <v>#REF!</v>
      </c>
      <c r="Z329" s="23" t="e">
        <f t="shared" si="97"/>
        <v>#REF!</v>
      </c>
      <c r="AA329" s="28" t="e">
        <f t="shared" si="89"/>
        <v>#REF!</v>
      </c>
      <c r="AB329" s="29" t="e">
        <f t="shared" si="90"/>
        <v>#REF!</v>
      </c>
      <c r="AC329" s="28" t="e">
        <f t="shared" si="98"/>
        <v>#REF!</v>
      </c>
      <c r="AD329" s="23" t="e">
        <f t="shared" si="99"/>
        <v>#REF!</v>
      </c>
      <c r="AE329" s="53">
        <f t="shared" si="100"/>
        <v>0</v>
      </c>
      <c r="AF329" s="53">
        <f t="shared" si="101"/>
        <v>0</v>
      </c>
      <c r="AG329" s="53">
        <f t="shared" si="102"/>
        <v>0</v>
      </c>
      <c r="AH329" s="36" t="e">
        <f t="shared" ref="AH329:AH392" si="105">SUM(W329:AG329)</f>
        <v>#REF!</v>
      </c>
      <c r="AM329" s="23">
        <f t="shared" si="103"/>
        <v>0</v>
      </c>
    </row>
    <row r="330" spans="1:39" x14ac:dyDescent="0.3">
      <c r="A330" s="23">
        <v>327</v>
      </c>
      <c r="B330" s="23">
        <f>VLOOKUP($A330,'[1]פרופיל מציע  + מסמכים שיש להגיש'!$C$6:$H$16555,2)</f>
        <v>0</v>
      </c>
      <c r="C330" s="23" t="str">
        <f t="shared" si="91"/>
        <v>0</v>
      </c>
      <c r="D330" s="41"/>
      <c r="E330" s="43"/>
      <c r="F330" s="43"/>
      <c r="G330" s="42"/>
      <c r="H330" s="43"/>
      <c r="I330" s="43"/>
      <c r="J330" s="42"/>
      <c r="K330" s="42"/>
      <c r="L330" s="42"/>
      <c r="M330" s="57" t="str">
        <f t="shared" si="104"/>
        <v/>
      </c>
      <c r="N330" s="27" t="str">
        <f>IF(M330="","",VLOOKUP($A330,'[1]פרופיל מציע  + מסמכים שיש להגיש'!$C$6:$H$16555,4))</f>
        <v/>
      </c>
      <c r="O330" s="46" t="str">
        <f>IF(OR('טבלת עזר2'!$C329=1,'טבלת עזר2'!$G329=1,'טבלת עזר2'!$J329='טבלת עזר2'!$J$2,'טבלת עזר2'!$J329='טבלת עזר2'!$J$2,'טבלת עזר2'!$K329='טבלת עזר2'!$K$2,'טבלת עזר2'!$L329='טבלת עזר2'!$L$2)=TRUE,1,"")</f>
        <v/>
      </c>
      <c r="P330" s="46" t="e">
        <f>IF(OR($M330='טבלת עזר2'!$AN$3,$M330='טבלת עזר2'!$AN$4,$M330='טבלת עזר2'!$AN$5,$M330='טבלת עזר2'!$AN$6,$M330='טבלת עזר2'!$AN$7,$M330='טבלת עזר2'!$AN$8,$M330='טבלת עזר2'!$AN$9)=TRUE,2,"")</f>
        <v>#NUM!</v>
      </c>
      <c r="Q330" s="23" t="str">
        <f t="shared" si="92"/>
        <v>not submittied</v>
      </c>
      <c r="R330" s="65" t="e">
        <f t="shared" si="93"/>
        <v>#NUM!</v>
      </c>
      <c r="W330" s="67">
        <f t="shared" si="94"/>
        <v>0</v>
      </c>
      <c r="X330" s="23">
        <f t="shared" si="95"/>
        <v>7629</v>
      </c>
      <c r="Y330" s="50" t="e">
        <f t="shared" si="96"/>
        <v>#REF!</v>
      </c>
      <c r="Z330" s="23" t="e">
        <f t="shared" si="97"/>
        <v>#REF!</v>
      </c>
      <c r="AA330" s="28" t="e">
        <f t="shared" si="89"/>
        <v>#REF!</v>
      </c>
      <c r="AB330" s="29" t="e">
        <f t="shared" si="90"/>
        <v>#REF!</v>
      </c>
      <c r="AC330" s="28" t="e">
        <f t="shared" si="98"/>
        <v>#REF!</v>
      </c>
      <c r="AD330" s="23" t="e">
        <f t="shared" si="99"/>
        <v>#REF!</v>
      </c>
      <c r="AE330" s="53">
        <f t="shared" si="100"/>
        <v>0</v>
      </c>
      <c r="AF330" s="53">
        <f t="shared" si="101"/>
        <v>0</v>
      </c>
      <c r="AG330" s="53">
        <f t="shared" si="102"/>
        <v>0</v>
      </c>
      <c r="AH330" s="36" t="e">
        <f t="shared" si="105"/>
        <v>#REF!</v>
      </c>
      <c r="AM330" s="23">
        <f t="shared" si="103"/>
        <v>0</v>
      </c>
    </row>
    <row r="331" spans="1:39" x14ac:dyDescent="0.3">
      <c r="A331" s="23">
        <v>328</v>
      </c>
      <c r="B331" s="23">
        <f>VLOOKUP($A331,'[1]פרופיל מציע  + מסמכים שיש להגיש'!$C$6:$H$16555,2)</f>
        <v>0</v>
      </c>
      <c r="C331" s="23" t="str">
        <f t="shared" si="91"/>
        <v>0</v>
      </c>
      <c r="D331" s="41"/>
      <c r="E331" s="43"/>
      <c r="F331" s="43"/>
      <c r="G331" s="42"/>
      <c r="H331" s="43"/>
      <c r="I331" s="43"/>
      <c r="J331" s="42"/>
      <c r="K331" s="42"/>
      <c r="L331" s="42"/>
      <c r="M331" s="57" t="str">
        <f t="shared" si="104"/>
        <v/>
      </c>
      <c r="N331" s="27" t="str">
        <f>IF(M331="","",VLOOKUP($A331,'[1]פרופיל מציע  + מסמכים שיש להגיש'!$C$6:$H$16555,4))</f>
        <v/>
      </c>
      <c r="O331" s="46" t="str">
        <f>IF(OR('טבלת עזר2'!$C330=1,'טבלת עזר2'!$G330=1,'טבלת עזר2'!$J330='טבלת עזר2'!$J$2,'טבלת עזר2'!$J330='טבלת עזר2'!$J$2,'טבלת עזר2'!$K330='טבלת עזר2'!$K$2,'טבלת עזר2'!$L330='טבלת עזר2'!$L$2)=TRUE,1,"")</f>
        <v/>
      </c>
      <c r="P331" s="46" t="e">
        <f>IF(OR($M331='טבלת עזר2'!$AN$3,$M331='טבלת עזר2'!$AN$4,$M331='טבלת עזר2'!$AN$5,$M331='טבלת עזר2'!$AN$6,$M331='טבלת עזר2'!$AN$7,$M331='טבלת עזר2'!$AN$8,$M331='טבלת עזר2'!$AN$9)=TRUE,2,"")</f>
        <v>#NUM!</v>
      </c>
      <c r="Q331" s="23" t="str">
        <f t="shared" si="92"/>
        <v>not submittied</v>
      </c>
      <c r="R331" s="65" t="e">
        <f t="shared" si="93"/>
        <v>#NUM!</v>
      </c>
      <c r="W331" s="67">
        <f t="shared" si="94"/>
        <v>0</v>
      </c>
      <c r="X331" s="23">
        <f t="shared" si="95"/>
        <v>7629</v>
      </c>
      <c r="Y331" s="50" t="e">
        <f t="shared" si="96"/>
        <v>#REF!</v>
      </c>
      <c r="Z331" s="23" t="e">
        <f t="shared" si="97"/>
        <v>#REF!</v>
      </c>
      <c r="AA331" s="28" t="e">
        <f t="shared" si="89"/>
        <v>#REF!</v>
      </c>
      <c r="AB331" s="29" t="e">
        <f t="shared" si="90"/>
        <v>#REF!</v>
      </c>
      <c r="AC331" s="28" t="e">
        <f t="shared" si="98"/>
        <v>#REF!</v>
      </c>
      <c r="AD331" s="23" t="e">
        <f t="shared" si="99"/>
        <v>#REF!</v>
      </c>
      <c r="AE331" s="53">
        <f t="shared" si="100"/>
        <v>0</v>
      </c>
      <c r="AF331" s="53">
        <f t="shared" si="101"/>
        <v>0</v>
      </c>
      <c r="AG331" s="53">
        <f t="shared" si="102"/>
        <v>0</v>
      </c>
      <c r="AH331" s="36" t="e">
        <f t="shared" si="105"/>
        <v>#REF!</v>
      </c>
      <c r="AM331" s="23">
        <f t="shared" si="103"/>
        <v>0</v>
      </c>
    </row>
    <row r="332" spans="1:39" x14ac:dyDescent="0.3">
      <c r="A332" s="23">
        <v>329</v>
      </c>
      <c r="B332" s="23">
        <f>VLOOKUP($A332,'[1]פרופיל מציע  + מסמכים שיש להגיש'!$C$6:$H$16555,2)</f>
        <v>0</v>
      </c>
      <c r="C332" s="23" t="str">
        <f t="shared" si="91"/>
        <v>0</v>
      </c>
      <c r="D332" s="41"/>
      <c r="E332" s="43"/>
      <c r="F332" s="43"/>
      <c r="G332" s="42"/>
      <c r="H332" s="43"/>
      <c r="I332" s="43"/>
      <c r="J332" s="42"/>
      <c r="K332" s="42"/>
      <c r="L332" s="42"/>
      <c r="M332" s="57" t="str">
        <f t="shared" si="104"/>
        <v/>
      </c>
      <c r="N332" s="27" t="str">
        <f>IF(M332="","",VLOOKUP($A332,'[1]פרופיל מציע  + מסמכים שיש להגיש'!$C$6:$H$16555,4))</f>
        <v/>
      </c>
      <c r="O332" s="46" t="str">
        <f>IF(OR('טבלת עזר2'!$C331=1,'טבלת עזר2'!$G331=1,'טבלת עזר2'!$J331='טבלת עזר2'!$J$2,'טבלת עזר2'!$J331='טבלת עזר2'!$J$2,'טבלת עזר2'!$K331='טבלת עזר2'!$K$2,'טבלת עזר2'!$L331='טבלת עזר2'!$L$2)=TRUE,1,"")</f>
        <v/>
      </c>
      <c r="P332" s="46" t="e">
        <f>IF(OR($M332='טבלת עזר2'!$AN$3,$M332='טבלת עזר2'!$AN$4,$M332='טבלת עזר2'!$AN$5,$M332='טבלת עזר2'!$AN$6,$M332='טבלת עזר2'!$AN$7,$M332='טבלת עזר2'!$AN$8,$M332='טבלת עזר2'!$AN$9)=TRUE,2,"")</f>
        <v>#NUM!</v>
      </c>
      <c r="Q332" s="23" t="str">
        <f t="shared" si="92"/>
        <v>not submittied</v>
      </c>
      <c r="R332" s="65" t="e">
        <f t="shared" si="93"/>
        <v>#NUM!</v>
      </c>
      <c r="W332" s="67">
        <f t="shared" si="94"/>
        <v>0</v>
      </c>
      <c r="X332" s="23">
        <f t="shared" si="95"/>
        <v>7629</v>
      </c>
      <c r="Y332" s="50" t="e">
        <f t="shared" si="96"/>
        <v>#REF!</v>
      </c>
      <c r="Z332" s="23" t="e">
        <f t="shared" si="97"/>
        <v>#REF!</v>
      </c>
      <c r="AA332" s="28" t="e">
        <f t="shared" si="89"/>
        <v>#REF!</v>
      </c>
      <c r="AB332" s="29" t="e">
        <f t="shared" si="90"/>
        <v>#REF!</v>
      </c>
      <c r="AC332" s="28" t="e">
        <f t="shared" si="98"/>
        <v>#REF!</v>
      </c>
      <c r="AD332" s="23" t="e">
        <f t="shared" si="99"/>
        <v>#REF!</v>
      </c>
      <c r="AE332" s="53">
        <f t="shared" si="100"/>
        <v>0</v>
      </c>
      <c r="AF332" s="53">
        <f t="shared" si="101"/>
        <v>0</v>
      </c>
      <c r="AG332" s="53">
        <f t="shared" si="102"/>
        <v>0</v>
      </c>
      <c r="AH332" s="36" t="e">
        <f t="shared" si="105"/>
        <v>#REF!</v>
      </c>
      <c r="AM332" s="23">
        <f t="shared" si="103"/>
        <v>0</v>
      </c>
    </row>
    <row r="333" spans="1:39" x14ac:dyDescent="0.3">
      <c r="A333" s="23">
        <v>330</v>
      </c>
      <c r="B333" s="23">
        <f>VLOOKUP($A333,'[1]פרופיל מציע  + מסמכים שיש להגיש'!$C$6:$H$16555,2)</f>
        <v>0</v>
      </c>
      <c r="C333" s="23" t="str">
        <f t="shared" si="91"/>
        <v>0</v>
      </c>
      <c r="D333" s="41"/>
      <c r="E333" s="43"/>
      <c r="F333" s="43"/>
      <c r="G333" s="42"/>
      <c r="H333" s="43"/>
      <c r="I333" s="43"/>
      <c r="J333" s="42"/>
      <c r="K333" s="42"/>
      <c r="L333" s="42"/>
      <c r="M333" s="57" t="str">
        <f t="shared" si="104"/>
        <v/>
      </c>
      <c r="N333" s="27" t="str">
        <f>IF(M333="","",VLOOKUP($A333,'[1]פרופיל מציע  + מסמכים שיש להגיש'!$C$6:$H$16555,4))</f>
        <v/>
      </c>
      <c r="O333" s="46" t="str">
        <f>IF(OR('טבלת עזר2'!$C332=1,'טבלת עזר2'!$G332=1,'טבלת עזר2'!$J332='טבלת עזר2'!$J$2,'טבלת עזר2'!$J332='טבלת עזר2'!$J$2,'טבלת עזר2'!$K332='טבלת עזר2'!$K$2,'טבלת עזר2'!$L332='טבלת עזר2'!$L$2)=TRUE,1,"")</f>
        <v/>
      </c>
      <c r="P333" s="46" t="e">
        <f>IF(OR($M333='טבלת עזר2'!$AN$3,$M333='טבלת עזר2'!$AN$4,$M333='טבלת עזר2'!$AN$5,$M333='טבלת עזר2'!$AN$6,$M333='טבלת עזר2'!$AN$7,$M333='טבלת עזר2'!$AN$8,$M333='טבלת עזר2'!$AN$9)=TRUE,2,"")</f>
        <v>#NUM!</v>
      </c>
      <c r="Q333" s="23" t="str">
        <f t="shared" si="92"/>
        <v>not submittied</v>
      </c>
      <c r="R333" s="65" t="e">
        <f t="shared" si="93"/>
        <v>#NUM!</v>
      </c>
      <c r="W333" s="67">
        <f t="shared" si="94"/>
        <v>0</v>
      </c>
      <c r="X333" s="23">
        <f t="shared" si="95"/>
        <v>7629</v>
      </c>
      <c r="Y333" s="50" t="e">
        <f t="shared" si="96"/>
        <v>#REF!</v>
      </c>
      <c r="Z333" s="23" t="e">
        <f t="shared" si="97"/>
        <v>#REF!</v>
      </c>
      <c r="AA333" s="28" t="e">
        <f t="shared" si="89"/>
        <v>#REF!</v>
      </c>
      <c r="AB333" s="29" t="e">
        <f t="shared" si="90"/>
        <v>#REF!</v>
      </c>
      <c r="AC333" s="28" t="e">
        <f t="shared" si="98"/>
        <v>#REF!</v>
      </c>
      <c r="AD333" s="23" t="e">
        <f t="shared" si="99"/>
        <v>#REF!</v>
      </c>
      <c r="AE333" s="53">
        <f t="shared" si="100"/>
        <v>0</v>
      </c>
      <c r="AF333" s="53">
        <f t="shared" si="101"/>
        <v>0</v>
      </c>
      <c r="AG333" s="53">
        <f t="shared" si="102"/>
        <v>0</v>
      </c>
      <c r="AH333" s="36" t="e">
        <f t="shared" si="105"/>
        <v>#REF!</v>
      </c>
      <c r="AM333" s="23">
        <f t="shared" si="103"/>
        <v>0</v>
      </c>
    </row>
    <row r="334" spans="1:39" x14ac:dyDescent="0.3">
      <c r="A334" s="23">
        <v>331</v>
      </c>
      <c r="B334" s="23">
        <f>VLOOKUP($A334,'[1]פרופיל מציע  + מסמכים שיש להגיש'!$C$6:$H$16555,2)</f>
        <v>0</v>
      </c>
      <c r="C334" s="23" t="str">
        <f t="shared" si="91"/>
        <v>0</v>
      </c>
      <c r="D334" s="41"/>
      <c r="E334" s="43"/>
      <c r="F334" s="43"/>
      <c r="G334" s="42"/>
      <c r="H334" s="43"/>
      <c r="I334" s="43"/>
      <c r="J334" s="42"/>
      <c r="K334" s="42"/>
      <c r="L334" s="42"/>
      <c r="M334" s="57" t="str">
        <f t="shared" si="104"/>
        <v/>
      </c>
      <c r="N334" s="27" t="str">
        <f>IF(M334="","",VLOOKUP($A334,'[1]פרופיל מציע  + מסמכים שיש להגיש'!$C$6:$H$16555,4))</f>
        <v/>
      </c>
      <c r="O334" s="46" t="str">
        <f>IF(OR('טבלת עזר2'!$C333=1,'טבלת עזר2'!$G333=1,'טבלת עזר2'!$J333='טבלת עזר2'!$J$2,'טבלת עזר2'!$J333='טבלת עזר2'!$J$2,'טבלת עזר2'!$K333='טבלת עזר2'!$K$2,'טבלת עזר2'!$L333='טבלת עזר2'!$L$2)=TRUE,1,"")</f>
        <v/>
      </c>
      <c r="P334" s="46" t="e">
        <f>IF(OR($M334='טבלת עזר2'!$AN$3,$M334='טבלת עזר2'!$AN$4,$M334='טבלת עזר2'!$AN$5,$M334='טבלת עזר2'!$AN$6,$M334='טבלת עזר2'!$AN$7,$M334='טבלת עזר2'!$AN$8,$M334='טבלת עזר2'!$AN$9)=TRUE,2,"")</f>
        <v>#NUM!</v>
      </c>
      <c r="Q334" s="23" t="str">
        <f t="shared" si="92"/>
        <v>not submittied</v>
      </c>
      <c r="R334" s="65" t="e">
        <f t="shared" si="93"/>
        <v>#NUM!</v>
      </c>
      <c r="W334" s="67">
        <f t="shared" si="94"/>
        <v>0</v>
      </c>
      <c r="X334" s="23">
        <f t="shared" si="95"/>
        <v>7629</v>
      </c>
      <c r="Y334" s="50" t="e">
        <f t="shared" si="96"/>
        <v>#REF!</v>
      </c>
      <c r="Z334" s="23" t="e">
        <f t="shared" si="97"/>
        <v>#REF!</v>
      </c>
      <c r="AA334" s="28" t="e">
        <f t="shared" si="89"/>
        <v>#REF!</v>
      </c>
      <c r="AB334" s="29" t="e">
        <f t="shared" si="90"/>
        <v>#REF!</v>
      </c>
      <c r="AC334" s="28" t="e">
        <f t="shared" si="98"/>
        <v>#REF!</v>
      </c>
      <c r="AD334" s="23" t="e">
        <f t="shared" si="99"/>
        <v>#REF!</v>
      </c>
      <c r="AE334" s="53">
        <f t="shared" si="100"/>
        <v>0</v>
      </c>
      <c r="AF334" s="53">
        <f t="shared" si="101"/>
        <v>0</v>
      </c>
      <c r="AG334" s="53">
        <f t="shared" si="102"/>
        <v>0</v>
      </c>
      <c r="AH334" s="36" t="e">
        <f t="shared" si="105"/>
        <v>#REF!</v>
      </c>
      <c r="AM334" s="23">
        <f t="shared" si="103"/>
        <v>0</v>
      </c>
    </row>
    <row r="335" spans="1:39" x14ac:dyDescent="0.3">
      <c r="A335" s="23">
        <v>332</v>
      </c>
      <c r="B335" s="23">
        <f>VLOOKUP($A335,'[1]פרופיל מציע  + מסמכים שיש להגיש'!$C$6:$H$16555,2)</f>
        <v>0</v>
      </c>
      <c r="C335" s="23" t="str">
        <f t="shared" si="91"/>
        <v>0</v>
      </c>
      <c r="D335" s="41"/>
      <c r="E335" s="43"/>
      <c r="F335" s="43"/>
      <c r="G335" s="42"/>
      <c r="H335" s="43"/>
      <c r="I335" s="43"/>
      <c r="J335" s="42"/>
      <c r="K335" s="42"/>
      <c r="L335" s="42"/>
      <c r="M335" s="57" t="str">
        <f t="shared" si="104"/>
        <v/>
      </c>
      <c r="N335" s="27" t="str">
        <f>IF(M335="","",VLOOKUP($A335,'[1]פרופיל מציע  + מסמכים שיש להגיש'!$C$6:$H$16555,4))</f>
        <v/>
      </c>
      <c r="O335" s="46" t="str">
        <f>IF(OR('טבלת עזר2'!$C334=1,'טבלת עזר2'!$G334=1,'טבלת עזר2'!$J334='טבלת עזר2'!$J$2,'טבלת עזר2'!$J334='טבלת עזר2'!$J$2,'טבלת עזר2'!$K334='טבלת עזר2'!$K$2,'טבלת עזר2'!$L334='טבלת עזר2'!$L$2)=TRUE,1,"")</f>
        <v/>
      </c>
      <c r="P335" s="46" t="e">
        <f>IF(OR($M335='טבלת עזר2'!$AN$3,$M335='טבלת עזר2'!$AN$4,$M335='טבלת עזר2'!$AN$5,$M335='טבלת עזר2'!$AN$6,$M335='טבלת עזר2'!$AN$7,$M335='טבלת עזר2'!$AN$8,$M335='טבלת עזר2'!$AN$9)=TRUE,2,"")</f>
        <v>#NUM!</v>
      </c>
      <c r="Q335" s="23" t="str">
        <f t="shared" si="92"/>
        <v>not submittied</v>
      </c>
      <c r="R335" s="65" t="e">
        <f t="shared" si="93"/>
        <v>#NUM!</v>
      </c>
      <c r="W335" s="67">
        <f t="shared" si="94"/>
        <v>0</v>
      </c>
      <c r="X335" s="23">
        <f t="shared" si="95"/>
        <v>7629</v>
      </c>
      <c r="Y335" s="50" t="e">
        <f t="shared" si="96"/>
        <v>#REF!</v>
      </c>
      <c r="Z335" s="23" t="e">
        <f t="shared" si="97"/>
        <v>#REF!</v>
      </c>
      <c r="AA335" s="28" t="e">
        <f t="shared" si="89"/>
        <v>#REF!</v>
      </c>
      <c r="AB335" s="29" t="e">
        <f t="shared" si="90"/>
        <v>#REF!</v>
      </c>
      <c r="AC335" s="28" t="e">
        <f t="shared" si="98"/>
        <v>#REF!</v>
      </c>
      <c r="AD335" s="23" t="e">
        <f t="shared" si="99"/>
        <v>#REF!</v>
      </c>
      <c r="AE335" s="53">
        <f t="shared" si="100"/>
        <v>0</v>
      </c>
      <c r="AF335" s="53">
        <f t="shared" si="101"/>
        <v>0</v>
      </c>
      <c r="AG335" s="53">
        <f t="shared" si="102"/>
        <v>0</v>
      </c>
      <c r="AH335" s="36" t="e">
        <f t="shared" si="105"/>
        <v>#REF!</v>
      </c>
      <c r="AM335" s="23">
        <f t="shared" si="103"/>
        <v>0</v>
      </c>
    </row>
    <row r="336" spans="1:39" x14ac:dyDescent="0.3">
      <c r="A336" s="23">
        <v>333</v>
      </c>
      <c r="B336" s="23">
        <f>VLOOKUP($A336,'[1]פרופיל מציע  + מסמכים שיש להגיש'!$C$6:$H$16555,2)</f>
        <v>0</v>
      </c>
      <c r="C336" s="23" t="str">
        <f t="shared" si="91"/>
        <v>0</v>
      </c>
      <c r="D336" s="41"/>
      <c r="E336" s="43"/>
      <c r="F336" s="43"/>
      <c r="G336" s="42"/>
      <c r="H336" s="43"/>
      <c r="I336" s="43"/>
      <c r="J336" s="42"/>
      <c r="K336" s="42"/>
      <c r="L336" s="42"/>
      <c r="M336" s="57" t="str">
        <f t="shared" si="104"/>
        <v/>
      </c>
      <c r="N336" s="27" t="str">
        <f>IF(M336="","",VLOOKUP($A336,'[1]פרופיל מציע  + מסמכים שיש להגיש'!$C$6:$H$16555,4))</f>
        <v/>
      </c>
      <c r="O336" s="46" t="str">
        <f>IF(OR('טבלת עזר2'!$C335=1,'טבלת עזר2'!$G335=1,'טבלת עזר2'!$J335='טבלת עזר2'!$J$2,'טבלת עזר2'!$J335='טבלת עזר2'!$J$2,'טבלת עזר2'!$K335='טבלת עזר2'!$K$2,'טבלת עזר2'!$L335='טבלת עזר2'!$L$2)=TRUE,1,"")</f>
        <v/>
      </c>
      <c r="P336" s="46" t="e">
        <f>IF(OR($M336='טבלת עזר2'!$AN$3,$M336='טבלת עזר2'!$AN$4,$M336='טבלת עזר2'!$AN$5,$M336='טבלת עזר2'!$AN$6,$M336='טבלת עזר2'!$AN$7,$M336='טבלת עזר2'!$AN$8,$M336='טבלת עזר2'!$AN$9)=TRUE,2,"")</f>
        <v>#NUM!</v>
      </c>
      <c r="Q336" s="23" t="str">
        <f t="shared" si="92"/>
        <v>not submittied</v>
      </c>
      <c r="R336" s="65" t="e">
        <f t="shared" si="93"/>
        <v>#NUM!</v>
      </c>
      <c r="W336" s="67">
        <f t="shared" si="94"/>
        <v>0</v>
      </c>
      <c r="X336" s="23">
        <f t="shared" si="95"/>
        <v>7629</v>
      </c>
      <c r="Y336" s="50" t="e">
        <f t="shared" si="96"/>
        <v>#REF!</v>
      </c>
      <c r="Z336" s="23" t="e">
        <f t="shared" si="97"/>
        <v>#REF!</v>
      </c>
      <c r="AA336" s="28" t="e">
        <f t="shared" si="89"/>
        <v>#REF!</v>
      </c>
      <c r="AB336" s="29" t="e">
        <f t="shared" si="90"/>
        <v>#REF!</v>
      </c>
      <c r="AC336" s="28" t="e">
        <f t="shared" si="98"/>
        <v>#REF!</v>
      </c>
      <c r="AD336" s="23" t="e">
        <f t="shared" si="99"/>
        <v>#REF!</v>
      </c>
      <c r="AE336" s="53">
        <f t="shared" si="100"/>
        <v>0</v>
      </c>
      <c r="AF336" s="53">
        <f t="shared" si="101"/>
        <v>0</v>
      </c>
      <c r="AG336" s="53">
        <f t="shared" si="102"/>
        <v>0</v>
      </c>
      <c r="AH336" s="36" t="e">
        <f t="shared" si="105"/>
        <v>#REF!</v>
      </c>
      <c r="AM336" s="23">
        <f t="shared" si="103"/>
        <v>0</v>
      </c>
    </row>
    <row r="337" spans="1:39" x14ac:dyDescent="0.3">
      <c r="A337" s="23">
        <v>334</v>
      </c>
      <c r="B337" s="23">
        <f>VLOOKUP($A337,'[1]פרופיל מציע  + מסמכים שיש להגיש'!$C$6:$H$16555,2)</f>
        <v>0</v>
      </c>
      <c r="C337" s="23" t="str">
        <f t="shared" si="91"/>
        <v>0</v>
      </c>
      <c r="D337" s="41"/>
      <c r="E337" s="43"/>
      <c r="F337" s="43"/>
      <c r="G337" s="42"/>
      <c r="H337" s="43"/>
      <c r="I337" s="43"/>
      <c r="J337" s="42"/>
      <c r="K337" s="42"/>
      <c r="L337" s="42"/>
      <c r="M337" s="57" t="str">
        <f t="shared" si="104"/>
        <v/>
      </c>
      <c r="N337" s="27" t="str">
        <f>IF(M337="","",VLOOKUP($A337,'[1]פרופיל מציע  + מסמכים שיש להגיש'!$C$6:$H$16555,4))</f>
        <v/>
      </c>
      <c r="O337" s="46" t="str">
        <f>IF(OR('טבלת עזר2'!$C336=1,'טבלת עזר2'!$G336=1,'טבלת עזר2'!$J336='טבלת עזר2'!$J$2,'טבלת עזר2'!$J336='טבלת עזר2'!$J$2,'טבלת עזר2'!$K336='טבלת עזר2'!$K$2,'טבלת עזר2'!$L336='טבלת עזר2'!$L$2)=TRUE,1,"")</f>
        <v/>
      </c>
      <c r="P337" s="46" t="e">
        <f>IF(OR($M337='טבלת עזר2'!$AN$3,$M337='טבלת עזר2'!$AN$4,$M337='טבלת עזר2'!$AN$5,$M337='טבלת עזר2'!$AN$6,$M337='טבלת עזר2'!$AN$7,$M337='טבלת עזר2'!$AN$8,$M337='טבלת עזר2'!$AN$9)=TRUE,2,"")</f>
        <v>#NUM!</v>
      </c>
      <c r="Q337" s="23" t="str">
        <f t="shared" si="92"/>
        <v>not submittied</v>
      </c>
      <c r="R337" s="65" t="e">
        <f t="shared" si="93"/>
        <v>#NUM!</v>
      </c>
      <c r="W337" s="67">
        <f t="shared" si="94"/>
        <v>0</v>
      </c>
      <c r="X337" s="23">
        <f t="shared" si="95"/>
        <v>7629</v>
      </c>
      <c r="Y337" s="50" t="e">
        <f t="shared" si="96"/>
        <v>#REF!</v>
      </c>
      <c r="Z337" s="23" t="e">
        <f t="shared" si="97"/>
        <v>#REF!</v>
      </c>
      <c r="AA337" s="28" t="e">
        <f t="shared" si="89"/>
        <v>#REF!</v>
      </c>
      <c r="AB337" s="29" t="e">
        <f t="shared" si="90"/>
        <v>#REF!</v>
      </c>
      <c r="AC337" s="28" t="e">
        <f t="shared" si="98"/>
        <v>#REF!</v>
      </c>
      <c r="AD337" s="23" t="e">
        <f t="shared" si="99"/>
        <v>#REF!</v>
      </c>
      <c r="AE337" s="53">
        <f t="shared" si="100"/>
        <v>0</v>
      </c>
      <c r="AF337" s="53">
        <f t="shared" si="101"/>
        <v>0</v>
      </c>
      <c r="AG337" s="53">
        <f t="shared" si="102"/>
        <v>0</v>
      </c>
      <c r="AH337" s="36" t="e">
        <f t="shared" si="105"/>
        <v>#REF!</v>
      </c>
      <c r="AM337" s="23">
        <f t="shared" si="103"/>
        <v>0</v>
      </c>
    </row>
    <row r="338" spans="1:39" x14ac:dyDescent="0.3">
      <c r="A338" s="23">
        <v>335</v>
      </c>
      <c r="B338" s="23">
        <f>VLOOKUP($A338,'[1]פרופיל מציע  + מסמכים שיש להגיש'!$C$6:$H$16555,2)</f>
        <v>0</v>
      </c>
      <c r="C338" s="23" t="str">
        <f t="shared" si="91"/>
        <v>0</v>
      </c>
      <c r="D338" s="41"/>
      <c r="E338" s="43"/>
      <c r="F338" s="43"/>
      <c r="G338" s="42"/>
      <c r="H338" s="43"/>
      <c r="I338" s="43"/>
      <c r="J338" s="42"/>
      <c r="K338" s="42"/>
      <c r="L338" s="42"/>
      <c r="M338" s="57" t="str">
        <f t="shared" si="104"/>
        <v/>
      </c>
      <c r="N338" s="27" t="str">
        <f>IF(M338="","",VLOOKUP($A338,'[1]פרופיל מציע  + מסמכים שיש להגיש'!$C$6:$H$16555,4))</f>
        <v/>
      </c>
      <c r="O338" s="46" t="str">
        <f>IF(OR('טבלת עזר2'!$C337=1,'טבלת עזר2'!$G337=1,'טבלת עזר2'!$J337='טבלת עזר2'!$J$2,'טבלת עזר2'!$J337='טבלת עזר2'!$J$2,'טבלת עזר2'!$K337='טבלת עזר2'!$K$2,'טבלת עזר2'!$L337='טבלת עזר2'!$L$2)=TRUE,1,"")</f>
        <v/>
      </c>
      <c r="P338" s="46" t="e">
        <f>IF(OR($M338='טבלת עזר2'!$AN$3,$M338='טבלת עזר2'!$AN$4,$M338='טבלת עזר2'!$AN$5,$M338='טבלת עזר2'!$AN$6,$M338='טבלת עזר2'!$AN$7,$M338='טבלת עזר2'!$AN$8,$M338='טבלת עזר2'!$AN$9)=TRUE,2,"")</f>
        <v>#NUM!</v>
      </c>
      <c r="Q338" s="23" t="str">
        <f t="shared" si="92"/>
        <v>not submittied</v>
      </c>
      <c r="R338" s="65" t="e">
        <f t="shared" si="93"/>
        <v>#NUM!</v>
      </c>
      <c r="W338" s="67">
        <f t="shared" si="94"/>
        <v>0</v>
      </c>
      <c r="X338" s="23">
        <f t="shared" si="95"/>
        <v>7629</v>
      </c>
      <c r="Y338" s="50" t="e">
        <f t="shared" si="96"/>
        <v>#REF!</v>
      </c>
      <c r="Z338" s="23" t="e">
        <f t="shared" si="97"/>
        <v>#REF!</v>
      </c>
      <c r="AA338" s="28" t="e">
        <f t="shared" si="89"/>
        <v>#REF!</v>
      </c>
      <c r="AB338" s="29" t="e">
        <f t="shared" si="90"/>
        <v>#REF!</v>
      </c>
      <c r="AC338" s="28" t="e">
        <f t="shared" si="98"/>
        <v>#REF!</v>
      </c>
      <c r="AD338" s="23" t="e">
        <f t="shared" si="99"/>
        <v>#REF!</v>
      </c>
      <c r="AE338" s="53">
        <f t="shared" si="100"/>
        <v>0</v>
      </c>
      <c r="AF338" s="53">
        <f t="shared" si="101"/>
        <v>0</v>
      </c>
      <c r="AG338" s="53">
        <f t="shared" si="102"/>
        <v>0</v>
      </c>
      <c r="AH338" s="36" t="e">
        <f t="shared" si="105"/>
        <v>#REF!</v>
      </c>
      <c r="AM338" s="23">
        <f t="shared" si="103"/>
        <v>0</v>
      </c>
    </row>
    <row r="339" spans="1:39" x14ac:dyDescent="0.3">
      <c r="A339" s="23">
        <v>336</v>
      </c>
      <c r="B339" s="23">
        <f>VLOOKUP($A339,'[1]פרופיל מציע  + מסמכים שיש להגיש'!$C$6:$H$16555,2)</f>
        <v>0</v>
      </c>
      <c r="C339" s="23" t="str">
        <f t="shared" si="91"/>
        <v>0</v>
      </c>
      <c r="D339" s="41"/>
      <c r="E339" s="43"/>
      <c r="F339" s="43"/>
      <c r="G339" s="42"/>
      <c r="H339" s="43"/>
      <c r="I339" s="43"/>
      <c r="J339" s="42"/>
      <c r="K339" s="42"/>
      <c r="L339" s="42"/>
      <c r="M339" s="57" t="str">
        <f t="shared" si="104"/>
        <v/>
      </c>
      <c r="N339" s="27" t="str">
        <f>IF(M339="","",VLOOKUP($A339,'[1]פרופיל מציע  + מסמכים שיש להגיש'!$C$6:$H$16555,4))</f>
        <v/>
      </c>
      <c r="O339" s="46" t="str">
        <f>IF(OR('טבלת עזר2'!$C338=1,'טבלת עזר2'!$G338=1,'טבלת עזר2'!$J338='טבלת עזר2'!$J$2,'טבלת עזר2'!$J338='טבלת עזר2'!$J$2,'טבלת עזר2'!$K338='טבלת עזר2'!$K$2,'טבלת עזר2'!$L338='טבלת עזר2'!$L$2)=TRUE,1,"")</f>
        <v/>
      </c>
      <c r="P339" s="46" t="e">
        <f>IF(OR($M339='טבלת עזר2'!$AN$3,$M339='טבלת עזר2'!$AN$4,$M339='טבלת עזר2'!$AN$5,$M339='טבלת עזר2'!$AN$6,$M339='טבלת עזר2'!$AN$7,$M339='טבלת עזר2'!$AN$8,$M339='טבלת עזר2'!$AN$9)=TRUE,2,"")</f>
        <v>#NUM!</v>
      </c>
      <c r="Q339" s="23" t="str">
        <f t="shared" si="92"/>
        <v>not submittied</v>
      </c>
      <c r="R339" s="65" t="e">
        <f t="shared" si="93"/>
        <v>#NUM!</v>
      </c>
      <c r="W339" s="67">
        <f t="shared" si="94"/>
        <v>0</v>
      </c>
      <c r="X339" s="23">
        <f t="shared" si="95"/>
        <v>7629</v>
      </c>
      <c r="Y339" s="50" t="e">
        <f t="shared" si="96"/>
        <v>#REF!</v>
      </c>
      <c r="Z339" s="23" t="e">
        <f t="shared" si="97"/>
        <v>#REF!</v>
      </c>
      <c r="AA339" s="28" t="e">
        <f t="shared" si="89"/>
        <v>#REF!</v>
      </c>
      <c r="AB339" s="29" t="e">
        <f t="shared" si="90"/>
        <v>#REF!</v>
      </c>
      <c r="AC339" s="28" t="e">
        <f t="shared" si="98"/>
        <v>#REF!</v>
      </c>
      <c r="AD339" s="23" t="e">
        <f t="shared" si="99"/>
        <v>#REF!</v>
      </c>
      <c r="AE339" s="53">
        <f t="shared" si="100"/>
        <v>0</v>
      </c>
      <c r="AF339" s="53">
        <f t="shared" si="101"/>
        <v>0</v>
      </c>
      <c r="AG339" s="53">
        <f t="shared" si="102"/>
        <v>0</v>
      </c>
      <c r="AH339" s="36" t="e">
        <f t="shared" si="105"/>
        <v>#REF!</v>
      </c>
      <c r="AM339" s="23">
        <f t="shared" si="103"/>
        <v>0</v>
      </c>
    </row>
    <row r="340" spans="1:39" x14ac:dyDescent="0.3">
      <c r="A340" s="23">
        <v>337</v>
      </c>
      <c r="B340" s="23">
        <f>VLOOKUP($A340,'[1]פרופיל מציע  + מסמכים שיש להגיש'!$C$6:$H$16555,2)</f>
        <v>0</v>
      </c>
      <c r="C340" s="23" t="str">
        <f t="shared" si="91"/>
        <v>0</v>
      </c>
      <c r="D340" s="41"/>
      <c r="E340" s="43"/>
      <c r="F340" s="43"/>
      <c r="G340" s="42"/>
      <c r="H340" s="43"/>
      <c r="I340" s="43"/>
      <c r="J340" s="42"/>
      <c r="K340" s="42"/>
      <c r="L340" s="42"/>
      <c r="M340" s="57" t="str">
        <f t="shared" si="104"/>
        <v/>
      </c>
      <c r="N340" s="27" t="str">
        <f>IF(M340="","",VLOOKUP($A340,'[1]פרופיל מציע  + מסמכים שיש להגיש'!$C$6:$H$16555,4))</f>
        <v/>
      </c>
      <c r="O340" s="46" t="str">
        <f>IF(OR('טבלת עזר2'!$C339=1,'טבלת עזר2'!$G339=1,'טבלת עזר2'!$J339='טבלת עזר2'!$J$2,'טבלת עזר2'!$J339='טבלת עזר2'!$J$2,'טבלת עזר2'!$K339='טבלת עזר2'!$K$2,'טבלת עזר2'!$L339='טבלת עזר2'!$L$2)=TRUE,1,"")</f>
        <v/>
      </c>
      <c r="P340" s="46" t="e">
        <f>IF(OR($M340='טבלת עזר2'!$AN$3,$M340='טבלת עזר2'!$AN$4,$M340='טבלת עזר2'!$AN$5,$M340='טבלת עזר2'!$AN$6,$M340='טבלת עזר2'!$AN$7,$M340='טבלת עזר2'!$AN$8,$M340='טבלת עזר2'!$AN$9)=TRUE,2,"")</f>
        <v>#NUM!</v>
      </c>
      <c r="Q340" s="23" t="str">
        <f t="shared" si="92"/>
        <v>not submittied</v>
      </c>
      <c r="R340" s="65" t="e">
        <f t="shared" si="93"/>
        <v>#NUM!</v>
      </c>
      <c r="W340" s="67">
        <f t="shared" si="94"/>
        <v>0</v>
      </c>
      <c r="X340" s="23">
        <f t="shared" si="95"/>
        <v>7629</v>
      </c>
      <c r="Y340" s="50" t="e">
        <f t="shared" si="96"/>
        <v>#REF!</v>
      </c>
      <c r="Z340" s="23" t="e">
        <f t="shared" si="97"/>
        <v>#REF!</v>
      </c>
      <c r="AA340" s="28" t="e">
        <f t="shared" si="89"/>
        <v>#REF!</v>
      </c>
      <c r="AB340" s="29" t="e">
        <f t="shared" si="90"/>
        <v>#REF!</v>
      </c>
      <c r="AC340" s="28" t="e">
        <f t="shared" si="98"/>
        <v>#REF!</v>
      </c>
      <c r="AD340" s="23" t="e">
        <f t="shared" si="99"/>
        <v>#REF!</v>
      </c>
      <c r="AE340" s="53">
        <f t="shared" si="100"/>
        <v>0</v>
      </c>
      <c r="AF340" s="53">
        <f t="shared" si="101"/>
        <v>0</v>
      </c>
      <c r="AG340" s="53">
        <f t="shared" si="102"/>
        <v>0</v>
      </c>
      <c r="AH340" s="36" t="e">
        <f t="shared" si="105"/>
        <v>#REF!</v>
      </c>
      <c r="AM340" s="23">
        <f t="shared" si="103"/>
        <v>0</v>
      </c>
    </row>
    <row r="341" spans="1:39" x14ac:dyDescent="0.3">
      <c r="A341" s="23">
        <v>338</v>
      </c>
      <c r="B341" s="23">
        <f>VLOOKUP($A341,'[1]פרופיל מציע  + מסמכים שיש להגיש'!$C$6:$H$16555,2)</f>
        <v>0</v>
      </c>
      <c r="C341" s="23" t="str">
        <f t="shared" si="91"/>
        <v>0</v>
      </c>
      <c r="D341" s="41"/>
      <c r="E341" s="43"/>
      <c r="F341" s="43"/>
      <c r="G341" s="42"/>
      <c r="H341" s="43"/>
      <c r="I341" s="43"/>
      <c r="J341" s="42"/>
      <c r="K341" s="42"/>
      <c r="L341" s="42"/>
      <c r="M341" s="57" t="str">
        <f t="shared" si="104"/>
        <v/>
      </c>
      <c r="N341" s="27" t="str">
        <f>IF(M341="","",VLOOKUP($A341,'[1]פרופיל מציע  + מסמכים שיש להגיש'!$C$6:$H$16555,4))</f>
        <v/>
      </c>
      <c r="O341" s="46" t="str">
        <f>IF(OR('טבלת עזר2'!$C340=1,'טבלת עזר2'!$G340=1,'טבלת עזר2'!$J340='טבלת עזר2'!$J$2,'טבלת עזר2'!$J340='טבלת עזר2'!$J$2,'טבלת עזר2'!$K340='טבלת עזר2'!$K$2,'טבלת עזר2'!$L340='טבלת עזר2'!$L$2)=TRUE,1,"")</f>
        <v/>
      </c>
      <c r="P341" s="46" t="e">
        <f>IF(OR($M341='טבלת עזר2'!$AN$3,$M341='טבלת עזר2'!$AN$4,$M341='טבלת עזר2'!$AN$5,$M341='טבלת עזר2'!$AN$6,$M341='טבלת עזר2'!$AN$7,$M341='טבלת עזר2'!$AN$8,$M341='טבלת עזר2'!$AN$9)=TRUE,2,"")</f>
        <v>#NUM!</v>
      </c>
      <c r="Q341" s="23" t="str">
        <f t="shared" si="92"/>
        <v>not submittied</v>
      </c>
      <c r="R341" s="65" t="e">
        <f t="shared" si="93"/>
        <v>#NUM!</v>
      </c>
      <c r="W341" s="67">
        <f t="shared" si="94"/>
        <v>0</v>
      </c>
      <c r="X341" s="23">
        <f t="shared" si="95"/>
        <v>7629</v>
      </c>
      <c r="Y341" s="50" t="e">
        <f t="shared" si="96"/>
        <v>#REF!</v>
      </c>
      <c r="Z341" s="23" t="e">
        <f t="shared" si="97"/>
        <v>#REF!</v>
      </c>
      <c r="AA341" s="28" t="e">
        <f t="shared" si="89"/>
        <v>#REF!</v>
      </c>
      <c r="AB341" s="29" t="e">
        <f t="shared" si="90"/>
        <v>#REF!</v>
      </c>
      <c r="AC341" s="28" t="e">
        <f t="shared" si="98"/>
        <v>#REF!</v>
      </c>
      <c r="AD341" s="23" t="e">
        <f t="shared" si="99"/>
        <v>#REF!</v>
      </c>
      <c r="AE341" s="53">
        <f t="shared" si="100"/>
        <v>0</v>
      </c>
      <c r="AF341" s="53">
        <f t="shared" si="101"/>
        <v>0</v>
      </c>
      <c r="AG341" s="53">
        <f t="shared" si="102"/>
        <v>0</v>
      </c>
      <c r="AH341" s="36" t="e">
        <f t="shared" si="105"/>
        <v>#REF!</v>
      </c>
      <c r="AM341" s="23">
        <f t="shared" si="103"/>
        <v>0</v>
      </c>
    </row>
    <row r="342" spans="1:39" x14ac:dyDescent="0.3">
      <c r="A342" s="23">
        <v>339</v>
      </c>
      <c r="B342" s="23">
        <f>VLOOKUP($A342,'[1]פרופיל מציע  + מסמכים שיש להגיש'!$C$6:$H$16555,2)</f>
        <v>0</v>
      </c>
      <c r="C342" s="23" t="str">
        <f t="shared" si="91"/>
        <v>0</v>
      </c>
      <c r="D342" s="41"/>
      <c r="E342" s="43"/>
      <c r="F342" s="43"/>
      <c r="G342" s="42"/>
      <c r="H342" s="43"/>
      <c r="I342" s="43"/>
      <c r="J342" s="42"/>
      <c r="K342" s="42"/>
      <c r="L342" s="42"/>
      <c r="M342" s="57" t="str">
        <f t="shared" si="104"/>
        <v/>
      </c>
      <c r="N342" s="27" t="str">
        <f>IF(M342="","",VLOOKUP($A342,'[1]פרופיל מציע  + מסמכים שיש להגיש'!$C$6:$H$16555,4))</f>
        <v/>
      </c>
      <c r="O342" s="46" t="str">
        <f>IF(OR('טבלת עזר2'!$C341=1,'טבלת עזר2'!$G341=1,'טבלת עזר2'!$J341='טבלת עזר2'!$J$2,'טבלת עזר2'!$J341='טבלת עזר2'!$J$2,'טבלת עזר2'!$K341='טבלת עזר2'!$K$2,'טבלת עזר2'!$L341='טבלת עזר2'!$L$2)=TRUE,1,"")</f>
        <v/>
      </c>
      <c r="P342" s="46" t="e">
        <f>IF(OR($M342='טבלת עזר2'!$AN$3,$M342='טבלת עזר2'!$AN$4,$M342='טבלת עזר2'!$AN$5,$M342='טבלת עזר2'!$AN$6,$M342='טבלת עזר2'!$AN$7,$M342='טבלת עזר2'!$AN$8,$M342='טבלת עזר2'!$AN$9)=TRUE,2,"")</f>
        <v>#NUM!</v>
      </c>
      <c r="Q342" s="23" t="str">
        <f t="shared" si="92"/>
        <v>not submittied</v>
      </c>
      <c r="R342" s="65" t="e">
        <f t="shared" si="93"/>
        <v>#NUM!</v>
      </c>
      <c r="W342" s="67">
        <f t="shared" si="94"/>
        <v>0</v>
      </c>
      <c r="X342" s="23">
        <f t="shared" si="95"/>
        <v>7629</v>
      </c>
      <c r="Y342" s="50" t="e">
        <f t="shared" si="96"/>
        <v>#REF!</v>
      </c>
      <c r="Z342" s="23" t="e">
        <f t="shared" si="97"/>
        <v>#REF!</v>
      </c>
      <c r="AA342" s="28" t="e">
        <f t="shared" si="89"/>
        <v>#REF!</v>
      </c>
      <c r="AB342" s="29" t="e">
        <f t="shared" si="90"/>
        <v>#REF!</v>
      </c>
      <c r="AC342" s="28" t="e">
        <f t="shared" si="98"/>
        <v>#REF!</v>
      </c>
      <c r="AD342" s="23" t="e">
        <f t="shared" si="99"/>
        <v>#REF!</v>
      </c>
      <c r="AE342" s="53">
        <f t="shared" si="100"/>
        <v>0</v>
      </c>
      <c r="AF342" s="53">
        <f t="shared" si="101"/>
        <v>0</v>
      </c>
      <c r="AG342" s="53">
        <f t="shared" si="102"/>
        <v>0</v>
      </c>
      <c r="AH342" s="36" t="e">
        <f t="shared" si="105"/>
        <v>#REF!</v>
      </c>
      <c r="AM342" s="23">
        <f t="shared" si="103"/>
        <v>0</v>
      </c>
    </row>
    <row r="343" spans="1:39" x14ac:dyDescent="0.3">
      <c r="A343" s="23">
        <v>340</v>
      </c>
      <c r="B343" s="23">
        <f>VLOOKUP($A343,'[1]פרופיל מציע  + מסמכים שיש להגיש'!$C$6:$H$16555,2)</f>
        <v>0</v>
      </c>
      <c r="C343" s="23" t="str">
        <f t="shared" si="91"/>
        <v>0</v>
      </c>
      <c r="D343" s="41"/>
      <c r="E343" s="43"/>
      <c r="F343" s="43"/>
      <c r="G343" s="42"/>
      <c r="H343" s="43"/>
      <c r="I343" s="43"/>
      <c r="J343" s="42"/>
      <c r="K343" s="42"/>
      <c r="L343" s="42"/>
      <c r="M343" s="57" t="str">
        <f t="shared" si="104"/>
        <v/>
      </c>
      <c r="N343" s="27" t="str">
        <f>IF(M343="","",VLOOKUP($A343,'[1]פרופיל מציע  + מסמכים שיש להגיש'!$C$6:$H$16555,4))</f>
        <v/>
      </c>
      <c r="O343" s="46" t="str">
        <f>IF(OR('טבלת עזר2'!$C342=1,'טבלת עזר2'!$G342=1,'טבלת עזר2'!$J342='טבלת עזר2'!$J$2,'טבלת עזר2'!$J342='טבלת עזר2'!$J$2,'טבלת עזר2'!$K342='טבלת עזר2'!$K$2,'טבלת עזר2'!$L342='טבלת עזר2'!$L$2)=TRUE,1,"")</f>
        <v/>
      </c>
      <c r="P343" s="46" t="e">
        <f>IF(OR($M343='טבלת עזר2'!$AN$3,$M343='טבלת עזר2'!$AN$4,$M343='טבלת עזר2'!$AN$5,$M343='טבלת עזר2'!$AN$6,$M343='טבלת עזר2'!$AN$7,$M343='טבלת עזר2'!$AN$8,$M343='טבלת עזר2'!$AN$9)=TRUE,2,"")</f>
        <v>#NUM!</v>
      </c>
      <c r="Q343" s="23" t="str">
        <f t="shared" si="92"/>
        <v>not submittied</v>
      </c>
      <c r="R343" s="65" t="e">
        <f t="shared" si="93"/>
        <v>#NUM!</v>
      </c>
      <c r="W343" s="67">
        <f t="shared" si="94"/>
        <v>0</v>
      </c>
      <c r="X343" s="23">
        <f t="shared" si="95"/>
        <v>7629</v>
      </c>
      <c r="Y343" s="50" t="e">
        <f t="shared" si="96"/>
        <v>#REF!</v>
      </c>
      <c r="Z343" s="23" t="e">
        <f t="shared" si="97"/>
        <v>#REF!</v>
      </c>
      <c r="AA343" s="28" t="e">
        <f t="shared" si="89"/>
        <v>#REF!</v>
      </c>
      <c r="AB343" s="29" t="e">
        <f t="shared" si="90"/>
        <v>#REF!</v>
      </c>
      <c r="AC343" s="28" t="e">
        <f t="shared" si="98"/>
        <v>#REF!</v>
      </c>
      <c r="AD343" s="23" t="e">
        <f t="shared" si="99"/>
        <v>#REF!</v>
      </c>
      <c r="AE343" s="53">
        <f t="shared" si="100"/>
        <v>0</v>
      </c>
      <c r="AF343" s="53">
        <f t="shared" si="101"/>
        <v>0</v>
      </c>
      <c r="AG343" s="53">
        <f t="shared" si="102"/>
        <v>0</v>
      </c>
      <c r="AH343" s="36" t="e">
        <f t="shared" si="105"/>
        <v>#REF!</v>
      </c>
      <c r="AM343" s="23">
        <f t="shared" si="103"/>
        <v>0</v>
      </c>
    </row>
    <row r="344" spans="1:39" x14ac:dyDescent="0.3">
      <c r="A344" s="23">
        <v>341</v>
      </c>
      <c r="B344" s="23">
        <f>VLOOKUP($A344,'[1]פרופיל מציע  + מסמכים שיש להגיש'!$C$6:$H$16555,2)</f>
        <v>0</v>
      </c>
      <c r="C344" s="23" t="str">
        <f t="shared" si="91"/>
        <v>0</v>
      </c>
      <c r="D344" s="41"/>
      <c r="E344" s="43"/>
      <c r="F344" s="43"/>
      <c r="G344" s="42"/>
      <c r="H344" s="43"/>
      <c r="I344" s="43"/>
      <c r="J344" s="42"/>
      <c r="K344" s="42"/>
      <c r="L344" s="42"/>
      <c r="M344" s="57" t="str">
        <f t="shared" si="104"/>
        <v/>
      </c>
      <c r="N344" s="27" t="str">
        <f>IF(M344="","",VLOOKUP($A344,'[1]פרופיל מציע  + מסמכים שיש להגיש'!$C$6:$H$16555,4))</f>
        <v/>
      </c>
      <c r="O344" s="46" t="str">
        <f>IF(OR('טבלת עזר2'!$C343=1,'טבלת עזר2'!$G343=1,'טבלת עזר2'!$J343='טבלת עזר2'!$J$2,'טבלת עזר2'!$J343='טבלת עזר2'!$J$2,'טבלת עזר2'!$K343='טבלת עזר2'!$K$2,'טבלת עזר2'!$L343='טבלת עזר2'!$L$2)=TRUE,1,"")</f>
        <v/>
      </c>
      <c r="P344" s="46" t="e">
        <f>IF(OR($M344='טבלת עזר2'!$AN$3,$M344='טבלת עזר2'!$AN$4,$M344='טבלת עזר2'!$AN$5,$M344='טבלת עזר2'!$AN$6,$M344='טבלת עזר2'!$AN$7,$M344='טבלת עזר2'!$AN$8,$M344='טבלת עזר2'!$AN$9)=TRUE,2,"")</f>
        <v>#NUM!</v>
      </c>
      <c r="Q344" s="23" t="str">
        <f t="shared" si="92"/>
        <v>not submittied</v>
      </c>
      <c r="R344" s="65" t="e">
        <f t="shared" si="93"/>
        <v>#NUM!</v>
      </c>
      <c r="W344" s="67">
        <f t="shared" si="94"/>
        <v>0</v>
      </c>
      <c r="X344" s="23">
        <f t="shared" si="95"/>
        <v>7629</v>
      </c>
      <c r="Y344" s="50" t="e">
        <f t="shared" si="96"/>
        <v>#REF!</v>
      </c>
      <c r="Z344" s="23" t="e">
        <f t="shared" si="97"/>
        <v>#REF!</v>
      </c>
      <c r="AA344" s="28" t="e">
        <f t="shared" si="89"/>
        <v>#REF!</v>
      </c>
      <c r="AB344" s="29" t="e">
        <f t="shared" si="90"/>
        <v>#REF!</v>
      </c>
      <c r="AC344" s="28" t="e">
        <f t="shared" si="98"/>
        <v>#REF!</v>
      </c>
      <c r="AD344" s="23" t="e">
        <f t="shared" si="99"/>
        <v>#REF!</v>
      </c>
      <c r="AE344" s="53">
        <f t="shared" si="100"/>
        <v>0</v>
      </c>
      <c r="AF344" s="53">
        <f t="shared" si="101"/>
        <v>0</v>
      </c>
      <c r="AG344" s="53">
        <f t="shared" si="102"/>
        <v>0</v>
      </c>
      <c r="AH344" s="36" t="e">
        <f t="shared" si="105"/>
        <v>#REF!</v>
      </c>
      <c r="AM344" s="23">
        <f t="shared" si="103"/>
        <v>0</v>
      </c>
    </row>
    <row r="345" spans="1:39" x14ac:dyDescent="0.3">
      <c r="A345" s="23">
        <v>342</v>
      </c>
      <c r="B345" s="23">
        <f>VLOOKUP($A345,'[1]פרופיל מציע  + מסמכים שיש להגיש'!$C$6:$H$16555,2)</f>
        <v>0</v>
      </c>
      <c r="C345" s="23" t="str">
        <f t="shared" si="91"/>
        <v>0</v>
      </c>
      <c r="D345" s="41"/>
      <c r="E345" s="43"/>
      <c r="F345" s="43"/>
      <c r="G345" s="42"/>
      <c r="H345" s="43"/>
      <c r="I345" s="43"/>
      <c r="J345" s="42"/>
      <c r="K345" s="42"/>
      <c r="L345" s="42"/>
      <c r="M345" s="57" t="str">
        <f t="shared" si="104"/>
        <v/>
      </c>
      <c r="N345" s="27" t="str">
        <f>IF(M345="","",VLOOKUP($A345,'[1]פרופיל מציע  + מסמכים שיש להגיש'!$C$6:$H$16555,4))</f>
        <v/>
      </c>
      <c r="O345" s="46" t="str">
        <f>IF(OR('טבלת עזר2'!$C344=1,'טבלת עזר2'!$G344=1,'טבלת עזר2'!$J344='טבלת עזר2'!$J$2,'טבלת עזר2'!$J344='טבלת עזר2'!$J$2,'טבלת עזר2'!$K344='טבלת עזר2'!$K$2,'טבלת עזר2'!$L344='טבלת עזר2'!$L$2)=TRUE,1,"")</f>
        <v/>
      </c>
      <c r="P345" s="46" t="e">
        <f>IF(OR($M345='טבלת עזר2'!$AN$3,$M345='טבלת עזר2'!$AN$4,$M345='טבלת עזר2'!$AN$5,$M345='טבלת עזר2'!$AN$6,$M345='טבלת עזר2'!$AN$7,$M345='טבלת עזר2'!$AN$8,$M345='טבלת עזר2'!$AN$9)=TRUE,2,"")</f>
        <v>#NUM!</v>
      </c>
      <c r="Q345" s="23" t="str">
        <f t="shared" si="92"/>
        <v>not submittied</v>
      </c>
      <c r="R345" s="65" t="e">
        <f t="shared" si="93"/>
        <v>#NUM!</v>
      </c>
      <c r="W345" s="67">
        <f t="shared" si="94"/>
        <v>0</v>
      </c>
      <c r="X345" s="23">
        <f t="shared" si="95"/>
        <v>7629</v>
      </c>
      <c r="Y345" s="50" t="e">
        <f t="shared" si="96"/>
        <v>#REF!</v>
      </c>
      <c r="Z345" s="23" t="e">
        <f t="shared" si="97"/>
        <v>#REF!</v>
      </c>
      <c r="AA345" s="28" t="e">
        <f t="shared" si="89"/>
        <v>#REF!</v>
      </c>
      <c r="AB345" s="29" t="e">
        <f t="shared" si="90"/>
        <v>#REF!</v>
      </c>
      <c r="AC345" s="28" t="e">
        <f t="shared" si="98"/>
        <v>#REF!</v>
      </c>
      <c r="AD345" s="23" t="e">
        <f t="shared" si="99"/>
        <v>#REF!</v>
      </c>
      <c r="AE345" s="53">
        <f t="shared" si="100"/>
        <v>0</v>
      </c>
      <c r="AF345" s="53">
        <f t="shared" si="101"/>
        <v>0</v>
      </c>
      <c r="AG345" s="53">
        <f t="shared" si="102"/>
        <v>0</v>
      </c>
      <c r="AH345" s="36" t="e">
        <f t="shared" si="105"/>
        <v>#REF!</v>
      </c>
      <c r="AM345" s="23">
        <f t="shared" si="103"/>
        <v>0</v>
      </c>
    </row>
    <row r="346" spans="1:39" x14ac:dyDescent="0.3">
      <c r="A346" s="23">
        <v>343</v>
      </c>
      <c r="B346" s="23">
        <f>VLOOKUP($A346,'[1]פרופיל מציע  + מסמכים שיש להגיש'!$C$6:$H$16555,2)</f>
        <v>0</v>
      </c>
      <c r="C346" s="23" t="str">
        <f t="shared" si="91"/>
        <v>0</v>
      </c>
      <c r="D346" s="41"/>
      <c r="E346" s="43"/>
      <c r="F346" s="43"/>
      <c r="G346" s="42"/>
      <c r="H346" s="43"/>
      <c r="I346" s="43"/>
      <c r="J346" s="42"/>
      <c r="K346" s="42"/>
      <c r="L346" s="42"/>
      <c r="M346" s="57" t="str">
        <f t="shared" si="104"/>
        <v/>
      </c>
      <c r="N346" s="27" t="str">
        <f>IF(M346="","",VLOOKUP($A346,'[1]פרופיל מציע  + מסמכים שיש להגיש'!$C$6:$H$16555,4))</f>
        <v/>
      </c>
      <c r="O346" s="46" t="str">
        <f>IF(OR('טבלת עזר2'!$C345=1,'טבלת עזר2'!$G345=1,'טבלת עזר2'!$J345='טבלת עזר2'!$J$2,'טבלת עזר2'!$J345='טבלת עזר2'!$J$2,'טבלת עזר2'!$K345='טבלת עזר2'!$K$2,'טבלת עזר2'!$L345='טבלת עזר2'!$L$2)=TRUE,1,"")</f>
        <v/>
      </c>
      <c r="P346" s="46" t="e">
        <f>IF(OR($M346='טבלת עזר2'!$AN$3,$M346='טבלת עזר2'!$AN$4,$M346='טבלת עזר2'!$AN$5,$M346='טבלת עזר2'!$AN$6,$M346='טבלת עזר2'!$AN$7,$M346='טבלת עזר2'!$AN$8,$M346='טבלת עזר2'!$AN$9)=TRUE,2,"")</f>
        <v>#NUM!</v>
      </c>
      <c r="Q346" s="23" t="str">
        <f t="shared" si="92"/>
        <v>not submittied</v>
      </c>
      <c r="R346" s="65" t="e">
        <f t="shared" si="93"/>
        <v>#NUM!</v>
      </c>
      <c r="W346" s="67">
        <f t="shared" si="94"/>
        <v>0</v>
      </c>
      <c r="X346" s="23">
        <f t="shared" si="95"/>
        <v>7629</v>
      </c>
      <c r="Y346" s="50" t="e">
        <f t="shared" si="96"/>
        <v>#REF!</v>
      </c>
      <c r="Z346" s="23" t="e">
        <f t="shared" si="97"/>
        <v>#REF!</v>
      </c>
      <c r="AA346" s="28" t="e">
        <f t="shared" si="89"/>
        <v>#REF!</v>
      </c>
      <c r="AB346" s="29" t="e">
        <f t="shared" si="90"/>
        <v>#REF!</v>
      </c>
      <c r="AC346" s="28" t="e">
        <f t="shared" si="98"/>
        <v>#REF!</v>
      </c>
      <c r="AD346" s="23" t="e">
        <f t="shared" si="99"/>
        <v>#REF!</v>
      </c>
      <c r="AE346" s="53">
        <f t="shared" si="100"/>
        <v>0</v>
      </c>
      <c r="AF346" s="53">
        <f t="shared" si="101"/>
        <v>0</v>
      </c>
      <c r="AG346" s="53">
        <f t="shared" si="102"/>
        <v>0</v>
      </c>
      <c r="AH346" s="36" t="e">
        <f t="shared" si="105"/>
        <v>#REF!</v>
      </c>
      <c r="AM346" s="23">
        <f t="shared" si="103"/>
        <v>0</v>
      </c>
    </row>
    <row r="347" spans="1:39" x14ac:dyDescent="0.3">
      <c r="A347" s="23">
        <v>344</v>
      </c>
      <c r="B347" s="23">
        <f>VLOOKUP($A347,'[1]פרופיל מציע  + מסמכים שיש להגיש'!$C$6:$H$16555,2)</f>
        <v>0</v>
      </c>
      <c r="C347" s="23" t="str">
        <f t="shared" si="91"/>
        <v>0</v>
      </c>
      <c r="D347" s="41"/>
      <c r="E347" s="43"/>
      <c r="F347" s="43"/>
      <c r="G347" s="42"/>
      <c r="H347" s="43"/>
      <c r="I347" s="43"/>
      <c r="J347" s="42"/>
      <c r="K347" s="42"/>
      <c r="L347" s="42"/>
      <c r="M347" s="57" t="str">
        <f t="shared" si="104"/>
        <v/>
      </c>
      <c r="N347" s="27" t="str">
        <f>IF(M347="","",VLOOKUP($A347,'[1]פרופיל מציע  + מסמכים שיש להגיש'!$C$6:$H$16555,4))</f>
        <v/>
      </c>
      <c r="O347" s="46" t="str">
        <f>IF(OR('טבלת עזר2'!$C346=1,'טבלת עזר2'!$G346=1,'טבלת עזר2'!$J346='טבלת עזר2'!$J$2,'טבלת עזר2'!$J346='טבלת עזר2'!$J$2,'טבלת עזר2'!$K346='טבלת עזר2'!$K$2,'טבלת עזר2'!$L346='טבלת עזר2'!$L$2)=TRUE,1,"")</f>
        <v/>
      </c>
      <c r="P347" s="46" t="e">
        <f>IF(OR($M347='טבלת עזר2'!$AN$3,$M347='טבלת עזר2'!$AN$4,$M347='טבלת עזר2'!$AN$5,$M347='טבלת עזר2'!$AN$6,$M347='טבלת עזר2'!$AN$7,$M347='טבלת עזר2'!$AN$8,$M347='טבלת עזר2'!$AN$9)=TRUE,2,"")</f>
        <v>#NUM!</v>
      </c>
      <c r="Q347" s="23" t="str">
        <f t="shared" si="92"/>
        <v>not submittied</v>
      </c>
      <c r="R347" s="65" t="e">
        <f t="shared" si="93"/>
        <v>#NUM!</v>
      </c>
      <c r="W347" s="67">
        <f t="shared" si="94"/>
        <v>0</v>
      </c>
      <c r="X347" s="23">
        <f t="shared" si="95"/>
        <v>7629</v>
      </c>
      <c r="Y347" s="50" t="e">
        <f t="shared" si="96"/>
        <v>#REF!</v>
      </c>
      <c r="Z347" s="23" t="e">
        <f t="shared" si="97"/>
        <v>#REF!</v>
      </c>
      <c r="AA347" s="28" t="e">
        <f t="shared" si="89"/>
        <v>#REF!</v>
      </c>
      <c r="AB347" s="29" t="e">
        <f t="shared" si="90"/>
        <v>#REF!</v>
      </c>
      <c r="AC347" s="28" t="e">
        <f t="shared" si="98"/>
        <v>#REF!</v>
      </c>
      <c r="AD347" s="23" t="e">
        <f t="shared" si="99"/>
        <v>#REF!</v>
      </c>
      <c r="AE347" s="53">
        <f t="shared" si="100"/>
        <v>0</v>
      </c>
      <c r="AF347" s="53">
        <f t="shared" si="101"/>
        <v>0</v>
      </c>
      <c r="AG347" s="53">
        <f t="shared" si="102"/>
        <v>0</v>
      </c>
      <c r="AH347" s="36" t="e">
        <f t="shared" si="105"/>
        <v>#REF!</v>
      </c>
      <c r="AM347" s="23">
        <f t="shared" si="103"/>
        <v>0</v>
      </c>
    </row>
    <row r="348" spans="1:39" x14ac:dyDescent="0.3">
      <c r="A348" s="23">
        <v>345</v>
      </c>
      <c r="B348" s="23">
        <f>VLOOKUP($A348,'[1]פרופיל מציע  + מסמכים שיש להגיש'!$C$6:$H$16555,2)</f>
        <v>0</v>
      </c>
      <c r="C348" s="23" t="str">
        <f t="shared" si="91"/>
        <v>0</v>
      </c>
      <c r="D348" s="41"/>
      <c r="E348" s="43"/>
      <c r="F348" s="43"/>
      <c r="G348" s="42"/>
      <c r="H348" s="43"/>
      <c r="I348" s="43"/>
      <c r="J348" s="42"/>
      <c r="K348" s="42"/>
      <c r="L348" s="42"/>
      <c r="M348" s="57" t="str">
        <f t="shared" si="104"/>
        <v/>
      </c>
      <c r="N348" s="27" t="str">
        <f>IF(M348="","",VLOOKUP($A348,'[1]פרופיל מציע  + מסמכים שיש להגיש'!$C$6:$H$16555,4))</f>
        <v/>
      </c>
      <c r="O348" s="46" t="str">
        <f>IF(OR('טבלת עזר2'!$C347=1,'טבלת עזר2'!$G347=1,'טבלת עזר2'!$J347='טבלת עזר2'!$J$2,'טבלת עזר2'!$J347='טבלת עזר2'!$J$2,'טבלת עזר2'!$K347='טבלת עזר2'!$K$2,'טבלת עזר2'!$L347='טבלת עזר2'!$L$2)=TRUE,1,"")</f>
        <v/>
      </c>
      <c r="P348" s="46" t="e">
        <f>IF(OR($M348='טבלת עזר2'!$AN$3,$M348='טבלת עזר2'!$AN$4,$M348='טבלת עזר2'!$AN$5,$M348='טבלת עזר2'!$AN$6,$M348='טבלת עזר2'!$AN$7,$M348='טבלת עזר2'!$AN$8,$M348='טבלת עזר2'!$AN$9)=TRUE,2,"")</f>
        <v>#NUM!</v>
      </c>
      <c r="Q348" s="23" t="str">
        <f t="shared" si="92"/>
        <v>not submittied</v>
      </c>
      <c r="R348" s="65" t="e">
        <f t="shared" si="93"/>
        <v>#NUM!</v>
      </c>
      <c r="W348" s="67">
        <f t="shared" si="94"/>
        <v>0</v>
      </c>
      <c r="X348" s="23">
        <f t="shared" si="95"/>
        <v>7629</v>
      </c>
      <c r="Y348" s="50" t="e">
        <f t="shared" si="96"/>
        <v>#REF!</v>
      </c>
      <c r="Z348" s="23" t="e">
        <f t="shared" si="97"/>
        <v>#REF!</v>
      </c>
      <c r="AA348" s="28" t="e">
        <f t="shared" si="89"/>
        <v>#REF!</v>
      </c>
      <c r="AB348" s="29" t="e">
        <f t="shared" si="90"/>
        <v>#REF!</v>
      </c>
      <c r="AC348" s="28" t="e">
        <f t="shared" si="98"/>
        <v>#REF!</v>
      </c>
      <c r="AD348" s="23" t="e">
        <f t="shared" si="99"/>
        <v>#REF!</v>
      </c>
      <c r="AE348" s="53">
        <f t="shared" si="100"/>
        <v>0</v>
      </c>
      <c r="AF348" s="53">
        <f t="shared" si="101"/>
        <v>0</v>
      </c>
      <c r="AG348" s="53">
        <f t="shared" si="102"/>
        <v>0</v>
      </c>
      <c r="AH348" s="36" t="e">
        <f t="shared" si="105"/>
        <v>#REF!</v>
      </c>
      <c r="AM348" s="23">
        <f t="shared" si="103"/>
        <v>0</v>
      </c>
    </row>
    <row r="349" spans="1:39" x14ac:dyDescent="0.3">
      <c r="A349" s="23">
        <v>346</v>
      </c>
      <c r="B349" s="23">
        <f>VLOOKUP($A349,'[1]פרופיל מציע  + מסמכים שיש להגיש'!$C$6:$H$16555,2)</f>
        <v>0</v>
      </c>
      <c r="C349" s="23" t="str">
        <f t="shared" si="91"/>
        <v>0</v>
      </c>
      <c r="D349" s="41"/>
      <c r="E349" s="43"/>
      <c r="F349" s="43"/>
      <c r="G349" s="42"/>
      <c r="H349" s="43"/>
      <c r="I349" s="43"/>
      <c r="J349" s="42"/>
      <c r="K349" s="42"/>
      <c r="L349" s="42"/>
      <c r="M349" s="57" t="str">
        <f t="shared" si="104"/>
        <v/>
      </c>
      <c r="N349" s="27" t="str">
        <f>IF(M349="","",VLOOKUP($A349,'[1]פרופיל מציע  + מסמכים שיש להגיש'!$C$6:$H$16555,4))</f>
        <v/>
      </c>
      <c r="O349" s="46" t="str">
        <f>IF(OR('טבלת עזר2'!$C348=1,'טבלת עזר2'!$G348=1,'טבלת עזר2'!$J348='טבלת עזר2'!$J$2,'טבלת עזר2'!$J348='טבלת עזר2'!$J$2,'טבלת עזר2'!$K348='טבלת עזר2'!$K$2,'טבלת עזר2'!$L348='טבלת עזר2'!$L$2)=TRUE,1,"")</f>
        <v/>
      </c>
      <c r="P349" s="46" t="e">
        <f>IF(OR($M349='טבלת עזר2'!$AN$3,$M349='טבלת עזר2'!$AN$4,$M349='טבלת עזר2'!$AN$5,$M349='טבלת עזר2'!$AN$6,$M349='טבלת עזר2'!$AN$7,$M349='טבלת עזר2'!$AN$8,$M349='טבלת עזר2'!$AN$9)=TRUE,2,"")</f>
        <v>#NUM!</v>
      </c>
      <c r="Q349" s="23" t="str">
        <f t="shared" si="92"/>
        <v>not submittied</v>
      </c>
      <c r="R349" s="65" t="e">
        <f t="shared" si="93"/>
        <v>#NUM!</v>
      </c>
      <c r="W349" s="67">
        <f t="shared" si="94"/>
        <v>0</v>
      </c>
      <c r="X349" s="23">
        <f t="shared" si="95"/>
        <v>7629</v>
      </c>
      <c r="Y349" s="50" t="e">
        <f t="shared" si="96"/>
        <v>#REF!</v>
      </c>
      <c r="Z349" s="23" t="e">
        <f t="shared" si="97"/>
        <v>#REF!</v>
      </c>
      <c r="AA349" s="28" t="e">
        <f t="shared" si="89"/>
        <v>#REF!</v>
      </c>
      <c r="AB349" s="29" t="e">
        <f t="shared" si="90"/>
        <v>#REF!</v>
      </c>
      <c r="AC349" s="28" t="e">
        <f t="shared" si="98"/>
        <v>#REF!</v>
      </c>
      <c r="AD349" s="23" t="e">
        <f t="shared" si="99"/>
        <v>#REF!</v>
      </c>
      <c r="AE349" s="53">
        <f t="shared" si="100"/>
        <v>0</v>
      </c>
      <c r="AF349" s="53">
        <f t="shared" si="101"/>
        <v>0</v>
      </c>
      <c r="AG349" s="53">
        <f t="shared" si="102"/>
        <v>0</v>
      </c>
      <c r="AH349" s="36" t="e">
        <f t="shared" si="105"/>
        <v>#REF!</v>
      </c>
      <c r="AM349" s="23">
        <f t="shared" si="103"/>
        <v>0</v>
      </c>
    </row>
    <row r="350" spans="1:39" x14ac:dyDescent="0.3">
      <c r="A350" s="23">
        <v>347</v>
      </c>
      <c r="B350" s="23">
        <f>VLOOKUP($A350,'[1]פרופיל מציע  + מסמכים שיש להגיש'!$C$6:$H$16555,2)</f>
        <v>0</v>
      </c>
      <c r="C350" s="23" t="str">
        <f t="shared" si="91"/>
        <v>0</v>
      </c>
      <c r="D350" s="41"/>
      <c r="E350" s="43"/>
      <c r="F350" s="43"/>
      <c r="G350" s="42"/>
      <c r="H350" s="43"/>
      <c r="I350" s="43"/>
      <c r="J350" s="42"/>
      <c r="K350" s="42"/>
      <c r="L350" s="42"/>
      <c r="M350" s="57" t="str">
        <f t="shared" si="104"/>
        <v/>
      </c>
      <c r="N350" s="27" t="str">
        <f>IF(M350="","",VLOOKUP($A350,'[1]פרופיל מציע  + מסמכים שיש להגיש'!$C$6:$H$16555,4))</f>
        <v/>
      </c>
      <c r="O350" s="46" t="str">
        <f>IF(OR('טבלת עזר2'!$C349=1,'טבלת עזר2'!$G349=1,'טבלת עזר2'!$J349='טבלת עזר2'!$J$2,'טבלת עזר2'!$J349='טבלת עזר2'!$J$2,'טבלת עזר2'!$K349='טבלת עזר2'!$K$2,'טבלת עזר2'!$L349='טבלת עזר2'!$L$2)=TRUE,1,"")</f>
        <v/>
      </c>
      <c r="P350" s="46" t="e">
        <f>IF(OR($M350='טבלת עזר2'!$AN$3,$M350='טבלת עזר2'!$AN$4,$M350='טבלת עזר2'!$AN$5,$M350='טבלת עזר2'!$AN$6,$M350='טבלת עזר2'!$AN$7,$M350='טבלת עזר2'!$AN$8,$M350='טבלת עזר2'!$AN$9)=TRUE,2,"")</f>
        <v>#NUM!</v>
      </c>
      <c r="Q350" s="23" t="str">
        <f t="shared" si="92"/>
        <v>not submittied</v>
      </c>
      <c r="R350" s="65" t="e">
        <f t="shared" si="93"/>
        <v>#NUM!</v>
      </c>
      <c r="W350" s="67">
        <f t="shared" si="94"/>
        <v>0</v>
      </c>
      <c r="X350" s="23">
        <f t="shared" si="95"/>
        <v>7629</v>
      </c>
      <c r="Y350" s="50" t="e">
        <f t="shared" si="96"/>
        <v>#REF!</v>
      </c>
      <c r="Z350" s="23" t="e">
        <f t="shared" si="97"/>
        <v>#REF!</v>
      </c>
      <c r="AA350" s="28" t="e">
        <f t="shared" si="89"/>
        <v>#REF!</v>
      </c>
      <c r="AB350" s="29" t="e">
        <f t="shared" si="90"/>
        <v>#REF!</v>
      </c>
      <c r="AC350" s="28" t="e">
        <f t="shared" si="98"/>
        <v>#REF!</v>
      </c>
      <c r="AD350" s="23" t="e">
        <f t="shared" si="99"/>
        <v>#REF!</v>
      </c>
      <c r="AE350" s="53">
        <f t="shared" si="100"/>
        <v>0</v>
      </c>
      <c r="AF350" s="53">
        <f t="shared" si="101"/>
        <v>0</v>
      </c>
      <c r="AG350" s="53">
        <f t="shared" si="102"/>
        <v>0</v>
      </c>
      <c r="AH350" s="36" t="e">
        <f t="shared" si="105"/>
        <v>#REF!</v>
      </c>
      <c r="AM350" s="23">
        <f t="shared" si="103"/>
        <v>0</v>
      </c>
    </row>
    <row r="351" spans="1:39" x14ac:dyDescent="0.3">
      <c r="A351" s="23">
        <v>348</v>
      </c>
      <c r="B351" s="23">
        <f>VLOOKUP($A351,'[1]פרופיל מציע  + מסמכים שיש להגיש'!$C$6:$H$16555,2)</f>
        <v>0</v>
      </c>
      <c r="C351" s="23" t="str">
        <f t="shared" si="91"/>
        <v>0</v>
      </c>
      <c r="D351" s="41"/>
      <c r="E351" s="43"/>
      <c r="F351" s="43"/>
      <c r="G351" s="42"/>
      <c r="H351" s="43"/>
      <c r="I351" s="43"/>
      <c r="J351" s="42"/>
      <c r="K351" s="42"/>
      <c r="L351" s="42"/>
      <c r="M351" s="57" t="str">
        <f t="shared" si="104"/>
        <v/>
      </c>
      <c r="N351" s="27" t="str">
        <f>IF(M351="","",VLOOKUP($A351,'[1]פרופיל מציע  + מסמכים שיש להגיש'!$C$6:$H$16555,4))</f>
        <v/>
      </c>
      <c r="O351" s="46" t="str">
        <f>IF(OR('טבלת עזר2'!$C350=1,'טבלת עזר2'!$G350=1,'טבלת עזר2'!$J350='טבלת עזר2'!$J$2,'טבלת עזר2'!$J350='טבלת עזר2'!$J$2,'טבלת עזר2'!$K350='טבלת עזר2'!$K$2,'טבלת עזר2'!$L350='טבלת עזר2'!$L$2)=TRUE,1,"")</f>
        <v/>
      </c>
      <c r="P351" s="46" t="e">
        <f>IF(OR($M351='טבלת עזר2'!$AN$3,$M351='טבלת עזר2'!$AN$4,$M351='טבלת עזר2'!$AN$5,$M351='טבלת עזר2'!$AN$6,$M351='טבלת עזר2'!$AN$7,$M351='טבלת עזר2'!$AN$8,$M351='טבלת עזר2'!$AN$9)=TRUE,2,"")</f>
        <v>#NUM!</v>
      </c>
      <c r="Q351" s="23" t="str">
        <f t="shared" si="92"/>
        <v>not submittied</v>
      </c>
      <c r="R351" s="65" t="e">
        <f t="shared" si="93"/>
        <v>#NUM!</v>
      </c>
      <c r="W351" s="67">
        <f t="shared" si="94"/>
        <v>0</v>
      </c>
      <c r="X351" s="23">
        <f t="shared" si="95"/>
        <v>7629</v>
      </c>
      <c r="Y351" s="50" t="e">
        <f t="shared" si="96"/>
        <v>#REF!</v>
      </c>
      <c r="Z351" s="23" t="e">
        <f t="shared" si="97"/>
        <v>#REF!</v>
      </c>
      <c r="AA351" s="28" t="e">
        <f t="shared" si="89"/>
        <v>#REF!</v>
      </c>
      <c r="AB351" s="29" t="e">
        <f t="shared" si="90"/>
        <v>#REF!</v>
      </c>
      <c r="AC351" s="28" t="e">
        <f t="shared" si="98"/>
        <v>#REF!</v>
      </c>
      <c r="AD351" s="23" t="e">
        <f t="shared" si="99"/>
        <v>#REF!</v>
      </c>
      <c r="AE351" s="53">
        <f t="shared" si="100"/>
        <v>0</v>
      </c>
      <c r="AF351" s="53">
        <f t="shared" si="101"/>
        <v>0</v>
      </c>
      <c r="AG351" s="53">
        <f t="shared" si="102"/>
        <v>0</v>
      </c>
      <c r="AH351" s="36" t="e">
        <f t="shared" si="105"/>
        <v>#REF!</v>
      </c>
      <c r="AM351" s="23">
        <f t="shared" si="103"/>
        <v>0</v>
      </c>
    </row>
    <row r="352" spans="1:39" x14ac:dyDescent="0.3">
      <c r="A352" s="23">
        <v>349</v>
      </c>
      <c r="B352" s="23">
        <f>VLOOKUP($A352,'[1]פרופיל מציע  + מסמכים שיש להגיש'!$C$6:$H$16555,2)</f>
        <v>0</v>
      </c>
      <c r="C352" s="23" t="str">
        <f t="shared" si="91"/>
        <v>0</v>
      </c>
      <c r="D352" s="41"/>
      <c r="E352" s="43"/>
      <c r="F352" s="43"/>
      <c r="G352" s="42"/>
      <c r="H352" s="43"/>
      <c r="I352" s="43"/>
      <c r="J352" s="42"/>
      <c r="K352" s="42"/>
      <c r="L352" s="42"/>
      <c r="M352" s="57" t="str">
        <f t="shared" si="104"/>
        <v/>
      </c>
      <c r="N352" s="27" t="str">
        <f>IF(M352="","",VLOOKUP($A352,'[1]פרופיל מציע  + מסמכים שיש להגיש'!$C$6:$H$16555,4))</f>
        <v/>
      </c>
      <c r="O352" s="46" t="str">
        <f>IF(OR('טבלת עזר2'!$C351=1,'טבלת עזר2'!$G351=1,'טבלת עזר2'!$J351='טבלת עזר2'!$J$2,'טבלת עזר2'!$J351='טבלת עזר2'!$J$2,'טבלת עזר2'!$K351='טבלת עזר2'!$K$2,'טבלת עזר2'!$L351='טבלת עזר2'!$L$2)=TRUE,1,"")</f>
        <v/>
      </c>
      <c r="P352" s="46" t="e">
        <f>IF(OR($M352='טבלת עזר2'!$AN$3,$M352='טבלת עזר2'!$AN$4,$M352='טבלת עזר2'!$AN$5,$M352='טבלת עזר2'!$AN$6,$M352='טבלת עזר2'!$AN$7,$M352='טבלת עזר2'!$AN$8,$M352='טבלת עזר2'!$AN$9)=TRUE,2,"")</f>
        <v>#NUM!</v>
      </c>
      <c r="Q352" s="23" t="str">
        <f t="shared" si="92"/>
        <v>not submittied</v>
      </c>
      <c r="R352" s="65" t="e">
        <f t="shared" si="93"/>
        <v>#NUM!</v>
      </c>
      <c r="W352" s="67">
        <f t="shared" si="94"/>
        <v>0</v>
      </c>
      <c r="X352" s="23">
        <f t="shared" si="95"/>
        <v>7629</v>
      </c>
      <c r="Y352" s="50" t="e">
        <f t="shared" si="96"/>
        <v>#REF!</v>
      </c>
      <c r="Z352" s="23" t="e">
        <f t="shared" si="97"/>
        <v>#REF!</v>
      </c>
      <c r="AA352" s="28" t="e">
        <f t="shared" si="89"/>
        <v>#REF!</v>
      </c>
      <c r="AB352" s="29" t="e">
        <f t="shared" si="90"/>
        <v>#REF!</v>
      </c>
      <c r="AC352" s="28" t="e">
        <f t="shared" si="98"/>
        <v>#REF!</v>
      </c>
      <c r="AD352" s="23" t="e">
        <f t="shared" si="99"/>
        <v>#REF!</v>
      </c>
      <c r="AE352" s="53">
        <f t="shared" si="100"/>
        <v>0</v>
      </c>
      <c r="AF352" s="53">
        <f t="shared" si="101"/>
        <v>0</v>
      </c>
      <c r="AG352" s="53">
        <f t="shared" si="102"/>
        <v>0</v>
      </c>
      <c r="AH352" s="36" t="e">
        <f t="shared" si="105"/>
        <v>#REF!</v>
      </c>
      <c r="AM352" s="23">
        <f t="shared" si="103"/>
        <v>0</v>
      </c>
    </row>
    <row r="353" spans="1:39" x14ac:dyDescent="0.3">
      <c r="A353" s="23">
        <v>350</v>
      </c>
      <c r="B353" s="23">
        <f>VLOOKUP($A353,'[1]פרופיל מציע  + מסמכים שיש להגיש'!$C$6:$H$16555,2)</f>
        <v>0</v>
      </c>
      <c r="C353" s="23" t="str">
        <f t="shared" si="91"/>
        <v>0</v>
      </c>
      <c r="D353" s="41"/>
      <c r="E353" s="43"/>
      <c r="F353" s="43"/>
      <c r="G353" s="42"/>
      <c r="H353" s="43"/>
      <c r="I353" s="43"/>
      <c r="J353" s="42"/>
      <c r="K353" s="42"/>
      <c r="L353" s="42"/>
      <c r="M353" s="57" t="str">
        <f t="shared" si="104"/>
        <v/>
      </c>
      <c r="N353" s="27" t="str">
        <f>IF(M353="","",VLOOKUP($A353,'[1]פרופיל מציע  + מסמכים שיש להגיש'!$C$6:$H$16555,4))</f>
        <v/>
      </c>
      <c r="O353" s="46" t="str">
        <f>IF(OR('טבלת עזר2'!$C352=1,'טבלת עזר2'!$G352=1,'טבלת עזר2'!$J352='טבלת עזר2'!$J$2,'טבלת עזר2'!$J352='טבלת עזר2'!$J$2,'טבלת עזר2'!$K352='טבלת עזר2'!$K$2,'טבלת עזר2'!$L352='טבלת עזר2'!$L$2)=TRUE,1,"")</f>
        <v/>
      </c>
      <c r="P353" s="46" t="e">
        <f>IF(OR($M353='טבלת עזר2'!$AN$3,$M353='טבלת עזר2'!$AN$4,$M353='טבלת עזר2'!$AN$5,$M353='טבלת עזר2'!$AN$6,$M353='טבלת עזר2'!$AN$7,$M353='טבלת עזר2'!$AN$8,$M353='טבלת עזר2'!$AN$9)=TRUE,2,"")</f>
        <v>#NUM!</v>
      </c>
      <c r="Q353" s="23" t="str">
        <f t="shared" si="92"/>
        <v>not submittied</v>
      </c>
      <c r="R353" s="65" t="e">
        <f t="shared" si="93"/>
        <v>#NUM!</v>
      </c>
      <c r="W353" s="67">
        <f t="shared" si="94"/>
        <v>0</v>
      </c>
      <c r="X353" s="23">
        <f t="shared" si="95"/>
        <v>7629</v>
      </c>
      <c r="Y353" s="50" t="e">
        <f t="shared" si="96"/>
        <v>#REF!</v>
      </c>
      <c r="Z353" s="23" t="e">
        <f t="shared" si="97"/>
        <v>#REF!</v>
      </c>
      <c r="AA353" s="28" t="e">
        <f t="shared" si="89"/>
        <v>#REF!</v>
      </c>
      <c r="AB353" s="29" t="e">
        <f t="shared" si="90"/>
        <v>#REF!</v>
      </c>
      <c r="AC353" s="28" t="e">
        <f t="shared" si="98"/>
        <v>#REF!</v>
      </c>
      <c r="AD353" s="23" t="e">
        <f t="shared" si="99"/>
        <v>#REF!</v>
      </c>
      <c r="AE353" s="53">
        <f t="shared" si="100"/>
        <v>0</v>
      </c>
      <c r="AF353" s="53">
        <f t="shared" si="101"/>
        <v>0</v>
      </c>
      <c r="AG353" s="53">
        <f t="shared" si="102"/>
        <v>0</v>
      </c>
      <c r="AH353" s="36" t="e">
        <f t="shared" si="105"/>
        <v>#REF!</v>
      </c>
      <c r="AM353" s="23">
        <f t="shared" si="103"/>
        <v>0</v>
      </c>
    </row>
    <row r="354" spans="1:39" x14ac:dyDescent="0.3">
      <c r="A354" s="23">
        <v>351</v>
      </c>
      <c r="B354" s="23">
        <f>VLOOKUP($A354,'[1]פרופיל מציע  + מסמכים שיש להגיש'!$C$6:$H$16555,2)</f>
        <v>0</v>
      </c>
      <c r="C354" s="23" t="str">
        <f t="shared" si="91"/>
        <v>0</v>
      </c>
      <c r="D354" s="41"/>
      <c r="E354" s="43"/>
      <c r="F354" s="43"/>
      <c r="G354" s="42"/>
      <c r="H354" s="43"/>
      <c r="I354" s="43"/>
      <c r="J354" s="42"/>
      <c r="K354" s="42"/>
      <c r="L354" s="42"/>
      <c r="M354" s="57" t="str">
        <f t="shared" si="104"/>
        <v/>
      </c>
      <c r="N354" s="27" t="str">
        <f>IF(M354="","",VLOOKUP($A354,'[1]פרופיל מציע  + מסמכים שיש להגיש'!$C$6:$H$16555,4))</f>
        <v/>
      </c>
      <c r="O354" s="46" t="str">
        <f>IF(OR('טבלת עזר2'!$C353=1,'טבלת עזר2'!$G353=1,'טבלת עזר2'!$J353='טבלת עזר2'!$J$2,'טבלת עזר2'!$J353='טבלת עזר2'!$J$2,'טבלת עזר2'!$K353='טבלת עזר2'!$K$2,'טבלת עזר2'!$L353='טבלת עזר2'!$L$2)=TRUE,1,"")</f>
        <v/>
      </c>
      <c r="P354" s="46" t="e">
        <f>IF(OR($M354='טבלת עזר2'!$AN$3,$M354='טבלת עזר2'!$AN$4,$M354='טבלת עזר2'!$AN$5,$M354='טבלת עזר2'!$AN$6,$M354='טבלת עזר2'!$AN$7,$M354='טבלת עזר2'!$AN$8,$M354='טבלת עזר2'!$AN$9)=TRUE,2,"")</f>
        <v>#NUM!</v>
      </c>
      <c r="Q354" s="23" t="str">
        <f t="shared" si="92"/>
        <v>not submittied</v>
      </c>
      <c r="R354" s="65" t="e">
        <f t="shared" si="93"/>
        <v>#NUM!</v>
      </c>
      <c r="W354" s="67">
        <f t="shared" si="94"/>
        <v>0</v>
      </c>
      <c r="X354" s="23">
        <f t="shared" si="95"/>
        <v>7629</v>
      </c>
      <c r="Y354" s="50" t="e">
        <f t="shared" si="96"/>
        <v>#REF!</v>
      </c>
      <c r="Z354" s="23" t="e">
        <f t="shared" si="97"/>
        <v>#REF!</v>
      </c>
      <c r="AA354" s="28" t="e">
        <f t="shared" si="89"/>
        <v>#REF!</v>
      </c>
      <c r="AB354" s="29" t="e">
        <f t="shared" si="90"/>
        <v>#REF!</v>
      </c>
      <c r="AC354" s="28" t="e">
        <f t="shared" si="98"/>
        <v>#REF!</v>
      </c>
      <c r="AD354" s="23" t="e">
        <f t="shared" si="99"/>
        <v>#REF!</v>
      </c>
      <c r="AE354" s="53">
        <f t="shared" si="100"/>
        <v>0</v>
      </c>
      <c r="AF354" s="53">
        <f t="shared" si="101"/>
        <v>0</v>
      </c>
      <c r="AG354" s="53">
        <f t="shared" si="102"/>
        <v>0</v>
      </c>
      <c r="AH354" s="36" t="e">
        <f t="shared" si="105"/>
        <v>#REF!</v>
      </c>
      <c r="AM354" s="23">
        <f t="shared" si="103"/>
        <v>0</v>
      </c>
    </row>
    <row r="355" spans="1:39" x14ac:dyDescent="0.3">
      <c r="A355" s="23">
        <v>352</v>
      </c>
      <c r="B355" s="23">
        <f>VLOOKUP($A355,'[1]פרופיל מציע  + מסמכים שיש להגיש'!$C$6:$H$16555,2)</f>
        <v>0</v>
      </c>
      <c r="C355" s="23" t="str">
        <f t="shared" si="91"/>
        <v>0</v>
      </c>
      <c r="D355" s="41"/>
      <c r="E355" s="43"/>
      <c r="F355" s="43"/>
      <c r="G355" s="42"/>
      <c r="H355" s="43"/>
      <c r="I355" s="43"/>
      <c r="J355" s="42"/>
      <c r="K355" s="42"/>
      <c r="L355" s="42"/>
      <c r="M355" s="57" t="str">
        <f t="shared" si="104"/>
        <v/>
      </c>
      <c r="N355" s="27" t="str">
        <f>IF(M355="","",VLOOKUP($A355,'[1]פרופיל מציע  + מסמכים שיש להגיש'!$C$6:$H$16555,4))</f>
        <v/>
      </c>
      <c r="O355" s="46" t="str">
        <f>IF(OR('טבלת עזר2'!$C354=1,'טבלת עזר2'!$G354=1,'טבלת עזר2'!$J354='טבלת עזר2'!$J$2,'טבלת עזר2'!$J354='טבלת עזר2'!$J$2,'טבלת עזר2'!$K354='טבלת עזר2'!$K$2,'טבלת עזר2'!$L354='טבלת עזר2'!$L$2)=TRUE,1,"")</f>
        <v/>
      </c>
      <c r="P355" s="46" t="e">
        <f>IF(OR($M355='טבלת עזר2'!$AN$3,$M355='טבלת עזר2'!$AN$4,$M355='טבלת עזר2'!$AN$5,$M355='טבלת עזר2'!$AN$6,$M355='טבלת עזר2'!$AN$7,$M355='טבלת עזר2'!$AN$8,$M355='טבלת עזר2'!$AN$9)=TRUE,2,"")</f>
        <v>#NUM!</v>
      </c>
      <c r="Q355" s="23" t="str">
        <f t="shared" si="92"/>
        <v>not submittied</v>
      </c>
      <c r="R355" s="65" t="e">
        <f t="shared" si="93"/>
        <v>#NUM!</v>
      </c>
      <c r="W355" s="67">
        <f t="shared" si="94"/>
        <v>0</v>
      </c>
      <c r="X355" s="23">
        <f t="shared" si="95"/>
        <v>7629</v>
      </c>
      <c r="Y355" s="50" t="e">
        <f t="shared" si="96"/>
        <v>#REF!</v>
      </c>
      <c r="Z355" s="23" t="e">
        <f t="shared" si="97"/>
        <v>#REF!</v>
      </c>
      <c r="AA355" s="28" t="e">
        <f t="shared" si="89"/>
        <v>#REF!</v>
      </c>
      <c r="AB355" s="29" t="e">
        <f t="shared" si="90"/>
        <v>#REF!</v>
      </c>
      <c r="AC355" s="28" t="e">
        <f t="shared" si="98"/>
        <v>#REF!</v>
      </c>
      <c r="AD355" s="23" t="e">
        <f t="shared" si="99"/>
        <v>#REF!</v>
      </c>
      <c r="AE355" s="53">
        <f t="shared" si="100"/>
        <v>0</v>
      </c>
      <c r="AF355" s="53">
        <f t="shared" si="101"/>
        <v>0</v>
      </c>
      <c r="AG355" s="53">
        <f t="shared" si="102"/>
        <v>0</v>
      </c>
      <c r="AH355" s="36" t="e">
        <f t="shared" si="105"/>
        <v>#REF!</v>
      </c>
      <c r="AM355" s="23">
        <f t="shared" si="103"/>
        <v>0</v>
      </c>
    </row>
    <row r="356" spans="1:39" x14ac:dyDescent="0.3">
      <c r="A356" s="23">
        <v>353</v>
      </c>
      <c r="B356" s="23">
        <f>VLOOKUP($A356,'[1]פרופיל מציע  + מסמכים שיש להגיש'!$C$6:$H$16555,2)</f>
        <v>0</v>
      </c>
      <c r="C356" s="23" t="str">
        <f t="shared" si="91"/>
        <v>0</v>
      </c>
      <c r="D356" s="41"/>
      <c r="E356" s="43"/>
      <c r="F356" s="43"/>
      <c r="G356" s="42"/>
      <c r="H356" s="43"/>
      <c r="I356" s="43"/>
      <c r="J356" s="42"/>
      <c r="K356" s="42"/>
      <c r="L356" s="42"/>
      <c r="M356" s="57" t="str">
        <f t="shared" si="104"/>
        <v/>
      </c>
      <c r="N356" s="27" t="str">
        <f>IF(M356="","",VLOOKUP($A356,'[1]פרופיל מציע  + מסמכים שיש להגיש'!$C$6:$H$16555,4))</f>
        <v/>
      </c>
      <c r="O356" s="46" t="str">
        <f>IF(OR('טבלת עזר2'!$C355=1,'טבלת עזר2'!$G355=1,'טבלת עזר2'!$J355='טבלת עזר2'!$J$2,'טבלת עזר2'!$J355='טבלת עזר2'!$J$2,'טבלת עזר2'!$K355='טבלת עזר2'!$K$2,'טבלת עזר2'!$L355='טבלת עזר2'!$L$2)=TRUE,1,"")</f>
        <v/>
      </c>
      <c r="P356" s="46" t="e">
        <f>IF(OR($M356='טבלת עזר2'!$AN$3,$M356='טבלת עזר2'!$AN$4,$M356='טבלת עזר2'!$AN$5,$M356='טבלת עזר2'!$AN$6,$M356='טבלת עזר2'!$AN$7,$M356='טבלת עזר2'!$AN$8,$M356='טבלת עזר2'!$AN$9)=TRUE,2,"")</f>
        <v>#NUM!</v>
      </c>
      <c r="Q356" s="23" t="str">
        <f t="shared" si="92"/>
        <v>not submittied</v>
      </c>
      <c r="R356" s="65" t="e">
        <f t="shared" si="93"/>
        <v>#NUM!</v>
      </c>
      <c r="W356" s="67">
        <f t="shared" si="94"/>
        <v>0</v>
      </c>
      <c r="X356" s="23">
        <f t="shared" si="95"/>
        <v>7629</v>
      </c>
      <c r="Y356" s="50" t="e">
        <f t="shared" si="96"/>
        <v>#REF!</v>
      </c>
      <c r="Z356" s="23" t="e">
        <f t="shared" si="97"/>
        <v>#REF!</v>
      </c>
      <c r="AA356" s="28" t="e">
        <f t="shared" si="89"/>
        <v>#REF!</v>
      </c>
      <c r="AB356" s="29" t="e">
        <f t="shared" si="90"/>
        <v>#REF!</v>
      </c>
      <c r="AC356" s="28" t="e">
        <f t="shared" si="98"/>
        <v>#REF!</v>
      </c>
      <c r="AD356" s="23" t="e">
        <f t="shared" si="99"/>
        <v>#REF!</v>
      </c>
      <c r="AE356" s="53">
        <f t="shared" si="100"/>
        <v>0</v>
      </c>
      <c r="AF356" s="53">
        <f t="shared" si="101"/>
        <v>0</v>
      </c>
      <c r="AG356" s="53">
        <f t="shared" si="102"/>
        <v>0</v>
      </c>
      <c r="AH356" s="36" t="e">
        <f t="shared" si="105"/>
        <v>#REF!</v>
      </c>
      <c r="AM356" s="23">
        <f t="shared" si="103"/>
        <v>0</v>
      </c>
    </row>
    <row r="357" spans="1:39" x14ac:dyDescent="0.3">
      <c r="A357" s="23">
        <v>354</v>
      </c>
      <c r="B357" s="23">
        <f>VLOOKUP($A357,'[1]פרופיל מציע  + מסמכים שיש להגיש'!$C$6:$H$16555,2)</f>
        <v>0</v>
      </c>
      <c r="C357" s="23" t="str">
        <f t="shared" si="91"/>
        <v>0</v>
      </c>
      <c r="D357" s="41"/>
      <c r="E357" s="43"/>
      <c r="F357" s="43"/>
      <c r="G357" s="42"/>
      <c r="H357" s="43"/>
      <c r="I357" s="43"/>
      <c r="J357" s="42"/>
      <c r="K357" s="42"/>
      <c r="L357" s="42"/>
      <c r="M357" s="57" t="str">
        <f t="shared" si="104"/>
        <v/>
      </c>
      <c r="N357" s="27" t="str">
        <f>IF(M357="","",VLOOKUP($A357,'[1]פרופיל מציע  + מסמכים שיש להגיש'!$C$6:$H$16555,4))</f>
        <v/>
      </c>
      <c r="O357" s="46" t="str">
        <f>IF(OR('טבלת עזר2'!$C356=1,'טבלת עזר2'!$G356=1,'טבלת עזר2'!$J356='טבלת עזר2'!$J$2,'טבלת עזר2'!$J356='טבלת עזר2'!$J$2,'טבלת עזר2'!$K356='טבלת עזר2'!$K$2,'טבלת עזר2'!$L356='טבלת עזר2'!$L$2)=TRUE,1,"")</f>
        <v/>
      </c>
      <c r="P357" s="46" t="e">
        <f>IF(OR($M357='טבלת עזר2'!$AN$3,$M357='טבלת עזר2'!$AN$4,$M357='טבלת עזר2'!$AN$5,$M357='טבלת עזר2'!$AN$6,$M357='טבלת עזר2'!$AN$7,$M357='טבלת עזר2'!$AN$8,$M357='טבלת עזר2'!$AN$9)=TRUE,2,"")</f>
        <v>#NUM!</v>
      </c>
      <c r="Q357" s="23" t="str">
        <f t="shared" si="92"/>
        <v>not submittied</v>
      </c>
      <c r="R357" s="65" t="e">
        <f t="shared" si="93"/>
        <v>#NUM!</v>
      </c>
      <c r="W357" s="67">
        <f t="shared" si="94"/>
        <v>0</v>
      </c>
      <c r="X357" s="23">
        <f t="shared" si="95"/>
        <v>7629</v>
      </c>
      <c r="Y357" s="50" t="e">
        <f t="shared" si="96"/>
        <v>#REF!</v>
      </c>
      <c r="Z357" s="23" t="e">
        <f t="shared" si="97"/>
        <v>#REF!</v>
      </c>
      <c r="AA357" s="28" t="e">
        <f t="shared" si="89"/>
        <v>#REF!</v>
      </c>
      <c r="AB357" s="29" t="e">
        <f t="shared" si="90"/>
        <v>#REF!</v>
      </c>
      <c r="AC357" s="28" t="e">
        <f t="shared" si="98"/>
        <v>#REF!</v>
      </c>
      <c r="AD357" s="23" t="e">
        <f t="shared" si="99"/>
        <v>#REF!</v>
      </c>
      <c r="AE357" s="53">
        <f t="shared" si="100"/>
        <v>0</v>
      </c>
      <c r="AF357" s="53">
        <f t="shared" si="101"/>
        <v>0</v>
      </c>
      <c r="AG357" s="53">
        <f t="shared" si="102"/>
        <v>0</v>
      </c>
      <c r="AH357" s="36" t="e">
        <f t="shared" si="105"/>
        <v>#REF!</v>
      </c>
      <c r="AM357" s="23">
        <f t="shared" si="103"/>
        <v>0</v>
      </c>
    </row>
    <row r="358" spans="1:39" x14ac:dyDescent="0.3">
      <c r="A358" s="23">
        <v>355</v>
      </c>
      <c r="B358" s="23">
        <f>VLOOKUP($A358,'[1]פרופיל מציע  + מסמכים שיש להגיש'!$C$6:$H$16555,2)</f>
        <v>0</v>
      </c>
      <c r="C358" s="23" t="str">
        <f t="shared" si="91"/>
        <v>0</v>
      </c>
      <c r="D358" s="41"/>
      <c r="E358" s="43"/>
      <c r="F358" s="43"/>
      <c r="G358" s="42"/>
      <c r="H358" s="43"/>
      <c r="I358" s="43"/>
      <c r="J358" s="42"/>
      <c r="K358" s="42"/>
      <c r="L358" s="42"/>
      <c r="M358" s="57" t="str">
        <f t="shared" si="104"/>
        <v/>
      </c>
      <c r="N358" s="27" t="str">
        <f>IF(M358="","",VLOOKUP($A358,'[1]פרופיל מציע  + מסמכים שיש להגיש'!$C$6:$H$16555,4))</f>
        <v/>
      </c>
      <c r="O358" s="46" t="str">
        <f>IF(OR('טבלת עזר2'!$C357=1,'טבלת עזר2'!$G357=1,'טבלת עזר2'!$J357='טבלת עזר2'!$J$2,'טבלת עזר2'!$J357='טבלת עזר2'!$J$2,'טבלת עזר2'!$K357='טבלת עזר2'!$K$2,'טבלת עזר2'!$L357='טבלת עזר2'!$L$2)=TRUE,1,"")</f>
        <v/>
      </c>
      <c r="P358" s="46" t="e">
        <f>IF(OR($M358='טבלת עזר2'!$AN$3,$M358='טבלת עזר2'!$AN$4,$M358='טבלת עזר2'!$AN$5,$M358='טבלת עזר2'!$AN$6,$M358='טבלת עזר2'!$AN$7,$M358='טבלת עזר2'!$AN$8,$M358='טבלת עזר2'!$AN$9)=TRUE,2,"")</f>
        <v>#NUM!</v>
      </c>
      <c r="Q358" s="23" t="str">
        <f t="shared" si="92"/>
        <v>not submittied</v>
      </c>
      <c r="R358" s="65" t="e">
        <f t="shared" si="93"/>
        <v>#NUM!</v>
      </c>
      <c r="W358" s="67">
        <f t="shared" si="94"/>
        <v>0</v>
      </c>
      <c r="X358" s="23">
        <f t="shared" si="95"/>
        <v>7629</v>
      </c>
      <c r="Y358" s="50" t="e">
        <f t="shared" si="96"/>
        <v>#REF!</v>
      </c>
      <c r="Z358" s="23" t="e">
        <f t="shared" si="97"/>
        <v>#REF!</v>
      </c>
      <c r="AA358" s="28" t="e">
        <f t="shared" si="89"/>
        <v>#REF!</v>
      </c>
      <c r="AB358" s="29" t="e">
        <f t="shared" si="90"/>
        <v>#REF!</v>
      </c>
      <c r="AC358" s="28" t="e">
        <f t="shared" si="98"/>
        <v>#REF!</v>
      </c>
      <c r="AD358" s="23" t="e">
        <f t="shared" si="99"/>
        <v>#REF!</v>
      </c>
      <c r="AE358" s="53">
        <f t="shared" si="100"/>
        <v>0</v>
      </c>
      <c r="AF358" s="53">
        <f t="shared" si="101"/>
        <v>0</v>
      </c>
      <c r="AG358" s="53">
        <f t="shared" si="102"/>
        <v>0</v>
      </c>
      <c r="AH358" s="36" t="e">
        <f t="shared" si="105"/>
        <v>#REF!</v>
      </c>
      <c r="AM358" s="23">
        <f t="shared" si="103"/>
        <v>0</v>
      </c>
    </row>
    <row r="359" spans="1:39" x14ac:dyDescent="0.3">
      <c r="A359" s="23">
        <v>356</v>
      </c>
      <c r="B359" s="23">
        <f>VLOOKUP($A359,'[1]פרופיל מציע  + מסמכים שיש להגיש'!$C$6:$H$16555,2)</f>
        <v>0</v>
      </c>
      <c r="C359" s="23" t="str">
        <f t="shared" si="91"/>
        <v>0</v>
      </c>
      <c r="D359" s="41"/>
      <c r="E359" s="43"/>
      <c r="F359" s="43"/>
      <c r="G359" s="42"/>
      <c r="H359" s="43"/>
      <c r="I359" s="43"/>
      <c r="J359" s="42"/>
      <c r="K359" s="42"/>
      <c r="L359" s="42"/>
      <c r="M359" s="57" t="str">
        <f t="shared" si="104"/>
        <v/>
      </c>
      <c r="N359" s="27" t="str">
        <f>IF(M359="","",VLOOKUP($A359,'[1]פרופיל מציע  + מסמכים שיש להגיש'!$C$6:$H$16555,4))</f>
        <v/>
      </c>
      <c r="O359" s="46" t="str">
        <f>IF(OR('טבלת עזר2'!$C358=1,'טבלת עזר2'!$G358=1,'טבלת עזר2'!$J358='טבלת עזר2'!$J$2,'טבלת עזר2'!$J358='טבלת עזר2'!$J$2,'טבלת עזר2'!$K358='טבלת עזר2'!$K$2,'טבלת עזר2'!$L358='טבלת עזר2'!$L$2)=TRUE,1,"")</f>
        <v/>
      </c>
      <c r="P359" s="46" t="e">
        <f>IF(OR($M359='טבלת עזר2'!$AN$3,$M359='טבלת עזר2'!$AN$4,$M359='טבלת עזר2'!$AN$5,$M359='טבלת עזר2'!$AN$6,$M359='טבלת עזר2'!$AN$7,$M359='טבלת עזר2'!$AN$8,$M359='טבלת עזר2'!$AN$9)=TRUE,2,"")</f>
        <v>#NUM!</v>
      </c>
      <c r="Q359" s="23" t="str">
        <f t="shared" si="92"/>
        <v>not submittied</v>
      </c>
      <c r="R359" s="65" t="e">
        <f t="shared" si="93"/>
        <v>#NUM!</v>
      </c>
      <c r="W359" s="67">
        <f t="shared" si="94"/>
        <v>0</v>
      </c>
      <c r="X359" s="23">
        <f t="shared" si="95"/>
        <v>7629</v>
      </c>
      <c r="Y359" s="50" t="e">
        <f t="shared" si="96"/>
        <v>#REF!</v>
      </c>
      <c r="Z359" s="23" t="e">
        <f t="shared" si="97"/>
        <v>#REF!</v>
      </c>
      <c r="AA359" s="28" t="e">
        <f t="shared" si="89"/>
        <v>#REF!</v>
      </c>
      <c r="AB359" s="29" t="e">
        <f t="shared" si="90"/>
        <v>#REF!</v>
      </c>
      <c r="AC359" s="28" t="e">
        <f t="shared" si="98"/>
        <v>#REF!</v>
      </c>
      <c r="AD359" s="23" t="e">
        <f t="shared" si="99"/>
        <v>#REF!</v>
      </c>
      <c r="AE359" s="53">
        <f t="shared" si="100"/>
        <v>0</v>
      </c>
      <c r="AF359" s="53">
        <f t="shared" si="101"/>
        <v>0</v>
      </c>
      <c r="AG359" s="53">
        <f t="shared" si="102"/>
        <v>0</v>
      </c>
      <c r="AH359" s="36" t="e">
        <f t="shared" si="105"/>
        <v>#REF!</v>
      </c>
      <c r="AM359" s="23">
        <f t="shared" si="103"/>
        <v>0</v>
      </c>
    </row>
    <row r="360" spans="1:39" x14ac:dyDescent="0.3">
      <c r="A360" s="23">
        <v>357</v>
      </c>
      <c r="B360" s="23">
        <f>VLOOKUP($A360,'[1]פרופיל מציע  + מסמכים שיש להגיש'!$C$6:$H$16555,2)</f>
        <v>0</v>
      </c>
      <c r="C360" s="23" t="str">
        <f t="shared" si="91"/>
        <v>0</v>
      </c>
      <c r="D360" s="41"/>
      <c r="E360" s="43"/>
      <c r="F360" s="43"/>
      <c r="G360" s="42"/>
      <c r="H360" s="43"/>
      <c r="I360" s="43"/>
      <c r="J360" s="42"/>
      <c r="K360" s="42"/>
      <c r="L360" s="42"/>
      <c r="M360" s="57" t="str">
        <f t="shared" si="104"/>
        <v/>
      </c>
      <c r="N360" s="27" t="str">
        <f>IF(M360="","",VLOOKUP($A360,'[1]פרופיל מציע  + מסמכים שיש להגיש'!$C$6:$H$16555,4))</f>
        <v/>
      </c>
      <c r="O360" s="46" t="str">
        <f>IF(OR('טבלת עזר2'!$C359=1,'טבלת עזר2'!$G359=1,'טבלת עזר2'!$J359='טבלת עזר2'!$J$2,'טבלת עזר2'!$J359='טבלת עזר2'!$J$2,'טבלת עזר2'!$K359='טבלת עזר2'!$K$2,'טבלת עזר2'!$L359='טבלת עזר2'!$L$2)=TRUE,1,"")</f>
        <v/>
      </c>
      <c r="P360" s="46" t="e">
        <f>IF(OR($M360='טבלת עזר2'!$AN$3,$M360='טבלת עזר2'!$AN$4,$M360='טבלת עזר2'!$AN$5,$M360='טבלת עזר2'!$AN$6,$M360='טבלת עזר2'!$AN$7,$M360='טבלת עזר2'!$AN$8,$M360='טבלת עזר2'!$AN$9)=TRUE,2,"")</f>
        <v>#NUM!</v>
      </c>
      <c r="Q360" s="23" t="str">
        <f t="shared" si="92"/>
        <v>not submittied</v>
      </c>
      <c r="R360" s="65" t="e">
        <f t="shared" si="93"/>
        <v>#NUM!</v>
      </c>
      <c r="W360" s="67">
        <f t="shared" si="94"/>
        <v>0</v>
      </c>
      <c r="X360" s="23">
        <f t="shared" si="95"/>
        <v>7629</v>
      </c>
      <c r="Y360" s="50" t="e">
        <f t="shared" si="96"/>
        <v>#REF!</v>
      </c>
      <c r="Z360" s="23" t="e">
        <f t="shared" si="97"/>
        <v>#REF!</v>
      </c>
      <c r="AA360" s="28" t="e">
        <f t="shared" si="89"/>
        <v>#REF!</v>
      </c>
      <c r="AB360" s="29" t="e">
        <f t="shared" si="90"/>
        <v>#REF!</v>
      </c>
      <c r="AC360" s="28" t="e">
        <f t="shared" si="98"/>
        <v>#REF!</v>
      </c>
      <c r="AD360" s="23" t="e">
        <f t="shared" si="99"/>
        <v>#REF!</v>
      </c>
      <c r="AE360" s="53">
        <f t="shared" si="100"/>
        <v>0</v>
      </c>
      <c r="AF360" s="53">
        <f t="shared" si="101"/>
        <v>0</v>
      </c>
      <c r="AG360" s="53">
        <f t="shared" si="102"/>
        <v>0</v>
      </c>
      <c r="AH360" s="36" t="e">
        <f t="shared" si="105"/>
        <v>#REF!</v>
      </c>
      <c r="AM360" s="23">
        <f t="shared" si="103"/>
        <v>0</v>
      </c>
    </row>
    <row r="361" spans="1:39" x14ac:dyDescent="0.3">
      <c r="A361" s="23">
        <v>358</v>
      </c>
      <c r="B361" s="23">
        <f>VLOOKUP($A361,'[1]פרופיל מציע  + מסמכים שיש להגיש'!$C$6:$H$16555,2)</f>
        <v>0</v>
      </c>
      <c r="C361" s="23" t="str">
        <f t="shared" si="91"/>
        <v>0</v>
      </c>
      <c r="D361" s="41"/>
      <c r="E361" s="43"/>
      <c r="F361" s="43"/>
      <c r="G361" s="42"/>
      <c r="H361" s="43"/>
      <c r="I361" s="43"/>
      <c r="J361" s="42"/>
      <c r="K361" s="42"/>
      <c r="L361" s="42"/>
      <c r="M361" s="57" t="str">
        <f t="shared" si="104"/>
        <v/>
      </c>
      <c r="N361" s="27" t="str">
        <f>IF(M361="","",VLOOKUP($A361,'[1]פרופיל מציע  + מסמכים שיש להגיש'!$C$6:$H$16555,4))</f>
        <v/>
      </c>
      <c r="O361" s="46" t="str">
        <f>IF(OR('טבלת עזר2'!$C360=1,'טבלת עזר2'!$G360=1,'טבלת עזר2'!$J360='טבלת עזר2'!$J$2,'טבלת עזר2'!$J360='טבלת עזר2'!$J$2,'טבלת עזר2'!$K360='טבלת עזר2'!$K$2,'טבלת עזר2'!$L360='טבלת עזר2'!$L$2)=TRUE,1,"")</f>
        <v/>
      </c>
      <c r="P361" s="46" t="e">
        <f>IF(OR($M361='טבלת עזר2'!$AN$3,$M361='טבלת עזר2'!$AN$4,$M361='טבלת עזר2'!$AN$5,$M361='טבלת עזר2'!$AN$6,$M361='טבלת עזר2'!$AN$7,$M361='טבלת עזר2'!$AN$8,$M361='טבלת עזר2'!$AN$9)=TRUE,2,"")</f>
        <v>#NUM!</v>
      </c>
      <c r="Q361" s="23" t="str">
        <f t="shared" si="92"/>
        <v>not submittied</v>
      </c>
      <c r="R361" s="65" t="e">
        <f t="shared" si="93"/>
        <v>#NUM!</v>
      </c>
      <c r="W361" s="67">
        <f t="shared" si="94"/>
        <v>0</v>
      </c>
      <c r="X361" s="23">
        <f t="shared" si="95"/>
        <v>7629</v>
      </c>
      <c r="Y361" s="50" t="e">
        <f t="shared" si="96"/>
        <v>#REF!</v>
      </c>
      <c r="Z361" s="23" t="e">
        <f t="shared" si="97"/>
        <v>#REF!</v>
      </c>
      <c r="AA361" s="28" t="e">
        <f t="shared" si="89"/>
        <v>#REF!</v>
      </c>
      <c r="AB361" s="29" t="e">
        <f t="shared" si="90"/>
        <v>#REF!</v>
      </c>
      <c r="AC361" s="28" t="e">
        <f t="shared" si="98"/>
        <v>#REF!</v>
      </c>
      <c r="AD361" s="23" t="e">
        <f t="shared" si="99"/>
        <v>#REF!</v>
      </c>
      <c r="AE361" s="53">
        <f t="shared" si="100"/>
        <v>0</v>
      </c>
      <c r="AF361" s="53">
        <f t="shared" si="101"/>
        <v>0</v>
      </c>
      <c r="AG361" s="53">
        <f t="shared" si="102"/>
        <v>0</v>
      </c>
      <c r="AH361" s="36" t="e">
        <f t="shared" si="105"/>
        <v>#REF!</v>
      </c>
      <c r="AM361" s="23">
        <f t="shared" si="103"/>
        <v>0</v>
      </c>
    </row>
    <row r="362" spans="1:39" x14ac:dyDescent="0.3">
      <c r="A362" s="23">
        <v>359</v>
      </c>
      <c r="B362" s="23">
        <f>VLOOKUP($A362,'[1]פרופיל מציע  + מסמכים שיש להגיש'!$C$6:$H$16555,2)</f>
        <v>0</v>
      </c>
      <c r="C362" s="23" t="str">
        <f t="shared" si="91"/>
        <v>0</v>
      </c>
      <c r="D362" s="41"/>
      <c r="E362" s="43"/>
      <c r="F362" s="43"/>
      <c r="G362" s="42"/>
      <c r="H362" s="43"/>
      <c r="I362" s="43"/>
      <c r="J362" s="42"/>
      <c r="K362" s="42"/>
      <c r="L362" s="42"/>
      <c r="M362" s="57" t="str">
        <f t="shared" si="104"/>
        <v/>
      </c>
      <c r="N362" s="27" t="str">
        <f>IF(M362="","",VLOOKUP($A362,'[1]פרופיל מציע  + מסמכים שיש להגיש'!$C$6:$H$16555,4))</f>
        <v/>
      </c>
      <c r="O362" s="46" t="str">
        <f>IF(OR('טבלת עזר2'!$C361=1,'טבלת עזר2'!$G361=1,'טבלת עזר2'!$J361='טבלת עזר2'!$J$2,'טבלת עזר2'!$J361='טבלת עזר2'!$J$2,'טבלת עזר2'!$K361='טבלת עזר2'!$K$2,'טבלת עזר2'!$L361='טבלת עזר2'!$L$2)=TRUE,1,"")</f>
        <v/>
      </c>
      <c r="P362" s="46" t="e">
        <f>IF(OR($M362='טבלת עזר2'!$AN$3,$M362='טבלת עזר2'!$AN$4,$M362='טבלת עזר2'!$AN$5,$M362='טבלת עזר2'!$AN$6,$M362='טבלת עזר2'!$AN$7,$M362='טבלת עזר2'!$AN$8,$M362='טבלת עזר2'!$AN$9)=TRUE,2,"")</f>
        <v>#NUM!</v>
      </c>
      <c r="Q362" s="23" t="str">
        <f t="shared" si="92"/>
        <v>not submittied</v>
      </c>
      <c r="R362" s="65" t="e">
        <f t="shared" si="93"/>
        <v>#NUM!</v>
      </c>
      <c r="W362" s="67">
        <f t="shared" si="94"/>
        <v>0</v>
      </c>
      <c r="X362" s="23">
        <f t="shared" si="95"/>
        <v>7629</v>
      </c>
      <c r="Y362" s="50" t="e">
        <f t="shared" si="96"/>
        <v>#REF!</v>
      </c>
      <c r="Z362" s="23" t="e">
        <f t="shared" si="97"/>
        <v>#REF!</v>
      </c>
      <c r="AA362" s="28" t="e">
        <f t="shared" si="89"/>
        <v>#REF!</v>
      </c>
      <c r="AB362" s="29" t="e">
        <f t="shared" si="90"/>
        <v>#REF!</v>
      </c>
      <c r="AC362" s="28" t="e">
        <f t="shared" si="98"/>
        <v>#REF!</v>
      </c>
      <c r="AD362" s="23" t="e">
        <f t="shared" si="99"/>
        <v>#REF!</v>
      </c>
      <c r="AE362" s="53">
        <f t="shared" si="100"/>
        <v>0</v>
      </c>
      <c r="AF362" s="53">
        <f t="shared" si="101"/>
        <v>0</v>
      </c>
      <c r="AG362" s="53">
        <f t="shared" si="102"/>
        <v>0</v>
      </c>
      <c r="AH362" s="36" t="e">
        <f t="shared" si="105"/>
        <v>#REF!</v>
      </c>
      <c r="AM362" s="23">
        <f t="shared" si="103"/>
        <v>0</v>
      </c>
    </row>
    <row r="363" spans="1:39" x14ac:dyDescent="0.3">
      <c r="A363" s="23">
        <v>360</v>
      </c>
      <c r="B363" s="23">
        <f>VLOOKUP($A363,'[1]פרופיל מציע  + מסמכים שיש להגיש'!$C$6:$H$16555,2)</f>
        <v>0</v>
      </c>
      <c r="C363" s="23" t="str">
        <f t="shared" si="91"/>
        <v>0</v>
      </c>
      <c r="D363" s="41"/>
      <c r="E363" s="43"/>
      <c r="F363" s="43"/>
      <c r="G363" s="42"/>
      <c r="H363" s="43"/>
      <c r="I363" s="43"/>
      <c r="J363" s="42"/>
      <c r="K363" s="42"/>
      <c r="L363" s="42"/>
      <c r="M363" s="57" t="str">
        <f t="shared" si="104"/>
        <v/>
      </c>
      <c r="N363" s="27" t="str">
        <f>IF(M363="","",VLOOKUP($A363,'[1]פרופיל מציע  + מסמכים שיש להגיש'!$C$6:$H$16555,4))</f>
        <v/>
      </c>
      <c r="O363" s="46" t="str">
        <f>IF(OR('טבלת עזר2'!$C362=1,'טבלת עזר2'!$G362=1,'טבלת עזר2'!$J362='טבלת עזר2'!$J$2,'טבלת עזר2'!$J362='טבלת עזר2'!$J$2,'טבלת עזר2'!$K362='טבלת עזר2'!$K$2,'טבלת עזר2'!$L362='טבלת עזר2'!$L$2)=TRUE,1,"")</f>
        <v/>
      </c>
      <c r="P363" s="46" t="e">
        <f>IF(OR($M363='טבלת עזר2'!$AN$3,$M363='טבלת עזר2'!$AN$4,$M363='טבלת עזר2'!$AN$5,$M363='טבלת עזר2'!$AN$6,$M363='טבלת עזר2'!$AN$7,$M363='טבלת עזר2'!$AN$8,$M363='טבלת עזר2'!$AN$9)=TRUE,2,"")</f>
        <v>#NUM!</v>
      </c>
      <c r="Q363" s="23" t="str">
        <f t="shared" si="92"/>
        <v>not submittied</v>
      </c>
      <c r="R363" s="65" t="e">
        <f t="shared" si="93"/>
        <v>#NUM!</v>
      </c>
      <c r="W363" s="67">
        <f t="shared" si="94"/>
        <v>0</v>
      </c>
      <c r="X363" s="23">
        <f t="shared" si="95"/>
        <v>7629</v>
      </c>
      <c r="Y363" s="50" t="e">
        <f t="shared" si="96"/>
        <v>#REF!</v>
      </c>
      <c r="Z363" s="23" t="e">
        <f t="shared" si="97"/>
        <v>#REF!</v>
      </c>
      <c r="AA363" s="28" t="e">
        <f t="shared" si="89"/>
        <v>#REF!</v>
      </c>
      <c r="AB363" s="29" t="e">
        <f t="shared" si="90"/>
        <v>#REF!</v>
      </c>
      <c r="AC363" s="28" t="e">
        <f t="shared" si="98"/>
        <v>#REF!</v>
      </c>
      <c r="AD363" s="23" t="e">
        <f t="shared" si="99"/>
        <v>#REF!</v>
      </c>
      <c r="AE363" s="53">
        <f t="shared" si="100"/>
        <v>0</v>
      </c>
      <c r="AF363" s="53">
        <f t="shared" si="101"/>
        <v>0</v>
      </c>
      <c r="AG363" s="53">
        <f t="shared" si="102"/>
        <v>0</v>
      </c>
      <c r="AH363" s="36" t="e">
        <f t="shared" si="105"/>
        <v>#REF!</v>
      </c>
      <c r="AM363" s="23">
        <f t="shared" si="103"/>
        <v>0</v>
      </c>
    </row>
    <row r="364" spans="1:39" x14ac:dyDescent="0.3">
      <c r="A364" s="23">
        <v>361</v>
      </c>
      <c r="B364" s="23">
        <f>VLOOKUP($A364,'[1]פרופיל מציע  + מסמכים שיש להגיש'!$C$6:$H$16555,2)</f>
        <v>0</v>
      </c>
      <c r="C364" s="23" t="str">
        <f t="shared" si="91"/>
        <v>0</v>
      </c>
      <c r="D364" s="41"/>
      <c r="E364" s="43"/>
      <c r="F364" s="43"/>
      <c r="G364" s="42"/>
      <c r="H364" s="43"/>
      <c r="I364" s="43"/>
      <c r="J364" s="42"/>
      <c r="K364" s="42"/>
      <c r="L364" s="42"/>
      <c r="M364" s="57" t="str">
        <f t="shared" si="104"/>
        <v/>
      </c>
      <c r="N364" s="27" t="str">
        <f>IF(M364="","",VLOOKUP($A364,'[1]פרופיל מציע  + מסמכים שיש להגיש'!$C$6:$H$16555,4))</f>
        <v/>
      </c>
      <c r="O364" s="46" t="str">
        <f>IF(OR('טבלת עזר2'!$C363=1,'טבלת עזר2'!$G363=1,'טבלת עזר2'!$J363='טבלת עזר2'!$J$2,'טבלת עזר2'!$J363='טבלת עזר2'!$J$2,'טבלת עזר2'!$K363='טבלת עזר2'!$K$2,'טבלת עזר2'!$L363='טבלת עזר2'!$L$2)=TRUE,1,"")</f>
        <v/>
      </c>
      <c r="P364" s="46" t="e">
        <f>IF(OR($M364='טבלת עזר2'!$AN$3,$M364='טבלת עזר2'!$AN$4,$M364='טבלת עזר2'!$AN$5,$M364='טבלת עזר2'!$AN$6,$M364='טבלת עזר2'!$AN$7,$M364='טבלת עזר2'!$AN$8,$M364='טבלת עזר2'!$AN$9)=TRUE,2,"")</f>
        <v>#NUM!</v>
      </c>
      <c r="Q364" s="23" t="str">
        <f t="shared" si="92"/>
        <v>not submittied</v>
      </c>
      <c r="R364" s="65" t="e">
        <f t="shared" si="93"/>
        <v>#NUM!</v>
      </c>
      <c r="W364" s="67">
        <f t="shared" si="94"/>
        <v>0</v>
      </c>
      <c r="X364" s="23">
        <f t="shared" si="95"/>
        <v>7629</v>
      </c>
      <c r="Y364" s="50" t="e">
        <f t="shared" si="96"/>
        <v>#REF!</v>
      </c>
      <c r="Z364" s="23" t="e">
        <f t="shared" si="97"/>
        <v>#REF!</v>
      </c>
      <c r="AA364" s="28" t="e">
        <f t="shared" si="89"/>
        <v>#REF!</v>
      </c>
      <c r="AB364" s="29" t="e">
        <f t="shared" si="90"/>
        <v>#REF!</v>
      </c>
      <c r="AC364" s="28" t="e">
        <f t="shared" si="98"/>
        <v>#REF!</v>
      </c>
      <c r="AD364" s="23" t="e">
        <f t="shared" si="99"/>
        <v>#REF!</v>
      </c>
      <c r="AE364" s="53">
        <f t="shared" si="100"/>
        <v>0</v>
      </c>
      <c r="AF364" s="53">
        <f t="shared" si="101"/>
        <v>0</v>
      </c>
      <c r="AG364" s="53">
        <f t="shared" si="102"/>
        <v>0</v>
      </c>
      <c r="AH364" s="36" t="e">
        <f t="shared" si="105"/>
        <v>#REF!</v>
      </c>
      <c r="AM364" s="23">
        <f t="shared" si="103"/>
        <v>0</v>
      </c>
    </row>
    <row r="365" spans="1:39" x14ac:dyDescent="0.3">
      <c r="A365" s="23">
        <v>362</v>
      </c>
      <c r="B365" s="23">
        <f>VLOOKUP($A365,'[1]פרופיל מציע  + מסמכים שיש להגיש'!$C$6:$H$16555,2)</f>
        <v>0</v>
      </c>
      <c r="C365" s="23" t="str">
        <f t="shared" si="91"/>
        <v>0</v>
      </c>
      <c r="D365" s="41"/>
      <c r="E365" s="43"/>
      <c r="F365" s="43"/>
      <c r="G365" s="42"/>
      <c r="H365" s="43"/>
      <c r="I365" s="43"/>
      <c r="J365" s="42"/>
      <c r="K365" s="42"/>
      <c r="L365" s="42"/>
      <c r="M365" s="57" t="str">
        <f t="shared" si="104"/>
        <v/>
      </c>
      <c r="N365" s="27" t="str">
        <f>IF(M365="","",VLOOKUP($A365,'[1]פרופיל מציע  + מסמכים שיש להגיש'!$C$6:$H$16555,4))</f>
        <v/>
      </c>
      <c r="O365" s="46" t="str">
        <f>IF(OR('טבלת עזר2'!$C364=1,'טבלת עזר2'!$G364=1,'טבלת עזר2'!$J364='טבלת עזר2'!$J$2,'טבלת עזר2'!$J364='טבלת עזר2'!$J$2,'טבלת עזר2'!$K364='טבלת עזר2'!$K$2,'טבלת עזר2'!$L364='טבלת עזר2'!$L$2)=TRUE,1,"")</f>
        <v/>
      </c>
      <c r="P365" s="46" t="e">
        <f>IF(OR($M365='טבלת עזר2'!$AN$3,$M365='טבלת עזר2'!$AN$4,$M365='טבלת עזר2'!$AN$5,$M365='טבלת עזר2'!$AN$6,$M365='טבלת עזר2'!$AN$7,$M365='טבלת עזר2'!$AN$8,$M365='טבלת עזר2'!$AN$9)=TRUE,2,"")</f>
        <v>#NUM!</v>
      </c>
      <c r="Q365" s="23" t="str">
        <f t="shared" si="92"/>
        <v>not submittied</v>
      </c>
      <c r="R365" s="65" t="e">
        <f t="shared" si="93"/>
        <v>#NUM!</v>
      </c>
      <c r="W365" s="67">
        <f t="shared" si="94"/>
        <v>0</v>
      </c>
      <c r="X365" s="23">
        <f t="shared" si="95"/>
        <v>7629</v>
      </c>
      <c r="Y365" s="50" t="e">
        <f t="shared" si="96"/>
        <v>#REF!</v>
      </c>
      <c r="Z365" s="23" t="e">
        <f t="shared" si="97"/>
        <v>#REF!</v>
      </c>
      <c r="AA365" s="28" t="e">
        <f t="shared" si="89"/>
        <v>#REF!</v>
      </c>
      <c r="AB365" s="29" t="e">
        <f t="shared" si="90"/>
        <v>#REF!</v>
      </c>
      <c r="AC365" s="28" t="e">
        <f t="shared" si="98"/>
        <v>#REF!</v>
      </c>
      <c r="AD365" s="23" t="e">
        <f t="shared" si="99"/>
        <v>#REF!</v>
      </c>
      <c r="AE365" s="53">
        <f t="shared" si="100"/>
        <v>0</v>
      </c>
      <c r="AF365" s="53">
        <f t="shared" si="101"/>
        <v>0</v>
      </c>
      <c r="AG365" s="53">
        <f t="shared" si="102"/>
        <v>0</v>
      </c>
      <c r="AH365" s="36" t="e">
        <f t="shared" si="105"/>
        <v>#REF!</v>
      </c>
      <c r="AM365" s="23">
        <f t="shared" si="103"/>
        <v>0</v>
      </c>
    </row>
    <row r="366" spans="1:39" x14ac:dyDescent="0.3">
      <c r="A366" s="23">
        <v>363</v>
      </c>
      <c r="B366" s="23">
        <f>VLOOKUP($A366,'[1]פרופיל מציע  + מסמכים שיש להגיש'!$C$6:$H$16555,2)</f>
        <v>0</v>
      </c>
      <c r="C366" s="23" t="str">
        <f t="shared" si="91"/>
        <v>0</v>
      </c>
      <c r="D366" s="41"/>
      <c r="E366" s="43"/>
      <c r="F366" s="43"/>
      <c r="G366" s="42"/>
      <c r="H366" s="43"/>
      <c r="I366" s="43"/>
      <c r="J366" s="42"/>
      <c r="K366" s="42"/>
      <c r="L366" s="42"/>
      <c r="M366" s="57" t="str">
        <f t="shared" si="104"/>
        <v/>
      </c>
      <c r="N366" s="27" t="str">
        <f>IF(M366="","",VLOOKUP($A366,'[1]פרופיל מציע  + מסמכים שיש להגיש'!$C$6:$H$16555,4))</f>
        <v/>
      </c>
      <c r="O366" s="46" t="str">
        <f>IF(OR('טבלת עזר2'!$C365=1,'טבלת עזר2'!$G365=1,'טבלת עזר2'!$J365='טבלת עזר2'!$J$2,'טבלת עזר2'!$J365='טבלת עזר2'!$J$2,'טבלת עזר2'!$K365='טבלת עזר2'!$K$2,'טבלת עזר2'!$L365='טבלת עזר2'!$L$2)=TRUE,1,"")</f>
        <v/>
      </c>
      <c r="P366" s="46" t="e">
        <f>IF(OR($M366='טבלת עזר2'!$AN$3,$M366='טבלת עזר2'!$AN$4,$M366='טבלת עזר2'!$AN$5,$M366='טבלת עזר2'!$AN$6,$M366='טבלת עזר2'!$AN$7,$M366='טבלת עזר2'!$AN$8,$M366='טבלת עזר2'!$AN$9)=TRUE,2,"")</f>
        <v>#NUM!</v>
      </c>
      <c r="Q366" s="23" t="str">
        <f t="shared" si="92"/>
        <v>not submittied</v>
      </c>
      <c r="R366" s="65" t="e">
        <f t="shared" si="93"/>
        <v>#NUM!</v>
      </c>
      <c r="W366" s="67">
        <f t="shared" si="94"/>
        <v>0</v>
      </c>
      <c r="X366" s="23">
        <f t="shared" si="95"/>
        <v>7629</v>
      </c>
      <c r="Y366" s="50" t="e">
        <f t="shared" si="96"/>
        <v>#REF!</v>
      </c>
      <c r="Z366" s="23" t="e">
        <f t="shared" si="97"/>
        <v>#REF!</v>
      </c>
      <c r="AA366" s="28" t="e">
        <f t="shared" si="89"/>
        <v>#REF!</v>
      </c>
      <c r="AB366" s="29" t="e">
        <f t="shared" si="90"/>
        <v>#REF!</v>
      </c>
      <c r="AC366" s="28" t="e">
        <f t="shared" si="98"/>
        <v>#REF!</v>
      </c>
      <c r="AD366" s="23" t="e">
        <f t="shared" si="99"/>
        <v>#REF!</v>
      </c>
      <c r="AE366" s="53">
        <f t="shared" si="100"/>
        <v>0</v>
      </c>
      <c r="AF366" s="53">
        <f t="shared" si="101"/>
        <v>0</v>
      </c>
      <c r="AG366" s="53">
        <f t="shared" si="102"/>
        <v>0</v>
      </c>
      <c r="AH366" s="36" t="e">
        <f t="shared" si="105"/>
        <v>#REF!</v>
      </c>
      <c r="AM366" s="23">
        <f t="shared" si="103"/>
        <v>0</v>
      </c>
    </row>
    <row r="367" spans="1:39" x14ac:dyDescent="0.3">
      <c r="A367" s="23">
        <v>364</v>
      </c>
      <c r="B367" s="23">
        <f>VLOOKUP($A367,'[1]פרופיל מציע  + מסמכים שיש להגיש'!$C$6:$H$16555,2)</f>
        <v>0</v>
      </c>
      <c r="C367" s="23" t="str">
        <f t="shared" si="91"/>
        <v>0</v>
      </c>
      <c r="D367" s="41"/>
      <c r="E367" s="43"/>
      <c r="F367" s="43"/>
      <c r="G367" s="42"/>
      <c r="H367" s="43"/>
      <c r="I367" s="43"/>
      <c r="J367" s="42"/>
      <c r="K367" s="42"/>
      <c r="L367" s="42"/>
      <c r="M367" s="57" t="str">
        <f t="shared" si="104"/>
        <v/>
      </c>
      <c r="N367" s="27" t="str">
        <f>IF(M367="","",VLOOKUP($A367,'[1]פרופיל מציע  + מסמכים שיש להגיש'!$C$6:$H$16555,4))</f>
        <v/>
      </c>
      <c r="O367" s="46" t="str">
        <f>IF(OR('טבלת עזר2'!$C366=1,'טבלת עזר2'!$G366=1,'טבלת עזר2'!$J366='טבלת עזר2'!$J$2,'טבלת עזר2'!$J366='טבלת עזר2'!$J$2,'טבלת עזר2'!$K366='טבלת עזר2'!$K$2,'טבלת עזר2'!$L366='טבלת עזר2'!$L$2)=TRUE,1,"")</f>
        <v/>
      </c>
      <c r="P367" s="46" t="e">
        <f>IF(OR($M367='טבלת עזר2'!$AN$3,$M367='טבלת עזר2'!$AN$4,$M367='טבלת עזר2'!$AN$5,$M367='טבלת עזר2'!$AN$6,$M367='טבלת עזר2'!$AN$7,$M367='טבלת עזר2'!$AN$8,$M367='טבלת עזר2'!$AN$9)=TRUE,2,"")</f>
        <v>#NUM!</v>
      </c>
      <c r="Q367" s="23" t="str">
        <f t="shared" si="92"/>
        <v>not submittied</v>
      </c>
      <c r="R367" s="65" t="e">
        <f t="shared" si="93"/>
        <v>#NUM!</v>
      </c>
      <c r="W367" s="67">
        <f t="shared" si="94"/>
        <v>0</v>
      </c>
      <c r="X367" s="23">
        <f t="shared" si="95"/>
        <v>7629</v>
      </c>
      <c r="Y367" s="50" t="e">
        <f t="shared" si="96"/>
        <v>#REF!</v>
      </c>
      <c r="Z367" s="23" t="e">
        <f t="shared" si="97"/>
        <v>#REF!</v>
      </c>
      <c r="AA367" s="28" t="e">
        <f t="shared" si="89"/>
        <v>#REF!</v>
      </c>
      <c r="AB367" s="29" t="e">
        <f t="shared" si="90"/>
        <v>#REF!</v>
      </c>
      <c r="AC367" s="28" t="e">
        <f t="shared" si="98"/>
        <v>#REF!</v>
      </c>
      <c r="AD367" s="23" t="e">
        <f t="shared" si="99"/>
        <v>#REF!</v>
      </c>
      <c r="AE367" s="53">
        <f t="shared" si="100"/>
        <v>0</v>
      </c>
      <c r="AF367" s="53">
        <f t="shared" si="101"/>
        <v>0</v>
      </c>
      <c r="AG367" s="53">
        <f t="shared" si="102"/>
        <v>0</v>
      </c>
      <c r="AH367" s="36" t="e">
        <f t="shared" si="105"/>
        <v>#REF!</v>
      </c>
      <c r="AM367" s="23">
        <f t="shared" si="103"/>
        <v>0</v>
      </c>
    </row>
    <row r="368" spans="1:39" x14ac:dyDescent="0.3">
      <c r="A368" s="23">
        <v>365</v>
      </c>
      <c r="B368" s="23">
        <f>VLOOKUP($A368,'[1]פרופיל מציע  + מסמכים שיש להגיש'!$C$6:$H$16555,2)</f>
        <v>0</v>
      </c>
      <c r="C368" s="23" t="str">
        <f t="shared" si="91"/>
        <v>0</v>
      </c>
      <c r="D368" s="41"/>
      <c r="E368" s="43"/>
      <c r="F368" s="43"/>
      <c r="G368" s="42"/>
      <c r="H368" s="43"/>
      <c r="I368" s="43"/>
      <c r="J368" s="42"/>
      <c r="K368" s="42"/>
      <c r="L368" s="42"/>
      <c r="M368" s="57" t="str">
        <f t="shared" si="104"/>
        <v/>
      </c>
      <c r="N368" s="27" t="str">
        <f>IF(M368="","",VLOOKUP($A368,'[1]פרופיל מציע  + מסמכים שיש להגיש'!$C$6:$H$16555,4))</f>
        <v/>
      </c>
      <c r="O368" s="46" t="str">
        <f>IF(OR('טבלת עזר2'!$C367=1,'טבלת עזר2'!$G367=1,'טבלת עזר2'!$J367='טבלת עזר2'!$J$2,'טבלת עזר2'!$J367='טבלת עזר2'!$J$2,'טבלת עזר2'!$K367='טבלת עזר2'!$K$2,'טבלת עזר2'!$L367='טבלת עזר2'!$L$2)=TRUE,1,"")</f>
        <v/>
      </c>
      <c r="P368" s="46" t="e">
        <f>IF(OR($M368='טבלת עזר2'!$AN$3,$M368='טבלת עזר2'!$AN$4,$M368='טבלת עזר2'!$AN$5,$M368='טבלת עזר2'!$AN$6,$M368='טבלת עזר2'!$AN$7,$M368='טבלת עזר2'!$AN$8,$M368='טבלת עזר2'!$AN$9)=TRUE,2,"")</f>
        <v>#NUM!</v>
      </c>
      <c r="Q368" s="23" t="str">
        <f t="shared" si="92"/>
        <v>not submittied</v>
      </c>
      <c r="R368" s="65" t="e">
        <f t="shared" si="93"/>
        <v>#NUM!</v>
      </c>
      <c r="W368" s="67">
        <f t="shared" si="94"/>
        <v>0</v>
      </c>
      <c r="X368" s="23">
        <f t="shared" si="95"/>
        <v>7629</v>
      </c>
      <c r="Y368" s="50" t="e">
        <f t="shared" si="96"/>
        <v>#REF!</v>
      </c>
      <c r="Z368" s="23" t="e">
        <f t="shared" si="97"/>
        <v>#REF!</v>
      </c>
      <c r="AA368" s="28" t="e">
        <f t="shared" si="89"/>
        <v>#REF!</v>
      </c>
      <c r="AB368" s="29" t="e">
        <f t="shared" si="90"/>
        <v>#REF!</v>
      </c>
      <c r="AC368" s="28" t="e">
        <f t="shared" si="98"/>
        <v>#REF!</v>
      </c>
      <c r="AD368" s="23" t="e">
        <f t="shared" si="99"/>
        <v>#REF!</v>
      </c>
      <c r="AE368" s="53">
        <f t="shared" si="100"/>
        <v>0</v>
      </c>
      <c r="AF368" s="53">
        <f t="shared" si="101"/>
        <v>0</v>
      </c>
      <c r="AG368" s="53">
        <f t="shared" si="102"/>
        <v>0</v>
      </c>
      <c r="AH368" s="36" t="e">
        <f t="shared" si="105"/>
        <v>#REF!</v>
      </c>
      <c r="AM368" s="23">
        <f t="shared" si="103"/>
        <v>0</v>
      </c>
    </row>
    <row r="369" spans="1:39" x14ac:dyDescent="0.3">
      <c r="A369" s="23">
        <v>366</v>
      </c>
      <c r="B369" s="23">
        <f>VLOOKUP($A369,'[1]פרופיל מציע  + מסמכים שיש להגיש'!$C$6:$H$16555,2)</f>
        <v>0</v>
      </c>
      <c r="C369" s="23" t="str">
        <f t="shared" si="91"/>
        <v>0</v>
      </c>
      <c r="D369" s="41"/>
      <c r="E369" s="43"/>
      <c r="F369" s="43"/>
      <c r="G369" s="42"/>
      <c r="H369" s="43"/>
      <c r="I369" s="43"/>
      <c r="J369" s="42"/>
      <c r="K369" s="42"/>
      <c r="L369" s="42"/>
      <c r="M369" s="57" t="str">
        <f t="shared" si="104"/>
        <v/>
      </c>
      <c r="N369" s="27" t="str">
        <f>IF(M369="","",VLOOKUP($A369,'[1]פרופיל מציע  + מסמכים שיש להגיש'!$C$6:$H$16555,4))</f>
        <v/>
      </c>
      <c r="O369" s="46" t="str">
        <f>IF(OR('טבלת עזר2'!$C368=1,'טבלת עזר2'!$G368=1,'טבלת עזר2'!$J368='טבלת עזר2'!$J$2,'טבלת עזר2'!$J368='טבלת עזר2'!$J$2,'טבלת עזר2'!$K368='טבלת עזר2'!$K$2,'טבלת עזר2'!$L368='טבלת עזר2'!$L$2)=TRUE,1,"")</f>
        <v/>
      </c>
      <c r="P369" s="46" t="e">
        <f>IF(OR($M369='טבלת עזר2'!$AN$3,$M369='טבלת עזר2'!$AN$4,$M369='טבלת עזר2'!$AN$5,$M369='טבלת עזר2'!$AN$6,$M369='טבלת עזר2'!$AN$7,$M369='טבלת עזר2'!$AN$8,$M369='טבלת עזר2'!$AN$9)=TRUE,2,"")</f>
        <v>#NUM!</v>
      </c>
      <c r="Q369" s="23" t="str">
        <f t="shared" si="92"/>
        <v>not submittied</v>
      </c>
      <c r="R369" s="65" t="e">
        <f t="shared" si="93"/>
        <v>#NUM!</v>
      </c>
      <c r="W369" s="67">
        <f t="shared" si="94"/>
        <v>0</v>
      </c>
      <c r="X369" s="23">
        <f t="shared" si="95"/>
        <v>7629</v>
      </c>
      <c r="Y369" s="50" t="e">
        <f t="shared" si="96"/>
        <v>#REF!</v>
      </c>
      <c r="Z369" s="23" t="e">
        <f t="shared" si="97"/>
        <v>#REF!</v>
      </c>
      <c r="AA369" s="28" t="e">
        <f t="shared" si="89"/>
        <v>#REF!</v>
      </c>
      <c r="AB369" s="29" t="e">
        <f t="shared" si="90"/>
        <v>#REF!</v>
      </c>
      <c r="AC369" s="28" t="e">
        <f t="shared" si="98"/>
        <v>#REF!</v>
      </c>
      <c r="AD369" s="23" t="e">
        <f t="shared" si="99"/>
        <v>#REF!</v>
      </c>
      <c r="AE369" s="53">
        <f t="shared" si="100"/>
        <v>0</v>
      </c>
      <c r="AF369" s="53">
        <f t="shared" si="101"/>
        <v>0</v>
      </c>
      <c r="AG369" s="53">
        <f t="shared" si="102"/>
        <v>0</v>
      </c>
      <c r="AH369" s="36" t="e">
        <f t="shared" si="105"/>
        <v>#REF!</v>
      </c>
      <c r="AM369" s="23">
        <f t="shared" si="103"/>
        <v>0</v>
      </c>
    </row>
    <row r="370" spans="1:39" x14ac:dyDescent="0.3">
      <c r="A370" s="23">
        <v>367</v>
      </c>
      <c r="B370" s="23">
        <f>VLOOKUP($A370,'[1]פרופיל מציע  + מסמכים שיש להגיש'!$C$6:$H$16555,2)</f>
        <v>0</v>
      </c>
      <c r="C370" s="23" t="str">
        <f t="shared" si="91"/>
        <v>0</v>
      </c>
      <c r="D370" s="41"/>
      <c r="E370" s="43"/>
      <c r="F370" s="43"/>
      <c r="G370" s="42"/>
      <c r="H370" s="43"/>
      <c r="I370" s="43"/>
      <c r="J370" s="42"/>
      <c r="K370" s="42"/>
      <c r="L370" s="42"/>
      <c r="M370" s="57" t="str">
        <f t="shared" si="104"/>
        <v/>
      </c>
      <c r="N370" s="27" t="str">
        <f>IF(M370="","",VLOOKUP($A370,'[1]פרופיל מציע  + מסמכים שיש להגיש'!$C$6:$H$16555,4))</f>
        <v/>
      </c>
      <c r="O370" s="46" t="str">
        <f>IF(OR('טבלת עזר2'!$C369=1,'טבלת עזר2'!$G369=1,'טבלת עזר2'!$J369='טבלת עזר2'!$J$2,'טבלת עזר2'!$J369='טבלת עזר2'!$J$2,'טבלת עזר2'!$K369='טבלת עזר2'!$K$2,'טבלת עזר2'!$L369='טבלת עזר2'!$L$2)=TRUE,1,"")</f>
        <v/>
      </c>
      <c r="P370" s="46" t="e">
        <f>IF(OR($M370='טבלת עזר2'!$AN$3,$M370='טבלת עזר2'!$AN$4,$M370='טבלת עזר2'!$AN$5,$M370='טבלת עזר2'!$AN$6,$M370='טבלת עזר2'!$AN$7,$M370='טבלת עזר2'!$AN$8,$M370='טבלת עזר2'!$AN$9)=TRUE,2,"")</f>
        <v>#NUM!</v>
      </c>
      <c r="Q370" s="23" t="str">
        <f t="shared" si="92"/>
        <v>not submittied</v>
      </c>
      <c r="R370" s="65" t="e">
        <f t="shared" si="93"/>
        <v>#NUM!</v>
      </c>
      <c r="W370" s="67">
        <f t="shared" si="94"/>
        <v>0</v>
      </c>
      <c r="X370" s="23">
        <f t="shared" si="95"/>
        <v>7629</v>
      </c>
      <c r="Y370" s="50" t="e">
        <f t="shared" si="96"/>
        <v>#REF!</v>
      </c>
      <c r="Z370" s="23" t="e">
        <f t="shared" si="97"/>
        <v>#REF!</v>
      </c>
      <c r="AA370" s="28" t="e">
        <f t="shared" si="89"/>
        <v>#REF!</v>
      </c>
      <c r="AB370" s="29" t="e">
        <f t="shared" si="90"/>
        <v>#REF!</v>
      </c>
      <c r="AC370" s="28" t="e">
        <f t="shared" si="98"/>
        <v>#REF!</v>
      </c>
      <c r="AD370" s="23" t="e">
        <f t="shared" si="99"/>
        <v>#REF!</v>
      </c>
      <c r="AE370" s="53">
        <f t="shared" si="100"/>
        <v>0</v>
      </c>
      <c r="AF370" s="53">
        <f t="shared" si="101"/>
        <v>0</v>
      </c>
      <c r="AG370" s="53">
        <f t="shared" si="102"/>
        <v>0</v>
      </c>
      <c r="AH370" s="36" t="e">
        <f t="shared" si="105"/>
        <v>#REF!</v>
      </c>
      <c r="AM370" s="23">
        <f t="shared" si="103"/>
        <v>0</v>
      </c>
    </row>
    <row r="371" spans="1:39" x14ac:dyDescent="0.3">
      <c r="A371" s="23">
        <v>368</v>
      </c>
      <c r="B371" s="23">
        <f>VLOOKUP($A371,'[1]פרופיל מציע  + מסמכים שיש להגיש'!$C$6:$H$16555,2)</f>
        <v>0</v>
      </c>
      <c r="C371" s="23" t="str">
        <f t="shared" si="91"/>
        <v>0</v>
      </c>
      <c r="D371" s="41"/>
      <c r="E371" s="43"/>
      <c r="F371" s="43"/>
      <c r="G371" s="42"/>
      <c r="H371" s="43"/>
      <c r="I371" s="43"/>
      <c r="J371" s="42"/>
      <c r="K371" s="42"/>
      <c r="L371" s="42"/>
      <c r="M371" s="57" t="str">
        <f t="shared" si="104"/>
        <v/>
      </c>
      <c r="N371" s="27" t="str">
        <f>IF(M371="","",VLOOKUP($A371,'[1]פרופיל מציע  + מסמכים שיש להגיש'!$C$6:$H$16555,4))</f>
        <v/>
      </c>
      <c r="O371" s="46" t="str">
        <f>IF(OR('טבלת עזר2'!$C370=1,'טבלת עזר2'!$G370=1,'טבלת עזר2'!$J370='טבלת עזר2'!$J$2,'טבלת עזר2'!$J370='טבלת עזר2'!$J$2,'טבלת עזר2'!$K370='טבלת עזר2'!$K$2,'טבלת עזר2'!$L370='טבלת עזר2'!$L$2)=TRUE,1,"")</f>
        <v/>
      </c>
      <c r="P371" s="46" t="e">
        <f>IF(OR($M371='טבלת עזר2'!$AN$3,$M371='טבלת עזר2'!$AN$4,$M371='טבלת עזר2'!$AN$5,$M371='טבלת עזר2'!$AN$6,$M371='טבלת עזר2'!$AN$7,$M371='טבלת עזר2'!$AN$8,$M371='טבלת עזר2'!$AN$9)=TRUE,2,"")</f>
        <v>#NUM!</v>
      </c>
      <c r="Q371" s="23" t="str">
        <f t="shared" si="92"/>
        <v>not submittied</v>
      </c>
      <c r="R371" s="65" t="e">
        <f t="shared" si="93"/>
        <v>#NUM!</v>
      </c>
      <c r="W371" s="67">
        <f t="shared" si="94"/>
        <v>0</v>
      </c>
      <c r="X371" s="23">
        <f t="shared" si="95"/>
        <v>7629</v>
      </c>
      <c r="Y371" s="50" t="e">
        <f t="shared" si="96"/>
        <v>#REF!</v>
      </c>
      <c r="Z371" s="23" t="e">
        <f t="shared" si="97"/>
        <v>#REF!</v>
      </c>
      <c r="AA371" s="28" t="e">
        <f t="shared" si="89"/>
        <v>#REF!</v>
      </c>
      <c r="AB371" s="29" t="e">
        <f t="shared" si="90"/>
        <v>#REF!</v>
      </c>
      <c r="AC371" s="28" t="e">
        <f t="shared" si="98"/>
        <v>#REF!</v>
      </c>
      <c r="AD371" s="23" t="e">
        <f t="shared" si="99"/>
        <v>#REF!</v>
      </c>
      <c r="AE371" s="53">
        <f t="shared" si="100"/>
        <v>0</v>
      </c>
      <c r="AF371" s="53">
        <f t="shared" si="101"/>
        <v>0</v>
      </c>
      <c r="AG371" s="53">
        <f t="shared" si="102"/>
        <v>0</v>
      </c>
      <c r="AH371" s="36" t="e">
        <f t="shared" si="105"/>
        <v>#REF!</v>
      </c>
      <c r="AM371" s="23">
        <f t="shared" si="103"/>
        <v>0</v>
      </c>
    </row>
    <row r="372" spans="1:39" x14ac:dyDescent="0.3">
      <c r="A372" s="23">
        <v>369</v>
      </c>
      <c r="B372" s="23">
        <f>VLOOKUP($A372,'[1]פרופיל מציע  + מסמכים שיש להגיש'!$C$6:$H$16555,2)</f>
        <v>0</v>
      </c>
      <c r="C372" s="23" t="str">
        <f t="shared" si="91"/>
        <v>0</v>
      </c>
      <c r="D372" s="41"/>
      <c r="E372" s="43"/>
      <c r="F372" s="43"/>
      <c r="G372" s="42"/>
      <c r="H372" s="43"/>
      <c r="I372" s="43"/>
      <c r="J372" s="42"/>
      <c r="K372" s="42"/>
      <c r="L372" s="42"/>
      <c r="M372" s="57" t="str">
        <f t="shared" si="104"/>
        <v/>
      </c>
      <c r="N372" s="27" t="str">
        <f>IF(M372="","",VLOOKUP($A372,'[1]פרופיל מציע  + מסמכים שיש להגיש'!$C$6:$H$16555,4))</f>
        <v/>
      </c>
      <c r="O372" s="46" t="str">
        <f>IF(OR('טבלת עזר2'!$C371=1,'טבלת עזר2'!$G371=1,'טבלת עזר2'!$J371='טבלת עזר2'!$J$2,'טבלת עזר2'!$J371='טבלת עזר2'!$J$2,'טבלת עזר2'!$K371='טבלת עזר2'!$K$2,'טבלת עזר2'!$L371='טבלת עזר2'!$L$2)=TRUE,1,"")</f>
        <v/>
      </c>
      <c r="P372" s="46" t="e">
        <f>IF(OR($M372='טבלת עזר2'!$AN$3,$M372='טבלת עזר2'!$AN$4,$M372='טבלת עזר2'!$AN$5,$M372='טבלת עזר2'!$AN$6,$M372='טבלת עזר2'!$AN$7,$M372='טבלת עזר2'!$AN$8,$M372='טבלת עזר2'!$AN$9)=TRUE,2,"")</f>
        <v>#NUM!</v>
      </c>
      <c r="Q372" s="23" t="str">
        <f t="shared" si="92"/>
        <v>not submittied</v>
      </c>
      <c r="R372" s="65" t="e">
        <f t="shared" si="93"/>
        <v>#NUM!</v>
      </c>
      <c r="W372" s="67">
        <f t="shared" si="94"/>
        <v>0</v>
      </c>
      <c r="X372" s="23">
        <f t="shared" si="95"/>
        <v>7629</v>
      </c>
      <c r="Y372" s="50" t="e">
        <f t="shared" si="96"/>
        <v>#REF!</v>
      </c>
      <c r="Z372" s="23" t="e">
        <f t="shared" si="97"/>
        <v>#REF!</v>
      </c>
      <c r="AA372" s="28" t="e">
        <f t="shared" si="89"/>
        <v>#REF!</v>
      </c>
      <c r="AB372" s="29" t="e">
        <f t="shared" si="90"/>
        <v>#REF!</v>
      </c>
      <c r="AC372" s="28" t="e">
        <f t="shared" si="98"/>
        <v>#REF!</v>
      </c>
      <c r="AD372" s="23" t="e">
        <f t="shared" si="99"/>
        <v>#REF!</v>
      </c>
      <c r="AE372" s="53">
        <f t="shared" si="100"/>
        <v>0</v>
      </c>
      <c r="AF372" s="53">
        <f t="shared" si="101"/>
        <v>0</v>
      </c>
      <c r="AG372" s="53">
        <f t="shared" si="102"/>
        <v>0</v>
      </c>
      <c r="AH372" s="36" t="e">
        <f t="shared" si="105"/>
        <v>#REF!</v>
      </c>
      <c r="AM372" s="23">
        <f t="shared" si="103"/>
        <v>0</v>
      </c>
    </row>
    <row r="373" spans="1:39" x14ac:dyDescent="0.3">
      <c r="A373" s="23">
        <v>370</v>
      </c>
      <c r="B373" s="23">
        <f>VLOOKUP($A373,'[1]פרופיל מציע  + מסמכים שיש להגיש'!$C$6:$H$16555,2)</f>
        <v>0</v>
      </c>
      <c r="C373" s="23" t="str">
        <f t="shared" si="91"/>
        <v>0</v>
      </c>
      <c r="D373" s="41"/>
      <c r="E373" s="43"/>
      <c r="F373" s="43"/>
      <c r="G373" s="42"/>
      <c r="H373" s="43"/>
      <c r="I373" s="43"/>
      <c r="J373" s="42"/>
      <c r="K373" s="42"/>
      <c r="L373" s="42"/>
      <c r="M373" s="57" t="str">
        <f t="shared" si="104"/>
        <v/>
      </c>
      <c r="N373" s="27" t="str">
        <f>IF(M373="","",VLOOKUP($A373,'[1]פרופיל מציע  + מסמכים שיש להגיש'!$C$6:$H$16555,4))</f>
        <v/>
      </c>
      <c r="O373" s="46" t="str">
        <f>IF(OR('טבלת עזר2'!$C372=1,'טבלת עזר2'!$G372=1,'טבלת עזר2'!$J372='טבלת עזר2'!$J$2,'טבלת עזר2'!$J372='טבלת עזר2'!$J$2,'טבלת עזר2'!$K372='טבלת עזר2'!$K$2,'טבלת עזר2'!$L372='טבלת עזר2'!$L$2)=TRUE,1,"")</f>
        <v/>
      </c>
      <c r="P373" s="46" t="e">
        <f>IF(OR($M373='טבלת עזר2'!$AN$3,$M373='טבלת עזר2'!$AN$4,$M373='טבלת עזר2'!$AN$5,$M373='טבלת עזר2'!$AN$6,$M373='טבלת עזר2'!$AN$7,$M373='טבלת עזר2'!$AN$8,$M373='טבלת עזר2'!$AN$9)=TRUE,2,"")</f>
        <v>#NUM!</v>
      </c>
      <c r="Q373" s="23" t="str">
        <f t="shared" si="92"/>
        <v>not submittied</v>
      </c>
      <c r="R373" s="65" t="e">
        <f t="shared" si="93"/>
        <v>#NUM!</v>
      </c>
      <c r="W373" s="67">
        <f t="shared" si="94"/>
        <v>0</v>
      </c>
      <c r="X373" s="23">
        <f t="shared" si="95"/>
        <v>7629</v>
      </c>
      <c r="Y373" s="50" t="e">
        <f t="shared" si="96"/>
        <v>#REF!</v>
      </c>
      <c r="Z373" s="23" t="e">
        <f t="shared" si="97"/>
        <v>#REF!</v>
      </c>
      <c r="AA373" s="28" t="e">
        <f t="shared" si="89"/>
        <v>#REF!</v>
      </c>
      <c r="AB373" s="29" t="e">
        <f t="shared" si="90"/>
        <v>#REF!</v>
      </c>
      <c r="AC373" s="28" t="e">
        <f t="shared" si="98"/>
        <v>#REF!</v>
      </c>
      <c r="AD373" s="23" t="e">
        <f t="shared" si="99"/>
        <v>#REF!</v>
      </c>
      <c r="AE373" s="53">
        <f t="shared" si="100"/>
        <v>0</v>
      </c>
      <c r="AF373" s="53">
        <f t="shared" si="101"/>
        <v>0</v>
      </c>
      <c r="AG373" s="53">
        <f t="shared" si="102"/>
        <v>0</v>
      </c>
      <c r="AH373" s="36" t="e">
        <f t="shared" si="105"/>
        <v>#REF!</v>
      </c>
      <c r="AM373" s="23">
        <f t="shared" si="103"/>
        <v>0</v>
      </c>
    </row>
    <row r="374" spans="1:39" x14ac:dyDescent="0.3">
      <c r="A374" s="23">
        <v>371</v>
      </c>
      <c r="B374" s="23">
        <f>VLOOKUP($A374,'[1]פרופיל מציע  + מסמכים שיש להגיש'!$C$6:$H$16555,2)</f>
        <v>0</v>
      </c>
      <c r="C374" s="23" t="str">
        <f t="shared" si="91"/>
        <v>0</v>
      </c>
      <c r="D374" s="41"/>
      <c r="E374" s="43"/>
      <c r="F374" s="43"/>
      <c r="G374" s="42"/>
      <c r="H374" s="43"/>
      <c r="I374" s="43"/>
      <c r="J374" s="42"/>
      <c r="K374" s="42"/>
      <c r="L374" s="42"/>
      <c r="M374" s="57" t="str">
        <f t="shared" si="104"/>
        <v/>
      </c>
      <c r="N374" s="27" t="str">
        <f>IF(M374="","",VLOOKUP($A374,'[1]פרופיל מציע  + מסמכים שיש להגיש'!$C$6:$H$16555,4))</f>
        <v/>
      </c>
      <c r="O374" s="46" t="str">
        <f>IF(OR('טבלת עזר2'!$C373=1,'טבלת עזר2'!$G373=1,'טבלת עזר2'!$J373='טבלת עזר2'!$J$2,'טבלת עזר2'!$J373='טבלת עזר2'!$J$2,'טבלת עזר2'!$K373='טבלת עזר2'!$K$2,'טבלת עזר2'!$L373='טבלת עזר2'!$L$2)=TRUE,1,"")</f>
        <v/>
      </c>
      <c r="P374" s="46" t="e">
        <f>IF(OR($M374='טבלת עזר2'!$AN$3,$M374='טבלת עזר2'!$AN$4,$M374='טבלת עזר2'!$AN$5,$M374='טבלת עזר2'!$AN$6,$M374='טבלת עזר2'!$AN$7,$M374='טבלת עזר2'!$AN$8,$M374='טבלת עזר2'!$AN$9)=TRUE,2,"")</f>
        <v>#NUM!</v>
      </c>
      <c r="Q374" s="23" t="str">
        <f t="shared" si="92"/>
        <v>not submittied</v>
      </c>
      <c r="R374" s="65" t="e">
        <f t="shared" si="93"/>
        <v>#NUM!</v>
      </c>
      <c r="W374" s="67">
        <f t="shared" si="94"/>
        <v>0</v>
      </c>
      <c r="X374" s="23">
        <f t="shared" si="95"/>
        <v>7629</v>
      </c>
      <c r="Y374" s="50" t="e">
        <f t="shared" si="96"/>
        <v>#REF!</v>
      </c>
      <c r="Z374" s="23" t="e">
        <f t="shared" si="97"/>
        <v>#REF!</v>
      </c>
      <c r="AA374" s="28" t="e">
        <f t="shared" si="89"/>
        <v>#REF!</v>
      </c>
      <c r="AB374" s="29" t="e">
        <f t="shared" si="90"/>
        <v>#REF!</v>
      </c>
      <c r="AC374" s="28" t="e">
        <f t="shared" si="98"/>
        <v>#REF!</v>
      </c>
      <c r="AD374" s="23" t="e">
        <f t="shared" si="99"/>
        <v>#REF!</v>
      </c>
      <c r="AE374" s="53">
        <f t="shared" si="100"/>
        <v>0</v>
      </c>
      <c r="AF374" s="53">
        <f t="shared" si="101"/>
        <v>0</v>
      </c>
      <c r="AG374" s="53">
        <f t="shared" si="102"/>
        <v>0</v>
      </c>
      <c r="AH374" s="36" t="e">
        <f t="shared" si="105"/>
        <v>#REF!</v>
      </c>
      <c r="AM374" s="23">
        <f t="shared" si="103"/>
        <v>0</v>
      </c>
    </row>
    <row r="375" spans="1:39" x14ac:dyDescent="0.3">
      <c r="A375" s="23">
        <v>372</v>
      </c>
      <c r="B375" s="23">
        <f>VLOOKUP($A375,'[1]פרופיל מציע  + מסמכים שיש להגיש'!$C$6:$H$16555,2)</f>
        <v>0</v>
      </c>
      <c r="C375" s="23" t="str">
        <f t="shared" si="91"/>
        <v>0</v>
      </c>
      <c r="D375" s="41"/>
      <c r="E375" s="43"/>
      <c r="F375" s="43"/>
      <c r="G375" s="42"/>
      <c r="H375" s="43"/>
      <c r="I375" s="43"/>
      <c r="J375" s="42"/>
      <c r="K375" s="42"/>
      <c r="L375" s="42"/>
      <c r="M375" s="57" t="str">
        <f t="shared" si="104"/>
        <v/>
      </c>
      <c r="N375" s="27" t="str">
        <f>IF(M375="","",VLOOKUP($A375,'[1]פרופיל מציע  + מסמכים שיש להגיש'!$C$6:$H$16555,4))</f>
        <v/>
      </c>
      <c r="O375" s="46" t="str">
        <f>IF(OR('טבלת עזר2'!$C374=1,'טבלת עזר2'!$G374=1,'טבלת עזר2'!$J374='טבלת עזר2'!$J$2,'טבלת עזר2'!$J374='טבלת עזר2'!$J$2,'טבלת עזר2'!$K374='טבלת עזר2'!$K$2,'טבלת עזר2'!$L374='טבלת עזר2'!$L$2)=TRUE,1,"")</f>
        <v/>
      </c>
      <c r="P375" s="46" t="e">
        <f>IF(OR($M375='טבלת עזר2'!$AN$3,$M375='טבלת עזר2'!$AN$4,$M375='טבלת עזר2'!$AN$5,$M375='טבלת עזר2'!$AN$6,$M375='טבלת עזר2'!$AN$7,$M375='טבלת עזר2'!$AN$8,$M375='טבלת עזר2'!$AN$9)=TRUE,2,"")</f>
        <v>#NUM!</v>
      </c>
      <c r="Q375" s="23" t="str">
        <f t="shared" si="92"/>
        <v>not submittied</v>
      </c>
      <c r="R375" s="65" t="e">
        <f t="shared" si="93"/>
        <v>#NUM!</v>
      </c>
      <c r="W375" s="67">
        <f t="shared" si="94"/>
        <v>0</v>
      </c>
      <c r="X375" s="23">
        <f t="shared" si="95"/>
        <v>7629</v>
      </c>
      <c r="Y375" s="50" t="e">
        <f t="shared" si="96"/>
        <v>#REF!</v>
      </c>
      <c r="Z375" s="23" t="e">
        <f t="shared" si="97"/>
        <v>#REF!</v>
      </c>
      <c r="AA375" s="28" t="e">
        <f t="shared" si="89"/>
        <v>#REF!</v>
      </c>
      <c r="AB375" s="29" t="e">
        <f t="shared" si="90"/>
        <v>#REF!</v>
      </c>
      <c r="AC375" s="28" t="e">
        <f t="shared" si="98"/>
        <v>#REF!</v>
      </c>
      <c r="AD375" s="23" t="e">
        <f t="shared" si="99"/>
        <v>#REF!</v>
      </c>
      <c r="AE375" s="53">
        <f t="shared" si="100"/>
        <v>0</v>
      </c>
      <c r="AF375" s="53">
        <f t="shared" si="101"/>
        <v>0</v>
      </c>
      <c r="AG375" s="53">
        <f t="shared" si="102"/>
        <v>0</v>
      </c>
      <c r="AH375" s="36" t="e">
        <f t="shared" si="105"/>
        <v>#REF!</v>
      </c>
      <c r="AM375" s="23">
        <f t="shared" si="103"/>
        <v>0</v>
      </c>
    </row>
    <row r="376" spans="1:39" x14ac:dyDescent="0.3">
      <c r="A376" s="23">
        <v>373</v>
      </c>
      <c r="B376" s="23">
        <f>VLOOKUP($A376,'[1]פרופיל מציע  + מסמכים שיש להגיש'!$C$6:$H$16555,2)</f>
        <v>0</v>
      </c>
      <c r="C376" s="23" t="str">
        <f t="shared" si="91"/>
        <v>0</v>
      </c>
      <c r="D376" s="41"/>
      <c r="E376" s="43"/>
      <c r="F376" s="43"/>
      <c r="G376" s="42"/>
      <c r="H376" s="43"/>
      <c r="I376" s="43"/>
      <c r="J376" s="42"/>
      <c r="K376" s="42"/>
      <c r="L376" s="42"/>
      <c r="M376" s="57" t="str">
        <f t="shared" si="104"/>
        <v/>
      </c>
      <c r="N376" s="27" t="str">
        <f>IF(M376="","",VLOOKUP($A376,'[1]פרופיל מציע  + מסמכים שיש להגיש'!$C$6:$H$16555,4))</f>
        <v/>
      </c>
      <c r="O376" s="46" t="str">
        <f>IF(OR('טבלת עזר2'!$C375=1,'טבלת עזר2'!$G375=1,'טבלת עזר2'!$J375='טבלת עזר2'!$J$2,'טבלת עזר2'!$J375='טבלת עזר2'!$J$2,'טבלת עזר2'!$K375='טבלת עזר2'!$K$2,'טבלת עזר2'!$L375='טבלת עזר2'!$L$2)=TRUE,1,"")</f>
        <v/>
      </c>
      <c r="P376" s="46" t="e">
        <f>IF(OR($M376='טבלת עזר2'!$AN$3,$M376='טבלת עזר2'!$AN$4,$M376='טבלת עזר2'!$AN$5,$M376='טבלת עזר2'!$AN$6,$M376='טבלת עזר2'!$AN$7,$M376='טבלת עזר2'!$AN$8,$M376='טבלת עזר2'!$AN$9)=TRUE,2,"")</f>
        <v>#NUM!</v>
      </c>
      <c r="Q376" s="23" t="str">
        <f t="shared" si="92"/>
        <v>not submittied</v>
      </c>
      <c r="R376" s="65" t="e">
        <f t="shared" si="93"/>
        <v>#NUM!</v>
      </c>
      <c r="W376" s="67">
        <f t="shared" si="94"/>
        <v>0</v>
      </c>
      <c r="X376" s="23">
        <f t="shared" si="95"/>
        <v>7629</v>
      </c>
      <c r="Y376" s="50" t="e">
        <f t="shared" si="96"/>
        <v>#REF!</v>
      </c>
      <c r="Z376" s="23" t="e">
        <f t="shared" si="97"/>
        <v>#REF!</v>
      </c>
      <c r="AA376" s="28" t="e">
        <f t="shared" si="89"/>
        <v>#REF!</v>
      </c>
      <c r="AB376" s="29" t="e">
        <f t="shared" si="90"/>
        <v>#REF!</v>
      </c>
      <c r="AC376" s="28" t="e">
        <f t="shared" si="98"/>
        <v>#REF!</v>
      </c>
      <c r="AD376" s="23" t="e">
        <f t="shared" si="99"/>
        <v>#REF!</v>
      </c>
      <c r="AE376" s="53">
        <f t="shared" si="100"/>
        <v>0</v>
      </c>
      <c r="AF376" s="53">
        <f t="shared" si="101"/>
        <v>0</v>
      </c>
      <c r="AG376" s="53">
        <f t="shared" si="102"/>
        <v>0</v>
      </c>
      <c r="AH376" s="36" t="e">
        <f t="shared" si="105"/>
        <v>#REF!</v>
      </c>
      <c r="AM376" s="23">
        <f t="shared" si="103"/>
        <v>0</v>
      </c>
    </row>
    <row r="377" spans="1:39" x14ac:dyDescent="0.3">
      <c r="A377" s="23">
        <v>374</v>
      </c>
      <c r="B377" s="23">
        <f>VLOOKUP($A377,'[1]פרופיל מציע  + מסמכים שיש להגיש'!$C$6:$H$16555,2)</f>
        <v>0</v>
      </c>
      <c r="C377" s="23" t="str">
        <f t="shared" si="91"/>
        <v>0</v>
      </c>
      <c r="D377" s="41"/>
      <c r="E377" s="43"/>
      <c r="F377" s="43"/>
      <c r="G377" s="42"/>
      <c r="H377" s="43"/>
      <c r="I377" s="43"/>
      <c r="J377" s="42"/>
      <c r="K377" s="42"/>
      <c r="L377" s="42"/>
      <c r="M377" s="57" t="str">
        <f t="shared" si="104"/>
        <v/>
      </c>
      <c r="N377" s="27" t="str">
        <f>IF(M377="","",VLOOKUP($A377,'[1]פרופיל מציע  + מסמכים שיש להגיש'!$C$6:$H$16555,4))</f>
        <v/>
      </c>
      <c r="O377" s="46" t="str">
        <f>IF(OR('טבלת עזר2'!$C376=1,'טבלת עזר2'!$G376=1,'טבלת עזר2'!$J376='טבלת עזר2'!$J$2,'טבלת עזר2'!$J376='טבלת עזר2'!$J$2,'טבלת עזר2'!$K376='טבלת עזר2'!$K$2,'טבלת עזר2'!$L376='טבלת עזר2'!$L$2)=TRUE,1,"")</f>
        <v/>
      </c>
      <c r="P377" s="46" t="e">
        <f>IF(OR($M377='טבלת עזר2'!$AN$3,$M377='טבלת עזר2'!$AN$4,$M377='טבלת עזר2'!$AN$5,$M377='טבלת עזר2'!$AN$6,$M377='טבלת עזר2'!$AN$7,$M377='טבלת עזר2'!$AN$8,$M377='טבלת עזר2'!$AN$9)=TRUE,2,"")</f>
        <v>#NUM!</v>
      </c>
      <c r="Q377" s="23" t="str">
        <f t="shared" si="92"/>
        <v>not submittied</v>
      </c>
      <c r="R377" s="65" t="e">
        <f t="shared" si="93"/>
        <v>#NUM!</v>
      </c>
      <c r="W377" s="67">
        <f t="shared" si="94"/>
        <v>0</v>
      </c>
      <c r="X377" s="23">
        <f t="shared" si="95"/>
        <v>7629</v>
      </c>
      <c r="Y377" s="50" t="e">
        <f t="shared" si="96"/>
        <v>#REF!</v>
      </c>
      <c r="Z377" s="23" t="e">
        <f t="shared" si="97"/>
        <v>#REF!</v>
      </c>
      <c r="AA377" s="28" t="e">
        <f t="shared" si="89"/>
        <v>#REF!</v>
      </c>
      <c r="AB377" s="29" t="e">
        <f t="shared" si="90"/>
        <v>#REF!</v>
      </c>
      <c r="AC377" s="28" t="e">
        <f t="shared" si="98"/>
        <v>#REF!</v>
      </c>
      <c r="AD377" s="23" t="e">
        <f t="shared" si="99"/>
        <v>#REF!</v>
      </c>
      <c r="AE377" s="53">
        <f t="shared" si="100"/>
        <v>0</v>
      </c>
      <c r="AF377" s="53">
        <f t="shared" si="101"/>
        <v>0</v>
      </c>
      <c r="AG377" s="53">
        <f t="shared" si="102"/>
        <v>0</v>
      </c>
      <c r="AH377" s="36" t="e">
        <f t="shared" si="105"/>
        <v>#REF!</v>
      </c>
      <c r="AM377" s="23">
        <f t="shared" si="103"/>
        <v>0</v>
      </c>
    </row>
    <row r="378" spans="1:39" x14ac:dyDescent="0.3">
      <c r="A378" s="23">
        <v>375</v>
      </c>
      <c r="B378" s="23">
        <f>VLOOKUP($A378,'[1]פרופיל מציע  + מסמכים שיש להגיש'!$C$6:$H$16555,2)</f>
        <v>0</v>
      </c>
      <c r="C378" s="23" t="str">
        <f t="shared" si="91"/>
        <v>0</v>
      </c>
      <c r="D378" s="41"/>
      <c r="E378" s="43"/>
      <c r="F378" s="43"/>
      <c r="G378" s="42"/>
      <c r="H378" s="43"/>
      <c r="I378" s="43"/>
      <c r="J378" s="42"/>
      <c r="K378" s="42"/>
      <c r="L378" s="42"/>
      <c r="M378" s="57" t="str">
        <f t="shared" si="104"/>
        <v/>
      </c>
      <c r="N378" s="27" t="str">
        <f>IF(M378="","",VLOOKUP($A378,'[1]פרופיל מציע  + מסמכים שיש להגיש'!$C$6:$H$16555,4))</f>
        <v/>
      </c>
      <c r="O378" s="46" t="str">
        <f>IF(OR('טבלת עזר2'!$C377=1,'טבלת עזר2'!$G377=1,'טבלת עזר2'!$J377='טבלת עזר2'!$J$2,'טבלת עזר2'!$J377='טבלת עזר2'!$J$2,'טבלת עזר2'!$K377='טבלת עזר2'!$K$2,'טבלת עזר2'!$L377='טבלת עזר2'!$L$2)=TRUE,1,"")</f>
        <v/>
      </c>
      <c r="P378" s="46" t="e">
        <f>IF(OR($M378='טבלת עזר2'!$AN$3,$M378='טבלת עזר2'!$AN$4,$M378='טבלת עזר2'!$AN$5,$M378='טבלת עזר2'!$AN$6,$M378='טבלת עזר2'!$AN$7,$M378='טבלת עזר2'!$AN$8,$M378='טבלת עזר2'!$AN$9)=TRUE,2,"")</f>
        <v>#NUM!</v>
      </c>
      <c r="Q378" s="23" t="str">
        <f t="shared" si="92"/>
        <v>not submittied</v>
      </c>
      <c r="R378" s="65" t="e">
        <f t="shared" si="93"/>
        <v>#NUM!</v>
      </c>
      <c r="W378" s="67">
        <f t="shared" si="94"/>
        <v>0</v>
      </c>
      <c r="X378" s="23">
        <f t="shared" si="95"/>
        <v>7629</v>
      </c>
      <c r="Y378" s="50" t="e">
        <f t="shared" si="96"/>
        <v>#REF!</v>
      </c>
      <c r="Z378" s="23" t="e">
        <f t="shared" si="97"/>
        <v>#REF!</v>
      </c>
      <c r="AA378" s="28" t="e">
        <f t="shared" si="89"/>
        <v>#REF!</v>
      </c>
      <c r="AB378" s="29" t="e">
        <f t="shared" si="90"/>
        <v>#REF!</v>
      </c>
      <c r="AC378" s="28" t="e">
        <f t="shared" si="98"/>
        <v>#REF!</v>
      </c>
      <c r="AD378" s="23" t="e">
        <f t="shared" si="99"/>
        <v>#REF!</v>
      </c>
      <c r="AE378" s="53">
        <f t="shared" si="100"/>
        <v>0</v>
      </c>
      <c r="AF378" s="53">
        <f t="shared" si="101"/>
        <v>0</v>
      </c>
      <c r="AG378" s="53">
        <f t="shared" si="102"/>
        <v>0</v>
      </c>
      <c r="AH378" s="36" t="e">
        <f t="shared" si="105"/>
        <v>#REF!</v>
      </c>
      <c r="AM378" s="23">
        <f t="shared" si="103"/>
        <v>0</v>
      </c>
    </row>
    <row r="379" spans="1:39" x14ac:dyDescent="0.3">
      <c r="A379" s="23">
        <v>376</v>
      </c>
      <c r="B379" s="23">
        <f>VLOOKUP($A379,'[1]פרופיל מציע  + מסמכים שיש להגיש'!$C$6:$H$16555,2)</f>
        <v>0</v>
      </c>
      <c r="C379" s="23" t="str">
        <f t="shared" si="91"/>
        <v>0</v>
      </c>
      <c r="D379" s="41"/>
      <c r="E379" s="43"/>
      <c r="F379" s="43"/>
      <c r="G379" s="42"/>
      <c r="H379" s="43"/>
      <c r="I379" s="43"/>
      <c r="J379" s="42"/>
      <c r="K379" s="42"/>
      <c r="L379" s="42"/>
      <c r="M379" s="57" t="str">
        <f t="shared" si="104"/>
        <v/>
      </c>
      <c r="N379" s="27" t="str">
        <f>IF(M379="","",VLOOKUP($A379,'[1]פרופיל מציע  + מסמכים שיש להגיש'!$C$6:$H$16555,4))</f>
        <v/>
      </c>
      <c r="O379" s="46" t="str">
        <f>IF(OR('טבלת עזר2'!$C378=1,'טבלת עזר2'!$G378=1,'טבלת עזר2'!$J378='טבלת עזר2'!$J$2,'טבלת עזר2'!$J378='טבלת עזר2'!$J$2,'טבלת עזר2'!$K378='טבלת עזר2'!$K$2,'טבלת עזר2'!$L378='טבלת עזר2'!$L$2)=TRUE,1,"")</f>
        <v/>
      </c>
      <c r="P379" s="46" t="e">
        <f>IF(OR($M379='טבלת עזר2'!$AN$3,$M379='טבלת עזר2'!$AN$4,$M379='טבלת עזר2'!$AN$5,$M379='טבלת עזר2'!$AN$6,$M379='טבלת עזר2'!$AN$7,$M379='טבלת עזר2'!$AN$8,$M379='טבלת עזר2'!$AN$9)=TRUE,2,"")</f>
        <v>#NUM!</v>
      </c>
      <c r="Q379" s="23" t="str">
        <f t="shared" si="92"/>
        <v>not submittied</v>
      </c>
      <c r="R379" s="65" t="e">
        <f t="shared" si="93"/>
        <v>#NUM!</v>
      </c>
      <c r="W379" s="67">
        <f t="shared" si="94"/>
        <v>0</v>
      </c>
      <c r="X379" s="23">
        <f t="shared" si="95"/>
        <v>7629</v>
      </c>
      <c r="Y379" s="50" t="e">
        <f t="shared" si="96"/>
        <v>#REF!</v>
      </c>
      <c r="Z379" s="23" t="e">
        <f t="shared" si="97"/>
        <v>#REF!</v>
      </c>
      <c r="AA379" s="28" t="e">
        <f t="shared" si="89"/>
        <v>#REF!</v>
      </c>
      <c r="AB379" s="29" t="e">
        <f t="shared" si="90"/>
        <v>#REF!</v>
      </c>
      <c r="AC379" s="28" t="e">
        <f t="shared" si="98"/>
        <v>#REF!</v>
      </c>
      <c r="AD379" s="23" t="e">
        <f t="shared" si="99"/>
        <v>#REF!</v>
      </c>
      <c r="AE379" s="53">
        <f t="shared" si="100"/>
        <v>0</v>
      </c>
      <c r="AF379" s="53">
        <f t="shared" si="101"/>
        <v>0</v>
      </c>
      <c r="AG379" s="53">
        <f t="shared" si="102"/>
        <v>0</v>
      </c>
      <c r="AH379" s="36" t="e">
        <f t="shared" si="105"/>
        <v>#REF!</v>
      </c>
      <c r="AM379" s="23">
        <f t="shared" si="103"/>
        <v>0</v>
      </c>
    </row>
    <row r="380" spans="1:39" x14ac:dyDescent="0.3">
      <c r="A380" s="23">
        <v>377</v>
      </c>
      <c r="B380" s="23">
        <f>VLOOKUP($A380,'[1]פרופיל מציע  + מסמכים שיש להגיש'!$C$6:$H$16555,2)</f>
        <v>0</v>
      </c>
      <c r="C380" s="23" t="str">
        <f t="shared" si="91"/>
        <v>0</v>
      </c>
      <c r="D380" s="41"/>
      <c r="E380" s="43"/>
      <c r="F380" s="43"/>
      <c r="G380" s="42"/>
      <c r="H380" s="43"/>
      <c r="I380" s="43"/>
      <c r="J380" s="42"/>
      <c r="K380" s="42"/>
      <c r="L380" s="42"/>
      <c r="M380" s="57" t="str">
        <f t="shared" si="104"/>
        <v/>
      </c>
      <c r="N380" s="27" t="str">
        <f>IF(M380="","",VLOOKUP($A380,'[1]פרופיל מציע  + מסמכים שיש להגיש'!$C$6:$H$16555,4))</f>
        <v/>
      </c>
      <c r="O380" s="46" t="str">
        <f>IF(OR('טבלת עזר2'!$C379=1,'טבלת עזר2'!$G379=1,'טבלת עזר2'!$J379='טבלת עזר2'!$J$2,'טבלת עזר2'!$J379='טבלת עזר2'!$J$2,'טבלת עזר2'!$K379='טבלת עזר2'!$K$2,'טבלת עזר2'!$L379='טבלת עזר2'!$L$2)=TRUE,1,"")</f>
        <v/>
      </c>
      <c r="P380" s="46" t="e">
        <f>IF(OR($M380='טבלת עזר2'!$AN$3,$M380='טבלת עזר2'!$AN$4,$M380='טבלת עזר2'!$AN$5,$M380='טבלת עזר2'!$AN$6,$M380='טבלת עזר2'!$AN$7,$M380='טבלת עזר2'!$AN$8,$M380='טבלת עזר2'!$AN$9)=TRUE,2,"")</f>
        <v>#NUM!</v>
      </c>
      <c r="Q380" s="23" t="str">
        <f t="shared" si="92"/>
        <v>not submittied</v>
      </c>
      <c r="R380" s="65" t="e">
        <f t="shared" si="93"/>
        <v>#NUM!</v>
      </c>
      <c r="W380" s="67">
        <f t="shared" si="94"/>
        <v>0</v>
      </c>
      <c r="X380" s="23">
        <f t="shared" si="95"/>
        <v>7629</v>
      </c>
      <c r="Y380" s="50" t="e">
        <f t="shared" si="96"/>
        <v>#REF!</v>
      </c>
      <c r="Z380" s="23" t="e">
        <f t="shared" si="97"/>
        <v>#REF!</v>
      </c>
      <c r="AA380" s="28" t="e">
        <f t="shared" si="89"/>
        <v>#REF!</v>
      </c>
      <c r="AB380" s="29" t="e">
        <f t="shared" si="90"/>
        <v>#REF!</v>
      </c>
      <c r="AC380" s="28" t="e">
        <f t="shared" si="98"/>
        <v>#REF!</v>
      </c>
      <c r="AD380" s="23" t="e">
        <f t="shared" si="99"/>
        <v>#REF!</v>
      </c>
      <c r="AE380" s="53">
        <f t="shared" si="100"/>
        <v>0</v>
      </c>
      <c r="AF380" s="53">
        <f t="shared" si="101"/>
        <v>0</v>
      </c>
      <c r="AG380" s="53">
        <f t="shared" si="102"/>
        <v>0</v>
      </c>
      <c r="AH380" s="36" t="e">
        <f t="shared" si="105"/>
        <v>#REF!</v>
      </c>
      <c r="AM380" s="23">
        <f t="shared" si="103"/>
        <v>0</v>
      </c>
    </row>
    <row r="381" spans="1:39" x14ac:dyDescent="0.3">
      <c r="A381" s="23">
        <v>378</v>
      </c>
      <c r="B381" s="23">
        <f>VLOOKUP($A381,'[1]פרופיל מציע  + מסמכים שיש להגיש'!$C$6:$H$16555,2)</f>
        <v>0</v>
      </c>
      <c r="C381" s="23" t="str">
        <f t="shared" si="91"/>
        <v>0</v>
      </c>
      <c r="D381" s="41"/>
      <c r="E381" s="43"/>
      <c r="F381" s="43"/>
      <c r="G381" s="42"/>
      <c r="H381" s="43"/>
      <c r="I381" s="43"/>
      <c r="J381" s="42"/>
      <c r="K381" s="42"/>
      <c r="L381" s="42"/>
      <c r="M381" s="57" t="str">
        <f t="shared" si="104"/>
        <v/>
      </c>
      <c r="N381" s="27" t="str">
        <f>IF(M381="","",VLOOKUP($A381,'[1]פרופיל מציע  + מסמכים שיש להגיש'!$C$6:$H$16555,4))</f>
        <v/>
      </c>
      <c r="O381" s="46" t="str">
        <f>IF(OR('טבלת עזר2'!$C380=1,'טבלת עזר2'!$G380=1,'טבלת עזר2'!$J380='טבלת עזר2'!$J$2,'טבלת עזר2'!$J380='טבלת עזר2'!$J$2,'טבלת עזר2'!$K380='טבלת עזר2'!$K$2,'טבלת עזר2'!$L380='טבלת עזר2'!$L$2)=TRUE,1,"")</f>
        <v/>
      </c>
      <c r="P381" s="46" t="e">
        <f>IF(OR($M381='טבלת עזר2'!$AN$3,$M381='טבלת עזר2'!$AN$4,$M381='טבלת עזר2'!$AN$5,$M381='טבלת עזר2'!$AN$6,$M381='טבלת עזר2'!$AN$7,$M381='טבלת עזר2'!$AN$8,$M381='טבלת עזר2'!$AN$9)=TRUE,2,"")</f>
        <v>#NUM!</v>
      </c>
      <c r="Q381" s="23" t="str">
        <f t="shared" si="92"/>
        <v>not submittied</v>
      </c>
      <c r="R381" s="65" t="e">
        <f t="shared" si="93"/>
        <v>#NUM!</v>
      </c>
      <c r="W381" s="67">
        <f t="shared" si="94"/>
        <v>0</v>
      </c>
      <c r="X381" s="23">
        <f t="shared" si="95"/>
        <v>7629</v>
      </c>
      <c r="Y381" s="50" t="e">
        <f t="shared" si="96"/>
        <v>#REF!</v>
      </c>
      <c r="Z381" s="23" t="e">
        <f t="shared" si="97"/>
        <v>#REF!</v>
      </c>
      <c r="AA381" s="28" t="e">
        <f t="shared" si="89"/>
        <v>#REF!</v>
      </c>
      <c r="AB381" s="29" t="e">
        <f t="shared" si="90"/>
        <v>#REF!</v>
      </c>
      <c r="AC381" s="28" t="e">
        <f t="shared" si="98"/>
        <v>#REF!</v>
      </c>
      <c r="AD381" s="23" t="e">
        <f t="shared" si="99"/>
        <v>#REF!</v>
      </c>
      <c r="AE381" s="53">
        <f t="shared" si="100"/>
        <v>0</v>
      </c>
      <c r="AF381" s="53">
        <f t="shared" si="101"/>
        <v>0</v>
      </c>
      <c r="AG381" s="53">
        <f t="shared" si="102"/>
        <v>0</v>
      </c>
      <c r="AH381" s="36" t="e">
        <f t="shared" si="105"/>
        <v>#REF!</v>
      </c>
      <c r="AM381" s="23">
        <f t="shared" si="103"/>
        <v>0</v>
      </c>
    </row>
    <row r="382" spans="1:39" x14ac:dyDescent="0.3">
      <c r="A382" s="23">
        <v>379</v>
      </c>
      <c r="B382" s="23">
        <f>VLOOKUP($A382,'[1]פרופיל מציע  + מסמכים שיש להגיש'!$C$6:$H$16555,2)</f>
        <v>0</v>
      </c>
      <c r="C382" s="23" t="str">
        <f t="shared" si="91"/>
        <v>0</v>
      </c>
      <c r="D382" s="41"/>
      <c r="E382" s="43"/>
      <c r="F382" s="43"/>
      <c r="G382" s="42"/>
      <c r="H382" s="43"/>
      <c r="I382" s="43"/>
      <c r="J382" s="42"/>
      <c r="K382" s="42"/>
      <c r="L382" s="42"/>
      <c r="M382" s="57" t="str">
        <f t="shared" si="104"/>
        <v/>
      </c>
      <c r="N382" s="27" t="str">
        <f>IF(M382="","",VLOOKUP($A382,'[1]פרופיל מציע  + מסמכים שיש להגיש'!$C$6:$H$16555,4))</f>
        <v/>
      </c>
      <c r="O382" s="46" t="str">
        <f>IF(OR('טבלת עזר2'!$C381=1,'טבלת עזר2'!$G381=1,'טבלת עזר2'!$J381='טבלת עזר2'!$J$2,'טבלת עזר2'!$J381='טבלת עזר2'!$J$2,'טבלת עזר2'!$K381='טבלת עזר2'!$K$2,'טבלת עזר2'!$L381='טבלת עזר2'!$L$2)=TRUE,1,"")</f>
        <v/>
      </c>
      <c r="P382" s="46" t="e">
        <f>IF(OR($M382='טבלת עזר2'!$AN$3,$M382='טבלת עזר2'!$AN$4,$M382='טבלת עזר2'!$AN$5,$M382='טבלת עזר2'!$AN$6,$M382='טבלת עזר2'!$AN$7,$M382='טבלת עזר2'!$AN$8,$M382='טבלת עזר2'!$AN$9)=TRUE,2,"")</f>
        <v>#NUM!</v>
      </c>
      <c r="Q382" s="23" t="str">
        <f t="shared" si="92"/>
        <v>not submittied</v>
      </c>
      <c r="R382" s="65" t="e">
        <f t="shared" si="93"/>
        <v>#NUM!</v>
      </c>
      <c r="W382" s="67">
        <f t="shared" si="94"/>
        <v>0</v>
      </c>
      <c r="X382" s="23">
        <f t="shared" si="95"/>
        <v>7629</v>
      </c>
      <c r="Y382" s="50" t="e">
        <f t="shared" si="96"/>
        <v>#REF!</v>
      </c>
      <c r="Z382" s="23" t="e">
        <f t="shared" si="97"/>
        <v>#REF!</v>
      </c>
      <c r="AA382" s="28" t="e">
        <f t="shared" si="89"/>
        <v>#REF!</v>
      </c>
      <c r="AB382" s="29" t="e">
        <f t="shared" si="90"/>
        <v>#REF!</v>
      </c>
      <c r="AC382" s="28" t="e">
        <f t="shared" si="98"/>
        <v>#REF!</v>
      </c>
      <c r="AD382" s="23" t="e">
        <f t="shared" si="99"/>
        <v>#REF!</v>
      </c>
      <c r="AE382" s="53">
        <f t="shared" si="100"/>
        <v>0</v>
      </c>
      <c r="AF382" s="53">
        <f t="shared" si="101"/>
        <v>0</v>
      </c>
      <c r="AG382" s="53">
        <f t="shared" si="102"/>
        <v>0</v>
      </c>
      <c r="AH382" s="36" t="e">
        <f t="shared" si="105"/>
        <v>#REF!</v>
      </c>
      <c r="AM382" s="23">
        <f t="shared" si="103"/>
        <v>0</v>
      </c>
    </row>
    <row r="383" spans="1:39" x14ac:dyDescent="0.3">
      <c r="A383" s="23">
        <v>380</v>
      </c>
      <c r="B383" s="23">
        <f>VLOOKUP($A383,'[1]פרופיל מציע  + מסמכים שיש להגיש'!$C$6:$H$16555,2)</f>
        <v>0</v>
      </c>
      <c r="C383" s="23" t="str">
        <f t="shared" si="91"/>
        <v>0</v>
      </c>
      <c r="D383" s="41"/>
      <c r="E383" s="43"/>
      <c r="F383" s="43"/>
      <c r="G383" s="42"/>
      <c r="H383" s="43"/>
      <c r="I383" s="43"/>
      <c r="J383" s="42"/>
      <c r="K383" s="42"/>
      <c r="L383" s="42"/>
      <c r="M383" s="57" t="str">
        <f t="shared" si="104"/>
        <v/>
      </c>
      <c r="N383" s="27" t="str">
        <f>IF(M383="","",VLOOKUP($A383,'[1]פרופיל מציע  + מסמכים שיש להגיש'!$C$6:$H$16555,4))</f>
        <v/>
      </c>
      <c r="O383" s="46" t="str">
        <f>IF(OR('טבלת עזר2'!$C382=1,'טבלת עזר2'!$G382=1,'טבלת עזר2'!$J382='טבלת עזר2'!$J$2,'טבלת עזר2'!$J382='טבלת עזר2'!$J$2,'טבלת עזר2'!$K382='טבלת עזר2'!$K$2,'טבלת עזר2'!$L382='טבלת עזר2'!$L$2)=TRUE,1,"")</f>
        <v/>
      </c>
      <c r="P383" s="46" t="e">
        <f>IF(OR($M383='טבלת עזר2'!$AN$3,$M383='טבלת עזר2'!$AN$4,$M383='טבלת עזר2'!$AN$5,$M383='טבלת עזר2'!$AN$6,$M383='טבלת עזר2'!$AN$7,$M383='טבלת עזר2'!$AN$8,$M383='טבלת עזר2'!$AN$9)=TRUE,2,"")</f>
        <v>#NUM!</v>
      </c>
      <c r="Q383" s="23" t="str">
        <f t="shared" si="92"/>
        <v>not submittied</v>
      </c>
      <c r="R383" s="65" t="e">
        <f t="shared" si="93"/>
        <v>#NUM!</v>
      </c>
      <c r="W383" s="67">
        <f t="shared" si="94"/>
        <v>0</v>
      </c>
      <c r="X383" s="23">
        <f t="shared" si="95"/>
        <v>7629</v>
      </c>
      <c r="Y383" s="50" t="e">
        <f t="shared" si="96"/>
        <v>#REF!</v>
      </c>
      <c r="Z383" s="23" t="e">
        <f t="shared" si="97"/>
        <v>#REF!</v>
      </c>
      <c r="AA383" s="28" t="e">
        <f t="shared" si="89"/>
        <v>#REF!</v>
      </c>
      <c r="AB383" s="29" t="e">
        <f t="shared" si="90"/>
        <v>#REF!</v>
      </c>
      <c r="AC383" s="28" t="e">
        <f t="shared" si="98"/>
        <v>#REF!</v>
      </c>
      <c r="AD383" s="23" t="e">
        <f t="shared" si="99"/>
        <v>#REF!</v>
      </c>
      <c r="AE383" s="53">
        <f t="shared" si="100"/>
        <v>0</v>
      </c>
      <c r="AF383" s="53">
        <f t="shared" si="101"/>
        <v>0</v>
      </c>
      <c r="AG383" s="53">
        <f t="shared" si="102"/>
        <v>0</v>
      </c>
      <c r="AH383" s="36" t="e">
        <f t="shared" si="105"/>
        <v>#REF!</v>
      </c>
      <c r="AM383" s="23">
        <f t="shared" si="103"/>
        <v>0</v>
      </c>
    </row>
    <row r="384" spans="1:39" x14ac:dyDescent="0.3">
      <c r="A384" s="23">
        <v>381</v>
      </c>
      <c r="B384" s="23">
        <f>VLOOKUP($A384,'[1]פרופיל מציע  + מסמכים שיש להגיש'!$C$6:$H$16555,2)</f>
        <v>0</v>
      </c>
      <c r="C384" s="23" t="str">
        <f t="shared" si="91"/>
        <v>0</v>
      </c>
      <c r="D384" s="41"/>
      <c r="E384" s="43"/>
      <c r="F384" s="43"/>
      <c r="G384" s="42"/>
      <c r="H384" s="43"/>
      <c r="I384" s="43"/>
      <c r="J384" s="42"/>
      <c r="K384" s="42"/>
      <c r="L384" s="42"/>
      <c r="M384" s="57" t="str">
        <f t="shared" si="104"/>
        <v/>
      </c>
      <c r="N384" s="27" t="str">
        <f>IF(M384="","",VLOOKUP($A384,'[1]פרופיל מציע  + מסמכים שיש להגיש'!$C$6:$H$16555,4))</f>
        <v/>
      </c>
      <c r="O384" s="46" t="str">
        <f>IF(OR('טבלת עזר2'!$C383=1,'טבלת עזר2'!$G383=1,'טבלת עזר2'!$J383='טבלת עזר2'!$J$2,'טבלת עזר2'!$J383='טבלת עזר2'!$J$2,'טבלת עזר2'!$K383='טבלת עזר2'!$K$2,'טבלת עזר2'!$L383='טבלת עזר2'!$L$2)=TRUE,1,"")</f>
        <v/>
      </c>
      <c r="P384" s="46" t="e">
        <f>IF(OR($M384='טבלת עזר2'!$AN$3,$M384='טבלת עזר2'!$AN$4,$M384='טבלת עזר2'!$AN$5,$M384='טבלת עזר2'!$AN$6,$M384='טבלת עזר2'!$AN$7,$M384='טבלת עזר2'!$AN$8,$M384='טבלת עזר2'!$AN$9)=TRUE,2,"")</f>
        <v>#NUM!</v>
      </c>
      <c r="Q384" s="23" t="str">
        <f t="shared" si="92"/>
        <v>not submittied</v>
      </c>
      <c r="R384" s="65" t="e">
        <f t="shared" si="93"/>
        <v>#NUM!</v>
      </c>
      <c r="W384" s="67">
        <f t="shared" si="94"/>
        <v>0</v>
      </c>
      <c r="X384" s="23">
        <f t="shared" si="95"/>
        <v>7629</v>
      </c>
      <c r="Y384" s="50" t="e">
        <f t="shared" si="96"/>
        <v>#REF!</v>
      </c>
      <c r="Z384" s="23" t="e">
        <f t="shared" si="97"/>
        <v>#REF!</v>
      </c>
      <c r="AA384" s="28" t="e">
        <f t="shared" si="89"/>
        <v>#REF!</v>
      </c>
      <c r="AB384" s="29" t="e">
        <f t="shared" si="90"/>
        <v>#REF!</v>
      </c>
      <c r="AC384" s="28" t="e">
        <f t="shared" si="98"/>
        <v>#REF!</v>
      </c>
      <c r="AD384" s="23" t="e">
        <f t="shared" si="99"/>
        <v>#REF!</v>
      </c>
      <c r="AE384" s="53">
        <f t="shared" si="100"/>
        <v>0</v>
      </c>
      <c r="AF384" s="53">
        <f t="shared" si="101"/>
        <v>0</v>
      </c>
      <c r="AG384" s="53">
        <f t="shared" si="102"/>
        <v>0</v>
      </c>
      <c r="AH384" s="36" t="e">
        <f t="shared" si="105"/>
        <v>#REF!</v>
      </c>
      <c r="AM384" s="23">
        <f t="shared" si="103"/>
        <v>0</v>
      </c>
    </row>
    <row r="385" spans="1:39" x14ac:dyDescent="0.3">
      <c r="A385" s="23">
        <v>382</v>
      </c>
      <c r="B385" s="23">
        <f>VLOOKUP($A385,'[1]פרופיל מציע  + מסמכים שיש להגיש'!$C$6:$H$16555,2)</f>
        <v>0</v>
      </c>
      <c r="C385" s="23" t="str">
        <f t="shared" si="91"/>
        <v>0</v>
      </c>
      <c r="D385" s="41"/>
      <c r="E385" s="43"/>
      <c r="F385" s="43"/>
      <c r="G385" s="42"/>
      <c r="H385" s="43"/>
      <c r="I385" s="43"/>
      <c r="J385" s="42"/>
      <c r="K385" s="42"/>
      <c r="L385" s="42"/>
      <c r="M385" s="57" t="str">
        <f t="shared" si="104"/>
        <v/>
      </c>
      <c r="N385" s="27" t="str">
        <f>IF(M385="","",VLOOKUP($A385,'[1]פרופיל מציע  + מסמכים שיש להגיש'!$C$6:$H$16555,4))</f>
        <v/>
      </c>
      <c r="O385" s="46" t="str">
        <f>IF(OR('טבלת עזר2'!$C384=1,'טבלת עזר2'!$G384=1,'טבלת עזר2'!$J384='טבלת עזר2'!$J$2,'טבלת עזר2'!$J384='טבלת עזר2'!$J$2,'טבלת עזר2'!$K384='טבלת עזר2'!$K$2,'טבלת עזר2'!$L384='טבלת עזר2'!$L$2)=TRUE,1,"")</f>
        <v/>
      </c>
      <c r="P385" s="46" t="e">
        <f>IF(OR($M385='טבלת עזר2'!$AN$3,$M385='טבלת עזר2'!$AN$4,$M385='טבלת עזר2'!$AN$5,$M385='טבלת עזר2'!$AN$6,$M385='טבלת עזר2'!$AN$7,$M385='טבלת עזר2'!$AN$8,$M385='טבלת עזר2'!$AN$9)=TRUE,2,"")</f>
        <v>#NUM!</v>
      </c>
      <c r="Q385" s="23" t="str">
        <f t="shared" si="92"/>
        <v>not submittied</v>
      </c>
      <c r="R385" s="65" t="e">
        <f t="shared" si="93"/>
        <v>#NUM!</v>
      </c>
      <c r="W385" s="67">
        <f t="shared" si="94"/>
        <v>0</v>
      </c>
      <c r="X385" s="23">
        <f t="shared" si="95"/>
        <v>7629</v>
      </c>
      <c r="Y385" s="50" t="e">
        <f t="shared" si="96"/>
        <v>#REF!</v>
      </c>
      <c r="Z385" s="23" t="e">
        <f t="shared" si="97"/>
        <v>#REF!</v>
      </c>
      <c r="AA385" s="28" t="e">
        <f t="shared" si="89"/>
        <v>#REF!</v>
      </c>
      <c r="AB385" s="29" t="e">
        <f t="shared" si="90"/>
        <v>#REF!</v>
      </c>
      <c r="AC385" s="28" t="e">
        <f t="shared" si="98"/>
        <v>#REF!</v>
      </c>
      <c r="AD385" s="23" t="e">
        <f t="shared" si="99"/>
        <v>#REF!</v>
      </c>
      <c r="AE385" s="53">
        <f t="shared" si="100"/>
        <v>0</v>
      </c>
      <c r="AF385" s="53">
        <f t="shared" si="101"/>
        <v>0</v>
      </c>
      <c r="AG385" s="53">
        <f t="shared" si="102"/>
        <v>0</v>
      </c>
      <c r="AH385" s="36" t="e">
        <f t="shared" si="105"/>
        <v>#REF!</v>
      </c>
      <c r="AM385" s="23">
        <f t="shared" si="103"/>
        <v>0</v>
      </c>
    </row>
    <row r="386" spans="1:39" x14ac:dyDescent="0.3">
      <c r="A386" s="23">
        <v>383</v>
      </c>
      <c r="B386" s="23">
        <f>VLOOKUP($A386,'[1]פרופיל מציע  + מסמכים שיש להגיש'!$C$6:$H$16555,2)</f>
        <v>0</v>
      </c>
      <c r="C386" s="23" t="str">
        <f t="shared" si="91"/>
        <v>0</v>
      </c>
      <c r="D386" s="41"/>
      <c r="E386" s="43"/>
      <c r="F386" s="43"/>
      <c r="G386" s="42"/>
      <c r="H386" s="43"/>
      <c r="I386" s="43"/>
      <c r="J386" s="42"/>
      <c r="K386" s="42"/>
      <c r="L386" s="42"/>
      <c r="M386" s="57" t="str">
        <f t="shared" si="104"/>
        <v/>
      </c>
      <c r="N386" s="27" t="str">
        <f>IF(M386="","",VLOOKUP($A386,'[1]פרופיל מציע  + מסמכים שיש להגיש'!$C$6:$H$16555,4))</f>
        <v/>
      </c>
      <c r="O386" s="46" t="str">
        <f>IF(OR('טבלת עזר2'!$C385=1,'טבלת עזר2'!$G385=1,'טבלת עזר2'!$J385='טבלת עזר2'!$J$2,'טבלת עזר2'!$J385='טבלת עזר2'!$J$2,'טבלת עזר2'!$K385='טבלת עזר2'!$K$2,'טבלת עזר2'!$L385='טבלת עזר2'!$L$2)=TRUE,1,"")</f>
        <v/>
      </c>
      <c r="P386" s="46" t="e">
        <f>IF(OR($M386='טבלת עזר2'!$AN$3,$M386='טבלת עזר2'!$AN$4,$M386='טבלת עזר2'!$AN$5,$M386='טבלת עזר2'!$AN$6,$M386='טבלת עזר2'!$AN$7,$M386='טבלת עזר2'!$AN$8,$M386='טבלת עזר2'!$AN$9)=TRUE,2,"")</f>
        <v>#NUM!</v>
      </c>
      <c r="Q386" s="23" t="str">
        <f t="shared" si="92"/>
        <v>not submittied</v>
      </c>
      <c r="R386" s="65" t="e">
        <f t="shared" si="93"/>
        <v>#NUM!</v>
      </c>
      <c r="W386" s="67">
        <f t="shared" si="94"/>
        <v>0</v>
      </c>
      <c r="X386" s="23">
        <f t="shared" si="95"/>
        <v>7629</v>
      </c>
      <c r="Y386" s="50" t="e">
        <f t="shared" si="96"/>
        <v>#REF!</v>
      </c>
      <c r="Z386" s="23" t="e">
        <f t="shared" si="97"/>
        <v>#REF!</v>
      </c>
      <c r="AA386" s="28" t="e">
        <f t="shared" si="89"/>
        <v>#REF!</v>
      </c>
      <c r="AB386" s="29" t="e">
        <f t="shared" si="90"/>
        <v>#REF!</v>
      </c>
      <c r="AC386" s="28" t="e">
        <f t="shared" si="98"/>
        <v>#REF!</v>
      </c>
      <c r="AD386" s="23" t="e">
        <f t="shared" si="99"/>
        <v>#REF!</v>
      </c>
      <c r="AE386" s="53">
        <f t="shared" si="100"/>
        <v>0</v>
      </c>
      <c r="AF386" s="53">
        <f t="shared" si="101"/>
        <v>0</v>
      </c>
      <c r="AG386" s="53">
        <f t="shared" si="102"/>
        <v>0</v>
      </c>
      <c r="AH386" s="36" t="e">
        <f t="shared" si="105"/>
        <v>#REF!</v>
      </c>
      <c r="AM386" s="23">
        <f t="shared" si="103"/>
        <v>0</v>
      </c>
    </row>
    <row r="387" spans="1:39" x14ac:dyDescent="0.3">
      <c r="A387" s="23">
        <v>384</v>
      </c>
      <c r="B387" s="23">
        <f>VLOOKUP($A387,'[1]פרופיל מציע  + מסמכים שיש להגיש'!$C$6:$H$16555,2)</f>
        <v>0</v>
      </c>
      <c r="C387" s="23" t="str">
        <f t="shared" si="91"/>
        <v>0</v>
      </c>
      <c r="D387" s="41"/>
      <c r="E387" s="43"/>
      <c r="F387" s="43"/>
      <c r="G387" s="42"/>
      <c r="H387" s="43"/>
      <c r="I387" s="43"/>
      <c r="J387" s="42"/>
      <c r="K387" s="42"/>
      <c r="L387" s="42"/>
      <c r="M387" s="57" t="str">
        <f t="shared" si="104"/>
        <v/>
      </c>
      <c r="N387" s="27" t="str">
        <f>IF(M387="","",VLOOKUP($A387,'[1]פרופיל מציע  + מסמכים שיש להגיש'!$C$6:$H$16555,4))</f>
        <v/>
      </c>
      <c r="O387" s="46" t="str">
        <f>IF(OR('טבלת עזר2'!$C386=1,'טבלת עזר2'!$G386=1,'טבלת עזר2'!$J386='טבלת עזר2'!$J$2,'טבלת עזר2'!$J386='טבלת עזר2'!$J$2,'טבלת עזר2'!$K386='טבלת עזר2'!$K$2,'טבלת עזר2'!$L386='טבלת עזר2'!$L$2)=TRUE,1,"")</f>
        <v/>
      </c>
      <c r="P387" s="46" t="e">
        <f>IF(OR($M387='טבלת עזר2'!$AN$3,$M387='טבלת עזר2'!$AN$4,$M387='טבלת עזר2'!$AN$5,$M387='טבלת עזר2'!$AN$6,$M387='טבלת עזר2'!$AN$7,$M387='טבלת עזר2'!$AN$8,$M387='טבלת עזר2'!$AN$9)=TRUE,2,"")</f>
        <v>#NUM!</v>
      </c>
      <c r="Q387" s="23" t="str">
        <f t="shared" si="92"/>
        <v>not submittied</v>
      </c>
      <c r="R387" s="65" t="e">
        <f t="shared" si="93"/>
        <v>#NUM!</v>
      </c>
      <c r="W387" s="67">
        <f t="shared" si="94"/>
        <v>0</v>
      </c>
      <c r="X387" s="23">
        <f t="shared" si="95"/>
        <v>7629</v>
      </c>
      <c r="Y387" s="50" t="e">
        <f t="shared" si="96"/>
        <v>#REF!</v>
      </c>
      <c r="Z387" s="23" t="e">
        <f t="shared" si="97"/>
        <v>#REF!</v>
      </c>
      <c r="AA387" s="28" t="e">
        <f t="shared" si="89"/>
        <v>#REF!</v>
      </c>
      <c r="AB387" s="29" t="e">
        <f t="shared" si="90"/>
        <v>#REF!</v>
      </c>
      <c r="AC387" s="28" t="e">
        <f t="shared" si="98"/>
        <v>#REF!</v>
      </c>
      <c r="AD387" s="23" t="e">
        <f t="shared" si="99"/>
        <v>#REF!</v>
      </c>
      <c r="AE387" s="53">
        <f t="shared" si="100"/>
        <v>0</v>
      </c>
      <c r="AF387" s="53">
        <f t="shared" si="101"/>
        <v>0</v>
      </c>
      <c r="AG387" s="53">
        <f t="shared" si="102"/>
        <v>0</v>
      </c>
      <c r="AH387" s="36" t="e">
        <f t="shared" si="105"/>
        <v>#REF!</v>
      </c>
      <c r="AM387" s="23">
        <f t="shared" si="103"/>
        <v>0</v>
      </c>
    </row>
    <row r="388" spans="1:39" x14ac:dyDescent="0.3">
      <c r="A388" s="23">
        <v>385</v>
      </c>
      <c r="B388" s="23">
        <f>VLOOKUP($A388,'[1]פרופיל מציע  + מסמכים שיש להגיש'!$C$6:$H$16555,2)</f>
        <v>0</v>
      </c>
      <c r="C388" s="23" t="str">
        <f t="shared" si="91"/>
        <v>0</v>
      </c>
      <c r="D388" s="41"/>
      <c r="E388" s="43"/>
      <c r="F388" s="43"/>
      <c r="G388" s="42"/>
      <c r="H388" s="43"/>
      <c r="I388" s="43"/>
      <c r="J388" s="42"/>
      <c r="K388" s="42"/>
      <c r="L388" s="42"/>
      <c r="M388" s="57" t="str">
        <f t="shared" si="104"/>
        <v/>
      </c>
      <c r="N388" s="27" t="str">
        <f>IF(M388="","",VLOOKUP($A388,'[1]פרופיל מציע  + מסמכים שיש להגיש'!$C$6:$H$16555,4))</f>
        <v/>
      </c>
      <c r="O388" s="46" t="str">
        <f>IF(OR('טבלת עזר2'!$C387=1,'טבלת עזר2'!$G387=1,'טבלת עזר2'!$J387='טבלת עזר2'!$J$2,'טבלת עזר2'!$J387='טבלת עזר2'!$J$2,'טבלת עזר2'!$K387='טבלת עזר2'!$K$2,'טבלת עזר2'!$L387='טבלת עזר2'!$L$2)=TRUE,1,"")</f>
        <v/>
      </c>
      <c r="P388" s="46" t="e">
        <f>IF(OR($M388='טבלת עזר2'!$AN$3,$M388='טבלת עזר2'!$AN$4,$M388='טבלת עזר2'!$AN$5,$M388='טבלת עזר2'!$AN$6,$M388='טבלת עזר2'!$AN$7,$M388='טבלת עזר2'!$AN$8,$M388='טבלת עזר2'!$AN$9)=TRUE,2,"")</f>
        <v>#NUM!</v>
      </c>
      <c r="Q388" s="23" t="str">
        <f t="shared" si="92"/>
        <v>not submittied</v>
      </c>
      <c r="R388" s="65" t="e">
        <f t="shared" si="93"/>
        <v>#NUM!</v>
      </c>
      <c r="W388" s="67">
        <f t="shared" si="94"/>
        <v>0</v>
      </c>
      <c r="X388" s="23">
        <f t="shared" si="95"/>
        <v>7629</v>
      </c>
      <c r="Y388" s="50" t="e">
        <f t="shared" si="96"/>
        <v>#REF!</v>
      </c>
      <c r="Z388" s="23" t="e">
        <f t="shared" si="97"/>
        <v>#REF!</v>
      </c>
      <c r="AA388" s="28" t="e">
        <f t="shared" ref="AA388:AA451" si="106">SUM($BL$40:$BL$43)*$G388</f>
        <v>#REF!</v>
      </c>
      <c r="AB388" s="29" t="e">
        <f t="shared" ref="AB388:AB451" si="107">0.7*SUM($BM$40:$BM$43)*(1-$H388)+0.3*SUM($BN$40:$BN$43)*(1-$I388)</f>
        <v>#REF!</v>
      </c>
      <c r="AC388" s="28" t="e">
        <f t="shared" si="98"/>
        <v>#REF!</v>
      </c>
      <c r="AD388" s="23" t="e">
        <f t="shared" si="99"/>
        <v>#REF!</v>
      </c>
      <c r="AE388" s="53">
        <f t="shared" si="100"/>
        <v>0</v>
      </c>
      <c r="AF388" s="53">
        <f t="shared" si="101"/>
        <v>0</v>
      </c>
      <c r="AG388" s="53">
        <f t="shared" si="102"/>
        <v>0</v>
      </c>
      <c r="AH388" s="36" t="e">
        <f t="shared" si="105"/>
        <v>#REF!</v>
      </c>
      <c r="AM388" s="23">
        <f t="shared" si="103"/>
        <v>0</v>
      </c>
    </row>
    <row r="389" spans="1:39" x14ac:dyDescent="0.3">
      <c r="A389" s="23">
        <v>386</v>
      </c>
      <c r="B389" s="23">
        <f>VLOOKUP($A389,'[1]פרופיל מציע  + מסמכים שיש להגיש'!$C$6:$H$16555,2)</f>
        <v>0</v>
      </c>
      <c r="C389" s="23" t="str">
        <f t="shared" ref="C389:C452" si="108">IF(D389&gt;0,"1","0")</f>
        <v>0</v>
      </c>
      <c r="D389" s="41"/>
      <c r="E389" s="43"/>
      <c r="F389" s="43"/>
      <c r="G389" s="42"/>
      <c r="H389" s="43"/>
      <c r="I389" s="43"/>
      <c r="J389" s="42"/>
      <c r="K389" s="42"/>
      <c r="L389" s="42"/>
      <c r="M389" s="57" t="str">
        <f t="shared" si="104"/>
        <v/>
      </c>
      <c r="N389" s="27" t="str">
        <f>IF(M389="","",VLOOKUP($A389,'[1]פרופיל מציע  + מסמכים שיש להגיש'!$C$6:$H$16555,4))</f>
        <v/>
      </c>
      <c r="O389" s="46" t="str">
        <f>IF(OR('טבלת עזר2'!$C388=1,'טבלת עזר2'!$G388=1,'טבלת עזר2'!$J388='טבלת עזר2'!$J$2,'טבלת עזר2'!$J388='טבלת עזר2'!$J$2,'טבלת עזר2'!$K388='טבלת עזר2'!$K$2,'טבלת עזר2'!$L388='טבלת עזר2'!$L$2)=TRUE,1,"")</f>
        <v/>
      </c>
      <c r="P389" s="46" t="e">
        <f>IF(OR($M389='טבלת עזר2'!$AN$3,$M389='טבלת עזר2'!$AN$4,$M389='טבלת עזר2'!$AN$5,$M389='טבלת עזר2'!$AN$6,$M389='טבלת עזר2'!$AN$7,$M389='טבלת עזר2'!$AN$8,$M389='טבלת עזר2'!$AN$9)=TRUE,2,"")</f>
        <v>#NUM!</v>
      </c>
      <c r="Q389" s="23" t="str">
        <f t="shared" ref="Q389:Q452" si="109">IF($D389&gt;0,IF(AND($O389="",$P389=""),IF($M389&lt;1.1*$T$5,"in","out"),"in"),"not submittied")</f>
        <v>not submittied</v>
      </c>
      <c r="R389" s="65" t="e">
        <f t="shared" ref="R389:R452" si="110">IF(AND(O$4="",$P389=""),IF($D389&gt;0,IF(AND($O389="",$P389="",$Q389="in",$M389&gt;$T$5),$T$5,$M389)),"")</f>
        <v>#NUM!</v>
      </c>
      <c r="W389" s="67">
        <f t="shared" ref="W389:W452" si="111">40*$D389</f>
        <v>0</v>
      </c>
      <c r="X389" s="23">
        <f t="shared" ref="X389:X452" si="112">5627*(1-$E389)+2002*(1-$F389)</f>
        <v>7629</v>
      </c>
      <c r="Y389" s="50" t="e">
        <f t="shared" ref="Y389:Y452" si="113">$G389*SUM($BT$5:$CK$5)</f>
        <v>#REF!</v>
      </c>
      <c r="Z389" s="23" t="e">
        <f t="shared" ref="Z389:Z452" si="114">SUM($BT$6:$CK$17)*(0.8*(1-$H389)+0.2*0.75*(1-$I389))</f>
        <v>#REF!</v>
      </c>
      <c r="AA389" s="28" t="e">
        <f t="shared" si="106"/>
        <v>#REF!</v>
      </c>
      <c r="AB389" s="29" t="e">
        <f t="shared" si="107"/>
        <v>#REF!</v>
      </c>
      <c r="AC389" s="28" t="e">
        <f t="shared" ref="AC389:AC452" si="115">SUM($BL$4:$BL$34)*$G389</f>
        <v>#REF!</v>
      </c>
      <c r="AD389" s="23" t="e">
        <f t="shared" ref="AD389:AD452" si="116">0.5*SUM($BM$4:$BM$34)*(1-$H389)+0.5*0.75*(1-$I389)*SUM($BM$4:$BM$34)</f>
        <v>#REF!</v>
      </c>
      <c r="AE389" s="53">
        <f t="shared" ref="AE389:AE452" si="117">$J389*3</f>
        <v>0</v>
      </c>
      <c r="AF389" s="53">
        <f t="shared" ref="AF389:AF452" si="118">$K389*4</f>
        <v>0</v>
      </c>
      <c r="AG389" s="53">
        <f t="shared" ref="AG389:AG452" si="119">$L389*12</f>
        <v>0</v>
      </c>
      <c r="AH389" s="36" t="e">
        <f t="shared" si="105"/>
        <v>#REF!</v>
      </c>
      <c r="AM389" s="23">
        <f t="shared" ref="AM389:AM452" si="120">IF(Q390="בפנים",N389,0)</f>
        <v>0</v>
      </c>
    </row>
    <row r="390" spans="1:39" x14ac:dyDescent="0.3">
      <c r="A390" s="23">
        <v>387</v>
      </c>
      <c r="B390" s="23">
        <f>VLOOKUP($A390,'[1]פרופיל מציע  + מסמכים שיש להגיש'!$C$6:$H$16555,2)</f>
        <v>0</v>
      </c>
      <c r="C390" s="23" t="str">
        <f t="shared" si="108"/>
        <v>0</v>
      </c>
      <c r="D390" s="41"/>
      <c r="E390" s="43"/>
      <c r="F390" s="43"/>
      <c r="G390" s="42"/>
      <c r="H390" s="43"/>
      <c r="I390" s="43"/>
      <c r="J390" s="42"/>
      <c r="K390" s="42"/>
      <c r="L390" s="42"/>
      <c r="M390" s="57" t="str">
        <f t="shared" ref="M390:M453" si="121">IF(COUNT(D390:L390)=9,$AH390,"")</f>
        <v/>
      </c>
      <c r="N390" s="27" t="str">
        <f>IF(M390="","",VLOOKUP($A390,'[1]פרופיל מציע  + מסמכים שיש להגיש'!$C$6:$H$16555,4))</f>
        <v/>
      </c>
      <c r="O390" s="46" t="str">
        <f>IF(OR('טבלת עזר2'!$C389=1,'טבלת עזר2'!$G389=1,'טבלת עזר2'!$J389='טבלת עזר2'!$J$2,'טבלת עזר2'!$J389='טבלת עזר2'!$J$2,'טבלת עזר2'!$K389='טבלת עזר2'!$K$2,'טבלת עזר2'!$L389='טבלת עזר2'!$L$2)=TRUE,1,"")</f>
        <v/>
      </c>
      <c r="P390" s="46" t="e">
        <f>IF(OR($M390='טבלת עזר2'!$AN$3,$M390='טבלת עזר2'!$AN$4,$M390='טבלת עזר2'!$AN$5,$M390='טבלת עזר2'!$AN$6,$M390='טבלת עזר2'!$AN$7,$M390='טבלת עזר2'!$AN$8,$M390='טבלת עזר2'!$AN$9)=TRUE,2,"")</f>
        <v>#NUM!</v>
      </c>
      <c r="Q390" s="23" t="str">
        <f t="shared" si="109"/>
        <v>not submittied</v>
      </c>
      <c r="R390" s="65" t="e">
        <f t="shared" si="110"/>
        <v>#NUM!</v>
      </c>
      <c r="W390" s="67">
        <f t="shared" si="111"/>
        <v>0</v>
      </c>
      <c r="X390" s="23">
        <f t="shared" si="112"/>
        <v>7629</v>
      </c>
      <c r="Y390" s="50" t="e">
        <f t="shared" si="113"/>
        <v>#REF!</v>
      </c>
      <c r="Z390" s="23" t="e">
        <f t="shared" si="114"/>
        <v>#REF!</v>
      </c>
      <c r="AA390" s="28" t="e">
        <f t="shared" si="106"/>
        <v>#REF!</v>
      </c>
      <c r="AB390" s="29" t="e">
        <f t="shared" si="107"/>
        <v>#REF!</v>
      </c>
      <c r="AC390" s="28" t="e">
        <f t="shared" si="115"/>
        <v>#REF!</v>
      </c>
      <c r="AD390" s="23" t="e">
        <f t="shared" si="116"/>
        <v>#REF!</v>
      </c>
      <c r="AE390" s="53">
        <f t="shared" si="117"/>
        <v>0</v>
      </c>
      <c r="AF390" s="53">
        <f t="shared" si="118"/>
        <v>0</v>
      </c>
      <c r="AG390" s="53">
        <f t="shared" si="119"/>
        <v>0</v>
      </c>
      <c r="AH390" s="36" t="e">
        <f t="shared" si="105"/>
        <v>#REF!</v>
      </c>
      <c r="AM390" s="23">
        <f t="shared" si="120"/>
        <v>0</v>
      </c>
    </row>
    <row r="391" spans="1:39" x14ac:dyDescent="0.3">
      <c r="A391" s="23">
        <v>388</v>
      </c>
      <c r="B391" s="23">
        <f>VLOOKUP($A391,'[1]פרופיל מציע  + מסמכים שיש להגיש'!$C$6:$H$16555,2)</f>
        <v>0</v>
      </c>
      <c r="C391" s="23" t="str">
        <f t="shared" si="108"/>
        <v>0</v>
      </c>
      <c r="D391" s="41"/>
      <c r="E391" s="43"/>
      <c r="F391" s="43"/>
      <c r="G391" s="42"/>
      <c r="H391" s="43"/>
      <c r="I391" s="43"/>
      <c r="J391" s="42"/>
      <c r="K391" s="42"/>
      <c r="L391" s="42"/>
      <c r="M391" s="57" t="str">
        <f t="shared" si="121"/>
        <v/>
      </c>
      <c r="N391" s="27" t="str">
        <f>IF(M391="","",VLOOKUP($A391,'[1]פרופיל מציע  + מסמכים שיש להגיש'!$C$6:$H$16555,4))</f>
        <v/>
      </c>
      <c r="O391" s="46" t="str">
        <f>IF(OR('טבלת עזר2'!$C390=1,'טבלת עזר2'!$G390=1,'טבלת עזר2'!$J390='טבלת עזר2'!$J$2,'טבלת עזר2'!$J390='טבלת עזר2'!$J$2,'טבלת עזר2'!$K390='טבלת עזר2'!$K$2,'טבלת עזר2'!$L390='טבלת עזר2'!$L$2)=TRUE,1,"")</f>
        <v/>
      </c>
      <c r="P391" s="46" t="e">
        <f>IF(OR($M391='טבלת עזר2'!$AN$3,$M391='טבלת עזר2'!$AN$4,$M391='טבלת עזר2'!$AN$5,$M391='טבלת עזר2'!$AN$6,$M391='טבלת עזר2'!$AN$7,$M391='טבלת עזר2'!$AN$8,$M391='טבלת עזר2'!$AN$9)=TRUE,2,"")</f>
        <v>#NUM!</v>
      </c>
      <c r="Q391" s="23" t="str">
        <f t="shared" si="109"/>
        <v>not submittied</v>
      </c>
      <c r="R391" s="65" t="e">
        <f t="shared" si="110"/>
        <v>#NUM!</v>
      </c>
      <c r="W391" s="67">
        <f t="shared" si="111"/>
        <v>0</v>
      </c>
      <c r="X391" s="23">
        <f t="shared" si="112"/>
        <v>7629</v>
      </c>
      <c r="Y391" s="50" t="e">
        <f t="shared" si="113"/>
        <v>#REF!</v>
      </c>
      <c r="Z391" s="23" t="e">
        <f t="shared" si="114"/>
        <v>#REF!</v>
      </c>
      <c r="AA391" s="28" t="e">
        <f t="shared" si="106"/>
        <v>#REF!</v>
      </c>
      <c r="AB391" s="29" t="e">
        <f t="shared" si="107"/>
        <v>#REF!</v>
      </c>
      <c r="AC391" s="28" t="e">
        <f t="shared" si="115"/>
        <v>#REF!</v>
      </c>
      <c r="AD391" s="23" t="e">
        <f t="shared" si="116"/>
        <v>#REF!</v>
      </c>
      <c r="AE391" s="53">
        <f t="shared" si="117"/>
        <v>0</v>
      </c>
      <c r="AF391" s="53">
        <f t="shared" si="118"/>
        <v>0</v>
      </c>
      <c r="AG391" s="53">
        <f t="shared" si="119"/>
        <v>0</v>
      </c>
      <c r="AH391" s="36" t="e">
        <f t="shared" si="105"/>
        <v>#REF!</v>
      </c>
      <c r="AM391" s="23">
        <f t="shared" si="120"/>
        <v>0</v>
      </c>
    </row>
    <row r="392" spans="1:39" x14ac:dyDescent="0.3">
      <c r="A392" s="23">
        <v>389</v>
      </c>
      <c r="B392" s="23">
        <f>VLOOKUP($A392,'[1]פרופיל מציע  + מסמכים שיש להגיש'!$C$6:$H$16555,2)</f>
        <v>0</v>
      </c>
      <c r="C392" s="23" t="str">
        <f t="shared" si="108"/>
        <v>0</v>
      </c>
      <c r="D392" s="41"/>
      <c r="E392" s="43"/>
      <c r="F392" s="43"/>
      <c r="G392" s="42"/>
      <c r="H392" s="43"/>
      <c r="I392" s="43"/>
      <c r="J392" s="42"/>
      <c r="K392" s="42"/>
      <c r="L392" s="42"/>
      <c r="M392" s="57" t="str">
        <f t="shared" si="121"/>
        <v/>
      </c>
      <c r="N392" s="27" t="str">
        <f>IF(M392="","",VLOOKUP($A392,'[1]פרופיל מציע  + מסמכים שיש להגיש'!$C$6:$H$16555,4))</f>
        <v/>
      </c>
      <c r="O392" s="46" t="str">
        <f>IF(OR('טבלת עזר2'!$C391=1,'טבלת עזר2'!$G391=1,'טבלת עזר2'!$J391='טבלת עזר2'!$J$2,'טבלת עזר2'!$J391='טבלת עזר2'!$J$2,'טבלת עזר2'!$K391='טבלת עזר2'!$K$2,'טבלת עזר2'!$L391='טבלת עזר2'!$L$2)=TRUE,1,"")</f>
        <v/>
      </c>
      <c r="P392" s="46" t="e">
        <f>IF(OR($M392='טבלת עזר2'!$AN$3,$M392='טבלת עזר2'!$AN$4,$M392='טבלת עזר2'!$AN$5,$M392='טבלת עזר2'!$AN$6,$M392='טבלת עזר2'!$AN$7,$M392='טבלת עזר2'!$AN$8,$M392='טבלת עזר2'!$AN$9)=TRUE,2,"")</f>
        <v>#NUM!</v>
      </c>
      <c r="Q392" s="23" t="str">
        <f t="shared" si="109"/>
        <v>not submittied</v>
      </c>
      <c r="R392" s="65" t="e">
        <f t="shared" si="110"/>
        <v>#NUM!</v>
      </c>
      <c r="W392" s="67">
        <f t="shared" si="111"/>
        <v>0</v>
      </c>
      <c r="X392" s="23">
        <f t="shared" si="112"/>
        <v>7629</v>
      </c>
      <c r="Y392" s="50" t="e">
        <f t="shared" si="113"/>
        <v>#REF!</v>
      </c>
      <c r="Z392" s="23" t="e">
        <f t="shared" si="114"/>
        <v>#REF!</v>
      </c>
      <c r="AA392" s="28" t="e">
        <f t="shared" si="106"/>
        <v>#REF!</v>
      </c>
      <c r="AB392" s="29" t="e">
        <f t="shared" si="107"/>
        <v>#REF!</v>
      </c>
      <c r="AC392" s="28" t="e">
        <f t="shared" si="115"/>
        <v>#REF!</v>
      </c>
      <c r="AD392" s="23" t="e">
        <f t="shared" si="116"/>
        <v>#REF!</v>
      </c>
      <c r="AE392" s="53">
        <f t="shared" si="117"/>
        <v>0</v>
      </c>
      <c r="AF392" s="53">
        <f t="shared" si="118"/>
        <v>0</v>
      </c>
      <c r="AG392" s="53">
        <f t="shared" si="119"/>
        <v>0</v>
      </c>
      <c r="AH392" s="36" t="e">
        <f t="shared" si="105"/>
        <v>#REF!</v>
      </c>
      <c r="AM392" s="23">
        <f t="shared" si="120"/>
        <v>0</v>
      </c>
    </row>
    <row r="393" spans="1:39" x14ac:dyDescent="0.3">
      <c r="A393" s="23">
        <v>390</v>
      </c>
      <c r="B393" s="23">
        <f>VLOOKUP($A393,'[1]פרופיל מציע  + מסמכים שיש להגיש'!$C$6:$H$16555,2)</f>
        <v>0</v>
      </c>
      <c r="C393" s="23" t="str">
        <f t="shared" si="108"/>
        <v>0</v>
      </c>
      <c r="D393" s="41"/>
      <c r="E393" s="43"/>
      <c r="F393" s="43"/>
      <c r="G393" s="42"/>
      <c r="H393" s="43"/>
      <c r="I393" s="43"/>
      <c r="J393" s="42"/>
      <c r="K393" s="42"/>
      <c r="L393" s="42"/>
      <c r="M393" s="57" t="str">
        <f t="shared" si="121"/>
        <v/>
      </c>
      <c r="N393" s="27" t="str">
        <f>IF(M393="","",VLOOKUP($A393,'[1]פרופיל מציע  + מסמכים שיש להגיש'!$C$6:$H$16555,4))</f>
        <v/>
      </c>
      <c r="O393" s="46" t="str">
        <f>IF(OR('טבלת עזר2'!$C392=1,'טבלת עזר2'!$G392=1,'טבלת עזר2'!$J392='טבלת עזר2'!$J$2,'טבלת עזר2'!$J392='טבלת עזר2'!$J$2,'טבלת עזר2'!$K392='טבלת עזר2'!$K$2,'טבלת עזר2'!$L392='טבלת עזר2'!$L$2)=TRUE,1,"")</f>
        <v/>
      </c>
      <c r="P393" s="46" t="e">
        <f>IF(OR($M393='טבלת עזר2'!$AN$3,$M393='טבלת עזר2'!$AN$4,$M393='טבלת עזר2'!$AN$5,$M393='טבלת עזר2'!$AN$6,$M393='טבלת עזר2'!$AN$7,$M393='טבלת עזר2'!$AN$8,$M393='טבלת עזר2'!$AN$9)=TRUE,2,"")</f>
        <v>#NUM!</v>
      </c>
      <c r="Q393" s="23" t="str">
        <f t="shared" si="109"/>
        <v>not submittied</v>
      </c>
      <c r="R393" s="65" t="e">
        <f t="shared" si="110"/>
        <v>#NUM!</v>
      </c>
      <c r="W393" s="67">
        <f t="shared" si="111"/>
        <v>0</v>
      </c>
      <c r="X393" s="23">
        <f t="shared" si="112"/>
        <v>7629</v>
      </c>
      <c r="Y393" s="50" t="e">
        <f t="shared" si="113"/>
        <v>#REF!</v>
      </c>
      <c r="Z393" s="23" t="e">
        <f t="shared" si="114"/>
        <v>#REF!</v>
      </c>
      <c r="AA393" s="28" t="e">
        <f t="shared" si="106"/>
        <v>#REF!</v>
      </c>
      <c r="AB393" s="29" t="e">
        <f t="shared" si="107"/>
        <v>#REF!</v>
      </c>
      <c r="AC393" s="28" t="e">
        <f t="shared" si="115"/>
        <v>#REF!</v>
      </c>
      <c r="AD393" s="23" t="e">
        <f t="shared" si="116"/>
        <v>#REF!</v>
      </c>
      <c r="AE393" s="53">
        <f t="shared" si="117"/>
        <v>0</v>
      </c>
      <c r="AF393" s="53">
        <f t="shared" si="118"/>
        <v>0</v>
      </c>
      <c r="AG393" s="53">
        <f t="shared" si="119"/>
        <v>0</v>
      </c>
      <c r="AH393" s="36" t="e">
        <f t="shared" ref="AH393:AH456" si="122">SUM(W393:AG393)</f>
        <v>#REF!</v>
      </c>
      <c r="AM393" s="23">
        <f t="shared" si="120"/>
        <v>0</v>
      </c>
    </row>
    <row r="394" spans="1:39" x14ac:dyDescent="0.3">
      <c r="A394" s="23">
        <v>391</v>
      </c>
      <c r="B394" s="23">
        <f>VLOOKUP($A394,'[1]פרופיל מציע  + מסמכים שיש להגיש'!$C$6:$H$16555,2)</f>
        <v>0</v>
      </c>
      <c r="C394" s="23" t="str">
        <f t="shared" si="108"/>
        <v>0</v>
      </c>
      <c r="D394" s="41"/>
      <c r="E394" s="43"/>
      <c r="F394" s="43"/>
      <c r="G394" s="42"/>
      <c r="H394" s="43"/>
      <c r="I394" s="43"/>
      <c r="J394" s="42"/>
      <c r="K394" s="42"/>
      <c r="L394" s="42"/>
      <c r="M394" s="57" t="str">
        <f t="shared" si="121"/>
        <v/>
      </c>
      <c r="N394" s="27" t="str">
        <f>IF(M394="","",VLOOKUP($A394,'[1]פרופיל מציע  + מסמכים שיש להגיש'!$C$6:$H$16555,4))</f>
        <v/>
      </c>
      <c r="O394" s="46" t="str">
        <f>IF(OR('טבלת עזר2'!$C393=1,'טבלת עזר2'!$G393=1,'טבלת עזר2'!$J393='טבלת עזר2'!$J$2,'טבלת עזר2'!$J393='טבלת עזר2'!$J$2,'טבלת עזר2'!$K393='טבלת עזר2'!$K$2,'טבלת עזר2'!$L393='טבלת עזר2'!$L$2)=TRUE,1,"")</f>
        <v/>
      </c>
      <c r="P394" s="46" t="e">
        <f>IF(OR($M394='טבלת עזר2'!$AN$3,$M394='טבלת עזר2'!$AN$4,$M394='טבלת עזר2'!$AN$5,$M394='טבלת עזר2'!$AN$6,$M394='טבלת עזר2'!$AN$7,$M394='טבלת עזר2'!$AN$8,$M394='טבלת עזר2'!$AN$9)=TRUE,2,"")</f>
        <v>#NUM!</v>
      </c>
      <c r="Q394" s="23" t="str">
        <f t="shared" si="109"/>
        <v>not submittied</v>
      </c>
      <c r="R394" s="65" t="e">
        <f t="shared" si="110"/>
        <v>#NUM!</v>
      </c>
      <c r="W394" s="67">
        <f t="shared" si="111"/>
        <v>0</v>
      </c>
      <c r="X394" s="23">
        <f t="shared" si="112"/>
        <v>7629</v>
      </c>
      <c r="Y394" s="50" t="e">
        <f t="shared" si="113"/>
        <v>#REF!</v>
      </c>
      <c r="Z394" s="23" t="e">
        <f t="shared" si="114"/>
        <v>#REF!</v>
      </c>
      <c r="AA394" s="28" t="e">
        <f t="shared" si="106"/>
        <v>#REF!</v>
      </c>
      <c r="AB394" s="29" t="e">
        <f t="shared" si="107"/>
        <v>#REF!</v>
      </c>
      <c r="AC394" s="28" t="e">
        <f t="shared" si="115"/>
        <v>#REF!</v>
      </c>
      <c r="AD394" s="23" t="e">
        <f t="shared" si="116"/>
        <v>#REF!</v>
      </c>
      <c r="AE394" s="53">
        <f t="shared" si="117"/>
        <v>0</v>
      </c>
      <c r="AF394" s="53">
        <f t="shared" si="118"/>
        <v>0</v>
      </c>
      <c r="AG394" s="53">
        <f t="shared" si="119"/>
        <v>0</v>
      </c>
      <c r="AH394" s="36" t="e">
        <f t="shared" si="122"/>
        <v>#REF!</v>
      </c>
      <c r="AM394" s="23">
        <f t="shared" si="120"/>
        <v>0</v>
      </c>
    </row>
    <row r="395" spans="1:39" x14ac:dyDescent="0.3">
      <c r="A395" s="23">
        <v>392</v>
      </c>
      <c r="B395" s="23">
        <f>VLOOKUP($A395,'[1]פרופיל מציע  + מסמכים שיש להגיש'!$C$6:$H$16555,2)</f>
        <v>0</v>
      </c>
      <c r="C395" s="23" t="str">
        <f t="shared" si="108"/>
        <v>0</v>
      </c>
      <c r="D395" s="41"/>
      <c r="E395" s="43"/>
      <c r="F395" s="43"/>
      <c r="G395" s="42"/>
      <c r="H395" s="43"/>
      <c r="I395" s="43"/>
      <c r="J395" s="42"/>
      <c r="K395" s="42"/>
      <c r="L395" s="42"/>
      <c r="M395" s="57" t="str">
        <f t="shared" si="121"/>
        <v/>
      </c>
      <c r="N395" s="27" t="str">
        <f>IF(M395="","",VLOOKUP($A395,'[1]פרופיל מציע  + מסמכים שיש להגיש'!$C$6:$H$16555,4))</f>
        <v/>
      </c>
      <c r="O395" s="46" t="str">
        <f>IF(OR('טבלת עזר2'!$C394=1,'טבלת עזר2'!$G394=1,'טבלת עזר2'!$J394='טבלת עזר2'!$J$2,'טבלת עזר2'!$J394='טבלת עזר2'!$J$2,'טבלת עזר2'!$K394='טבלת עזר2'!$K$2,'טבלת עזר2'!$L394='טבלת עזר2'!$L$2)=TRUE,1,"")</f>
        <v/>
      </c>
      <c r="P395" s="46" t="e">
        <f>IF(OR($M395='טבלת עזר2'!$AN$3,$M395='טבלת עזר2'!$AN$4,$M395='טבלת עזר2'!$AN$5,$M395='טבלת עזר2'!$AN$6,$M395='טבלת עזר2'!$AN$7,$M395='טבלת עזר2'!$AN$8,$M395='טבלת עזר2'!$AN$9)=TRUE,2,"")</f>
        <v>#NUM!</v>
      </c>
      <c r="Q395" s="23" t="str">
        <f t="shared" si="109"/>
        <v>not submittied</v>
      </c>
      <c r="R395" s="65" t="e">
        <f t="shared" si="110"/>
        <v>#NUM!</v>
      </c>
      <c r="W395" s="67">
        <f t="shared" si="111"/>
        <v>0</v>
      </c>
      <c r="X395" s="23">
        <f t="shared" si="112"/>
        <v>7629</v>
      </c>
      <c r="Y395" s="50" t="e">
        <f t="shared" si="113"/>
        <v>#REF!</v>
      </c>
      <c r="Z395" s="23" t="e">
        <f t="shared" si="114"/>
        <v>#REF!</v>
      </c>
      <c r="AA395" s="28" t="e">
        <f t="shared" si="106"/>
        <v>#REF!</v>
      </c>
      <c r="AB395" s="29" t="e">
        <f t="shared" si="107"/>
        <v>#REF!</v>
      </c>
      <c r="AC395" s="28" t="e">
        <f t="shared" si="115"/>
        <v>#REF!</v>
      </c>
      <c r="AD395" s="23" t="e">
        <f t="shared" si="116"/>
        <v>#REF!</v>
      </c>
      <c r="AE395" s="53">
        <f t="shared" si="117"/>
        <v>0</v>
      </c>
      <c r="AF395" s="53">
        <f t="shared" si="118"/>
        <v>0</v>
      </c>
      <c r="AG395" s="53">
        <f t="shared" si="119"/>
        <v>0</v>
      </c>
      <c r="AH395" s="36" t="e">
        <f t="shared" si="122"/>
        <v>#REF!</v>
      </c>
      <c r="AM395" s="23">
        <f t="shared" si="120"/>
        <v>0</v>
      </c>
    </row>
    <row r="396" spans="1:39" x14ac:dyDescent="0.3">
      <c r="A396" s="23">
        <v>393</v>
      </c>
      <c r="B396" s="23">
        <f>VLOOKUP($A396,'[1]פרופיל מציע  + מסמכים שיש להגיש'!$C$6:$H$16555,2)</f>
        <v>0</v>
      </c>
      <c r="C396" s="23" t="str">
        <f t="shared" si="108"/>
        <v>0</v>
      </c>
      <c r="D396" s="41"/>
      <c r="E396" s="43"/>
      <c r="F396" s="43"/>
      <c r="G396" s="42"/>
      <c r="H396" s="43"/>
      <c r="I396" s="43"/>
      <c r="J396" s="42"/>
      <c r="K396" s="42"/>
      <c r="L396" s="42"/>
      <c r="M396" s="57" t="str">
        <f t="shared" si="121"/>
        <v/>
      </c>
      <c r="N396" s="27" t="str">
        <f>IF(M396="","",VLOOKUP($A396,'[1]פרופיל מציע  + מסמכים שיש להגיש'!$C$6:$H$16555,4))</f>
        <v/>
      </c>
      <c r="O396" s="46" t="str">
        <f>IF(OR('טבלת עזר2'!$C395=1,'טבלת עזר2'!$G395=1,'טבלת עזר2'!$J395='טבלת עזר2'!$J$2,'טבלת עזר2'!$J395='טבלת עזר2'!$J$2,'טבלת עזר2'!$K395='טבלת עזר2'!$K$2,'טבלת עזר2'!$L395='טבלת עזר2'!$L$2)=TRUE,1,"")</f>
        <v/>
      </c>
      <c r="P396" s="46" t="e">
        <f>IF(OR($M396='טבלת עזר2'!$AN$3,$M396='טבלת עזר2'!$AN$4,$M396='טבלת עזר2'!$AN$5,$M396='טבלת עזר2'!$AN$6,$M396='טבלת עזר2'!$AN$7,$M396='טבלת עזר2'!$AN$8,$M396='טבלת עזר2'!$AN$9)=TRUE,2,"")</f>
        <v>#NUM!</v>
      </c>
      <c r="Q396" s="23" t="str">
        <f t="shared" si="109"/>
        <v>not submittied</v>
      </c>
      <c r="R396" s="65" t="e">
        <f t="shared" si="110"/>
        <v>#NUM!</v>
      </c>
      <c r="W396" s="67">
        <f t="shared" si="111"/>
        <v>0</v>
      </c>
      <c r="X396" s="23">
        <f t="shared" si="112"/>
        <v>7629</v>
      </c>
      <c r="Y396" s="50" t="e">
        <f t="shared" si="113"/>
        <v>#REF!</v>
      </c>
      <c r="Z396" s="23" t="e">
        <f t="shared" si="114"/>
        <v>#REF!</v>
      </c>
      <c r="AA396" s="28" t="e">
        <f t="shared" si="106"/>
        <v>#REF!</v>
      </c>
      <c r="AB396" s="29" t="e">
        <f t="shared" si="107"/>
        <v>#REF!</v>
      </c>
      <c r="AC396" s="28" t="e">
        <f t="shared" si="115"/>
        <v>#REF!</v>
      </c>
      <c r="AD396" s="23" t="e">
        <f t="shared" si="116"/>
        <v>#REF!</v>
      </c>
      <c r="AE396" s="53">
        <f t="shared" si="117"/>
        <v>0</v>
      </c>
      <c r="AF396" s="53">
        <f t="shared" si="118"/>
        <v>0</v>
      </c>
      <c r="AG396" s="53">
        <f t="shared" si="119"/>
        <v>0</v>
      </c>
      <c r="AH396" s="36" t="e">
        <f t="shared" si="122"/>
        <v>#REF!</v>
      </c>
      <c r="AM396" s="23">
        <f t="shared" si="120"/>
        <v>0</v>
      </c>
    </row>
    <row r="397" spans="1:39" x14ac:dyDescent="0.3">
      <c r="A397" s="23">
        <v>394</v>
      </c>
      <c r="B397" s="23">
        <f>VLOOKUP($A397,'[1]פרופיל מציע  + מסמכים שיש להגיש'!$C$6:$H$16555,2)</f>
        <v>0</v>
      </c>
      <c r="C397" s="23" t="str">
        <f t="shared" si="108"/>
        <v>0</v>
      </c>
      <c r="D397" s="41"/>
      <c r="E397" s="43"/>
      <c r="F397" s="43"/>
      <c r="G397" s="42"/>
      <c r="H397" s="43"/>
      <c r="I397" s="43"/>
      <c r="J397" s="42"/>
      <c r="K397" s="42"/>
      <c r="L397" s="42"/>
      <c r="M397" s="57" t="str">
        <f t="shared" si="121"/>
        <v/>
      </c>
      <c r="N397" s="27" t="str">
        <f>IF(M397="","",VLOOKUP($A397,'[1]פרופיל מציע  + מסמכים שיש להגיש'!$C$6:$H$16555,4))</f>
        <v/>
      </c>
      <c r="O397" s="46" t="str">
        <f>IF(OR('טבלת עזר2'!$C396=1,'טבלת עזר2'!$G396=1,'טבלת עזר2'!$J396='טבלת עזר2'!$J$2,'טבלת עזר2'!$J396='טבלת עזר2'!$J$2,'טבלת עזר2'!$K396='טבלת עזר2'!$K$2,'טבלת עזר2'!$L396='טבלת עזר2'!$L$2)=TRUE,1,"")</f>
        <v/>
      </c>
      <c r="P397" s="46" t="e">
        <f>IF(OR($M397='טבלת עזר2'!$AN$3,$M397='טבלת עזר2'!$AN$4,$M397='טבלת עזר2'!$AN$5,$M397='טבלת עזר2'!$AN$6,$M397='טבלת עזר2'!$AN$7,$M397='טבלת עזר2'!$AN$8,$M397='טבלת עזר2'!$AN$9)=TRUE,2,"")</f>
        <v>#NUM!</v>
      </c>
      <c r="Q397" s="23" t="str">
        <f t="shared" si="109"/>
        <v>not submittied</v>
      </c>
      <c r="R397" s="65" t="e">
        <f t="shared" si="110"/>
        <v>#NUM!</v>
      </c>
      <c r="W397" s="67">
        <f t="shared" si="111"/>
        <v>0</v>
      </c>
      <c r="X397" s="23">
        <f t="shared" si="112"/>
        <v>7629</v>
      </c>
      <c r="Y397" s="50" t="e">
        <f t="shared" si="113"/>
        <v>#REF!</v>
      </c>
      <c r="Z397" s="23" t="e">
        <f t="shared" si="114"/>
        <v>#REF!</v>
      </c>
      <c r="AA397" s="28" t="e">
        <f t="shared" si="106"/>
        <v>#REF!</v>
      </c>
      <c r="AB397" s="29" t="e">
        <f t="shared" si="107"/>
        <v>#REF!</v>
      </c>
      <c r="AC397" s="28" t="e">
        <f t="shared" si="115"/>
        <v>#REF!</v>
      </c>
      <c r="AD397" s="23" t="e">
        <f t="shared" si="116"/>
        <v>#REF!</v>
      </c>
      <c r="AE397" s="53">
        <f t="shared" si="117"/>
        <v>0</v>
      </c>
      <c r="AF397" s="53">
        <f t="shared" si="118"/>
        <v>0</v>
      </c>
      <c r="AG397" s="53">
        <f t="shared" si="119"/>
        <v>0</v>
      </c>
      <c r="AH397" s="36" t="e">
        <f t="shared" si="122"/>
        <v>#REF!</v>
      </c>
      <c r="AM397" s="23">
        <f t="shared" si="120"/>
        <v>0</v>
      </c>
    </row>
    <row r="398" spans="1:39" x14ac:dyDescent="0.3">
      <c r="A398" s="23">
        <v>395</v>
      </c>
      <c r="B398" s="23">
        <f>VLOOKUP($A398,'[1]פרופיל מציע  + מסמכים שיש להגיש'!$C$6:$H$16555,2)</f>
        <v>0</v>
      </c>
      <c r="C398" s="23" t="str">
        <f t="shared" si="108"/>
        <v>0</v>
      </c>
      <c r="D398" s="41"/>
      <c r="E398" s="43"/>
      <c r="F398" s="43"/>
      <c r="G398" s="42"/>
      <c r="H398" s="43"/>
      <c r="I398" s="43"/>
      <c r="J398" s="42"/>
      <c r="K398" s="42"/>
      <c r="L398" s="42"/>
      <c r="M398" s="57" t="str">
        <f t="shared" si="121"/>
        <v/>
      </c>
      <c r="N398" s="27" t="str">
        <f>IF(M398="","",VLOOKUP($A398,'[1]פרופיל מציע  + מסמכים שיש להגיש'!$C$6:$H$16555,4))</f>
        <v/>
      </c>
      <c r="O398" s="46" t="str">
        <f>IF(OR('טבלת עזר2'!$C397=1,'טבלת עזר2'!$G397=1,'טבלת עזר2'!$J397='טבלת עזר2'!$J$2,'טבלת עזר2'!$J397='טבלת עזר2'!$J$2,'טבלת עזר2'!$K397='טבלת עזר2'!$K$2,'טבלת עזר2'!$L397='טבלת עזר2'!$L$2)=TRUE,1,"")</f>
        <v/>
      </c>
      <c r="P398" s="46" t="e">
        <f>IF(OR($M398='טבלת עזר2'!$AN$3,$M398='טבלת עזר2'!$AN$4,$M398='טבלת עזר2'!$AN$5,$M398='טבלת עזר2'!$AN$6,$M398='טבלת עזר2'!$AN$7,$M398='טבלת עזר2'!$AN$8,$M398='טבלת עזר2'!$AN$9)=TRUE,2,"")</f>
        <v>#NUM!</v>
      </c>
      <c r="Q398" s="23" t="str">
        <f t="shared" si="109"/>
        <v>not submittied</v>
      </c>
      <c r="R398" s="65" t="e">
        <f t="shared" si="110"/>
        <v>#NUM!</v>
      </c>
      <c r="W398" s="67">
        <f t="shared" si="111"/>
        <v>0</v>
      </c>
      <c r="X398" s="23">
        <f t="shared" si="112"/>
        <v>7629</v>
      </c>
      <c r="Y398" s="50" t="e">
        <f t="shared" si="113"/>
        <v>#REF!</v>
      </c>
      <c r="Z398" s="23" t="e">
        <f t="shared" si="114"/>
        <v>#REF!</v>
      </c>
      <c r="AA398" s="28" t="e">
        <f t="shared" si="106"/>
        <v>#REF!</v>
      </c>
      <c r="AB398" s="29" t="e">
        <f t="shared" si="107"/>
        <v>#REF!</v>
      </c>
      <c r="AC398" s="28" t="e">
        <f t="shared" si="115"/>
        <v>#REF!</v>
      </c>
      <c r="AD398" s="23" t="e">
        <f t="shared" si="116"/>
        <v>#REF!</v>
      </c>
      <c r="AE398" s="53">
        <f t="shared" si="117"/>
        <v>0</v>
      </c>
      <c r="AF398" s="53">
        <f t="shared" si="118"/>
        <v>0</v>
      </c>
      <c r="AG398" s="53">
        <f t="shared" si="119"/>
        <v>0</v>
      </c>
      <c r="AH398" s="36" t="e">
        <f t="shared" si="122"/>
        <v>#REF!</v>
      </c>
      <c r="AM398" s="23">
        <f t="shared" si="120"/>
        <v>0</v>
      </c>
    </row>
    <row r="399" spans="1:39" x14ac:dyDescent="0.3">
      <c r="A399" s="23">
        <v>396</v>
      </c>
      <c r="B399" s="23">
        <f>VLOOKUP($A399,'[1]פרופיל מציע  + מסמכים שיש להגיש'!$C$6:$H$16555,2)</f>
        <v>0</v>
      </c>
      <c r="C399" s="23" t="str">
        <f t="shared" si="108"/>
        <v>0</v>
      </c>
      <c r="D399" s="41"/>
      <c r="E399" s="43"/>
      <c r="F399" s="43"/>
      <c r="G399" s="42"/>
      <c r="H399" s="43"/>
      <c r="I399" s="43"/>
      <c r="J399" s="42"/>
      <c r="K399" s="42"/>
      <c r="L399" s="42"/>
      <c r="M399" s="57" t="str">
        <f t="shared" si="121"/>
        <v/>
      </c>
      <c r="N399" s="27" t="str">
        <f>IF(M399="","",VLOOKUP($A399,'[1]פרופיל מציע  + מסמכים שיש להגיש'!$C$6:$H$16555,4))</f>
        <v/>
      </c>
      <c r="O399" s="46" t="str">
        <f>IF(OR('טבלת עזר2'!$C398=1,'טבלת עזר2'!$G398=1,'טבלת עזר2'!$J398='טבלת עזר2'!$J$2,'טבלת עזר2'!$J398='טבלת עזר2'!$J$2,'טבלת עזר2'!$K398='טבלת עזר2'!$K$2,'טבלת עזר2'!$L398='טבלת עזר2'!$L$2)=TRUE,1,"")</f>
        <v/>
      </c>
      <c r="P399" s="46" t="e">
        <f>IF(OR($M399='טבלת עזר2'!$AN$3,$M399='טבלת עזר2'!$AN$4,$M399='טבלת עזר2'!$AN$5,$M399='טבלת עזר2'!$AN$6,$M399='טבלת עזר2'!$AN$7,$M399='טבלת עזר2'!$AN$8,$M399='טבלת עזר2'!$AN$9)=TRUE,2,"")</f>
        <v>#NUM!</v>
      </c>
      <c r="Q399" s="23" t="str">
        <f t="shared" si="109"/>
        <v>not submittied</v>
      </c>
      <c r="R399" s="65" t="e">
        <f t="shared" si="110"/>
        <v>#NUM!</v>
      </c>
      <c r="W399" s="67">
        <f t="shared" si="111"/>
        <v>0</v>
      </c>
      <c r="X399" s="23">
        <f t="shared" si="112"/>
        <v>7629</v>
      </c>
      <c r="Y399" s="50" t="e">
        <f t="shared" si="113"/>
        <v>#REF!</v>
      </c>
      <c r="Z399" s="23" t="e">
        <f t="shared" si="114"/>
        <v>#REF!</v>
      </c>
      <c r="AA399" s="28" t="e">
        <f t="shared" si="106"/>
        <v>#REF!</v>
      </c>
      <c r="AB399" s="29" t="e">
        <f t="shared" si="107"/>
        <v>#REF!</v>
      </c>
      <c r="AC399" s="28" t="e">
        <f t="shared" si="115"/>
        <v>#REF!</v>
      </c>
      <c r="AD399" s="23" t="e">
        <f t="shared" si="116"/>
        <v>#REF!</v>
      </c>
      <c r="AE399" s="53">
        <f t="shared" si="117"/>
        <v>0</v>
      </c>
      <c r="AF399" s="53">
        <f t="shared" si="118"/>
        <v>0</v>
      </c>
      <c r="AG399" s="53">
        <f t="shared" si="119"/>
        <v>0</v>
      </c>
      <c r="AH399" s="36" t="e">
        <f t="shared" si="122"/>
        <v>#REF!</v>
      </c>
      <c r="AM399" s="23">
        <f t="shared" si="120"/>
        <v>0</v>
      </c>
    </row>
    <row r="400" spans="1:39" x14ac:dyDescent="0.3">
      <c r="A400" s="23">
        <v>397</v>
      </c>
      <c r="B400" s="23">
        <f>VLOOKUP($A400,'[1]פרופיל מציע  + מסמכים שיש להגיש'!$C$6:$H$16555,2)</f>
        <v>0</v>
      </c>
      <c r="C400" s="23" t="str">
        <f t="shared" si="108"/>
        <v>0</v>
      </c>
      <c r="D400" s="41"/>
      <c r="E400" s="43"/>
      <c r="F400" s="43"/>
      <c r="G400" s="42"/>
      <c r="H400" s="43"/>
      <c r="I400" s="43"/>
      <c r="J400" s="42"/>
      <c r="K400" s="42"/>
      <c r="L400" s="42"/>
      <c r="M400" s="57" t="str">
        <f t="shared" si="121"/>
        <v/>
      </c>
      <c r="N400" s="27" t="str">
        <f>IF(M400="","",VLOOKUP($A400,'[1]פרופיל מציע  + מסמכים שיש להגיש'!$C$6:$H$16555,4))</f>
        <v/>
      </c>
      <c r="O400" s="46" t="str">
        <f>IF(OR('טבלת עזר2'!$C399=1,'טבלת עזר2'!$G399=1,'טבלת עזר2'!$J399='טבלת עזר2'!$J$2,'טבלת עזר2'!$J399='טבלת עזר2'!$J$2,'טבלת עזר2'!$K399='טבלת עזר2'!$K$2,'טבלת עזר2'!$L399='טבלת עזר2'!$L$2)=TRUE,1,"")</f>
        <v/>
      </c>
      <c r="P400" s="46" t="e">
        <f>IF(OR($M400='טבלת עזר2'!$AN$3,$M400='טבלת עזר2'!$AN$4,$M400='טבלת עזר2'!$AN$5,$M400='טבלת עזר2'!$AN$6,$M400='טבלת עזר2'!$AN$7,$M400='טבלת עזר2'!$AN$8,$M400='טבלת עזר2'!$AN$9)=TRUE,2,"")</f>
        <v>#NUM!</v>
      </c>
      <c r="Q400" s="23" t="str">
        <f t="shared" si="109"/>
        <v>not submittied</v>
      </c>
      <c r="R400" s="65" t="e">
        <f t="shared" si="110"/>
        <v>#NUM!</v>
      </c>
      <c r="W400" s="67">
        <f t="shared" si="111"/>
        <v>0</v>
      </c>
      <c r="X400" s="23">
        <f t="shared" si="112"/>
        <v>7629</v>
      </c>
      <c r="Y400" s="50" t="e">
        <f t="shared" si="113"/>
        <v>#REF!</v>
      </c>
      <c r="Z400" s="23" t="e">
        <f t="shared" si="114"/>
        <v>#REF!</v>
      </c>
      <c r="AA400" s="28" t="e">
        <f t="shared" si="106"/>
        <v>#REF!</v>
      </c>
      <c r="AB400" s="29" t="e">
        <f t="shared" si="107"/>
        <v>#REF!</v>
      </c>
      <c r="AC400" s="28" t="e">
        <f t="shared" si="115"/>
        <v>#REF!</v>
      </c>
      <c r="AD400" s="23" t="e">
        <f t="shared" si="116"/>
        <v>#REF!</v>
      </c>
      <c r="AE400" s="53">
        <f t="shared" si="117"/>
        <v>0</v>
      </c>
      <c r="AF400" s="53">
        <f t="shared" si="118"/>
        <v>0</v>
      </c>
      <c r="AG400" s="53">
        <f t="shared" si="119"/>
        <v>0</v>
      </c>
      <c r="AH400" s="36" t="e">
        <f t="shared" si="122"/>
        <v>#REF!</v>
      </c>
      <c r="AM400" s="23">
        <f t="shared" si="120"/>
        <v>0</v>
      </c>
    </row>
    <row r="401" spans="1:39" x14ac:dyDescent="0.3">
      <c r="A401" s="23">
        <v>398</v>
      </c>
      <c r="B401" s="23">
        <f>VLOOKUP($A401,'[1]פרופיל מציע  + מסמכים שיש להגיש'!$C$6:$H$16555,2)</f>
        <v>0</v>
      </c>
      <c r="C401" s="23" t="str">
        <f t="shared" si="108"/>
        <v>0</v>
      </c>
      <c r="D401" s="41"/>
      <c r="E401" s="43"/>
      <c r="F401" s="43"/>
      <c r="G401" s="42"/>
      <c r="H401" s="43"/>
      <c r="I401" s="43"/>
      <c r="J401" s="42"/>
      <c r="K401" s="42"/>
      <c r="L401" s="42"/>
      <c r="M401" s="57" t="str">
        <f t="shared" si="121"/>
        <v/>
      </c>
      <c r="N401" s="27" t="str">
        <f>IF(M401="","",VLOOKUP($A401,'[1]פרופיל מציע  + מסמכים שיש להגיש'!$C$6:$H$16555,4))</f>
        <v/>
      </c>
      <c r="O401" s="46" t="str">
        <f>IF(OR('טבלת עזר2'!$C400=1,'טבלת עזר2'!$G400=1,'טבלת עזר2'!$J400='טבלת עזר2'!$J$2,'טבלת עזר2'!$J400='טבלת עזר2'!$J$2,'טבלת עזר2'!$K400='טבלת עזר2'!$K$2,'טבלת עזר2'!$L400='טבלת עזר2'!$L$2)=TRUE,1,"")</f>
        <v/>
      </c>
      <c r="P401" s="46" t="e">
        <f>IF(OR($M401='טבלת עזר2'!$AN$3,$M401='טבלת עזר2'!$AN$4,$M401='טבלת עזר2'!$AN$5,$M401='טבלת עזר2'!$AN$6,$M401='טבלת עזר2'!$AN$7,$M401='טבלת עזר2'!$AN$8,$M401='טבלת עזר2'!$AN$9)=TRUE,2,"")</f>
        <v>#NUM!</v>
      </c>
      <c r="Q401" s="23" t="str">
        <f t="shared" si="109"/>
        <v>not submittied</v>
      </c>
      <c r="R401" s="65" t="e">
        <f t="shared" si="110"/>
        <v>#NUM!</v>
      </c>
      <c r="W401" s="67">
        <f t="shared" si="111"/>
        <v>0</v>
      </c>
      <c r="X401" s="23">
        <f t="shared" si="112"/>
        <v>7629</v>
      </c>
      <c r="Y401" s="50" t="e">
        <f t="shared" si="113"/>
        <v>#REF!</v>
      </c>
      <c r="Z401" s="23" t="e">
        <f t="shared" si="114"/>
        <v>#REF!</v>
      </c>
      <c r="AA401" s="28" t="e">
        <f t="shared" si="106"/>
        <v>#REF!</v>
      </c>
      <c r="AB401" s="29" t="e">
        <f t="shared" si="107"/>
        <v>#REF!</v>
      </c>
      <c r="AC401" s="28" t="e">
        <f t="shared" si="115"/>
        <v>#REF!</v>
      </c>
      <c r="AD401" s="23" t="e">
        <f t="shared" si="116"/>
        <v>#REF!</v>
      </c>
      <c r="AE401" s="53">
        <f t="shared" si="117"/>
        <v>0</v>
      </c>
      <c r="AF401" s="53">
        <f t="shared" si="118"/>
        <v>0</v>
      </c>
      <c r="AG401" s="53">
        <f t="shared" si="119"/>
        <v>0</v>
      </c>
      <c r="AH401" s="36" t="e">
        <f t="shared" si="122"/>
        <v>#REF!</v>
      </c>
      <c r="AM401" s="23">
        <f t="shared" si="120"/>
        <v>0</v>
      </c>
    </row>
    <row r="402" spans="1:39" x14ac:dyDescent="0.3">
      <c r="A402" s="23">
        <v>399</v>
      </c>
      <c r="B402" s="23">
        <f>VLOOKUP($A402,'[1]פרופיל מציע  + מסמכים שיש להגיש'!$C$6:$H$16555,2)</f>
        <v>0</v>
      </c>
      <c r="C402" s="23" t="str">
        <f t="shared" si="108"/>
        <v>0</v>
      </c>
      <c r="D402" s="41"/>
      <c r="E402" s="43"/>
      <c r="F402" s="43"/>
      <c r="G402" s="42"/>
      <c r="H402" s="43"/>
      <c r="I402" s="43"/>
      <c r="J402" s="42"/>
      <c r="K402" s="42"/>
      <c r="L402" s="42"/>
      <c r="M402" s="57" t="str">
        <f t="shared" si="121"/>
        <v/>
      </c>
      <c r="N402" s="27" t="str">
        <f>IF(M402="","",VLOOKUP($A402,'[1]פרופיל מציע  + מסמכים שיש להגיש'!$C$6:$H$16555,4))</f>
        <v/>
      </c>
      <c r="O402" s="46" t="str">
        <f>IF(OR('טבלת עזר2'!$C401=1,'טבלת עזר2'!$G401=1,'טבלת עזר2'!$J401='טבלת עזר2'!$J$2,'טבלת עזר2'!$J401='טבלת עזר2'!$J$2,'טבלת עזר2'!$K401='טבלת עזר2'!$K$2,'טבלת עזר2'!$L401='טבלת עזר2'!$L$2)=TRUE,1,"")</f>
        <v/>
      </c>
      <c r="P402" s="46" t="e">
        <f>IF(OR($M402='טבלת עזר2'!$AN$3,$M402='טבלת עזר2'!$AN$4,$M402='טבלת עזר2'!$AN$5,$M402='טבלת עזר2'!$AN$6,$M402='טבלת עזר2'!$AN$7,$M402='טבלת עזר2'!$AN$8,$M402='טבלת עזר2'!$AN$9)=TRUE,2,"")</f>
        <v>#NUM!</v>
      </c>
      <c r="Q402" s="23" t="str">
        <f t="shared" si="109"/>
        <v>not submittied</v>
      </c>
      <c r="R402" s="65" t="e">
        <f t="shared" si="110"/>
        <v>#NUM!</v>
      </c>
      <c r="W402" s="67">
        <f t="shared" si="111"/>
        <v>0</v>
      </c>
      <c r="X402" s="23">
        <f t="shared" si="112"/>
        <v>7629</v>
      </c>
      <c r="Y402" s="50" t="e">
        <f t="shared" si="113"/>
        <v>#REF!</v>
      </c>
      <c r="Z402" s="23" t="e">
        <f t="shared" si="114"/>
        <v>#REF!</v>
      </c>
      <c r="AA402" s="28" t="e">
        <f t="shared" si="106"/>
        <v>#REF!</v>
      </c>
      <c r="AB402" s="29" t="e">
        <f t="shared" si="107"/>
        <v>#REF!</v>
      </c>
      <c r="AC402" s="28" t="e">
        <f t="shared" si="115"/>
        <v>#REF!</v>
      </c>
      <c r="AD402" s="23" t="e">
        <f t="shared" si="116"/>
        <v>#REF!</v>
      </c>
      <c r="AE402" s="53">
        <f t="shared" si="117"/>
        <v>0</v>
      </c>
      <c r="AF402" s="53">
        <f t="shared" si="118"/>
        <v>0</v>
      </c>
      <c r="AG402" s="53">
        <f t="shared" si="119"/>
        <v>0</v>
      </c>
      <c r="AH402" s="36" t="e">
        <f t="shared" si="122"/>
        <v>#REF!</v>
      </c>
      <c r="AM402" s="23">
        <f t="shared" si="120"/>
        <v>0</v>
      </c>
    </row>
    <row r="403" spans="1:39" x14ac:dyDescent="0.3">
      <c r="A403" s="23">
        <v>400</v>
      </c>
      <c r="B403" s="23">
        <f>VLOOKUP($A403,'[1]פרופיל מציע  + מסמכים שיש להגיש'!$C$6:$H$16555,2)</f>
        <v>0</v>
      </c>
      <c r="C403" s="23" t="str">
        <f t="shared" si="108"/>
        <v>0</v>
      </c>
      <c r="D403" s="41"/>
      <c r="E403" s="43"/>
      <c r="F403" s="43"/>
      <c r="G403" s="42"/>
      <c r="H403" s="43"/>
      <c r="I403" s="43"/>
      <c r="J403" s="42"/>
      <c r="K403" s="42"/>
      <c r="L403" s="42"/>
      <c r="M403" s="57" t="str">
        <f t="shared" si="121"/>
        <v/>
      </c>
      <c r="N403" s="27" t="str">
        <f>IF(M403="","",VLOOKUP($A403,'[1]פרופיל מציע  + מסמכים שיש להגיש'!$C$6:$H$16555,4))</f>
        <v/>
      </c>
      <c r="O403" s="46" t="str">
        <f>IF(OR('טבלת עזר2'!$C402=1,'טבלת עזר2'!$G402=1,'טבלת עזר2'!$J402='טבלת עזר2'!$J$2,'טבלת עזר2'!$J402='טבלת עזר2'!$J$2,'טבלת עזר2'!$K402='טבלת עזר2'!$K$2,'טבלת עזר2'!$L402='טבלת עזר2'!$L$2)=TRUE,1,"")</f>
        <v/>
      </c>
      <c r="P403" s="46" t="e">
        <f>IF(OR($M403='טבלת עזר2'!$AN$3,$M403='טבלת עזר2'!$AN$4,$M403='טבלת עזר2'!$AN$5,$M403='טבלת עזר2'!$AN$6,$M403='טבלת עזר2'!$AN$7,$M403='טבלת עזר2'!$AN$8,$M403='טבלת עזר2'!$AN$9)=TRUE,2,"")</f>
        <v>#NUM!</v>
      </c>
      <c r="Q403" s="23" t="str">
        <f t="shared" si="109"/>
        <v>not submittied</v>
      </c>
      <c r="R403" s="65" t="e">
        <f t="shared" si="110"/>
        <v>#NUM!</v>
      </c>
      <c r="W403" s="67">
        <f t="shared" si="111"/>
        <v>0</v>
      </c>
      <c r="X403" s="23">
        <f t="shared" si="112"/>
        <v>7629</v>
      </c>
      <c r="Y403" s="50" t="e">
        <f t="shared" si="113"/>
        <v>#REF!</v>
      </c>
      <c r="Z403" s="23" t="e">
        <f t="shared" si="114"/>
        <v>#REF!</v>
      </c>
      <c r="AA403" s="28" t="e">
        <f t="shared" si="106"/>
        <v>#REF!</v>
      </c>
      <c r="AB403" s="29" t="e">
        <f t="shared" si="107"/>
        <v>#REF!</v>
      </c>
      <c r="AC403" s="28" t="e">
        <f t="shared" si="115"/>
        <v>#REF!</v>
      </c>
      <c r="AD403" s="23" t="e">
        <f t="shared" si="116"/>
        <v>#REF!</v>
      </c>
      <c r="AE403" s="53">
        <f t="shared" si="117"/>
        <v>0</v>
      </c>
      <c r="AF403" s="53">
        <f t="shared" si="118"/>
        <v>0</v>
      </c>
      <c r="AG403" s="53">
        <f t="shared" si="119"/>
        <v>0</v>
      </c>
      <c r="AH403" s="36" t="e">
        <f t="shared" si="122"/>
        <v>#REF!</v>
      </c>
      <c r="AM403" s="23">
        <f t="shared" si="120"/>
        <v>0</v>
      </c>
    </row>
    <row r="404" spans="1:39" x14ac:dyDescent="0.3">
      <c r="A404" s="23">
        <v>401</v>
      </c>
      <c r="B404" s="23">
        <f>VLOOKUP($A404,'[1]פרופיל מציע  + מסמכים שיש להגיש'!$C$6:$H$16555,2)</f>
        <v>0</v>
      </c>
      <c r="C404" s="23" t="str">
        <f t="shared" si="108"/>
        <v>0</v>
      </c>
      <c r="D404" s="41"/>
      <c r="E404" s="43"/>
      <c r="F404" s="43"/>
      <c r="G404" s="42"/>
      <c r="H404" s="43"/>
      <c r="I404" s="43"/>
      <c r="J404" s="42"/>
      <c r="K404" s="42"/>
      <c r="L404" s="42"/>
      <c r="M404" s="57" t="str">
        <f t="shared" si="121"/>
        <v/>
      </c>
      <c r="N404" s="27" t="str">
        <f>IF(M404="","",VLOOKUP($A404,'[1]פרופיל מציע  + מסמכים שיש להגיש'!$C$6:$H$16555,4))</f>
        <v/>
      </c>
      <c r="O404" s="46" t="str">
        <f>IF(OR('טבלת עזר2'!$C403=1,'טבלת עזר2'!$G403=1,'טבלת עזר2'!$J403='טבלת עזר2'!$J$2,'טבלת עזר2'!$J403='טבלת עזר2'!$J$2,'טבלת עזר2'!$K403='טבלת עזר2'!$K$2,'טבלת עזר2'!$L403='טבלת עזר2'!$L$2)=TRUE,1,"")</f>
        <v/>
      </c>
      <c r="P404" s="46" t="e">
        <f>IF(OR($M404='טבלת עזר2'!$AN$3,$M404='טבלת עזר2'!$AN$4,$M404='טבלת עזר2'!$AN$5,$M404='טבלת עזר2'!$AN$6,$M404='טבלת עזר2'!$AN$7,$M404='טבלת עזר2'!$AN$8,$M404='טבלת עזר2'!$AN$9)=TRUE,2,"")</f>
        <v>#NUM!</v>
      </c>
      <c r="Q404" s="23" t="str">
        <f t="shared" si="109"/>
        <v>not submittied</v>
      </c>
      <c r="R404" s="65" t="e">
        <f t="shared" si="110"/>
        <v>#NUM!</v>
      </c>
      <c r="W404" s="67">
        <f t="shared" si="111"/>
        <v>0</v>
      </c>
      <c r="X404" s="23">
        <f t="shared" si="112"/>
        <v>7629</v>
      </c>
      <c r="Y404" s="50" t="e">
        <f t="shared" si="113"/>
        <v>#REF!</v>
      </c>
      <c r="Z404" s="23" t="e">
        <f t="shared" si="114"/>
        <v>#REF!</v>
      </c>
      <c r="AA404" s="28" t="e">
        <f t="shared" si="106"/>
        <v>#REF!</v>
      </c>
      <c r="AB404" s="29" t="e">
        <f t="shared" si="107"/>
        <v>#REF!</v>
      </c>
      <c r="AC404" s="28" t="e">
        <f t="shared" si="115"/>
        <v>#REF!</v>
      </c>
      <c r="AD404" s="23" t="e">
        <f t="shared" si="116"/>
        <v>#REF!</v>
      </c>
      <c r="AE404" s="53">
        <f t="shared" si="117"/>
        <v>0</v>
      </c>
      <c r="AF404" s="53">
        <f t="shared" si="118"/>
        <v>0</v>
      </c>
      <c r="AG404" s="53">
        <f t="shared" si="119"/>
        <v>0</v>
      </c>
      <c r="AH404" s="36" t="e">
        <f t="shared" si="122"/>
        <v>#REF!</v>
      </c>
      <c r="AM404" s="23">
        <f t="shared" si="120"/>
        <v>0</v>
      </c>
    </row>
    <row r="405" spans="1:39" x14ac:dyDescent="0.3">
      <c r="A405" s="23">
        <v>402</v>
      </c>
      <c r="B405" s="23">
        <f>VLOOKUP($A405,'[1]פרופיל מציע  + מסמכים שיש להגיש'!$C$6:$H$16555,2)</f>
        <v>0</v>
      </c>
      <c r="C405" s="23" t="str">
        <f t="shared" si="108"/>
        <v>0</v>
      </c>
      <c r="D405" s="41"/>
      <c r="E405" s="43"/>
      <c r="F405" s="43"/>
      <c r="G405" s="42"/>
      <c r="H405" s="43"/>
      <c r="I405" s="43"/>
      <c r="J405" s="42"/>
      <c r="K405" s="42"/>
      <c r="L405" s="42"/>
      <c r="M405" s="57" t="str">
        <f t="shared" si="121"/>
        <v/>
      </c>
      <c r="N405" s="27" t="str">
        <f>IF(M405="","",VLOOKUP($A405,'[1]פרופיל מציע  + מסמכים שיש להגיש'!$C$6:$H$16555,4))</f>
        <v/>
      </c>
      <c r="O405" s="46" t="str">
        <f>IF(OR('טבלת עזר2'!$C404=1,'טבלת עזר2'!$G404=1,'טבלת עזר2'!$J404='טבלת עזר2'!$J$2,'טבלת עזר2'!$J404='טבלת עזר2'!$J$2,'טבלת עזר2'!$K404='טבלת עזר2'!$K$2,'טבלת עזר2'!$L404='טבלת עזר2'!$L$2)=TRUE,1,"")</f>
        <v/>
      </c>
      <c r="P405" s="46" t="e">
        <f>IF(OR($M405='טבלת עזר2'!$AN$3,$M405='טבלת עזר2'!$AN$4,$M405='טבלת עזר2'!$AN$5,$M405='טבלת עזר2'!$AN$6,$M405='טבלת עזר2'!$AN$7,$M405='טבלת עזר2'!$AN$8,$M405='טבלת עזר2'!$AN$9)=TRUE,2,"")</f>
        <v>#NUM!</v>
      </c>
      <c r="Q405" s="23" t="str">
        <f t="shared" si="109"/>
        <v>not submittied</v>
      </c>
      <c r="R405" s="65" t="e">
        <f t="shared" si="110"/>
        <v>#NUM!</v>
      </c>
      <c r="W405" s="67">
        <f t="shared" si="111"/>
        <v>0</v>
      </c>
      <c r="X405" s="23">
        <f t="shared" si="112"/>
        <v>7629</v>
      </c>
      <c r="Y405" s="50" t="e">
        <f t="shared" si="113"/>
        <v>#REF!</v>
      </c>
      <c r="Z405" s="23" t="e">
        <f t="shared" si="114"/>
        <v>#REF!</v>
      </c>
      <c r="AA405" s="28" t="e">
        <f t="shared" si="106"/>
        <v>#REF!</v>
      </c>
      <c r="AB405" s="29" t="e">
        <f t="shared" si="107"/>
        <v>#REF!</v>
      </c>
      <c r="AC405" s="28" t="e">
        <f t="shared" si="115"/>
        <v>#REF!</v>
      </c>
      <c r="AD405" s="23" t="e">
        <f t="shared" si="116"/>
        <v>#REF!</v>
      </c>
      <c r="AE405" s="53">
        <f t="shared" si="117"/>
        <v>0</v>
      </c>
      <c r="AF405" s="53">
        <f t="shared" si="118"/>
        <v>0</v>
      </c>
      <c r="AG405" s="53">
        <f t="shared" si="119"/>
        <v>0</v>
      </c>
      <c r="AH405" s="36" t="e">
        <f t="shared" si="122"/>
        <v>#REF!</v>
      </c>
      <c r="AM405" s="23">
        <f t="shared" si="120"/>
        <v>0</v>
      </c>
    </row>
    <row r="406" spans="1:39" x14ac:dyDescent="0.3">
      <c r="A406" s="23">
        <v>403</v>
      </c>
      <c r="B406" s="23">
        <f>VLOOKUP($A406,'[1]פרופיל מציע  + מסמכים שיש להגיש'!$C$6:$H$16555,2)</f>
        <v>0</v>
      </c>
      <c r="C406" s="23" t="str">
        <f t="shared" si="108"/>
        <v>0</v>
      </c>
      <c r="D406" s="41"/>
      <c r="E406" s="43"/>
      <c r="F406" s="43"/>
      <c r="G406" s="42"/>
      <c r="H406" s="43"/>
      <c r="I406" s="43"/>
      <c r="J406" s="42"/>
      <c r="K406" s="42"/>
      <c r="L406" s="42"/>
      <c r="M406" s="57" t="str">
        <f t="shared" si="121"/>
        <v/>
      </c>
      <c r="N406" s="27" t="str">
        <f>IF(M406="","",VLOOKUP($A406,'[1]פרופיל מציע  + מסמכים שיש להגיש'!$C$6:$H$16555,4))</f>
        <v/>
      </c>
      <c r="O406" s="46" t="str">
        <f>IF(OR('טבלת עזר2'!$C405=1,'טבלת עזר2'!$G405=1,'טבלת עזר2'!$J405='טבלת עזר2'!$J$2,'טבלת עזר2'!$J405='טבלת עזר2'!$J$2,'טבלת עזר2'!$K405='טבלת עזר2'!$K$2,'טבלת עזר2'!$L405='טבלת עזר2'!$L$2)=TRUE,1,"")</f>
        <v/>
      </c>
      <c r="P406" s="46" t="e">
        <f>IF(OR($M406='טבלת עזר2'!$AN$3,$M406='טבלת עזר2'!$AN$4,$M406='טבלת עזר2'!$AN$5,$M406='טבלת עזר2'!$AN$6,$M406='טבלת עזר2'!$AN$7,$M406='טבלת עזר2'!$AN$8,$M406='טבלת עזר2'!$AN$9)=TRUE,2,"")</f>
        <v>#NUM!</v>
      </c>
      <c r="Q406" s="23" t="str">
        <f t="shared" si="109"/>
        <v>not submittied</v>
      </c>
      <c r="R406" s="65" t="e">
        <f t="shared" si="110"/>
        <v>#NUM!</v>
      </c>
      <c r="W406" s="67">
        <f t="shared" si="111"/>
        <v>0</v>
      </c>
      <c r="X406" s="23">
        <f t="shared" si="112"/>
        <v>7629</v>
      </c>
      <c r="Y406" s="50" t="e">
        <f t="shared" si="113"/>
        <v>#REF!</v>
      </c>
      <c r="Z406" s="23" t="e">
        <f t="shared" si="114"/>
        <v>#REF!</v>
      </c>
      <c r="AA406" s="28" t="e">
        <f t="shared" si="106"/>
        <v>#REF!</v>
      </c>
      <c r="AB406" s="29" t="e">
        <f t="shared" si="107"/>
        <v>#REF!</v>
      </c>
      <c r="AC406" s="28" t="e">
        <f t="shared" si="115"/>
        <v>#REF!</v>
      </c>
      <c r="AD406" s="23" t="e">
        <f t="shared" si="116"/>
        <v>#REF!</v>
      </c>
      <c r="AE406" s="53">
        <f t="shared" si="117"/>
        <v>0</v>
      </c>
      <c r="AF406" s="53">
        <f t="shared" si="118"/>
        <v>0</v>
      </c>
      <c r="AG406" s="53">
        <f t="shared" si="119"/>
        <v>0</v>
      </c>
      <c r="AH406" s="36" t="e">
        <f t="shared" si="122"/>
        <v>#REF!</v>
      </c>
      <c r="AM406" s="23">
        <f t="shared" si="120"/>
        <v>0</v>
      </c>
    </row>
    <row r="407" spans="1:39" x14ac:dyDescent="0.3">
      <c r="A407" s="23">
        <v>404</v>
      </c>
      <c r="B407" s="23">
        <f>VLOOKUP($A407,'[1]פרופיל מציע  + מסמכים שיש להגיש'!$C$6:$H$16555,2)</f>
        <v>0</v>
      </c>
      <c r="C407" s="23" t="str">
        <f t="shared" si="108"/>
        <v>0</v>
      </c>
      <c r="D407" s="41"/>
      <c r="E407" s="43"/>
      <c r="F407" s="43"/>
      <c r="G407" s="42"/>
      <c r="H407" s="43"/>
      <c r="I407" s="43"/>
      <c r="J407" s="42"/>
      <c r="K407" s="42"/>
      <c r="L407" s="42"/>
      <c r="M407" s="57" t="str">
        <f t="shared" si="121"/>
        <v/>
      </c>
      <c r="N407" s="27" t="str">
        <f>IF(M407="","",VLOOKUP($A407,'[1]פרופיל מציע  + מסמכים שיש להגיש'!$C$6:$H$16555,4))</f>
        <v/>
      </c>
      <c r="O407" s="46" t="str">
        <f>IF(OR('טבלת עזר2'!$C406=1,'טבלת עזר2'!$G406=1,'טבלת עזר2'!$J406='טבלת עזר2'!$J$2,'טבלת עזר2'!$J406='טבלת עזר2'!$J$2,'טבלת עזר2'!$K406='טבלת עזר2'!$K$2,'טבלת עזר2'!$L406='טבלת עזר2'!$L$2)=TRUE,1,"")</f>
        <v/>
      </c>
      <c r="P407" s="46" t="e">
        <f>IF(OR($M407='טבלת עזר2'!$AN$3,$M407='טבלת עזר2'!$AN$4,$M407='טבלת עזר2'!$AN$5,$M407='טבלת עזר2'!$AN$6,$M407='טבלת עזר2'!$AN$7,$M407='טבלת עזר2'!$AN$8,$M407='טבלת עזר2'!$AN$9)=TRUE,2,"")</f>
        <v>#NUM!</v>
      </c>
      <c r="Q407" s="23" t="str">
        <f t="shared" si="109"/>
        <v>not submittied</v>
      </c>
      <c r="R407" s="65" t="e">
        <f t="shared" si="110"/>
        <v>#NUM!</v>
      </c>
      <c r="W407" s="67">
        <f t="shared" si="111"/>
        <v>0</v>
      </c>
      <c r="X407" s="23">
        <f t="shared" si="112"/>
        <v>7629</v>
      </c>
      <c r="Y407" s="50" t="e">
        <f t="shared" si="113"/>
        <v>#REF!</v>
      </c>
      <c r="Z407" s="23" t="e">
        <f t="shared" si="114"/>
        <v>#REF!</v>
      </c>
      <c r="AA407" s="28" t="e">
        <f t="shared" si="106"/>
        <v>#REF!</v>
      </c>
      <c r="AB407" s="29" t="e">
        <f t="shared" si="107"/>
        <v>#REF!</v>
      </c>
      <c r="AC407" s="28" t="e">
        <f t="shared" si="115"/>
        <v>#REF!</v>
      </c>
      <c r="AD407" s="23" t="e">
        <f t="shared" si="116"/>
        <v>#REF!</v>
      </c>
      <c r="AE407" s="53">
        <f t="shared" si="117"/>
        <v>0</v>
      </c>
      <c r="AF407" s="53">
        <f t="shared" si="118"/>
        <v>0</v>
      </c>
      <c r="AG407" s="53">
        <f t="shared" si="119"/>
        <v>0</v>
      </c>
      <c r="AH407" s="36" t="e">
        <f t="shared" si="122"/>
        <v>#REF!</v>
      </c>
      <c r="AM407" s="23">
        <f t="shared" si="120"/>
        <v>0</v>
      </c>
    </row>
    <row r="408" spans="1:39" x14ac:dyDescent="0.3">
      <c r="A408" s="23">
        <v>405</v>
      </c>
      <c r="B408" s="23">
        <f>VLOOKUP($A408,'[1]פרופיל מציע  + מסמכים שיש להגיש'!$C$6:$H$16555,2)</f>
        <v>0</v>
      </c>
      <c r="C408" s="23" t="str">
        <f t="shared" si="108"/>
        <v>0</v>
      </c>
      <c r="D408" s="41"/>
      <c r="E408" s="43"/>
      <c r="F408" s="43"/>
      <c r="G408" s="42"/>
      <c r="H408" s="43"/>
      <c r="I408" s="43"/>
      <c r="J408" s="42"/>
      <c r="K408" s="42"/>
      <c r="L408" s="42"/>
      <c r="M408" s="57" t="str">
        <f t="shared" si="121"/>
        <v/>
      </c>
      <c r="N408" s="27" t="str">
        <f>IF(M408="","",VLOOKUP($A408,'[1]פרופיל מציע  + מסמכים שיש להגיש'!$C$6:$H$16555,4))</f>
        <v/>
      </c>
      <c r="O408" s="46" t="str">
        <f>IF(OR('טבלת עזר2'!$C407=1,'טבלת עזר2'!$G407=1,'טבלת עזר2'!$J407='טבלת עזר2'!$J$2,'טבלת עזר2'!$J407='טבלת עזר2'!$J$2,'טבלת עזר2'!$K407='טבלת עזר2'!$K$2,'טבלת עזר2'!$L407='טבלת עזר2'!$L$2)=TRUE,1,"")</f>
        <v/>
      </c>
      <c r="P408" s="46" t="e">
        <f>IF(OR($M408='טבלת עזר2'!$AN$3,$M408='טבלת עזר2'!$AN$4,$M408='טבלת עזר2'!$AN$5,$M408='טבלת עזר2'!$AN$6,$M408='טבלת עזר2'!$AN$7,$M408='טבלת עזר2'!$AN$8,$M408='טבלת עזר2'!$AN$9)=TRUE,2,"")</f>
        <v>#NUM!</v>
      </c>
      <c r="Q408" s="23" t="str">
        <f t="shared" si="109"/>
        <v>not submittied</v>
      </c>
      <c r="R408" s="65" t="e">
        <f t="shared" si="110"/>
        <v>#NUM!</v>
      </c>
      <c r="W408" s="67">
        <f t="shared" si="111"/>
        <v>0</v>
      </c>
      <c r="X408" s="23">
        <f t="shared" si="112"/>
        <v>7629</v>
      </c>
      <c r="Y408" s="50" t="e">
        <f t="shared" si="113"/>
        <v>#REF!</v>
      </c>
      <c r="Z408" s="23" t="e">
        <f t="shared" si="114"/>
        <v>#REF!</v>
      </c>
      <c r="AA408" s="28" t="e">
        <f t="shared" si="106"/>
        <v>#REF!</v>
      </c>
      <c r="AB408" s="29" t="e">
        <f t="shared" si="107"/>
        <v>#REF!</v>
      </c>
      <c r="AC408" s="28" t="e">
        <f t="shared" si="115"/>
        <v>#REF!</v>
      </c>
      <c r="AD408" s="23" t="e">
        <f t="shared" si="116"/>
        <v>#REF!</v>
      </c>
      <c r="AE408" s="53">
        <f t="shared" si="117"/>
        <v>0</v>
      </c>
      <c r="AF408" s="53">
        <f t="shared" si="118"/>
        <v>0</v>
      </c>
      <c r="AG408" s="53">
        <f t="shared" si="119"/>
        <v>0</v>
      </c>
      <c r="AH408" s="36" t="e">
        <f t="shared" si="122"/>
        <v>#REF!</v>
      </c>
      <c r="AM408" s="23">
        <f t="shared" si="120"/>
        <v>0</v>
      </c>
    </row>
    <row r="409" spans="1:39" x14ac:dyDescent="0.3">
      <c r="A409" s="23">
        <v>406</v>
      </c>
      <c r="B409" s="23">
        <f>VLOOKUP($A409,'[1]פרופיל מציע  + מסמכים שיש להגיש'!$C$6:$H$16555,2)</f>
        <v>0</v>
      </c>
      <c r="C409" s="23" t="str">
        <f t="shared" si="108"/>
        <v>0</v>
      </c>
      <c r="D409" s="41"/>
      <c r="E409" s="43"/>
      <c r="F409" s="43"/>
      <c r="G409" s="42"/>
      <c r="H409" s="43"/>
      <c r="I409" s="43"/>
      <c r="J409" s="42"/>
      <c r="K409" s="42"/>
      <c r="L409" s="42"/>
      <c r="M409" s="57" t="str">
        <f t="shared" si="121"/>
        <v/>
      </c>
      <c r="N409" s="27" t="str">
        <f>IF(M409="","",VLOOKUP($A409,'[1]פרופיל מציע  + מסמכים שיש להגיש'!$C$6:$H$16555,4))</f>
        <v/>
      </c>
      <c r="O409" s="46" t="str">
        <f>IF(OR('טבלת עזר2'!$C408=1,'טבלת עזר2'!$G408=1,'טבלת עזר2'!$J408='טבלת עזר2'!$J$2,'טבלת עזר2'!$J408='טבלת עזר2'!$J$2,'טבלת עזר2'!$K408='טבלת עזר2'!$K$2,'טבלת עזר2'!$L408='טבלת עזר2'!$L$2)=TRUE,1,"")</f>
        <v/>
      </c>
      <c r="P409" s="46" t="e">
        <f>IF(OR($M409='טבלת עזר2'!$AN$3,$M409='טבלת עזר2'!$AN$4,$M409='טבלת עזר2'!$AN$5,$M409='טבלת עזר2'!$AN$6,$M409='טבלת עזר2'!$AN$7,$M409='טבלת עזר2'!$AN$8,$M409='טבלת עזר2'!$AN$9)=TRUE,2,"")</f>
        <v>#NUM!</v>
      </c>
      <c r="Q409" s="23" t="str">
        <f t="shared" si="109"/>
        <v>not submittied</v>
      </c>
      <c r="R409" s="65" t="e">
        <f t="shared" si="110"/>
        <v>#NUM!</v>
      </c>
      <c r="W409" s="67">
        <f t="shared" si="111"/>
        <v>0</v>
      </c>
      <c r="X409" s="23">
        <f t="shared" si="112"/>
        <v>7629</v>
      </c>
      <c r="Y409" s="50" t="e">
        <f t="shared" si="113"/>
        <v>#REF!</v>
      </c>
      <c r="Z409" s="23" t="e">
        <f t="shared" si="114"/>
        <v>#REF!</v>
      </c>
      <c r="AA409" s="28" t="e">
        <f t="shared" si="106"/>
        <v>#REF!</v>
      </c>
      <c r="AB409" s="29" t="e">
        <f t="shared" si="107"/>
        <v>#REF!</v>
      </c>
      <c r="AC409" s="28" t="e">
        <f t="shared" si="115"/>
        <v>#REF!</v>
      </c>
      <c r="AD409" s="23" t="e">
        <f t="shared" si="116"/>
        <v>#REF!</v>
      </c>
      <c r="AE409" s="53">
        <f t="shared" si="117"/>
        <v>0</v>
      </c>
      <c r="AF409" s="53">
        <f t="shared" si="118"/>
        <v>0</v>
      </c>
      <c r="AG409" s="53">
        <f t="shared" si="119"/>
        <v>0</v>
      </c>
      <c r="AH409" s="36" t="e">
        <f t="shared" si="122"/>
        <v>#REF!</v>
      </c>
      <c r="AM409" s="23">
        <f t="shared" si="120"/>
        <v>0</v>
      </c>
    </row>
    <row r="410" spans="1:39" x14ac:dyDescent="0.3">
      <c r="A410" s="23">
        <v>407</v>
      </c>
      <c r="B410" s="23">
        <f>VLOOKUP($A410,'[1]פרופיל מציע  + מסמכים שיש להגיש'!$C$6:$H$16555,2)</f>
        <v>0</v>
      </c>
      <c r="C410" s="23" t="str">
        <f t="shared" si="108"/>
        <v>0</v>
      </c>
      <c r="D410" s="41"/>
      <c r="E410" s="43"/>
      <c r="F410" s="43"/>
      <c r="G410" s="42"/>
      <c r="H410" s="43"/>
      <c r="I410" s="43"/>
      <c r="J410" s="42"/>
      <c r="K410" s="42"/>
      <c r="L410" s="42"/>
      <c r="M410" s="57" t="str">
        <f t="shared" si="121"/>
        <v/>
      </c>
      <c r="N410" s="27" t="str">
        <f>IF(M410="","",VLOOKUP($A410,'[1]פרופיל מציע  + מסמכים שיש להגיש'!$C$6:$H$16555,4))</f>
        <v/>
      </c>
      <c r="O410" s="46" t="str">
        <f>IF(OR('טבלת עזר2'!$C409=1,'טבלת עזר2'!$G409=1,'טבלת עזר2'!$J409='טבלת עזר2'!$J$2,'טבלת עזר2'!$J409='טבלת עזר2'!$J$2,'טבלת עזר2'!$K409='טבלת עזר2'!$K$2,'טבלת עזר2'!$L409='טבלת עזר2'!$L$2)=TRUE,1,"")</f>
        <v/>
      </c>
      <c r="P410" s="46" t="e">
        <f>IF(OR($M410='טבלת עזר2'!$AN$3,$M410='טבלת עזר2'!$AN$4,$M410='טבלת עזר2'!$AN$5,$M410='טבלת עזר2'!$AN$6,$M410='טבלת עזר2'!$AN$7,$M410='טבלת עזר2'!$AN$8,$M410='טבלת עזר2'!$AN$9)=TRUE,2,"")</f>
        <v>#NUM!</v>
      </c>
      <c r="Q410" s="23" t="str">
        <f t="shared" si="109"/>
        <v>not submittied</v>
      </c>
      <c r="R410" s="65" t="e">
        <f t="shared" si="110"/>
        <v>#NUM!</v>
      </c>
      <c r="W410" s="67">
        <f t="shared" si="111"/>
        <v>0</v>
      </c>
      <c r="X410" s="23">
        <f t="shared" si="112"/>
        <v>7629</v>
      </c>
      <c r="Y410" s="50" t="e">
        <f t="shared" si="113"/>
        <v>#REF!</v>
      </c>
      <c r="Z410" s="23" t="e">
        <f t="shared" si="114"/>
        <v>#REF!</v>
      </c>
      <c r="AA410" s="28" t="e">
        <f t="shared" si="106"/>
        <v>#REF!</v>
      </c>
      <c r="AB410" s="29" t="e">
        <f t="shared" si="107"/>
        <v>#REF!</v>
      </c>
      <c r="AC410" s="28" t="e">
        <f t="shared" si="115"/>
        <v>#REF!</v>
      </c>
      <c r="AD410" s="23" t="e">
        <f t="shared" si="116"/>
        <v>#REF!</v>
      </c>
      <c r="AE410" s="53">
        <f t="shared" si="117"/>
        <v>0</v>
      </c>
      <c r="AF410" s="53">
        <f t="shared" si="118"/>
        <v>0</v>
      </c>
      <c r="AG410" s="53">
        <f t="shared" si="119"/>
        <v>0</v>
      </c>
      <c r="AH410" s="36" t="e">
        <f t="shared" si="122"/>
        <v>#REF!</v>
      </c>
      <c r="AM410" s="23">
        <f t="shared" si="120"/>
        <v>0</v>
      </c>
    </row>
    <row r="411" spans="1:39" x14ac:dyDescent="0.3">
      <c r="A411" s="23">
        <v>408</v>
      </c>
      <c r="B411" s="23">
        <f>VLOOKUP($A411,'[1]פרופיל מציע  + מסמכים שיש להגיש'!$C$6:$H$16555,2)</f>
        <v>0</v>
      </c>
      <c r="C411" s="23" t="str">
        <f t="shared" si="108"/>
        <v>0</v>
      </c>
      <c r="D411" s="41"/>
      <c r="E411" s="43"/>
      <c r="F411" s="43"/>
      <c r="G411" s="42"/>
      <c r="H411" s="43"/>
      <c r="I411" s="43"/>
      <c r="J411" s="42"/>
      <c r="K411" s="42"/>
      <c r="L411" s="42"/>
      <c r="M411" s="57" t="str">
        <f t="shared" si="121"/>
        <v/>
      </c>
      <c r="N411" s="27" t="str">
        <f>IF(M411="","",VLOOKUP($A411,'[1]פרופיל מציע  + מסמכים שיש להגיש'!$C$6:$H$16555,4))</f>
        <v/>
      </c>
      <c r="O411" s="46" t="str">
        <f>IF(OR('טבלת עזר2'!$C410=1,'טבלת עזר2'!$G410=1,'טבלת עזר2'!$J410='טבלת עזר2'!$J$2,'טבלת עזר2'!$J410='טבלת עזר2'!$J$2,'טבלת עזר2'!$K410='טבלת עזר2'!$K$2,'טבלת עזר2'!$L410='טבלת עזר2'!$L$2)=TRUE,1,"")</f>
        <v/>
      </c>
      <c r="P411" s="46" t="e">
        <f>IF(OR($M411='טבלת עזר2'!$AN$3,$M411='טבלת עזר2'!$AN$4,$M411='טבלת עזר2'!$AN$5,$M411='טבלת עזר2'!$AN$6,$M411='טבלת עזר2'!$AN$7,$M411='טבלת עזר2'!$AN$8,$M411='טבלת עזר2'!$AN$9)=TRUE,2,"")</f>
        <v>#NUM!</v>
      </c>
      <c r="Q411" s="23" t="str">
        <f t="shared" si="109"/>
        <v>not submittied</v>
      </c>
      <c r="R411" s="65" t="e">
        <f t="shared" si="110"/>
        <v>#NUM!</v>
      </c>
      <c r="W411" s="67">
        <f t="shared" si="111"/>
        <v>0</v>
      </c>
      <c r="X411" s="23">
        <f t="shared" si="112"/>
        <v>7629</v>
      </c>
      <c r="Y411" s="50" t="e">
        <f t="shared" si="113"/>
        <v>#REF!</v>
      </c>
      <c r="Z411" s="23" t="e">
        <f t="shared" si="114"/>
        <v>#REF!</v>
      </c>
      <c r="AA411" s="28" t="e">
        <f t="shared" si="106"/>
        <v>#REF!</v>
      </c>
      <c r="AB411" s="29" t="e">
        <f t="shared" si="107"/>
        <v>#REF!</v>
      </c>
      <c r="AC411" s="28" t="e">
        <f t="shared" si="115"/>
        <v>#REF!</v>
      </c>
      <c r="AD411" s="23" t="e">
        <f t="shared" si="116"/>
        <v>#REF!</v>
      </c>
      <c r="AE411" s="53">
        <f t="shared" si="117"/>
        <v>0</v>
      </c>
      <c r="AF411" s="53">
        <f t="shared" si="118"/>
        <v>0</v>
      </c>
      <c r="AG411" s="53">
        <f t="shared" si="119"/>
        <v>0</v>
      </c>
      <c r="AH411" s="36" t="e">
        <f t="shared" si="122"/>
        <v>#REF!</v>
      </c>
      <c r="AM411" s="23">
        <f t="shared" si="120"/>
        <v>0</v>
      </c>
    </row>
    <row r="412" spans="1:39" x14ac:dyDescent="0.3">
      <c r="A412" s="23">
        <v>409</v>
      </c>
      <c r="B412" s="23">
        <f>VLOOKUP($A412,'[1]פרופיל מציע  + מסמכים שיש להגיש'!$C$6:$H$16555,2)</f>
        <v>0</v>
      </c>
      <c r="C412" s="23" t="str">
        <f t="shared" si="108"/>
        <v>0</v>
      </c>
      <c r="D412" s="41"/>
      <c r="E412" s="43"/>
      <c r="F412" s="43"/>
      <c r="G412" s="42"/>
      <c r="H412" s="43"/>
      <c r="I412" s="43"/>
      <c r="J412" s="42"/>
      <c r="K412" s="42"/>
      <c r="L412" s="42"/>
      <c r="M412" s="57" t="str">
        <f t="shared" si="121"/>
        <v/>
      </c>
      <c r="N412" s="27" t="str">
        <f>IF(M412="","",VLOOKUP($A412,'[1]פרופיל מציע  + מסמכים שיש להגיש'!$C$6:$H$16555,4))</f>
        <v/>
      </c>
      <c r="O412" s="46" t="str">
        <f>IF(OR('טבלת עזר2'!$C411=1,'טבלת עזר2'!$G411=1,'טבלת עזר2'!$J411='טבלת עזר2'!$J$2,'טבלת עזר2'!$J411='טבלת עזר2'!$J$2,'טבלת עזר2'!$K411='טבלת עזר2'!$K$2,'טבלת עזר2'!$L411='טבלת עזר2'!$L$2)=TRUE,1,"")</f>
        <v/>
      </c>
      <c r="P412" s="46" t="e">
        <f>IF(OR($M412='טבלת עזר2'!$AN$3,$M412='טבלת עזר2'!$AN$4,$M412='טבלת עזר2'!$AN$5,$M412='טבלת עזר2'!$AN$6,$M412='טבלת עזר2'!$AN$7,$M412='טבלת עזר2'!$AN$8,$M412='טבלת עזר2'!$AN$9)=TRUE,2,"")</f>
        <v>#NUM!</v>
      </c>
      <c r="Q412" s="23" t="str">
        <f t="shared" si="109"/>
        <v>not submittied</v>
      </c>
      <c r="R412" s="65" t="e">
        <f t="shared" si="110"/>
        <v>#NUM!</v>
      </c>
      <c r="W412" s="67">
        <f t="shared" si="111"/>
        <v>0</v>
      </c>
      <c r="X412" s="23">
        <f t="shared" si="112"/>
        <v>7629</v>
      </c>
      <c r="Y412" s="50" t="e">
        <f t="shared" si="113"/>
        <v>#REF!</v>
      </c>
      <c r="Z412" s="23" t="e">
        <f t="shared" si="114"/>
        <v>#REF!</v>
      </c>
      <c r="AA412" s="28" t="e">
        <f t="shared" si="106"/>
        <v>#REF!</v>
      </c>
      <c r="AB412" s="29" t="e">
        <f t="shared" si="107"/>
        <v>#REF!</v>
      </c>
      <c r="AC412" s="28" t="e">
        <f t="shared" si="115"/>
        <v>#REF!</v>
      </c>
      <c r="AD412" s="23" t="e">
        <f t="shared" si="116"/>
        <v>#REF!</v>
      </c>
      <c r="AE412" s="53">
        <f t="shared" si="117"/>
        <v>0</v>
      </c>
      <c r="AF412" s="53">
        <f t="shared" si="118"/>
        <v>0</v>
      </c>
      <c r="AG412" s="53">
        <f t="shared" si="119"/>
        <v>0</v>
      </c>
      <c r="AH412" s="36" t="e">
        <f t="shared" si="122"/>
        <v>#REF!</v>
      </c>
      <c r="AM412" s="23">
        <f t="shared" si="120"/>
        <v>0</v>
      </c>
    </row>
    <row r="413" spans="1:39" x14ac:dyDescent="0.3">
      <c r="A413" s="23">
        <v>410</v>
      </c>
      <c r="B413" s="23">
        <f>VLOOKUP($A413,'[1]פרופיל מציע  + מסמכים שיש להגיש'!$C$6:$H$16555,2)</f>
        <v>0</v>
      </c>
      <c r="C413" s="23" t="str">
        <f t="shared" si="108"/>
        <v>0</v>
      </c>
      <c r="D413" s="41"/>
      <c r="E413" s="43"/>
      <c r="F413" s="43"/>
      <c r="G413" s="42"/>
      <c r="H413" s="43"/>
      <c r="I413" s="43"/>
      <c r="J413" s="42"/>
      <c r="K413" s="42"/>
      <c r="L413" s="42"/>
      <c r="M413" s="57" t="str">
        <f t="shared" si="121"/>
        <v/>
      </c>
      <c r="N413" s="27" t="str">
        <f>IF(M413="","",VLOOKUP($A413,'[1]פרופיל מציע  + מסמכים שיש להגיש'!$C$6:$H$16555,4))</f>
        <v/>
      </c>
      <c r="O413" s="46" t="str">
        <f>IF(OR('טבלת עזר2'!$C412=1,'טבלת עזר2'!$G412=1,'טבלת עזר2'!$J412='טבלת עזר2'!$J$2,'טבלת עזר2'!$J412='טבלת עזר2'!$J$2,'טבלת עזר2'!$K412='טבלת עזר2'!$K$2,'טבלת עזר2'!$L412='טבלת עזר2'!$L$2)=TRUE,1,"")</f>
        <v/>
      </c>
      <c r="P413" s="46" t="e">
        <f>IF(OR($M413='טבלת עזר2'!$AN$3,$M413='טבלת עזר2'!$AN$4,$M413='טבלת עזר2'!$AN$5,$M413='טבלת עזר2'!$AN$6,$M413='טבלת עזר2'!$AN$7,$M413='טבלת עזר2'!$AN$8,$M413='טבלת עזר2'!$AN$9)=TRUE,2,"")</f>
        <v>#NUM!</v>
      </c>
      <c r="Q413" s="23" t="str">
        <f t="shared" si="109"/>
        <v>not submittied</v>
      </c>
      <c r="R413" s="65" t="e">
        <f t="shared" si="110"/>
        <v>#NUM!</v>
      </c>
      <c r="W413" s="67">
        <f t="shared" si="111"/>
        <v>0</v>
      </c>
      <c r="X413" s="23">
        <f t="shared" si="112"/>
        <v>7629</v>
      </c>
      <c r="Y413" s="50" t="e">
        <f t="shared" si="113"/>
        <v>#REF!</v>
      </c>
      <c r="Z413" s="23" t="e">
        <f t="shared" si="114"/>
        <v>#REF!</v>
      </c>
      <c r="AA413" s="28" t="e">
        <f t="shared" si="106"/>
        <v>#REF!</v>
      </c>
      <c r="AB413" s="29" t="e">
        <f t="shared" si="107"/>
        <v>#REF!</v>
      </c>
      <c r="AC413" s="28" t="e">
        <f t="shared" si="115"/>
        <v>#REF!</v>
      </c>
      <c r="AD413" s="23" t="e">
        <f t="shared" si="116"/>
        <v>#REF!</v>
      </c>
      <c r="AE413" s="53">
        <f t="shared" si="117"/>
        <v>0</v>
      </c>
      <c r="AF413" s="53">
        <f t="shared" si="118"/>
        <v>0</v>
      </c>
      <c r="AG413" s="53">
        <f t="shared" si="119"/>
        <v>0</v>
      </c>
      <c r="AH413" s="36" t="e">
        <f t="shared" si="122"/>
        <v>#REF!</v>
      </c>
      <c r="AM413" s="23">
        <f t="shared" si="120"/>
        <v>0</v>
      </c>
    </row>
    <row r="414" spans="1:39" x14ac:dyDescent="0.3">
      <c r="A414" s="23">
        <v>411</v>
      </c>
      <c r="B414" s="23">
        <f>VLOOKUP($A414,'[1]פרופיל מציע  + מסמכים שיש להגיש'!$C$6:$H$16555,2)</f>
        <v>0</v>
      </c>
      <c r="C414" s="23" t="str">
        <f t="shared" si="108"/>
        <v>0</v>
      </c>
      <c r="D414" s="41"/>
      <c r="E414" s="43"/>
      <c r="F414" s="43"/>
      <c r="G414" s="42"/>
      <c r="H414" s="43"/>
      <c r="I414" s="43"/>
      <c r="J414" s="42"/>
      <c r="K414" s="42"/>
      <c r="L414" s="42"/>
      <c r="M414" s="57" t="str">
        <f t="shared" si="121"/>
        <v/>
      </c>
      <c r="N414" s="27" t="str">
        <f>IF(M414="","",VLOOKUP($A414,'[1]פרופיל מציע  + מסמכים שיש להגיש'!$C$6:$H$16555,4))</f>
        <v/>
      </c>
      <c r="O414" s="46" t="str">
        <f>IF(OR('טבלת עזר2'!$C413=1,'טבלת עזר2'!$G413=1,'טבלת עזר2'!$J413='טבלת עזר2'!$J$2,'טבלת עזר2'!$J413='טבלת עזר2'!$J$2,'טבלת עזר2'!$K413='טבלת עזר2'!$K$2,'טבלת עזר2'!$L413='טבלת עזר2'!$L$2)=TRUE,1,"")</f>
        <v/>
      </c>
      <c r="P414" s="46" t="e">
        <f>IF(OR($M414='טבלת עזר2'!$AN$3,$M414='טבלת עזר2'!$AN$4,$M414='טבלת עזר2'!$AN$5,$M414='טבלת עזר2'!$AN$6,$M414='טבלת עזר2'!$AN$7,$M414='טבלת עזר2'!$AN$8,$M414='טבלת עזר2'!$AN$9)=TRUE,2,"")</f>
        <v>#NUM!</v>
      </c>
      <c r="Q414" s="23" t="str">
        <f t="shared" si="109"/>
        <v>not submittied</v>
      </c>
      <c r="R414" s="65" t="e">
        <f t="shared" si="110"/>
        <v>#NUM!</v>
      </c>
      <c r="W414" s="67">
        <f t="shared" si="111"/>
        <v>0</v>
      </c>
      <c r="X414" s="23">
        <f t="shared" si="112"/>
        <v>7629</v>
      </c>
      <c r="Y414" s="50" t="e">
        <f t="shared" si="113"/>
        <v>#REF!</v>
      </c>
      <c r="Z414" s="23" t="e">
        <f t="shared" si="114"/>
        <v>#REF!</v>
      </c>
      <c r="AA414" s="28" t="e">
        <f t="shared" si="106"/>
        <v>#REF!</v>
      </c>
      <c r="AB414" s="29" t="e">
        <f t="shared" si="107"/>
        <v>#REF!</v>
      </c>
      <c r="AC414" s="28" t="e">
        <f t="shared" si="115"/>
        <v>#REF!</v>
      </c>
      <c r="AD414" s="23" t="e">
        <f t="shared" si="116"/>
        <v>#REF!</v>
      </c>
      <c r="AE414" s="53">
        <f t="shared" si="117"/>
        <v>0</v>
      </c>
      <c r="AF414" s="53">
        <f t="shared" si="118"/>
        <v>0</v>
      </c>
      <c r="AG414" s="53">
        <f t="shared" si="119"/>
        <v>0</v>
      </c>
      <c r="AH414" s="36" t="e">
        <f t="shared" si="122"/>
        <v>#REF!</v>
      </c>
      <c r="AM414" s="23">
        <f t="shared" si="120"/>
        <v>0</v>
      </c>
    </row>
    <row r="415" spans="1:39" x14ac:dyDescent="0.3">
      <c r="A415" s="23">
        <v>412</v>
      </c>
      <c r="B415" s="23">
        <f>VLOOKUP($A415,'[1]פרופיל מציע  + מסמכים שיש להגיש'!$C$6:$H$16555,2)</f>
        <v>0</v>
      </c>
      <c r="C415" s="23" t="str">
        <f t="shared" si="108"/>
        <v>0</v>
      </c>
      <c r="D415" s="41"/>
      <c r="E415" s="43"/>
      <c r="F415" s="43"/>
      <c r="G415" s="42"/>
      <c r="H415" s="43"/>
      <c r="I415" s="43"/>
      <c r="J415" s="42"/>
      <c r="K415" s="42"/>
      <c r="L415" s="42"/>
      <c r="M415" s="57" t="str">
        <f t="shared" si="121"/>
        <v/>
      </c>
      <c r="N415" s="27" t="str">
        <f>IF(M415="","",VLOOKUP($A415,'[1]פרופיל מציע  + מסמכים שיש להגיש'!$C$6:$H$16555,4))</f>
        <v/>
      </c>
      <c r="O415" s="46" t="str">
        <f>IF(OR('טבלת עזר2'!$C414=1,'טבלת עזר2'!$G414=1,'טבלת עזר2'!$J414='טבלת עזר2'!$J$2,'טבלת עזר2'!$J414='טבלת עזר2'!$J$2,'טבלת עזר2'!$K414='טבלת עזר2'!$K$2,'טבלת עזר2'!$L414='טבלת עזר2'!$L$2)=TRUE,1,"")</f>
        <v/>
      </c>
      <c r="P415" s="46" t="e">
        <f>IF(OR($M415='טבלת עזר2'!$AN$3,$M415='טבלת עזר2'!$AN$4,$M415='טבלת עזר2'!$AN$5,$M415='טבלת עזר2'!$AN$6,$M415='טבלת עזר2'!$AN$7,$M415='טבלת עזר2'!$AN$8,$M415='טבלת עזר2'!$AN$9)=TRUE,2,"")</f>
        <v>#NUM!</v>
      </c>
      <c r="Q415" s="23" t="str">
        <f t="shared" si="109"/>
        <v>not submittied</v>
      </c>
      <c r="R415" s="65" t="e">
        <f t="shared" si="110"/>
        <v>#NUM!</v>
      </c>
      <c r="W415" s="67">
        <f t="shared" si="111"/>
        <v>0</v>
      </c>
      <c r="X415" s="23">
        <f t="shared" si="112"/>
        <v>7629</v>
      </c>
      <c r="Y415" s="50" t="e">
        <f t="shared" si="113"/>
        <v>#REF!</v>
      </c>
      <c r="Z415" s="23" t="e">
        <f t="shared" si="114"/>
        <v>#REF!</v>
      </c>
      <c r="AA415" s="28" t="e">
        <f t="shared" si="106"/>
        <v>#REF!</v>
      </c>
      <c r="AB415" s="29" t="e">
        <f t="shared" si="107"/>
        <v>#REF!</v>
      </c>
      <c r="AC415" s="28" t="e">
        <f t="shared" si="115"/>
        <v>#REF!</v>
      </c>
      <c r="AD415" s="23" t="e">
        <f t="shared" si="116"/>
        <v>#REF!</v>
      </c>
      <c r="AE415" s="53">
        <f t="shared" si="117"/>
        <v>0</v>
      </c>
      <c r="AF415" s="53">
        <f t="shared" si="118"/>
        <v>0</v>
      </c>
      <c r="AG415" s="53">
        <f t="shared" si="119"/>
        <v>0</v>
      </c>
      <c r="AH415" s="36" t="e">
        <f t="shared" si="122"/>
        <v>#REF!</v>
      </c>
      <c r="AM415" s="23">
        <f t="shared" si="120"/>
        <v>0</v>
      </c>
    </row>
    <row r="416" spans="1:39" x14ac:dyDescent="0.3">
      <c r="A416" s="23">
        <v>413</v>
      </c>
      <c r="B416" s="23">
        <f>VLOOKUP($A416,'[1]פרופיל מציע  + מסמכים שיש להגיש'!$C$6:$H$16555,2)</f>
        <v>0</v>
      </c>
      <c r="C416" s="23" t="str">
        <f t="shared" si="108"/>
        <v>0</v>
      </c>
      <c r="D416" s="41"/>
      <c r="E416" s="43"/>
      <c r="F416" s="43"/>
      <c r="G416" s="42"/>
      <c r="H416" s="43"/>
      <c r="I416" s="43"/>
      <c r="J416" s="42"/>
      <c r="K416" s="42"/>
      <c r="L416" s="42"/>
      <c r="M416" s="57" t="str">
        <f t="shared" si="121"/>
        <v/>
      </c>
      <c r="N416" s="27" t="str">
        <f>IF(M416="","",VLOOKUP($A416,'[1]פרופיל מציע  + מסמכים שיש להגיש'!$C$6:$H$16555,4))</f>
        <v/>
      </c>
      <c r="O416" s="46" t="str">
        <f>IF(OR('טבלת עזר2'!$C415=1,'טבלת עזר2'!$G415=1,'טבלת עזר2'!$J415='טבלת עזר2'!$J$2,'טבלת עזר2'!$J415='טבלת עזר2'!$J$2,'טבלת עזר2'!$K415='טבלת עזר2'!$K$2,'טבלת עזר2'!$L415='טבלת עזר2'!$L$2)=TRUE,1,"")</f>
        <v/>
      </c>
      <c r="P416" s="46" t="e">
        <f>IF(OR($M416='טבלת עזר2'!$AN$3,$M416='טבלת עזר2'!$AN$4,$M416='טבלת עזר2'!$AN$5,$M416='טבלת עזר2'!$AN$6,$M416='טבלת עזר2'!$AN$7,$M416='טבלת עזר2'!$AN$8,$M416='טבלת עזר2'!$AN$9)=TRUE,2,"")</f>
        <v>#NUM!</v>
      </c>
      <c r="Q416" s="23" t="str">
        <f t="shared" si="109"/>
        <v>not submittied</v>
      </c>
      <c r="R416" s="65" t="e">
        <f t="shared" si="110"/>
        <v>#NUM!</v>
      </c>
      <c r="W416" s="67">
        <f t="shared" si="111"/>
        <v>0</v>
      </c>
      <c r="X416" s="23">
        <f t="shared" si="112"/>
        <v>7629</v>
      </c>
      <c r="Y416" s="50" t="e">
        <f t="shared" si="113"/>
        <v>#REF!</v>
      </c>
      <c r="Z416" s="23" t="e">
        <f t="shared" si="114"/>
        <v>#REF!</v>
      </c>
      <c r="AA416" s="28" t="e">
        <f t="shared" si="106"/>
        <v>#REF!</v>
      </c>
      <c r="AB416" s="29" t="e">
        <f t="shared" si="107"/>
        <v>#REF!</v>
      </c>
      <c r="AC416" s="28" t="e">
        <f t="shared" si="115"/>
        <v>#REF!</v>
      </c>
      <c r="AD416" s="23" t="e">
        <f t="shared" si="116"/>
        <v>#REF!</v>
      </c>
      <c r="AE416" s="53">
        <f t="shared" si="117"/>
        <v>0</v>
      </c>
      <c r="AF416" s="53">
        <f t="shared" si="118"/>
        <v>0</v>
      </c>
      <c r="AG416" s="53">
        <f t="shared" si="119"/>
        <v>0</v>
      </c>
      <c r="AH416" s="36" t="e">
        <f t="shared" si="122"/>
        <v>#REF!</v>
      </c>
      <c r="AM416" s="23">
        <f t="shared" si="120"/>
        <v>0</v>
      </c>
    </row>
    <row r="417" spans="1:39" x14ac:dyDescent="0.3">
      <c r="A417" s="23">
        <v>414</v>
      </c>
      <c r="B417" s="23">
        <f>VLOOKUP($A417,'[1]פרופיל מציע  + מסמכים שיש להגיש'!$C$6:$H$16555,2)</f>
        <v>0</v>
      </c>
      <c r="C417" s="23" t="str">
        <f t="shared" si="108"/>
        <v>0</v>
      </c>
      <c r="D417" s="41"/>
      <c r="E417" s="43"/>
      <c r="F417" s="43"/>
      <c r="G417" s="42"/>
      <c r="H417" s="43"/>
      <c r="I417" s="43"/>
      <c r="J417" s="42"/>
      <c r="K417" s="42"/>
      <c r="L417" s="42"/>
      <c r="M417" s="57" t="str">
        <f t="shared" si="121"/>
        <v/>
      </c>
      <c r="N417" s="27" t="str">
        <f>IF(M417="","",VLOOKUP($A417,'[1]פרופיל מציע  + מסמכים שיש להגיש'!$C$6:$H$16555,4))</f>
        <v/>
      </c>
      <c r="O417" s="46" t="str">
        <f>IF(OR('טבלת עזר2'!$C416=1,'טבלת עזר2'!$G416=1,'טבלת עזר2'!$J416='טבלת עזר2'!$J$2,'טבלת עזר2'!$J416='טבלת עזר2'!$J$2,'טבלת עזר2'!$K416='טבלת עזר2'!$K$2,'טבלת עזר2'!$L416='טבלת עזר2'!$L$2)=TRUE,1,"")</f>
        <v/>
      </c>
      <c r="P417" s="46" t="e">
        <f>IF(OR($M417='טבלת עזר2'!$AN$3,$M417='טבלת עזר2'!$AN$4,$M417='טבלת עזר2'!$AN$5,$M417='טבלת עזר2'!$AN$6,$M417='טבלת עזר2'!$AN$7,$M417='טבלת עזר2'!$AN$8,$M417='טבלת עזר2'!$AN$9)=TRUE,2,"")</f>
        <v>#NUM!</v>
      </c>
      <c r="Q417" s="23" t="str">
        <f t="shared" si="109"/>
        <v>not submittied</v>
      </c>
      <c r="R417" s="65" t="e">
        <f t="shared" si="110"/>
        <v>#NUM!</v>
      </c>
      <c r="W417" s="67">
        <f t="shared" si="111"/>
        <v>0</v>
      </c>
      <c r="X417" s="23">
        <f t="shared" si="112"/>
        <v>7629</v>
      </c>
      <c r="Y417" s="50" t="e">
        <f t="shared" si="113"/>
        <v>#REF!</v>
      </c>
      <c r="Z417" s="23" t="e">
        <f t="shared" si="114"/>
        <v>#REF!</v>
      </c>
      <c r="AA417" s="28" t="e">
        <f t="shared" si="106"/>
        <v>#REF!</v>
      </c>
      <c r="AB417" s="29" t="e">
        <f t="shared" si="107"/>
        <v>#REF!</v>
      </c>
      <c r="AC417" s="28" t="e">
        <f t="shared" si="115"/>
        <v>#REF!</v>
      </c>
      <c r="AD417" s="23" t="e">
        <f t="shared" si="116"/>
        <v>#REF!</v>
      </c>
      <c r="AE417" s="53">
        <f t="shared" si="117"/>
        <v>0</v>
      </c>
      <c r="AF417" s="53">
        <f t="shared" si="118"/>
        <v>0</v>
      </c>
      <c r="AG417" s="53">
        <f t="shared" si="119"/>
        <v>0</v>
      </c>
      <c r="AH417" s="36" t="e">
        <f t="shared" si="122"/>
        <v>#REF!</v>
      </c>
      <c r="AM417" s="23">
        <f t="shared" si="120"/>
        <v>0</v>
      </c>
    </row>
    <row r="418" spans="1:39" x14ac:dyDescent="0.3">
      <c r="A418" s="23">
        <v>415</v>
      </c>
      <c r="B418" s="23">
        <f>VLOOKUP($A418,'[1]פרופיל מציע  + מסמכים שיש להגיש'!$C$6:$H$16555,2)</f>
        <v>0</v>
      </c>
      <c r="C418" s="23" t="str">
        <f t="shared" si="108"/>
        <v>0</v>
      </c>
      <c r="D418" s="41"/>
      <c r="E418" s="43"/>
      <c r="F418" s="43"/>
      <c r="G418" s="42"/>
      <c r="H418" s="43"/>
      <c r="I418" s="43"/>
      <c r="J418" s="42"/>
      <c r="K418" s="42"/>
      <c r="L418" s="42"/>
      <c r="M418" s="57" t="str">
        <f t="shared" si="121"/>
        <v/>
      </c>
      <c r="N418" s="27" t="str">
        <f>IF(M418="","",VLOOKUP($A418,'[1]פרופיל מציע  + מסמכים שיש להגיש'!$C$6:$H$16555,4))</f>
        <v/>
      </c>
      <c r="O418" s="46" t="str">
        <f>IF(OR('טבלת עזר2'!$C417=1,'טבלת עזר2'!$G417=1,'טבלת עזר2'!$J417='טבלת עזר2'!$J$2,'טבלת עזר2'!$J417='טבלת עזר2'!$J$2,'טבלת עזר2'!$K417='טבלת עזר2'!$K$2,'טבלת עזר2'!$L417='טבלת עזר2'!$L$2)=TRUE,1,"")</f>
        <v/>
      </c>
      <c r="P418" s="46" t="e">
        <f>IF(OR($M418='טבלת עזר2'!$AN$3,$M418='טבלת עזר2'!$AN$4,$M418='טבלת עזר2'!$AN$5,$M418='טבלת עזר2'!$AN$6,$M418='טבלת עזר2'!$AN$7,$M418='טבלת עזר2'!$AN$8,$M418='טבלת עזר2'!$AN$9)=TRUE,2,"")</f>
        <v>#NUM!</v>
      </c>
      <c r="Q418" s="23" t="str">
        <f t="shared" si="109"/>
        <v>not submittied</v>
      </c>
      <c r="R418" s="65" t="e">
        <f t="shared" si="110"/>
        <v>#NUM!</v>
      </c>
      <c r="W418" s="67">
        <f t="shared" si="111"/>
        <v>0</v>
      </c>
      <c r="X418" s="23">
        <f t="shared" si="112"/>
        <v>7629</v>
      </c>
      <c r="Y418" s="50" t="e">
        <f t="shared" si="113"/>
        <v>#REF!</v>
      </c>
      <c r="Z418" s="23" t="e">
        <f t="shared" si="114"/>
        <v>#REF!</v>
      </c>
      <c r="AA418" s="28" t="e">
        <f t="shared" si="106"/>
        <v>#REF!</v>
      </c>
      <c r="AB418" s="29" t="e">
        <f t="shared" si="107"/>
        <v>#REF!</v>
      </c>
      <c r="AC418" s="28" t="e">
        <f t="shared" si="115"/>
        <v>#REF!</v>
      </c>
      <c r="AD418" s="23" t="e">
        <f t="shared" si="116"/>
        <v>#REF!</v>
      </c>
      <c r="AE418" s="53">
        <f t="shared" si="117"/>
        <v>0</v>
      </c>
      <c r="AF418" s="53">
        <f t="shared" si="118"/>
        <v>0</v>
      </c>
      <c r="AG418" s="53">
        <f t="shared" si="119"/>
        <v>0</v>
      </c>
      <c r="AH418" s="36" t="e">
        <f t="shared" si="122"/>
        <v>#REF!</v>
      </c>
      <c r="AM418" s="23">
        <f t="shared" si="120"/>
        <v>0</v>
      </c>
    </row>
    <row r="419" spans="1:39" x14ac:dyDescent="0.3">
      <c r="A419" s="23">
        <v>416</v>
      </c>
      <c r="B419" s="23">
        <f>VLOOKUP($A419,'[1]פרופיל מציע  + מסמכים שיש להגיש'!$C$6:$H$16555,2)</f>
        <v>0</v>
      </c>
      <c r="C419" s="23" t="str">
        <f t="shared" si="108"/>
        <v>0</v>
      </c>
      <c r="D419" s="41"/>
      <c r="E419" s="43"/>
      <c r="F419" s="43"/>
      <c r="G419" s="42"/>
      <c r="H419" s="43"/>
      <c r="I419" s="43"/>
      <c r="J419" s="42"/>
      <c r="K419" s="42"/>
      <c r="L419" s="42"/>
      <c r="M419" s="57" t="str">
        <f t="shared" si="121"/>
        <v/>
      </c>
      <c r="N419" s="27" t="str">
        <f>IF(M419="","",VLOOKUP($A419,'[1]פרופיל מציע  + מסמכים שיש להגיש'!$C$6:$H$16555,4))</f>
        <v/>
      </c>
      <c r="O419" s="46" t="str">
        <f>IF(OR('טבלת עזר2'!$C418=1,'טבלת עזר2'!$G418=1,'טבלת עזר2'!$J418='טבלת עזר2'!$J$2,'טבלת עזר2'!$J418='טבלת עזר2'!$J$2,'טבלת עזר2'!$K418='טבלת עזר2'!$K$2,'טבלת עזר2'!$L418='טבלת עזר2'!$L$2)=TRUE,1,"")</f>
        <v/>
      </c>
      <c r="P419" s="46" t="e">
        <f>IF(OR($M419='טבלת עזר2'!$AN$3,$M419='טבלת עזר2'!$AN$4,$M419='טבלת עזר2'!$AN$5,$M419='טבלת עזר2'!$AN$6,$M419='טבלת עזר2'!$AN$7,$M419='טבלת עזר2'!$AN$8,$M419='טבלת עזר2'!$AN$9)=TRUE,2,"")</f>
        <v>#NUM!</v>
      </c>
      <c r="Q419" s="23" t="str">
        <f t="shared" si="109"/>
        <v>not submittied</v>
      </c>
      <c r="R419" s="65" t="e">
        <f t="shared" si="110"/>
        <v>#NUM!</v>
      </c>
      <c r="W419" s="67">
        <f t="shared" si="111"/>
        <v>0</v>
      </c>
      <c r="X419" s="23">
        <f t="shared" si="112"/>
        <v>7629</v>
      </c>
      <c r="Y419" s="50" t="e">
        <f t="shared" si="113"/>
        <v>#REF!</v>
      </c>
      <c r="Z419" s="23" t="e">
        <f t="shared" si="114"/>
        <v>#REF!</v>
      </c>
      <c r="AA419" s="28" t="e">
        <f t="shared" si="106"/>
        <v>#REF!</v>
      </c>
      <c r="AB419" s="29" t="e">
        <f t="shared" si="107"/>
        <v>#REF!</v>
      </c>
      <c r="AC419" s="28" t="e">
        <f t="shared" si="115"/>
        <v>#REF!</v>
      </c>
      <c r="AD419" s="23" t="e">
        <f t="shared" si="116"/>
        <v>#REF!</v>
      </c>
      <c r="AE419" s="53">
        <f t="shared" si="117"/>
        <v>0</v>
      </c>
      <c r="AF419" s="53">
        <f t="shared" si="118"/>
        <v>0</v>
      </c>
      <c r="AG419" s="53">
        <f t="shared" si="119"/>
        <v>0</v>
      </c>
      <c r="AH419" s="36" t="e">
        <f t="shared" si="122"/>
        <v>#REF!</v>
      </c>
      <c r="AM419" s="23">
        <f t="shared" si="120"/>
        <v>0</v>
      </c>
    </row>
    <row r="420" spans="1:39" x14ac:dyDescent="0.3">
      <c r="A420" s="23">
        <v>417</v>
      </c>
      <c r="B420" s="23">
        <f>VLOOKUP($A420,'[1]פרופיל מציע  + מסמכים שיש להגיש'!$C$6:$H$16555,2)</f>
        <v>0</v>
      </c>
      <c r="C420" s="23" t="str">
        <f t="shared" si="108"/>
        <v>0</v>
      </c>
      <c r="D420" s="41"/>
      <c r="E420" s="43"/>
      <c r="F420" s="43"/>
      <c r="G420" s="42"/>
      <c r="H420" s="43"/>
      <c r="I420" s="43"/>
      <c r="J420" s="42"/>
      <c r="K420" s="42"/>
      <c r="L420" s="42"/>
      <c r="M420" s="57" t="str">
        <f t="shared" si="121"/>
        <v/>
      </c>
      <c r="N420" s="27" t="str">
        <f>IF(M420="","",VLOOKUP($A420,'[1]פרופיל מציע  + מסמכים שיש להגיש'!$C$6:$H$16555,4))</f>
        <v/>
      </c>
      <c r="O420" s="46" t="str">
        <f>IF(OR('טבלת עזר2'!$C419=1,'טבלת עזר2'!$G419=1,'טבלת עזר2'!$J419='טבלת עזר2'!$J$2,'טבלת עזר2'!$J419='טבלת עזר2'!$J$2,'טבלת עזר2'!$K419='טבלת עזר2'!$K$2,'טבלת עזר2'!$L419='טבלת עזר2'!$L$2)=TRUE,1,"")</f>
        <v/>
      </c>
      <c r="P420" s="46" t="e">
        <f>IF(OR($M420='טבלת עזר2'!$AN$3,$M420='טבלת עזר2'!$AN$4,$M420='טבלת עזר2'!$AN$5,$M420='טבלת עזר2'!$AN$6,$M420='טבלת עזר2'!$AN$7,$M420='טבלת עזר2'!$AN$8,$M420='טבלת עזר2'!$AN$9)=TRUE,2,"")</f>
        <v>#NUM!</v>
      </c>
      <c r="Q420" s="23" t="str">
        <f t="shared" si="109"/>
        <v>not submittied</v>
      </c>
      <c r="R420" s="65" t="e">
        <f t="shared" si="110"/>
        <v>#NUM!</v>
      </c>
      <c r="W420" s="67">
        <f t="shared" si="111"/>
        <v>0</v>
      </c>
      <c r="X420" s="23">
        <f t="shared" si="112"/>
        <v>7629</v>
      </c>
      <c r="Y420" s="50" t="e">
        <f t="shared" si="113"/>
        <v>#REF!</v>
      </c>
      <c r="Z420" s="23" t="e">
        <f t="shared" si="114"/>
        <v>#REF!</v>
      </c>
      <c r="AA420" s="28" t="e">
        <f t="shared" si="106"/>
        <v>#REF!</v>
      </c>
      <c r="AB420" s="29" t="e">
        <f t="shared" si="107"/>
        <v>#REF!</v>
      </c>
      <c r="AC420" s="28" t="e">
        <f t="shared" si="115"/>
        <v>#REF!</v>
      </c>
      <c r="AD420" s="23" t="e">
        <f t="shared" si="116"/>
        <v>#REF!</v>
      </c>
      <c r="AE420" s="53">
        <f t="shared" si="117"/>
        <v>0</v>
      </c>
      <c r="AF420" s="53">
        <f t="shared" si="118"/>
        <v>0</v>
      </c>
      <c r="AG420" s="53">
        <f t="shared" si="119"/>
        <v>0</v>
      </c>
      <c r="AH420" s="36" t="e">
        <f t="shared" si="122"/>
        <v>#REF!</v>
      </c>
      <c r="AM420" s="23">
        <f t="shared" si="120"/>
        <v>0</v>
      </c>
    </row>
    <row r="421" spans="1:39" x14ac:dyDescent="0.3">
      <c r="A421" s="23">
        <v>418</v>
      </c>
      <c r="B421" s="23">
        <f>VLOOKUP($A421,'[1]פרופיל מציע  + מסמכים שיש להגיש'!$C$6:$H$16555,2)</f>
        <v>0</v>
      </c>
      <c r="C421" s="23" t="str">
        <f t="shared" si="108"/>
        <v>0</v>
      </c>
      <c r="D421" s="41"/>
      <c r="E421" s="43"/>
      <c r="F421" s="43"/>
      <c r="G421" s="42"/>
      <c r="H421" s="43"/>
      <c r="I421" s="43"/>
      <c r="J421" s="42"/>
      <c r="K421" s="42"/>
      <c r="L421" s="42"/>
      <c r="M421" s="57" t="str">
        <f t="shared" si="121"/>
        <v/>
      </c>
      <c r="N421" s="27" t="str">
        <f>IF(M421="","",VLOOKUP($A421,'[1]פרופיל מציע  + מסמכים שיש להגיש'!$C$6:$H$16555,4))</f>
        <v/>
      </c>
      <c r="O421" s="46" t="str">
        <f>IF(OR('טבלת עזר2'!$C420=1,'טבלת עזר2'!$G420=1,'טבלת עזר2'!$J420='טבלת עזר2'!$J$2,'טבלת עזר2'!$J420='טבלת עזר2'!$J$2,'טבלת עזר2'!$K420='טבלת עזר2'!$K$2,'טבלת עזר2'!$L420='טבלת עזר2'!$L$2)=TRUE,1,"")</f>
        <v/>
      </c>
      <c r="P421" s="46" t="e">
        <f>IF(OR($M421='טבלת עזר2'!$AN$3,$M421='טבלת עזר2'!$AN$4,$M421='טבלת עזר2'!$AN$5,$M421='טבלת עזר2'!$AN$6,$M421='טבלת עזר2'!$AN$7,$M421='טבלת עזר2'!$AN$8,$M421='טבלת עזר2'!$AN$9)=TRUE,2,"")</f>
        <v>#NUM!</v>
      </c>
      <c r="Q421" s="23" t="str">
        <f t="shared" si="109"/>
        <v>not submittied</v>
      </c>
      <c r="R421" s="65" t="e">
        <f t="shared" si="110"/>
        <v>#NUM!</v>
      </c>
      <c r="W421" s="67">
        <f t="shared" si="111"/>
        <v>0</v>
      </c>
      <c r="X421" s="23">
        <f t="shared" si="112"/>
        <v>7629</v>
      </c>
      <c r="Y421" s="50" t="e">
        <f t="shared" si="113"/>
        <v>#REF!</v>
      </c>
      <c r="Z421" s="23" t="e">
        <f t="shared" si="114"/>
        <v>#REF!</v>
      </c>
      <c r="AA421" s="28" t="e">
        <f t="shared" si="106"/>
        <v>#REF!</v>
      </c>
      <c r="AB421" s="29" t="e">
        <f t="shared" si="107"/>
        <v>#REF!</v>
      </c>
      <c r="AC421" s="28" t="e">
        <f t="shared" si="115"/>
        <v>#REF!</v>
      </c>
      <c r="AD421" s="23" t="e">
        <f t="shared" si="116"/>
        <v>#REF!</v>
      </c>
      <c r="AE421" s="53">
        <f t="shared" si="117"/>
        <v>0</v>
      </c>
      <c r="AF421" s="53">
        <f t="shared" si="118"/>
        <v>0</v>
      </c>
      <c r="AG421" s="53">
        <f t="shared" si="119"/>
        <v>0</v>
      </c>
      <c r="AH421" s="36" t="e">
        <f t="shared" si="122"/>
        <v>#REF!</v>
      </c>
      <c r="AM421" s="23">
        <f t="shared" si="120"/>
        <v>0</v>
      </c>
    </row>
    <row r="422" spans="1:39" x14ac:dyDescent="0.3">
      <c r="A422" s="23">
        <v>419</v>
      </c>
      <c r="B422" s="23">
        <f>VLOOKUP($A422,'[1]פרופיל מציע  + מסמכים שיש להגיש'!$C$6:$H$16555,2)</f>
        <v>0</v>
      </c>
      <c r="C422" s="23" t="str">
        <f t="shared" si="108"/>
        <v>0</v>
      </c>
      <c r="D422" s="41"/>
      <c r="E422" s="43"/>
      <c r="F422" s="43"/>
      <c r="G422" s="42"/>
      <c r="H422" s="43"/>
      <c r="I422" s="43"/>
      <c r="J422" s="42"/>
      <c r="K422" s="42"/>
      <c r="L422" s="42"/>
      <c r="M422" s="57" t="str">
        <f t="shared" si="121"/>
        <v/>
      </c>
      <c r="N422" s="27" t="str">
        <f>IF(M422="","",VLOOKUP($A422,'[1]פרופיל מציע  + מסמכים שיש להגיש'!$C$6:$H$16555,4))</f>
        <v/>
      </c>
      <c r="O422" s="46" t="str">
        <f>IF(OR('טבלת עזר2'!$C421=1,'טבלת עזר2'!$G421=1,'טבלת עזר2'!$J421='טבלת עזר2'!$J$2,'טבלת עזר2'!$J421='טבלת עזר2'!$J$2,'טבלת עזר2'!$K421='טבלת עזר2'!$K$2,'טבלת עזר2'!$L421='טבלת עזר2'!$L$2)=TRUE,1,"")</f>
        <v/>
      </c>
      <c r="P422" s="46" t="e">
        <f>IF(OR($M422='טבלת עזר2'!$AN$3,$M422='טבלת עזר2'!$AN$4,$M422='טבלת עזר2'!$AN$5,$M422='טבלת עזר2'!$AN$6,$M422='טבלת עזר2'!$AN$7,$M422='טבלת עזר2'!$AN$8,$M422='טבלת עזר2'!$AN$9)=TRUE,2,"")</f>
        <v>#NUM!</v>
      </c>
      <c r="Q422" s="23" t="str">
        <f t="shared" si="109"/>
        <v>not submittied</v>
      </c>
      <c r="R422" s="65" t="e">
        <f t="shared" si="110"/>
        <v>#NUM!</v>
      </c>
      <c r="W422" s="67">
        <f t="shared" si="111"/>
        <v>0</v>
      </c>
      <c r="X422" s="23">
        <f t="shared" si="112"/>
        <v>7629</v>
      </c>
      <c r="Y422" s="50" t="e">
        <f t="shared" si="113"/>
        <v>#REF!</v>
      </c>
      <c r="Z422" s="23" t="e">
        <f t="shared" si="114"/>
        <v>#REF!</v>
      </c>
      <c r="AA422" s="28" t="e">
        <f t="shared" si="106"/>
        <v>#REF!</v>
      </c>
      <c r="AB422" s="29" t="e">
        <f t="shared" si="107"/>
        <v>#REF!</v>
      </c>
      <c r="AC422" s="28" t="e">
        <f t="shared" si="115"/>
        <v>#REF!</v>
      </c>
      <c r="AD422" s="23" t="e">
        <f t="shared" si="116"/>
        <v>#REF!</v>
      </c>
      <c r="AE422" s="53">
        <f t="shared" si="117"/>
        <v>0</v>
      </c>
      <c r="AF422" s="53">
        <f t="shared" si="118"/>
        <v>0</v>
      </c>
      <c r="AG422" s="53">
        <f t="shared" si="119"/>
        <v>0</v>
      </c>
      <c r="AH422" s="36" t="e">
        <f t="shared" si="122"/>
        <v>#REF!</v>
      </c>
      <c r="AM422" s="23">
        <f t="shared" si="120"/>
        <v>0</v>
      </c>
    </row>
    <row r="423" spans="1:39" x14ac:dyDescent="0.3">
      <c r="A423" s="23">
        <v>420</v>
      </c>
      <c r="B423" s="23">
        <f>VLOOKUP($A423,'[1]פרופיל מציע  + מסמכים שיש להגיש'!$C$6:$H$16555,2)</f>
        <v>0</v>
      </c>
      <c r="C423" s="23" t="str">
        <f t="shared" si="108"/>
        <v>0</v>
      </c>
      <c r="D423" s="41"/>
      <c r="E423" s="43"/>
      <c r="F423" s="43"/>
      <c r="G423" s="42"/>
      <c r="H423" s="43"/>
      <c r="I423" s="43"/>
      <c r="J423" s="42"/>
      <c r="K423" s="42"/>
      <c r="L423" s="42"/>
      <c r="M423" s="57" t="str">
        <f t="shared" si="121"/>
        <v/>
      </c>
      <c r="N423" s="27" t="str">
        <f>IF(M423="","",VLOOKUP($A423,'[1]פרופיל מציע  + מסמכים שיש להגיש'!$C$6:$H$16555,4))</f>
        <v/>
      </c>
      <c r="O423" s="46" t="str">
        <f>IF(OR('טבלת עזר2'!$C422=1,'טבלת עזר2'!$G422=1,'טבלת עזר2'!$J422='טבלת עזר2'!$J$2,'טבלת עזר2'!$J422='טבלת עזר2'!$J$2,'טבלת עזר2'!$K422='טבלת עזר2'!$K$2,'טבלת עזר2'!$L422='טבלת עזר2'!$L$2)=TRUE,1,"")</f>
        <v/>
      </c>
      <c r="P423" s="46" t="e">
        <f>IF(OR($M423='טבלת עזר2'!$AN$3,$M423='טבלת עזר2'!$AN$4,$M423='טבלת עזר2'!$AN$5,$M423='טבלת עזר2'!$AN$6,$M423='טבלת עזר2'!$AN$7,$M423='טבלת עזר2'!$AN$8,$M423='טבלת עזר2'!$AN$9)=TRUE,2,"")</f>
        <v>#NUM!</v>
      </c>
      <c r="Q423" s="23" t="str">
        <f t="shared" si="109"/>
        <v>not submittied</v>
      </c>
      <c r="R423" s="65" t="e">
        <f t="shared" si="110"/>
        <v>#NUM!</v>
      </c>
      <c r="W423" s="67">
        <f t="shared" si="111"/>
        <v>0</v>
      </c>
      <c r="X423" s="23">
        <f t="shared" si="112"/>
        <v>7629</v>
      </c>
      <c r="Y423" s="50" t="e">
        <f t="shared" si="113"/>
        <v>#REF!</v>
      </c>
      <c r="Z423" s="23" t="e">
        <f t="shared" si="114"/>
        <v>#REF!</v>
      </c>
      <c r="AA423" s="28" t="e">
        <f t="shared" si="106"/>
        <v>#REF!</v>
      </c>
      <c r="AB423" s="29" t="e">
        <f t="shared" si="107"/>
        <v>#REF!</v>
      </c>
      <c r="AC423" s="28" t="e">
        <f t="shared" si="115"/>
        <v>#REF!</v>
      </c>
      <c r="AD423" s="23" t="e">
        <f t="shared" si="116"/>
        <v>#REF!</v>
      </c>
      <c r="AE423" s="53">
        <f t="shared" si="117"/>
        <v>0</v>
      </c>
      <c r="AF423" s="53">
        <f t="shared" si="118"/>
        <v>0</v>
      </c>
      <c r="AG423" s="53">
        <f t="shared" si="119"/>
        <v>0</v>
      </c>
      <c r="AH423" s="36" t="e">
        <f t="shared" si="122"/>
        <v>#REF!</v>
      </c>
      <c r="AM423" s="23">
        <f t="shared" si="120"/>
        <v>0</v>
      </c>
    </row>
    <row r="424" spans="1:39" x14ac:dyDescent="0.3">
      <c r="A424" s="23">
        <v>421</v>
      </c>
      <c r="B424" s="23">
        <f>VLOOKUP($A424,'[1]פרופיל מציע  + מסמכים שיש להגיש'!$C$6:$H$16555,2)</f>
        <v>0</v>
      </c>
      <c r="C424" s="23" t="str">
        <f t="shared" si="108"/>
        <v>0</v>
      </c>
      <c r="D424" s="41"/>
      <c r="E424" s="43"/>
      <c r="F424" s="43"/>
      <c r="G424" s="42"/>
      <c r="H424" s="43"/>
      <c r="I424" s="43"/>
      <c r="J424" s="42"/>
      <c r="K424" s="42"/>
      <c r="L424" s="42"/>
      <c r="M424" s="57" t="str">
        <f t="shared" si="121"/>
        <v/>
      </c>
      <c r="N424" s="27" t="str">
        <f>IF(M424="","",VLOOKUP($A424,'[1]פרופיל מציע  + מסמכים שיש להגיש'!$C$6:$H$16555,4))</f>
        <v/>
      </c>
      <c r="O424" s="46" t="str">
        <f>IF(OR('טבלת עזר2'!$C423=1,'טבלת עזר2'!$G423=1,'טבלת עזר2'!$J423='טבלת עזר2'!$J$2,'טבלת עזר2'!$J423='טבלת עזר2'!$J$2,'טבלת עזר2'!$K423='טבלת עזר2'!$K$2,'טבלת עזר2'!$L423='טבלת עזר2'!$L$2)=TRUE,1,"")</f>
        <v/>
      </c>
      <c r="P424" s="46" t="e">
        <f>IF(OR($M424='טבלת עזר2'!$AN$3,$M424='טבלת עזר2'!$AN$4,$M424='טבלת עזר2'!$AN$5,$M424='טבלת עזר2'!$AN$6,$M424='טבלת עזר2'!$AN$7,$M424='טבלת עזר2'!$AN$8,$M424='טבלת עזר2'!$AN$9)=TRUE,2,"")</f>
        <v>#NUM!</v>
      </c>
      <c r="Q424" s="23" t="str">
        <f t="shared" si="109"/>
        <v>not submittied</v>
      </c>
      <c r="R424" s="65" t="e">
        <f t="shared" si="110"/>
        <v>#NUM!</v>
      </c>
      <c r="W424" s="67">
        <f t="shared" si="111"/>
        <v>0</v>
      </c>
      <c r="X424" s="23">
        <f t="shared" si="112"/>
        <v>7629</v>
      </c>
      <c r="Y424" s="50" t="e">
        <f t="shared" si="113"/>
        <v>#REF!</v>
      </c>
      <c r="Z424" s="23" t="e">
        <f t="shared" si="114"/>
        <v>#REF!</v>
      </c>
      <c r="AA424" s="28" t="e">
        <f t="shared" si="106"/>
        <v>#REF!</v>
      </c>
      <c r="AB424" s="29" t="e">
        <f t="shared" si="107"/>
        <v>#REF!</v>
      </c>
      <c r="AC424" s="28" t="e">
        <f t="shared" si="115"/>
        <v>#REF!</v>
      </c>
      <c r="AD424" s="23" t="e">
        <f t="shared" si="116"/>
        <v>#REF!</v>
      </c>
      <c r="AE424" s="53">
        <f t="shared" si="117"/>
        <v>0</v>
      </c>
      <c r="AF424" s="53">
        <f t="shared" si="118"/>
        <v>0</v>
      </c>
      <c r="AG424" s="53">
        <f t="shared" si="119"/>
        <v>0</v>
      </c>
      <c r="AH424" s="36" t="e">
        <f t="shared" si="122"/>
        <v>#REF!</v>
      </c>
      <c r="AM424" s="23">
        <f t="shared" si="120"/>
        <v>0</v>
      </c>
    </row>
    <row r="425" spans="1:39" x14ac:dyDescent="0.3">
      <c r="A425" s="23">
        <v>422</v>
      </c>
      <c r="B425" s="23">
        <f>VLOOKUP($A425,'[1]פרופיל מציע  + מסמכים שיש להגיש'!$C$6:$H$16555,2)</f>
        <v>0</v>
      </c>
      <c r="C425" s="23" t="str">
        <f t="shared" si="108"/>
        <v>0</v>
      </c>
      <c r="D425" s="41"/>
      <c r="E425" s="43"/>
      <c r="F425" s="43"/>
      <c r="G425" s="42"/>
      <c r="H425" s="43"/>
      <c r="I425" s="43"/>
      <c r="J425" s="42"/>
      <c r="K425" s="42"/>
      <c r="L425" s="42"/>
      <c r="M425" s="57" t="str">
        <f t="shared" si="121"/>
        <v/>
      </c>
      <c r="N425" s="27" t="str">
        <f>IF(M425="","",VLOOKUP($A425,'[1]פרופיל מציע  + מסמכים שיש להגיש'!$C$6:$H$16555,4))</f>
        <v/>
      </c>
      <c r="O425" s="46" t="str">
        <f>IF(OR('טבלת עזר2'!$C424=1,'טבלת עזר2'!$G424=1,'טבלת עזר2'!$J424='טבלת עזר2'!$J$2,'טבלת עזר2'!$J424='טבלת עזר2'!$J$2,'טבלת עזר2'!$K424='טבלת עזר2'!$K$2,'טבלת עזר2'!$L424='טבלת עזר2'!$L$2)=TRUE,1,"")</f>
        <v/>
      </c>
      <c r="P425" s="46" t="e">
        <f>IF(OR($M425='טבלת עזר2'!$AN$3,$M425='טבלת עזר2'!$AN$4,$M425='טבלת עזר2'!$AN$5,$M425='טבלת עזר2'!$AN$6,$M425='טבלת עזר2'!$AN$7,$M425='טבלת עזר2'!$AN$8,$M425='טבלת עזר2'!$AN$9)=TRUE,2,"")</f>
        <v>#NUM!</v>
      </c>
      <c r="Q425" s="23" t="str">
        <f t="shared" si="109"/>
        <v>not submittied</v>
      </c>
      <c r="R425" s="65" t="e">
        <f t="shared" si="110"/>
        <v>#NUM!</v>
      </c>
      <c r="W425" s="67">
        <f t="shared" si="111"/>
        <v>0</v>
      </c>
      <c r="X425" s="23">
        <f t="shared" si="112"/>
        <v>7629</v>
      </c>
      <c r="Y425" s="50" t="e">
        <f t="shared" si="113"/>
        <v>#REF!</v>
      </c>
      <c r="Z425" s="23" t="e">
        <f t="shared" si="114"/>
        <v>#REF!</v>
      </c>
      <c r="AA425" s="28" t="e">
        <f t="shared" si="106"/>
        <v>#REF!</v>
      </c>
      <c r="AB425" s="29" t="e">
        <f t="shared" si="107"/>
        <v>#REF!</v>
      </c>
      <c r="AC425" s="28" t="e">
        <f t="shared" si="115"/>
        <v>#REF!</v>
      </c>
      <c r="AD425" s="23" t="e">
        <f t="shared" si="116"/>
        <v>#REF!</v>
      </c>
      <c r="AE425" s="53">
        <f t="shared" si="117"/>
        <v>0</v>
      </c>
      <c r="AF425" s="53">
        <f t="shared" si="118"/>
        <v>0</v>
      </c>
      <c r="AG425" s="53">
        <f t="shared" si="119"/>
        <v>0</v>
      </c>
      <c r="AH425" s="36" t="e">
        <f t="shared" si="122"/>
        <v>#REF!</v>
      </c>
      <c r="AM425" s="23">
        <f t="shared" si="120"/>
        <v>0</v>
      </c>
    </row>
    <row r="426" spans="1:39" x14ac:dyDescent="0.3">
      <c r="A426" s="23">
        <v>423</v>
      </c>
      <c r="B426" s="23">
        <f>VLOOKUP($A426,'[1]פרופיל מציע  + מסמכים שיש להגיש'!$C$6:$H$16555,2)</f>
        <v>0</v>
      </c>
      <c r="C426" s="23" t="str">
        <f t="shared" si="108"/>
        <v>0</v>
      </c>
      <c r="D426" s="41"/>
      <c r="E426" s="43"/>
      <c r="F426" s="43"/>
      <c r="G426" s="42"/>
      <c r="H426" s="43"/>
      <c r="I426" s="43"/>
      <c r="J426" s="42"/>
      <c r="K426" s="42"/>
      <c r="L426" s="42"/>
      <c r="M426" s="57" t="str">
        <f t="shared" si="121"/>
        <v/>
      </c>
      <c r="N426" s="27" t="str">
        <f>IF(M426="","",VLOOKUP($A426,'[1]פרופיל מציע  + מסמכים שיש להגיש'!$C$6:$H$16555,4))</f>
        <v/>
      </c>
      <c r="O426" s="46" t="str">
        <f>IF(OR('טבלת עזר2'!$C425=1,'טבלת עזר2'!$G425=1,'טבלת עזר2'!$J425='טבלת עזר2'!$J$2,'טבלת עזר2'!$J425='טבלת עזר2'!$J$2,'טבלת עזר2'!$K425='טבלת עזר2'!$K$2,'טבלת עזר2'!$L425='טבלת עזר2'!$L$2)=TRUE,1,"")</f>
        <v/>
      </c>
      <c r="P426" s="46" t="e">
        <f>IF(OR($M426='טבלת עזר2'!$AN$3,$M426='טבלת עזר2'!$AN$4,$M426='טבלת עזר2'!$AN$5,$M426='טבלת עזר2'!$AN$6,$M426='טבלת עזר2'!$AN$7,$M426='טבלת עזר2'!$AN$8,$M426='טבלת עזר2'!$AN$9)=TRUE,2,"")</f>
        <v>#NUM!</v>
      </c>
      <c r="Q426" s="23" t="str">
        <f t="shared" si="109"/>
        <v>not submittied</v>
      </c>
      <c r="R426" s="65" t="e">
        <f t="shared" si="110"/>
        <v>#NUM!</v>
      </c>
      <c r="W426" s="67">
        <f t="shared" si="111"/>
        <v>0</v>
      </c>
      <c r="X426" s="23">
        <f t="shared" si="112"/>
        <v>7629</v>
      </c>
      <c r="Y426" s="50" t="e">
        <f t="shared" si="113"/>
        <v>#REF!</v>
      </c>
      <c r="Z426" s="23" t="e">
        <f t="shared" si="114"/>
        <v>#REF!</v>
      </c>
      <c r="AA426" s="28" t="e">
        <f t="shared" si="106"/>
        <v>#REF!</v>
      </c>
      <c r="AB426" s="29" t="e">
        <f t="shared" si="107"/>
        <v>#REF!</v>
      </c>
      <c r="AC426" s="28" t="e">
        <f t="shared" si="115"/>
        <v>#REF!</v>
      </c>
      <c r="AD426" s="23" t="e">
        <f t="shared" si="116"/>
        <v>#REF!</v>
      </c>
      <c r="AE426" s="53">
        <f t="shared" si="117"/>
        <v>0</v>
      </c>
      <c r="AF426" s="53">
        <f t="shared" si="118"/>
        <v>0</v>
      </c>
      <c r="AG426" s="53">
        <f t="shared" si="119"/>
        <v>0</v>
      </c>
      <c r="AH426" s="36" t="e">
        <f t="shared" si="122"/>
        <v>#REF!</v>
      </c>
      <c r="AM426" s="23">
        <f t="shared" si="120"/>
        <v>0</v>
      </c>
    </row>
    <row r="427" spans="1:39" x14ac:dyDescent="0.3">
      <c r="A427" s="23">
        <v>424</v>
      </c>
      <c r="B427" s="23">
        <f>VLOOKUP($A427,'[1]פרופיל מציע  + מסמכים שיש להגיש'!$C$6:$H$16555,2)</f>
        <v>0</v>
      </c>
      <c r="C427" s="23" t="str">
        <f t="shared" si="108"/>
        <v>0</v>
      </c>
      <c r="D427" s="41"/>
      <c r="E427" s="43"/>
      <c r="F427" s="43"/>
      <c r="G427" s="42"/>
      <c r="H427" s="43"/>
      <c r="I427" s="43"/>
      <c r="J427" s="42"/>
      <c r="K427" s="42"/>
      <c r="L427" s="42"/>
      <c r="M427" s="57" t="str">
        <f t="shared" si="121"/>
        <v/>
      </c>
      <c r="N427" s="27" t="str">
        <f>IF(M427="","",VLOOKUP($A427,'[1]פרופיל מציע  + מסמכים שיש להגיש'!$C$6:$H$16555,4))</f>
        <v/>
      </c>
      <c r="O427" s="46" t="str">
        <f>IF(OR('טבלת עזר2'!$C426=1,'טבלת עזר2'!$G426=1,'טבלת עזר2'!$J426='טבלת עזר2'!$J$2,'טבלת עזר2'!$J426='טבלת עזר2'!$J$2,'טבלת עזר2'!$K426='טבלת עזר2'!$K$2,'טבלת עזר2'!$L426='טבלת עזר2'!$L$2)=TRUE,1,"")</f>
        <v/>
      </c>
      <c r="P427" s="46" t="e">
        <f>IF(OR($M427='טבלת עזר2'!$AN$3,$M427='טבלת עזר2'!$AN$4,$M427='טבלת עזר2'!$AN$5,$M427='טבלת עזר2'!$AN$6,$M427='טבלת עזר2'!$AN$7,$M427='טבלת עזר2'!$AN$8,$M427='טבלת עזר2'!$AN$9)=TRUE,2,"")</f>
        <v>#NUM!</v>
      </c>
      <c r="Q427" s="23" t="str">
        <f t="shared" si="109"/>
        <v>not submittied</v>
      </c>
      <c r="R427" s="65" t="e">
        <f t="shared" si="110"/>
        <v>#NUM!</v>
      </c>
      <c r="W427" s="67">
        <f t="shared" si="111"/>
        <v>0</v>
      </c>
      <c r="X427" s="23">
        <f t="shared" si="112"/>
        <v>7629</v>
      </c>
      <c r="Y427" s="50" t="e">
        <f t="shared" si="113"/>
        <v>#REF!</v>
      </c>
      <c r="Z427" s="23" t="e">
        <f t="shared" si="114"/>
        <v>#REF!</v>
      </c>
      <c r="AA427" s="28" t="e">
        <f t="shared" si="106"/>
        <v>#REF!</v>
      </c>
      <c r="AB427" s="29" t="e">
        <f t="shared" si="107"/>
        <v>#REF!</v>
      </c>
      <c r="AC427" s="28" t="e">
        <f t="shared" si="115"/>
        <v>#REF!</v>
      </c>
      <c r="AD427" s="23" t="e">
        <f t="shared" si="116"/>
        <v>#REF!</v>
      </c>
      <c r="AE427" s="53">
        <f t="shared" si="117"/>
        <v>0</v>
      </c>
      <c r="AF427" s="53">
        <f t="shared" si="118"/>
        <v>0</v>
      </c>
      <c r="AG427" s="53">
        <f t="shared" si="119"/>
        <v>0</v>
      </c>
      <c r="AH427" s="36" t="e">
        <f t="shared" si="122"/>
        <v>#REF!</v>
      </c>
      <c r="AM427" s="23">
        <f t="shared" si="120"/>
        <v>0</v>
      </c>
    </row>
    <row r="428" spans="1:39" x14ac:dyDescent="0.3">
      <c r="A428" s="23">
        <v>425</v>
      </c>
      <c r="B428" s="23">
        <f>VLOOKUP($A428,'[1]פרופיל מציע  + מסמכים שיש להגיש'!$C$6:$H$16555,2)</f>
        <v>0</v>
      </c>
      <c r="C428" s="23" t="str">
        <f t="shared" si="108"/>
        <v>0</v>
      </c>
      <c r="D428" s="41"/>
      <c r="E428" s="43"/>
      <c r="F428" s="43"/>
      <c r="G428" s="42"/>
      <c r="H428" s="43"/>
      <c r="I428" s="43"/>
      <c r="J428" s="42"/>
      <c r="K428" s="42"/>
      <c r="L428" s="42"/>
      <c r="M428" s="57" t="str">
        <f t="shared" si="121"/>
        <v/>
      </c>
      <c r="N428" s="27" t="str">
        <f>IF(M428="","",VLOOKUP($A428,'[1]פרופיל מציע  + מסמכים שיש להגיש'!$C$6:$H$16555,4))</f>
        <v/>
      </c>
      <c r="O428" s="46" t="str">
        <f>IF(OR('טבלת עזר2'!$C427=1,'טבלת עזר2'!$G427=1,'טבלת עזר2'!$J427='טבלת עזר2'!$J$2,'טבלת עזר2'!$J427='טבלת עזר2'!$J$2,'טבלת עזר2'!$K427='טבלת עזר2'!$K$2,'טבלת עזר2'!$L427='טבלת עזר2'!$L$2)=TRUE,1,"")</f>
        <v/>
      </c>
      <c r="P428" s="46" t="e">
        <f>IF(OR($M428='טבלת עזר2'!$AN$3,$M428='טבלת עזר2'!$AN$4,$M428='טבלת עזר2'!$AN$5,$M428='טבלת עזר2'!$AN$6,$M428='טבלת עזר2'!$AN$7,$M428='טבלת עזר2'!$AN$8,$M428='טבלת עזר2'!$AN$9)=TRUE,2,"")</f>
        <v>#NUM!</v>
      </c>
      <c r="Q428" s="23" t="str">
        <f t="shared" si="109"/>
        <v>not submittied</v>
      </c>
      <c r="R428" s="65" t="e">
        <f t="shared" si="110"/>
        <v>#NUM!</v>
      </c>
      <c r="W428" s="67">
        <f t="shared" si="111"/>
        <v>0</v>
      </c>
      <c r="X428" s="23">
        <f t="shared" si="112"/>
        <v>7629</v>
      </c>
      <c r="Y428" s="50" t="e">
        <f t="shared" si="113"/>
        <v>#REF!</v>
      </c>
      <c r="Z428" s="23" t="e">
        <f t="shared" si="114"/>
        <v>#REF!</v>
      </c>
      <c r="AA428" s="28" t="e">
        <f t="shared" si="106"/>
        <v>#REF!</v>
      </c>
      <c r="AB428" s="29" t="e">
        <f t="shared" si="107"/>
        <v>#REF!</v>
      </c>
      <c r="AC428" s="28" t="e">
        <f t="shared" si="115"/>
        <v>#REF!</v>
      </c>
      <c r="AD428" s="23" t="e">
        <f t="shared" si="116"/>
        <v>#REF!</v>
      </c>
      <c r="AE428" s="53">
        <f t="shared" si="117"/>
        <v>0</v>
      </c>
      <c r="AF428" s="53">
        <f t="shared" si="118"/>
        <v>0</v>
      </c>
      <c r="AG428" s="53">
        <f t="shared" si="119"/>
        <v>0</v>
      </c>
      <c r="AH428" s="36" t="e">
        <f t="shared" si="122"/>
        <v>#REF!</v>
      </c>
      <c r="AM428" s="23">
        <f t="shared" si="120"/>
        <v>0</v>
      </c>
    </row>
    <row r="429" spans="1:39" x14ac:dyDescent="0.3">
      <c r="A429" s="23">
        <v>426</v>
      </c>
      <c r="B429" s="23">
        <f>VLOOKUP($A429,'[1]פרופיל מציע  + מסמכים שיש להגיש'!$C$6:$H$16555,2)</f>
        <v>0</v>
      </c>
      <c r="C429" s="23" t="str">
        <f t="shared" si="108"/>
        <v>0</v>
      </c>
      <c r="D429" s="41"/>
      <c r="E429" s="43"/>
      <c r="F429" s="43"/>
      <c r="G429" s="42"/>
      <c r="H429" s="43"/>
      <c r="I429" s="43"/>
      <c r="J429" s="42"/>
      <c r="K429" s="42"/>
      <c r="L429" s="42"/>
      <c r="M429" s="57" t="str">
        <f t="shared" si="121"/>
        <v/>
      </c>
      <c r="N429" s="27" t="str">
        <f>IF(M429="","",VLOOKUP($A429,'[1]פרופיל מציע  + מסמכים שיש להגיש'!$C$6:$H$16555,4))</f>
        <v/>
      </c>
      <c r="O429" s="46" t="str">
        <f>IF(OR('טבלת עזר2'!$C428=1,'טבלת עזר2'!$G428=1,'טבלת עזר2'!$J428='טבלת עזר2'!$J$2,'טבלת עזר2'!$J428='טבלת עזר2'!$J$2,'טבלת עזר2'!$K428='טבלת עזר2'!$K$2,'טבלת עזר2'!$L428='טבלת עזר2'!$L$2)=TRUE,1,"")</f>
        <v/>
      </c>
      <c r="P429" s="46" t="e">
        <f>IF(OR($M429='טבלת עזר2'!$AN$3,$M429='טבלת עזר2'!$AN$4,$M429='טבלת עזר2'!$AN$5,$M429='טבלת עזר2'!$AN$6,$M429='טבלת עזר2'!$AN$7,$M429='טבלת עזר2'!$AN$8,$M429='טבלת עזר2'!$AN$9)=TRUE,2,"")</f>
        <v>#NUM!</v>
      </c>
      <c r="Q429" s="23" t="str">
        <f t="shared" si="109"/>
        <v>not submittied</v>
      </c>
      <c r="R429" s="65" t="e">
        <f t="shared" si="110"/>
        <v>#NUM!</v>
      </c>
      <c r="W429" s="67">
        <f t="shared" si="111"/>
        <v>0</v>
      </c>
      <c r="X429" s="23">
        <f t="shared" si="112"/>
        <v>7629</v>
      </c>
      <c r="Y429" s="50" t="e">
        <f t="shared" si="113"/>
        <v>#REF!</v>
      </c>
      <c r="Z429" s="23" t="e">
        <f t="shared" si="114"/>
        <v>#REF!</v>
      </c>
      <c r="AA429" s="28" t="e">
        <f t="shared" si="106"/>
        <v>#REF!</v>
      </c>
      <c r="AB429" s="29" t="e">
        <f t="shared" si="107"/>
        <v>#REF!</v>
      </c>
      <c r="AC429" s="28" t="e">
        <f t="shared" si="115"/>
        <v>#REF!</v>
      </c>
      <c r="AD429" s="23" t="e">
        <f t="shared" si="116"/>
        <v>#REF!</v>
      </c>
      <c r="AE429" s="53">
        <f t="shared" si="117"/>
        <v>0</v>
      </c>
      <c r="AF429" s="53">
        <f t="shared" si="118"/>
        <v>0</v>
      </c>
      <c r="AG429" s="53">
        <f t="shared" si="119"/>
        <v>0</v>
      </c>
      <c r="AH429" s="36" t="e">
        <f t="shared" si="122"/>
        <v>#REF!</v>
      </c>
      <c r="AM429" s="23">
        <f t="shared" si="120"/>
        <v>0</v>
      </c>
    </row>
    <row r="430" spans="1:39" x14ac:dyDescent="0.3">
      <c r="A430" s="23">
        <v>427</v>
      </c>
      <c r="B430" s="23">
        <f>VLOOKUP($A430,'[1]פרופיל מציע  + מסמכים שיש להגיש'!$C$6:$H$16555,2)</f>
        <v>0</v>
      </c>
      <c r="C430" s="23" t="str">
        <f t="shared" si="108"/>
        <v>0</v>
      </c>
      <c r="D430" s="41"/>
      <c r="E430" s="43"/>
      <c r="F430" s="43"/>
      <c r="G430" s="42"/>
      <c r="H430" s="43"/>
      <c r="I430" s="43"/>
      <c r="J430" s="42"/>
      <c r="K430" s="42"/>
      <c r="L430" s="42"/>
      <c r="M430" s="57" t="str">
        <f t="shared" si="121"/>
        <v/>
      </c>
      <c r="N430" s="27" t="str">
        <f>IF(M430="","",VLOOKUP($A430,'[1]פרופיל מציע  + מסמכים שיש להגיש'!$C$6:$H$16555,4))</f>
        <v/>
      </c>
      <c r="O430" s="46" t="str">
        <f>IF(OR('טבלת עזר2'!$C429=1,'טבלת עזר2'!$G429=1,'טבלת עזר2'!$J429='טבלת עזר2'!$J$2,'טבלת עזר2'!$J429='טבלת עזר2'!$J$2,'טבלת עזר2'!$K429='טבלת עזר2'!$K$2,'טבלת עזר2'!$L429='טבלת עזר2'!$L$2)=TRUE,1,"")</f>
        <v/>
      </c>
      <c r="P430" s="46" t="e">
        <f>IF(OR($M430='טבלת עזר2'!$AN$3,$M430='טבלת עזר2'!$AN$4,$M430='טבלת עזר2'!$AN$5,$M430='טבלת עזר2'!$AN$6,$M430='טבלת עזר2'!$AN$7,$M430='טבלת עזר2'!$AN$8,$M430='טבלת עזר2'!$AN$9)=TRUE,2,"")</f>
        <v>#NUM!</v>
      </c>
      <c r="Q430" s="23" t="str">
        <f t="shared" si="109"/>
        <v>not submittied</v>
      </c>
      <c r="R430" s="65" t="e">
        <f t="shared" si="110"/>
        <v>#NUM!</v>
      </c>
      <c r="W430" s="67">
        <f t="shared" si="111"/>
        <v>0</v>
      </c>
      <c r="X430" s="23">
        <f t="shared" si="112"/>
        <v>7629</v>
      </c>
      <c r="Y430" s="50" t="e">
        <f t="shared" si="113"/>
        <v>#REF!</v>
      </c>
      <c r="Z430" s="23" t="e">
        <f t="shared" si="114"/>
        <v>#REF!</v>
      </c>
      <c r="AA430" s="28" t="e">
        <f t="shared" si="106"/>
        <v>#REF!</v>
      </c>
      <c r="AB430" s="29" t="e">
        <f t="shared" si="107"/>
        <v>#REF!</v>
      </c>
      <c r="AC430" s="28" t="e">
        <f t="shared" si="115"/>
        <v>#REF!</v>
      </c>
      <c r="AD430" s="23" t="e">
        <f t="shared" si="116"/>
        <v>#REF!</v>
      </c>
      <c r="AE430" s="53">
        <f t="shared" si="117"/>
        <v>0</v>
      </c>
      <c r="AF430" s="53">
        <f t="shared" si="118"/>
        <v>0</v>
      </c>
      <c r="AG430" s="53">
        <f t="shared" si="119"/>
        <v>0</v>
      </c>
      <c r="AH430" s="36" t="e">
        <f t="shared" si="122"/>
        <v>#REF!</v>
      </c>
      <c r="AM430" s="23">
        <f t="shared" si="120"/>
        <v>0</v>
      </c>
    </row>
    <row r="431" spans="1:39" x14ac:dyDescent="0.3">
      <c r="A431" s="23">
        <v>428</v>
      </c>
      <c r="B431" s="23">
        <f>VLOOKUP($A431,'[1]פרופיל מציע  + מסמכים שיש להגיש'!$C$6:$H$16555,2)</f>
        <v>0</v>
      </c>
      <c r="C431" s="23" t="str">
        <f t="shared" si="108"/>
        <v>0</v>
      </c>
      <c r="D431" s="41"/>
      <c r="E431" s="43"/>
      <c r="F431" s="43"/>
      <c r="G431" s="42"/>
      <c r="H431" s="43"/>
      <c r="I431" s="43"/>
      <c r="J431" s="42"/>
      <c r="K431" s="42"/>
      <c r="L431" s="42"/>
      <c r="M431" s="57" t="str">
        <f t="shared" si="121"/>
        <v/>
      </c>
      <c r="N431" s="27" t="str">
        <f>IF(M431="","",VLOOKUP($A431,'[1]פרופיל מציע  + מסמכים שיש להגיש'!$C$6:$H$16555,4))</f>
        <v/>
      </c>
      <c r="O431" s="46" t="str">
        <f>IF(OR('טבלת עזר2'!$C430=1,'טבלת עזר2'!$G430=1,'טבלת עזר2'!$J430='טבלת עזר2'!$J$2,'טבלת עזר2'!$J430='טבלת עזר2'!$J$2,'טבלת עזר2'!$K430='טבלת עזר2'!$K$2,'טבלת עזר2'!$L430='טבלת עזר2'!$L$2)=TRUE,1,"")</f>
        <v/>
      </c>
      <c r="P431" s="46" t="e">
        <f>IF(OR($M431='טבלת עזר2'!$AN$3,$M431='טבלת עזר2'!$AN$4,$M431='טבלת עזר2'!$AN$5,$M431='טבלת עזר2'!$AN$6,$M431='טבלת עזר2'!$AN$7,$M431='טבלת עזר2'!$AN$8,$M431='טבלת עזר2'!$AN$9)=TRUE,2,"")</f>
        <v>#NUM!</v>
      </c>
      <c r="Q431" s="23" t="str">
        <f t="shared" si="109"/>
        <v>not submittied</v>
      </c>
      <c r="R431" s="65" t="e">
        <f t="shared" si="110"/>
        <v>#NUM!</v>
      </c>
      <c r="W431" s="67">
        <f t="shared" si="111"/>
        <v>0</v>
      </c>
      <c r="X431" s="23">
        <f t="shared" si="112"/>
        <v>7629</v>
      </c>
      <c r="Y431" s="50" t="e">
        <f t="shared" si="113"/>
        <v>#REF!</v>
      </c>
      <c r="Z431" s="23" t="e">
        <f t="shared" si="114"/>
        <v>#REF!</v>
      </c>
      <c r="AA431" s="28" t="e">
        <f t="shared" si="106"/>
        <v>#REF!</v>
      </c>
      <c r="AB431" s="29" t="e">
        <f t="shared" si="107"/>
        <v>#REF!</v>
      </c>
      <c r="AC431" s="28" t="e">
        <f t="shared" si="115"/>
        <v>#REF!</v>
      </c>
      <c r="AD431" s="23" t="e">
        <f t="shared" si="116"/>
        <v>#REF!</v>
      </c>
      <c r="AE431" s="53">
        <f t="shared" si="117"/>
        <v>0</v>
      </c>
      <c r="AF431" s="53">
        <f t="shared" si="118"/>
        <v>0</v>
      </c>
      <c r="AG431" s="53">
        <f t="shared" si="119"/>
        <v>0</v>
      </c>
      <c r="AH431" s="36" t="e">
        <f t="shared" si="122"/>
        <v>#REF!</v>
      </c>
      <c r="AM431" s="23">
        <f t="shared" si="120"/>
        <v>0</v>
      </c>
    </row>
    <row r="432" spans="1:39" x14ac:dyDescent="0.3">
      <c r="A432" s="23">
        <v>429</v>
      </c>
      <c r="B432" s="23">
        <f>VLOOKUP($A432,'[1]פרופיל מציע  + מסמכים שיש להגיש'!$C$6:$H$16555,2)</f>
        <v>0</v>
      </c>
      <c r="C432" s="23" t="str">
        <f t="shared" si="108"/>
        <v>0</v>
      </c>
      <c r="D432" s="41"/>
      <c r="E432" s="43"/>
      <c r="F432" s="43"/>
      <c r="G432" s="42"/>
      <c r="H432" s="43"/>
      <c r="I432" s="43"/>
      <c r="J432" s="42"/>
      <c r="K432" s="42"/>
      <c r="L432" s="42"/>
      <c r="M432" s="57" t="str">
        <f t="shared" si="121"/>
        <v/>
      </c>
      <c r="N432" s="27" t="str">
        <f>IF(M432="","",VLOOKUP($A432,'[1]פרופיל מציע  + מסמכים שיש להגיש'!$C$6:$H$16555,4))</f>
        <v/>
      </c>
      <c r="O432" s="46" t="str">
        <f>IF(OR('טבלת עזר2'!$C431=1,'טבלת עזר2'!$G431=1,'טבלת עזר2'!$J431='טבלת עזר2'!$J$2,'טבלת עזר2'!$J431='טבלת עזר2'!$J$2,'טבלת עזר2'!$K431='טבלת עזר2'!$K$2,'טבלת עזר2'!$L431='טבלת עזר2'!$L$2)=TRUE,1,"")</f>
        <v/>
      </c>
      <c r="P432" s="46" t="e">
        <f>IF(OR($M432='טבלת עזר2'!$AN$3,$M432='טבלת עזר2'!$AN$4,$M432='טבלת עזר2'!$AN$5,$M432='טבלת עזר2'!$AN$6,$M432='טבלת עזר2'!$AN$7,$M432='טבלת עזר2'!$AN$8,$M432='טבלת עזר2'!$AN$9)=TRUE,2,"")</f>
        <v>#NUM!</v>
      </c>
      <c r="Q432" s="23" t="str">
        <f t="shared" si="109"/>
        <v>not submittied</v>
      </c>
      <c r="R432" s="65" t="e">
        <f t="shared" si="110"/>
        <v>#NUM!</v>
      </c>
      <c r="W432" s="67">
        <f t="shared" si="111"/>
        <v>0</v>
      </c>
      <c r="X432" s="23">
        <f t="shared" si="112"/>
        <v>7629</v>
      </c>
      <c r="Y432" s="50" t="e">
        <f t="shared" si="113"/>
        <v>#REF!</v>
      </c>
      <c r="Z432" s="23" t="e">
        <f t="shared" si="114"/>
        <v>#REF!</v>
      </c>
      <c r="AA432" s="28" t="e">
        <f t="shared" si="106"/>
        <v>#REF!</v>
      </c>
      <c r="AB432" s="29" t="e">
        <f t="shared" si="107"/>
        <v>#REF!</v>
      </c>
      <c r="AC432" s="28" t="e">
        <f t="shared" si="115"/>
        <v>#REF!</v>
      </c>
      <c r="AD432" s="23" t="e">
        <f t="shared" si="116"/>
        <v>#REF!</v>
      </c>
      <c r="AE432" s="53">
        <f t="shared" si="117"/>
        <v>0</v>
      </c>
      <c r="AF432" s="53">
        <f t="shared" si="118"/>
        <v>0</v>
      </c>
      <c r="AG432" s="53">
        <f t="shared" si="119"/>
        <v>0</v>
      </c>
      <c r="AH432" s="36" t="e">
        <f t="shared" si="122"/>
        <v>#REF!</v>
      </c>
      <c r="AM432" s="23">
        <f t="shared" si="120"/>
        <v>0</v>
      </c>
    </row>
    <row r="433" spans="1:39" x14ac:dyDescent="0.3">
      <c r="A433" s="23">
        <v>430</v>
      </c>
      <c r="B433" s="23">
        <f>VLOOKUP($A433,'[1]פרופיל מציע  + מסמכים שיש להגיש'!$C$6:$H$16555,2)</f>
        <v>0</v>
      </c>
      <c r="C433" s="23" t="str">
        <f t="shared" si="108"/>
        <v>0</v>
      </c>
      <c r="D433" s="41"/>
      <c r="E433" s="43"/>
      <c r="F433" s="43"/>
      <c r="G433" s="42"/>
      <c r="H433" s="43"/>
      <c r="I433" s="43"/>
      <c r="J433" s="42"/>
      <c r="K433" s="42"/>
      <c r="L433" s="42"/>
      <c r="M433" s="57" t="str">
        <f t="shared" si="121"/>
        <v/>
      </c>
      <c r="N433" s="27" t="str">
        <f>IF(M433="","",VLOOKUP($A433,'[1]פרופיל מציע  + מסמכים שיש להגיש'!$C$6:$H$16555,4))</f>
        <v/>
      </c>
      <c r="O433" s="46" t="str">
        <f>IF(OR('טבלת עזר2'!$C432=1,'טבלת עזר2'!$G432=1,'טבלת עזר2'!$J432='טבלת עזר2'!$J$2,'טבלת עזר2'!$J432='טבלת עזר2'!$J$2,'טבלת עזר2'!$K432='טבלת עזר2'!$K$2,'טבלת עזר2'!$L432='טבלת עזר2'!$L$2)=TRUE,1,"")</f>
        <v/>
      </c>
      <c r="P433" s="46" t="e">
        <f>IF(OR($M433='טבלת עזר2'!$AN$3,$M433='טבלת עזר2'!$AN$4,$M433='טבלת עזר2'!$AN$5,$M433='טבלת עזר2'!$AN$6,$M433='טבלת עזר2'!$AN$7,$M433='טבלת עזר2'!$AN$8,$M433='טבלת עזר2'!$AN$9)=TRUE,2,"")</f>
        <v>#NUM!</v>
      </c>
      <c r="Q433" s="23" t="str">
        <f t="shared" si="109"/>
        <v>not submittied</v>
      </c>
      <c r="R433" s="65" t="e">
        <f t="shared" si="110"/>
        <v>#NUM!</v>
      </c>
      <c r="W433" s="67">
        <f t="shared" si="111"/>
        <v>0</v>
      </c>
      <c r="X433" s="23">
        <f t="shared" si="112"/>
        <v>7629</v>
      </c>
      <c r="Y433" s="50" t="e">
        <f t="shared" si="113"/>
        <v>#REF!</v>
      </c>
      <c r="Z433" s="23" t="e">
        <f t="shared" si="114"/>
        <v>#REF!</v>
      </c>
      <c r="AA433" s="28" t="e">
        <f t="shared" si="106"/>
        <v>#REF!</v>
      </c>
      <c r="AB433" s="29" t="e">
        <f t="shared" si="107"/>
        <v>#REF!</v>
      </c>
      <c r="AC433" s="28" t="e">
        <f t="shared" si="115"/>
        <v>#REF!</v>
      </c>
      <c r="AD433" s="23" t="e">
        <f t="shared" si="116"/>
        <v>#REF!</v>
      </c>
      <c r="AE433" s="53">
        <f t="shared" si="117"/>
        <v>0</v>
      </c>
      <c r="AF433" s="53">
        <f t="shared" si="118"/>
        <v>0</v>
      </c>
      <c r="AG433" s="53">
        <f t="shared" si="119"/>
        <v>0</v>
      </c>
      <c r="AH433" s="36" t="e">
        <f t="shared" si="122"/>
        <v>#REF!</v>
      </c>
      <c r="AM433" s="23">
        <f t="shared" si="120"/>
        <v>0</v>
      </c>
    </row>
    <row r="434" spans="1:39" x14ac:dyDescent="0.3">
      <c r="A434" s="23">
        <v>431</v>
      </c>
      <c r="B434" s="23">
        <f>VLOOKUP($A434,'[1]פרופיל מציע  + מסמכים שיש להגיש'!$C$6:$H$16555,2)</f>
        <v>0</v>
      </c>
      <c r="C434" s="23" t="str">
        <f t="shared" si="108"/>
        <v>0</v>
      </c>
      <c r="D434" s="41"/>
      <c r="E434" s="43"/>
      <c r="F434" s="43"/>
      <c r="G434" s="42"/>
      <c r="H434" s="43"/>
      <c r="I434" s="43"/>
      <c r="J434" s="42"/>
      <c r="K434" s="42"/>
      <c r="L434" s="42"/>
      <c r="M434" s="57" t="str">
        <f t="shared" si="121"/>
        <v/>
      </c>
      <c r="N434" s="27" t="str">
        <f>IF(M434="","",VLOOKUP($A434,'[1]פרופיל מציע  + מסמכים שיש להגיש'!$C$6:$H$16555,4))</f>
        <v/>
      </c>
      <c r="O434" s="46" t="str">
        <f>IF(OR('טבלת עזר2'!$C433=1,'טבלת עזר2'!$G433=1,'טבלת עזר2'!$J433='טבלת עזר2'!$J$2,'טבלת עזר2'!$J433='טבלת עזר2'!$J$2,'טבלת עזר2'!$K433='טבלת עזר2'!$K$2,'טבלת עזר2'!$L433='טבלת עזר2'!$L$2)=TRUE,1,"")</f>
        <v/>
      </c>
      <c r="P434" s="46" t="e">
        <f>IF(OR($M434='טבלת עזר2'!$AN$3,$M434='טבלת עזר2'!$AN$4,$M434='טבלת עזר2'!$AN$5,$M434='טבלת עזר2'!$AN$6,$M434='טבלת עזר2'!$AN$7,$M434='טבלת עזר2'!$AN$8,$M434='טבלת עזר2'!$AN$9)=TRUE,2,"")</f>
        <v>#NUM!</v>
      </c>
      <c r="Q434" s="23" t="str">
        <f t="shared" si="109"/>
        <v>not submittied</v>
      </c>
      <c r="R434" s="65" t="e">
        <f t="shared" si="110"/>
        <v>#NUM!</v>
      </c>
      <c r="W434" s="67">
        <f t="shared" si="111"/>
        <v>0</v>
      </c>
      <c r="X434" s="23">
        <f t="shared" si="112"/>
        <v>7629</v>
      </c>
      <c r="Y434" s="50" t="e">
        <f t="shared" si="113"/>
        <v>#REF!</v>
      </c>
      <c r="Z434" s="23" t="e">
        <f t="shared" si="114"/>
        <v>#REF!</v>
      </c>
      <c r="AA434" s="28" t="e">
        <f t="shared" si="106"/>
        <v>#REF!</v>
      </c>
      <c r="AB434" s="29" t="e">
        <f t="shared" si="107"/>
        <v>#REF!</v>
      </c>
      <c r="AC434" s="28" t="e">
        <f t="shared" si="115"/>
        <v>#REF!</v>
      </c>
      <c r="AD434" s="23" t="e">
        <f t="shared" si="116"/>
        <v>#REF!</v>
      </c>
      <c r="AE434" s="53">
        <f t="shared" si="117"/>
        <v>0</v>
      </c>
      <c r="AF434" s="53">
        <f t="shared" si="118"/>
        <v>0</v>
      </c>
      <c r="AG434" s="53">
        <f t="shared" si="119"/>
        <v>0</v>
      </c>
      <c r="AH434" s="36" t="e">
        <f t="shared" si="122"/>
        <v>#REF!</v>
      </c>
      <c r="AM434" s="23">
        <f t="shared" si="120"/>
        <v>0</v>
      </c>
    </row>
    <row r="435" spans="1:39" x14ac:dyDescent="0.3">
      <c r="A435" s="23">
        <v>432</v>
      </c>
      <c r="B435" s="23">
        <f>VLOOKUP($A435,'[1]פרופיל מציע  + מסמכים שיש להגיש'!$C$6:$H$16555,2)</f>
        <v>0</v>
      </c>
      <c r="C435" s="23" t="str">
        <f t="shared" si="108"/>
        <v>0</v>
      </c>
      <c r="D435" s="41"/>
      <c r="E435" s="43"/>
      <c r="F435" s="43"/>
      <c r="G435" s="42"/>
      <c r="H435" s="43"/>
      <c r="I435" s="43"/>
      <c r="J435" s="42"/>
      <c r="K435" s="42"/>
      <c r="L435" s="42"/>
      <c r="M435" s="57" t="str">
        <f t="shared" si="121"/>
        <v/>
      </c>
      <c r="N435" s="27" t="str">
        <f>IF(M435="","",VLOOKUP($A435,'[1]פרופיל מציע  + מסמכים שיש להגיש'!$C$6:$H$16555,4))</f>
        <v/>
      </c>
      <c r="O435" s="46" t="str">
        <f>IF(OR('טבלת עזר2'!$C434=1,'טבלת עזר2'!$G434=1,'טבלת עזר2'!$J434='טבלת עזר2'!$J$2,'טבלת עזר2'!$J434='טבלת עזר2'!$J$2,'טבלת עזר2'!$K434='טבלת עזר2'!$K$2,'טבלת עזר2'!$L434='טבלת עזר2'!$L$2)=TRUE,1,"")</f>
        <v/>
      </c>
      <c r="P435" s="46" t="e">
        <f>IF(OR($M435='טבלת עזר2'!$AN$3,$M435='טבלת עזר2'!$AN$4,$M435='טבלת עזר2'!$AN$5,$M435='טבלת עזר2'!$AN$6,$M435='טבלת עזר2'!$AN$7,$M435='טבלת עזר2'!$AN$8,$M435='טבלת עזר2'!$AN$9)=TRUE,2,"")</f>
        <v>#NUM!</v>
      </c>
      <c r="Q435" s="23" t="str">
        <f t="shared" si="109"/>
        <v>not submittied</v>
      </c>
      <c r="R435" s="65" t="e">
        <f t="shared" si="110"/>
        <v>#NUM!</v>
      </c>
      <c r="W435" s="67">
        <f t="shared" si="111"/>
        <v>0</v>
      </c>
      <c r="X435" s="23">
        <f t="shared" si="112"/>
        <v>7629</v>
      </c>
      <c r="Y435" s="50" t="e">
        <f t="shared" si="113"/>
        <v>#REF!</v>
      </c>
      <c r="Z435" s="23" t="e">
        <f t="shared" si="114"/>
        <v>#REF!</v>
      </c>
      <c r="AA435" s="28" t="e">
        <f t="shared" si="106"/>
        <v>#REF!</v>
      </c>
      <c r="AB435" s="29" t="e">
        <f t="shared" si="107"/>
        <v>#REF!</v>
      </c>
      <c r="AC435" s="28" t="e">
        <f t="shared" si="115"/>
        <v>#REF!</v>
      </c>
      <c r="AD435" s="23" t="e">
        <f t="shared" si="116"/>
        <v>#REF!</v>
      </c>
      <c r="AE435" s="53">
        <f t="shared" si="117"/>
        <v>0</v>
      </c>
      <c r="AF435" s="53">
        <f t="shared" si="118"/>
        <v>0</v>
      </c>
      <c r="AG435" s="53">
        <f t="shared" si="119"/>
        <v>0</v>
      </c>
      <c r="AH435" s="36" t="e">
        <f t="shared" si="122"/>
        <v>#REF!</v>
      </c>
      <c r="AM435" s="23">
        <f t="shared" si="120"/>
        <v>0</v>
      </c>
    </row>
    <row r="436" spans="1:39" x14ac:dyDescent="0.3">
      <c r="A436" s="23">
        <v>433</v>
      </c>
      <c r="B436" s="23">
        <f>VLOOKUP($A436,'[1]פרופיל מציע  + מסמכים שיש להגיש'!$C$6:$H$16555,2)</f>
        <v>0</v>
      </c>
      <c r="C436" s="23" t="str">
        <f t="shared" si="108"/>
        <v>0</v>
      </c>
      <c r="D436" s="41"/>
      <c r="E436" s="43"/>
      <c r="F436" s="43"/>
      <c r="G436" s="42"/>
      <c r="H436" s="43"/>
      <c r="I436" s="43"/>
      <c r="J436" s="42"/>
      <c r="K436" s="42"/>
      <c r="L436" s="42"/>
      <c r="M436" s="57" t="str">
        <f t="shared" si="121"/>
        <v/>
      </c>
      <c r="N436" s="27" t="str">
        <f>IF(M436="","",VLOOKUP($A436,'[1]פרופיל מציע  + מסמכים שיש להגיש'!$C$6:$H$16555,4))</f>
        <v/>
      </c>
      <c r="O436" s="46" t="str">
        <f>IF(OR('טבלת עזר2'!$C435=1,'טבלת עזר2'!$G435=1,'טבלת עזר2'!$J435='טבלת עזר2'!$J$2,'טבלת עזר2'!$J435='טבלת עזר2'!$J$2,'טבלת עזר2'!$K435='טבלת עזר2'!$K$2,'טבלת עזר2'!$L435='טבלת עזר2'!$L$2)=TRUE,1,"")</f>
        <v/>
      </c>
      <c r="P436" s="46" t="e">
        <f>IF(OR($M436='טבלת עזר2'!$AN$3,$M436='טבלת עזר2'!$AN$4,$M436='טבלת עזר2'!$AN$5,$M436='טבלת עזר2'!$AN$6,$M436='טבלת עזר2'!$AN$7,$M436='טבלת עזר2'!$AN$8,$M436='טבלת עזר2'!$AN$9)=TRUE,2,"")</f>
        <v>#NUM!</v>
      </c>
      <c r="Q436" s="23" t="str">
        <f t="shared" si="109"/>
        <v>not submittied</v>
      </c>
      <c r="R436" s="65" t="e">
        <f t="shared" si="110"/>
        <v>#NUM!</v>
      </c>
      <c r="W436" s="67">
        <f t="shared" si="111"/>
        <v>0</v>
      </c>
      <c r="X436" s="23">
        <f t="shared" si="112"/>
        <v>7629</v>
      </c>
      <c r="Y436" s="50" t="e">
        <f t="shared" si="113"/>
        <v>#REF!</v>
      </c>
      <c r="Z436" s="23" t="e">
        <f t="shared" si="114"/>
        <v>#REF!</v>
      </c>
      <c r="AA436" s="28" t="e">
        <f t="shared" si="106"/>
        <v>#REF!</v>
      </c>
      <c r="AB436" s="29" t="e">
        <f t="shared" si="107"/>
        <v>#REF!</v>
      </c>
      <c r="AC436" s="28" t="e">
        <f t="shared" si="115"/>
        <v>#REF!</v>
      </c>
      <c r="AD436" s="23" t="e">
        <f t="shared" si="116"/>
        <v>#REF!</v>
      </c>
      <c r="AE436" s="53">
        <f t="shared" si="117"/>
        <v>0</v>
      </c>
      <c r="AF436" s="53">
        <f t="shared" si="118"/>
        <v>0</v>
      </c>
      <c r="AG436" s="53">
        <f t="shared" si="119"/>
        <v>0</v>
      </c>
      <c r="AH436" s="36" t="e">
        <f t="shared" si="122"/>
        <v>#REF!</v>
      </c>
      <c r="AM436" s="23">
        <f t="shared" si="120"/>
        <v>0</v>
      </c>
    </row>
    <row r="437" spans="1:39" x14ac:dyDescent="0.3">
      <c r="A437" s="23">
        <v>434</v>
      </c>
      <c r="B437" s="23">
        <f>VLOOKUP($A437,'[1]פרופיל מציע  + מסמכים שיש להגיש'!$C$6:$H$16555,2)</f>
        <v>0</v>
      </c>
      <c r="C437" s="23" t="str">
        <f t="shared" si="108"/>
        <v>0</v>
      </c>
      <c r="D437" s="41"/>
      <c r="E437" s="43"/>
      <c r="F437" s="43"/>
      <c r="G437" s="42"/>
      <c r="H437" s="43"/>
      <c r="I437" s="43"/>
      <c r="J437" s="42"/>
      <c r="K437" s="42"/>
      <c r="L437" s="42"/>
      <c r="M437" s="57" t="str">
        <f t="shared" si="121"/>
        <v/>
      </c>
      <c r="N437" s="27" t="str">
        <f>IF(M437="","",VLOOKUP($A437,'[1]פרופיל מציע  + מסמכים שיש להגיש'!$C$6:$H$16555,4))</f>
        <v/>
      </c>
      <c r="O437" s="46" t="str">
        <f>IF(OR('טבלת עזר2'!$C436=1,'טבלת עזר2'!$G436=1,'טבלת עזר2'!$J436='טבלת עזר2'!$J$2,'טבלת עזר2'!$J436='טבלת עזר2'!$J$2,'טבלת עזר2'!$K436='טבלת עזר2'!$K$2,'טבלת עזר2'!$L436='טבלת עזר2'!$L$2)=TRUE,1,"")</f>
        <v/>
      </c>
      <c r="P437" s="46" t="e">
        <f>IF(OR($M437='טבלת עזר2'!$AN$3,$M437='טבלת עזר2'!$AN$4,$M437='טבלת עזר2'!$AN$5,$M437='טבלת עזר2'!$AN$6,$M437='טבלת עזר2'!$AN$7,$M437='טבלת עזר2'!$AN$8,$M437='טבלת עזר2'!$AN$9)=TRUE,2,"")</f>
        <v>#NUM!</v>
      </c>
      <c r="Q437" s="23" t="str">
        <f t="shared" si="109"/>
        <v>not submittied</v>
      </c>
      <c r="R437" s="65" t="e">
        <f t="shared" si="110"/>
        <v>#NUM!</v>
      </c>
      <c r="W437" s="67">
        <f t="shared" si="111"/>
        <v>0</v>
      </c>
      <c r="X437" s="23">
        <f t="shared" si="112"/>
        <v>7629</v>
      </c>
      <c r="Y437" s="50" t="e">
        <f t="shared" si="113"/>
        <v>#REF!</v>
      </c>
      <c r="Z437" s="23" t="e">
        <f t="shared" si="114"/>
        <v>#REF!</v>
      </c>
      <c r="AA437" s="28" t="e">
        <f t="shared" si="106"/>
        <v>#REF!</v>
      </c>
      <c r="AB437" s="29" t="e">
        <f t="shared" si="107"/>
        <v>#REF!</v>
      </c>
      <c r="AC437" s="28" t="e">
        <f t="shared" si="115"/>
        <v>#REF!</v>
      </c>
      <c r="AD437" s="23" t="e">
        <f t="shared" si="116"/>
        <v>#REF!</v>
      </c>
      <c r="AE437" s="53">
        <f t="shared" si="117"/>
        <v>0</v>
      </c>
      <c r="AF437" s="53">
        <f t="shared" si="118"/>
        <v>0</v>
      </c>
      <c r="AG437" s="53">
        <f t="shared" si="119"/>
        <v>0</v>
      </c>
      <c r="AH437" s="36" t="e">
        <f t="shared" si="122"/>
        <v>#REF!</v>
      </c>
      <c r="AM437" s="23">
        <f t="shared" si="120"/>
        <v>0</v>
      </c>
    </row>
    <row r="438" spans="1:39" x14ac:dyDescent="0.3">
      <c r="A438" s="23">
        <v>435</v>
      </c>
      <c r="B438" s="23">
        <f>VLOOKUP($A438,'[1]פרופיל מציע  + מסמכים שיש להגיש'!$C$6:$H$16555,2)</f>
        <v>0</v>
      </c>
      <c r="C438" s="23" t="str">
        <f t="shared" si="108"/>
        <v>0</v>
      </c>
      <c r="D438" s="41"/>
      <c r="E438" s="43"/>
      <c r="F438" s="43"/>
      <c r="G438" s="42"/>
      <c r="H438" s="43"/>
      <c r="I438" s="43"/>
      <c r="J438" s="42"/>
      <c r="K438" s="42"/>
      <c r="L438" s="42"/>
      <c r="M438" s="57" t="str">
        <f t="shared" si="121"/>
        <v/>
      </c>
      <c r="N438" s="27" t="str">
        <f>IF(M438="","",VLOOKUP($A438,'[1]פרופיל מציע  + מסמכים שיש להגיש'!$C$6:$H$16555,4))</f>
        <v/>
      </c>
      <c r="O438" s="46" t="str">
        <f>IF(OR('טבלת עזר2'!$C437=1,'טבלת עזר2'!$G437=1,'טבלת עזר2'!$J437='טבלת עזר2'!$J$2,'טבלת עזר2'!$J437='טבלת עזר2'!$J$2,'טבלת עזר2'!$K437='טבלת עזר2'!$K$2,'טבלת עזר2'!$L437='טבלת עזר2'!$L$2)=TRUE,1,"")</f>
        <v/>
      </c>
      <c r="P438" s="46" t="e">
        <f>IF(OR($M438='טבלת עזר2'!$AN$3,$M438='טבלת עזר2'!$AN$4,$M438='טבלת עזר2'!$AN$5,$M438='טבלת עזר2'!$AN$6,$M438='טבלת עזר2'!$AN$7,$M438='טבלת עזר2'!$AN$8,$M438='טבלת עזר2'!$AN$9)=TRUE,2,"")</f>
        <v>#NUM!</v>
      </c>
      <c r="Q438" s="23" t="str">
        <f t="shared" si="109"/>
        <v>not submittied</v>
      </c>
      <c r="R438" s="65" t="e">
        <f t="shared" si="110"/>
        <v>#NUM!</v>
      </c>
      <c r="W438" s="67">
        <f t="shared" si="111"/>
        <v>0</v>
      </c>
      <c r="X438" s="23">
        <f t="shared" si="112"/>
        <v>7629</v>
      </c>
      <c r="Y438" s="50" t="e">
        <f t="shared" si="113"/>
        <v>#REF!</v>
      </c>
      <c r="Z438" s="23" t="e">
        <f t="shared" si="114"/>
        <v>#REF!</v>
      </c>
      <c r="AA438" s="28" t="e">
        <f t="shared" si="106"/>
        <v>#REF!</v>
      </c>
      <c r="AB438" s="29" t="e">
        <f t="shared" si="107"/>
        <v>#REF!</v>
      </c>
      <c r="AC438" s="28" t="e">
        <f t="shared" si="115"/>
        <v>#REF!</v>
      </c>
      <c r="AD438" s="23" t="e">
        <f t="shared" si="116"/>
        <v>#REF!</v>
      </c>
      <c r="AE438" s="53">
        <f t="shared" si="117"/>
        <v>0</v>
      </c>
      <c r="AF438" s="53">
        <f t="shared" si="118"/>
        <v>0</v>
      </c>
      <c r="AG438" s="53">
        <f t="shared" si="119"/>
        <v>0</v>
      </c>
      <c r="AH438" s="36" t="e">
        <f t="shared" si="122"/>
        <v>#REF!</v>
      </c>
      <c r="AM438" s="23">
        <f t="shared" si="120"/>
        <v>0</v>
      </c>
    </row>
    <row r="439" spans="1:39" x14ac:dyDescent="0.3">
      <c r="A439" s="23">
        <v>436</v>
      </c>
      <c r="B439" s="23">
        <f>VLOOKUP($A439,'[1]פרופיל מציע  + מסמכים שיש להגיש'!$C$6:$H$16555,2)</f>
        <v>0</v>
      </c>
      <c r="C439" s="23" t="str">
        <f t="shared" si="108"/>
        <v>0</v>
      </c>
      <c r="D439" s="41"/>
      <c r="E439" s="43"/>
      <c r="F439" s="43"/>
      <c r="G439" s="42"/>
      <c r="H439" s="43"/>
      <c r="I439" s="43"/>
      <c r="J439" s="42"/>
      <c r="K439" s="42"/>
      <c r="L439" s="42"/>
      <c r="M439" s="57" t="str">
        <f t="shared" si="121"/>
        <v/>
      </c>
      <c r="N439" s="27" t="str">
        <f>IF(M439="","",VLOOKUP($A439,'[1]פרופיל מציע  + מסמכים שיש להגיש'!$C$6:$H$16555,4))</f>
        <v/>
      </c>
      <c r="O439" s="46" t="str">
        <f>IF(OR('טבלת עזר2'!$C438=1,'טבלת עזר2'!$G438=1,'טבלת עזר2'!$J438='טבלת עזר2'!$J$2,'טבלת עזר2'!$J438='טבלת עזר2'!$J$2,'טבלת עזר2'!$K438='טבלת עזר2'!$K$2,'טבלת עזר2'!$L438='טבלת עזר2'!$L$2)=TRUE,1,"")</f>
        <v/>
      </c>
      <c r="P439" s="46" t="e">
        <f>IF(OR($M439='טבלת עזר2'!$AN$3,$M439='טבלת עזר2'!$AN$4,$M439='טבלת עזר2'!$AN$5,$M439='טבלת עזר2'!$AN$6,$M439='טבלת עזר2'!$AN$7,$M439='טבלת עזר2'!$AN$8,$M439='טבלת עזר2'!$AN$9)=TRUE,2,"")</f>
        <v>#NUM!</v>
      </c>
      <c r="Q439" s="23" t="str">
        <f t="shared" si="109"/>
        <v>not submittied</v>
      </c>
      <c r="R439" s="65" t="e">
        <f t="shared" si="110"/>
        <v>#NUM!</v>
      </c>
      <c r="W439" s="67">
        <f t="shared" si="111"/>
        <v>0</v>
      </c>
      <c r="X439" s="23">
        <f t="shared" si="112"/>
        <v>7629</v>
      </c>
      <c r="Y439" s="50" t="e">
        <f t="shared" si="113"/>
        <v>#REF!</v>
      </c>
      <c r="Z439" s="23" t="e">
        <f t="shared" si="114"/>
        <v>#REF!</v>
      </c>
      <c r="AA439" s="28" t="e">
        <f t="shared" si="106"/>
        <v>#REF!</v>
      </c>
      <c r="AB439" s="29" t="e">
        <f t="shared" si="107"/>
        <v>#REF!</v>
      </c>
      <c r="AC439" s="28" t="e">
        <f t="shared" si="115"/>
        <v>#REF!</v>
      </c>
      <c r="AD439" s="23" t="e">
        <f t="shared" si="116"/>
        <v>#REF!</v>
      </c>
      <c r="AE439" s="53">
        <f t="shared" si="117"/>
        <v>0</v>
      </c>
      <c r="AF439" s="53">
        <f t="shared" si="118"/>
        <v>0</v>
      </c>
      <c r="AG439" s="53">
        <f t="shared" si="119"/>
        <v>0</v>
      </c>
      <c r="AH439" s="36" t="e">
        <f t="shared" si="122"/>
        <v>#REF!</v>
      </c>
      <c r="AM439" s="23">
        <f t="shared" si="120"/>
        <v>0</v>
      </c>
    </row>
    <row r="440" spans="1:39" x14ac:dyDescent="0.3">
      <c r="A440" s="23">
        <v>437</v>
      </c>
      <c r="B440" s="23">
        <f>VLOOKUP($A440,'[1]פרופיל מציע  + מסמכים שיש להגיש'!$C$6:$H$16555,2)</f>
        <v>0</v>
      </c>
      <c r="C440" s="23" t="str">
        <f t="shared" si="108"/>
        <v>0</v>
      </c>
      <c r="D440" s="41"/>
      <c r="E440" s="43"/>
      <c r="F440" s="43"/>
      <c r="G440" s="42"/>
      <c r="H440" s="43"/>
      <c r="I440" s="43"/>
      <c r="J440" s="42"/>
      <c r="K440" s="42"/>
      <c r="L440" s="42"/>
      <c r="M440" s="57" t="str">
        <f t="shared" si="121"/>
        <v/>
      </c>
      <c r="N440" s="27" t="str">
        <f>IF(M440="","",VLOOKUP($A440,'[1]פרופיל מציע  + מסמכים שיש להגיש'!$C$6:$H$16555,4))</f>
        <v/>
      </c>
      <c r="O440" s="46" t="str">
        <f>IF(OR('טבלת עזר2'!$C439=1,'טבלת עזר2'!$G439=1,'טבלת עזר2'!$J439='טבלת עזר2'!$J$2,'טבלת עזר2'!$J439='טבלת עזר2'!$J$2,'טבלת עזר2'!$K439='טבלת עזר2'!$K$2,'טבלת עזר2'!$L439='טבלת עזר2'!$L$2)=TRUE,1,"")</f>
        <v/>
      </c>
      <c r="P440" s="46" t="e">
        <f>IF(OR($M440='טבלת עזר2'!$AN$3,$M440='טבלת עזר2'!$AN$4,$M440='טבלת עזר2'!$AN$5,$M440='טבלת עזר2'!$AN$6,$M440='טבלת עזר2'!$AN$7,$M440='טבלת עזר2'!$AN$8,$M440='טבלת עזר2'!$AN$9)=TRUE,2,"")</f>
        <v>#NUM!</v>
      </c>
      <c r="Q440" s="23" t="str">
        <f t="shared" si="109"/>
        <v>not submittied</v>
      </c>
      <c r="R440" s="65" t="e">
        <f t="shared" si="110"/>
        <v>#NUM!</v>
      </c>
      <c r="W440" s="67">
        <f t="shared" si="111"/>
        <v>0</v>
      </c>
      <c r="X440" s="23">
        <f t="shared" si="112"/>
        <v>7629</v>
      </c>
      <c r="Y440" s="50" t="e">
        <f t="shared" si="113"/>
        <v>#REF!</v>
      </c>
      <c r="Z440" s="23" t="e">
        <f t="shared" si="114"/>
        <v>#REF!</v>
      </c>
      <c r="AA440" s="28" t="e">
        <f t="shared" si="106"/>
        <v>#REF!</v>
      </c>
      <c r="AB440" s="29" t="e">
        <f t="shared" si="107"/>
        <v>#REF!</v>
      </c>
      <c r="AC440" s="28" t="e">
        <f t="shared" si="115"/>
        <v>#REF!</v>
      </c>
      <c r="AD440" s="23" t="e">
        <f t="shared" si="116"/>
        <v>#REF!</v>
      </c>
      <c r="AE440" s="53">
        <f t="shared" si="117"/>
        <v>0</v>
      </c>
      <c r="AF440" s="53">
        <f t="shared" si="118"/>
        <v>0</v>
      </c>
      <c r="AG440" s="53">
        <f t="shared" si="119"/>
        <v>0</v>
      </c>
      <c r="AH440" s="36" t="e">
        <f t="shared" si="122"/>
        <v>#REF!</v>
      </c>
      <c r="AM440" s="23">
        <f t="shared" si="120"/>
        <v>0</v>
      </c>
    </row>
    <row r="441" spans="1:39" x14ac:dyDescent="0.3">
      <c r="A441" s="23">
        <v>438</v>
      </c>
      <c r="B441" s="23">
        <f>VLOOKUP($A441,'[1]פרופיל מציע  + מסמכים שיש להגיש'!$C$6:$H$16555,2)</f>
        <v>0</v>
      </c>
      <c r="C441" s="23" t="str">
        <f t="shared" si="108"/>
        <v>0</v>
      </c>
      <c r="D441" s="41"/>
      <c r="E441" s="43"/>
      <c r="F441" s="43"/>
      <c r="G441" s="42"/>
      <c r="H441" s="43"/>
      <c r="I441" s="43"/>
      <c r="J441" s="42"/>
      <c r="K441" s="42"/>
      <c r="L441" s="42"/>
      <c r="M441" s="57" t="str">
        <f t="shared" si="121"/>
        <v/>
      </c>
      <c r="N441" s="27" t="str">
        <f>IF(M441="","",VLOOKUP($A441,'[1]פרופיל מציע  + מסמכים שיש להגיש'!$C$6:$H$16555,4))</f>
        <v/>
      </c>
      <c r="O441" s="46" t="str">
        <f>IF(OR('טבלת עזר2'!$C440=1,'טבלת עזר2'!$G440=1,'טבלת עזר2'!$J440='טבלת עזר2'!$J$2,'טבלת עזר2'!$J440='טבלת עזר2'!$J$2,'טבלת עזר2'!$K440='טבלת עזר2'!$K$2,'טבלת עזר2'!$L440='טבלת עזר2'!$L$2)=TRUE,1,"")</f>
        <v/>
      </c>
      <c r="P441" s="46" t="e">
        <f>IF(OR($M441='טבלת עזר2'!$AN$3,$M441='טבלת עזר2'!$AN$4,$M441='טבלת עזר2'!$AN$5,$M441='טבלת עזר2'!$AN$6,$M441='טבלת עזר2'!$AN$7,$M441='טבלת עזר2'!$AN$8,$M441='טבלת עזר2'!$AN$9)=TRUE,2,"")</f>
        <v>#NUM!</v>
      </c>
      <c r="Q441" s="23" t="str">
        <f t="shared" si="109"/>
        <v>not submittied</v>
      </c>
      <c r="R441" s="65" t="e">
        <f t="shared" si="110"/>
        <v>#NUM!</v>
      </c>
      <c r="W441" s="67">
        <f t="shared" si="111"/>
        <v>0</v>
      </c>
      <c r="X441" s="23">
        <f t="shared" si="112"/>
        <v>7629</v>
      </c>
      <c r="Y441" s="50" t="e">
        <f t="shared" si="113"/>
        <v>#REF!</v>
      </c>
      <c r="Z441" s="23" t="e">
        <f t="shared" si="114"/>
        <v>#REF!</v>
      </c>
      <c r="AA441" s="28" t="e">
        <f t="shared" si="106"/>
        <v>#REF!</v>
      </c>
      <c r="AB441" s="29" t="e">
        <f t="shared" si="107"/>
        <v>#REF!</v>
      </c>
      <c r="AC441" s="28" t="e">
        <f t="shared" si="115"/>
        <v>#REF!</v>
      </c>
      <c r="AD441" s="23" t="e">
        <f t="shared" si="116"/>
        <v>#REF!</v>
      </c>
      <c r="AE441" s="53">
        <f t="shared" si="117"/>
        <v>0</v>
      </c>
      <c r="AF441" s="53">
        <f t="shared" si="118"/>
        <v>0</v>
      </c>
      <c r="AG441" s="53">
        <f t="shared" si="119"/>
        <v>0</v>
      </c>
      <c r="AH441" s="36" t="e">
        <f t="shared" si="122"/>
        <v>#REF!</v>
      </c>
      <c r="AM441" s="23">
        <f t="shared" si="120"/>
        <v>0</v>
      </c>
    </row>
    <row r="442" spans="1:39" x14ac:dyDescent="0.3">
      <c r="A442" s="23">
        <v>439</v>
      </c>
      <c r="B442" s="23">
        <f>VLOOKUP($A442,'[1]פרופיל מציע  + מסמכים שיש להגיש'!$C$6:$H$16555,2)</f>
        <v>0</v>
      </c>
      <c r="C442" s="23" t="str">
        <f t="shared" si="108"/>
        <v>0</v>
      </c>
      <c r="D442" s="41"/>
      <c r="E442" s="43"/>
      <c r="F442" s="43"/>
      <c r="G442" s="42"/>
      <c r="H442" s="43"/>
      <c r="I442" s="43"/>
      <c r="J442" s="42"/>
      <c r="K442" s="42"/>
      <c r="L442" s="42"/>
      <c r="M442" s="57" t="str">
        <f t="shared" si="121"/>
        <v/>
      </c>
      <c r="N442" s="27" t="str">
        <f>IF(M442="","",VLOOKUP($A442,'[1]פרופיל מציע  + מסמכים שיש להגיש'!$C$6:$H$16555,4))</f>
        <v/>
      </c>
      <c r="O442" s="46" t="str">
        <f>IF(OR('טבלת עזר2'!$C441=1,'טבלת עזר2'!$G441=1,'טבלת עזר2'!$J441='טבלת עזר2'!$J$2,'טבלת עזר2'!$J441='טבלת עזר2'!$J$2,'טבלת עזר2'!$K441='טבלת עזר2'!$K$2,'טבלת עזר2'!$L441='טבלת עזר2'!$L$2)=TRUE,1,"")</f>
        <v/>
      </c>
      <c r="P442" s="46" t="e">
        <f>IF(OR($M442='טבלת עזר2'!$AN$3,$M442='טבלת עזר2'!$AN$4,$M442='טבלת עזר2'!$AN$5,$M442='טבלת עזר2'!$AN$6,$M442='טבלת עזר2'!$AN$7,$M442='טבלת עזר2'!$AN$8,$M442='טבלת עזר2'!$AN$9)=TRUE,2,"")</f>
        <v>#NUM!</v>
      </c>
      <c r="Q442" s="23" t="str">
        <f t="shared" si="109"/>
        <v>not submittied</v>
      </c>
      <c r="R442" s="65" t="e">
        <f t="shared" si="110"/>
        <v>#NUM!</v>
      </c>
      <c r="W442" s="67">
        <f t="shared" si="111"/>
        <v>0</v>
      </c>
      <c r="X442" s="23">
        <f t="shared" si="112"/>
        <v>7629</v>
      </c>
      <c r="Y442" s="50" t="e">
        <f t="shared" si="113"/>
        <v>#REF!</v>
      </c>
      <c r="Z442" s="23" t="e">
        <f t="shared" si="114"/>
        <v>#REF!</v>
      </c>
      <c r="AA442" s="28" t="e">
        <f t="shared" si="106"/>
        <v>#REF!</v>
      </c>
      <c r="AB442" s="29" t="e">
        <f t="shared" si="107"/>
        <v>#REF!</v>
      </c>
      <c r="AC442" s="28" t="e">
        <f t="shared" si="115"/>
        <v>#REF!</v>
      </c>
      <c r="AD442" s="23" t="e">
        <f t="shared" si="116"/>
        <v>#REF!</v>
      </c>
      <c r="AE442" s="53">
        <f t="shared" si="117"/>
        <v>0</v>
      </c>
      <c r="AF442" s="53">
        <f t="shared" si="118"/>
        <v>0</v>
      </c>
      <c r="AG442" s="53">
        <f t="shared" si="119"/>
        <v>0</v>
      </c>
      <c r="AH442" s="36" t="e">
        <f t="shared" si="122"/>
        <v>#REF!</v>
      </c>
      <c r="AM442" s="23">
        <f t="shared" si="120"/>
        <v>0</v>
      </c>
    </row>
    <row r="443" spans="1:39" x14ac:dyDescent="0.3">
      <c r="A443" s="23">
        <v>440</v>
      </c>
      <c r="B443" s="23">
        <f>VLOOKUP($A443,'[1]פרופיל מציע  + מסמכים שיש להגיש'!$C$6:$H$16555,2)</f>
        <v>0</v>
      </c>
      <c r="C443" s="23" t="str">
        <f t="shared" si="108"/>
        <v>0</v>
      </c>
      <c r="D443" s="41"/>
      <c r="E443" s="43"/>
      <c r="F443" s="43"/>
      <c r="G443" s="42"/>
      <c r="H443" s="43"/>
      <c r="I443" s="43"/>
      <c r="J443" s="42"/>
      <c r="K443" s="42"/>
      <c r="L443" s="42"/>
      <c r="M443" s="57" t="str">
        <f t="shared" si="121"/>
        <v/>
      </c>
      <c r="N443" s="27" t="str">
        <f>IF(M443="","",VLOOKUP($A443,'[1]פרופיל מציע  + מסמכים שיש להגיש'!$C$6:$H$16555,4))</f>
        <v/>
      </c>
      <c r="O443" s="46" t="str">
        <f>IF(OR('טבלת עזר2'!$C442=1,'טבלת עזר2'!$G442=1,'טבלת עזר2'!$J442='טבלת עזר2'!$J$2,'טבלת עזר2'!$J442='טבלת עזר2'!$J$2,'טבלת עזר2'!$K442='טבלת עזר2'!$K$2,'טבלת עזר2'!$L442='טבלת עזר2'!$L$2)=TRUE,1,"")</f>
        <v/>
      </c>
      <c r="P443" s="46" t="e">
        <f>IF(OR($M443='טבלת עזר2'!$AN$3,$M443='טבלת עזר2'!$AN$4,$M443='טבלת עזר2'!$AN$5,$M443='טבלת עזר2'!$AN$6,$M443='טבלת עזר2'!$AN$7,$M443='טבלת עזר2'!$AN$8,$M443='טבלת עזר2'!$AN$9)=TRUE,2,"")</f>
        <v>#NUM!</v>
      </c>
      <c r="Q443" s="23" t="str">
        <f t="shared" si="109"/>
        <v>not submittied</v>
      </c>
      <c r="R443" s="65" t="e">
        <f t="shared" si="110"/>
        <v>#NUM!</v>
      </c>
      <c r="W443" s="67">
        <f t="shared" si="111"/>
        <v>0</v>
      </c>
      <c r="X443" s="23">
        <f t="shared" si="112"/>
        <v>7629</v>
      </c>
      <c r="Y443" s="50" t="e">
        <f t="shared" si="113"/>
        <v>#REF!</v>
      </c>
      <c r="Z443" s="23" t="e">
        <f t="shared" si="114"/>
        <v>#REF!</v>
      </c>
      <c r="AA443" s="28" t="e">
        <f t="shared" si="106"/>
        <v>#REF!</v>
      </c>
      <c r="AB443" s="29" t="e">
        <f t="shared" si="107"/>
        <v>#REF!</v>
      </c>
      <c r="AC443" s="28" t="e">
        <f t="shared" si="115"/>
        <v>#REF!</v>
      </c>
      <c r="AD443" s="23" t="e">
        <f t="shared" si="116"/>
        <v>#REF!</v>
      </c>
      <c r="AE443" s="53">
        <f t="shared" si="117"/>
        <v>0</v>
      </c>
      <c r="AF443" s="53">
        <f t="shared" si="118"/>
        <v>0</v>
      </c>
      <c r="AG443" s="53">
        <f t="shared" si="119"/>
        <v>0</v>
      </c>
      <c r="AH443" s="36" t="e">
        <f t="shared" si="122"/>
        <v>#REF!</v>
      </c>
      <c r="AM443" s="23">
        <f t="shared" si="120"/>
        <v>0</v>
      </c>
    </row>
    <row r="444" spans="1:39" x14ac:dyDescent="0.3">
      <c r="A444" s="23">
        <v>441</v>
      </c>
      <c r="B444" s="23">
        <f>VLOOKUP($A444,'[1]פרופיל מציע  + מסמכים שיש להגיש'!$C$6:$H$16555,2)</f>
        <v>0</v>
      </c>
      <c r="C444" s="23" t="str">
        <f t="shared" si="108"/>
        <v>0</v>
      </c>
      <c r="D444" s="41"/>
      <c r="E444" s="43"/>
      <c r="F444" s="43"/>
      <c r="G444" s="42"/>
      <c r="H444" s="43"/>
      <c r="I444" s="43"/>
      <c r="J444" s="42"/>
      <c r="K444" s="42"/>
      <c r="L444" s="42"/>
      <c r="M444" s="57" t="str">
        <f t="shared" si="121"/>
        <v/>
      </c>
      <c r="N444" s="27" t="str">
        <f>IF(M444="","",VLOOKUP($A444,'[1]פרופיל מציע  + מסמכים שיש להגיש'!$C$6:$H$16555,4))</f>
        <v/>
      </c>
      <c r="O444" s="46" t="str">
        <f>IF(OR('טבלת עזר2'!$C443=1,'טבלת עזר2'!$G443=1,'טבלת עזר2'!$J443='טבלת עזר2'!$J$2,'טבלת עזר2'!$J443='טבלת עזר2'!$J$2,'טבלת עזר2'!$K443='טבלת עזר2'!$K$2,'טבלת עזר2'!$L443='טבלת עזר2'!$L$2)=TRUE,1,"")</f>
        <v/>
      </c>
      <c r="P444" s="46" t="e">
        <f>IF(OR($M444='טבלת עזר2'!$AN$3,$M444='טבלת עזר2'!$AN$4,$M444='טבלת עזר2'!$AN$5,$M444='טבלת עזר2'!$AN$6,$M444='טבלת עזר2'!$AN$7,$M444='טבלת עזר2'!$AN$8,$M444='טבלת עזר2'!$AN$9)=TRUE,2,"")</f>
        <v>#NUM!</v>
      </c>
      <c r="Q444" s="23" t="str">
        <f t="shared" si="109"/>
        <v>not submittied</v>
      </c>
      <c r="R444" s="65" t="e">
        <f t="shared" si="110"/>
        <v>#NUM!</v>
      </c>
      <c r="W444" s="67">
        <f t="shared" si="111"/>
        <v>0</v>
      </c>
      <c r="X444" s="23">
        <f t="shared" si="112"/>
        <v>7629</v>
      </c>
      <c r="Y444" s="50" t="e">
        <f t="shared" si="113"/>
        <v>#REF!</v>
      </c>
      <c r="Z444" s="23" t="e">
        <f t="shared" si="114"/>
        <v>#REF!</v>
      </c>
      <c r="AA444" s="28" t="e">
        <f t="shared" si="106"/>
        <v>#REF!</v>
      </c>
      <c r="AB444" s="29" t="e">
        <f t="shared" si="107"/>
        <v>#REF!</v>
      </c>
      <c r="AC444" s="28" t="e">
        <f t="shared" si="115"/>
        <v>#REF!</v>
      </c>
      <c r="AD444" s="23" t="e">
        <f t="shared" si="116"/>
        <v>#REF!</v>
      </c>
      <c r="AE444" s="53">
        <f t="shared" si="117"/>
        <v>0</v>
      </c>
      <c r="AF444" s="53">
        <f t="shared" si="118"/>
        <v>0</v>
      </c>
      <c r="AG444" s="53">
        <f t="shared" si="119"/>
        <v>0</v>
      </c>
      <c r="AH444" s="36" t="e">
        <f t="shared" si="122"/>
        <v>#REF!</v>
      </c>
      <c r="AM444" s="23">
        <f t="shared" si="120"/>
        <v>0</v>
      </c>
    </row>
    <row r="445" spans="1:39" x14ac:dyDescent="0.3">
      <c r="A445" s="23">
        <v>442</v>
      </c>
      <c r="B445" s="23">
        <f>VLOOKUP($A445,'[1]פרופיל מציע  + מסמכים שיש להגיש'!$C$6:$H$16555,2)</f>
        <v>0</v>
      </c>
      <c r="C445" s="23" t="str">
        <f t="shared" si="108"/>
        <v>0</v>
      </c>
      <c r="D445" s="41"/>
      <c r="E445" s="43"/>
      <c r="F445" s="43"/>
      <c r="G445" s="42"/>
      <c r="H445" s="43"/>
      <c r="I445" s="43"/>
      <c r="J445" s="42"/>
      <c r="K445" s="42"/>
      <c r="L445" s="42"/>
      <c r="M445" s="57" t="str">
        <f t="shared" si="121"/>
        <v/>
      </c>
      <c r="N445" s="27" t="str">
        <f>IF(M445="","",VLOOKUP($A445,'[1]פרופיל מציע  + מסמכים שיש להגיש'!$C$6:$H$16555,4))</f>
        <v/>
      </c>
      <c r="O445" s="46" t="str">
        <f>IF(OR('טבלת עזר2'!$C444=1,'טבלת עזר2'!$G444=1,'טבלת עזר2'!$J444='טבלת עזר2'!$J$2,'טבלת עזר2'!$J444='טבלת עזר2'!$J$2,'טבלת עזר2'!$K444='טבלת עזר2'!$K$2,'טבלת עזר2'!$L444='טבלת עזר2'!$L$2)=TRUE,1,"")</f>
        <v/>
      </c>
      <c r="P445" s="46" t="e">
        <f>IF(OR($M445='טבלת עזר2'!$AN$3,$M445='טבלת עזר2'!$AN$4,$M445='טבלת עזר2'!$AN$5,$M445='טבלת עזר2'!$AN$6,$M445='טבלת עזר2'!$AN$7,$M445='טבלת עזר2'!$AN$8,$M445='טבלת עזר2'!$AN$9)=TRUE,2,"")</f>
        <v>#NUM!</v>
      </c>
      <c r="Q445" s="23" t="str">
        <f t="shared" si="109"/>
        <v>not submittied</v>
      </c>
      <c r="R445" s="65" t="e">
        <f t="shared" si="110"/>
        <v>#NUM!</v>
      </c>
      <c r="W445" s="67">
        <f t="shared" si="111"/>
        <v>0</v>
      </c>
      <c r="X445" s="23">
        <f t="shared" si="112"/>
        <v>7629</v>
      </c>
      <c r="Y445" s="50" t="e">
        <f t="shared" si="113"/>
        <v>#REF!</v>
      </c>
      <c r="Z445" s="23" t="e">
        <f t="shared" si="114"/>
        <v>#REF!</v>
      </c>
      <c r="AA445" s="28" t="e">
        <f t="shared" si="106"/>
        <v>#REF!</v>
      </c>
      <c r="AB445" s="29" t="e">
        <f t="shared" si="107"/>
        <v>#REF!</v>
      </c>
      <c r="AC445" s="28" t="e">
        <f t="shared" si="115"/>
        <v>#REF!</v>
      </c>
      <c r="AD445" s="23" t="e">
        <f t="shared" si="116"/>
        <v>#REF!</v>
      </c>
      <c r="AE445" s="53">
        <f t="shared" si="117"/>
        <v>0</v>
      </c>
      <c r="AF445" s="53">
        <f t="shared" si="118"/>
        <v>0</v>
      </c>
      <c r="AG445" s="53">
        <f t="shared" si="119"/>
        <v>0</v>
      </c>
      <c r="AH445" s="36" t="e">
        <f t="shared" si="122"/>
        <v>#REF!</v>
      </c>
      <c r="AM445" s="23">
        <f t="shared" si="120"/>
        <v>0</v>
      </c>
    </row>
    <row r="446" spans="1:39" x14ac:dyDescent="0.3">
      <c r="A446" s="23">
        <v>443</v>
      </c>
      <c r="B446" s="23">
        <f>VLOOKUP($A446,'[1]פרופיל מציע  + מסמכים שיש להגיש'!$C$6:$H$16555,2)</f>
        <v>0</v>
      </c>
      <c r="C446" s="23" t="str">
        <f t="shared" si="108"/>
        <v>0</v>
      </c>
      <c r="D446" s="41"/>
      <c r="E446" s="43"/>
      <c r="F446" s="43"/>
      <c r="G446" s="42"/>
      <c r="H446" s="43"/>
      <c r="I446" s="43"/>
      <c r="J446" s="42"/>
      <c r="K446" s="42"/>
      <c r="L446" s="42"/>
      <c r="M446" s="57" t="str">
        <f t="shared" si="121"/>
        <v/>
      </c>
      <c r="N446" s="27" t="str">
        <f>IF(M446="","",VLOOKUP($A446,'[1]פרופיל מציע  + מסמכים שיש להגיש'!$C$6:$H$16555,4))</f>
        <v/>
      </c>
      <c r="O446" s="46" t="str">
        <f>IF(OR('טבלת עזר2'!$C445=1,'טבלת עזר2'!$G445=1,'טבלת עזר2'!$J445='טבלת עזר2'!$J$2,'טבלת עזר2'!$J445='טבלת עזר2'!$J$2,'טבלת עזר2'!$K445='טבלת עזר2'!$K$2,'טבלת עזר2'!$L445='טבלת עזר2'!$L$2)=TRUE,1,"")</f>
        <v/>
      </c>
      <c r="P446" s="46" t="e">
        <f>IF(OR($M446='טבלת עזר2'!$AN$3,$M446='טבלת עזר2'!$AN$4,$M446='טבלת עזר2'!$AN$5,$M446='טבלת עזר2'!$AN$6,$M446='טבלת עזר2'!$AN$7,$M446='טבלת עזר2'!$AN$8,$M446='טבלת עזר2'!$AN$9)=TRUE,2,"")</f>
        <v>#NUM!</v>
      </c>
      <c r="Q446" s="23" t="str">
        <f t="shared" si="109"/>
        <v>not submittied</v>
      </c>
      <c r="R446" s="65" t="e">
        <f t="shared" si="110"/>
        <v>#NUM!</v>
      </c>
      <c r="W446" s="67">
        <f t="shared" si="111"/>
        <v>0</v>
      </c>
      <c r="X446" s="23">
        <f t="shared" si="112"/>
        <v>7629</v>
      </c>
      <c r="Y446" s="50" t="e">
        <f t="shared" si="113"/>
        <v>#REF!</v>
      </c>
      <c r="Z446" s="23" t="e">
        <f t="shared" si="114"/>
        <v>#REF!</v>
      </c>
      <c r="AA446" s="28" t="e">
        <f t="shared" si="106"/>
        <v>#REF!</v>
      </c>
      <c r="AB446" s="29" t="e">
        <f t="shared" si="107"/>
        <v>#REF!</v>
      </c>
      <c r="AC446" s="28" t="e">
        <f t="shared" si="115"/>
        <v>#REF!</v>
      </c>
      <c r="AD446" s="23" t="e">
        <f t="shared" si="116"/>
        <v>#REF!</v>
      </c>
      <c r="AE446" s="53">
        <f t="shared" si="117"/>
        <v>0</v>
      </c>
      <c r="AF446" s="53">
        <f t="shared" si="118"/>
        <v>0</v>
      </c>
      <c r="AG446" s="53">
        <f t="shared" si="119"/>
        <v>0</v>
      </c>
      <c r="AH446" s="36" t="e">
        <f t="shared" si="122"/>
        <v>#REF!</v>
      </c>
      <c r="AM446" s="23">
        <f t="shared" si="120"/>
        <v>0</v>
      </c>
    </row>
    <row r="447" spans="1:39" x14ac:dyDescent="0.3">
      <c r="A447" s="23">
        <v>444</v>
      </c>
      <c r="B447" s="23">
        <f>VLOOKUP($A447,'[1]פרופיל מציע  + מסמכים שיש להגיש'!$C$6:$H$16555,2)</f>
        <v>0</v>
      </c>
      <c r="C447" s="23" t="str">
        <f t="shared" si="108"/>
        <v>0</v>
      </c>
      <c r="D447" s="41"/>
      <c r="E447" s="43"/>
      <c r="F447" s="43"/>
      <c r="G447" s="42"/>
      <c r="H447" s="43"/>
      <c r="I447" s="43"/>
      <c r="J447" s="42"/>
      <c r="K447" s="42"/>
      <c r="L447" s="42"/>
      <c r="M447" s="57" t="str">
        <f t="shared" si="121"/>
        <v/>
      </c>
      <c r="N447" s="27" t="str">
        <f>IF(M447="","",VLOOKUP($A447,'[1]פרופיל מציע  + מסמכים שיש להגיש'!$C$6:$H$16555,4))</f>
        <v/>
      </c>
      <c r="O447" s="46" t="str">
        <f>IF(OR('טבלת עזר2'!$C446=1,'טבלת עזר2'!$G446=1,'טבלת עזר2'!$J446='טבלת עזר2'!$J$2,'טבלת עזר2'!$J446='טבלת עזר2'!$J$2,'טבלת עזר2'!$K446='טבלת עזר2'!$K$2,'טבלת עזר2'!$L446='טבלת עזר2'!$L$2)=TRUE,1,"")</f>
        <v/>
      </c>
      <c r="P447" s="46" t="e">
        <f>IF(OR($M447='טבלת עזר2'!$AN$3,$M447='טבלת עזר2'!$AN$4,$M447='טבלת עזר2'!$AN$5,$M447='טבלת עזר2'!$AN$6,$M447='טבלת עזר2'!$AN$7,$M447='טבלת עזר2'!$AN$8,$M447='טבלת עזר2'!$AN$9)=TRUE,2,"")</f>
        <v>#NUM!</v>
      </c>
      <c r="Q447" s="23" t="str">
        <f t="shared" si="109"/>
        <v>not submittied</v>
      </c>
      <c r="R447" s="65" t="e">
        <f t="shared" si="110"/>
        <v>#NUM!</v>
      </c>
      <c r="W447" s="67">
        <f t="shared" si="111"/>
        <v>0</v>
      </c>
      <c r="X447" s="23">
        <f t="shared" si="112"/>
        <v>7629</v>
      </c>
      <c r="Y447" s="50" t="e">
        <f t="shared" si="113"/>
        <v>#REF!</v>
      </c>
      <c r="Z447" s="23" t="e">
        <f t="shared" si="114"/>
        <v>#REF!</v>
      </c>
      <c r="AA447" s="28" t="e">
        <f t="shared" si="106"/>
        <v>#REF!</v>
      </c>
      <c r="AB447" s="29" t="e">
        <f t="shared" si="107"/>
        <v>#REF!</v>
      </c>
      <c r="AC447" s="28" t="e">
        <f t="shared" si="115"/>
        <v>#REF!</v>
      </c>
      <c r="AD447" s="23" t="e">
        <f t="shared" si="116"/>
        <v>#REF!</v>
      </c>
      <c r="AE447" s="53">
        <f t="shared" si="117"/>
        <v>0</v>
      </c>
      <c r="AF447" s="53">
        <f t="shared" si="118"/>
        <v>0</v>
      </c>
      <c r="AG447" s="53">
        <f t="shared" si="119"/>
        <v>0</v>
      </c>
      <c r="AH447" s="36" t="e">
        <f t="shared" si="122"/>
        <v>#REF!</v>
      </c>
      <c r="AM447" s="23">
        <f t="shared" si="120"/>
        <v>0</v>
      </c>
    </row>
    <row r="448" spans="1:39" x14ac:dyDescent="0.3">
      <c r="A448" s="23">
        <v>445</v>
      </c>
      <c r="B448" s="23">
        <f>VLOOKUP($A448,'[1]פרופיל מציע  + מסמכים שיש להגיש'!$C$6:$H$16555,2)</f>
        <v>0</v>
      </c>
      <c r="C448" s="23" t="str">
        <f t="shared" si="108"/>
        <v>0</v>
      </c>
      <c r="D448" s="41"/>
      <c r="E448" s="43"/>
      <c r="F448" s="43"/>
      <c r="G448" s="42"/>
      <c r="H448" s="43"/>
      <c r="I448" s="43"/>
      <c r="J448" s="42"/>
      <c r="K448" s="42"/>
      <c r="L448" s="42"/>
      <c r="M448" s="57" t="str">
        <f t="shared" si="121"/>
        <v/>
      </c>
      <c r="N448" s="27" t="str">
        <f>IF(M448="","",VLOOKUP($A448,'[1]פרופיל מציע  + מסמכים שיש להגיש'!$C$6:$H$16555,4))</f>
        <v/>
      </c>
      <c r="O448" s="46" t="str">
        <f>IF(OR('טבלת עזר2'!$C447=1,'טבלת עזר2'!$G447=1,'טבלת עזר2'!$J447='טבלת עזר2'!$J$2,'טבלת עזר2'!$J447='טבלת עזר2'!$J$2,'טבלת עזר2'!$K447='טבלת עזר2'!$K$2,'טבלת עזר2'!$L447='טבלת עזר2'!$L$2)=TRUE,1,"")</f>
        <v/>
      </c>
      <c r="P448" s="46" t="e">
        <f>IF(OR($M448='טבלת עזר2'!$AN$3,$M448='טבלת עזר2'!$AN$4,$M448='טבלת עזר2'!$AN$5,$M448='טבלת עזר2'!$AN$6,$M448='טבלת עזר2'!$AN$7,$M448='טבלת עזר2'!$AN$8,$M448='טבלת עזר2'!$AN$9)=TRUE,2,"")</f>
        <v>#NUM!</v>
      </c>
      <c r="Q448" s="23" t="str">
        <f t="shared" si="109"/>
        <v>not submittied</v>
      </c>
      <c r="R448" s="65" t="e">
        <f t="shared" si="110"/>
        <v>#NUM!</v>
      </c>
      <c r="W448" s="67">
        <f t="shared" si="111"/>
        <v>0</v>
      </c>
      <c r="X448" s="23">
        <f t="shared" si="112"/>
        <v>7629</v>
      </c>
      <c r="Y448" s="50" t="e">
        <f t="shared" si="113"/>
        <v>#REF!</v>
      </c>
      <c r="Z448" s="23" t="e">
        <f t="shared" si="114"/>
        <v>#REF!</v>
      </c>
      <c r="AA448" s="28" t="e">
        <f t="shared" si="106"/>
        <v>#REF!</v>
      </c>
      <c r="AB448" s="29" t="e">
        <f t="shared" si="107"/>
        <v>#REF!</v>
      </c>
      <c r="AC448" s="28" t="e">
        <f t="shared" si="115"/>
        <v>#REF!</v>
      </c>
      <c r="AD448" s="23" t="e">
        <f t="shared" si="116"/>
        <v>#REF!</v>
      </c>
      <c r="AE448" s="53">
        <f t="shared" si="117"/>
        <v>0</v>
      </c>
      <c r="AF448" s="53">
        <f t="shared" si="118"/>
        <v>0</v>
      </c>
      <c r="AG448" s="53">
        <f t="shared" si="119"/>
        <v>0</v>
      </c>
      <c r="AH448" s="36" t="e">
        <f t="shared" si="122"/>
        <v>#REF!</v>
      </c>
      <c r="AM448" s="23">
        <f t="shared" si="120"/>
        <v>0</v>
      </c>
    </row>
    <row r="449" spans="1:39" x14ac:dyDescent="0.3">
      <c r="A449" s="23">
        <v>446</v>
      </c>
      <c r="B449" s="23">
        <f>VLOOKUP($A449,'[1]פרופיל מציע  + מסמכים שיש להגיש'!$C$6:$H$16555,2)</f>
        <v>0</v>
      </c>
      <c r="C449" s="23" t="str">
        <f t="shared" si="108"/>
        <v>0</v>
      </c>
      <c r="D449" s="41"/>
      <c r="E449" s="43"/>
      <c r="F449" s="43"/>
      <c r="G449" s="42"/>
      <c r="H449" s="43"/>
      <c r="I449" s="43"/>
      <c r="J449" s="42"/>
      <c r="K449" s="42"/>
      <c r="L449" s="42"/>
      <c r="M449" s="57" t="str">
        <f t="shared" si="121"/>
        <v/>
      </c>
      <c r="N449" s="27" t="str">
        <f>IF(M449="","",VLOOKUP($A449,'[1]פרופיל מציע  + מסמכים שיש להגיש'!$C$6:$H$16555,4))</f>
        <v/>
      </c>
      <c r="O449" s="46" t="str">
        <f>IF(OR('טבלת עזר2'!$C448=1,'טבלת עזר2'!$G448=1,'טבלת עזר2'!$J448='טבלת עזר2'!$J$2,'טבלת עזר2'!$J448='טבלת עזר2'!$J$2,'טבלת עזר2'!$K448='טבלת עזר2'!$K$2,'טבלת עזר2'!$L448='טבלת עזר2'!$L$2)=TRUE,1,"")</f>
        <v/>
      </c>
      <c r="P449" s="46" t="e">
        <f>IF(OR($M449='טבלת עזר2'!$AN$3,$M449='טבלת עזר2'!$AN$4,$M449='טבלת עזר2'!$AN$5,$M449='טבלת עזר2'!$AN$6,$M449='טבלת עזר2'!$AN$7,$M449='טבלת עזר2'!$AN$8,$M449='טבלת עזר2'!$AN$9)=TRUE,2,"")</f>
        <v>#NUM!</v>
      </c>
      <c r="Q449" s="23" t="str">
        <f t="shared" si="109"/>
        <v>not submittied</v>
      </c>
      <c r="R449" s="65" t="e">
        <f t="shared" si="110"/>
        <v>#NUM!</v>
      </c>
      <c r="W449" s="67">
        <f t="shared" si="111"/>
        <v>0</v>
      </c>
      <c r="X449" s="23">
        <f t="shared" si="112"/>
        <v>7629</v>
      </c>
      <c r="Y449" s="50" t="e">
        <f t="shared" si="113"/>
        <v>#REF!</v>
      </c>
      <c r="Z449" s="23" t="e">
        <f t="shared" si="114"/>
        <v>#REF!</v>
      </c>
      <c r="AA449" s="28" t="e">
        <f t="shared" si="106"/>
        <v>#REF!</v>
      </c>
      <c r="AB449" s="29" t="e">
        <f t="shared" si="107"/>
        <v>#REF!</v>
      </c>
      <c r="AC449" s="28" t="e">
        <f t="shared" si="115"/>
        <v>#REF!</v>
      </c>
      <c r="AD449" s="23" t="e">
        <f t="shared" si="116"/>
        <v>#REF!</v>
      </c>
      <c r="AE449" s="53">
        <f t="shared" si="117"/>
        <v>0</v>
      </c>
      <c r="AF449" s="53">
        <f t="shared" si="118"/>
        <v>0</v>
      </c>
      <c r="AG449" s="53">
        <f t="shared" si="119"/>
        <v>0</v>
      </c>
      <c r="AH449" s="36" t="e">
        <f t="shared" si="122"/>
        <v>#REF!</v>
      </c>
      <c r="AM449" s="23">
        <f t="shared" si="120"/>
        <v>0</v>
      </c>
    </row>
    <row r="450" spans="1:39" x14ac:dyDescent="0.3">
      <c r="A450" s="23">
        <v>447</v>
      </c>
      <c r="B450" s="23">
        <f>VLOOKUP($A450,'[1]פרופיל מציע  + מסמכים שיש להגיש'!$C$6:$H$16555,2)</f>
        <v>0</v>
      </c>
      <c r="C450" s="23" t="str">
        <f t="shared" si="108"/>
        <v>0</v>
      </c>
      <c r="D450" s="41"/>
      <c r="E450" s="43"/>
      <c r="F450" s="43"/>
      <c r="G450" s="42"/>
      <c r="H450" s="43"/>
      <c r="I450" s="43"/>
      <c r="J450" s="42"/>
      <c r="K450" s="42"/>
      <c r="L450" s="42"/>
      <c r="M450" s="57" t="str">
        <f t="shared" si="121"/>
        <v/>
      </c>
      <c r="N450" s="27" t="str">
        <f>IF(M450="","",VLOOKUP($A450,'[1]פרופיל מציע  + מסמכים שיש להגיש'!$C$6:$H$16555,4))</f>
        <v/>
      </c>
      <c r="O450" s="46" t="str">
        <f>IF(OR('טבלת עזר2'!$C449=1,'טבלת עזר2'!$G449=1,'טבלת עזר2'!$J449='טבלת עזר2'!$J$2,'טבלת עזר2'!$J449='טבלת עזר2'!$J$2,'טבלת עזר2'!$K449='טבלת עזר2'!$K$2,'טבלת עזר2'!$L449='טבלת עזר2'!$L$2)=TRUE,1,"")</f>
        <v/>
      </c>
      <c r="P450" s="46" t="e">
        <f>IF(OR($M450='טבלת עזר2'!$AN$3,$M450='טבלת עזר2'!$AN$4,$M450='טבלת עזר2'!$AN$5,$M450='טבלת עזר2'!$AN$6,$M450='טבלת עזר2'!$AN$7,$M450='טבלת עזר2'!$AN$8,$M450='טבלת עזר2'!$AN$9)=TRUE,2,"")</f>
        <v>#NUM!</v>
      </c>
      <c r="Q450" s="23" t="str">
        <f t="shared" si="109"/>
        <v>not submittied</v>
      </c>
      <c r="R450" s="65" t="e">
        <f t="shared" si="110"/>
        <v>#NUM!</v>
      </c>
      <c r="W450" s="67">
        <f t="shared" si="111"/>
        <v>0</v>
      </c>
      <c r="X450" s="23">
        <f t="shared" si="112"/>
        <v>7629</v>
      </c>
      <c r="Y450" s="50" t="e">
        <f t="shared" si="113"/>
        <v>#REF!</v>
      </c>
      <c r="Z450" s="23" t="e">
        <f t="shared" si="114"/>
        <v>#REF!</v>
      </c>
      <c r="AA450" s="28" t="e">
        <f t="shared" si="106"/>
        <v>#REF!</v>
      </c>
      <c r="AB450" s="29" t="e">
        <f t="shared" si="107"/>
        <v>#REF!</v>
      </c>
      <c r="AC450" s="28" t="e">
        <f t="shared" si="115"/>
        <v>#REF!</v>
      </c>
      <c r="AD450" s="23" t="e">
        <f t="shared" si="116"/>
        <v>#REF!</v>
      </c>
      <c r="AE450" s="53">
        <f t="shared" si="117"/>
        <v>0</v>
      </c>
      <c r="AF450" s="53">
        <f t="shared" si="118"/>
        <v>0</v>
      </c>
      <c r="AG450" s="53">
        <f t="shared" si="119"/>
        <v>0</v>
      </c>
      <c r="AH450" s="36" t="e">
        <f t="shared" si="122"/>
        <v>#REF!</v>
      </c>
      <c r="AM450" s="23">
        <f t="shared" si="120"/>
        <v>0</v>
      </c>
    </row>
    <row r="451" spans="1:39" x14ac:dyDescent="0.3">
      <c r="A451" s="23">
        <v>448</v>
      </c>
      <c r="B451" s="23">
        <f>VLOOKUP($A451,'[1]פרופיל מציע  + מסמכים שיש להגיש'!$C$6:$H$16555,2)</f>
        <v>0</v>
      </c>
      <c r="C451" s="23" t="str">
        <f t="shared" si="108"/>
        <v>0</v>
      </c>
      <c r="D451" s="41"/>
      <c r="E451" s="43"/>
      <c r="F451" s="43"/>
      <c r="G451" s="42"/>
      <c r="H451" s="43"/>
      <c r="I451" s="43"/>
      <c r="J451" s="42"/>
      <c r="K451" s="42"/>
      <c r="L451" s="42"/>
      <c r="M451" s="57" t="str">
        <f t="shared" si="121"/>
        <v/>
      </c>
      <c r="N451" s="27" t="str">
        <f>IF(M451="","",VLOOKUP($A451,'[1]פרופיל מציע  + מסמכים שיש להגיש'!$C$6:$H$16555,4))</f>
        <v/>
      </c>
      <c r="O451" s="46" t="str">
        <f>IF(OR('טבלת עזר2'!$C450=1,'טבלת עזר2'!$G450=1,'טבלת עזר2'!$J450='טבלת עזר2'!$J$2,'טבלת עזר2'!$J450='טבלת עזר2'!$J$2,'טבלת עזר2'!$K450='טבלת עזר2'!$K$2,'טבלת עזר2'!$L450='טבלת עזר2'!$L$2)=TRUE,1,"")</f>
        <v/>
      </c>
      <c r="P451" s="46" t="e">
        <f>IF(OR($M451='טבלת עזר2'!$AN$3,$M451='טבלת עזר2'!$AN$4,$M451='טבלת עזר2'!$AN$5,$M451='טבלת עזר2'!$AN$6,$M451='טבלת עזר2'!$AN$7,$M451='טבלת עזר2'!$AN$8,$M451='טבלת עזר2'!$AN$9)=TRUE,2,"")</f>
        <v>#NUM!</v>
      </c>
      <c r="Q451" s="23" t="str">
        <f t="shared" si="109"/>
        <v>not submittied</v>
      </c>
      <c r="R451" s="65" t="e">
        <f t="shared" si="110"/>
        <v>#NUM!</v>
      </c>
      <c r="W451" s="67">
        <f t="shared" si="111"/>
        <v>0</v>
      </c>
      <c r="X451" s="23">
        <f t="shared" si="112"/>
        <v>7629</v>
      </c>
      <c r="Y451" s="50" t="e">
        <f t="shared" si="113"/>
        <v>#REF!</v>
      </c>
      <c r="Z451" s="23" t="e">
        <f t="shared" si="114"/>
        <v>#REF!</v>
      </c>
      <c r="AA451" s="28" t="e">
        <f t="shared" si="106"/>
        <v>#REF!</v>
      </c>
      <c r="AB451" s="29" t="e">
        <f t="shared" si="107"/>
        <v>#REF!</v>
      </c>
      <c r="AC451" s="28" t="e">
        <f t="shared" si="115"/>
        <v>#REF!</v>
      </c>
      <c r="AD451" s="23" t="e">
        <f t="shared" si="116"/>
        <v>#REF!</v>
      </c>
      <c r="AE451" s="53">
        <f t="shared" si="117"/>
        <v>0</v>
      </c>
      <c r="AF451" s="53">
        <f t="shared" si="118"/>
        <v>0</v>
      </c>
      <c r="AG451" s="53">
        <f t="shared" si="119"/>
        <v>0</v>
      </c>
      <c r="AH451" s="36" t="e">
        <f t="shared" si="122"/>
        <v>#REF!</v>
      </c>
      <c r="AM451" s="23">
        <f t="shared" si="120"/>
        <v>0</v>
      </c>
    </row>
    <row r="452" spans="1:39" x14ac:dyDescent="0.3">
      <c r="A452" s="23">
        <v>449</v>
      </c>
      <c r="B452" s="23">
        <f>VLOOKUP($A452,'[1]פרופיל מציע  + מסמכים שיש להגיש'!$C$6:$H$16555,2)</f>
        <v>0</v>
      </c>
      <c r="C452" s="23" t="str">
        <f t="shared" si="108"/>
        <v>0</v>
      </c>
      <c r="D452" s="41"/>
      <c r="E452" s="43"/>
      <c r="F452" s="43"/>
      <c r="G452" s="42"/>
      <c r="H452" s="43"/>
      <c r="I452" s="43"/>
      <c r="J452" s="42"/>
      <c r="K452" s="42"/>
      <c r="L452" s="42"/>
      <c r="M452" s="57" t="str">
        <f t="shared" si="121"/>
        <v/>
      </c>
      <c r="N452" s="27" t="str">
        <f>IF(M452="","",VLOOKUP($A452,'[1]פרופיל מציע  + מסמכים שיש להגיש'!$C$6:$H$16555,4))</f>
        <v/>
      </c>
      <c r="O452" s="46" t="str">
        <f>IF(OR('טבלת עזר2'!$C451=1,'טבלת עזר2'!$G451=1,'טבלת עזר2'!$J451='טבלת עזר2'!$J$2,'טבלת עזר2'!$J451='טבלת עזר2'!$J$2,'טבלת עזר2'!$K451='טבלת עזר2'!$K$2,'טבלת עזר2'!$L451='טבלת עזר2'!$L$2)=TRUE,1,"")</f>
        <v/>
      </c>
      <c r="P452" s="46" t="e">
        <f>IF(OR($M452='טבלת עזר2'!$AN$3,$M452='טבלת עזר2'!$AN$4,$M452='טבלת עזר2'!$AN$5,$M452='טבלת עזר2'!$AN$6,$M452='טבלת עזר2'!$AN$7,$M452='טבלת עזר2'!$AN$8,$M452='טבלת עזר2'!$AN$9)=TRUE,2,"")</f>
        <v>#NUM!</v>
      </c>
      <c r="Q452" s="23" t="str">
        <f t="shared" si="109"/>
        <v>not submittied</v>
      </c>
      <c r="R452" s="65" t="e">
        <f t="shared" si="110"/>
        <v>#NUM!</v>
      </c>
      <c r="W452" s="67">
        <f t="shared" si="111"/>
        <v>0</v>
      </c>
      <c r="X452" s="23">
        <f t="shared" si="112"/>
        <v>7629</v>
      </c>
      <c r="Y452" s="50" t="e">
        <f t="shared" si="113"/>
        <v>#REF!</v>
      </c>
      <c r="Z452" s="23" t="e">
        <f t="shared" si="114"/>
        <v>#REF!</v>
      </c>
      <c r="AA452" s="28" t="e">
        <f t="shared" ref="AA452:AA515" si="123">SUM($BL$40:$BL$43)*$G452</f>
        <v>#REF!</v>
      </c>
      <c r="AB452" s="29" t="e">
        <f t="shared" ref="AB452:AB515" si="124">0.7*SUM($BM$40:$BM$43)*(1-$H452)+0.3*SUM($BN$40:$BN$43)*(1-$I452)</f>
        <v>#REF!</v>
      </c>
      <c r="AC452" s="28" t="e">
        <f t="shared" si="115"/>
        <v>#REF!</v>
      </c>
      <c r="AD452" s="23" t="e">
        <f t="shared" si="116"/>
        <v>#REF!</v>
      </c>
      <c r="AE452" s="53">
        <f t="shared" si="117"/>
        <v>0</v>
      </c>
      <c r="AF452" s="53">
        <f t="shared" si="118"/>
        <v>0</v>
      </c>
      <c r="AG452" s="53">
        <f t="shared" si="119"/>
        <v>0</v>
      </c>
      <c r="AH452" s="36" t="e">
        <f t="shared" si="122"/>
        <v>#REF!</v>
      </c>
      <c r="AM452" s="23">
        <f t="shared" si="120"/>
        <v>0</v>
      </c>
    </row>
    <row r="453" spans="1:39" x14ac:dyDescent="0.3">
      <c r="A453" s="23">
        <v>450</v>
      </c>
      <c r="B453" s="23">
        <f>VLOOKUP($A453,'[1]פרופיל מציע  + מסמכים שיש להגיש'!$C$6:$H$16555,2)</f>
        <v>0</v>
      </c>
      <c r="C453" s="23" t="str">
        <f t="shared" ref="C453:C516" si="125">IF(D453&gt;0,"1","0")</f>
        <v>0</v>
      </c>
      <c r="D453" s="41"/>
      <c r="E453" s="43"/>
      <c r="F453" s="43"/>
      <c r="G453" s="42"/>
      <c r="H453" s="43"/>
      <c r="I453" s="43"/>
      <c r="J453" s="42"/>
      <c r="K453" s="42"/>
      <c r="L453" s="42"/>
      <c r="M453" s="57" t="str">
        <f t="shared" si="121"/>
        <v/>
      </c>
      <c r="N453" s="27" t="str">
        <f>IF(M453="","",VLOOKUP($A453,'[1]פרופיל מציע  + מסמכים שיש להגיש'!$C$6:$H$16555,4))</f>
        <v/>
      </c>
      <c r="O453" s="46" t="str">
        <f>IF(OR('טבלת עזר2'!$C452=1,'טבלת עזר2'!$G452=1,'טבלת עזר2'!$J452='טבלת עזר2'!$J$2,'טבלת עזר2'!$J452='טבלת עזר2'!$J$2,'טבלת עזר2'!$K452='טבלת עזר2'!$K$2,'טבלת עזר2'!$L452='טבלת עזר2'!$L$2)=TRUE,1,"")</f>
        <v/>
      </c>
      <c r="P453" s="46" t="e">
        <f>IF(OR($M453='טבלת עזר2'!$AN$3,$M453='טבלת עזר2'!$AN$4,$M453='טבלת עזר2'!$AN$5,$M453='טבלת עזר2'!$AN$6,$M453='טבלת עזר2'!$AN$7,$M453='טבלת עזר2'!$AN$8,$M453='טבלת עזר2'!$AN$9)=TRUE,2,"")</f>
        <v>#NUM!</v>
      </c>
      <c r="Q453" s="23" t="str">
        <f t="shared" ref="Q453:Q516" si="126">IF($D453&gt;0,IF(AND($O453="",$P453=""),IF($M453&lt;1.1*$T$5,"in","out"),"in"),"not submittied")</f>
        <v>not submittied</v>
      </c>
      <c r="R453" s="65" t="e">
        <f t="shared" ref="R453:R516" si="127">IF(AND(O$4="",$P453=""),IF($D453&gt;0,IF(AND($O453="",$P453="",$Q453="in",$M453&gt;$T$5),$T$5,$M453)),"")</f>
        <v>#NUM!</v>
      </c>
      <c r="W453" s="67">
        <f t="shared" ref="W453:W516" si="128">40*$D453</f>
        <v>0</v>
      </c>
      <c r="X453" s="23">
        <f t="shared" ref="X453:X516" si="129">5627*(1-$E453)+2002*(1-$F453)</f>
        <v>7629</v>
      </c>
      <c r="Y453" s="50" t="e">
        <f t="shared" ref="Y453:Y516" si="130">$G453*SUM($BT$5:$CK$5)</f>
        <v>#REF!</v>
      </c>
      <c r="Z453" s="23" t="e">
        <f t="shared" ref="Z453:Z516" si="131">SUM($BT$6:$CK$17)*(0.8*(1-$H453)+0.2*0.75*(1-$I453))</f>
        <v>#REF!</v>
      </c>
      <c r="AA453" s="28" t="e">
        <f t="shared" si="123"/>
        <v>#REF!</v>
      </c>
      <c r="AB453" s="29" t="e">
        <f t="shared" si="124"/>
        <v>#REF!</v>
      </c>
      <c r="AC453" s="28" t="e">
        <f t="shared" ref="AC453:AC516" si="132">SUM($BL$4:$BL$34)*$G453</f>
        <v>#REF!</v>
      </c>
      <c r="AD453" s="23" t="e">
        <f t="shared" ref="AD453:AD516" si="133">0.5*SUM($BM$4:$BM$34)*(1-$H453)+0.5*0.75*(1-$I453)*SUM($BM$4:$BM$34)</f>
        <v>#REF!</v>
      </c>
      <c r="AE453" s="53">
        <f t="shared" ref="AE453:AE516" si="134">$J453*3</f>
        <v>0</v>
      </c>
      <c r="AF453" s="53">
        <f t="shared" ref="AF453:AF516" si="135">$K453*4</f>
        <v>0</v>
      </c>
      <c r="AG453" s="53">
        <f t="shared" ref="AG453:AG516" si="136">$L453*12</f>
        <v>0</v>
      </c>
      <c r="AH453" s="36" t="e">
        <f t="shared" si="122"/>
        <v>#REF!</v>
      </c>
      <c r="AM453" s="23">
        <f t="shared" ref="AM453:AM516" si="137">IF(Q454="בפנים",N453,0)</f>
        <v>0</v>
      </c>
    </row>
    <row r="454" spans="1:39" x14ac:dyDescent="0.3">
      <c r="A454" s="23">
        <v>451</v>
      </c>
      <c r="B454" s="23">
        <f>VLOOKUP($A454,'[1]פרופיל מציע  + מסמכים שיש להגיש'!$C$6:$H$16555,2)</f>
        <v>0</v>
      </c>
      <c r="C454" s="23" t="str">
        <f t="shared" si="125"/>
        <v>0</v>
      </c>
      <c r="D454" s="41"/>
      <c r="E454" s="43"/>
      <c r="F454" s="43"/>
      <c r="G454" s="42"/>
      <c r="H454" s="43"/>
      <c r="I454" s="43"/>
      <c r="J454" s="42"/>
      <c r="K454" s="42"/>
      <c r="L454" s="42"/>
      <c r="M454" s="57" t="str">
        <f t="shared" ref="M454:M517" si="138">IF(COUNT(D454:L454)=9,$AH454,"")</f>
        <v/>
      </c>
      <c r="N454" s="27" t="str">
        <f>IF(M454="","",VLOOKUP($A454,'[1]פרופיל מציע  + מסמכים שיש להגיש'!$C$6:$H$16555,4))</f>
        <v/>
      </c>
      <c r="O454" s="46" t="str">
        <f>IF(OR('טבלת עזר2'!$C453=1,'טבלת עזר2'!$G453=1,'טבלת עזר2'!$J453='טבלת עזר2'!$J$2,'טבלת עזר2'!$J453='טבלת עזר2'!$J$2,'טבלת עזר2'!$K453='טבלת עזר2'!$K$2,'טבלת עזר2'!$L453='טבלת עזר2'!$L$2)=TRUE,1,"")</f>
        <v/>
      </c>
      <c r="P454" s="46" t="e">
        <f>IF(OR($M454='טבלת עזר2'!$AN$3,$M454='טבלת עזר2'!$AN$4,$M454='טבלת עזר2'!$AN$5,$M454='טבלת עזר2'!$AN$6,$M454='טבלת עזר2'!$AN$7,$M454='טבלת עזר2'!$AN$8,$M454='טבלת עזר2'!$AN$9)=TRUE,2,"")</f>
        <v>#NUM!</v>
      </c>
      <c r="Q454" s="23" t="str">
        <f t="shared" si="126"/>
        <v>not submittied</v>
      </c>
      <c r="R454" s="65" t="e">
        <f t="shared" si="127"/>
        <v>#NUM!</v>
      </c>
      <c r="W454" s="67">
        <f t="shared" si="128"/>
        <v>0</v>
      </c>
      <c r="X454" s="23">
        <f t="shared" si="129"/>
        <v>7629</v>
      </c>
      <c r="Y454" s="50" t="e">
        <f t="shared" si="130"/>
        <v>#REF!</v>
      </c>
      <c r="Z454" s="23" t="e">
        <f t="shared" si="131"/>
        <v>#REF!</v>
      </c>
      <c r="AA454" s="28" t="e">
        <f t="shared" si="123"/>
        <v>#REF!</v>
      </c>
      <c r="AB454" s="29" t="e">
        <f t="shared" si="124"/>
        <v>#REF!</v>
      </c>
      <c r="AC454" s="28" t="e">
        <f t="shared" si="132"/>
        <v>#REF!</v>
      </c>
      <c r="AD454" s="23" t="e">
        <f t="shared" si="133"/>
        <v>#REF!</v>
      </c>
      <c r="AE454" s="53">
        <f t="shared" si="134"/>
        <v>0</v>
      </c>
      <c r="AF454" s="53">
        <f t="shared" si="135"/>
        <v>0</v>
      </c>
      <c r="AG454" s="53">
        <f t="shared" si="136"/>
        <v>0</v>
      </c>
      <c r="AH454" s="36" t="e">
        <f t="shared" si="122"/>
        <v>#REF!</v>
      </c>
      <c r="AM454" s="23">
        <f t="shared" si="137"/>
        <v>0</v>
      </c>
    </row>
    <row r="455" spans="1:39" x14ac:dyDescent="0.3">
      <c r="A455" s="23">
        <v>452</v>
      </c>
      <c r="B455" s="23">
        <f>VLOOKUP($A455,'[1]פרופיל מציע  + מסמכים שיש להגיש'!$C$6:$H$16555,2)</f>
        <v>0</v>
      </c>
      <c r="C455" s="23" t="str">
        <f t="shared" si="125"/>
        <v>0</v>
      </c>
      <c r="D455" s="41"/>
      <c r="E455" s="43"/>
      <c r="F455" s="43"/>
      <c r="G455" s="42"/>
      <c r="H455" s="43"/>
      <c r="I455" s="43"/>
      <c r="J455" s="42"/>
      <c r="K455" s="42"/>
      <c r="L455" s="42"/>
      <c r="M455" s="57" t="str">
        <f t="shared" si="138"/>
        <v/>
      </c>
      <c r="N455" s="27" t="str">
        <f>IF(M455="","",VLOOKUP($A455,'[1]פרופיל מציע  + מסמכים שיש להגיש'!$C$6:$H$16555,4))</f>
        <v/>
      </c>
      <c r="O455" s="46" t="str">
        <f>IF(OR('טבלת עזר2'!$C454=1,'טבלת עזר2'!$G454=1,'טבלת עזר2'!$J454='טבלת עזר2'!$J$2,'טבלת עזר2'!$J454='טבלת עזר2'!$J$2,'טבלת עזר2'!$K454='טבלת עזר2'!$K$2,'טבלת עזר2'!$L454='טבלת עזר2'!$L$2)=TRUE,1,"")</f>
        <v/>
      </c>
      <c r="P455" s="46" t="e">
        <f>IF(OR($M455='טבלת עזר2'!$AN$3,$M455='טבלת עזר2'!$AN$4,$M455='טבלת עזר2'!$AN$5,$M455='טבלת עזר2'!$AN$6,$M455='טבלת עזר2'!$AN$7,$M455='טבלת עזר2'!$AN$8,$M455='טבלת עזר2'!$AN$9)=TRUE,2,"")</f>
        <v>#NUM!</v>
      </c>
      <c r="Q455" s="23" t="str">
        <f t="shared" si="126"/>
        <v>not submittied</v>
      </c>
      <c r="R455" s="65" t="e">
        <f t="shared" si="127"/>
        <v>#NUM!</v>
      </c>
      <c r="W455" s="67">
        <f t="shared" si="128"/>
        <v>0</v>
      </c>
      <c r="X455" s="23">
        <f t="shared" si="129"/>
        <v>7629</v>
      </c>
      <c r="Y455" s="50" t="e">
        <f t="shared" si="130"/>
        <v>#REF!</v>
      </c>
      <c r="Z455" s="23" t="e">
        <f t="shared" si="131"/>
        <v>#REF!</v>
      </c>
      <c r="AA455" s="28" t="e">
        <f t="shared" si="123"/>
        <v>#REF!</v>
      </c>
      <c r="AB455" s="29" t="e">
        <f t="shared" si="124"/>
        <v>#REF!</v>
      </c>
      <c r="AC455" s="28" t="e">
        <f t="shared" si="132"/>
        <v>#REF!</v>
      </c>
      <c r="AD455" s="23" t="e">
        <f t="shared" si="133"/>
        <v>#REF!</v>
      </c>
      <c r="AE455" s="53">
        <f t="shared" si="134"/>
        <v>0</v>
      </c>
      <c r="AF455" s="53">
        <f t="shared" si="135"/>
        <v>0</v>
      </c>
      <c r="AG455" s="53">
        <f t="shared" si="136"/>
        <v>0</v>
      </c>
      <c r="AH455" s="36" t="e">
        <f t="shared" si="122"/>
        <v>#REF!</v>
      </c>
      <c r="AM455" s="23">
        <f t="shared" si="137"/>
        <v>0</v>
      </c>
    </row>
    <row r="456" spans="1:39" x14ac:dyDescent="0.3">
      <c r="A456" s="23">
        <v>453</v>
      </c>
      <c r="B456" s="23">
        <f>VLOOKUP($A456,'[1]פרופיל מציע  + מסמכים שיש להגיש'!$C$6:$H$16555,2)</f>
        <v>0</v>
      </c>
      <c r="C456" s="23" t="str">
        <f t="shared" si="125"/>
        <v>0</v>
      </c>
      <c r="D456" s="41"/>
      <c r="E456" s="43"/>
      <c r="F456" s="43"/>
      <c r="G456" s="42"/>
      <c r="H456" s="43"/>
      <c r="I456" s="43"/>
      <c r="J456" s="42"/>
      <c r="K456" s="42"/>
      <c r="L456" s="42"/>
      <c r="M456" s="57" t="str">
        <f t="shared" si="138"/>
        <v/>
      </c>
      <c r="N456" s="27" t="str">
        <f>IF(M456="","",VLOOKUP($A456,'[1]פרופיל מציע  + מסמכים שיש להגיש'!$C$6:$H$16555,4))</f>
        <v/>
      </c>
      <c r="O456" s="46" t="str">
        <f>IF(OR('טבלת עזר2'!$C455=1,'טבלת עזר2'!$G455=1,'טבלת עזר2'!$J455='טבלת עזר2'!$J$2,'טבלת עזר2'!$J455='טבלת עזר2'!$J$2,'טבלת עזר2'!$K455='טבלת עזר2'!$K$2,'טבלת עזר2'!$L455='טבלת עזר2'!$L$2)=TRUE,1,"")</f>
        <v/>
      </c>
      <c r="P456" s="46" t="e">
        <f>IF(OR($M456='טבלת עזר2'!$AN$3,$M456='טבלת עזר2'!$AN$4,$M456='טבלת עזר2'!$AN$5,$M456='טבלת עזר2'!$AN$6,$M456='טבלת עזר2'!$AN$7,$M456='טבלת עזר2'!$AN$8,$M456='טבלת עזר2'!$AN$9)=TRUE,2,"")</f>
        <v>#NUM!</v>
      </c>
      <c r="Q456" s="23" t="str">
        <f t="shared" si="126"/>
        <v>not submittied</v>
      </c>
      <c r="R456" s="65" t="e">
        <f t="shared" si="127"/>
        <v>#NUM!</v>
      </c>
      <c r="W456" s="67">
        <f t="shared" si="128"/>
        <v>0</v>
      </c>
      <c r="X456" s="23">
        <f t="shared" si="129"/>
        <v>7629</v>
      </c>
      <c r="Y456" s="50" t="e">
        <f t="shared" si="130"/>
        <v>#REF!</v>
      </c>
      <c r="Z456" s="23" t="e">
        <f t="shared" si="131"/>
        <v>#REF!</v>
      </c>
      <c r="AA456" s="28" t="e">
        <f t="shared" si="123"/>
        <v>#REF!</v>
      </c>
      <c r="AB456" s="29" t="e">
        <f t="shared" si="124"/>
        <v>#REF!</v>
      </c>
      <c r="AC456" s="28" t="e">
        <f t="shared" si="132"/>
        <v>#REF!</v>
      </c>
      <c r="AD456" s="23" t="e">
        <f t="shared" si="133"/>
        <v>#REF!</v>
      </c>
      <c r="AE456" s="53">
        <f t="shared" si="134"/>
        <v>0</v>
      </c>
      <c r="AF456" s="53">
        <f t="shared" si="135"/>
        <v>0</v>
      </c>
      <c r="AG456" s="53">
        <f t="shared" si="136"/>
        <v>0</v>
      </c>
      <c r="AH456" s="36" t="e">
        <f t="shared" si="122"/>
        <v>#REF!</v>
      </c>
      <c r="AM456" s="23">
        <f t="shared" si="137"/>
        <v>0</v>
      </c>
    </row>
    <row r="457" spans="1:39" x14ac:dyDescent="0.3">
      <c r="A457" s="23">
        <v>454</v>
      </c>
      <c r="B457" s="23">
        <f>VLOOKUP($A457,'[1]פרופיל מציע  + מסמכים שיש להגיש'!$C$6:$H$16555,2)</f>
        <v>0</v>
      </c>
      <c r="C457" s="23" t="str">
        <f t="shared" si="125"/>
        <v>0</v>
      </c>
      <c r="D457" s="41"/>
      <c r="E457" s="43"/>
      <c r="F457" s="43"/>
      <c r="G457" s="42"/>
      <c r="H457" s="43"/>
      <c r="I457" s="43"/>
      <c r="J457" s="42"/>
      <c r="K457" s="42"/>
      <c r="L457" s="42"/>
      <c r="M457" s="57" t="str">
        <f t="shared" si="138"/>
        <v/>
      </c>
      <c r="N457" s="27" t="str">
        <f>IF(M457="","",VLOOKUP($A457,'[1]פרופיל מציע  + מסמכים שיש להגיש'!$C$6:$H$16555,4))</f>
        <v/>
      </c>
      <c r="O457" s="46" t="str">
        <f>IF(OR('טבלת עזר2'!$C456=1,'טבלת עזר2'!$G456=1,'טבלת עזר2'!$J456='טבלת עזר2'!$J$2,'טבלת עזר2'!$J456='טבלת עזר2'!$J$2,'טבלת עזר2'!$K456='טבלת עזר2'!$K$2,'טבלת עזר2'!$L456='טבלת עזר2'!$L$2)=TRUE,1,"")</f>
        <v/>
      </c>
      <c r="P457" s="46" t="e">
        <f>IF(OR($M457='טבלת עזר2'!$AN$3,$M457='טבלת עזר2'!$AN$4,$M457='טבלת עזר2'!$AN$5,$M457='טבלת עזר2'!$AN$6,$M457='טבלת עזר2'!$AN$7,$M457='טבלת עזר2'!$AN$8,$M457='טבלת עזר2'!$AN$9)=TRUE,2,"")</f>
        <v>#NUM!</v>
      </c>
      <c r="Q457" s="23" t="str">
        <f t="shared" si="126"/>
        <v>not submittied</v>
      </c>
      <c r="R457" s="65" t="e">
        <f t="shared" si="127"/>
        <v>#NUM!</v>
      </c>
      <c r="W457" s="67">
        <f t="shared" si="128"/>
        <v>0</v>
      </c>
      <c r="X457" s="23">
        <f t="shared" si="129"/>
        <v>7629</v>
      </c>
      <c r="Y457" s="50" t="e">
        <f t="shared" si="130"/>
        <v>#REF!</v>
      </c>
      <c r="Z457" s="23" t="e">
        <f t="shared" si="131"/>
        <v>#REF!</v>
      </c>
      <c r="AA457" s="28" t="e">
        <f t="shared" si="123"/>
        <v>#REF!</v>
      </c>
      <c r="AB457" s="29" t="e">
        <f t="shared" si="124"/>
        <v>#REF!</v>
      </c>
      <c r="AC457" s="28" t="e">
        <f t="shared" si="132"/>
        <v>#REF!</v>
      </c>
      <c r="AD457" s="23" t="e">
        <f t="shared" si="133"/>
        <v>#REF!</v>
      </c>
      <c r="AE457" s="53">
        <f t="shared" si="134"/>
        <v>0</v>
      </c>
      <c r="AF457" s="53">
        <f t="shared" si="135"/>
        <v>0</v>
      </c>
      <c r="AG457" s="53">
        <f t="shared" si="136"/>
        <v>0</v>
      </c>
      <c r="AH457" s="36" t="e">
        <f t="shared" ref="AH457:AH520" si="139">SUM(W457:AG457)</f>
        <v>#REF!</v>
      </c>
      <c r="AM457" s="23">
        <f t="shared" si="137"/>
        <v>0</v>
      </c>
    </row>
    <row r="458" spans="1:39" x14ac:dyDescent="0.3">
      <c r="A458" s="23">
        <v>455</v>
      </c>
      <c r="B458" s="23">
        <f>VLOOKUP($A458,'[1]פרופיל מציע  + מסמכים שיש להגיש'!$C$6:$H$16555,2)</f>
        <v>0</v>
      </c>
      <c r="C458" s="23" t="str">
        <f t="shared" si="125"/>
        <v>0</v>
      </c>
      <c r="D458" s="41"/>
      <c r="E458" s="43"/>
      <c r="F458" s="43"/>
      <c r="G458" s="42"/>
      <c r="H458" s="43"/>
      <c r="I458" s="43"/>
      <c r="J458" s="42"/>
      <c r="K458" s="42"/>
      <c r="L458" s="42"/>
      <c r="M458" s="57" t="str">
        <f t="shared" si="138"/>
        <v/>
      </c>
      <c r="N458" s="27" t="str">
        <f>IF(M458="","",VLOOKUP($A458,'[1]פרופיל מציע  + מסמכים שיש להגיש'!$C$6:$H$16555,4))</f>
        <v/>
      </c>
      <c r="O458" s="46" t="str">
        <f>IF(OR('טבלת עזר2'!$C457=1,'טבלת עזר2'!$G457=1,'טבלת עזר2'!$J457='טבלת עזר2'!$J$2,'טבלת עזר2'!$J457='טבלת עזר2'!$J$2,'טבלת עזר2'!$K457='טבלת עזר2'!$K$2,'טבלת עזר2'!$L457='טבלת עזר2'!$L$2)=TRUE,1,"")</f>
        <v/>
      </c>
      <c r="P458" s="46" t="e">
        <f>IF(OR($M458='טבלת עזר2'!$AN$3,$M458='טבלת עזר2'!$AN$4,$M458='טבלת עזר2'!$AN$5,$M458='טבלת עזר2'!$AN$6,$M458='טבלת עזר2'!$AN$7,$M458='טבלת עזר2'!$AN$8,$M458='טבלת עזר2'!$AN$9)=TRUE,2,"")</f>
        <v>#NUM!</v>
      </c>
      <c r="Q458" s="23" t="str">
        <f t="shared" si="126"/>
        <v>not submittied</v>
      </c>
      <c r="R458" s="65" t="e">
        <f t="shared" si="127"/>
        <v>#NUM!</v>
      </c>
      <c r="W458" s="67">
        <f t="shared" si="128"/>
        <v>0</v>
      </c>
      <c r="X458" s="23">
        <f t="shared" si="129"/>
        <v>7629</v>
      </c>
      <c r="Y458" s="50" t="e">
        <f t="shared" si="130"/>
        <v>#REF!</v>
      </c>
      <c r="Z458" s="23" t="e">
        <f t="shared" si="131"/>
        <v>#REF!</v>
      </c>
      <c r="AA458" s="28" t="e">
        <f t="shared" si="123"/>
        <v>#REF!</v>
      </c>
      <c r="AB458" s="29" t="e">
        <f t="shared" si="124"/>
        <v>#REF!</v>
      </c>
      <c r="AC458" s="28" t="e">
        <f t="shared" si="132"/>
        <v>#REF!</v>
      </c>
      <c r="AD458" s="23" t="e">
        <f t="shared" si="133"/>
        <v>#REF!</v>
      </c>
      <c r="AE458" s="53">
        <f t="shared" si="134"/>
        <v>0</v>
      </c>
      <c r="AF458" s="53">
        <f t="shared" si="135"/>
        <v>0</v>
      </c>
      <c r="AG458" s="53">
        <f t="shared" si="136"/>
        <v>0</v>
      </c>
      <c r="AH458" s="36" t="e">
        <f t="shared" si="139"/>
        <v>#REF!</v>
      </c>
      <c r="AM458" s="23">
        <f t="shared" si="137"/>
        <v>0</v>
      </c>
    </row>
    <row r="459" spans="1:39" x14ac:dyDescent="0.3">
      <c r="A459" s="23">
        <v>456</v>
      </c>
      <c r="B459" s="23">
        <f>VLOOKUP($A459,'[1]פרופיל מציע  + מסמכים שיש להגיש'!$C$6:$H$16555,2)</f>
        <v>0</v>
      </c>
      <c r="C459" s="23" t="str">
        <f t="shared" si="125"/>
        <v>0</v>
      </c>
      <c r="D459" s="41"/>
      <c r="E459" s="43"/>
      <c r="F459" s="43"/>
      <c r="G459" s="42"/>
      <c r="H459" s="43"/>
      <c r="I459" s="43"/>
      <c r="J459" s="42"/>
      <c r="K459" s="42"/>
      <c r="L459" s="42"/>
      <c r="M459" s="57" t="str">
        <f t="shared" si="138"/>
        <v/>
      </c>
      <c r="N459" s="27" t="str">
        <f>IF(M459="","",VLOOKUP($A459,'[1]פרופיל מציע  + מסמכים שיש להגיש'!$C$6:$H$16555,4))</f>
        <v/>
      </c>
      <c r="O459" s="46" t="str">
        <f>IF(OR('טבלת עזר2'!$C458=1,'טבלת עזר2'!$G458=1,'טבלת עזר2'!$J458='טבלת עזר2'!$J$2,'טבלת עזר2'!$J458='טבלת עזר2'!$J$2,'טבלת עזר2'!$K458='טבלת עזר2'!$K$2,'טבלת עזר2'!$L458='טבלת עזר2'!$L$2)=TRUE,1,"")</f>
        <v/>
      </c>
      <c r="P459" s="46" t="e">
        <f>IF(OR($M459='טבלת עזר2'!$AN$3,$M459='טבלת עזר2'!$AN$4,$M459='טבלת עזר2'!$AN$5,$M459='טבלת עזר2'!$AN$6,$M459='טבלת עזר2'!$AN$7,$M459='טבלת עזר2'!$AN$8,$M459='טבלת עזר2'!$AN$9)=TRUE,2,"")</f>
        <v>#NUM!</v>
      </c>
      <c r="Q459" s="23" t="str">
        <f t="shared" si="126"/>
        <v>not submittied</v>
      </c>
      <c r="R459" s="65" t="e">
        <f t="shared" si="127"/>
        <v>#NUM!</v>
      </c>
      <c r="W459" s="67">
        <f t="shared" si="128"/>
        <v>0</v>
      </c>
      <c r="X459" s="23">
        <f t="shared" si="129"/>
        <v>7629</v>
      </c>
      <c r="Y459" s="50" t="e">
        <f t="shared" si="130"/>
        <v>#REF!</v>
      </c>
      <c r="Z459" s="23" t="e">
        <f t="shared" si="131"/>
        <v>#REF!</v>
      </c>
      <c r="AA459" s="28" t="e">
        <f t="shared" si="123"/>
        <v>#REF!</v>
      </c>
      <c r="AB459" s="29" t="e">
        <f t="shared" si="124"/>
        <v>#REF!</v>
      </c>
      <c r="AC459" s="28" t="e">
        <f t="shared" si="132"/>
        <v>#REF!</v>
      </c>
      <c r="AD459" s="23" t="e">
        <f t="shared" si="133"/>
        <v>#REF!</v>
      </c>
      <c r="AE459" s="53">
        <f t="shared" si="134"/>
        <v>0</v>
      </c>
      <c r="AF459" s="53">
        <f t="shared" si="135"/>
        <v>0</v>
      </c>
      <c r="AG459" s="53">
        <f t="shared" si="136"/>
        <v>0</v>
      </c>
      <c r="AH459" s="36" t="e">
        <f t="shared" si="139"/>
        <v>#REF!</v>
      </c>
      <c r="AM459" s="23">
        <f t="shared" si="137"/>
        <v>0</v>
      </c>
    </row>
    <row r="460" spans="1:39" x14ac:dyDescent="0.3">
      <c r="A460" s="23">
        <v>457</v>
      </c>
      <c r="B460" s="23">
        <f>VLOOKUP($A460,'[1]פרופיל מציע  + מסמכים שיש להגיש'!$C$6:$H$16555,2)</f>
        <v>0</v>
      </c>
      <c r="C460" s="23" t="str">
        <f t="shared" si="125"/>
        <v>0</v>
      </c>
      <c r="D460" s="41"/>
      <c r="E460" s="43"/>
      <c r="F460" s="43"/>
      <c r="G460" s="42"/>
      <c r="H460" s="43"/>
      <c r="I460" s="43"/>
      <c r="J460" s="42"/>
      <c r="K460" s="42"/>
      <c r="L460" s="42"/>
      <c r="M460" s="57" t="str">
        <f t="shared" si="138"/>
        <v/>
      </c>
      <c r="N460" s="27" t="str">
        <f>IF(M460="","",VLOOKUP($A460,'[1]פרופיל מציע  + מסמכים שיש להגיש'!$C$6:$H$16555,4))</f>
        <v/>
      </c>
      <c r="O460" s="46" t="str">
        <f>IF(OR('טבלת עזר2'!$C459=1,'טבלת עזר2'!$G459=1,'טבלת עזר2'!$J459='טבלת עזר2'!$J$2,'טבלת עזר2'!$J459='טבלת עזר2'!$J$2,'טבלת עזר2'!$K459='טבלת עזר2'!$K$2,'טבלת עזר2'!$L459='טבלת עזר2'!$L$2)=TRUE,1,"")</f>
        <v/>
      </c>
      <c r="P460" s="46" t="e">
        <f>IF(OR($M460='טבלת עזר2'!$AN$3,$M460='טבלת עזר2'!$AN$4,$M460='טבלת עזר2'!$AN$5,$M460='טבלת עזר2'!$AN$6,$M460='טבלת עזר2'!$AN$7,$M460='טבלת עזר2'!$AN$8,$M460='טבלת עזר2'!$AN$9)=TRUE,2,"")</f>
        <v>#NUM!</v>
      </c>
      <c r="Q460" s="23" t="str">
        <f t="shared" si="126"/>
        <v>not submittied</v>
      </c>
      <c r="R460" s="65" t="e">
        <f t="shared" si="127"/>
        <v>#NUM!</v>
      </c>
      <c r="W460" s="67">
        <f t="shared" si="128"/>
        <v>0</v>
      </c>
      <c r="X460" s="23">
        <f t="shared" si="129"/>
        <v>7629</v>
      </c>
      <c r="Y460" s="50" t="e">
        <f t="shared" si="130"/>
        <v>#REF!</v>
      </c>
      <c r="Z460" s="23" t="e">
        <f t="shared" si="131"/>
        <v>#REF!</v>
      </c>
      <c r="AA460" s="28" t="e">
        <f t="shared" si="123"/>
        <v>#REF!</v>
      </c>
      <c r="AB460" s="29" t="e">
        <f t="shared" si="124"/>
        <v>#REF!</v>
      </c>
      <c r="AC460" s="28" t="e">
        <f t="shared" si="132"/>
        <v>#REF!</v>
      </c>
      <c r="AD460" s="23" t="e">
        <f t="shared" si="133"/>
        <v>#REF!</v>
      </c>
      <c r="AE460" s="53">
        <f t="shared" si="134"/>
        <v>0</v>
      </c>
      <c r="AF460" s="53">
        <f t="shared" si="135"/>
        <v>0</v>
      </c>
      <c r="AG460" s="53">
        <f t="shared" si="136"/>
        <v>0</v>
      </c>
      <c r="AH460" s="36" t="e">
        <f t="shared" si="139"/>
        <v>#REF!</v>
      </c>
      <c r="AM460" s="23">
        <f t="shared" si="137"/>
        <v>0</v>
      </c>
    </row>
    <row r="461" spans="1:39" x14ac:dyDescent="0.3">
      <c r="A461" s="23">
        <v>458</v>
      </c>
      <c r="B461" s="23">
        <f>VLOOKUP($A461,'[1]פרופיל מציע  + מסמכים שיש להגיש'!$C$6:$H$16555,2)</f>
        <v>0</v>
      </c>
      <c r="C461" s="23" t="str">
        <f t="shared" si="125"/>
        <v>0</v>
      </c>
      <c r="D461" s="41"/>
      <c r="E461" s="43"/>
      <c r="F461" s="43"/>
      <c r="G461" s="42"/>
      <c r="H461" s="43"/>
      <c r="I461" s="43"/>
      <c r="J461" s="42"/>
      <c r="K461" s="42"/>
      <c r="L461" s="42"/>
      <c r="M461" s="57" t="str">
        <f t="shared" si="138"/>
        <v/>
      </c>
      <c r="N461" s="27" t="str">
        <f>IF(M461="","",VLOOKUP($A461,'[1]פרופיל מציע  + מסמכים שיש להגיש'!$C$6:$H$16555,4))</f>
        <v/>
      </c>
      <c r="O461" s="46" t="str">
        <f>IF(OR('טבלת עזר2'!$C460=1,'טבלת עזר2'!$G460=1,'טבלת עזר2'!$J460='טבלת עזר2'!$J$2,'טבלת עזר2'!$J460='טבלת עזר2'!$J$2,'טבלת עזר2'!$K460='טבלת עזר2'!$K$2,'טבלת עזר2'!$L460='טבלת עזר2'!$L$2)=TRUE,1,"")</f>
        <v/>
      </c>
      <c r="P461" s="46" t="e">
        <f>IF(OR($M461='טבלת עזר2'!$AN$3,$M461='טבלת עזר2'!$AN$4,$M461='טבלת עזר2'!$AN$5,$M461='טבלת עזר2'!$AN$6,$M461='טבלת עזר2'!$AN$7,$M461='טבלת עזר2'!$AN$8,$M461='טבלת עזר2'!$AN$9)=TRUE,2,"")</f>
        <v>#NUM!</v>
      </c>
      <c r="Q461" s="23" t="str">
        <f t="shared" si="126"/>
        <v>not submittied</v>
      </c>
      <c r="R461" s="65" t="e">
        <f t="shared" si="127"/>
        <v>#NUM!</v>
      </c>
      <c r="W461" s="67">
        <f t="shared" si="128"/>
        <v>0</v>
      </c>
      <c r="X461" s="23">
        <f t="shared" si="129"/>
        <v>7629</v>
      </c>
      <c r="Y461" s="50" t="e">
        <f t="shared" si="130"/>
        <v>#REF!</v>
      </c>
      <c r="Z461" s="23" t="e">
        <f t="shared" si="131"/>
        <v>#REF!</v>
      </c>
      <c r="AA461" s="28" t="e">
        <f t="shared" si="123"/>
        <v>#REF!</v>
      </c>
      <c r="AB461" s="29" t="e">
        <f t="shared" si="124"/>
        <v>#REF!</v>
      </c>
      <c r="AC461" s="28" t="e">
        <f t="shared" si="132"/>
        <v>#REF!</v>
      </c>
      <c r="AD461" s="23" t="e">
        <f t="shared" si="133"/>
        <v>#REF!</v>
      </c>
      <c r="AE461" s="53">
        <f t="shared" si="134"/>
        <v>0</v>
      </c>
      <c r="AF461" s="53">
        <f t="shared" si="135"/>
        <v>0</v>
      </c>
      <c r="AG461" s="53">
        <f t="shared" si="136"/>
        <v>0</v>
      </c>
      <c r="AH461" s="36" t="e">
        <f t="shared" si="139"/>
        <v>#REF!</v>
      </c>
      <c r="AM461" s="23">
        <f t="shared" si="137"/>
        <v>0</v>
      </c>
    </row>
    <row r="462" spans="1:39" x14ac:dyDescent="0.3">
      <c r="A462" s="23">
        <v>459</v>
      </c>
      <c r="B462" s="23">
        <f>VLOOKUP($A462,'[1]פרופיל מציע  + מסמכים שיש להגיש'!$C$6:$H$16555,2)</f>
        <v>0</v>
      </c>
      <c r="C462" s="23" t="str">
        <f t="shared" si="125"/>
        <v>0</v>
      </c>
      <c r="D462" s="41"/>
      <c r="E462" s="43"/>
      <c r="F462" s="43"/>
      <c r="G462" s="42"/>
      <c r="H462" s="43"/>
      <c r="I462" s="43"/>
      <c r="J462" s="42"/>
      <c r="K462" s="42"/>
      <c r="L462" s="42"/>
      <c r="M462" s="57" t="str">
        <f t="shared" si="138"/>
        <v/>
      </c>
      <c r="N462" s="27" t="str">
        <f>IF(M462="","",VLOOKUP($A462,'[1]פרופיל מציע  + מסמכים שיש להגיש'!$C$6:$H$16555,4))</f>
        <v/>
      </c>
      <c r="O462" s="46" t="str">
        <f>IF(OR('טבלת עזר2'!$C461=1,'טבלת עזר2'!$G461=1,'טבלת עזר2'!$J461='טבלת עזר2'!$J$2,'טבלת עזר2'!$J461='טבלת עזר2'!$J$2,'טבלת עזר2'!$K461='טבלת עזר2'!$K$2,'טבלת עזר2'!$L461='טבלת עזר2'!$L$2)=TRUE,1,"")</f>
        <v/>
      </c>
      <c r="P462" s="46" t="e">
        <f>IF(OR($M462='טבלת עזר2'!$AN$3,$M462='טבלת עזר2'!$AN$4,$M462='טבלת עזר2'!$AN$5,$M462='טבלת עזר2'!$AN$6,$M462='טבלת עזר2'!$AN$7,$M462='טבלת עזר2'!$AN$8,$M462='טבלת עזר2'!$AN$9)=TRUE,2,"")</f>
        <v>#NUM!</v>
      </c>
      <c r="Q462" s="23" t="str">
        <f t="shared" si="126"/>
        <v>not submittied</v>
      </c>
      <c r="R462" s="65" t="e">
        <f t="shared" si="127"/>
        <v>#NUM!</v>
      </c>
      <c r="W462" s="67">
        <f t="shared" si="128"/>
        <v>0</v>
      </c>
      <c r="X462" s="23">
        <f t="shared" si="129"/>
        <v>7629</v>
      </c>
      <c r="Y462" s="50" t="e">
        <f t="shared" si="130"/>
        <v>#REF!</v>
      </c>
      <c r="Z462" s="23" t="e">
        <f t="shared" si="131"/>
        <v>#REF!</v>
      </c>
      <c r="AA462" s="28" t="e">
        <f t="shared" si="123"/>
        <v>#REF!</v>
      </c>
      <c r="AB462" s="29" t="e">
        <f t="shared" si="124"/>
        <v>#REF!</v>
      </c>
      <c r="AC462" s="28" t="e">
        <f t="shared" si="132"/>
        <v>#REF!</v>
      </c>
      <c r="AD462" s="23" t="e">
        <f t="shared" si="133"/>
        <v>#REF!</v>
      </c>
      <c r="AE462" s="53">
        <f t="shared" si="134"/>
        <v>0</v>
      </c>
      <c r="AF462" s="53">
        <f t="shared" si="135"/>
        <v>0</v>
      </c>
      <c r="AG462" s="53">
        <f t="shared" si="136"/>
        <v>0</v>
      </c>
      <c r="AH462" s="36" t="e">
        <f t="shared" si="139"/>
        <v>#REF!</v>
      </c>
      <c r="AM462" s="23">
        <f t="shared" si="137"/>
        <v>0</v>
      </c>
    </row>
    <row r="463" spans="1:39" x14ac:dyDescent="0.3">
      <c r="A463" s="23">
        <v>460</v>
      </c>
      <c r="B463" s="23">
        <f>VLOOKUP($A463,'[1]פרופיל מציע  + מסמכים שיש להגיש'!$C$6:$H$16555,2)</f>
        <v>0</v>
      </c>
      <c r="C463" s="23" t="str">
        <f t="shared" si="125"/>
        <v>0</v>
      </c>
      <c r="D463" s="41"/>
      <c r="E463" s="43"/>
      <c r="F463" s="43"/>
      <c r="G463" s="42"/>
      <c r="H463" s="43"/>
      <c r="I463" s="43"/>
      <c r="J463" s="42"/>
      <c r="K463" s="42"/>
      <c r="L463" s="42"/>
      <c r="M463" s="57" t="str">
        <f t="shared" si="138"/>
        <v/>
      </c>
      <c r="N463" s="27" t="str">
        <f>IF(M463="","",VLOOKUP($A463,'[1]פרופיל מציע  + מסמכים שיש להגיש'!$C$6:$H$16555,4))</f>
        <v/>
      </c>
      <c r="O463" s="46" t="str">
        <f>IF(OR('טבלת עזר2'!$C462=1,'טבלת עזר2'!$G462=1,'טבלת עזר2'!$J462='טבלת עזר2'!$J$2,'טבלת עזר2'!$J462='טבלת עזר2'!$J$2,'טבלת עזר2'!$K462='טבלת עזר2'!$K$2,'טבלת עזר2'!$L462='טבלת עזר2'!$L$2)=TRUE,1,"")</f>
        <v/>
      </c>
      <c r="P463" s="46" t="e">
        <f>IF(OR($M463='טבלת עזר2'!$AN$3,$M463='טבלת עזר2'!$AN$4,$M463='טבלת עזר2'!$AN$5,$M463='טבלת עזר2'!$AN$6,$M463='טבלת עזר2'!$AN$7,$M463='טבלת עזר2'!$AN$8,$M463='טבלת עזר2'!$AN$9)=TRUE,2,"")</f>
        <v>#NUM!</v>
      </c>
      <c r="Q463" s="23" t="str">
        <f t="shared" si="126"/>
        <v>not submittied</v>
      </c>
      <c r="R463" s="65" t="e">
        <f t="shared" si="127"/>
        <v>#NUM!</v>
      </c>
      <c r="W463" s="67">
        <f t="shared" si="128"/>
        <v>0</v>
      </c>
      <c r="X463" s="23">
        <f t="shared" si="129"/>
        <v>7629</v>
      </c>
      <c r="Y463" s="50" t="e">
        <f t="shared" si="130"/>
        <v>#REF!</v>
      </c>
      <c r="Z463" s="23" t="e">
        <f t="shared" si="131"/>
        <v>#REF!</v>
      </c>
      <c r="AA463" s="28" t="e">
        <f t="shared" si="123"/>
        <v>#REF!</v>
      </c>
      <c r="AB463" s="29" t="e">
        <f t="shared" si="124"/>
        <v>#REF!</v>
      </c>
      <c r="AC463" s="28" t="e">
        <f t="shared" si="132"/>
        <v>#REF!</v>
      </c>
      <c r="AD463" s="23" t="e">
        <f t="shared" si="133"/>
        <v>#REF!</v>
      </c>
      <c r="AE463" s="53">
        <f t="shared" si="134"/>
        <v>0</v>
      </c>
      <c r="AF463" s="53">
        <f t="shared" si="135"/>
        <v>0</v>
      </c>
      <c r="AG463" s="53">
        <f t="shared" si="136"/>
        <v>0</v>
      </c>
      <c r="AH463" s="36" t="e">
        <f t="shared" si="139"/>
        <v>#REF!</v>
      </c>
      <c r="AM463" s="23">
        <f t="shared" si="137"/>
        <v>0</v>
      </c>
    </row>
    <row r="464" spans="1:39" x14ac:dyDescent="0.3">
      <c r="A464" s="23">
        <v>461</v>
      </c>
      <c r="B464" s="23">
        <f>VLOOKUP($A464,'[1]פרופיל מציע  + מסמכים שיש להגיש'!$C$6:$H$16555,2)</f>
        <v>0</v>
      </c>
      <c r="C464" s="23" t="str">
        <f t="shared" si="125"/>
        <v>0</v>
      </c>
      <c r="D464" s="41"/>
      <c r="E464" s="43"/>
      <c r="F464" s="43"/>
      <c r="G464" s="42"/>
      <c r="H464" s="43"/>
      <c r="I464" s="43"/>
      <c r="J464" s="42"/>
      <c r="K464" s="42"/>
      <c r="L464" s="42"/>
      <c r="M464" s="57" t="str">
        <f t="shared" si="138"/>
        <v/>
      </c>
      <c r="N464" s="27" t="str">
        <f>IF(M464="","",VLOOKUP($A464,'[1]פרופיל מציע  + מסמכים שיש להגיש'!$C$6:$H$16555,4))</f>
        <v/>
      </c>
      <c r="O464" s="46" t="str">
        <f>IF(OR('טבלת עזר2'!$C463=1,'טבלת עזר2'!$G463=1,'טבלת עזר2'!$J463='טבלת עזר2'!$J$2,'טבלת עזר2'!$J463='טבלת עזר2'!$J$2,'טבלת עזר2'!$K463='טבלת עזר2'!$K$2,'טבלת עזר2'!$L463='טבלת עזר2'!$L$2)=TRUE,1,"")</f>
        <v/>
      </c>
      <c r="P464" s="46" t="e">
        <f>IF(OR($M464='טבלת עזר2'!$AN$3,$M464='טבלת עזר2'!$AN$4,$M464='טבלת עזר2'!$AN$5,$M464='טבלת עזר2'!$AN$6,$M464='טבלת עזר2'!$AN$7,$M464='טבלת עזר2'!$AN$8,$M464='טבלת עזר2'!$AN$9)=TRUE,2,"")</f>
        <v>#NUM!</v>
      </c>
      <c r="Q464" s="23" t="str">
        <f t="shared" si="126"/>
        <v>not submittied</v>
      </c>
      <c r="R464" s="65" t="e">
        <f t="shared" si="127"/>
        <v>#NUM!</v>
      </c>
      <c r="W464" s="67">
        <f t="shared" si="128"/>
        <v>0</v>
      </c>
      <c r="X464" s="23">
        <f t="shared" si="129"/>
        <v>7629</v>
      </c>
      <c r="Y464" s="50" t="e">
        <f t="shared" si="130"/>
        <v>#REF!</v>
      </c>
      <c r="Z464" s="23" t="e">
        <f t="shared" si="131"/>
        <v>#REF!</v>
      </c>
      <c r="AA464" s="28" t="e">
        <f t="shared" si="123"/>
        <v>#REF!</v>
      </c>
      <c r="AB464" s="29" t="e">
        <f t="shared" si="124"/>
        <v>#REF!</v>
      </c>
      <c r="AC464" s="28" t="e">
        <f t="shared" si="132"/>
        <v>#REF!</v>
      </c>
      <c r="AD464" s="23" t="e">
        <f t="shared" si="133"/>
        <v>#REF!</v>
      </c>
      <c r="AE464" s="53">
        <f t="shared" si="134"/>
        <v>0</v>
      </c>
      <c r="AF464" s="53">
        <f t="shared" si="135"/>
        <v>0</v>
      </c>
      <c r="AG464" s="53">
        <f t="shared" si="136"/>
        <v>0</v>
      </c>
      <c r="AH464" s="36" t="e">
        <f t="shared" si="139"/>
        <v>#REF!</v>
      </c>
      <c r="AM464" s="23">
        <f t="shared" si="137"/>
        <v>0</v>
      </c>
    </row>
    <row r="465" spans="1:39" x14ac:dyDescent="0.3">
      <c r="A465" s="23">
        <v>462</v>
      </c>
      <c r="B465" s="23">
        <f>VLOOKUP($A465,'[1]פרופיל מציע  + מסמכים שיש להגיש'!$C$6:$H$16555,2)</f>
        <v>0</v>
      </c>
      <c r="C465" s="23" t="str">
        <f t="shared" si="125"/>
        <v>0</v>
      </c>
      <c r="D465" s="41"/>
      <c r="E465" s="43"/>
      <c r="F465" s="43"/>
      <c r="G465" s="42"/>
      <c r="H465" s="43"/>
      <c r="I465" s="43"/>
      <c r="J465" s="42"/>
      <c r="K465" s="42"/>
      <c r="L465" s="42"/>
      <c r="M465" s="57" t="str">
        <f t="shared" si="138"/>
        <v/>
      </c>
      <c r="N465" s="27" t="str">
        <f>IF(M465="","",VLOOKUP($A465,'[1]פרופיל מציע  + מסמכים שיש להגיש'!$C$6:$H$16555,4))</f>
        <v/>
      </c>
      <c r="O465" s="46" t="str">
        <f>IF(OR('טבלת עזר2'!$C464=1,'טבלת עזר2'!$G464=1,'טבלת עזר2'!$J464='טבלת עזר2'!$J$2,'טבלת עזר2'!$J464='טבלת עזר2'!$J$2,'טבלת עזר2'!$K464='טבלת עזר2'!$K$2,'טבלת עזר2'!$L464='טבלת עזר2'!$L$2)=TRUE,1,"")</f>
        <v/>
      </c>
      <c r="P465" s="46" t="e">
        <f>IF(OR($M465='טבלת עזר2'!$AN$3,$M465='טבלת עזר2'!$AN$4,$M465='טבלת עזר2'!$AN$5,$M465='טבלת עזר2'!$AN$6,$M465='טבלת עזר2'!$AN$7,$M465='טבלת עזר2'!$AN$8,$M465='טבלת עזר2'!$AN$9)=TRUE,2,"")</f>
        <v>#NUM!</v>
      </c>
      <c r="Q465" s="23" t="str">
        <f t="shared" si="126"/>
        <v>not submittied</v>
      </c>
      <c r="R465" s="65" t="e">
        <f t="shared" si="127"/>
        <v>#NUM!</v>
      </c>
      <c r="W465" s="67">
        <f t="shared" si="128"/>
        <v>0</v>
      </c>
      <c r="X465" s="23">
        <f t="shared" si="129"/>
        <v>7629</v>
      </c>
      <c r="Y465" s="50" t="e">
        <f t="shared" si="130"/>
        <v>#REF!</v>
      </c>
      <c r="Z465" s="23" t="e">
        <f t="shared" si="131"/>
        <v>#REF!</v>
      </c>
      <c r="AA465" s="28" t="e">
        <f t="shared" si="123"/>
        <v>#REF!</v>
      </c>
      <c r="AB465" s="29" t="e">
        <f t="shared" si="124"/>
        <v>#REF!</v>
      </c>
      <c r="AC465" s="28" t="e">
        <f t="shared" si="132"/>
        <v>#REF!</v>
      </c>
      <c r="AD465" s="23" t="e">
        <f t="shared" si="133"/>
        <v>#REF!</v>
      </c>
      <c r="AE465" s="53">
        <f t="shared" si="134"/>
        <v>0</v>
      </c>
      <c r="AF465" s="53">
        <f t="shared" si="135"/>
        <v>0</v>
      </c>
      <c r="AG465" s="53">
        <f t="shared" si="136"/>
        <v>0</v>
      </c>
      <c r="AH465" s="36" t="e">
        <f t="shared" si="139"/>
        <v>#REF!</v>
      </c>
      <c r="AM465" s="23">
        <f t="shared" si="137"/>
        <v>0</v>
      </c>
    </row>
    <row r="466" spans="1:39" x14ac:dyDescent="0.3">
      <c r="A466" s="23">
        <v>463</v>
      </c>
      <c r="B466" s="23">
        <f>VLOOKUP($A466,'[1]פרופיל מציע  + מסמכים שיש להגיש'!$C$6:$H$16555,2)</f>
        <v>0</v>
      </c>
      <c r="C466" s="23" t="str">
        <f t="shared" si="125"/>
        <v>0</v>
      </c>
      <c r="D466" s="41"/>
      <c r="E466" s="43"/>
      <c r="F466" s="43"/>
      <c r="G466" s="42"/>
      <c r="H466" s="43"/>
      <c r="I466" s="43"/>
      <c r="J466" s="42"/>
      <c r="K466" s="42"/>
      <c r="L466" s="42"/>
      <c r="M466" s="57" t="str">
        <f t="shared" si="138"/>
        <v/>
      </c>
      <c r="N466" s="27" t="str">
        <f>IF(M466="","",VLOOKUP($A466,'[1]פרופיל מציע  + מסמכים שיש להגיש'!$C$6:$H$16555,4))</f>
        <v/>
      </c>
      <c r="O466" s="46" t="str">
        <f>IF(OR('טבלת עזר2'!$C465=1,'טבלת עזר2'!$G465=1,'טבלת עזר2'!$J465='טבלת עזר2'!$J$2,'טבלת עזר2'!$J465='טבלת עזר2'!$J$2,'טבלת עזר2'!$K465='טבלת עזר2'!$K$2,'טבלת עזר2'!$L465='טבלת עזר2'!$L$2)=TRUE,1,"")</f>
        <v/>
      </c>
      <c r="P466" s="46" t="e">
        <f>IF(OR($M466='טבלת עזר2'!$AN$3,$M466='טבלת עזר2'!$AN$4,$M466='טבלת עזר2'!$AN$5,$M466='טבלת עזר2'!$AN$6,$M466='טבלת עזר2'!$AN$7,$M466='טבלת עזר2'!$AN$8,$M466='טבלת עזר2'!$AN$9)=TRUE,2,"")</f>
        <v>#NUM!</v>
      </c>
      <c r="Q466" s="23" t="str">
        <f t="shared" si="126"/>
        <v>not submittied</v>
      </c>
      <c r="R466" s="65" t="e">
        <f t="shared" si="127"/>
        <v>#NUM!</v>
      </c>
      <c r="W466" s="67">
        <f t="shared" si="128"/>
        <v>0</v>
      </c>
      <c r="X466" s="23">
        <f t="shared" si="129"/>
        <v>7629</v>
      </c>
      <c r="Y466" s="50" t="e">
        <f t="shared" si="130"/>
        <v>#REF!</v>
      </c>
      <c r="Z466" s="23" t="e">
        <f t="shared" si="131"/>
        <v>#REF!</v>
      </c>
      <c r="AA466" s="28" t="e">
        <f t="shared" si="123"/>
        <v>#REF!</v>
      </c>
      <c r="AB466" s="29" t="e">
        <f t="shared" si="124"/>
        <v>#REF!</v>
      </c>
      <c r="AC466" s="28" t="e">
        <f t="shared" si="132"/>
        <v>#REF!</v>
      </c>
      <c r="AD466" s="23" t="e">
        <f t="shared" si="133"/>
        <v>#REF!</v>
      </c>
      <c r="AE466" s="53">
        <f t="shared" si="134"/>
        <v>0</v>
      </c>
      <c r="AF466" s="53">
        <f t="shared" si="135"/>
        <v>0</v>
      </c>
      <c r="AG466" s="53">
        <f t="shared" si="136"/>
        <v>0</v>
      </c>
      <c r="AH466" s="36" t="e">
        <f t="shared" si="139"/>
        <v>#REF!</v>
      </c>
      <c r="AM466" s="23">
        <f t="shared" si="137"/>
        <v>0</v>
      </c>
    </row>
    <row r="467" spans="1:39" x14ac:dyDescent="0.3">
      <c r="A467" s="23">
        <v>464</v>
      </c>
      <c r="B467" s="23">
        <f>VLOOKUP($A467,'[1]פרופיל מציע  + מסמכים שיש להגיש'!$C$6:$H$16555,2)</f>
        <v>0</v>
      </c>
      <c r="C467" s="23" t="str">
        <f t="shared" si="125"/>
        <v>0</v>
      </c>
      <c r="D467" s="41"/>
      <c r="E467" s="43"/>
      <c r="F467" s="43"/>
      <c r="G467" s="42"/>
      <c r="H467" s="43"/>
      <c r="I467" s="43"/>
      <c r="J467" s="42"/>
      <c r="K467" s="42"/>
      <c r="L467" s="42"/>
      <c r="M467" s="57" t="str">
        <f t="shared" si="138"/>
        <v/>
      </c>
      <c r="N467" s="27" t="str">
        <f>IF(M467="","",VLOOKUP($A467,'[1]פרופיל מציע  + מסמכים שיש להגיש'!$C$6:$H$16555,4))</f>
        <v/>
      </c>
      <c r="O467" s="46" t="str">
        <f>IF(OR('טבלת עזר2'!$C466=1,'טבלת עזר2'!$G466=1,'טבלת עזר2'!$J466='טבלת עזר2'!$J$2,'טבלת עזר2'!$J466='טבלת עזר2'!$J$2,'טבלת עזר2'!$K466='טבלת עזר2'!$K$2,'טבלת עזר2'!$L466='טבלת עזר2'!$L$2)=TRUE,1,"")</f>
        <v/>
      </c>
      <c r="P467" s="46" t="e">
        <f>IF(OR($M467='טבלת עזר2'!$AN$3,$M467='טבלת עזר2'!$AN$4,$M467='טבלת עזר2'!$AN$5,$M467='טבלת עזר2'!$AN$6,$M467='טבלת עזר2'!$AN$7,$M467='טבלת עזר2'!$AN$8,$M467='טבלת עזר2'!$AN$9)=TRUE,2,"")</f>
        <v>#NUM!</v>
      </c>
      <c r="Q467" s="23" t="str">
        <f t="shared" si="126"/>
        <v>not submittied</v>
      </c>
      <c r="R467" s="65" t="e">
        <f t="shared" si="127"/>
        <v>#NUM!</v>
      </c>
      <c r="W467" s="67">
        <f t="shared" si="128"/>
        <v>0</v>
      </c>
      <c r="X467" s="23">
        <f t="shared" si="129"/>
        <v>7629</v>
      </c>
      <c r="Y467" s="50" t="e">
        <f t="shared" si="130"/>
        <v>#REF!</v>
      </c>
      <c r="Z467" s="23" t="e">
        <f t="shared" si="131"/>
        <v>#REF!</v>
      </c>
      <c r="AA467" s="28" t="e">
        <f t="shared" si="123"/>
        <v>#REF!</v>
      </c>
      <c r="AB467" s="29" t="e">
        <f t="shared" si="124"/>
        <v>#REF!</v>
      </c>
      <c r="AC467" s="28" t="e">
        <f t="shared" si="132"/>
        <v>#REF!</v>
      </c>
      <c r="AD467" s="23" t="e">
        <f t="shared" si="133"/>
        <v>#REF!</v>
      </c>
      <c r="AE467" s="53">
        <f t="shared" si="134"/>
        <v>0</v>
      </c>
      <c r="AF467" s="53">
        <f t="shared" si="135"/>
        <v>0</v>
      </c>
      <c r="AG467" s="53">
        <f t="shared" si="136"/>
        <v>0</v>
      </c>
      <c r="AH467" s="36" t="e">
        <f t="shared" si="139"/>
        <v>#REF!</v>
      </c>
      <c r="AM467" s="23">
        <f t="shared" si="137"/>
        <v>0</v>
      </c>
    </row>
    <row r="468" spans="1:39" x14ac:dyDescent="0.3">
      <c r="A468" s="23">
        <v>465</v>
      </c>
      <c r="B468" s="23">
        <f>VLOOKUP($A468,'[1]פרופיל מציע  + מסמכים שיש להגיש'!$C$6:$H$16555,2)</f>
        <v>0</v>
      </c>
      <c r="C468" s="23" t="str">
        <f t="shared" si="125"/>
        <v>0</v>
      </c>
      <c r="D468" s="41"/>
      <c r="E468" s="43"/>
      <c r="F468" s="43"/>
      <c r="G468" s="42"/>
      <c r="H468" s="43"/>
      <c r="I468" s="43"/>
      <c r="J468" s="42"/>
      <c r="K468" s="42"/>
      <c r="L468" s="42"/>
      <c r="M468" s="57" t="str">
        <f t="shared" si="138"/>
        <v/>
      </c>
      <c r="N468" s="27" t="str">
        <f>IF(M468="","",VLOOKUP($A468,'[1]פרופיל מציע  + מסמכים שיש להגיש'!$C$6:$H$16555,4))</f>
        <v/>
      </c>
      <c r="O468" s="46" t="str">
        <f>IF(OR('טבלת עזר2'!$C467=1,'טבלת עזר2'!$G467=1,'טבלת עזר2'!$J467='טבלת עזר2'!$J$2,'טבלת עזר2'!$J467='טבלת עזר2'!$J$2,'טבלת עזר2'!$K467='טבלת עזר2'!$K$2,'טבלת עזר2'!$L467='טבלת עזר2'!$L$2)=TRUE,1,"")</f>
        <v/>
      </c>
      <c r="P468" s="46" t="e">
        <f>IF(OR($M468='טבלת עזר2'!$AN$3,$M468='טבלת עזר2'!$AN$4,$M468='טבלת עזר2'!$AN$5,$M468='טבלת עזר2'!$AN$6,$M468='טבלת עזר2'!$AN$7,$M468='טבלת עזר2'!$AN$8,$M468='טבלת עזר2'!$AN$9)=TRUE,2,"")</f>
        <v>#NUM!</v>
      </c>
      <c r="Q468" s="23" t="str">
        <f t="shared" si="126"/>
        <v>not submittied</v>
      </c>
      <c r="R468" s="65" t="e">
        <f t="shared" si="127"/>
        <v>#NUM!</v>
      </c>
      <c r="W468" s="67">
        <f t="shared" si="128"/>
        <v>0</v>
      </c>
      <c r="X468" s="23">
        <f t="shared" si="129"/>
        <v>7629</v>
      </c>
      <c r="Y468" s="50" t="e">
        <f t="shared" si="130"/>
        <v>#REF!</v>
      </c>
      <c r="Z468" s="23" t="e">
        <f t="shared" si="131"/>
        <v>#REF!</v>
      </c>
      <c r="AA468" s="28" t="e">
        <f t="shared" si="123"/>
        <v>#REF!</v>
      </c>
      <c r="AB468" s="29" t="e">
        <f t="shared" si="124"/>
        <v>#REF!</v>
      </c>
      <c r="AC468" s="28" t="e">
        <f t="shared" si="132"/>
        <v>#REF!</v>
      </c>
      <c r="AD468" s="23" t="e">
        <f t="shared" si="133"/>
        <v>#REF!</v>
      </c>
      <c r="AE468" s="53">
        <f t="shared" si="134"/>
        <v>0</v>
      </c>
      <c r="AF468" s="53">
        <f t="shared" si="135"/>
        <v>0</v>
      </c>
      <c r="AG468" s="53">
        <f t="shared" si="136"/>
        <v>0</v>
      </c>
      <c r="AH468" s="36" t="e">
        <f t="shared" si="139"/>
        <v>#REF!</v>
      </c>
      <c r="AM468" s="23">
        <f t="shared" si="137"/>
        <v>0</v>
      </c>
    </row>
    <row r="469" spans="1:39" x14ac:dyDescent="0.3">
      <c r="A469" s="23">
        <v>466</v>
      </c>
      <c r="B469" s="23">
        <f>VLOOKUP($A469,'[1]פרופיל מציע  + מסמכים שיש להגיש'!$C$6:$H$16555,2)</f>
        <v>0</v>
      </c>
      <c r="C469" s="23" t="str">
        <f t="shared" si="125"/>
        <v>0</v>
      </c>
      <c r="D469" s="41"/>
      <c r="E469" s="43"/>
      <c r="F469" s="43"/>
      <c r="G469" s="42"/>
      <c r="H469" s="43"/>
      <c r="I469" s="43"/>
      <c r="J469" s="42"/>
      <c r="K469" s="42"/>
      <c r="L469" s="42"/>
      <c r="M469" s="57" t="str">
        <f t="shared" si="138"/>
        <v/>
      </c>
      <c r="N469" s="27" t="str">
        <f>IF(M469="","",VLOOKUP($A469,'[1]פרופיל מציע  + מסמכים שיש להגיש'!$C$6:$H$16555,4))</f>
        <v/>
      </c>
      <c r="O469" s="46" t="str">
        <f>IF(OR('טבלת עזר2'!$C468=1,'טבלת עזר2'!$G468=1,'טבלת עזר2'!$J468='טבלת עזר2'!$J$2,'טבלת עזר2'!$J468='טבלת עזר2'!$J$2,'טבלת עזר2'!$K468='טבלת עזר2'!$K$2,'טבלת עזר2'!$L468='טבלת עזר2'!$L$2)=TRUE,1,"")</f>
        <v/>
      </c>
      <c r="P469" s="46" t="e">
        <f>IF(OR($M469='טבלת עזר2'!$AN$3,$M469='טבלת עזר2'!$AN$4,$M469='טבלת עזר2'!$AN$5,$M469='טבלת עזר2'!$AN$6,$M469='טבלת עזר2'!$AN$7,$M469='טבלת עזר2'!$AN$8,$M469='טבלת עזר2'!$AN$9)=TRUE,2,"")</f>
        <v>#NUM!</v>
      </c>
      <c r="Q469" s="23" t="str">
        <f t="shared" si="126"/>
        <v>not submittied</v>
      </c>
      <c r="R469" s="65" t="e">
        <f t="shared" si="127"/>
        <v>#NUM!</v>
      </c>
      <c r="W469" s="67">
        <f t="shared" si="128"/>
        <v>0</v>
      </c>
      <c r="X469" s="23">
        <f t="shared" si="129"/>
        <v>7629</v>
      </c>
      <c r="Y469" s="50" t="e">
        <f t="shared" si="130"/>
        <v>#REF!</v>
      </c>
      <c r="Z469" s="23" t="e">
        <f t="shared" si="131"/>
        <v>#REF!</v>
      </c>
      <c r="AA469" s="28" t="e">
        <f t="shared" si="123"/>
        <v>#REF!</v>
      </c>
      <c r="AB469" s="29" t="e">
        <f t="shared" si="124"/>
        <v>#REF!</v>
      </c>
      <c r="AC469" s="28" t="e">
        <f t="shared" si="132"/>
        <v>#REF!</v>
      </c>
      <c r="AD469" s="23" t="e">
        <f t="shared" si="133"/>
        <v>#REF!</v>
      </c>
      <c r="AE469" s="53">
        <f t="shared" si="134"/>
        <v>0</v>
      </c>
      <c r="AF469" s="53">
        <f t="shared" si="135"/>
        <v>0</v>
      </c>
      <c r="AG469" s="53">
        <f t="shared" si="136"/>
        <v>0</v>
      </c>
      <c r="AH469" s="36" t="e">
        <f t="shared" si="139"/>
        <v>#REF!</v>
      </c>
      <c r="AM469" s="23">
        <f t="shared" si="137"/>
        <v>0</v>
      </c>
    </row>
    <row r="470" spans="1:39" x14ac:dyDescent="0.3">
      <c r="A470" s="23">
        <v>467</v>
      </c>
      <c r="B470" s="23">
        <f>VLOOKUP($A470,'[1]פרופיל מציע  + מסמכים שיש להגיש'!$C$6:$H$16555,2)</f>
        <v>0</v>
      </c>
      <c r="C470" s="23" t="str">
        <f t="shared" si="125"/>
        <v>0</v>
      </c>
      <c r="D470" s="41"/>
      <c r="E470" s="43"/>
      <c r="F470" s="43"/>
      <c r="G470" s="42"/>
      <c r="H470" s="43"/>
      <c r="I470" s="43"/>
      <c r="J470" s="42"/>
      <c r="K470" s="42"/>
      <c r="L470" s="42"/>
      <c r="M470" s="57" t="str">
        <f t="shared" si="138"/>
        <v/>
      </c>
      <c r="N470" s="27" t="str">
        <f>IF(M470="","",VLOOKUP($A470,'[1]פרופיל מציע  + מסמכים שיש להגיש'!$C$6:$H$16555,4))</f>
        <v/>
      </c>
      <c r="O470" s="46" t="str">
        <f>IF(OR('טבלת עזר2'!$C469=1,'טבלת עזר2'!$G469=1,'טבלת עזר2'!$J469='טבלת עזר2'!$J$2,'טבלת עזר2'!$J469='טבלת עזר2'!$J$2,'טבלת עזר2'!$K469='טבלת עזר2'!$K$2,'טבלת עזר2'!$L469='טבלת עזר2'!$L$2)=TRUE,1,"")</f>
        <v/>
      </c>
      <c r="P470" s="46" t="e">
        <f>IF(OR($M470='טבלת עזר2'!$AN$3,$M470='טבלת עזר2'!$AN$4,$M470='טבלת עזר2'!$AN$5,$M470='טבלת עזר2'!$AN$6,$M470='טבלת עזר2'!$AN$7,$M470='טבלת עזר2'!$AN$8,$M470='טבלת עזר2'!$AN$9)=TRUE,2,"")</f>
        <v>#NUM!</v>
      </c>
      <c r="Q470" s="23" t="str">
        <f t="shared" si="126"/>
        <v>not submittied</v>
      </c>
      <c r="R470" s="65" t="e">
        <f t="shared" si="127"/>
        <v>#NUM!</v>
      </c>
      <c r="W470" s="67">
        <f t="shared" si="128"/>
        <v>0</v>
      </c>
      <c r="X470" s="23">
        <f t="shared" si="129"/>
        <v>7629</v>
      </c>
      <c r="Y470" s="50" t="e">
        <f t="shared" si="130"/>
        <v>#REF!</v>
      </c>
      <c r="Z470" s="23" t="e">
        <f t="shared" si="131"/>
        <v>#REF!</v>
      </c>
      <c r="AA470" s="28" t="e">
        <f t="shared" si="123"/>
        <v>#REF!</v>
      </c>
      <c r="AB470" s="29" t="e">
        <f t="shared" si="124"/>
        <v>#REF!</v>
      </c>
      <c r="AC470" s="28" t="e">
        <f t="shared" si="132"/>
        <v>#REF!</v>
      </c>
      <c r="AD470" s="23" t="e">
        <f t="shared" si="133"/>
        <v>#REF!</v>
      </c>
      <c r="AE470" s="53">
        <f t="shared" si="134"/>
        <v>0</v>
      </c>
      <c r="AF470" s="53">
        <f t="shared" si="135"/>
        <v>0</v>
      </c>
      <c r="AG470" s="53">
        <f t="shared" si="136"/>
        <v>0</v>
      </c>
      <c r="AH470" s="36" t="e">
        <f t="shared" si="139"/>
        <v>#REF!</v>
      </c>
      <c r="AM470" s="23">
        <f t="shared" si="137"/>
        <v>0</v>
      </c>
    </row>
    <row r="471" spans="1:39" x14ac:dyDescent="0.3">
      <c r="A471" s="23">
        <v>468</v>
      </c>
      <c r="B471" s="23">
        <f>VLOOKUP($A471,'[1]פרופיל מציע  + מסמכים שיש להגיש'!$C$6:$H$16555,2)</f>
        <v>0</v>
      </c>
      <c r="C471" s="23" t="str">
        <f t="shared" si="125"/>
        <v>0</v>
      </c>
      <c r="D471" s="41"/>
      <c r="E471" s="43"/>
      <c r="F471" s="43"/>
      <c r="G471" s="42"/>
      <c r="H471" s="43"/>
      <c r="I471" s="43"/>
      <c r="J471" s="42"/>
      <c r="K471" s="42"/>
      <c r="L471" s="42"/>
      <c r="M471" s="57" t="str">
        <f t="shared" si="138"/>
        <v/>
      </c>
      <c r="N471" s="27" t="str">
        <f>IF(M471="","",VLOOKUP($A471,'[1]פרופיל מציע  + מסמכים שיש להגיש'!$C$6:$H$16555,4))</f>
        <v/>
      </c>
      <c r="O471" s="46" t="str">
        <f>IF(OR('טבלת עזר2'!$C470=1,'טבלת עזר2'!$G470=1,'טבלת עזר2'!$J470='טבלת עזר2'!$J$2,'טבלת עזר2'!$J470='טבלת עזר2'!$J$2,'טבלת עזר2'!$K470='טבלת עזר2'!$K$2,'טבלת עזר2'!$L470='טבלת עזר2'!$L$2)=TRUE,1,"")</f>
        <v/>
      </c>
      <c r="P471" s="46" t="e">
        <f>IF(OR($M471='טבלת עזר2'!$AN$3,$M471='טבלת עזר2'!$AN$4,$M471='טבלת עזר2'!$AN$5,$M471='טבלת עזר2'!$AN$6,$M471='טבלת עזר2'!$AN$7,$M471='טבלת עזר2'!$AN$8,$M471='טבלת עזר2'!$AN$9)=TRUE,2,"")</f>
        <v>#NUM!</v>
      </c>
      <c r="Q471" s="23" t="str">
        <f t="shared" si="126"/>
        <v>not submittied</v>
      </c>
      <c r="R471" s="65" t="e">
        <f t="shared" si="127"/>
        <v>#NUM!</v>
      </c>
      <c r="W471" s="67">
        <f t="shared" si="128"/>
        <v>0</v>
      </c>
      <c r="X471" s="23">
        <f t="shared" si="129"/>
        <v>7629</v>
      </c>
      <c r="Y471" s="50" t="e">
        <f t="shared" si="130"/>
        <v>#REF!</v>
      </c>
      <c r="Z471" s="23" t="e">
        <f t="shared" si="131"/>
        <v>#REF!</v>
      </c>
      <c r="AA471" s="28" t="e">
        <f t="shared" si="123"/>
        <v>#REF!</v>
      </c>
      <c r="AB471" s="29" t="e">
        <f t="shared" si="124"/>
        <v>#REF!</v>
      </c>
      <c r="AC471" s="28" t="e">
        <f t="shared" si="132"/>
        <v>#REF!</v>
      </c>
      <c r="AD471" s="23" t="e">
        <f t="shared" si="133"/>
        <v>#REF!</v>
      </c>
      <c r="AE471" s="53">
        <f t="shared" si="134"/>
        <v>0</v>
      </c>
      <c r="AF471" s="53">
        <f t="shared" si="135"/>
        <v>0</v>
      </c>
      <c r="AG471" s="53">
        <f t="shared" si="136"/>
        <v>0</v>
      </c>
      <c r="AH471" s="36" t="e">
        <f t="shared" si="139"/>
        <v>#REF!</v>
      </c>
      <c r="AM471" s="23">
        <f t="shared" si="137"/>
        <v>0</v>
      </c>
    </row>
    <row r="472" spans="1:39" x14ac:dyDescent="0.3">
      <c r="A472" s="23">
        <v>469</v>
      </c>
      <c r="B472" s="23">
        <f>VLOOKUP($A472,'[1]פרופיל מציע  + מסמכים שיש להגיש'!$C$6:$H$16555,2)</f>
        <v>0</v>
      </c>
      <c r="C472" s="23" t="str">
        <f t="shared" si="125"/>
        <v>0</v>
      </c>
      <c r="D472" s="41"/>
      <c r="E472" s="43"/>
      <c r="F472" s="43"/>
      <c r="G472" s="42"/>
      <c r="H472" s="43"/>
      <c r="I472" s="43"/>
      <c r="J472" s="42"/>
      <c r="K472" s="42"/>
      <c r="L472" s="42"/>
      <c r="M472" s="57" t="str">
        <f t="shared" si="138"/>
        <v/>
      </c>
      <c r="N472" s="27" t="str">
        <f>IF(M472="","",VLOOKUP($A472,'[1]פרופיל מציע  + מסמכים שיש להגיש'!$C$6:$H$16555,4))</f>
        <v/>
      </c>
      <c r="O472" s="46" t="str">
        <f>IF(OR('טבלת עזר2'!$C471=1,'טבלת עזר2'!$G471=1,'טבלת עזר2'!$J471='טבלת עזר2'!$J$2,'טבלת עזר2'!$J471='טבלת עזר2'!$J$2,'טבלת עזר2'!$K471='טבלת עזר2'!$K$2,'טבלת עזר2'!$L471='טבלת עזר2'!$L$2)=TRUE,1,"")</f>
        <v/>
      </c>
      <c r="P472" s="46" t="e">
        <f>IF(OR($M472='טבלת עזר2'!$AN$3,$M472='טבלת עזר2'!$AN$4,$M472='טבלת עזר2'!$AN$5,$M472='טבלת עזר2'!$AN$6,$M472='טבלת עזר2'!$AN$7,$M472='טבלת עזר2'!$AN$8,$M472='טבלת עזר2'!$AN$9)=TRUE,2,"")</f>
        <v>#NUM!</v>
      </c>
      <c r="Q472" s="23" t="str">
        <f t="shared" si="126"/>
        <v>not submittied</v>
      </c>
      <c r="R472" s="65" t="e">
        <f t="shared" si="127"/>
        <v>#NUM!</v>
      </c>
      <c r="W472" s="67">
        <f t="shared" si="128"/>
        <v>0</v>
      </c>
      <c r="X472" s="23">
        <f t="shared" si="129"/>
        <v>7629</v>
      </c>
      <c r="Y472" s="50" t="e">
        <f t="shared" si="130"/>
        <v>#REF!</v>
      </c>
      <c r="Z472" s="23" t="e">
        <f t="shared" si="131"/>
        <v>#REF!</v>
      </c>
      <c r="AA472" s="28" t="e">
        <f t="shared" si="123"/>
        <v>#REF!</v>
      </c>
      <c r="AB472" s="29" t="e">
        <f t="shared" si="124"/>
        <v>#REF!</v>
      </c>
      <c r="AC472" s="28" t="e">
        <f t="shared" si="132"/>
        <v>#REF!</v>
      </c>
      <c r="AD472" s="23" t="e">
        <f t="shared" si="133"/>
        <v>#REF!</v>
      </c>
      <c r="AE472" s="53">
        <f t="shared" si="134"/>
        <v>0</v>
      </c>
      <c r="AF472" s="53">
        <f t="shared" si="135"/>
        <v>0</v>
      </c>
      <c r="AG472" s="53">
        <f t="shared" si="136"/>
        <v>0</v>
      </c>
      <c r="AH472" s="36" t="e">
        <f t="shared" si="139"/>
        <v>#REF!</v>
      </c>
      <c r="AM472" s="23">
        <f t="shared" si="137"/>
        <v>0</v>
      </c>
    </row>
    <row r="473" spans="1:39" x14ac:dyDescent="0.3">
      <c r="A473" s="23">
        <v>470</v>
      </c>
      <c r="B473" s="23">
        <f>VLOOKUP($A473,'[1]פרופיל מציע  + מסמכים שיש להגיש'!$C$6:$H$16555,2)</f>
        <v>0</v>
      </c>
      <c r="C473" s="23" t="str">
        <f t="shared" si="125"/>
        <v>0</v>
      </c>
      <c r="D473" s="41"/>
      <c r="E473" s="43"/>
      <c r="F473" s="43"/>
      <c r="G473" s="42"/>
      <c r="H473" s="43"/>
      <c r="I473" s="43"/>
      <c r="J473" s="42"/>
      <c r="K473" s="42"/>
      <c r="L473" s="42"/>
      <c r="M473" s="57" t="str">
        <f t="shared" si="138"/>
        <v/>
      </c>
      <c r="N473" s="27" t="str">
        <f>IF(M473="","",VLOOKUP($A473,'[1]פרופיל מציע  + מסמכים שיש להגיש'!$C$6:$H$16555,4))</f>
        <v/>
      </c>
      <c r="O473" s="46" t="str">
        <f>IF(OR('טבלת עזר2'!$C472=1,'טבלת עזר2'!$G472=1,'טבלת עזר2'!$J472='טבלת עזר2'!$J$2,'טבלת עזר2'!$J472='טבלת עזר2'!$J$2,'טבלת עזר2'!$K472='טבלת עזר2'!$K$2,'טבלת עזר2'!$L472='טבלת עזר2'!$L$2)=TRUE,1,"")</f>
        <v/>
      </c>
      <c r="P473" s="46" t="e">
        <f>IF(OR($M473='טבלת עזר2'!$AN$3,$M473='טבלת עזר2'!$AN$4,$M473='טבלת עזר2'!$AN$5,$M473='טבלת עזר2'!$AN$6,$M473='טבלת עזר2'!$AN$7,$M473='טבלת עזר2'!$AN$8,$M473='טבלת עזר2'!$AN$9)=TRUE,2,"")</f>
        <v>#NUM!</v>
      </c>
      <c r="Q473" s="23" t="str">
        <f t="shared" si="126"/>
        <v>not submittied</v>
      </c>
      <c r="R473" s="65" t="e">
        <f t="shared" si="127"/>
        <v>#NUM!</v>
      </c>
      <c r="W473" s="67">
        <f t="shared" si="128"/>
        <v>0</v>
      </c>
      <c r="X473" s="23">
        <f t="shared" si="129"/>
        <v>7629</v>
      </c>
      <c r="Y473" s="50" t="e">
        <f t="shared" si="130"/>
        <v>#REF!</v>
      </c>
      <c r="Z473" s="23" t="e">
        <f t="shared" si="131"/>
        <v>#REF!</v>
      </c>
      <c r="AA473" s="28" t="e">
        <f t="shared" si="123"/>
        <v>#REF!</v>
      </c>
      <c r="AB473" s="29" t="e">
        <f t="shared" si="124"/>
        <v>#REF!</v>
      </c>
      <c r="AC473" s="28" t="e">
        <f t="shared" si="132"/>
        <v>#REF!</v>
      </c>
      <c r="AD473" s="23" t="e">
        <f t="shared" si="133"/>
        <v>#REF!</v>
      </c>
      <c r="AE473" s="53">
        <f t="shared" si="134"/>
        <v>0</v>
      </c>
      <c r="AF473" s="53">
        <f t="shared" si="135"/>
        <v>0</v>
      </c>
      <c r="AG473" s="53">
        <f t="shared" si="136"/>
        <v>0</v>
      </c>
      <c r="AH473" s="36" t="e">
        <f t="shared" si="139"/>
        <v>#REF!</v>
      </c>
      <c r="AM473" s="23">
        <f t="shared" si="137"/>
        <v>0</v>
      </c>
    </row>
    <row r="474" spans="1:39" x14ac:dyDescent="0.3">
      <c r="A474" s="23">
        <v>471</v>
      </c>
      <c r="B474" s="23">
        <f>VLOOKUP($A474,'[1]פרופיל מציע  + מסמכים שיש להגיש'!$C$6:$H$16555,2)</f>
        <v>0</v>
      </c>
      <c r="C474" s="23" t="str">
        <f t="shared" si="125"/>
        <v>0</v>
      </c>
      <c r="D474" s="41"/>
      <c r="E474" s="43"/>
      <c r="F474" s="43"/>
      <c r="G474" s="42"/>
      <c r="H474" s="43"/>
      <c r="I474" s="43"/>
      <c r="J474" s="42"/>
      <c r="K474" s="42"/>
      <c r="L474" s="42"/>
      <c r="M474" s="57" t="str">
        <f t="shared" si="138"/>
        <v/>
      </c>
      <c r="N474" s="27" t="str">
        <f>IF(M474="","",VLOOKUP($A474,'[1]פרופיל מציע  + מסמכים שיש להגיש'!$C$6:$H$16555,4))</f>
        <v/>
      </c>
      <c r="O474" s="46" t="str">
        <f>IF(OR('טבלת עזר2'!$C473=1,'טבלת עזר2'!$G473=1,'טבלת עזר2'!$J473='טבלת עזר2'!$J$2,'טבלת עזר2'!$J473='טבלת עזר2'!$J$2,'טבלת עזר2'!$K473='טבלת עזר2'!$K$2,'טבלת עזר2'!$L473='טבלת עזר2'!$L$2)=TRUE,1,"")</f>
        <v/>
      </c>
      <c r="P474" s="46" t="e">
        <f>IF(OR($M474='טבלת עזר2'!$AN$3,$M474='טבלת עזר2'!$AN$4,$M474='טבלת עזר2'!$AN$5,$M474='טבלת עזר2'!$AN$6,$M474='טבלת עזר2'!$AN$7,$M474='טבלת עזר2'!$AN$8,$M474='טבלת עזר2'!$AN$9)=TRUE,2,"")</f>
        <v>#NUM!</v>
      </c>
      <c r="Q474" s="23" t="str">
        <f t="shared" si="126"/>
        <v>not submittied</v>
      </c>
      <c r="R474" s="65" t="e">
        <f t="shared" si="127"/>
        <v>#NUM!</v>
      </c>
      <c r="W474" s="67">
        <f t="shared" si="128"/>
        <v>0</v>
      </c>
      <c r="X474" s="23">
        <f t="shared" si="129"/>
        <v>7629</v>
      </c>
      <c r="Y474" s="50" t="e">
        <f t="shared" si="130"/>
        <v>#REF!</v>
      </c>
      <c r="Z474" s="23" t="e">
        <f t="shared" si="131"/>
        <v>#REF!</v>
      </c>
      <c r="AA474" s="28" t="e">
        <f t="shared" si="123"/>
        <v>#REF!</v>
      </c>
      <c r="AB474" s="29" t="e">
        <f t="shared" si="124"/>
        <v>#REF!</v>
      </c>
      <c r="AC474" s="28" t="e">
        <f t="shared" si="132"/>
        <v>#REF!</v>
      </c>
      <c r="AD474" s="23" t="e">
        <f t="shared" si="133"/>
        <v>#REF!</v>
      </c>
      <c r="AE474" s="53">
        <f t="shared" si="134"/>
        <v>0</v>
      </c>
      <c r="AF474" s="53">
        <f t="shared" si="135"/>
        <v>0</v>
      </c>
      <c r="AG474" s="53">
        <f t="shared" si="136"/>
        <v>0</v>
      </c>
      <c r="AH474" s="36" t="e">
        <f t="shared" si="139"/>
        <v>#REF!</v>
      </c>
      <c r="AM474" s="23">
        <f t="shared" si="137"/>
        <v>0</v>
      </c>
    </row>
    <row r="475" spans="1:39" x14ac:dyDescent="0.3">
      <c r="A475" s="23">
        <v>472</v>
      </c>
      <c r="B475" s="23">
        <f>VLOOKUP($A475,'[1]פרופיל מציע  + מסמכים שיש להגיש'!$C$6:$H$16555,2)</f>
        <v>0</v>
      </c>
      <c r="C475" s="23" t="str">
        <f t="shared" si="125"/>
        <v>0</v>
      </c>
      <c r="D475" s="41"/>
      <c r="E475" s="43"/>
      <c r="F475" s="43"/>
      <c r="G475" s="42"/>
      <c r="H475" s="43"/>
      <c r="I475" s="43"/>
      <c r="J475" s="42"/>
      <c r="K475" s="42"/>
      <c r="L475" s="42"/>
      <c r="M475" s="57" t="str">
        <f t="shared" si="138"/>
        <v/>
      </c>
      <c r="N475" s="27" t="str">
        <f>IF(M475="","",VLOOKUP($A475,'[1]פרופיל מציע  + מסמכים שיש להגיש'!$C$6:$H$16555,4))</f>
        <v/>
      </c>
      <c r="O475" s="46" t="str">
        <f>IF(OR('טבלת עזר2'!$C474=1,'טבלת עזר2'!$G474=1,'טבלת עזר2'!$J474='טבלת עזר2'!$J$2,'טבלת עזר2'!$J474='טבלת עזר2'!$J$2,'טבלת עזר2'!$K474='טבלת עזר2'!$K$2,'טבלת עזר2'!$L474='טבלת עזר2'!$L$2)=TRUE,1,"")</f>
        <v/>
      </c>
      <c r="P475" s="46" t="e">
        <f>IF(OR($M475='טבלת עזר2'!$AN$3,$M475='טבלת עזר2'!$AN$4,$M475='טבלת עזר2'!$AN$5,$M475='טבלת עזר2'!$AN$6,$M475='טבלת עזר2'!$AN$7,$M475='טבלת עזר2'!$AN$8,$M475='טבלת עזר2'!$AN$9)=TRUE,2,"")</f>
        <v>#NUM!</v>
      </c>
      <c r="Q475" s="23" t="str">
        <f t="shared" si="126"/>
        <v>not submittied</v>
      </c>
      <c r="R475" s="65" t="e">
        <f t="shared" si="127"/>
        <v>#NUM!</v>
      </c>
      <c r="W475" s="67">
        <f t="shared" si="128"/>
        <v>0</v>
      </c>
      <c r="X475" s="23">
        <f t="shared" si="129"/>
        <v>7629</v>
      </c>
      <c r="Y475" s="50" t="e">
        <f t="shared" si="130"/>
        <v>#REF!</v>
      </c>
      <c r="Z475" s="23" t="e">
        <f t="shared" si="131"/>
        <v>#REF!</v>
      </c>
      <c r="AA475" s="28" t="e">
        <f t="shared" si="123"/>
        <v>#REF!</v>
      </c>
      <c r="AB475" s="29" t="e">
        <f t="shared" si="124"/>
        <v>#REF!</v>
      </c>
      <c r="AC475" s="28" t="e">
        <f t="shared" si="132"/>
        <v>#REF!</v>
      </c>
      <c r="AD475" s="23" t="e">
        <f t="shared" si="133"/>
        <v>#REF!</v>
      </c>
      <c r="AE475" s="53">
        <f t="shared" si="134"/>
        <v>0</v>
      </c>
      <c r="AF475" s="53">
        <f t="shared" si="135"/>
        <v>0</v>
      </c>
      <c r="AG475" s="53">
        <f t="shared" si="136"/>
        <v>0</v>
      </c>
      <c r="AH475" s="36" t="e">
        <f t="shared" si="139"/>
        <v>#REF!</v>
      </c>
      <c r="AM475" s="23">
        <f t="shared" si="137"/>
        <v>0</v>
      </c>
    </row>
    <row r="476" spans="1:39" x14ac:dyDescent="0.3">
      <c r="A476" s="23">
        <v>473</v>
      </c>
      <c r="B476" s="23">
        <f>VLOOKUP($A476,'[1]פרופיל מציע  + מסמכים שיש להגיש'!$C$6:$H$16555,2)</f>
        <v>0</v>
      </c>
      <c r="C476" s="23" t="str">
        <f t="shared" si="125"/>
        <v>0</v>
      </c>
      <c r="D476" s="41"/>
      <c r="E476" s="43"/>
      <c r="F476" s="43"/>
      <c r="G476" s="42"/>
      <c r="H476" s="43"/>
      <c r="I476" s="43"/>
      <c r="J476" s="42"/>
      <c r="K476" s="42"/>
      <c r="L476" s="42"/>
      <c r="M476" s="57" t="str">
        <f t="shared" si="138"/>
        <v/>
      </c>
      <c r="N476" s="27" t="str">
        <f>IF(M476="","",VLOOKUP($A476,'[1]פרופיל מציע  + מסמכים שיש להגיש'!$C$6:$H$16555,4))</f>
        <v/>
      </c>
      <c r="O476" s="46" t="str">
        <f>IF(OR('טבלת עזר2'!$C475=1,'טבלת עזר2'!$G475=1,'טבלת עזר2'!$J475='טבלת עזר2'!$J$2,'טבלת עזר2'!$J475='טבלת עזר2'!$J$2,'טבלת עזר2'!$K475='טבלת עזר2'!$K$2,'טבלת עזר2'!$L475='טבלת עזר2'!$L$2)=TRUE,1,"")</f>
        <v/>
      </c>
      <c r="P476" s="46" t="e">
        <f>IF(OR($M476='טבלת עזר2'!$AN$3,$M476='טבלת עזר2'!$AN$4,$M476='טבלת עזר2'!$AN$5,$M476='טבלת עזר2'!$AN$6,$M476='טבלת עזר2'!$AN$7,$M476='טבלת עזר2'!$AN$8,$M476='טבלת עזר2'!$AN$9)=TRUE,2,"")</f>
        <v>#NUM!</v>
      </c>
      <c r="Q476" s="23" t="str">
        <f t="shared" si="126"/>
        <v>not submittied</v>
      </c>
      <c r="R476" s="65" t="e">
        <f t="shared" si="127"/>
        <v>#NUM!</v>
      </c>
      <c r="W476" s="67">
        <f t="shared" si="128"/>
        <v>0</v>
      </c>
      <c r="X476" s="23">
        <f t="shared" si="129"/>
        <v>7629</v>
      </c>
      <c r="Y476" s="50" t="e">
        <f t="shared" si="130"/>
        <v>#REF!</v>
      </c>
      <c r="Z476" s="23" t="e">
        <f t="shared" si="131"/>
        <v>#REF!</v>
      </c>
      <c r="AA476" s="28" t="e">
        <f t="shared" si="123"/>
        <v>#REF!</v>
      </c>
      <c r="AB476" s="29" t="e">
        <f t="shared" si="124"/>
        <v>#REF!</v>
      </c>
      <c r="AC476" s="28" t="e">
        <f t="shared" si="132"/>
        <v>#REF!</v>
      </c>
      <c r="AD476" s="23" t="e">
        <f t="shared" si="133"/>
        <v>#REF!</v>
      </c>
      <c r="AE476" s="53">
        <f t="shared" si="134"/>
        <v>0</v>
      </c>
      <c r="AF476" s="53">
        <f t="shared" si="135"/>
        <v>0</v>
      </c>
      <c r="AG476" s="53">
        <f t="shared" si="136"/>
        <v>0</v>
      </c>
      <c r="AH476" s="36" t="e">
        <f t="shared" si="139"/>
        <v>#REF!</v>
      </c>
      <c r="AM476" s="23">
        <f t="shared" si="137"/>
        <v>0</v>
      </c>
    </row>
    <row r="477" spans="1:39" x14ac:dyDescent="0.3">
      <c r="A477" s="23">
        <v>474</v>
      </c>
      <c r="B477" s="23">
        <f>VLOOKUP($A477,'[1]פרופיל מציע  + מסמכים שיש להגיש'!$C$6:$H$16555,2)</f>
        <v>0</v>
      </c>
      <c r="C477" s="23" t="str">
        <f t="shared" si="125"/>
        <v>0</v>
      </c>
      <c r="D477" s="41"/>
      <c r="E477" s="43"/>
      <c r="F477" s="43"/>
      <c r="G477" s="42"/>
      <c r="H477" s="43"/>
      <c r="I477" s="43"/>
      <c r="J477" s="42"/>
      <c r="K477" s="42"/>
      <c r="L477" s="42"/>
      <c r="M477" s="57" t="str">
        <f t="shared" si="138"/>
        <v/>
      </c>
      <c r="N477" s="27" t="str">
        <f>IF(M477="","",VLOOKUP($A477,'[1]פרופיל מציע  + מסמכים שיש להגיש'!$C$6:$H$16555,4))</f>
        <v/>
      </c>
      <c r="O477" s="46" t="str">
        <f>IF(OR('טבלת עזר2'!$C476=1,'טבלת עזר2'!$G476=1,'טבלת עזר2'!$J476='טבלת עזר2'!$J$2,'טבלת עזר2'!$J476='טבלת עזר2'!$J$2,'טבלת עזר2'!$K476='טבלת עזר2'!$K$2,'טבלת עזר2'!$L476='טבלת עזר2'!$L$2)=TRUE,1,"")</f>
        <v/>
      </c>
      <c r="P477" s="46" t="e">
        <f>IF(OR($M477='טבלת עזר2'!$AN$3,$M477='טבלת עזר2'!$AN$4,$M477='טבלת עזר2'!$AN$5,$M477='טבלת עזר2'!$AN$6,$M477='טבלת עזר2'!$AN$7,$M477='טבלת עזר2'!$AN$8,$M477='טבלת עזר2'!$AN$9)=TRUE,2,"")</f>
        <v>#NUM!</v>
      </c>
      <c r="Q477" s="23" t="str">
        <f t="shared" si="126"/>
        <v>not submittied</v>
      </c>
      <c r="R477" s="65" t="e">
        <f t="shared" si="127"/>
        <v>#NUM!</v>
      </c>
      <c r="W477" s="67">
        <f t="shared" si="128"/>
        <v>0</v>
      </c>
      <c r="X477" s="23">
        <f t="shared" si="129"/>
        <v>7629</v>
      </c>
      <c r="Y477" s="50" t="e">
        <f t="shared" si="130"/>
        <v>#REF!</v>
      </c>
      <c r="Z477" s="23" t="e">
        <f t="shared" si="131"/>
        <v>#REF!</v>
      </c>
      <c r="AA477" s="28" t="e">
        <f t="shared" si="123"/>
        <v>#REF!</v>
      </c>
      <c r="AB477" s="29" t="e">
        <f t="shared" si="124"/>
        <v>#REF!</v>
      </c>
      <c r="AC477" s="28" t="e">
        <f t="shared" si="132"/>
        <v>#REF!</v>
      </c>
      <c r="AD477" s="23" t="e">
        <f t="shared" si="133"/>
        <v>#REF!</v>
      </c>
      <c r="AE477" s="53">
        <f t="shared" si="134"/>
        <v>0</v>
      </c>
      <c r="AF477" s="53">
        <f t="shared" si="135"/>
        <v>0</v>
      </c>
      <c r="AG477" s="53">
        <f t="shared" si="136"/>
        <v>0</v>
      </c>
      <c r="AH477" s="36" t="e">
        <f t="shared" si="139"/>
        <v>#REF!</v>
      </c>
      <c r="AM477" s="23">
        <f t="shared" si="137"/>
        <v>0</v>
      </c>
    </row>
    <row r="478" spans="1:39" x14ac:dyDescent="0.3">
      <c r="A478" s="23">
        <v>475</v>
      </c>
      <c r="B478" s="23">
        <f>VLOOKUP($A478,'[1]פרופיל מציע  + מסמכים שיש להגיש'!$C$6:$H$16555,2)</f>
        <v>0</v>
      </c>
      <c r="C478" s="23" t="str">
        <f t="shared" si="125"/>
        <v>0</v>
      </c>
      <c r="D478" s="41"/>
      <c r="E478" s="43"/>
      <c r="F478" s="43"/>
      <c r="G478" s="42"/>
      <c r="H478" s="43"/>
      <c r="I478" s="43"/>
      <c r="J478" s="42"/>
      <c r="K478" s="42"/>
      <c r="L478" s="42"/>
      <c r="M478" s="57" t="str">
        <f t="shared" si="138"/>
        <v/>
      </c>
      <c r="N478" s="27" t="str">
        <f>IF(M478="","",VLOOKUP($A478,'[1]פרופיל מציע  + מסמכים שיש להגיש'!$C$6:$H$16555,4))</f>
        <v/>
      </c>
      <c r="O478" s="46" t="str">
        <f>IF(OR('טבלת עזר2'!$C477=1,'טבלת עזר2'!$G477=1,'טבלת עזר2'!$J477='טבלת עזר2'!$J$2,'טבלת עזר2'!$J477='טבלת עזר2'!$J$2,'טבלת עזר2'!$K477='טבלת עזר2'!$K$2,'טבלת עזר2'!$L477='טבלת עזר2'!$L$2)=TRUE,1,"")</f>
        <v/>
      </c>
      <c r="P478" s="46" t="e">
        <f>IF(OR($M478='טבלת עזר2'!$AN$3,$M478='טבלת עזר2'!$AN$4,$M478='טבלת עזר2'!$AN$5,$M478='טבלת עזר2'!$AN$6,$M478='טבלת עזר2'!$AN$7,$M478='טבלת עזר2'!$AN$8,$M478='טבלת עזר2'!$AN$9)=TRUE,2,"")</f>
        <v>#NUM!</v>
      </c>
      <c r="Q478" s="23" t="str">
        <f t="shared" si="126"/>
        <v>not submittied</v>
      </c>
      <c r="R478" s="65" t="e">
        <f t="shared" si="127"/>
        <v>#NUM!</v>
      </c>
      <c r="W478" s="67">
        <f t="shared" si="128"/>
        <v>0</v>
      </c>
      <c r="X478" s="23">
        <f t="shared" si="129"/>
        <v>7629</v>
      </c>
      <c r="Y478" s="50" t="e">
        <f t="shared" si="130"/>
        <v>#REF!</v>
      </c>
      <c r="Z478" s="23" t="e">
        <f t="shared" si="131"/>
        <v>#REF!</v>
      </c>
      <c r="AA478" s="28" t="e">
        <f t="shared" si="123"/>
        <v>#REF!</v>
      </c>
      <c r="AB478" s="29" t="e">
        <f t="shared" si="124"/>
        <v>#REF!</v>
      </c>
      <c r="AC478" s="28" t="e">
        <f t="shared" si="132"/>
        <v>#REF!</v>
      </c>
      <c r="AD478" s="23" t="e">
        <f t="shared" si="133"/>
        <v>#REF!</v>
      </c>
      <c r="AE478" s="53">
        <f t="shared" si="134"/>
        <v>0</v>
      </c>
      <c r="AF478" s="53">
        <f t="shared" si="135"/>
        <v>0</v>
      </c>
      <c r="AG478" s="53">
        <f t="shared" si="136"/>
        <v>0</v>
      </c>
      <c r="AH478" s="36" t="e">
        <f t="shared" si="139"/>
        <v>#REF!</v>
      </c>
      <c r="AM478" s="23">
        <f t="shared" si="137"/>
        <v>0</v>
      </c>
    </row>
    <row r="479" spans="1:39" x14ac:dyDescent="0.3">
      <c r="A479" s="23">
        <v>476</v>
      </c>
      <c r="B479" s="23">
        <f>VLOOKUP($A479,'[1]פרופיל מציע  + מסמכים שיש להגיש'!$C$6:$H$16555,2)</f>
        <v>0</v>
      </c>
      <c r="C479" s="23" t="str">
        <f t="shared" si="125"/>
        <v>0</v>
      </c>
      <c r="D479" s="41"/>
      <c r="E479" s="43"/>
      <c r="F479" s="43"/>
      <c r="G479" s="42"/>
      <c r="H479" s="43"/>
      <c r="I479" s="43"/>
      <c r="J479" s="42"/>
      <c r="K479" s="42"/>
      <c r="L479" s="42"/>
      <c r="M479" s="57" t="str">
        <f t="shared" si="138"/>
        <v/>
      </c>
      <c r="N479" s="27" t="str">
        <f>IF(M479="","",VLOOKUP($A479,'[1]פרופיל מציע  + מסמכים שיש להגיש'!$C$6:$H$16555,4))</f>
        <v/>
      </c>
      <c r="O479" s="46" t="str">
        <f>IF(OR('טבלת עזר2'!$C478=1,'טבלת עזר2'!$G478=1,'טבלת עזר2'!$J478='טבלת עזר2'!$J$2,'טבלת עזר2'!$J478='טבלת עזר2'!$J$2,'טבלת עזר2'!$K478='טבלת עזר2'!$K$2,'טבלת עזר2'!$L478='טבלת עזר2'!$L$2)=TRUE,1,"")</f>
        <v/>
      </c>
      <c r="P479" s="46" t="e">
        <f>IF(OR($M479='טבלת עזר2'!$AN$3,$M479='טבלת עזר2'!$AN$4,$M479='טבלת עזר2'!$AN$5,$M479='טבלת עזר2'!$AN$6,$M479='טבלת עזר2'!$AN$7,$M479='טבלת עזר2'!$AN$8,$M479='טבלת עזר2'!$AN$9)=TRUE,2,"")</f>
        <v>#NUM!</v>
      </c>
      <c r="Q479" s="23" t="str">
        <f t="shared" si="126"/>
        <v>not submittied</v>
      </c>
      <c r="R479" s="65" t="e">
        <f t="shared" si="127"/>
        <v>#NUM!</v>
      </c>
      <c r="W479" s="67">
        <f t="shared" si="128"/>
        <v>0</v>
      </c>
      <c r="X479" s="23">
        <f t="shared" si="129"/>
        <v>7629</v>
      </c>
      <c r="Y479" s="50" t="e">
        <f t="shared" si="130"/>
        <v>#REF!</v>
      </c>
      <c r="Z479" s="23" t="e">
        <f t="shared" si="131"/>
        <v>#REF!</v>
      </c>
      <c r="AA479" s="28" t="e">
        <f t="shared" si="123"/>
        <v>#REF!</v>
      </c>
      <c r="AB479" s="29" t="e">
        <f t="shared" si="124"/>
        <v>#REF!</v>
      </c>
      <c r="AC479" s="28" t="e">
        <f t="shared" si="132"/>
        <v>#REF!</v>
      </c>
      <c r="AD479" s="23" t="e">
        <f t="shared" si="133"/>
        <v>#REF!</v>
      </c>
      <c r="AE479" s="53">
        <f t="shared" si="134"/>
        <v>0</v>
      </c>
      <c r="AF479" s="53">
        <f t="shared" si="135"/>
        <v>0</v>
      </c>
      <c r="AG479" s="53">
        <f t="shared" si="136"/>
        <v>0</v>
      </c>
      <c r="AH479" s="36" t="e">
        <f t="shared" si="139"/>
        <v>#REF!</v>
      </c>
      <c r="AM479" s="23">
        <f t="shared" si="137"/>
        <v>0</v>
      </c>
    </row>
    <row r="480" spans="1:39" x14ac:dyDescent="0.3">
      <c r="A480" s="23">
        <v>477</v>
      </c>
      <c r="B480" s="23">
        <f>VLOOKUP($A480,'[1]פרופיל מציע  + מסמכים שיש להגיש'!$C$6:$H$16555,2)</f>
        <v>0</v>
      </c>
      <c r="C480" s="23" t="str">
        <f t="shared" si="125"/>
        <v>0</v>
      </c>
      <c r="D480" s="41"/>
      <c r="E480" s="43"/>
      <c r="F480" s="43"/>
      <c r="G480" s="42"/>
      <c r="H480" s="43"/>
      <c r="I480" s="43"/>
      <c r="J480" s="42"/>
      <c r="K480" s="42"/>
      <c r="L480" s="42"/>
      <c r="M480" s="57" t="str">
        <f t="shared" si="138"/>
        <v/>
      </c>
      <c r="N480" s="27" t="str">
        <f>IF(M480="","",VLOOKUP($A480,'[1]פרופיל מציע  + מסמכים שיש להגיש'!$C$6:$H$16555,4))</f>
        <v/>
      </c>
      <c r="O480" s="46" t="str">
        <f>IF(OR('טבלת עזר2'!$C479=1,'טבלת עזר2'!$G479=1,'טבלת עזר2'!$J479='טבלת עזר2'!$J$2,'טבלת עזר2'!$J479='טבלת עזר2'!$J$2,'טבלת עזר2'!$K479='טבלת עזר2'!$K$2,'טבלת עזר2'!$L479='טבלת עזר2'!$L$2)=TRUE,1,"")</f>
        <v/>
      </c>
      <c r="P480" s="46" t="e">
        <f>IF(OR($M480='טבלת עזר2'!$AN$3,$M480='טבלת עזר2'!$AN$4,$M480='טבלת עזר2'!$AN$5,$M480='טבלת עזר2'!$AN$6,$M480='טבלת עזר2'!$AN$7,$M480='טבלת עזר2'!$AN$8,$M480='טבלת עזר2'!$AN$9)=TRUE,2,"")</f>
        <v>#NUM!</v>
      </c>
      <c r="Q480" s="23" t="str">
        <f t="shared" si="126"/>
        <v>not submittied</v>
      </c>
      <c r="R480" s="65" t="e">
        <f t="shared" si="127"/>
        <v>#NUM!</v>
      </c>
      <c r="W480" s="67">
        <f t="shared" si="128"/>
        <v>0</v>
      </c>
      <c r="X480" s="23">
        <f t="shared" si="129"/>
        <v>7629</v>
      </c>
      <c r="Y480" s="50" t="e">
        <f t="shared" si="130"/>
        <v>#REF!</v>
      </c>
      <c r="Z480" s="23" t="e">
        <f t="shared" si="131"/>
        <v>#REF!</v>
      </c>
      <c r="AA480" s="28" t="e">
        <f t="shared" si="123"/>
        <v>#REF!</v>
      </c>
      <c r="AB480" s="29" t="e">
        <f t="shared" si="124"/>
        <v>#REF!</v>
      </c>
      <c r="AC480" s="28" t="e">
        <f t="shared" si="132"/>
        <v>#REF!</v>
      </c>
      <c r="AD480" s="23" t="e">
        <f t="shared" si="133"/>
        <v>#REF!</v>
      </c>
      <c r="AE480" s="53">
        <f t="shared" si="134"/>
        <v>0</v>
      </c>
      <c r="AF480" s="53">
        <f t="shared" si="135"/>
        <v>0</v>
      </c>
      <c r="AG480" s="53">
        <f t="shared" si="136"/>
        <v>0</v>
      </c>
      <c r="AH480" s="36" t="e">
        <f t="shared" si="139"/>
        <v>#REF!</v>
      </c>
      <c r="AM480" s="23">
        <f t="shared" si="137"/>
        <v>0</v>
      </c>
    </row>
    <row r="481" spans="1:39" x14ac:dyDescent="0.3">
      <c r="A481" s="23">
        <v>478</v>
      </c>
      <c r="B481" s="23">
        <f>VLOOKUP($A481,'[1]פרופיל מציע  + מסמכים שיש להגיש'!$C$6:$H$16555,2)</f>
        <v>0</v>
      </c>
      <c r="C481" s="23" t="str">
        <f t="shared" si="125"/>
        <v>0</v>
      </c>
      <c r="D481" s="41"/>
      <c r="E481" s="43"/>
      <c r="F481" s="43"/>
      <c r="G481" s="42"/>
      <c r="H481" s="43"/>
      <c r="I481" s="43"/>
      <c r="J481" s="42"/>
      <c r="K481" s="42"/>
      <c r="L481" s="42"/>
      <c r="M481" s="57" t="str">
        <f t="shared" si="138"/>
        <v/>
      </c>
      <c r="N481" s="27" t="str">
        <f>IF(M481="","",VLOOKUP($A481,'[1]פרופיל מציע  + מסמכים שיש להגיש'!$C$6:$H$16555,4))</f>
        <v/>
      </c>
      <c r="O481" s="46" t="str">
        <f>IF(OR('טבלת עזר2'!$C480=1,'טבלת עזר2'!$G480=1,'טבלת עזר2'!$J480='טבלת עזר2'!$J$2,'טבלת עזר2'!$J480='טבלת עזר2'!$J$2,'טבלת עזר2'!$K480='טבלת עזר2'!$K$2,'טבלת עזר2'!$L480='טבלת עזר2'!$L$2)=TRUE,1,"")</f>
        <v/>
      </c>
      <c r="P481" s="46" t="e">
        <f>IF(OR($M481='טבלת עזר2'!$AN$3,$M481='טבלת עזר2'!$AN$4,$M481='טבלת עזר2'!$AN$5,$M481='טבלת עזר2'!$AN$6,$M481='טבלת עזר2'!$AN$7,$M481='טבלת עזר2'!$AN$8,$M481='טבלת עזר2'!$AN$9)=TRUE,2,"")</f>
        <v>#NUM!</v>
      </c>
      <c r="Q481" s="23" t="str">
        <f t="shared" si="126"/>
        <v>not submittied</v>
      </c>
      <c r="R481" s="65" t="e">
        <f t="shared" si="127"/>
        <v>#NUM!</v>
      </c>
      <c r="W481" s="67">
        <f t="shared" si="128"/>
        <v>0</v>
      </c>
      <c r="X481" s="23">
        <f t="shared" si="129"/>
        <v>7629</v>
      </c>
      <c r="Y481" s="50" t="e">
        <f t="shared" si="130"/>
        <v>#REF!</v>
      </c>
      <c r="Z481" s="23" t="e">
        <f t="shared" si="131"/>
        <v>#REF!</v>
      </c>
      <c r="AA481" s="28" t="e">
        <f t="shared" si="123"/>
        <v>#REF!</v>
      </c>
      <c r="AB481" s="29" t="e">
        <f t="shared" si="124"/>
        <v>#REF!</v>
      </c>
      <c r="AC481" s="28" t="e">
        <f t="shared" si="132"/>
        <v>#REF!</v>
      </c>
      <c r="AD481" s="23" t="e">
        <f t="shared" si="133"/>
        <v>#REF!</v>
      </c>
      <c r="AE481" s="53">
        <f t="shared" si="134"/>
        <v>0</v>
      </c>
      <c r="AF481" s="53">
        <f t="shared" si="135"/>
        <v>0</v>
      </c>
      <c r="AG481" s="53">
        <f t="shared" si="136"/>
        <v>0</v>
      </c>
      <c r="AH481" s="36" t="e">
        <f t="shared" si="139"/>
        <v>#REF!</v>
      </c>
      <c r="AM481" s="23">
        <f t="shared" si="137"/>
        <v>0</v>
      </c>
    </row>
    <row r="482" spans="1:39" x14ac:dyDescent="0.3">
      <c r="A482" s="23">
        <v>479</v>
      </c>
      <c r="B482" s="23">
        <f>VLOOKUP($A482,'[1]פרופיל מציע  + מסמכים שיש להגיש'!$C$6:$H$16555,2)</f>
        <v>0</v>
      </c>
      <c r="C482" s="23" t="str">
        <f t="shared" si="125"/>
        <v>0</v>
      </c>
      <c r="D482" s="41"/>
      <c r="E482" s="43"/>
      <c r="F482" s="43"/>
      <c r="G482" s="42"/>
      <c r="H482" s="43"/>
      <c r="I482" s="43"/>
      <c r="J482" s="42"/>
      <c r="K482" s="42"/>
      <c r="L482" s="42"/>
      <c r="M482" s="57" t="str">
        <f t="shared" si="138"/>
        <v/>
      </c>
      <c r="N482" s="27" t="str">
        <f>IF(M482="","",VLOOKUP($A482,'[1]פרופיל מציע  + מסמכים שיש להגיש'!$C$6:$H$16555,4))</f>
        <v/>
      </c>
      <c r="O482" s="46" t="str">
        <f>IF(OR('טבלת עזר2'!$C481=1,'טבלת עזר2'!$G481=1,'טבלת עזר2'!$J481='טבלת עזר2'!$J$2,'טבלת עזר2'!$J481='טבלת עזר2'!$J$2,'טבלת עזר2'!$K481='טבלת עזר2'!$K$2,'טבלת עזר2'!$L481='טבלת עזר2'!$L$2)=TRUE,1,"")</f>
        <v/>
      </c>
      <c r="P482" s="46" t="e">
        <f>IF(OR($M482='טבלת עזר2'!$AN$3,$M482='טבלת עזר2'!$AN$4,$M482='טבלת עזר2'!$AN$5,$M482='טבלת עזר2'!$AN$6,$M482='טבלת עזר2'!$AN$7,$M482='טבלת עזר2'!$AN$8,$M482='טבלת עזר2'!$AN$9)=TRUE,2,"")</f>
        <v>#NUM!</v>
      </c>
      <c r="Q482" s="23" t="str">
        <f t="shared" si="126"/>
        <v>not submittied</v>
      </c>
      <c r="R482" s="65" t="e">
        <f t="shared" si="127"/>
        <v>#NUM!</v>
      </c>
      <c r="W482" s="67">
        <f t="shared" si="128"/>
        <v>0</v>
      </c>
      <c r="X482" s="23">
        <f t="shared" si="129"/>
        <v>7629</v>
      </c>
      <c r="Y482" s="50" t="e">
        <f t="shared" si="130"/>
        <v>#REF!</v>
      </c>
      <c r="Z482" s="23" t="e">
        <f t="shared" si="131"/>
        <v>#REF!</v>
      </c>
      <c r="AA482" s="28" t="e">
        <f t="shared" si="123"/>
        <v>#REF!</v>
      </c>
      <c r="AB482" s="29" t="e">
        <f t="shared" si="124"/>
        <v>#REF!</v>
      </c>
      <c r="AC482" s="28" t="e">
        <f t="shared" si="132"/>
        <v>#REF!</v>
      </c>
      <c r="AD482" s="23" t="e">
        <f t="shared" si="133"/>
        <v>#REF!</v>
      </c>
      <c r="AE482" s="53">
        <f t="shared" si="134"/>
        <v>0</v>
      </c>
      <c r="AF482" s="53">
        <f t="shared" si="135"/>
        <v>0</v>
      </c>
      <c r="AG482" s="53">
        <f t="shared" si="136"/>
        <v>0</v>
      </c>
      <c r="AH482" s="36" t="e">
        <f t="shared" si="139"/>
        <v>#REF!</v>
      </c>
      <c r="AM482" s="23">
        <f t="shared" si="137"/>
        <v>0</v>
      </c>
    </row>
    <row r="483" spans="1:39" x14ac:dyDescent="0.3">
      <c r="A483" s="23">
        <v>480</v>
      </c>
      <c r="B483" s="23">
        <f>VLOOKUP($A483,'[1]פרופיל מציע  + מסמכים שיש להגיש'!$C$6:$H$16555,2)</f>
        <v>0</v>
      </c>
      <c r="C483" s="23" t="str">
        <f t="shared" si="125"/>
        <v>0</v>
      </c>
      <c r="D483" s="41"/>
      <c r="E483" s="43"/>
      <c r="F483" s="43"/>
      <c r="G483" s="42"/>
      <c r="H483" s="43"/>
      <c r="I483" s="43"/>
      <c r="J483" s="42"/>
      <c r="K483" s="42"/>
      <c r="L483" s="42"/>
      <c r="M483" s="57" t="str">
        <f t="shared" si="138"/>
        <v/>
      </c>
      <c r="N483" s="27" t="str">
        <f>IF(M483="","",VLOOKUP($A483,'[1]פרופיל מציע  + מסמכים שיש להגיש'!$C$6:$H$16555,4))</f>
        <v/>
      </c>
      <c r="O483" s="46" t="str">
        <f>IF(OR('טבלת עזר2'!$C482=1,'טבלת עזר2'!$G482=1,'טבלת עזר2'!$J482='טבלת עזר2'!$J$2,'טבלת עזר2'!$J482='טבלת עזר2'!$J$2,'טבלת עזר2'!$K482='טבלת עזר2'!$K$2,'טבלת עזר2'!$L482='טבלת עזר2'!$L$2)=TRUE,1,"")</f>
        <v/>
      </c>
      <c r="P483" s="46" t="e">
        <f>IF(OR($M483='טבלת עזר2'!$AN$3,$M483='טבלת עזר2'!$AN$4,$M483='טבלת עזר2'!$AN$5,$M483='טבלת עזר2'!$AN$6,$M483='טבלת עזר2'!$AN$7,$M483='טבלת עזר2'!$AN$8,$M483='טבלת עזר2'!$AN$9)=TRUE,2,"")</f>
        <v>#NUM!</v>
      </c>
      <c r="Q483" s="23" t="str">
        <f t="shared" si="126"/>
        <v>not submittied</v>
      </c>
      <c r="R483" s="65" t="e">
        <f t="shared" si="127"/>
        <v>#NUM!</v>
      </c>
      <c r="W483" s="67">
        <f t="shared" si="128"/>
        <v>0</v>
      </c>
      <c r="X483" s="23">
        <f t="shared" si="129"/>
        <v>7629</v>
      </c>
      <c r="Y483" s="50" t="e">
        <f t="shared" si="130"/>
        <v>#REF!</v>
      </c>
      <c r="Z483" s="23" t="e">
        <f t="shared" si="131"/>
        <v>#REF!</v>
      </c>
      <c r="AA483" s="28" t="e">
        <f t="shared" si="123"/>
        <v>#REF!</v>
      </c>
      <c r="AB483" s="29" t="e">
        <f t="shared" si="124"/>
        <v>#REF!</v>
      </c>
      <c r="AC483" s="28" t="e">
        <f t="shared" si="132"/>
        <v>#REF!</v>
      </c>
      <c r="AD483" s="23" t="e">
        <f t="shared" si="133"/>
        <v>#REF!</v>
      </c>
      <c r="AE483" s="53">
        <f t="shared" si="134"/>
        <v>0</v>
      </c>
      <c r="AF483" s="53">
        <f t="shared" si="135"/>
        <v>0</v>
      </c>
      <c r="AG483" s="53">
        <f t="shared" si="136"/>
        <v>0</v>
      </c>
      <c r="AH483" s="36" t="e">
        <f t="shared" si="139"/>
        <v>#REF!</v>
      </c>
      <c r="AM483" s="23">
        <f t="shared" si="137"/>
        <v>0</v>
      </c>
    </row>
    <row r="484" spans="1:39" x14ac:dyDescent="0.3">
      <c r="A484" s="23">
        <v>481</v>
      </c>
      <c r="B484" s="23">
        <f>VLOOKUP($A484,'[1]פרופיל מציע  + מסמכים שיש להגיש'!$C$6:$H$16555,2)</f>
        <v>0</v>
      </c>
      <c r="C484" s="23" t="str">
        <f t="shared" si="125"/>
        <v>0</v>
      </c>
      <c r="D484" s="41"/>
      <c r="E484" s="43"/>
      <c r="F484" s="43"/>
      <c r="G484" s="42"/>
      <c r="H484" s="43"/>
      <c r="I484" s="43"/>
      <c r="J484" s="42"/>
      <c r="K484" s="42"/>
      <c r="L484" s="42"/>
      <c r="M484" s="57" t="str">
        <f t="shared" si="138"/>
        <v/>
      </c>
      <c r="N484" s="27" t="str">
        <f>IF(M484="","",VLOOKUP($A484,'[1]פרופיל מציע  + מסמכים שיש להגיש'!$C$6:$H$16555,4))</f>
        <v/>
      </c>
      <c r="O484" s="46" t="str">
        <f>IF(OR('טבלת עזר2'!$C483=1,'טבלת עזר2'!$G483=1,'טבלת עזר2'!$J483='טבלת עזר2'!$J$2,'טבלת עזר2'!$J483='טבלת עזר2'!$J$2,'טבלת עזר2'!$K483='טבלת עזר2'!$K$2,'טבלת עזר2'!$L483='טבלת עזר2'!$L$2)=TRUE,1,"")</f>
        <v/>
      </c>
      <c r="P484" s="46" t="e">
        <f>IF(OR($M484='טבלת עזר2'!$AN$3,$M484='טבלת עזר2'!$AN$4,$M484='טבלת עזר2'!$AN$5,$M484='טבלת עזר2'!$AN$6,$M484='טבלת עזר2'!$AN$7,$M484='טבלת עזר2'!$AN$8,$M484='טבלת עזר2'!$AN$9)=TRUE,2,"")</f>
        <v>#NUM!</v>
      </c>
      <c r="Q484" s="23" t="str">
        <f t="shared" si="126"/>
        <v>not submittied</v>
      </c>
      <c r="R484" s="65" t="e">
        <f t="shared" si="127"/>
        <v>#NUM!</v>
      </c>
      <c r="W484" s="67">
        <f t="shared" si="128"/>
        <v>0</v>
      </c>
      <c r="X484" s="23">
        <f t="shared" si="129"/>
        <v>7629</v>
      </c>
      <c r="Y484" s="50" t="e">
        <f t="shared" si="130"/>
        <v>#REF!</v>
      </c>
      <c r="Z484" s="23" t="e">
        <f t="shared" si="131"/>
        <v>#REF!</v>
      </c>
      <c r="AA484" s="28" t="e">
        <f t="shared" si="123"/>
        <v>#REF!</v>
      </c>
      <c r="AB484" s="29" t="e">
        <f t="shared" si="124"/>
        <v>#REF!</v>
      </c>
      <c r="AC484" s="28" t="e">
        <f t="shared" si="132"/>
        <v>#REF!</v>
      </c>
      <c r="AD484" s="23" t="e">
        <f t="shared" si="133"/>
        <v>#REF!</v>
      </c>
      <c r="AE484" s="53">
        <f t="shared" si="134"/>
        <v>0</v>
      </c>
      <c r="AF484" s="53">
        <f t="shared" si="135"/>
        <v>0</v>
      </c>
      <c r="AG484" s="53">
        <f t="shared" si="136"/>
        <v>0</v>
      </c>
      <c r="AH484" s="36" t="e">
        <f t="shared" si="139"/>
        <v>#REF!</v>
      </c>
      <c r="AM484" s="23">
        <f t="shared" si="137"/>
        <v>0</v>
      </c>
    </row>
    <row r="485" spans="1:39" x14ac:dyDescent="0.3">
      <c r="A485" s="23">
        <v>482</v>
      </c>
      <c r="B485" s="23">
        <f>VLOOKUP($A485,'[1]פרופיל מציע  + מסמכים שיש להגיש'!$C$6:$H$16555,2)</f>
        <v>0</v>
      </c>
      <c r="C485" s="23" t="str">
        <f t="shared" si="125"/>
        <v>0</v>
      </c>
      <c r="D485" s="41"/>
      <c r="E485" s="43"/>
      <c r="F485" s="43"/>
      <c r="G485" s="42"/>
      <c r="H485" s="43"/>
      <c r="I485" s="43"/>
      <c r="J485" s="42"/>
      <c r="K485" s="42"/>
      <c r="L485" s="42"/>
      <c r="M485" s="57" t="str">
        <f t="shared" si="138"/>
        <v/>
      </c>
      <c r="N485" s="27" t="str">
        <f>IF(M485="","",VLOOKUP($A485,'[1]פרופיל מציע  + מסמכים שיש להגיש'!$C$6:$H$16555,4))</f>
        <v/>
      </c>
      <c r="O485" s="46" t="str">
        <f>IF(OR('טבלת עזר2'!$C484=1,'טבלת עזר2'!$G484=1,'טבלת עזר2'!$J484='טבלת עזר2'!$J$2,'טבלת עזר2'!$J484='טבלת עזר2'!$J$2,'טבלת עזר2'!$K484='טבלת עזר2'!$K$2,'טבלת עזר2'!$L484='טבלת עזר2'!$L$2)=TRUE,1,"")</f>
        <v/>
      </c>
      <c r="P485" s="46" t="e">
        <f>IF(OR($M485='טבלת עזר2'!$AN$3,$M485='טבלת עזר2'!$AN$4,$M485='טבלת עזר2'!$AN$5,$M485='טבלת עזר2'!$AN$6,$M485='טבלת עזר2'!$AN$7,$M485='טבלת עזר2'!$AN$8,$M485='טבלת עזר2'!$AN$9)=TRUE,2,"")</f>
        <v>#NUM!</v>
      </c>
      <c r="Q485" s="23" t="str">
        <f t="shared" si="126"/>
        <v>not submittied</v>
      </c>
      <c r="R485" s="65" t="e">
        <f t="shared" si="127"/>
        <v>#NUM!</v>
      </c>
      <c r="W485" s="67">
        <f t="shared" si="128"/>
        <v>0</v>
      </c>
      <c r="X485" s="23">
        <f t="shared" si="129"/>
        <v>7629</v>
      </c>
      <c r="Y485" s="50" t="e">
        <f t="shared" si="130"/>
        <v>#REF!</v>
      </c>
      <c r="Z485" s="23" t="e">
        <f t="shared" si="131"/>
        <v>#REF!</v>
      </c>
      <c r="AA485" s="28" t="e">
        <f t="shared" si="123"/>
        <v>#REF!</v>
      </c>
      <c r="AB485" s="29" t="e">
        <f t="shared" si="124"/>
        <v>#REF!</v>
      </c>
      <c r="AC485" s="28" t="e">
        <f t="shared" si="132"/>
        <v>#REF!</v>
      </c>
      <c r="AD485" s="23" t="e">
        <f t="shared" si="133"/>
        <v>#REF!</v>
      </c>
      <c r="AE485" s="53">
        <f t="shared" si="134"/>
        <v>0</v>
      </c>
      <c r="AF485" s="53">
        <f t="shared" si="135"/>
        <v>0</v>
      </c>
      <c r="AG485" s="53">
        <f t="shared" si="136"/>
        <v>0</v>
      </c>
      <c r="AH485" s="36" t="e">
        <f t="shared" si="139"/>
        <v>#REF!</v>
      </c>
      <c r="AM485" s="23">
        <f t="shared" si="137"/>
        <v>0</v>
      </c>
    </row>
    <row r="486" spans="1:39" x14ac:dyDescent="0.3">
      <c r="A486" s="23">
        <v>483</v>
      </c>
      <c r="B486" s="23">
        <f>VLOOKUP($A486,'[1]פרופיל מציע  + מסמכים שיש להגיש'!$C$6:$H$16555,2)</f>
        <v>0</v>
      </c>
      <c r="C486" s="23" t="str">
        <f t="shared" si="125"/>
        <v>0</v>
      </c>
      <c r="D486" s="41"/>
      <c r="E486" s="43"/>
      <c r="F486" s="43"/>
      <c r="G486" s="42"/>
      <c r="H486" s="43"/>
      <c r="I486" s="43"/>
      <c r="J486" s="42"/>
      <c r="K486" s="42"/>
      <c r="L486" s="42"/>
      <c r="M486" s="57" t="str">
        <f t="shared" si="138"/>
        <v/>
      </c>
      <c r="N486" s="27" t="str">
        <f>IF(M486="","",VLOOKUP($A486,'[1]פרופיל מציע  + מסמכים שיש להגיש'!$C$6:$H$16555,4))</f>
        <v/>
      </c>
      <c r="O486" s="46" t="str">
        <f>IF(OR('טבלת עזר2'!$C485=1,'טבלת עזר2'!$G485=1,'טבלת עזר2'!$J485='טבלת עזר2'!$J$2,'טבלת עזר2'!$J485='טבלת עזר2'!$J$2,'טבלת עזר2'!$K485='טבלת עזר2'!$K$2,'טבלת עזר2'!$L485='טבלת עזר2'!$L$2)=TRUE,1,"")</f>
        <v/>
      </c>
      <c r="P486" s="46" t="e">
        <f>IF(OR($M486='טבלת עזר2'!$AN$3,$M486='טבלת עזר2'!$AN$4,$M486='טבלת עזר2'!$AN$5,$M486='טבלת עזר2'!$AN$6,$M486='טבלת עזר2'!$AN$7,$M486='טבלת עזר2'!$AN$8,$M486='טבלת עזר2'!$AN$9)=TRUE,2,"")</f>
        <v>#NUM!</v>
      </c>
      <c r="Q486" s="23" t="str">
        <f t="shared" si="126"/>
        <v>not submittied</v>
      </c>
      <c r="R486" s="65" t="e">
        <f t="shared" si="127"/>
        <v>#NUM!</v>
      </c>
      <c r="W486" s="67">
        <f t="shared" si="128"/>
        <v>0</v>
      </c>
      <c r="X486" s="23">
        <f t="shared" si="129"/>
        <v>7629</v>
      </c>
      <c r="Y486" s="50" t="e">
        <f t="shared" si="130"/>
        <v>#REF!</v>
      </c>
      <c r="Z486" s="23" t="e">
        <f t="shared" si="131"/>
        <v>#REF!</v>
      </c>
      <c r="AA486" s="28" t="e">
        <f t="shared" si="123"/>
        <v>#REF!</v>
      </c>
      <c r="AB486" s="29" t="e">
        <f t="shared" si="124"/>
        <v>#REF!</v>
      </c>
      <c r="AC486" s="28" t="e">
        <f t="shared" si="132"/>
        <v>#REF!</v>
      </c>
      <c r="AD486" s="23" t="e">
        <f t="shared" si="133"/>
        <v>#REF!</v>
      </c>
      <c r="AE486" s="53">
        <f t="shared" si="134"/>
        <v>0</v>
      </c>
      <c r="AF486" s="53">
        <f t="shared" si="135"/>
        <v>0</v>
      </c>
      <c r="AG486" s="53">
        <f t="shared" si="136"/>
        <v>0</v>
      </c>
      <c r="AH486" s="36" t="e">
        <f t="shared" si="139"/>
        <v>#REF!</v>
      </c>
      <c r="AM486" s="23">
        <f t="shared" si="137"/>
        <v>0</v>
      </c>
    </row>
    <row r="487" spans="1:39" x14ac:dyDescent="0.3">
      <c r="A487" s="23">
        <v>484</v>
      </c>
      <c r="B487" s="23">
        <f>VLOOKUP($A487,'[1]פרופיל מציע  + מסמכים שיש להגיש'!$C$6:$H$16555,2)</f>
        <v>0</v>
      </c>
      <c r="C487" s="23" t="str">
        <f t="shared" si="125"/>
        <v>0</v>
      </c>
      <c r="D487" s="41"/>
      <c r="E487" s="43"/>
      <c r="F487" s="43"/>
      <c r="G487" s="42"/>
      <c r="H487" s="43"/>
      <c r="I487" s="43"/>
      <c r="J487" s="42"/>
      <c r="K487" s="42"/>
      <c r="L487" s="42"/>
      <c r="M487" s="57" t="str">
        <f t="shared" si="138"/>
        <v/>
      </c>
      <c r="N487" s="27" t="str">
        <f>IF(M487="","",VLOOKUP($A487,'[1]פרופיל מציע  + מסמכים שיש להגיש'!$C$6:$H$16555,4))</f>
        <v/>
      </c>
      <c r="O487" s="46" t="str">
        <f>IF(OR('טבלת עזר2'!$C486=1,'טבלת עזר2'!$G486=1,'טבלת עזר2'!$J486='טבלת עזר2'!$J$2,'טבלת עזר2'!$J486='טבלת עזר2'!$J$2,'טבלת עזר2'!$K486='טבלת עזר2'!$K$2,'טבלת עזר2'!$L486='טבלת עזר2'!$L$2)=TRUE,1,"")</f>
        <v/>
      </c>
      <c r="P487" s="46" t="e">
        <f>IF(OR($M487='טבלת עזר2'!$AN$3,$M487='טבלת עזר2'!$AN$4,$M487='טבלת עזר2'!$AN$5,$M487='טבלת עזר2'!$AN$6,$M487='טבלת עזר2'!$AN$7,$M487='טבלת עזר2'!$AN$8,$M487='טבלת עזר2'!$AN$9)=TRUE,2,"")</f>
        <v>#NUM!</v>
      </c>
      <c r="Q487" s="23" t="str">
        <f t="shared" si="126"/>
        <v>not submittied</v>
      </c>
      <c r="R487" s="65" t="e">
        <f t="shared" si="127"/>
        <v>#NUM!</v>
      </c>
      <c r="W487" s="67">
        <f t="shared" si="128"/>
        <v>0</v>
      </c>
      <c r="X487" s="23">
        <f t="shared" si="129"/>
        <v>7629</v>
      </c>
      <c r="Y487" s="50" t="e">
        <f t="shared" si="130"/>
        <v>#REF!</v>
      </c>
      <c r="Z487" s="23" t="e">
        <f t="shared" si="131"/>
        <v>#REF!</v>
      </c>
      <c r="AA487" s="28" t="e">
        <f t="shared" si="123"/>
        <v>#REF!</v>
      </c>
      <c r="AB487" s="29" t="e">
        <f t="shared" si="124"/>
        <v>#REF!</v>
      </c>
      <c r="AC487" s="28" t="e">
        <f t="shared" si="132"/>
        <v>#REF!</v>
      </c>
      <c r="AD487" s="23" t="e">
        <f t="shared" si="133"/>
        <v>#REF!</v>
      </c>
      <c r="AE487" s="53">
        <f t="shared" si="134"/>
        <v>0</v>
      </c>
      <c r="AF487" s="53">
        <f t="shared" si="135"/>
        <v>0</v>
      </c>
      <c r="AG487" s="53">
        <f t="shared" si="136"/>
        <v>0</v>
      </c>
      <c r="AH487" s="36" t="e">
        <f t="shared" si="139"/>
        <v>#REF!</v>
      </c>
      <c r="AM487" s="23">
        <f t="shared" si="137"/>
        <v>0</v>
      </c>
    </row>
    <row r="488" spans="1:39" x14ac:dyDescent="0.3">
      <c r="A488" s="23">
        <v>485</v>
      </c>
      <c r="B488" s="23">
        <f>VLOOKUP($A488,'[1]פרופיל מציע  + מסמכים שיש להגיש'!$C$6:$H$16555,2)</f>
        <v>0</v>
      </c>
      <c r="C488" s="23" t="str">
        <f t="shared" si="125"/>
        <v>0</v>
      </c>
      <c r="D488" s="41"/>
      <c r="E488" s="43"/>
      <c r="F488" s="43"/>
      <c r="G488" s="42"/>
      <c r="H488" s="43"/>
      <c r="I488" s="43"/>
      <c r="J488" s="42"/>
      <c r="K488" s="42"/>
      <c r="L488" s="42"/>
      <c r="M488" s="57" t="str">
        <f t="shared" si="138"/>
        <v/>
      </c>
      <c r="N488" s="27" t="str">
        <f>IF(M488="","",VLOOKUP($A488,'[1]פרופיל מציע  + מסמכים שיש להגיש'!$C$6:$H$16555,4))</f>
        <v/>
      </c>
      <c r="O488" s="46" t="str">
        <f>IF(OR('טבלת עזר2'!$C487=1,'טבלת עזר2'!$G487=1,'טבלת עזר2'!$J487='טבלת עזר2'!$J$2,'טבלת עזר2'!$J487='טבלת עזר2'!$J$2,'טבלת עזר2'!$K487='טבלת עזר2'!$K$2,'טבלת עזר2'!$L487='טבלת עזר2'!$L$2)=TRUE,1,"")</f>
        <v/>
      </c>
      <c r="P488" s="46" t="e">
        <f>IF(OR($M488='טבלת עזר2'!$AN$3,$M488='טבלת עזר2'!$AN$4,$M488='טבלת עזר2'!$AN$5,$M488='טבלת עזר2'!$AN$6,$M488='טבלת עזר2'!$AN$7,$M488='טבלת עזר2'!$AN$8,$M488='טבלת עזר2'!$AN$9)=TRUE,2,"")</f>
        <v>#NUM!</v>
      </c>
      <c r="Q488" s="23" t="str">
        <f t="shared" si="126"/>
        <v>not submittied</v>
      </c>
      <c r="R488" s="65" t="e">
        <f t="shared" si="127"/>
        <v>#NUM!</v>
      </c>
      <c r="W488" s="67">
        <f t="shared" si="128"/>
        <v>0</v>
      </c>
      <c r="X488" s="23">
        <f t="shared" si="129"/>
        <v>7629</v>
      </c>
      <c r="Y488" s="50" t="e">
        <f t="shared" si="130"/>
        <v>#REF!</v>
      </c>
      <c r="Z488" s="23" t="e">
        <f t="shared" si="131"/>
        <v>#REF!</v>
      </c>
      <c r="AA488" s="28" t="e">
        <f t="shared" si="123"/>
        <v>#REF!</v>
      </c>
      <c r="AB488" s="29" t="e">
        <f t="shared" si="124"/>
        <v>#REF!</v>
      </c>
      <c r="AC488" s="28" t="e">
        <f t="shared" si="132"/>
        <v>#REF!</v>
      </c>
      <c r="AD488" s="23" t="e">
        <f t="shared" si="133"/>
        <v>#REF!</v>
      </c>
      <c r="AE488" s="53">
        <f t="shared" si="134"/>
        <v>0</v>
      </c>
      <c r="AF488" s="53">
        <f t="shared" si="135"/>
        <v>0</v>
      </c>
      <c r="AG488" s="53">
        <f t="shared" si="136"/>
        <v>0</v>
      </c>
      <c r="AH488" s="36" t="e">
        <f t="shared" si="139"/>
        <v>#REF!</v>
      </c>
      <c r="AM488" s="23">
        <f t="shared" si="137"/>
        <v>0</v>
      </c>
    </row>
    <row r="489" spans="1:39" x14ac:dyDescent="0.3">
      <c r="A489" s="23">
        <v>486</v>
      </c>
      <c r="B489" s="23">
        <f>VLOOKUP($A489,'[1]פרופיל מציע  + מסמכים שיש להגיש'!$C$6:$H$16555,2)</f>
        <v>0</v>
      </c>
      <c r="C489" s="23" t="str">
        <f t="shared" si="125"/>
        <v>0</v>
      </c>
      <c r="D489" s="41"/>
      <c r="E489" s="43"/>
      <c r="F489" s="43"/>
      <c r="G489" s="42"/>
      <c r="H489" s="43"/>
      <c r="I489" s="43"/>
      <c r="J489" s="42"/>
      <c r="K489" s="42"/>
      <c r="L489" s="42"/>
      <c r="M489" s="57" t="str">
        <f t="shared" si="138"/>
        <v/>
      </c>
      <c r="N489" s="27" t="str">
        <f>IF(M489="","",VLOOKUP($A489,'[1]פרופיל מציע  + מסמכים שיש להגיש'!$C$6:$H$16555,4))</f>
        <v/>
      </c>
      <c r="O489" s="46" t="str">
        <f>IF(OR('טבלת עזר2'!$C488=1,'טבלת עזר2'!$G488=1,'טבלת עזר2'!$J488='טבלת עזר2'!$J$2,'טבלת עזר2'!$J488='טבלת עזר2'!$J$2,'טבלת עזר2'!$K488='טבלת עזר2'!$K$2,'טבלת עזר2'!$L488='טבלת עזר2'!$L$2)=TRUE,1,"")</f>
        <v/>
      </c>
      <c r="P489" s="46" t="e">
        <f>IF(OR($M489='טבלת עזר2'!$AN$3,$M489='טבלת עזר2'!$AN$4,$M489='טבלת עזר2'!$AN$5,$M489='טבלת עזר2'!$AN$6,$M489='טבלת עזר2'!$AN$7,$M489='טבלת עזר2'!$AN$8,$M489='טבלת עזר2'!$AN$9)=TRUE,2,"")</f>
        <v>#NUM!</v>
      </c>
      <c r="Q489" s="23" t="str">
        <f t="shared" si="126"/>
        <v>not submittied</v>
      </c>
      <c r="R489" s="65" t="e">
        <f t="shared" si="127"/>
        <v>#NUM!</v>
      </c>
      <c r="W489" s="67">
        <f t="shared" si="128"/>
        <v>0</v>
      </c>
      <c r="X489" s="23">
        <f t="shared" si="129"/>
        <v>7629</v>
      </c>
      <c r="Y489" s="50" t="e">
        <f t="shared" si="130"/>
        <v>#REF!</v>
      </c>
      <c r="Z489" s="23" t="e">
        <f t="shared" si="131"/>
        <v>#REF!</v>
      </c>
      <c r="AA489" s="28" t="e">
        <f t="shared" si="123"/>
        <v>#REF!</v>
      </c>
      <c r="AB489" s="29" t="e">
        <f t="shared" si="124"/>
        <v>#REF!</v>
      </c>
      <c r="AC489" s="28" t="e">
        <f t="shared" si="132"/>
        <v>#REF!</v>
      </c>
      <c r="AD489" s="23" t="e">
        <f t="shared" si="133"/>
        <v>#REF!</v>
      </c>
      <c r="AE489" s="53">
        <f t="shared" si="134"/>
        <v>0</v>
      </c>
      <c r="AF489" s="53">
        <f t="shared" si="135"/>
        <v>0</v>
      </c>
      <c r="AG489" s="53">
        <f t="shared" si="136"/>
        <v>0</v>
      </c>
      <c r="AH489" s="36" t="e">
        <f t="shared" si="139"/>
        <v>#REF!</v>
      </c>
      <c r="AM489" s="23">
        <f t="shared" si="137"/>
        <v>0</v>
      </c>
    </row>
    <row r="490" spans="1:39" x14ac:dyDescent="0.3">
      <c r="A490" s="23">
        <v>487</v>
      </c>
      <c r="B490" s="23">
        <f>VLOOKUP($A490,'[1]פרופיל מציע  + מסמכים שיש להגיש'!$C$6:$H$16555,2)</f>
        <v>0</v>
      </c>
      <c r="C490" s="23" t="str">
        <f t="shared" si="125"/>
        <v>0</v>
      </c>
      <c r="D490" s="41"/>
      <c r="E490" s="43"/>
      <c r="F490" s="43"/>
      <c r="G490" s="42"/>
      <c r="H490" s="43"/>
      <c r="I490" s="43"/>
      <c r="J490" s="42"/>
      <c r="K490" s="42"/>
      <c r="L490" s="42"/>
      <c r="M490" s="57" t="str">
        <f t="shared" si="138"/>
        <v/>
      </c>
      <c r="N490" s="27" t="str">
        <f>IF(M490="","",VLOOKUP($A490,'[1]פרופיל מציע  + מסמכים שיש להגיש'!$C$6:$H$16555,4))</f>
        <v/>
      </c>
      <c r="O490" s="46" t="str">
        <f>IF(OR('טבלת עזר2'!$C489=1,'טבלת עזר2'!$G489=1,'טבלת עזר2'!$J489='טבלת עזר2'!$J$2,'טבלת עזר2'!$J489='טבלת עזר2'!$J$2,'טבלת עזר2'!$K489='טבלת עזר2'!$K$2,'טבלת עזר2'!$L489='טבלת עזר2'!$L$2)=TRUE,1,"")</f>
        <v/>
      </c>
      <c r="P490" s="46" t="e">
        <f>IF(OR($M490='טבלת עזר2'!$AN$3,$M490='טבלת עזר2'!$AN$4,$M490='טבלת עזר2'!$AN$5,$M490='טבלת עזר2'!$AN$6,$M490='טבלת עזר2'!$AN$7,$M490='טבלת עזר2'!$AN$8,$M490='טבלת עזר2'!$AN$9)=TRUE,2,"")</f>
        <v>#NUM!</v>
      </c>
      <c r="Q490" s="23" t="str">
        <f t="shared" si="126"/>
        <v>not submittied</v>
      </c>
      <c r="R490" s="65" t="e">
        <f t="shared" si="127"/>
        <v>#NUM!</v>
      </c>
      <c r="W490" s="67">
        <f t="shared" si="128"/>
        <v>0</v>
      </c>
      <c r="X490" s="23">
        <f t="shared" si="129"/>
        <v>7629</v>
      </c>
      <c r="Y490" s="50" t="e">
        <f t="shared" si="130"/>
        <v>#REF!</v>
      </c>
      <c r="Z490" s="23" t="e">
        <f t="shared" si="131"/>
        <v>#REF!</v>
      </c>
      <c r="AA490" s="28" t="e">
        <f t="shared" si="123"/>
        <v>#REF!</v>
      </c>
      <c r="AB490" s="29" t="e">
        <f t="shared" si="124"/>
        <v>#REF!</v>
      </c>
      <c r="AC490" s="28" t="e">
        <f t="shared" si="132"/>
        <v>#REF!</v>
      </c>
      <c r="AD490" s="23" t="e">
        <f t="shared" si="133"/>
        <v>#REF!</v>
      </c>
      <c r="AE490" s="53">
        <f t="shared" si="134"/>
        <v>0</v>
      </c>
      <c r="AF490" s="53">
        <f t="shared" si="135"/>
        <v>0</v>
      </c>
      <c r="AG490" s="53">
        <f t="shared" si="136"/>
        <v>0</v>
      </c>
      <c r="AH490" s="36" t="e">
        <f t="shared" si="139"/>
        <v>#REF!</v>
      </c>
      <c r="AM490" s="23">
        <f t="shared" si="137"/>
        <v>0</v>
      </c>
    </row>
    <row r="491" spans="1:39" x14ac:dyDescent="0.3">
      <c r="A491" s="23">
        <v>488</v>
      </c>
      <c r="B491" s="23">
        <f>VLOOKUP($A491,'[1]פרופיל מציע  + מסמכים שיש להגיש'!$C$6:$H$16555,2)</f>
        <v>0</v>
      </c>
      <c r="C491" s="23" t="str">
        <f t="shared" si="125"/>
        <v>0</v>
      </c>
      <c r="D491" s="41"/>
      <c r="E491" s="43"/>
      <c r="F491" s="43"/>
      <c r="G491" s="42"/>
      <c r="H491" s="43"/>
      <c r="I491" s="43"/>
      <c r="J491" s="42"/>
      <c r="K491" s="42"/>
      <c r="L491" s="42"/>
      <c r="M491" s="57" t="str">
        <f t="shared" si="138"/>
        <v/>
      </c>
      <c r="N491" s="27" t="str">
        <f>IF(M491="","",VLOOKUP($A491,'[1]פרופיל מציע  + מסמכים שיש להגיש'!$C$6:$H$16555,4))</f>
        <v/>
      </c>
      <c r="O491" s="46" t="str">
        <f>IF(OR('טבלת עזר2'!$C490=1,'טבלת עזר2'!$G490=1,'טבלת עזר2'!$J490='טבלת עזר2'!$J$2,'טבלת עזר2'!$J490='טבלת עזר2'!$J$2,'טבלת עזר2'!$K490='טבלת עזר2'!$K$2,'טבלת עזר2'!$L490='טבלת עזר2'!$L$2)=TRUE,1,"")</f>
        <v/>
      </c>
      <c r="P491" s="46" t="e">
        <f>IF(OR($M491='טבלת עזר2'!$AN$3,$M491='טבלת עזר2'!$AN$4,$M491='טבלת עזר2'!$AN$5,$M491='טבלת עזר2'!$AN$6,$M491='טבלת עזר2'!$AN$7,$M491='טבלת עזר2'!$AN$8,$M491='טבלת עזר2'!$AN$9)=TRUE,2,"")</f>
        <v>#NUM!</v>
      </c>
      <c r="Q491" s="23" t="str">
        <f t="shared" si="126"/>
        <v>not submittied</v>
      </c>
      <c r="R491" s="65" t="e">
        <f t="shared" si="127"/>
        <v>#NUM!</v>
      </c>
      <c r="W491" s="67">
        <f t="shared" si="128"/>
        <v>0</v>
      </c>
      <c r="X491" s="23">
        <f t="shared" si="129"/>
        <v>7629</v>
      </c>
      <c r="Y491" s="50" t="e">
        <f t="shared" si="130"/>
        <v>#REF!</v>
      </c>
      <c r="Z491" s="23" t="e">
        <f t="shared" si="131"/>
        <v>#REF!</v>
      </c>
      <c r="AA491" s="28" t="e">
        <f t="shared" si="123"/>
        <v>#REF!</v>
      </c>
      <c r="AB491" s="29" t="e">
        <f t="shared" si="124"/>
        <v>#REF!</v>
      </c>
      <c r="AC491" s="28" t="e">
        <f t="shared" si="132"/>
        <v>#REF!</v>
      </c>
      <c r="AD491" s="23" t="e">
        <f t="shared" si="133"/>
        <v>#REF!</v>
      </c>
      <c r="AE491" s="53">
        <f t="shared" si="134"/>
        <v>0</v>
      </c>
      <c r="AF491" s="53">
        <f t="shared" si="135"/>
        <v>0</v>
      </c>
      <c r="AG491" s="53">
        <f t="shared" si="136"/>
        <v>0</v>
      </c>
      <c r="AH491" s="36" t="e">
        <f t="shared" si="139"/>
        <v>#REF!</v>
      </c>
      <c r="AM491" s="23">
        <f t="shared" si="137"/>
        <v>0</v>
      </c>
    </row>
    <row r="492" spans="1:39" x14ac:dyDescent="0.3">
      <c r="A492" s="23">
        <v>489</v>
      </c>
      <c r="B492" s="23">
        <f>VLOOKUP($A492,'[1]פרופיל מציע  + מסמכים שיש להגיש'!$C$6:$H$16555,2)</f>
        <v>0</v>
      </c>
      <c r="C492" s="23" t="str">
        <f t="shared" si="125"/>
        <v>0</v>
      </c>
      <c r="D492" s="41"/>
      <c r="E492" s="43"/>
      <c r="F492" s="43"/>
      <c r="G492" s="42"/>
      <c r="H492" s="43"/>
      <c r="I492" s="43"/>
      <c r="J492" s="42"/>
      <c r="K492" s="42"/>
      <c r="L492" s="42"/>
      <c r="M492" s="57" t="str">
        <f t="shared" si="138"/>
        <v/>
      </c>
      <c r="N492" s="27" t="str">
        <f>IF(M492="","",VLOOKUP($A492,'[1]פרופיל מציע  + מסמכים שיש להגיש'!$C$6:$H$16555,4))</f>
        <v/>
      </c>
      <c r="O492" s="46" t="str">
        <f>IF(OR('טבלת עזר2'!$C491=1,'טבלת עזר2'!$G491=1,'טבלת עזר2'!$J491='טבלת עזר2'!$J$2,'טבלת עזר2'!$J491='טבלת עזר2'!$J$2,'טבלת עזר2'!$K491='טבלת עזר2'!$K$2,'טבלת עזר2'!$L491='טבלת עזר2'!$L$2)=TRUE,1,"")</f>
        <v/>
      </c>
      <c r="P492" s="46" t="e">
        <f>IF(OR($M492='טבלת עזר2'!$AN$3,$M492='טבלת עזר2'!$AN$4,$M492='טבלת עזר2'!$AN$5,$M492='טבלת עזר2'!$AN$6,$M492='טבלת עזר2'!$AN$7,$M492='טבלת עזר2'!$AN$8,$M492='טבלת עזר2'!$AN$9)=TRUE,2,"")</f>
        <v>#NUM!</v>
      </c>
      <c r="Q492" s="23" t="str">
        <f t="shared" si="126"/>
        <v>not submittied</v>
      </c>
      <c r="R492" s="65" t="e">
        <f t="shared" si="127"/>
        <v>#NUM!</v>
      </c>
      <c r="W492" s="67">
        <f t="shared" si="128"/>
        <v>0</v>
      </c>
      <c r="X492" s="23">
        <f t="shared" si="129"/>
        <v>7629</v>
      </c>
      <c r="Y492" s="50" t="e">
        <f t="shared" si="130"/>
        <v>#REF!</v>
      </c>
      <c r="Z492" s="23" t="e">
        <f t="shared" si="131"/>
        <v>#REF!</v>
      </c>
      <c r="AA492" s="28" t="e">
        <f t="shared" si="123"/>
        <v>#REF!</v>
      </c>
      <c r="AB492" s="29" t="e">
        <f t="shared" si="124"/>
        <v>#REF!</v>
      </c>
      <c r="AC492" s="28" t="e">
        <f t="shared" si="132"/>
        <v>#REF!</v>
      </c>
      <c r="AD492" s="23" t="e">
        <f t="shared" si="133"/>
        <v>#REF!</v>
      </c>
      <c r="AE492" s="53">
        <f t="shared" si="134"/>
        <v>0</v>
      </c>
      <c r="AF492" s="53">
        <f t="shared" si="135"/>
        <v>0</v>
      </c>
      <c r="AG492" s="53">
        <f t="shared" si="136"/>
        <v>0</v>
      </c>
      <c r="AH492" s="36" t="e">
        <f t="shared" si="139"/>
        <v>#REF!</v>
      </c>
      <c r="AM492" s="23">
        <f t="shared" si="137"/>
        <v>0</v>
      </c>
    </row>
    <row r="493" spans="1:39" x14ac:dyDescent="0.3">
      <c r="A493" s="23">
        <v>490</v>
      </c>
      <c r="B493" s="23">
        <f>VLOOKUP($A493,'[1]פרופיל מציע  + מסמכים שיש להגיש'!$C$6:$H$16555,2)</f>
        <v>0</v>
      </c>
      <c r="C493" s="23" t="str">
        <f t="shared" si="125"/>
        <v>0</v>
      </c>
      <c r="D493" s="41"/>
      <c r="E493" s="43"/>
      <c r="F493" s="43"/>
      <c r="G493" s="42"/>
      <c r="H493" s="43"/>
      <c r="I493" s="43"/>
      <c r="J493" s="42"/>
      <c r="K493" s="42"/>
      <c r="L493" s="42"/>
      <c r="M493" s="57" t="str">
        <f t="shared" si="138"/>
        <v/>
      </c>
      <c r="N493" s="27" t="str">
        <f>IF(M493="","",VLOOKUP($A493,'[1]פרופיל מציע  + מסמכים שיש להגיש'!$C$6:$H$16555,4))</f>
        <v/>
      </c>
      <c r="O493" s="46" t="str">
        <f>IF(OR('טבלת עזר2'!$C492=1,'טבלת עזר2'!$G492=1,'טבלת עזר2'!$J492='טבלת עזר2'!$J$2,'טבלת עזר2'!$J492='טבלת עזר2'!$J$2,'טבלת עזר2'!$K492='טבלת עזר2'!$K$2,'טבלת עזר2'!$L492='טבלת עזר2'!$L$2)=TRUE,1,"")</f>
        <v/>
      </c>
      <c r="P493" s="46" t="e">
        <f>IF(OR($M493='טבלת עזר2'!$AN$3,$M493='טבלת עזר2'!$AN$4,$M493='טבלת עזר2'!$AN$5,$M493='טבלת עזר2'!$AN$6,$M493='טבלת עזר2'!$AN$7,$M493='טבלת עזר2'!$AN$8,$M493='טבלת עזר2'!$AN$9)=TRUE,2,"")</f>
        <v>#NUM!</v>
      </c>
      <c r="Q493" s="23" t="str">
        <f t="shared" si="126"/>
        <v>not submittied</v>
      </c>
      <c r="R493" s="65" t="e">
        <f t="shared" si="127"/>
        <v>#NUM!</v>
      </c>
      <c r="W493" s="67">
        <f t="shared" si="128"/>
        <v>0</v>
      </c>
      <c r="X493" s="23">
        <f t="shared" si="129"/>
        <v>7629</v>
      </c>
      <c r="Y493" s="50" t="e">
        <f t="shared" si="130"/>
        <v>#REF!</v>
      </c>
      <c r="Z493" s="23" t="e">
        <f t="shared" si="131"/>
        <v>#REF!</v>
      </c>
      <c r="AA493" s="28" t="e">
        <f t="shared" si="123"/>
        <v>#REF!</v>
      </c>
      <c r="AB493" s="29" t="e">
        <f t="shared" si="124"/>
        <v>#REF!</v>
      </c>
      <c r="AC493" s="28" t="e">
        <f t="shared" si="132"/>
        <v>#REF!</v>
      </c>
      <c r="AD493" s="23" t="e">
        <f t="shared" si="133"/>
        <v>#REF!</v>
      </c>
      <c r="AE493" s="53">
        <f t="shared" si="134"/>
        <v>0</v>
      </c>
      <c r="AF493" s="53">
        <f t="shared" si="135"/>
        <v>0</v>
      </c>
      <c r="AG493" s="53">
        <f t="shared" si="136"/>
        <v>0</v>
      </c>
      <c r="AH493" s="36" t="e">
        <f t="shared" si="139"/>
        <v>#REF!</v>
      </c>
      <c r="AM493" s="23">
        <f t="shared" si="137"/>
        <v>0</v>
      </c>
    </row>
    <row r="494" spans="1:39" x14ac:dyDescent="0.3">
      <c r="A494" s="23">
        <v>491</v>
      </c>
      <c r="B494" s="23">
        <f>VLOOKUP($A494,'[1]פרופיל מציע  + מסמכים שיש להגיש'!$C$6:$H$16555,2)</f>
        <v>0</v>
      </c>
      <c r="C494" s="23" t="str">
        <f t="shared" si="125"/>
        <v>0</v>
      </c>
      <c r="D494" s="41"/>
      <c r="E494" s="43"/>
      <c r="F494" s="43"/>
      <c r="G494" s="42"/>
      <c r="H494" s="43"/>
      <c r="I494" s="43"/>
      <c r="J494" s="42"/>
      <c r="K494" s="42"/>
      <c r="L494" s="42"/>
      <c r="M494" s="57" t="str">
        <f t="shared" si="138"/>
        <v/>
      </c>
      <c r="N494" s="27" t="str">
        <f>IF(M494="","",VLOOKUP($A494,'[1]פרופיל מציע  + מסמכים שיש להגיש'!$C$6:$H$16555,4))</f>
        <v/>
      </c>
      <c r="O494" s="46" t="str">
        <f>IF(OR('טבלת עזר2'!$C493=1,'טבלת עזר2'!$G493=1,'טבלת עזר2'!$J493='טבלת עזר2'!$J$2,'טבלת עזר2'!$J493='טבלת עזר2'!$J$2,'טבלת עזר2'!$K493='טבלת עזר2'!$K$2,'טבלת עזר2'!$L493='טבלת עזר2'!$L$2)=TRUE,1,"")</f>
        <v/>
      </c>
      <c r="P494" s="46" t="e">
        <f>IF(OR($M494='טבלת עזר2'!$AN$3,$M494='טבלת עזר2'!$AN$4,$M494='טבלת עזר2'!$AN$5,$M494='טבלת עזר2'!$AN$6,$M494='טבלת עזר2'!$AN$7,$M494='טבלת עזר2'!$AN$8,$M494='טבלת עזר2'!$AN$9)=TRUE,2,"")</f>
        <v>#NUM!</v>
      </c>
      <c r="Q494" s="23" t="str">
        <f t="shared" si="126"/>
        <v>not submittied</v>
      </c>
      <c r="R494" s="65" t="e">
        <f t="shared" si="127"/>
        <v>#NUM!</v>
      </c>
      <c r="W494" s="67">
        <f t="shared" si="128"/>
        <v>0</v>
      </c>
      <c r="X494" s="23">
        <f t="shared" si="129"/>
        <v>7629</v>
      </c>
      <c r="Y494" s="50" t="e">
        <f t="shared" si="130"/>
        <v>#REF!</v>
      </c>
      <c r="Z494" s="23" t="e">
        <f t="shared" si="131"/>
        <v>#REF!</v>
      </c>
      <c r="AA494" s="28" t="e">
        <f t="shared" si="123"/>
        <v>#REF!</v>
      </c>
      <c r="AB494" s="29" t="e">
        <f t="shared" si="124"/>
        <v>#REF!</v>
      </c>
      <c r="AC494" s="28" t="e">
        <f t="shared" si="132"/>
        <v>#REF!</v>
      </c>
      <c r="AD494" s="23" t="e">
        <f t="shared" si="133"/>
        <v>#REF!</v>
      </c>
      <c r="AE494" s="53">
        <f t="shared" si="134"/>
        <v>0</v>
      </c>
      <c r="AF494" s="53">
        <f t="shared" si="135"/>
        <v>0</v>
      </c>
      <c r="AG494" s="53">
        <f t="shared" si="136"/>
        <v>0</v>
      </c>
      <c r="AH494" s="36" t="e">
        <f t="shared" si="139"/>
        <v>#REF!</v>
      </c>
      <c r="AM494" s="23">
        <f t="shared" si="137"/>
        <v>0</v>
      </c>
    </row>
    <row r="495" spans="1:39" x14ac:dyDescent="0.3">
      <c r="A495" s="23">
        <v>492</v>
      </c>
      <c r="B495" s="23">
        <f>VLOOKUP($A495,'[1]פרופיל מציע  + מסמכים שיש להגיש'!$C$6:$H$16555,2)</f>
        <v>0</v>
      </c>
      <c r="C495" s="23" t="str">
        <f t="shared" si="125"/>
        <v>0</v>
      </c>
      <c r="D495" s="41"/>
      <c r="E495" s="43"/>
      <c r="F495" s="43"/>
      <c r="G495" s="42"/>
      <c r="H495" s="43"/>
      <c r="I495" s="43"/>
      <c r="J495" s="42"/>
      <c r="K495" s="42"/>
      <c r="L495" s="42"/>
      <c r="M495" s="57" t="str">
        <f t="shared" si="138"/>
        <v/>
      </c>
      <c r="N495" s="27" t="str">
        <f>IF(M495="","",VLOOKUP($A495,'[1]פרופיל מציע  + מסמכים שיש להגיש'!$C$6:$H$16555,4))</f>
        <v/>
      </c>
      <c r="O495" s="46" t="str">
        <f>IF(OR('טבלת עזר2'!$C494=1,'טבלת עזר2'!$G494=1,'טבלת עזר2'!$J494='טבלת עזר2'!$J$2,'טבלת עזר2'!$J494='טבלת עזר2'!$J$2,'טבלת עזר2'!$K494='טבלת עזר2'!$K$2,'טבלת עזר2'!$L494='טבלת עזר2'!$L$2)=TRUE,1,"")</f>
        <v/>
      </c>
      <c r="P495" s="46" t="e">
        <f>IF(OR($M495='טבלת עזר2'!$AN$3,$M495='טבלת עזר2'!$AN$4,$M495='טבלת עזר2'!$AN$5,$M495='טבלת עזר2'!$AN$6,$M495='טבלת עזר2'!$AN$7,$M495='טבלת עזר2'!$AN$8,$M495='טבלת עזר2'!$AN$9)=TRUE,2,"")</f>
        <v>#NUM!</v>
      </c>
      <c r="Q495" s="23" t="str">
        <f t="shared" si="126"/>
        <v>not submittied</v>
      </c>
      <c r="R495" s="65" t="e">
        <f t="shared" si="127"/>
        <v>#NUM!</v>
      </c>
      <c r="W495" s="67">
        <f t="shared" si="128"/>
        <v>0</v>
      </c>
      <c r="X495" s="23">
        <f t="shared" si="129"/>
        <v>7629</v>
      </c>
      <c r="Y495" s="50" t="e">
        <f t="shared" si="130"/>
        <v>#REF!</v>
      </c>
      <c r="Z495" s="23" t="e">
        <f t="shared" si="131"/>
        <v>#REF!</v>
      </c>
      <c r="AA495" s="28" t="e">
        <f t="shared" si="123"/>
        <v>#REF!</v>
      </c>
      <c r="AB495" s="29" t="e">
        <f t="shared" si="124"/>
        <v>#REF!</v>
      </c>
      <c r="AC495" s="28" t="e">
        <f t="shared" si="132"/>
        <v>#REF!</v>
      </c>
      <c r="AD495" s="23" t="e">
        <f t="shared" si="133"/>
        <v>#REF!</v>
      </c>
      <c r="AE495" s="53">
        <f t="shared" si="134"/>
        <v>0</v>
      </c>
      <c r="AF495" s="53">
        <f t="shared" si="135"/>
        <v>0</v>
      </c>
      <c r="AG495" s="53">
        <f t="shared" si="136"/>
        <v>0</v>
      </c>
      <c r="AH495" s="36" t="e">
        <f t="shared" si="139"/>
        <v>#REF!</v>
      </c>
      <c r="AM495" s="23">
        <f t="shared" si="137"/>
        <v>0</v>
      </c>
    </row>
    <row r="496" spans="1:39" x14ac:dyDescent="0.3">
      <c r="A496" s="23">
        <v>493</v>
      </c>
      <c r="B496" s="23">
        <f>VLOOKUP($A496,'[1]פרופיל מציע  + מסמכים שיש להגיש'!$C$6:$H$16555,2)</f>
        <v>0</v>
      </c>
      <c r="C496" s="23" t="str">
        <f t="shared" si="125"/>
        <v>0</v>
      </c>
      <c r="D496" s="41"/>
      <c r="E496" s="43"/>
      <c r="F496" s="43"/>
      <c r="G496" s="42"/>
      <c r="H496" s="43"/>
      <c r="I496" s="43"/>
      <c r="J496" s="42"/>
      <c r="K496" s="42"/>
      <c r="L496" s="42"/>
      <c r="M496" s="57" t="str">
        <f t="shared" si="138"/>
        <v/>
      </c>
      <c r="N496" s="27" t="str">
        <f>IF(M496="","",VLOOKUP($A496,'[1]פרופיל מציע  + מסמכים שיש להגיש'!$C$6:$H$16555,4))</f>
        <v/>
      </c>
      <c r="O496" s="46" t="str">
        <f>IF(OR('טבלת עזר2'!$C495=1,'טבלת עזר2'!$G495=1,'טבלת עזר2'!$J495='טבלת עזר2'!$J$2,'טבלת עזר2'!$J495='טבלת עזר2'!$J$2,'טבלת עזר2'!$K495='טבלת עזר2'!$K$2,'טבלת עזר2'!$L495='טבלת עזר2'!$L$2)=TRUE,1,"")</f>
        <v/>
      </c>
      <c r="P496" s="46" t="e">
        <f>IF(OR($M496='טבלת עזר2'!$AN$3,$M496='טבלת עזר2'!$AN$4,$M496='טבלת עזר2'!$AN$5,$M496='טבלת עזר2'!$AN$6,$M496='טבלת עזר2'!$AN$7,$M496='טבלת עזר2'!$AN$8,$M496='טבלת עזר2'!$AN$9)=TRUE,2,"")</f>
        <v>#NUM!</v>
      </c>
      <c r="Q496" s="23" t="str">
        <f t="shared" si="126"/>
        <v>not submittied</v>
      </c>
      <c r="R496" s="65" t="e">
        <f t="shared" si="127"/>
        <v>#NUM!</v>
      </c>
      <c r="W496" s="67">
        <f t="shared" si="128"/>
        <v>0</v>
      </c>
      <c r="X496" s="23">
        <f t="shared" si="129"/>
        <v>7629</v>
      </c>
      <c r="Y496" s="50" t="e">
        <f t="shared" si="130"/>
        <v>#REF!</v>
      </c>
      <c r="Z496" s="23" t="e">
        <f t="shared" si="131"/>
        <v>#REF!</v>
      </c>
      <c r="AA496" s="28" t="e">
        <f t="shared" si="123"/>
        <v>#REF!</v>
      </c>
      <c r="AB496" s="29" t="e">
        <f t="shared" si="124"/>
        <v>#REF!</v>
      </c>
      <c r="AC496" s="28" t="e">
        <f t="shared" si="132"/>
        <v>#REF!</v>
      </c>
      <c r="AD496" s="23" t="e">
        <f t="shared" si="133"/>
        <v>#REF!</v>
      </c>
      <c r="AE496" s="53">
        <f t="shared" si="134"/>
        <v>0</v>
      </c>
      <c r="AF496" s="53">
        <f t="shared" si="135"/>
        <v>0</v>
      </c>
      <c r="AG496" s="53">
        <f t="shared" si="136"/>
        <v>0</v>
      </c>
      <c r="AH496" s="36" t="e">
        <f t="shared" si="139"/>
        <v>#REF!</v>
      </c>
      <c r="AM496" s="23">
        <f t="shared" si="137"/>
        <v>0</v>
      </c>
    </row>
    <row r="497" spans="1:39" x14ac:dyDescent="0.3">
      <c r="A497" s="23">
        <v>494</v>
      </c>
      <c r="B497" s="23">
        <f>VLOOKUP($A497,'[1]פרופיל מציע  + מסמכים שיש להגיש'!$C$6:$H$16555,2)</f>
        <v>0</v>
      </c>
      <c r="C497" s="23" t="str">
        <f t="shared" si="125"/>
        <v>0</v>
      </c>
      <c r="D497" s="41"/>
      <c r="E497" s="43"/>
      <c r="F497" s="43"/>
      <c r="G497" s="42"/>
      <c r="H497" s="43"/>
      <c r="I497" s="43"/>
      <c r="J497" s="42"/>
      <c r="K497" s="42"/>
      <c r="L497" s="42"/>
      <c r="M497" s="57" t="str">
        <f t="shared" si="138"/>
        <v/>
      </c>
      <c r="N497" s="27" t="str">
        <f>IF(M497="","",VLOOKUP($A497,'[1]פרופיל מציע  + מסמכים שיש להגיש'!$C$6:$H$16555,4))</f>
        <v/>
      </c>
      <c r="O497" s="46" t="str">
        <f>IF(OR('טבלת עזר2'!$C496=1,'טבלת עזר2'!$G496=1,'טבלת עזר2'!$J496='טבלת עזר2'!$J$2,'טבלת עזר2'!$J496='טבלת עזר2'!$J$2,'טבלת עזר2'!$K496='טבלת עזר2'!$K$2,'טבלת עזר2'!$L496='טבלת עזר2'!$L$2)=TRUE,1,"")</f>
        <v/>
      </c>
      <c r="P497" s="46" t="e">
        <f>IF(OR($M497='טבלת עזר2'!$AN$3,$M497='טבלת עזר2'!$AN$4,$M497='טבלת עזר2'!$AN$5,$M497='טבלת עזר2'!$AN$6,$M497='טבלת עזר2'!$AN$7,$M497='טבלת עזר2'!$AN$8,$M497='טבלת עזר2'!$AN$9)=TRUE,2,"")</f>
        <v>#NUM!</v>
      </c>
      <c r="Q497" s="23" t="str">
        <f t="shared" si="126"/>
        <v>not submittied</v>
      </c>
      <c r="R497" s="65" t="e">
        <f t="shared" si="127"/>
        <v>#NUM!</v>
      </c>
      <c r="W497" s="67">
        <f t="shared" si="128"/>
        <v>0</v>
      </c>
      <c r="X497" s="23">
        <f t="shared" si="129"/>
        <v>7629</v>
      </c>
      <c r="Y497" s="50" t="e">
        <f t="shared" si="130"/>
        <v>#REF!</v>
      </c>
      <c r="Z497" s="23" t="e">
        <f t="shared" si="131"/>
        <v>#REF!</v>
      </c>
      <c r="AA497" s="28" t="e">
        <f t="shared" si="123"/>
        <v>#REF!</v>
      </c>
      <c r="AB497" s="29" t="e">
        <f t="shared" si="124"/>
        <v>#REF!</v>
      </c>
      <c r="AC497" s="28" t="e">
        <f t="shared" si="132"/>
        <v>#REF!</v>
      </c>
      <c r="AD497" s="23" t="e">
        <f t="shared" si="133"/>
        <v>#REF!</v>
      </c>
      <c r="AE497" s="53">
        <f t="shared" si="134"/>
        <v>0</v>
      </c>
      <c r="AF497" s="53">
        <f t="shared" si="135"/>
        <v>0</v>
      </c>
      <c r="AG497" s="53">
        <f t="shared" si="136"/>
        <v>0</v>
      </c>
      <c r="AH497" s="36" t="e">
        <f t="shared" si="139"/>
        <v>#REF!</v>
      </c>
      <c r="AM497" s="23">
        <f t="shared" si="137"/>
        <v>0</v>
      </c>
    </row>
    <row r="498" spans="1:39" x14ac:dyDescent="0.3">
      <c r="A498" s="23">
        <v>495</v>
      </c>
      <c r="B498" s="23">
        <f>VLOOKUP($A498,'[1]פרופיל מציע  + מסמכים שיש להגיש'!$C$6:$H$16555,2)</f>
        <v>0</v>
      </c>
      <c r="C498" s="23" t="str">
        <f t="shared" si="125"/>
        <v>0</v>
      </c>
      <c r="D498" s="41"/>
      <c r="E498" s="43"/>
      <c r="F498" s="43"/>
      <c r="G498" s="42"/>
      <c r="H498" s="43"/>
      <c r="I498" s="43"/>
      <c r="J498" s="42"/>
      <c r="K498" s="42"/>
      <c r="L498" s="42"/>
      <c r="M498" s="57" t="str">
        <f t="shared" si="138"/>
        <v/>
      </c>
      <c r="N498" s="27" t="str">
        <f>IF(M498="","",VLOOKUP($A498,'[1]פרופיל מציע  + מסמכים שיש להגיש'!$C$6:$H$16555,4))</f>
        <v/>
      </c>
      <c r="O498" s="46" t="str">
        <f>IF(OR('טבלת עזר2'!$C497=1,'טבלת עזר2'!$G497=1,'טבלת עזר2'!$J497='טבלת עזר2'!$J$2,'טבלת עזר2'!$J497='טבלת עזר2'!$J$2,'טבלת עזר2'!$K497='טבלת עזר2'!$K$2,'טבלת עזר2'!$L497='טבלת עזר2'!$L$2)=TRUE,1,"")</f>
        <v/>
      </c>
      <c r="P498" s="46" t="e">
        <f>IF(OR($M498='טבלת עזר2'!$AN$3,$M498='טבלת עזר2'!$AN$4,$M498='טבלת עזר2'!$AN$5,$M498='טבלת עזר2'!$AN$6,$M498='טבלת עזר2'!$AN$7,$M498='טבלת עזר2'!$AN$8,$M498='טבלת עזר2'!$AN$9)=TRUE,2,"")</f>
        <v>#NUM!</v>
      </c>
      <c r="Q498" s="23" t="str">
        <f t="shared" si="126"/>
        <v>not submittied</v>
      </c>
      <c r="R498" s="65" t="e">
        <f t="shared" si="127"/>
        <v>#NUM!</v>
      </c>
      <c r="W498" s="67">
        <f t="shared" si="128"/>
        <v>0</v>
      </c>
      <c r="X498" s="23">
        <f t="shared" si="129"/>
        <v>7629</v>
      </c>
      <c r="Y498" s="50" t="e">
        <f t="shared" si="130"/>
        <v>#REF!</v>
      </c>
      <c r="Z498" s="23" t="e">
        <f t="shared" si="131"/>
        <v>#REF!</v>
      </c>
      <c r="AA498" s="28" t="e">
        <f t="shared" si="123"/>
        <v>#REF!</v>
      </c>
      <c r="AB498" s="29" t="e">
        <f t="shared" si="124"/>
        <v>#REF!</v>
      </c>
      <c r="AC498" s="28" t="e">
        <f t="shared" si="132"/>
        <v>#REF!</v>
      </c>
      <c r="AD498" s="23" t="e">
        <f t="shared" si="133"/>
        <v>#REF!</v>
      </c>
      <c r="AE498" s="53">
        <f t="shared" si="134"/>
        <v>0</v>
      </c>
      <c r="AF498" s="53">
        <f t="shared" si="135"/>
        <v>0</v>
      </c>
      <c r="AG498" s="53">
        <f t="shared" si="136"/>
        <v>0</v>
      </c>
      <c r="AH498" s="36" t="e">
        <f t="shared" si="139"/>
        <v>#REF!</v>
      </c>
      <c r="AM498" s="23">
        <f t="shared" si="137"/>
        <v>0</v>
      </c>
    </row>
    <row r="499" spans="1:39" x14ac:dyDescent="0.3">
      <c r="A499" s="23">
        <v>496</v>
      </c>
      <c r="B499" s="23">
        <f>VLOOKUP($A499,'[1]פרופיל מציע  + מסמכים שיש להגיש'!$C$6:$H$16555,2)</f>
        <v>0</v>
      </c>
      <c r="C499" s="23" t="str">
        <f t="shared" si="125"/>
        <v>0</v>
      </c>
      <c r="D499" s="41"/>
      <c r="E499" s="43"/>
      <c r="F499" s="43"/>
      <c r="G499" s="42"/>
      <c r="H499" s="43"/>
      <c r="I499" s="43"/>
      <c r="J499" s="42"/>
      <c r="K499" s="42"/>
      <c r="L499" s="42"/>
      <c r="M499" s="57" t="str">
        <f t="shared" si="138"/>
        <v/>
      </c>
      <c r="N499" s="27" t="str">
        <f>IF(M499="","",VLOOKUP($A499,'[1]פרופיל מציע  + מסמכים שיש להגיש'!$C$6:$H$16555,4))</f>
        <v/>
      </c>
      <c r="O499" s="46" t="str">
        <f>IF(OR('טבלת עזר2'!$C498=1,'טבלת עזר2'!$G498=1,'טבלת עזר2'!$J498='טבלת עזר2'!$J$2,'טבלת עזר2'!$J498='טבלת עזר2'!$J$2,'טבלת עזר2'!$K498='טבלת עזר2'!$K$2,'טבלת עזר2'!$L498='טבלת עזר2'!$L$2)=TRUE,1,"")</f>
        <v/>
      </c>
      <c r="P499" s="46" t="e">
        <f>IF(OR($M499='טבלת עזר2'!$AN$3,$M499='טבלת עזר2'!$AN$4,$M499='טבלת עזר2'!$AN$5,$M499='טבלת עזר2'!$AN$6,$M499='טבלת עזר2'!$AN$7,$M499='טבלת עזר2'!$AN$8,$M499='טבלת עזר2'!$AN$9)=TRUE,2,"")</f>
        <v>#NUM!</v>
      </c>
      <c r="Q499" s="23" t="str">
        <f t="shared" si="126"/>
        <v>not submittied</v>
      </c>
      <c r="R499" s="65" t="e">
        <f t="shared" si="127"/>
        <v>#NUM!</v>
      </c>
      <c r="W499" s="67">
        <f t="shared" si="128"/>
        <v>0</v>
      </c>
      <c r="X499" s="23">
        <f t="shared" si="129"/>
        <v>7629</v>
      </c>
      <c r="Y499" s="50" t="e">
        <f t="shared" si="130"/>
        <v>#REF!</v>
      </c>
      <c r="Z499" s="23" t="e">
        <f t="shared" si="131"/>
        <v>#REF!</v>
      </c>
      <c r="AA499" s="28" t="e">
        <f t="shared" si="123"/>
        <v>#REF!</v>
      </c>
      <c r="AB499" s="29" t="e">
        <f t="shared" si="124"/>
        <v>#REF!</v>
      </c>
      <c r="AC499" s="28" t="e">
        <f t="shared" si="132"/>
        <v>#REF!</v>
      </c>
      <c r="AD499" s="23" t="e">
        <f t="shared" si="133"/>
        <v>#REF!</v>
      </c>
      <c r="AE499" s="53">
        <f t="shared" si="134"/>
        <v>0</v>
      </c>
      <c r="AF499" s="53">
        <f t="shared" si="135"/>
        <v>0</v>
      </c>
      <c r="AG499" s="53">
        <f t="shared" si="136"/>
        <v>0</v>
      </c>
      <c r="AH499" s="36" t="e">
        <f t="shared" si="139"/>
        <v>#REF!</v>
      </c>
      <c r="AM499" s="23">
        <f t="shared" si="137"/>
        <v>0</v>
      </c>
    </row>
    <row r="500" spans="1:39" x14ac:dyDescent="0.3">
      <c r="A500" s="23">
        <v>497</v>
      </c>
      <c r="B500" s="23">
        <f>VLOOKUP($A500,'[1]פרופיל מציע  + מסמכים שיש להגיש'!$C$6:$H$16555,2)</f>
        <v>0</v>
      </c>
      <c r="C500" s="23" t="str">
        <f t="shared" si="125"/>
        <v>0</v>
      </c>
      <c r="D500" s="41"/>
      <c r="E500" s="43"/>
      <c r="F500" s="43"/>
      <c r="G500" s="42"/>
      <c r="H500" s="43"/>
      <c r="I500" s="43"/>
      <c r="J500" s="42"/>
      <c r="K500" s="42"/>
      <c r="L500" s="42"/>
      <c r="M500" s="57" t="str">
        <f t="shared" si="138"/>
        <v/>
      </c>
      <c r="N500" s="27" t="str">
        <f>IF(M500="","",VLOOKUP($A500,'[1]פרופיל מציע  + מסמכים שיש להגיש'!$C$6:$H$16555,4))</f>
        <v/>
      </c>
      <c r="O500" s="46" t="str">
        <f>IF(OR('טבלת עזר2'!$C499=1,'טבלת עזר2'!$G499=1,'טבלת עזר2'!$J499='טבלת עזר2'!$J$2,'טבלת עזר2'!$J499='טבלת עזר2'!$J$2,'טבלת עזר2'!$K499='טבלת עזר2'!$K$2,'טבלת עזר2'!$L499='טבלת עזר2'!$L$2)=TRUE,1,"")</f>
        <v/>
      </c>
      <c r="P500" s="46" t="e">
        <f>IF(OR($M500='טבלת עזר2'!$AN$3,$M500='טבלת עזר2'!$AN$4,$M500='טבלת עזר2'!$AN$5,$M500='טבלת עזר2'!$AN$6,$M500='טבלת עזר2'!$AN$7,$M500='טבלת עזר2'!$AN$8,$M500='טבלת עזר2'!$AN$9)=TRUE,2,"")</f>
        <v>#NUM!</v>
      </c>
      <c r="Q500" s="23" t="str">
        <f t="shared" si="126"/>
        <v>not submittied</v>
      </c>
      <c r="R500" s="65" t="e">
        <f t="shared" si="127"/>
        <v>#NUM!</v>
      </c>
      <c r="W500" s="67">
        <f t="shared" si="128"/>
        <v>0</v>
      </c>
      <c r="X500" s="23">
        <f t="shared" si="129"/>
        <v>7629</v>
      </c>
      <c r="Y500" s="50" t="e">
        <f t="shared" si="130"/>
        <v>#REF!</v>
      </c>
      <c r="Z500" s="23" t="e">
        <f t="shared" si="131"/>
        <v>#REF!</v>
      </c>
      <c r="AA500" s="28" t="e">
        <f t="shared" si="123"/>
        <v>#REF!</v>
      </c>
      <c r="AB500" s="29" t="e">
        <f t="shared" si="124"/>
        <v>#REF!</v>
      </c>
      <c r="AC500" s="28" t="e">
        <f t="shared" si="132"/>
        <v>#REF!</v>
      </c>
      <c r="AD500" s="23" t="e">
        <f t="shared" si="133"/>
        <v>#REF!</v>
      </c>
      <c r="AE500" s="53">
        <f t="shared" si="134"/>
        <v>0</v>
      </c>
      <c r="AF500" s="53">
        <f t="shared" si="135"/>
        <v>0</v>
      </c>
      <c r="AG500" s="53">
        <f t="shared" si="136"/>
        <v>0</v>
      </c>
      <c r="AH500" s="36" t="e">
        <f t="shared" si="139"/>
        <v>#REF!</v>
      </c>
      <c r="AM500" s="23">
        <f t="shared" si="137"/>
        <v>0</v>
      </c>
    </row>
    <row r="501" spans="1:39" x14ac:dyDescent="0.3">
      <c r="A501" s="23">
        <v>498</v>
      </c>
      <c r="B501" s="23">
        <f>VLOOKUP($A501,'[1]פרופיל מציע  + מסמכים שיש להגיש'!$C$6:$H$16555,2)</f>
        <v>0</v>
      </c>
      <c r="C501" s="23" t="str">
        <f t="shared" si="125"/>
        <v>0</v>
      </c>
      <c r="D501" s="41"/>
      <c r="E501" s="43"/>
      <c r="F501" s="43"/>
      <c r="G501" s="42"/>
      <c r="H501" s="43"/>
      <c r="I501" s="43"/>
      <c r="J501" s="42"/>
      <c r="K501" s="42"/>
      <c r="L501" s="42"/>
      <c r="M501" s="57" t="str">
        <f t="shared" si="138"/>
        <v/>
      </c>
      <c r="N501" s="27" t="str">
        <f>IF(M501="","",VLOOKUP($A501,'[1]פרופיל מציע  + מסמכים שיש להגיש'!$C$6:$H$16555,4))</f>
        <v/>
      </c>
      <c r="O501" s="46" t="str">
        <f>IF(OR('טבלת עזר2'!$C500=1,'טבלת עזר2'!$G500=1,'טבלת עזר2'!$J500='טבלת עזר2'!$J$2,'טבלת עזר2'!$J500='טבלת עזר2'!$J$2,'טבלת עזר2'!$K500='טבלת עזר2'!$K$2,'טבלת עזר2'!$L500='טבלת עזר2'!$L$2)=TRUE,1,"")</f>
        <v/>
      </c>
      <c r="P501" s="46" t="e">
        <f>IF(OR($M501='טבלת עזר2'!$AN$3,$M501='טבלת עזר2'!$AN$4,$M501='טבלת עזר2'!$AN$5,$M501='טבלת עזר2'!$AN$6,$M501='טבלת עזר2'!$AN$7,$M501='טבלת עזר2'!$AN$8,$M501='טבלת עזר2'!$AN$9)=TRUE,2,"")</f>
        <v>#NUM!</v>
      </c>
      <c r="Q501" s="23" t="str">
        <f t="shared" si="126"/>
        <v>not submittied</v>
      </c>
      <c r="R501" s="65" t="e">
        <f t="shared" si="127"/>
        <v>#NUM!</v>
      </c>
      <c r="W501" s="67">
        <f t="shared" si="128"/>
        <v>0</v>
      </c>
      <c r="X501" s="23">
        <f t="shared" si="129"/>
        <v>7629</v>
      </c>
      <c r="Y501" s="50" t="e">
        <f t="shared" si="130"/>
        <v>#REF!</v>
      </c>
      <c r="Z501" s="23" t="e">
        <f t="shared" si="131"/>
        <v>#REF!</v>
      </c>
      <c r="AA501" s="28" t="e">
        <f t="shared" si="123"/>
        <v>#REF!</v>
      </c>
      <c r="AB501" s="29" t="e">
        <f t="shared" si="124"/>
        <v>#REF!</v>
      </c>
      <c r="AC501" s="28" t="e">
        <f t="shared" si="132"/>
        <v>#REF!</v>
      </c>
      <c r="AD501" s="23" t="e">
        <f t="shared" si="133"/>
        <v>#REF!</v>
      </c>
      <c r="AE501" s="53">
        <f t="shared" si="134"/>
        <v>0</v>
      </c>
      <c r="AF501" s="53">
        <f t="shared" si="135"/>
        <v>0</v>
      </c>
      <c r="AG501" s="53">
        <f t="shared" si="136"/>
        <v>0</v>
      </c>
      <c r="AH501" s="36" t="e">
        <f t="shared" si="139"/>
        <v>#REF!</v>
      </c>
      <c r="AM501" s="23">
        <f t="shared" si="137"/>
        <v>0</v>
      </c>
    </row>
    <row r="502" spans="1:39" x14ac:dyDescent="0.3">
      <c r="A502" s="23">
        <v>499</v>
      </c>
      <c r="B502" s="23">
        <f>VLOOKUP($A502,'[1]פרופיל מציע  + מסמכים שיש להגיש'!$C$6:$H$16555,2)</f>
        <v>0</v>
      </c>
      <c r="C502" s="23" t="str">
        <f t="shared" si="125"/>
        <v>0</v>
      </c>
      <c r="D502" s="41"/>
      <c r="E502" s="43"/>
      <c r="F502" s="43"/>
      <c r="G502" s="42"/>
      <c r="H502" s="43"/>
      <c r="I502" s="43"/>
      <c r="J502" s="42"/>
      <c r="K502" s="42"/>
      <c r="L502" s="42"/>
      <c r="M502" s="57" t="str">
        <f t="shared" si="138"/>
        <v/>
      </c>
      <c r="N502" s="27" t="str">
        <f>IF(M502="","",VLOOKUP($A502,'[1]פרופיל מציע  + מסמכים שיש להגיש'!$C$6:$H$16555,4))</f>
        <v/>
      </c>
      <c r="O502" s="46" t="str">
        <f>IF(OR('טבלת עזר2'!$C501=1,'טבלת עזר2'!$G501=1,'טבלת עזר2'!$J501='טבלת עזר2'!$J$2,'טבלת עזר2'!$J501='טבלת עזר2'!$J$2,'טבלת עזר2'!$K501='טבלת עזר2'!$K$2,'טבלת עזר2'!$L501='טבלת עזר2'!$L$2)=TRUE,1,"")</f>
        <v/>
      </c>
      <c r="P502" s="46" t="e">
        <f>IF(OR($M502='טבלת עזר2'!$AN$3,$M502='טבלת עזר2'!$AN$4,$M502='טבלת עזר2'!$AN$5,$M502='טבלת עזר2'!$AN$6,$M502='טבלת עזר2'!$AN$7,$M502='טבלת עזר2'!$AN$8,$M502='טבלת עזר2'!$AN$9)=TRUE,2,"")</f>
        <v>#NUM!</v>
      </c>
      <c r="Q502" s="23" t="str">
        <f t="shared" si="126"/>
        <v>not submittied</v>
      </c>
      <c r="R502" s="65" t="e">
        <f t="shared" si="127"/>
        <v>#NUM!</v>
      </c>
      <c r="W502" s="67">
        <f t="shared" si="128"/>
        <v>0</v>
      </c>
      <c r="X502" s="23">
        <f t="shared" si="129"/>
        <v>7629</v>
      </c>
      <c r="Y502" s="50" t="e">
        <f t="shared" si="130"/>
        <v>#REF!</v>
      </c>
      <c r="Z502" s="23" t="e">
        <f t="shared" si="131"/>
        <v>#REF!</v>
      </c>
      <c r="AA502" s="28" t="e">
        <f t="shared" si="123"/>
        <v>#REF!</v>
      </c>
      <c r="AB502" s="29" t="e">
        <f t="shared" si="124"/>
        <v>#REF!</v>
      </c>
      <c r="AC502" s="28" t="e">
        <f t="shared" si="132"/>
        <v>#REF!</v>
      </c>
      <c r="AD502" s="23" t="e">
        <f t="shared" si="133"/>
        <v>#REF!</v>
      </c>
      <c r="AE502" s="53">
        <f t="shared" si="134"/>
        <v>0</v>
      </c>
      <c r="AF502" s="53">
        <f t="shared" si="135"/>
        <v>0</v>
      </c>
      <c r="AG502" s="53">
        <f t="shared" si="136"/>
        <v>0</v>
      </c>
      <c r="AH502" s="36" t="e">
        <f t="shared" si="139"/>
        <v>#REF!</v>
      </c>
      <c r="AM502" s="23">
        <f t="shared" si="137"/>
        <v>0</v>
      </c>
    </row>
    <row r="503" spans="1:39" x14ac:dyDescent="0.3">
      <c r="A503" s="23">
        <v>500</v>
      </c>
      <c r="B503" s="23">
        <f>VLOOKUP($A503,'[1]פרופיל מציע  + מסמכים שיש להגיש'!$C$6:$H$16555,2)</f>
        <v>0</v>
      </c>
      <c r="C503" s="23" t="str">
        <f t="shared" si="125"/>
        <v>0</v>
      </c>
      <c r="D503" s="41"/>
      <c r="E503" s="43"/>
      <c r="F503" s="43"/>
      <c r="G503" s="42"/>
      <c r="H503" s="43"/>
      <c r="I503" s="43"/>
      <c r="J503" s="42"/>
      <c r="K503" s="42"/>
      <c r="L503" s="42"/>
      <c r="M503" s="57" t="str">
        <f t="shared" si="138"/>
        <v/>
      </c>
      <c r="N503" s="27" t="str">
        <f>IF(M503="","",VLOOKUP($A503,'[1]פרופיל מציע  + מסמכים שיש להגיש'!$C$6:$H$16555,4))</f>
        <v/>
      </c>
      <c r="O503" s="46" t="str">
        <f>IF(OR('טבלת עזר2'!$C502=1,'טבלת עזר2'!$G502=1,'טבלת עזר2'!$J502='טבלת עזר2'!$J$2,'טבלת עזר2'!$J502='טבלת עזר2'!$J$2,'טבלת עזר2'!$K502='טבלת עזר2'!$K$2,'טבלת עזר2'!$L502='טבלת עזר2'!$L$2)=TRUE,1,"")</f>
        <v/>
      </c>
      <c r="P503" s="46" t="e">
        <f>IF(OR($M503='טבלת עזר2'!$AN$3,$M503='טבלת עזר2'!$AN$4,$M503='טבלת עזר2'!$AN$5,$M503='טבלת עזר2'!$AN$6,$M503='טבלת עזר2'!$AN$7,$M503='טבלת עזר2'!$AN$8,$M503='טבלת עזר2'!$AN$9)=TRUE,2,"")</f>
        <v>#NUM!</v>
      </c>
      <c r="Q503" s="23" t="str">
        <f t="shared" si="126"/>
        <v>not submittied</v>
      </c>
      <c r="R503" s="65" t="e">
        <f t="shared" si="127"/>
        <v>#NUM!</v>
      </c>
      <c r="W503" s="67">
        <f t="shared" si="128"/>
        <v>0</v>
      </c>
      <c r="X503" s="23">
        <f t="shared" si="129"/>
        <v>7629</v>
      </c>
      <c r="Y503" s="50" t="e">
        <f t="shared" si="130"/>
        <v>#REF!</v>
      </c>
      <c r="Z503" s="23" t="e">
        <f t="shared" si="131"/>
        <v>#REF!</v>
      </c>
      <c r="AA503" s="28" t="e">
        <f t="shared" si="123"/>
        <v>#REF!</v>
      </c>
      <c r="AB503" s="29" t="e">
        <f t="shared" si="124"/>
        <v>#REF!</v>
      </c>
      <c r="AC503" s="28" t="e">
        <f t="shared" si="132"/>
        <v>#REF!</v>
      </c>
      <c r="AD503" s="23" t="e">
        <f t="shared" si="133"/>
        <v>#REF!</v>
      </c>
      <c r="AE503" s="53">
        <f t="shared" si="134"/>
        <v>0</v>
      </c>
      <c r="AF503" s="53">
        <f t="shared" si="135"/>
        <v>0</v>
      </c>
      <c r="AG503" s="53">
        <f t="shared" si="136"/>
        <v>0</v>
      </c>
      <c r="AH503" s="36" t="e">
        <f t="shared" si="139"/>
        <v>#REF!</v>
      </c>
      <c r="AM503" s="23">
        <f t="shared" si="137"/>
        <v>0</v>
      </c>
    </row>
    <row r="504" spans="1:39" x14ac:dyDescent="0.3">
      <c r="A504" s="23">
        <v>501</v>
      </c>
      <c r="B504" s="23">
        <f>VLOOKUP($A504,'[1]פרופיל מציע  + מסמכים שיש להגיש'!$C$6:$H$16555,2)</f>
        <v>0</v>
      </c>
      <c r="C504" s="23" t="str">
        <f t="shared" si="125"/>
        <v>0</v>
      </c>
      <c r="D504" s="41"/>
      <c r="E504" s="43"/>
      <c r="F504" s="43"/>
      <c r="G504" s="42"/>
      <c r="H504" s="43"/>
      <c r="I504" s="43"/>
      <c r="J504" s="42"/>
      <c r="K504" s="42"/>
      <c r="L504" s="42"/>
      <c r="M504" s="57" t="str">
        <f t="shared" si="138"/>
        <v/>
      </c>
      <c r="N504" s="27" t="str">
        <f>IF(M504="","",VLOOKUP($A504,'[1]פרופיל מציע  + מסמכים שיש להגיש'!$C$6:$H$16555,4))</f>
        <v/>
      </c>
      <c r="O504" s="46" t="str">
        <f>IF(OR('טבלת עזר2'!$C503=1,'טבלת עזר2'!$G503=1,'טבלת עזר2'!$J503='טבלת עזר2'!$J$2,'טבלת עזר2'!$J503='טבלת עזר2'!$J$2,'טבלת עזר2'!$K503='טבלת עזר2'!$K$2,'טבלת עזר2'!$L503='טבלת עזר2'!$L$2)=TRUE,1,"")</f>
        <v/>
      </c>
      <c r="P504" s="46" t="e">
        <f>IF(OR($M504='טבלת עזר2'!$AN$3,$M504='טבלת עזר2'!$AN$4,$M504='טבלת עזר2'!$AN$5,$M504='טבלת עזר2'!$AN$6,$M504='טבלת עזר2'!$AN$7,$M504='טבלת עזר2'!$AN$8,$M504='טבלת עזר2'!$AN$9)=TRUE,2,"")</f>
        <v>#NUM!</v>
      </c>
      <c r="Q504" s="23" t="str">
        <f t="shared" si="126"/>
        <v>not submittied</v>
      </c>
      <c r="R504" s="65" t="e">
        <f t="shared" si="127"/>
        <v>#NUM!</v>
      </c>
      <c r="W504" s="67">
        <f t="shared" si="128"/>
        <v>0</v>
      </c>
      <c r="X504" s="23">
        <f t="shared" si="129"/>
        <v>7629</v>
      </c>
      <c r="Y504" s="50" t="e">
        <f t="shared" si="130"/>
        <v>#REF!</v>
      </c>
      <c r="Z504" s="23" t="e">
        <f t="shared" si="131"/>
        <v>#REF!</v>
      </c>
      <c r="AA504" s="28" t="e">
        <f t="shared" si="123"/>
        <v>#REF!</v>
      </c>
      <c r="AB504" s="29" t="e">
        <f t="shared" si="124"/>
        <v>#REF!</v>
      </c>
      <c r="AC504" s="28" t="e">
        <f t="shared" si="132"/>
        <v>#REF!</v>
      </c>
      <c r="AD504" s="23" t="e">
        <f t="shared" si="133"/>
        <v>#REF!</v>
      </c>
      <c r="AE504" s="53">
        <f t="shared" si="134"/>
        <v>0</v>
      </c>
      <c r="AF504" s="53">
        <f t="shared" si="135"/>
        <v>0</v>
      </c>
      <c r="AG504" s="53">
        <f t="shared" si="136"/>
        <v>0</v>
      </c>
      <c r="AH504" s="36" t="e">
        <f t="shared" si="139"/>
        <v>#REF!</v>
      </c>
      <c r="AM504" s="23">
        <f t="shared" si="137"/>
        <v>0</v>
      </c>
    </row>
    <row r="505" spans="1:39" x14ac:dyDescent="0.3">
      <c r="A505" s="23">
        <v>502</v>
      </c>
      <c r="B505" s="23">
        <f>VLOOKUP($A505,'[1]פרופיל מציע  + מסמכים שיש להגיש'!$C$6:$H$16555,2)</f>
        <v>0</v>
      </c>
      <c r="C505" s="23" t="str">
        <f t="shared" si="125"/>
        <v>0</v>
      </c>
      <c r="D505" s="41"/>
      <c r="E505" s="43"/>
      <c r="F505" s="43"/>
      <c r="G505" s="42"/>
      <c r="H505" s="43"/>
      <c r="I505" s="43"/>
      <c r="J505" s="42"/>
      <c r="K505" s="42"/>
      <c r="L505" s="42"/>
      <c r="M505" s="57" t="str">
        <f t="shared" si="138"/>
        <v/>
      </c>
      <c r="N505" s="27" t="str">
        <f>IF(M505="","",VLOOKUP($A505,'[1]פרופיל מציע  + מסמכים שיש להגיש'!$C$6:$H$16555,4))</f>
        <v/>
      </c>
      <c r="O505" s="46" t="str">
        <f>IF(OR('טבלת עזר2'!$C504=1,'טבלת עזר2'!$G504=1,'טבלת עזר2'!$J504='טבלת עזר2'!$J$2,'טבלת עזר2'!$J504='טבלת עזר2'!$J$2,'טבלת עזר2'!$K504='טבלת עזר2'!$K$2,'טבלת עזר2'!$L504='טבלת עזר2'!$L$2)=TRUE,1,"")</f>
        <v/>
      </c>
      <c r="P505" s="46" t="e">
        <f>IF(OR($M505='טבלת עזר2'!$AN$3,$M505='טבלת עזר2'!$AN$4,$M505='טבלת עזר2'!$AN$5,$M505='טבלת עזר2'!$AN$6,$M505='טבלת עזר2'!$AN$7,$M505='טבלת עזר2'!$AN$8,$M505='טבלת עזר2'!$AN$9)=TRUE,2,"")</f>
        <v>#NUM!</v>
      </c>
      <c r="Q505" s="23" t="str">
        <f t="shared" si="126"/>
        <v>not submittied</v>
      </c>
      <c r="R505" s="65" t="e">
        <f t="shared" si="127"/>
        <v>#NUM!</v>
      </c>
      <c r="W505" s="67">
        <f t="shared" si="128"/>
        <v>0</v>
      </c>
      <c r="X505" s="23">
        <f t="shared" si="129"/>
        <v>7629</v>
      </c>
      <c r="Y505" s="50" t="e">
        <f t="shared" si="130"/>
        <v>#REF!</v>
      </c>
      <c r="Z505" s="23" t="e">
        <f t="shared" si="131"/>
        <v>#REF!</v>
      </c>
      <c r="AA505" s="28" t="e">
        <f t="shared" si="123"/>
        <v>#REF!</v>
      </c>
      <c r="AB505" s="29" t="e">
        <f t="shared" si="124"/>
        <v>#REF!</v>
      </c>
      <c r="AC505" s="28" t="e">
        <f t="shared" si="132"/>
        <v>#REF!</v>
      </c>
      <c r="AD505" s="23" t="e">
        <f t="shared" si="133"/>
        <v>#REF!</v>
      </c>
      <c r="AE505" s="53">
        <f t="shared" si="134"/>
        <v>0</v>
      </c>
      <c r="AF505" s="53">
        <f t="shared" si="135"/>
        <v>0</v>
      </c>
      <c r="AG505" s="53">
        <f t="shared" si="136"/>
        <v>0</v>
      </c>
      <c r="AH505" s="36" t="e">
        <f t="shared" si="139"/>
        <v>#REF!</v>
      </c>
      <c r="AM505" s="23">
        <f t="shared" si="137"/>
        <v>0</v>
      </c>
    </row>
    <row r="506" spans="1:39" x14ac:dyDescent="0.3">
      <c r="A506" s="23">
        <v>503</v>
      </c>
      <c r="B506" s="23">
        <f>VLOOKUP($A506,'[1]פרופיל מציע  + מסמכים שיש להגיש'!$C$6:$H$16555,2)</f>
        <v>0</v>
      </c>
      <c r="C506" s="23" t="str">
        <f t="shared" si="125"/>
        <v>0</v>
      </c>
      <c r="D506" s="41"/>
      <c r="E506" s="43"/>
      <c r="F506" s="43"/>
      <c r="G506" s="42"/>
      <c r="H506" s="43"/>
      <c r="I506" s="43"/>
      <c r="J506" s="42"/>
      <c r="K506" s="42"/>
      <c r="L506" s="42"/>
      <c r="M506" s="57" t="str">
        <f t="shared" si="138"/>
        <v/>
      </c>
      <c r="N506" s="27" t="str">
        <f>IF(M506="","",VLOOKUP($A506,'[1]פרופיל מציע  + מסמכים שיש להגיש'!$C$6:$H$16555,4))</f>
        <v/>
      </c>
      <c r="O506" s="46" t="str">
        <f>IF(OR('טבלת עזר2'!$C505=1,'טבלת עזר2'!$G505=1,'טבלת עזר2'!$J505='טבלת עזר2'!$J$2,'טבלת עזר2'!$J505='טבלת עזר2'!$J$2,'טבלת עזר2'!$K505='טבלת עזר2'!$K$2,'טבלת עזר2'!$L505='טבלת עזר2'!$L$2)=TRUE,1,"")</f>
        <v/>
      </c>
      <c r="P506" s="46" t="e">
        <f>IF(OR($M506='טבלת עזר2'!$AN$3,$M506='טבלת עזר2'!$AN$4,$M506='טבלת עזר2'!$AN$5,$M506='טבלת עזר2'!$AN$6,$M506='טבלת עזר2'!$AN$7,$M506='טבלת עזר2'!$AN$8,$M506='טבלת עזר2'!$AN$9)=TRUE,2,"")</f>
        <v>#NUM!</v>
      </c>
      <c r="Q506" s="23" t="str">
        <f t="shared" si="126"/>
        <v>not submittied</v>
      </c>
      <c r="R506" s="65" t="e">
        <f t="shared" si="127"/>
        <v>#NUM!</v>
      </c>
      <c r="W506" s="67">
        <f t="shared" si="128"/>
        <v>0</v>
      </c>
      <c r="X506" s="23">
        <f t="shared" si="129"/>
        <v>7629</v>
      </c>
      <c r="Y506" s="50" t="e">
        <f t="shared" si="130"/>
        <v>#REF!</v>
      </c>
      <c r="Z506" s="23" t="e">
        <f t="shared" si="131"/>
        <v>#REF!</v>
      </c>
      <c r="AA506" s="28" t="e">
        <f t="shared" si="123"/>
        <v>#REF!</v>
      </c>
      <c r="AB506" s="29" t="e">
        <f t="shared" si="124"/>
        <v>#REF!</v>
      </c>
      <c r="AC506" s="28" t="e">
        <f t="shared" si="132"/>
        <v>#REF!</v>
      </c>
      <c r="AD506" s="23" t="e">
        <f t="shared" si="133"/>
        <v>#REF!</v>
      </c>
      <c r="AE506" s="53">
        <f t="shared" si="134"/>
        <v>0</v>
      </c>
      <c r="AF506" s="53">
        <f t="shared" si="135"/>
        <v>0</v>
      </c>
      <c r="AG506" s="53">
        <f t="shared" si="136"/>
        <v>0</v>
      </c>
      <c r="AH506" s="36" t="e">
        <f t="shared" si="139"/>
        <v>#REF!</v>
      </c>
      <c r="AM506" s="23">
        <f t="shared" si="137"/>
        <v>0</v>
      </c>
    </row>
    <row r="507" spans="1:39" x14ac:dyDescent="0.3">
      <c r="A507" s="23">
        <v>504</v>
      </c>
      <c r="B507" s="23">
        <f>VLOOKUP($A507,'[1]פרופיל מציע  + מסמכים שיש להגיש'!$C$6:$H$16555,2)</f>
        <v>0</v>
      </c>
      <c r="C507" s="23" t="str">
        <f t="shared" si="125"/>
        <v>0</v>
      </c>
      <c r="D507" s="41"/>
      <c r="E507" s="43"/>
      <c r="F507" s="43"/>
      <c r="G507" s="42"/>
      <c r="H507" s="43"/>
      <c r="I507" s="43"/>
      <c r="J507" s="42"/>
      <c r="K507" s="42"/>
      <c r="L507" s="42"/>
      <c r="M507" s="57" t="str">
        <f t="shared" si="138"/>
        <v/>
      </c>
      <c r="N507" s="27" t="str">
        <f>IF(M507="","",VLOOKUP($A507,'[1]פרופיל מציע  + מסמכים שיש להגיש'!$C$6:$H$16555,4))</f>
        <v/>
      </c>
      <c r="O507" s="46" t="str">
        <f>IF(OR('טבלת עזר2'!$C506=1,'טבלת עזר2'!$G506=1,'טבלת עזר2'!$J506='טבלת עזר2'!$J$2,'טבלת עזר2'!$J506='טבלת עזר2'!$J$2,'טבלת עזר2'!$K506='טבלת עזר2'!$K$2,'טבלת עזר2'!$L506='טבלת עזר2'!$L$2)=TRUE,1,"")</f>
        <v/>
      </c>
      <c r="P507" s="46" t="e">
        <f>IF(OR($M507='טבלת עזר2'!$AN$3,$M507='טבלת עזר2'!$AN$4,$M507='טבלת עזר2'!$AN$5,$M507='טבלת עזר2'!$AN$6,$M507='טבלת עזר2'!$AN$7,$M507='טבלת עזר2'!$AN$8,$M507='טבלת עזר2'!$AN$9)=TRUE,2,"")</f>
        <v>#NUM!</v>
      </c>
      <c r="Q507" s="23" t="str">
        <f t="shared" si="126"/>
        <v>not submittied</v>
      </c>
      <c r="R507" s="65" t="e">
        <f t="shared" si="127"/>
        <v>#NUM!</v>
      </c>
      <c r="W507" s="67">
        <f t="shared" si="128"/>
        <v>0</v>
      </c>
      <c r="X507" s="23">
        <f t="shared" si="129"/>
        <v>7629</v>
      </c>
      <c r="Y507" s="50" t="e">
        <f t="shared" si="130"/>
        <v>#REF!</v>
      </c>
      <c r="Z507" s="23" t="e">
        <f t="shared" si="131"/>
        <v>#REF!</v>
      </c>
      <c r="AA507" s="28" t="e">
        <f t="shared" si="123"/>
        <v>#REF!</v>
      </c>
      <c r="AB507" s="29" t="e">
        <f t="shared" si="124"/>
        <v>#REF!</v>
      </c>
      <c r="AC507" s="28" t="e">
        <f t="shared" si="132"/>
        <v>#REF!</v>
      </c>
      <c r="AD507" s="23" t="e">
        <f t="shared" si="133"/>
        <v>#REF!</v>
      </c>
      <c r="AE507" s="53">
        <f t="shared" si="134"/>
        <v>0</v>
      </c>
      <c r="AF507" s="53">
        <f t="shared" si="135"/>
        <v>0</v>
      </c>
      <c r="AG507" s="53">
        <f t="shared" si="136"/>
        <v>0</v>
      </c>
      <c r="AH507" s="36" t="e">
        <f t="shared" si="139"/>
        <v>#REF!</v>
      </c>
      <c r="AM507" s="23">
        <f t="shared" si="137"/>
        <v>0</v>
      </c>
    </row>
    <row r="508" spans="1:39" x14ac:dyDescent="0.3">
      <c r="A508" s="23">
        <v>505</v>
      </c>
      <c r="B508" s="23">
        <f>VLOOKUP($A508,'[1]פרופיל מציע  + מסמכים שיש להגיש'!$C$6:$H$16555,2)</f>
        <v>0</v>
      </c>
      <c r="C508" s="23" t="str">
        <f t="shared" si="125"/>
        <v>0</v>
      </c>
      <c r="D508" s="41"/>
      <c r="E508" s="43"/>
      <c r="F508" s="43"/>
      <c r="G508" s="42"/>
      <c r="H508" s="43"/>
      <c r="I508" s="43"/>
      <c r="J508" s="42"/>
      <c r="K508" s="42"/>
      <c r="L508" s="42"/>
      <c r="M508" s="57" t="str">
        <f t="shared" si="138"/>
        <v/>
      </c>
      <c r="N508" s="27" t="str">
        <f>IF(M508="","",VLOOKUP($A508,'[1]פרופיל מציע  + מסמכים שיש להגיש'!$C$6:$H$16555,4))</f>
        <v/>
      </c>
      <c r="O508" s="46" t="str">
        <f>IF(OR('טבלת עזר2'!$C507=1,'טבלת עזר2'!$G507=1,'טבלת עזר2'!$J507='טבלת עזר2'!$J$2,'טבלת עזר2'!$J507='טבלת עזר2'!$J$2,'טבלת עזר2'!$K507='טבלת עזר2'!$K$2,'טבלת עזר2'!$L507='טבלת עזר2'!$L$2)=TRUE,1,"")</f>
        <v/>
      </c>
      <c r="P508" s="46" t="e">
        <f>IF(OR($M508='טבלת עזר2'!$AN$3,$M508='טבלת עזר2'!$AN$4,$M508='טבלת עזר2'!$AN$5,$M508='טבלת עזר2'!$AN$6,$M508='טבלת עזר2'!$AN$7,$M508='טבלת עזר2'!$AN$8,$M508='טבלת עזר2'!$AN$9)=TRUE,2,"")</f>
        <v>#NUM!</v>
      </c>
      <c r="Q508" s="23" t="str">
        <f t="shared" si="126"/>
        <v>not submittied</v>
      </c>
      <c r="R508" s="65" t="e">
        <f t="shared" si="127"/>
        <v>#NUM!</v>
      </c>
      <c r="W508" s="67">
        <f t="shared" si="128"/>
        <v>0</v>
      </c>
      <c r="X508" s="23">
        <f t="shared" si="129"/>
        <v>7629</v>
      </c>
      <c r="Y508" s="50" t="e">
        <f t="shared" si="130"/>
        <v>#REF!</v>
      </c>
      <c r="Z508" s="23" t="e">
        <f t="shared" si="131"/>
        <v>#REF!</v>
      </c>
      <c r="AA508" s="28" t="e">
        <f t="shared" si="123"/>
        <v>#REF!</v>
      </c>
      <c r="AB508" s="29" t="e">
        <f t="shared" si="124"/>
        <v>#REF!</v>
      </c>
      <c r="AC508" s="28" t="e">
        <f t="shared" si="132"/>
        <v>#REF!</v>
      </c>
      <c r="AD508" s="23" t="e">
        <f t="shared" si="133"/>
        <v>#REF!</v>
      </c>
      <c r="AE508" s="53">
        <f t="shared" si="134"/>
        <v>0</v>
      </c>
      <c r="AF508" s="53">
        <f t="shared" si="135"/>
        <v>0</v>
      </c>
      <c r="AG508" s="53">
        <f t="shared" si="136"/>
        <v>0</v>
      </c>
      <c r="AH508" s="36" t="e">
        <f t="shared" si="139"/>
        <v>#REF!</v>
      </c>
      <c r="AM508" s="23">
        <f t="shared" si="137"/>
        <v>0</v>
      </c>
    </row>
    <row r="509" spans="1:39" x14ac:dyDescent="0.3">
      <c r="A509" s="23">
        <v>506</v>
      </c>
      <c r="B509" s="23">
        <f>VLOOKUP($A509,'[1]פרופיל מציע  + מסמכים שיש להגיש'!$C$6:$H$16555,2)</f>
        <v>0</v>
      </c>
      <c r="C509" s="23" t="str">
        <f t="shared" si="125"/>
        <v>0</v>
      </c>
      <c r="D509" s="41"/>
      <c r="E509" s="43"/>
      <c r="F509" s="43"/>
      <c r="G509" s="42"/>
      <c r="H509" s="43"/>
      <c r="I509" s="43"/>
      <c r="J509" s="42"/>
      <c r="K509" s="42"/>
      <c r="L509" s="42"/>
      <c r="M509" s="57" t="str">
        <f t="shared" si="138"/>
        <v/>
      </c>
      <c r="N509" s="27" t="str">
        <f>IF(M509="","",VLOOKUP($A509,'[1]פרופיל מציע  + מסמכים שיש להגיש'!$C$6:$H$16555,4))</f>
        <v/>
      </c>
      <c r="O509" s="46" t="str">
        <f>IF(OR('טבלת עזר2'!$C508=1,'טבלת עזר2'!$G508=1,'טבלת עזר2'!$J508='טבלת עזר2'!$J$2,'טבלת עזר2'!$J508='טבלת עזר2'!$J$2,'טבלת עזר2'!$K508='טבלת עזר2'!$K$2,'טבלת עזר2'!$L508='טבלת עזר2'!$L$2)=TRUE,1,"")</f>
        <v/>
      </c>
      <c r="P509" s="46" t="e">
        <f>IF(OR($M509='טבלת עזר2'!$AN$3,$M509='טבלת עזר2'!$AN$4,$M509='טבלת עזר2'!$AN$5,$M509='טבלת עזר2'!$AN$6,$M509='טבלת עזר2'!$AN$7,$M509='טבלת עזר2'!$AN$8,$M509='טבלת עזר2'!$AN$9)=TRUE,2,"")</f>
        <v>#NUM!</v>
      </c>
      <c r="Q509" s="23" t="str">
        <f t="shared" si="126"/>
        <v>not submittied</v>
      </c>
      <c r="R509" s="65" t="e">
        <f t="shared" si="127"/>
        <v>#NUM!</v>
      </c>
      <c r="W509" s="67">
        <f t="shared" si="128"/>
        <v>0</v>
      </c>
      <c r="X509" s="23">
        <f t="shared" si="129"/>
        <v>7629</v>
      </c>
      <c r="Y509" s="50" t="e">
        <f t="shared" si="130"/>
        <v>#REF!</v>
      </c>
      <c r="Z509" s="23" t="e">
        <f t="shared" si="131"/>
        <v>#REF!</v>
      </c>
      <c r="AA509" s="28" t="e">
        <f t="shared" si="123"/>
        <v>#REF!</v>
      </c>
      <c r="AB509" s="29" t="e">
        <f t="shared" si="124"/>
        <v>#REF!</v>
      </c>
      <c r="AC509" s="28" t="e">
        <f t="shared" si="132"/>
        <v>#REF!</v>
      </c>
      <c r="AD509" s="23" t="e">
        <f t="shared" si="133"/>
        <v>#REF!</v>
      </c>
      <c r="AE509" s="53">
        <f t="shared" si="134"/>
        <v>0</v>
      </c>
      <c r="AF509" s="53">
        <f t="shared" si="135"/>
        <v>0</v>
      </c>
      <c r="AG509" s="53">
        <f t="shared" si="136"/>
        <v>0</v>
      </c>
      <c r="AH509" s="36" t="e">
        <f t="shared" si="139"/>
        <v>#REF!</v>
      </c>
      <c r="AM509" s="23">
        <f t="shared" si="137"/>
        <v>0</v>
      </c>
    </row>
    <row r="510" spans="1:39" x14ac:dyDescent="0.3">
      <c r="A510" s="23">
        <v>507</v>
      </c>
      <c r="B510" s="23">
        <f>VLOOKUP($A510,'[1]פרופיל מציע  + מסמכים שיש להגיש'!$C$6:$H$16555,2)</f>
        <v>0</v>
      </c>
      <c r="C510" s="23" t="str">
        <f t="shared" si="125"/>
        <v>0</v>
      </c>
      <c r="D510" s="41"/>
      <c r="E510" s="43"/>
      <c r="F510" s="43"/>
      <c r="G510" s="42"/>
      <c r="H510" s="43"/>
      <c r="I510" s="43"/>
      <c r="J510" s="42"/>
      <c r="K510" s="42"/>
      <c r="L510" s="42"/>
      <c r="M510" s="57" t="str">
        <f t="shared" si="138"/>
        <v/>
      </c>
      <c r="N510" s="27" t="str">
        <f>IF(M510="","",VLOOKUP($A510,'[1]פרופיל מציע  + מסמכים שיש להגיש'!$C$6:$H$16555,4))</f>
        <v/>
      </c>
      <c r="O510" s="46" t="str">
        <f>IF(OR('טבלת עזר2'!$C509=1,'טבלת עזר2'!$G509=1,'טבלת עזר2'!$J509='טבלת עזר2'!$J$2,'טבלת עזר2'!$J509='טבלת עזר2'!$J$2,'טבלת עזר2'!$K509='טבלת עזר2'!$K$2,'טבלת עזר2'!$L509='טבלת עזר2'!$L$2)=TRUE,1,"")</f>
        <v/>
      </c>
      <c r="P510" s="46" t="e">
        <f>IF(OR($M510='טבלת עזר2'!$AN$3,$M510='טבלת עזר2'!$AN$4,$M510='טבלת עזר2'!$AN$5,$M510='טבלת עזר2'!$AN$6,$M510='טבלת עזר2'!$AN$7,$M510='טבלת עזר2'!$AN$8,$M510='טבלת עזר2'!$AN$9)=TRUE,2,"")</f>
        <v>#NUM!</v>
      </c>
      <c r="Q510" s="23" t="str">
        <f t="shared" si="126"/>
        <v>not submittied</v>
      </c>
      <c r="R510" s="65" t="e">
        <f t="shared" si="127"/>
        <v>#NUM!</v>
      </c>
      <c r="W510" s="67">
        <f t="shared" si="128"/>
        <v>0</v>
      </c>
      <c r="X510" s="23">
        <f t="shared" si="129"/>
        <v>7629</v>
      </c>
      <c r="Y510" s="50" t="e">
        <f t="shared" si="130"/>
        <v>#REF!</v>
      </c>
      <c r="Z510" s="23" t="e">
        <f t="shared" si="131"/>
        <v>#REF!</v>
      </c>
      <c r="AA510" s="28" t="e">
        <f t="shared" si="123"/>
        <v>#REF!</v>
      </c>
      <c r="AB510" s="29" t="e">
        <f t="shared" si="124"/>
        <v>#REF!</v>
      </c>
      <c r="AC510" s="28" t="e">
        <f t="shared" si="132"/>
        <v>#REF!</v>
      </c>
      <c r="AD510" s="23" t="e">
        <f t="shared" si="133"/>
        <v>#REF!</v>
      </c>
      <c r="AE510" s="53">
        <f t="shared" si="134"/>
        <v>0</v>
      </c>
      <c r="AF510" s="53">
        <f t="shared" si="135"/>
        <v>0</v>
      </c>
      <c r="AG510" s="53">
        <f t="shared" si="136"/>
        <v>0</v>
      </c>
      <c r="AH510" s="36" t="e">
        <f t="shared" si="139"/>
        <v>#REF!</v>
      </c>
      <c r="AM510" s="23">
        <f t="shared" si="137"/>
        <v>0</v>
      </c>
    </row>
    <row r="511" spans="1:39" x14ac:dyDescent="0.3">
      <c r="A511" s="23">
        <v>508</v>
      </c>
      <c r="B511" s="23">
        <f>VLOOKUP($A511,'[1]פרופיל מציע  + מסמכים שיש להגיש'!$C$6:$H$16555,2)</f>
        <v>0</v>
      </c>
      <c r="C511" s="23" t="str">
        <f t="shared" si="125"/>
        <v>0</v>
      </c>
      <c r="D511" s="41"/>
      <c r="E511" s="43"/>
      <c r="F511" s="43"/>
      <c r="G511" s="42"/>
      <c r="H511" s="43"/>
      <c r="I511" s="43"/>
      <c r="J511" s="42"/>
      <c r="K511" s="42"/>
      <c r="L511" s="42"/>
      <c r="M511" s="57" t="str">
        <f t="shared" si="138"/>
        <v/>
      </c>
      <c r="N511" s="27" t="str">
        <f>IF(M511="","",VLOOKUP($A511,'[1]פרופיל מציע  + מסמכים שיש להגיש'!$C$6:$H$16555,4))</f>
        <v/>
      </c>
      <c r="O511" s="46" t="str">
        <f>IF(OR('טבלת עזר2'!$C510=1,'טבלת עזר2'!$G510=1,'טבלת עזר2'!$J510='טבלת עזר2'!$J$2,'טבלת עזר2'!$J510='טבלת עזר2'!$J$2,'טבלת עזר2'!$K510='טבלת עזר2'!$K$2,'טבלת עזר2'!$L510='טבלת עזר2'!$L$2)=TRUE,1,"")</f>
        <v/>
      </c>
      <c r="P511" s="46" t="e">
        <f>IF(OR($M511='טבלת עזר2'!$AN$3,$M511='טבלת עזר2'!$AN$4,$M511='טבלת עזר2'!$AN$5,$M511='טבלת עזר2'!$AN$6,$M511='טבלת עזר2'!$AN$7,$M511='טבלת עזר2'!$AN$8,$M511='טבלת עזר2'!$AN$9)=TRUE,2,"")</f>
        <v>#NUM!</v>
      </c>
      <c r="Q511" s="23" t="str">
        <f t="shared" si="126"/>
        <v>not submittied</v>
      </c>
      <c r="R511" s="65" t="e">
        <f t="shared" si="127"/>
        <v>#NUM!</v>
      </c>
      <c r="W511" s="67">
        <f t="shared" si="128"/>
        <v>0</v>
      </c>
      <c r="X511" s="23">
        <f t="shared" si="129"/>
        <v>7629</v>
      </c>
      <c r="Y511" s="50" t="e">
        <f t="shared" si="130"/>
        <v>#REF!</v>
      </c>
      <c r="Z511" s="23" t="e">
        <f t="shared" si="131"/>
        <v>#REF!</v>
      </c>
      <c r="AA511" s="28" t="e">
        <f t="shared" si="123"/>
        <v>#REF!</v>
      </c>
      <c r="AB511" s="29" t="e">
        <f t="shared" si="124"/>
        <v>#REF!</v>
      </c>
      <c r="AC511" s="28" t="e">
        <f t="shared" si="132"/>
        <v>#REF!</v>
      </c>
      <c r="AD511" s="23" t="e">
        <f t="shared" si="133"/>
        <v>#REF!</v>
      </c>
      <c r="AE511" s="53">
        <f t="shared" si="134"/>
        <v>0</v>
      </c>
      <c r="AF511" s="53">
        <f t="shared" si="135"/>
        <v>0</v>
      </c>
      <c r="AG511" s="53">
        <f t="shared" si="136"/>
        <v>0</v>
      </c>
      <c r="AH511" s="36" t="e">
        <f t="shared" si="139"/>
        <v>#REF!</v>
      </c>
      <c r="AM511" s="23">
        <f t="shared" si="137"/>
        <v>0</v>
      </c>
    </row>
    <row r="512" spans="1:39" x14ac:dyDescent="0.3">
      <c r="A512" s="23">
        <v>509</v>
      </c>
      <c r="B512" s="23">
        <f>VLOOKUP($A512,'[1]פרופיל מציע  + מסמכים שיש להגיש'!$C$6:$H$16555,2)</f>
        <v>0</v>
      </c>
      <c r="C512" s="23" t="str">
        <f t="shared" si="125"/>
        <v>0</v>
      </c>
      <c r="D512" s="41"/>
      <c r="E512" s="43"/>
      <c r="F512" s="43"/>
      <c r="G512" s="42"/>
      <c r="H512" s="43"/>
      <c r="I512" s="43"/>
      <c r="J512" s="42"/>
      <c r="K512" s="42"/>
      <c r="L512" s="42"/>
      <c r="M512" s="57" t="str">
        <f t="shared" si="138"/>
        <v/>
      </c>
      <c r="N512" s="27" t="str">
        <f>IF(M512="","",VLOOKUP($A512,'[1]פרופיל מציע  + מסמכים שיש להגיש'!$C$6:$H$16555,4))</f>
        <v/>
      </c>
      <c r="O512" s="46" t="str">
        <f>IF(OR('טבלת עזר2'!$C511=1,'טבלת עזר2'!$G511=1,'טבלת עזר2'!$J511='טבלת עזר2'!$J$2,'טבלת עזר2'!$J511='טבלת עזר2'!$J$2,'טבלת עזר2'!$K511='טבלת עזר2'!$K$2,'טבלת עזר2'!$L511='טבלת עזר2'!$L$2)=TRUE,1,"")</f>
        <v/>
      </c>
      <c r="P512" s="46" t="e">
        <f>IF(OR($M512='טבלת עזר2'!$AN$3,$M512='טבלת עזר2'!$AN$4,$M512='טבלת עזר2'!$AN$5,$M512='טבלת עזר2'!$AN$6,$M512='טבלת עזר2'!$AN$7,$M512='טבלת עזר2'!$AN$8,$M512='טבלת עזר2'!$AN$9)=TRUE,2,"")</f>
        <v>#NUM!</v>
      </c>
      <c r="Q512" s="23" t="str">
        <f t="shared" si="126"/>
        <v>not submittied</v>
      </c>
      <c r="R512" s="65" t="e">
        <f t="shared" si="127"/>
        <v>#NUM!</v>
      </c>
      <c r="W512" s="67">
        <f t="shared" si="128"/>
        <v>0</v>
      </c>
      <c r="X512" s="23">
        <f t="shared" si="129"/>
        <v>7629</v>
      </c>
      <c r="Y512" s="50" t="e">
        <f t="shared" si="130"/>
        <v>#REF!</v>
      </c>
      <c r="Z512" s="23" t="e">
        <f t="shared" si="131"/>
        <v>#REF!</v>
      </c>
      <c r="AA512" s="28" t="e">
        <f t="shared" si="123"/>
        <v>#REF!</v>
      </c>
      <c r="AB512" s="29" t="e">
        <f t="shared" si="124"/>
        <v>#REF!</v>
      </c>
      <c r="AC512" s="28" t="e">
        <f t="shared" si="132"/>
        <v>#REF!</v>
      </c>
      <c r="AD512" s="23" t="e">
        <f t="shared" si="133"/>
        <v>#REF!</v>
      </c>
      <c r="AE512" s="53">
        <f t="shared" si="134"/>
        <v>0</v>
      </c>
      <c r="AF512" s="53">
        <f t="shared" si="135"/>
        <v>0</v>
      </c>
      <c r="AG512" s="53">
        <f t="shared" si="136"/>
        <v>0</v>
      </c>
      <c r="AH512" s="36" t="e">
        <f t="shared" si="139"/>
        <v>#REF!</v>
      </c>
      <c r="AM512" s="23">
        <f t="shared" si="137"/>
        <v>0</v>
      </c>
    </row>
    <row r="513" spans="1:39" x14ac:dyDescent="0.3">
      <c r="A513" s="23">
        <v>510</v>
      </c>
      <c r="B513" s="23">
        <f>VLOOKUP($A513,'[1]פרופיל מציע  + מסמכים שיש להגיש'!$C$6:$H$16555,2)</f>
        <v>0</v>
      </c>
      <c r="C513" s="23" t="str">
        <f t="shared" si="125"/>
        <v>0</v>
      </c>
      <c r="D513" s="41"/>
      <c r="E513" s="43"/>
      <c r="F513" s="43"/>
      <c r="G513" s="42"/>
      <c r="H513" s="43"/>
      <c r="I513" s="43"/>
      <c r="J513" s="42"/>
      <c r="K513" s="42"/>
      <c r="L513" s="42"/>
      <c r="M513" s="57" t="str">
        <f t="shared" si="138"/>
        <v/>
      </c>
      <c r="N513" s="27" t="str">
        <f>IF(M513="","",VLOOKUP($A513,'[1]פרופיל מציע  + מסמכים שיש להגיש'!$C$6:$H$16555,4))</f>
        <v/>
      </c>
      <c r="O513" s="46" t="str">
        <f>IF(OR('טבלת עזר2'!$C512=1,'טבלת עזר2'!$G512=1,'טבלת עזר2'!$J512='טבלת עזר2'!$J$2,'טבלת עזר2'!$J512='טבלת עזר2'!$J$2,'טבלת עזר2'!$K512='טבלת עזר2'!$K$2,'טבלת עזר2'!$L512='טבלת עזר2'!$L$2)=TRUE,1,"")</f>
        <v/>
      </c>
      <c r="P513" s="46" t="e">
        <f>IF(OR($M513='טבלת עזר2'!$AN$3,$M513='טבלת עזר2'!$AN$4,$M513='טבלת עזר2'!$AN$5,$M513='טבלת עזר2'!$AN$6,$M513='טבלת עזר2'!$AN$7,$M513='טבלת עזר2'!$AN$8,$M513='טבלת עזר2'!$AN$9)=TRUE,2,"")</f>
        <v>#NUM!</v>
      </c>
      <c r="Q513" s="23" t="str">
        <f t="shared" si="126"/>
        <v>not submittied</v>
      </c>
      <c r="R513" s="65" t="e">
        <f t="shared" si="127"/>
        <v>#NUM!</v>
      </c>
      <c r="W513" s="67">
        <f t="shared" si="128"/>
        <v>0</v>
      </c>
      <c r="X513" s="23">
        <f t="shared" si="129"/>
        <v>7629</v>
      </c>
      <c r="Y513" s="50" t="e">
        <f t="shared" si="130"/>
        <v>#REF!</v>
      </c>
      <c r="Z513" s="23" t="e">
        <f t="shared" si="131"/>
        <v>#REF!</v>
      </c>
      <c r="AA513" s="28" t="e">
        <f t="shared" si="123"/>
        <v>#REF!</v>
      </c>
      <c r="AB513" s="29" t="e">
        <f t="shared" si="124"/>
        <v>#REF!</v>
      </c>
      <c r="AC513" s="28" t="e">
        <f t="shared" si="132"/>
        <v>#REF!</v>
      </c>
      <c r="AD513" s="23" t="e">
        <f t="shared" si="133"/>
        <v>#REF!</v>
      </c>
      <c r="AE513" s="53">
        <f t="shared" si="134"/>
        <v>0</v>
      </c>
      <c r="AF513" s="53">
        <f t="shared" si="135"/>
        <v>0</v>
      </c>
      <c r="AG513" s="53">
        <f t="shared" si="136"/>
        <v>0</v>
      </c>
      <c r="AH513" s="36" t="e">
        <f t="shared" si="139"/>
        <v>#REF!</v>
      </c>
      <c r="AM513" s="23">
        <f t="shared" si="137"/>
        <v>0</v>
      </c>
    </row>
    <row r="514" spans="1:39" x14ac:dyDescent="0.3">
      <c r="A514" s="23">
        <v>511</v>
      </c>
      <c r="B514" s="23">
        <f>VLOOKUP($A514,'[1]פרופיל מציע  + מסמכים שיש להגיש'!$C$6:$H$16555,2)</f>
        <v>0</v>
      </c>
      <c r="C514" s="23" t="str">
        <f t="shared" si="125"/>
        <v>0</v>
      </c>
      <c r="D514" s="41"/>
      <c r="E514" s="43"/>
      <c r="F514" s="43"/>
      <c r="G514" s="42"/>
      <c r="H514" s="43"/>
      <c r="I514" s="43"/>
      <c r="J514" s="42"/>
      <c r="K514" s="42"/>
      <c r="L514" s="42"/>
      <c r="M514" s="57" t="str">
        <f t="shared" si="138"/>
        <v/>
      </c>
      <c r="N514" s="27" t="str">
        <f>IF(M514="","",VLOOKUP($A514,'[1]פרופיל מציע  + מסמכים שיש להגיש'!$C$6:$H$16555,4))</f>
        <v/>
      </c>
      <c r="O514" s="46" t="str">
        <f>IF(OR('טבלת עזר2'!$C513=1,'טבלת עזר2'!$G513=1,'טבלת עזר2'!$J513='טבלת עזר2'!$J$2,'טבלת עזר2'!$J513='טבלת עזר2'!$J$2,'טבלת עזר2'!$K513='טבלת עזר2'!$K$2,'טבלת עזר2'!$L513='טבלת עזר2'!$L$2)=TRUE,1,"")</f>
        <v/>
      </c>
      <c r="P514" s="46" t="e">
        <f>IF(OR($M514='טבלת עזר2'!$AN$3,$M514='טבלת עזר2'!$AN$4,$M514='טבלת עזר2'!$AN$5,$M514='טבלת עזר2'!$AN$6,$M514='טבלת עזר2'!$AN$7,$M514='טבלת עזר2'!$AN$8,$M514='טבלת עזר2'!$AN$9)=TRUE,2,"")</f>
        <v>#NUM!</v>
      </c>
      <c r="Q514" s="23" t="str">
        <f t="shared" si="126"/>
        <v>not submittied</v>
      </c>
      <c r="R514" s="65" t="e">
        <f t="shared" si="127"/>
        <v>#NUM!</v>
      </c>
      <c r="W514" s="67">
        <f t="shared" si="128"/>
        <v>0</v>
      </c>
      <c r="X514" s="23">
        <f t="shared" si="129"/>
        <v>7629</v>
      </c>
      <c r="Y514" s="50" t="e">
        <f t="shared" si="130"/>
        <v>#REF!</v>
      </c>
      <c r="Z514" s="23" t="e">
        <f t="shared" si="131"/>
        <v>#REF!</v>
      </c>
      <c r="AA514" s="28" t="e">
        <f t="shared" si="123"/>
        <v>#REF!</v>
      </c>
      <c r="AB514" s="29" t="e">
        <f t="shared" si="124"/>
        <v>#REF!</v>
      </c>
      <c r="AC514" s="28" t="e">
        <f t="shared" si="132"/>
        <v>#REF!</v>
      </c>
      <c r="AD514" s="23" t="e">
        <f t="shared" si="133"/>
        <v>#REF!</v>
      </c>
      <c r="AE514" s="53">
        <f t="shared" si="134"/>
        <v>0</v>
      </c>
      <c r="AF514" s="53">
        <f t="shared" si="135"/>
        <v>0</v>
      </c>
      <c r="AG514" s="53">
        <f t="shared" si="136"/>
        <v>0</v>
      </c>
      <c r="AH514" s="36" t="e">
        <f t="shared" si="139"/>
        <v>#REF!</v>
      </c>
      <c r="AM514" s="23">
        <f t="shared" si="137"/>
        <v>0</v>
      </c>
    </row>
    <row r="515" spans="1:39" x14ac:dyDescent="0.3">
      <c r="A515" s="23">
        <v>512</v>
      </c>
      <c r="B515" s="23">
        <f>VLOOKUP($A515,'[1]פרופיל מציע  + מסמכים שיש להגיש'!$C$6:$H$16555,2)</f>
        <v>0</v>
      </c>
      <c r="C515" s="23" t="str">
        <f t="shared" si="125"/>
        <v>0</v>
      </c>
      <c r="D515" s="41"/>
      <c r="E515" s="43"/>
      <c r="F515" s="43"/>
      <c r="G515" s="42"/>
      <c r="H515" s="43"/>
      <c r="I515" s="43"/>
      <c r="J515" s="42"/>
      <c r="K515" s="42"/>
      <c r="L515" s="42"/>
      <c r="M515" s="57" t="str">
        <f t="shared" si="138"/>
        <v/>
      </c>
      <c r="N515" s="27" t="str">
        <f>IF(M515="","",VLOOKUP($A515,'[1]פרופיל מציע  + מסמכים שיש להגיש'!$C$6:$H$16555,4))</f>
        <v/>
      </c>
      <c r="O515" s="46" t="str">
        <f>IF(OR('טבלת עזר2'!$C514=1,'טבלת עזר2'!$G514=1,'טבלת עזר2'!$J514='טבלת עזר2'!$J$2,'טבלת עזר2'!$J514='טבלת עזר2'!$J$2,'טבלת עזר2'!$K514='טבלת עזר2'!$K$2,'טבלת עזר2'!$L514='טבלת עזר2'!$L$2)=TRUE,1,"")</f>
        <v/>
      </c>
      <c r="P515" s="46" t="e">
        <f>IF(OR($M515='טבלת עזר2'!$AN$3,$M515='טבלת עזר2'!$AN$4,$M515='טבלת עזר2'!$AN$5,$M515='טבלת עזר2'!$AN$6,$M515='טבלת עזר2'!$AN$7,$M515='טבלת עזר2'!$AN$8,$M515='טבלת עזר2'!$AN$9)=TRUE,2,"")</f>
        <v>#NUM!</v>
      </c>
      <c r="Q515" s="23" t="str">
        <f t="shared" si="126"/>
        <v>not submittied</v>
      </c>
      <c r="R515" s="65" t="e">
        <f t="shared" si="127"/>
        <v>#NUM!</v>
      </c>
      <c r="W515" s="67">
        <f t="shared" si="128"/>
        <v>0</v>
      </c>
      <c r="X515" s="23">
        <f t="shared" si="129"/>
        <v>7629</v>
      </c>
      <c r="Y515" s="50" t="e">
        <f t="shared" si="130"/>
        <v>#REF!</v>
      </c>
      <c r="Z515" s="23" t="e">
        <f t="shared" si="131"/>
        <v>#REF!</v>
      </c>
      <c r="AA515" s="28" t="e">
        <f t="shared" si="123"/>
        <v>#REF!</v>
      </c>
      <c r="AB515" s="29" t="e">
        <f t="shared" si="124"/>
        <v>#REF!</v>
      </c>
      <c r="AC515" s="28" t="e">
        <f t="shared" si="132"/>
        <v>#REF!</v>
      </c>
      <c r="AD515" s="23" t="e">
        <f t="shared" si="133"/>
        <v>#REF!</v>
      </c>
      <c r="AE515" s="53">
        <f t="shared" si="134"/>
        <v>0</v>
      </c>
      <c r="AF515" s="53">
        <f t="shared" si="135"/>
        <v>0</v>
      </c>
      <c r="AG515" s="53">
        <f t="shared" si="136"/>
        <v>0</v>
      </c>
      <c r="AH515" s="36" t="e">
        <f t="shared" si="139"/>
        <v>#REF!</v>
      </c>
      <c r="AM515" s="23">
        <f t="shared" si="137"/>
        <v>0</v>
      </c>
    </row>
    <row r="516" spans="1:39" x14ac:dyDescent="0.3">
      <c r="A516" s="23">
        <v>513</v>
      </c>
      <c r="B516" s="23">
        <f>VLOOKUP($A516,'[1]פרופיל מציע  + מסמכים שיש להגיש'!$C$6:$H$16555,2)</f>
        <v>0</v>
      </c>
      <c r="C516" s="23" t="str">
        <f t="shared" si="125"/>
        <v>0</v>
      </c>
      <c r="D516" s="41"/>
      <c r="E516" s="43"/>
      <c r="F516" s="43"/>
      <c r="G516" s="42"/>
      <c r="H516" s="43"/>
      <c r="I516" s="43"/>
      <c r="J516" s="42"/>
      <c r="K516" s="42"/>
      <c r="L516" s="42"/>
      <c r="M516" s="57" t="str">
        <f t="shared" si="138"/>
        <v/>
      </c>
      <c r="N516" s="27" t="str">
        <f>IF(M516="","",VLOOKUP($A516,'[1]פרופיל מציע  + מסמכים שיש להגיש'!$C$6:$H$16555,4))</f>
        <v/>
      </c>
      <c r="O516" s="46" t="str">
        <f>IF(OR('טבלת עזר2'!$C515=1,'טבלת עזר2'!$G515=1,'טבלת עזר2'!$J515='טבלת עזר2'!$J$2,'טבלת עזר2'!$J515='טבלת עזר2'!$J$2,'טבלת עזר2'!$K515='טבלת עזר2'!$K$2,'טבלת עזר2'!$L515='טבלת עזר2'!$L$2)=TRUE,1,"")</f>
        <v/>
      </c>
      <c r="P516" s="46" t="e">
        <f>IF(OR($M516='טבלת עזר2'!$AN$3,$M516='טבלת עזר2'!$AN$4,$M516='טבלת עזר2'!$AN$5,$M516='טבלת עזר2'!$AN$6,$M516='טבלת עזר2'!$AN$7,$M516='טבלת עזר2'!$AN$8,$M516='טבלת עזר2'!$AN$9)=TRUE,2,"")</f>
        <v>#NUM!</v>
      </c>
      <c r="Q516" s="23" t="str">
        <f t="shared" si="126"/>
        <v>not submittied</v>
      </c>
      <c r="R516" s="65" t="e">
        <f t="shared" si="127"/>
        <v>#NUM!</v>
      </c>
      <c r="W516" s="67">
        <f t="shared" si="128"/>
        <v>0</v>
      </c>
      <c r="X516" s="23">
        <f t="shared" si="129"/>
        <v>7629</v>
      </c>
      <c r="Y516" s="50" t="e">
        <f t="shared" si="130"/>
        <v>#REF!</v>
      </c>
      <c r="Z516" s="23" t="e">
        <f t="shared" si="131"/>
        <v>#REF!</v>
      </c>
      <c r="AA516" s="28" t="e">
        <f t="shared" ref="AA516:AA582" si="140">SUM($BL$40:$BL$43)*$G516</f>
        <v>#REF!</v>
      </c>
      <c r="AB516" s="29" t="e">
        <f t="shared" ref="AB516:AB582" si="141">0.7*SUM($BM$40:$BM$43)*(1-$H516)+0.3*SUM($BN$40:$BN$43)*(1-$I516)</f>
        <v>#REF!</v>
      </c>
      <c r="AC516" s="28" t="e">
        <f t="shared" si="132"/>
        <v>#REF!</v>
      </c>
      <c r="AD516" s="23" t="e">
        <f t="shared" si="133"/>
        <v>#REF!</v>
      </c>
      <c r="AE516" s="53">
        <f t="shared" si="134"/>
        <v>0</v>
      </c>
      <c r="AF516" s="53">
        <f t="shared" si="135"/>
        <v>0</v>
      </c>
      <c r="AG516" s="53">
        <f t="shared" si="136"/>
        <v>0</v>
      </c>
      <c r="AH516" s="36" t="e">
        <f t="shared" si="139"/>
        <v>#REF!</v>
      </c>
      <c r="AM516" s="23">
        <f t="shared" si="137"/>
        <v>0</v>
      </c>
    </row>
    <row r="517" spans="1:39" x14ac:dyDescent="0.3">
      <c r="A517" s="23">
        <v>514</v>
      </c>
      <c r="B517" s="23">
        <f>VLOOKUP($A517,'[1]פרופיל מציע  + מסמכים שיש להגיש'!$C$6:$H$16555,2)</f>
        <v>0</v>
      </c>
      <c r="C517" s="23" t="str">
        <f t="shared" ref="C517:C580" si="142">IF(D517&gt;0,"1","0")</f>
        <v>0</v>
      </c>
      <c r="D517" s="41"/>
      <c r="E517" s="43"/>
      <c r="F517" s="43"/>
      <c r="G517" s="42"/>
      <c r="H517" s="43"/>
      <c r="I517" s="43"/>
      <c r="J517" s="42"/>
      <c r="K517" s="42"/>
      <c r="L517" s="42"/>
      <c r="M517" s="57" t="str">
        <f t="shared" si="138"/>
        <v/>
      </c>
      <c r="N517" s="27" t="str">
        <f>IF(M517="","",VLOOKUP($A517,'[1]פרופיל מציע  + מסמכים שיש להגיש'!$C$6:$H$16555,4))</f>
        <v/>
      </c>
      <c r="O517" s="46" t="str">
        <f>IF(OR('טבלת עזר2'!$C516=1,'טבלת עזר2'!$G516=1,'טבלת עזר2'!$J516='טבלת עזר2'!$J$2,'טבלת עזר2'!$J516='טבלת עזר2'!$J$2,'טבלת עזר2'!$K516='טבלת עזר2'!$K$2,'טבלת עזר2'!$L516='טבלת עזר2'!$L$2)=TRUE,1,"")</f>
        <v/>
      </c>
      <c r="P517" s="46" t="e">
        <f>IF(OR($M517='טבלת עזר2'!$AN$3,$M517='טבלת עזר2'!$AN$4,$M517='טבלת עזר2'!$AN$5,$M517='טבלת עזר2'!$AN$6,$M517='טבלת עזר2'!$AN$7,$M517='טבלת עזר2'!$AN$8,$M517='טבלת עזר2'!$AN$9)=TRUE,2,"")</f>
        <v>#NUM!</v>
      </c>
      <c r="Q517" s="23" t="str">
        <f t="shared" ref="Q517:Q580" si="143">IF($D517&gt;0,IF(AND($O517="",$P517=""),IF($M517&lt;1.1*$T$5,"in","out"),"in"),"not submittied")</f>
        <v>not submittied</v>
      </c>
      <c r="R517" s="65" t="e">
        <f t="shared" ref="R517:R580" si="144">IF(AND(O$4="",$P517=""),IF($D517&gt;0,IF(AND($O517="",$P517="",$Q517="in",$M517&gt;$T$5),$T$5,$M517)),"")</f>
        <v>#NUM!</v>
      </c>
      <c r="W517" s="67">
        <f t="shared" ref="W517:W580" si="145">40*$D517</f>
        <v>0</v>
      </c>
      <c r="X517" s="23">
        <f t="shared" ref="X517:X580" si="146">5627*(1-$E517)+2002*(1-$F517)</f>
        <v>7629</v>
      </c>
      <c r="Y517" s="50" t="e">
        <f t="shared" ref="Y517:Y580" si="147">$G517*SUM($BT$5:$CK$5)</f>
        <v>#REF!</v>
      </c>
      <c r="Z517" s="23" t="e">
        <f t="shared" ref="Z517:Z580" si="148">SUM($BT$6:$CK$17)*(0.8*(1-$H517)+0.2*0.75*(1-$I517))</f>
        <v>#REF!</v>
      </c>
      <c r="AA517" s="28" t="e">
        <f t="shared" si="140"/>
        <v>#REF!</v>
      </c>
      <c r="AB517" s="29" t="e">
        <f t="shared" si="141"/>
        <v>#REF!</v>
      </c>
      <c r="AC517" s="28" t="e">
        <f t="shared" ref="AC517:AC580" si="149">SUM($BL$4:$BL$34)*$G517</f>
        <v>#REF!</v>
      </c>
      <c r="AD517" s="23" t="e">
        <f t="shared" ref="AD517:AD580" si="150">0.5*SUM($BM$4:$BM$34)*(1-$H517)+0.5*0.75*(1-$I517)*SUM($BM$4:$BM$34)</f>
        <v>#REF!</v>
      </c>
      <c r="AE517" s="53">
        <f t="shared" ref="AE517:AE580" si="151">$J517*3</f>
        <v>0</v>
      </c>
      <c r="AF517" s="53">
        <f t="shared" ref="AF517:AF580" si="152">$K517*4</f>
        <v>0</v>
      </c>
      <c r="AG517" s="53">
        <f t="shared" ref="AG517:AG580" si="153">$L517*12</f>
        <v>0</v>
      </c>
      <c r="AH517" s="36" t="e">
        <f t="shared" si="139"/>
        <v>#REF!</v>
      </c>
      <c r="AM517" s="23">
        <f t="shared" ref="AM517:AM580" si="154">IF(Q518="בפנים",N517,0)</f>
        <v>0</v>
      </c>
    </row>
    <row r="518" spans="1:39" x14ac:dyDescent="0.3">
      <c r="A518" s="23">
        <v>515</v>
      </c>
      <c r="B518" s="23">
        <f>VLOOKUP($A518,'[1]פרופיל מציע  + מסמכים שיש להגיש'!$C$6:$H$16555,2)</f>
        <v>0</v>
      </c>
      <c r="C518" s="23" t="str">
        <f t="shared" si="142"/>
        <v>0</v>
      </c>
      <c r="D518" s="41"/>
      <c r="E518" s="43"/>
      <c r="F518" s="43"/>
      <c r="G518" s="42"/>
      <c r="H518" s="43"/>
      <c r="I518" s="43"/>
      <c r="J518" s="42"/>
      <c r="K518" s="42"/>
      <c r="L518" s="42"/>
      <c r="M518" s="57" t="str">
        <f t="shared" ref="M518:M581" si="155">IF(COUNT(D518:L518)=9,$AH518,"")</f>
        <v/>
      </c>
      <c r="N518" s="27" t="str">
        <f>IF(M518="","",VLOOKUP($A518,'[1]פרופיל מציע  + מסמכים שיש להגיש'!$C$6:$H$16555,4))</f>
        <v/>
      </c>
      <c r="O518" s="46" t="str">
        <f>IF(OR('טבלת עזר2'!$C517=1,'טבלת עזר2'!$G517=1,'טבלת עזר2'!$J517='טבלת עזר2'!$J$2,'טבלת עזר2'!$J517='טבלת עזר2'!$J$2,'טבלת עזר2'!$K517='טבלת עזר2'!$K$2,'טבלת עזר2'!$L517='טבלת עזר2'!$L$2)=TRUE,1,"")</f>
        <v/>
      </c>
      <c r="P518" s="46" t="e">
        <f>IF(OR($M518='טבלת עזר2'!$AN$3,$M518='טבלת עזר2'!$AN$4,$M518='טבלת עזר2'!$AN$5,$M518='טבלת עזר2'!$AN$6,$M518='טבלת עזר2'!$AN$7,$M518='טבלת עזר2'!$AN$8,$M518='טבלת עזר2'!$AN$9)=TRUE,2,"")</f>
        <v>#NUM!</v>
      </c>
      <c r="Q518" s="23" t="str">
        <f t="shared" si="143"/>
        <v>not submittied</v>
      </c>
      <c r="R518" s="65" t="e">
        <f t="shared" si="144"/>
        <v>#NUM!</v>
      </c>
      <c r="W518" s="67">
        <f t="shared" si="145"/>
        <v>0</v>
      </c>
      <c r="X518" s="23">
        <f t="shared" si="146"/>
        <v>7629</v>
      </c>
      <c r="Y518" s="50" t="e">
        <f t="shared" si="147"/>
        <v>#REF!</v>
      </c>
      <c r="Z518" s="23" t="e">
        <f t="shared" si="148"/>
        <v>#REF!</v>
      </c>
      <c r="AA518" s="28" t="e">
        <f t="shared" si="140"/>
        <v>#REF!</v>
      </c>
      <c r="AB518" s="29" t="e">
        <f t="shared" si="141"/>
        <v>#REF!</v>
      </c>
      <c r="AC518" s="28" t="e">
        <f t="shared" si="149"/>
        <v>#REF!</v>
      </c>
      <c r="AD518" s="23" t="e">
        <f t="shared" si="150"/>
        <v>#REF!</v>
      </c>
      <c r="AE518" s="53">
        <f t="shared" si="151"/>
        <v>0</v>
      </c>
      <c r="AF518" s="53">
        <f t="shared" si="152"/>
        <v>0</v>
      </c>
      <c r="AG518" s="53">
        <f t="shared" si="153"/>
        <v>0</v>
      </c>
      <c r="AH518" s="36" t="e">
        <f t="shared" si="139"/>
        <v>#REF!</v>
      </c>
      <c r="AM518" s="23">
        <f t="shared" si="154"/>
        <v>0</v>
      </c>
    </row>
    <row r="519" spans="1:39" x14ac:dyDescent="0.3">
      <c r="A519" s="23">
        <v>516</v>
      </c>
      <c r="B519" s="23">
        <f>VLOOKUP($A519,'[1]פרופיל מציע  + מסמכים שיש להגיש'!$C$6:$H$16555,2)</f>
        <v>0</v>
      </c>
      <c r="C519" s="23" t="str">
        <f t="shared" si="142"/>
        <v>0</v>
      </c>
      <c r="D519" s="41"/>
      <c r="E519" s="43"/>
      <c r="F519" s="43"/>
      <c r="G519" s="42"/>
      <c r="H519" s="43"/>
      <c r="I519" s="43"/>
      <c r="J519" s="42"/>
      <c r="K519" s="42"/>
      <c r="L519" s="42"/>
      <c r="M519" s="57" t="str">
        <f t="shared" si="155"/>
        <v/>
      </c>
      <c r="N519" s="27" t="str">
        <f>IF(M519="","",VLOOKUP($A519,'[1]פרופיל מציע  + מסמכים שיש להגיש'!$C$6:$H$16555,4))</f>
        <v/>
      </c>
      <c r="O519" s="46" t="str">
        <f>IF(OR('טבלת עזר2'!$C518=1,'טבלת עזר2'!$G518=1,'טבלת עזר2'!$J518='טבלת עזר2'!$J$2,'טבלת עזר2'!$J518='טבלת עזר2'!$J$2,'טבלת עזר2'!$K518='טבלת עזר2'!$K$2,'טבלת עזר2'!$L518='טבלת עזר2'!$L$2)=TRUE,1,"")</f>
        <v/>
      </c>
      <c r="P519" s="46" t="e">
        <f>IF(OR($M519='טבלת עזר2'!$AN$3,$M519='טבלת עזר2'!$AN$4,$M519='טבלת עזר2'!$AN$5,$M519='טבלת עזר2'!$AN$6,$M519='טבלת עזר2'!$AN$7,$M519='טבלת עזר2'!$AN$8,$M519='טבלת עזר2'!$AN$9)=TRUE,2,"")</f>
        <v>#NUM!</v>
      </c>
      <c r="Q519" s="23" t="str">
        <f t="shared" si="143"/>
        <v>not submittied</v>
      </c>
      <c r="R519" s="65" t="e">
        <f t="shared" si="144"/>
        <v>#NUM!</v>
      </c>
      <c r="W519" s="67">
        <f t="shared" si="145"/>
        <v>0</v>
      </c>
      <c r="X519" s="23">
        <f t="shared" si="146"/>
        <v>7629</v>
      </c>
      <c r="Y519" s="50" t="e">
        <f t="shared" si="147"/>
        <v>#REF!</v>
      </c>
      <c r="Z519" s="23" t="e">
        <f t="shared" si="148"/>
        <v>#REF!</v>
      </c>
      <c r="AA519" s="28" t="e">
        <f t="shared" si="140"/>
        <v>#REF!</v>
      </c>
      <c r="AB519" s="29" t="e">
        <f t="shared" si="141"/>
        <v>#REF!</v>
      </c>
      <c r="AC519" s="28" t="e">
        <f t="shared" si="149"/>
        <v>#REF!</v>
      </c>
      <c r="AD519" s="23" t="e">
        <f t="shared" si="150"/>
        <v>#REF!</v>
      </c>
      <c r="AE519" s="53">
        <f t="shared" si="151"/>
        <v>0</v>
      </c>
      <c r="AF519" s="53">
        <f t="shared" si="152"/>
        <v>0</v>
      </c>
      <c r="AG519" s="53">
        <f t="shared" si="153"/>
        <v>0</v>
      </c>
      <c r="AH519" s="36" t="e">
        <f t="shared" si="139"/>
        <v>#REF!</v>
      </c>
      <c r="AM519" s="23">
        <f t="shared" si="154"/>
        <v>0</v>
      </c>
    </row>
    <row r="520" spans="1:39" x14ac:dyDescent="0.3">
      <c r="A520" s="23">
        <v>517</v>
      </c>
      <c r="B520" s="23">
        <f>VLOOKUP($A520,'[1]פרופיל מציע  + מסמכים שיש להגיש'!$C$6:$H$16555,2)</f>
        <v>0</v>
      </c>
      <c r="C520" s="23" t="str">
        <f t="shared" si="142"/>
        <v>0</v>
      </c>
      <c r="D520" s="41"/>
      <c r="E520" s="43"/>
      <c r="F520" s="43"/>
      <c r="G520" s="42"/>
      <c r="H520" s="43"/>
      <c r="I520" s="43"/>
      <c r="J520" s="42"/>
      <c r="K520" s="42"/>
      <c r="L520" s="42"/>
      <c r="M520" s="57" t="str">
        <f t="shared" si="155"/>
        <v/>
      </c>
      <c r="N520" s="27" t="str">
        <f>IF(M520="","",VLOOKUP($A520,'[1]פרופיל מציע  + מסמכים שיש להגיש'!$C$6:$H$16555,4))</f>
        <v/>
      </c>
      <c r="O520" s="46" t="str">
        <f>IF(OR('טבלת עזר2'!$C519=1,'טבלת עזר2'!$G519=1,'טבלת עזר2'!$J519='טבלת עזר2'!$J$2,'טבלת עזר2'!$J519='טבלת עזר2'!$J$2,'טבלת עזר2'!$K519='טבלת עזר2'!$K$2,'טבלת עזר2'!$L519='טבלת עזר2'!$L$2)=TRUE,1,"")</f>
        <v/>
      </c>
      <c r="P520" s="46" t="e">
        <f>IF(OR($M520='טבלת עזר2'!$AN$3,$M520='טבלת עזר2'!$AN$4,$M520='טבלת עזר2'!$AN$5,$M520='טבלת עזר2'!$AN$6,$M520='טבלת עזר2'!$AN$7,$M520='טבלת עזר2'!$AN$8,$M520='טבלת עזר2'!$AN$9)=TRUE,2,"")</f>
        <v>#NUM!</v>
      </c>
      <c r="Q520" s="23" t="str">
        <f t="shared" si="143"/>
        <v>not submittied</v>
      </c>
      <c r="R520" s="65" t="e">
        <f t="shared" si="144"/>
        <v>#NUM!</v>
      </c>
      <c r="W520" s="67">
        <f t="shared" si="145"/>
        <v>0</v>
      </c>
      <c r="X520" s="23">
        <f t="shared" si="146"/>
        <v>7629</v>
      </c>
      <c r="Y520" s="50" t="e">
        <f t="shared" si="147"/>
        <v>#REF!</v>
      </c>
      <c r="Z520" s="23" t="e">
        <f t="shared" si="148"/>
        <v>#REF!</v>
      </c>
      <c r="AA520" s="28" t="e">
        <f t="shared" si="140"/>
        <v>#REF!</v>
      </c>
      <c r="AB520" s="29" t="e">
        <f t="shared" si="141"/>
        <v>#REF!</v>
      </c>
      <c r="AC520" s="28" t="e">
        <f t="shared" si="149"/>
        <v>#REF!</v>
      </c>
      <c r="AD520" s="23" t="e">
        <f t="shared" si="150"/>
        <v>#REF!</v>
      </c>
      <c r="AE520" s="53">
        <f t="shared" si="151"/>
        <v>0</v>
      </c>
      <c r="AF520" s="53">
        <f t="shared" si="152"/>
        <v>0</v>
      </c>
      <c r="AG520" s="53">
        <f t="shared" si="153"/>
        <v>0</v>
      </c>
      <c r="AH520" s="36" t="e">
        <f t="shared" si="139"/>
        <v>#REF!</v>
      </c>
      <c r="AM520" s="23">
        <f t="shared" si="154"/>
        <v>0</v>
      </c>
    </row>
    <row r="521" spans="1:39" x14ac:dyDescent="0.3">
      <c r="A521" s="23">
        <v>518</v>
      </c>
      <c r="B521" s="23">
        <f>VLOOKUP($A521,'[1]פרופיל מציע  + מסמכים שיש להגיש'!$C$6:$H$16555,2)</f>
        <v>0</v>
      </c>
      <c r="C521" s="23" t="str">
        <f t="shared" si="142"/>
        <v>0</v>
      </c>
      <c r="D521" s="41"/>
      <c r="E521" s="43"/>
      <c r="F521" s="43"/>
      <c r="G521" s="42"/>
      <c r="H521" s="43"/>
      <c r="I521" s="43"/>
      <c r="J521" s="42"/>
      <c r="K521" s="42"/>
      <c r="L521" s="42"/>
      <c r="M521" s="57" t="str">
        <f t="shared" si="155"/>
        <v/>
      </c>
      <c r="N521" s="27" t="str">
        <f>IF(M521="","",VLOOKUP($A521,'[1]פרופיל מציע  + מסמכים שיש להגיש'!$C$6:$H$16555,4))</f>
        <v/>
      </c>
      <c r="O521" s="46" t="str">
        <f>IF(OR('טבלת עזר2'!$C520=1,'טבלת עזר2'!$G520=1,'טבלת עזר2'!$J520='טבלת עזר2'!$J$2,'טבלת עזר2'!$J520='טבלת עזר2'!$J$2,'טבלת עזר2'!$K520='טבלת עזר2'!$K$2,'טבלת עזר2'!$L520='טבלת עזר2'!$L$2)=TRUE,1,"")</f>
        <v/>
      </c>
      <c r="P521" s="46" t="e">
        <f>IF(OR($M521='טבלת עזר2'!$AN$3,$M521='טבלת עזר2'!$AN$4,$M521='טבלת עזר2'!$AN$5,$M521='טבלת עזר2'!$AN$6,$M521='טבלת עזר2'!$AN$7,$M521='טבלת עזר2'!$AN$8,$M521='טבלת עזר2'!$AN$9)=TRUE,2,"")</f>
        <v>#NUM!</v>
      </c>
      <c r="Q521" s="23" t="str">
        <f t="shared" si="143"/>
        <v>not submittied</v>
      </c>
      <c r="R521" s="65" t="e">
        <f t="shared" si="144"/>
        <v>#NUM!</v>
      </c>
      <c r="W521" s="67">
        <f t="shared" si="145"/>
        <v>0</v>
      </c>
      <c r="X521" s="23">
        <f t="shared" si="146"/>
        <v>7629</v>
      </c>
      <c r="Y521" s="50" t="e">
        <f t="shared" si="147"/>
        <v>#REF!</v>
      </c>
      <c r="Z521" s="23" t="e">
        <f t="shared" si="148"/>
        <v>#REF!</v>
      </c>
      <c r="AA521" s="28" t="e">
        <f t="shared" si="140"/>
        <v>#REF!</v>
      </c>
      <c r="AB521" s="29" t="e">
        <f t="shared" si="141"/>
        <v>#REF!</v>
      </c>
      <c r="AC521" s="28" t="e">
        <f t="shared" si="149"/>
        <v>#REF!</v>
      </c>
      <c r="AD521" s="23" t="e">
        <f t="shared" si="150"/>
        <v>#REF!</v>
      </c>
      <c r="AE521" s="53">
        <f t="shared" si="151"/>
        <v>0</v>
      </c>
      <c r="AF521" s="53">
        <f t="shared" si="152"/>
        <v>0</v>
      </c>
      <c r="AG521" s="53">
        <f t="shared" si="153"/>
        <v>0</v>
      </c>
      <c r="AH521" s="36" t="e">
        <f t="shared" ref="AH521:AH582" si="156">SUM(W521:AG521)</f>
        <v>#REF!</v>
      </c>
      <c r="AM521" s="23">
        <f t="shared" si="154"/>
        <v>0</v>
      </c>
    </row>
    <row r="522" spans="1:39" x14ac:dyDescent="0.3">
      <c r="A522" s="23">
        <v>519</v>
      </c>
      <c r="B522" s="23">
        <f>VLOOKUP($A522,'[1]פרופיל מציע  + מסמכים שיש להגיש'!$C$6:$H$16555,2)</f>
        <v>0</v>
      </c>
      <c r="C522" s="23" t="str">
        <f t="shared" si="142"/>
        <v>0</v>
      </c>
      <c r="D522" s="41"/>
      <c r="E522" s="43"/>
      <c r="F522" s="43"/>
      <c r="G522" s="42"/>
      <c r="H522" s="43"/>
      <c r="I522" s="43"/>
      <c r="J522" s="42"/>
      <c r="K522" s="42"/>
      <c r="L522" s="42"/>
      <c r="M522" s="57" t="str">
        <f t="shared" si="155"/>
        <v/>
      </c>
      <c r="N522" s="27" t="str">
        <f>IF(M522="","",VLOOKUP($A522,'[1]פרופיל מציע  + מסמכים שיש להגיש'!$C$6:$H$16555,4))</f>
        <v/>
      </c>
      <c r="O522" s="46" t="str">
        <f>IF(OR('טבלת עזר2'!$C521=1,'טבלת עזר2'!$G521=1,'טבלת עזר2'!$J521='טבלת עזר2'!$J$2,'טבלת עזר2'!$J521='טבלת עזר2'!$J$2,'טבלת עזר2'!$K521='טבלת עזר2'!$K$2,'טבלת עזר2'!$L521='טבלת עזר2'!$L$2)=TRUE,1,"")</f>
        <v/>
      </c>
      <c r="P522" s="46" t="e">
        <f>IF(OR($M522='טבלת עזר2'!$AN$3,$M522='טבלת עזר2'!$AN$4,$M522='טבלת עזר2'!$AN$5,$M522='טבלת עזר2'!$AN$6,$M522='טבלת עזר2'!$AN$7,$M522='טבלת עזר2'!$AN$8,$M522='טבלת עזר2'!$AN$9)=TRUE,2,"")</f>
        <v>#NUM!</v>
      </c>
      <c r="Q522" s="23" t="str">
        <f t="shared" si="143"/>
        <v>not submittied</v>
      </c>
      <c r="R522" s="65" t="e">
        <f t="shared" si="144"/>
        <v>#NUM!</v>
      </c>
      <c r="W522" s="67">
        <f t="shared" si="145"/>
        <v>0</v>
      </c>
      <c r="X522" s="23">
        <f t="shared" si="146"/>
        <v>7629</v>
      </c>
      <c r="Y522" s="50" t="e">
        <f t="shared" si="147"/>
        <v>#REF!</v>
      </c>
      <c r="Z522" s="23" t="e">
        <f t="shared" si="148"/>
        <v>#REF!</v>
      </c>
      <c r="AA522" s="28" t="e">
        <f t="shared" si="140"/>
        <v>#REF!</v>
      </c>
      <c r="AB522" s="29" t="e">
        <f t="shared" si="141"/>
        <v>#REF!</v>
      </c>
      <c r="AC522" s="28" t="e">
        <f t="shared" si="149"/>
        <v>#REF!</v>
      </c>
      <c r="AD522" s="23" t="e">
        <f t="shared" si="150"/>
        <v>#REF!</v>
      </c>
      <c r="AE522" s="53">
        <f t="shared" si="151"/>
        <v>0</v>
      </c>
      <c r="AF522" s="53">
        <f t="shared" si="152"/>
        <v>0</v>
      </c>
      <c r="AG522" s="53">
        <f t="shared" si="153"/>
        <v>0</v>
      </c>
      <c r="AH522" s="36" t="e">
        <f t="shared" si="156"/>
        <v>#REF!</v>
      </c>
      <c r="AM522" s="23">
        <f t="shared" si="154"/>
        <v>0</v>
      </c>
    </row>
    <row r="523" spans="1:39" x14ac:dyDescent="0.3">
      <c r="A523" s="23">
        <v>520</v>
      </c>
      <c r="B523" s="23">
        <f>VLOOKUP($A523,'[1]פרופיל מציע  + מסמכים שיש להגיש'!$C$6:$H$16555,2)</f>
        <v>0</v>
      </c>
      <c r="C523" s="23" t="str">
        <f t="shared" si="142"/>
        <v>0</v>
      </c>
      <c r="D523" s="41"/>
      <c r="E523" s="43"/>
      <c r="F523" s="43"/>
      <c r="G523" s="42"/>
      <c r="H523" s="43"/>
      <c r="I523" s="43"/>
      <c r="J523" s="42"/>
      <c r="K523" s="42"/>
      <c r="L523" s="42"/>
      <c r="M523" s="57" t="str">
        <f t="shared" si="155"/>
        <v/>
      </c>
      <c r="N523" s="27" t="str">
        <f>IF(M523="","",VLOOKUP($A523,'[1]פרופיל מציע  + מסמכים שיש להגיש'!$C$6:$H$16555,4))</f>
        <v/>
      </c>
      <c r="O523" s="46" t="str">
        <f>IF(OR('טבלת עזר2'!$C522=1,'טבלת עזר2'!$G522=1,'טבלת עזר2'!$J522='טבלת עזר2'!$J$2,'טבלת עזר2'!$J522='טבלת עזר2'!$J$2,'טבלת עזר2'!$K522='טבלת עזר2'!$K$2,'טבלת עזר2'!$L522='טבלת עזר2'!$L$2)=TRUE,1,"")</f>
        <v/>
      </c>
      <c r="P523" s="46" t="e">
        <f>IF(OR($M523='טבלת עזר2'!$AN$3,$M523='טבלת עזר2'!$AN$4,$M523='טבלת עזר2'!$AN$5,$M523='טבלת עזר2'!$AN$6,$M523='טבלת עזר2'!$AN$7,$M523='טבלת עזר2'!$AN$8,$M523='טבלת עזר2'!$AN$9)=TRUE,2,"")</f>
        <v>#NUM!</v>
      </c>
      <c r="Q523" s="23" t="str">
        <f t="shared" si="143"/>
        <v>not submittied</v>
      </c>
      <c r="R523" s="65" t="e">
        <f t="shared" si="144"/>
        <v>#NUM!</v>
      </c>
      <c r="W523" s="67">
        <f t="shared" si="145"/>
        <v>0</v>
      </c>
      <c r="X523" s="23">
        <f t="shared" si="146"/>
        <v>7629</v>
      </c>
      <c r="Y523" s="50" t="e">
        <f t="shared" si="147"/>
        <v>#REF!</v>
      </c>
      <c r="Z523" s="23" t="e">
        <f t="shared" si="148"/>
        <v>#REF!</v>
      </c>
      <c r="AA523" s="28" t="e">
        <f t="shared" si="140"/>
        <v>#REF!</v>
      </c>
      <c r="AB523" s="29" t="e">
        <f t="shared" si="141"/>
        <v>#REF!</v>
      </c>
      <c r="AC523" s="28" t="e">
        <f t="shared" si="149"/>
        <v>#REF!</v>
      </c>
      <c r="AD523" s="23" t="e">
        <f t="shared" si="150"/>
        <v>#REF!</v>
      </c>
      <c r="AE523" s="53">
        <f t="shared" si="151"/>
        <v>0</v>
      </c>
      <c r="AF523" s="53">
        <f t="shared" si="152"/>
        <v>0</v>
      </c>
      <c r="AG523" s="53">
        <f t="shared" si="153"/>
        <v>0</v>
      </c>
      <c r="AH523" s="36" t="e">
        <f t="shared" si="156"/>
        <v>#REF!</v>
      </c>
      <c r="AM523" s="23">
        <f t="shared" si="154"/>
        <v>0</v>
      </c>
    </row>
    <row r="524" spans="1:39" x14ac:dyDescent="0.3">
      <c r="A524" s="23">
        <v>521</v>
      </c>
      <c r="B524" s="23">
        <f>VLOOKUP($A524,'[1]פרופיל מציע  + מסמכים שיש להגיש'!$C$6:$H$16555,2)</f>
        <v>0</v>
      </c>
      <c r="C524" s="23" t="str">
        <f t="shared" si="142"/>
        <v>0</v>
      </c>
      <c r="D524" s="41"/>
      <c r="E524" s="43"/>
      <c r="F524" s="43"/>
      <c r="G524" s="42"/>
      <c r="H524" s="43"/>
      <c r="I524" s="43"/>
      <c r="J524" s="42"/>
      <c r="K524" s="42"/>
      <c r="L524" s="42"/>
      <c r="M524" s="57" t="str">
        <f t="shared" si="155"/>
        <v/>
      </c>
      <c r="N524" s="27" t="str">
        <f>IF(M524="","",VLOOKUP($A524,'[1]פרופיל מציע  + מסמכים שיש להגיש'!$C$6:$H$16555,4))</f>
        <v/>
      </c>
      <c r="O524" s="46" t="str">
        <f>IF(OR('טבלת עזר2'!$C523=1,'טבלת עזר2'!$G523=1,'טבלת עזר2'!$J523='טבלת עזר2'!$J$2,'טבלת עזר2'!$J523='טבלת עזר2'!$J$2,'טבלת עזר2'!$K523='טבלת עזר2'!$K$2,'טבלת עזר2'!$L523='טבלת עזר2'!$L$2)=TRUE,1,"")</f>
        <v/>
      </c>
      <c r="P524" s="46" t="e">
        <f>IF(OR($M524='טבלת עזר2'!$AN$3,$M524='טבלת עזר2'!$AN$4,$M524='טבלת עזר2'!$AN$5,$M524='טבלת עזר2'!$AN$6,$M524='טבלת עזר2'!$AN$7,$M524='טבלת עזר2'!$AN$8,$M524='טבלת עזר2'!$AN$9)=TRUE,2,"")</f>
        <v>#NUM!</v>
      </c>
      <c r="Q524" s="23" t="str">
        <f t="shared" si="143"/>
        <v>not submittied</v>
      </c>
      <c r="R524" s="65" t="e">
        <f t="shared" si="144"/>
        <v>#NUM!</v>
      </c>
      <c r="W524" s="67">
        <f t="shared" si="145"/>
        <v>0</v>
      </c>
      <c r="X524" s="23">
        <f t="shared" si="146"/>
        <v>7629</v>
      </c>
      <c r="Y524" s="50" t="e">
        <f t="shared" si="147"/>
        <v>#REF!</v>
      </c>
      <c r="Z524" s="23" t="e">
        <f t="shared" si="148"/>
        <v>#REF!</v>
      </c>
      <c r="AA524" s="28" t="e">
        <f t="shared" si="140"/>
        <v>#REF!</v>
      </c>
      <c r="AB524" s="29" t="e">
        <f t="shared" si="141"/>
        <v>#REF!</v>
      </c>
      <c r="AC524" s="28" t="e">
        <f t="shared" si="149"/>
        <v>#REF!</v>
      </c>
      <c r="AD524" s="23" t="e">
        <f t="shared" si="150"/>
        <v>#REF!</v>
      </c>
      <c r="AE524" s="53">
        <f t="shared" si="151"/>
        <v>0</v>
      </c>
      <c r="AF524" s="53">
        <f t="shared" si="152"/>
        <v>0</v>
      </c>
      <c r="AG524" s="53">
        <f t="shared" si="153"/>
        <v>0</v>
      </c>
      <c r="AH524" s="36" t="e">
        <f t="shared" si="156"/>
        <v>#REF!</v>
      </c>
      <c r="AM524" s="23">
        <f t="shared" si="154"/>
        <v>0</v>
      </c>
    </row>
    <row r="525" spans="1:39" x14ac:dyDescent="0.3">
      <c r="A525" s="23">
        <v>522</v>
      </c>
      <c r="B525" s="23">
        <f>VLOOKUP($A525,'[1]פרופיל מציע  + מסמכים שיש להגיש'!$C$6:$H$16555,2)</f>
        <v>0</v>
      </c>
      <c r="C525" s="23" t="str">
        <f t="shared" si="142"/>
        <v>0</v>
      </c>
      <c r="D525" s="41"/>
      <c r="E525" s="43"/>
      <c r="F525" s="43"/>
      <c r="G525" s="42"/>
      <c r="H525" s="43"/>
      <c r="I525" s="43"/>
      <c r="J525" s="42"/>
      <c r="K525" s="42"/>
      <c r="L525" s="42"/>
      <c r="M525" s="57" t="str">
        <f t="shared" si="155"/>
        <v/>
      </c>
      <c r="N525" s="27" t="str">
        <f>IF(M525="","",VLOOKUP($A525,'[1]פרופיל מציע  + מסמכים שיש להגיש'!$C$6:$H$16555,4))</f>
        <v/>
      </c>
      <c r="O525" s="46" t="str">
        <f>IF(OR('טבלת עזר2'!$C524=1,'טבלת עזר2'!$G524=1,'טבלת עזר2'!$J524='טבלת עזר2'!$J$2,'טבלת עזר2'!$J524='טבלת עזר2'!$J$2,'טבלת עזר2'!$K524='טבלת עזר2'!$K$2,'טבלת עזר2'!$L524='טבלת עזר2'!$L$2)=TRUE,1,"")</f>
        <v/>
      </c>
      <c r="P525" s="46" t="e">
        <f>IF(OR($M525='טבלת עזר2'!$AN$3,$M525='טבלת עזר2'!$AN$4,$M525='טבלת עזר2'!$AN$5,$M525='טבלת עזר2'!$AN$6,$M525='טבלת עזר2'!$AN$7,$M525='טבלת עזר2'!$AN$8,$M525='טבלת עזר2'!$AN$9)=TRUE,2,"")</f>
        <v>#NUM!</v>
      </c>
      <c r="Q525" s="23" t="str">
        <f t="shared" si="143"/>
        <v>not submittied</v>
      </c>
      <c r="R525" s="65" t="e">
        <f t="shared" si="144"/>
        <v>#NUM!</v>
      </c>
      <c r="W525" s="67">
        <f t="shared" si="145"/>
        <v>0</v>
      </c>
      <c r="X525" s="23">
        <f t="shared" si="146"/>
        <v>7629</v>
      </c>
      <c r="Y525" s="50" t="e">
        <f t="shared" si="147"/>
        <v>#REF!</v>
      </c>
      <c r="Z525" s="23" t="e">
        <f t="shared" si="148"/>
        <v>#REF!</v>
      </c>
      <c r="AA525" s="28" t="e">
        <f t="shared" si="140"/>
        <v>#REF!</v>
      </c>
      <c r="AB525" s="29" t="e">
        <f t="shared" si="141"/>
        <v>#REF!</v>
      </c>
      <c r="AC525" s="28" t="e">
        <f t="shared" si="149"/>
        <v>#REF!</v>
      </c>
      <c r="AD525" s="23" t="e">
        <f t="shared" si="150"/>
        <v>#REF!</v>
      </c>
      <c r="AE525" s="53">
        <f t="shared" si="151"/>
        <v>0</v>
      </c>
      <c r="AF525" s="53">
        <f t="shared" si="152"/>
        <v>0</v>
      </c>
      <c r="AG525" s="53">
        <f t="shared" si="153"/>
        <v>0</v>
      </c>
      <c r="AH525" s="36" t="e">
        <f t="shared" si="156"/>
        <v>#REF!</v>
      </c>
      <c r="AM525" s="23">
        <f t="shared" si="154"/>
        <v>0</v>
      </c>
    </row>
    <row r="526" spans="1:39" x14ac:dyDescent="0.3">
      <c r="A526" s="23">
        <v>523</v>
      </c>
      <c r="B526" s="23">
        <f>VLOOKUP($A526,'[1]פרופיל מציע  + מסמכים שיש להגיש'!$C$6:$H$16555,2)</f>
        <v>0</v>
      </c>
      <c r="C526" s="23" t="str">
        <f t="shared" si="142"/>
        <v>0</v>
      </c>
      <c r="D526" s="41"/>
      <c r="E526" s="43"/>
      <c r="F526" s="43"/>
      <c r="G526" s="42"/>
      <c r="H526" s="43"/>
      <c r="I526" s="43"/>
      <c r="J526" s="42"/>
      <c r="K526" s="42"/>
      <c r="L526" s="42"/>
      <c r="M526" s="57" t="str">
        <f t="shared" si="155"/>
        <v/>
      </c>
      <c r="N526" s="27" t="str">
        <f>IF(M526="","",VLOOKUP($A526,'[1]פרופיל מציע  + מסמכים שיש להגיש'!$C$6:$H$16555,4))</f>
        <v/>
      </c>
      <c r="O526" s="46" t="str">
        <f>IF(OR('טבלת עזר2'!$C525=1,'טבלת עזר2'!$G525=1,'טבלת עזר2'!$J525='טבלת עזר2'!$J$2,'טבלת עזר2'!$J525='טבלת עזר2'!$J$2,'טבלת עזר2'!$K525='טבלת עזר2'!$K$2,'טבלת עזר2'!$L525='טבלת עזר2'!$L$2)=TRUE,1,"")</f>
        <v/>
      </c>
      <c r="P526" s="46" t="e">
        <f>IF(OR($M526='טבלת עזר2'!$AN$3,$M526='טבלת עזר2'!$AN$4,$M526='טבלת עזר2'!$AN$5,$M526='טבלת עזר2'!$AN$6,$M526='טבלת עזר2'!$AN$7,$M526='טבלת עזר2'!$AN$8,$M526='טבלת עזר2'!$AN$9)=TRUE,2,"")</f>
        <v>#NUM!</v>
      </c>
      <c r="Q526" s="23" t="str">
        <f t="shared" si="143"/>
        <v>not submittied</v>
      </c>
      <c r="R526" s="65" t="e">
        <f t="shared" si="144"/>
        <v>#NUM!</v>
      </c>
      <c r="W526" s="67">
        <f t="shared" si="145"/>
        <v>0</v>
      </c>
      <c r="X526" s="23">
        <f t="shared" si="146"/>
        <v>7629</v>
      </c>
      <c r="Y526" s="50" t="e">
        <f t="shared" si="147"/>
        <v>#REF!</v>
      </c>
      <c r="Z526" s="23" t="e">
        <f t="shared" si="148"/>
        <v>#REF!</v>
      </c>
      <c r="AA526" s="28" t="e">
        <f t="shared" si="140"/>
        <v>#REF!</v>
      </c>
      <c r="AB526" s="29" t="e">
        <f t="shared" si="141"/>
        <v>#REF!</v>
      </c>
      <c r="AC526" s="28" t="e">
        <f t="shared" si="149"/>
        <v>#REF!</v>
      </c>
      <c r="AD526" s="23" t="e">
        <f t="shared" si="150"/>
        <v>#REF!</v>
      </c>
      <c r="AE526" s="53">
        <f t="shared" si="151"/>
        <v>0</v>
      </c>
      <c r="AF526" s="53">
        <f t="shared" si="152"/>
        <v>0</v>
      </c>
      <c r="AG526" s="53">
        <f t="shared" si="153"/>
        <v>0</v>
      </c>
      <c r="AH526" s="36" t="e">
        <f t="shared" si="156"/>
        <v>#REF!</v>
      </c>
      <c r="AM526" s="23">
        <f t="shared" si="154"/>
        <v>0</v>
      </c>
    </row>
    <row r="527" spans="1:39" x14ac:dyDescent="0.3">
      <c r="A527" s="23">
        <v>524</v>
      </c>
      <c r="B527" s="23">
        <f>VLOOKUP($A527,'[1]פרופיל מציע  + מסמכים שיש להגיש'!$C$6:$H$16555,2)</f>
        <v>0</v>
      </c>
      <c r="C527" s="23" t="str">
        <f t="shared" si="142"/>
        <v>0</v>
      </c>
      <c r="D527" s="41"/>
      <c r="E527" s="43"/>
      <c r="F527" s="43"/>
      <c r="G527" s="42"/>
      <c r="H527" s="43"/>
      <c r="I527" s="43"/>
      <c r="J527" s="42"/>
      <c r="K527" s="42"/>
      <c r="L527" s="42"/>
      <c r="M527" s="57" t="str">
        <f t="shared" si="155"/>
        <v/>
      </c>
      <c r="N527" s="27" t="str">
        <f>IF(M527="","",VLOOKUP($A527,'[1]פרופיל מציע  + מסמכים שיש להגיש'!$C$6:$H$16555,4))</f>
        <v/>
      </c>
      <c r="O527" s="46" t="str">
        <f>IF(OR('טבלת עזר2'!$C526=1,'טבלת עזר2'!$G526=1,'טבלת עזר2'!$J526='טבלת עזר2'!$J$2,'טבלת עזר2'!$J526='טבלת עזר2'!$J$2,'טבלת עזר2'!$K526='טבלת עזר2'!$K$2,'טבלת עזר2'!$L526='טבלת עזר2'!$L$2)=TRUE,1,"")</f>
        <v/>
      </c>
      <c r="P527" s="46" t="e">
        <f>IF(OR($M527='טבלת עזר2'!$AN$3,$M527='טבלת עזר2'!$AN$4,$M527='טבלת עזר2'!$AN$5,$M527='טבלת עזר2'!$AN$6,$M527='טבלת עזר2'!$AN$7,$M527='טבלת עזר2'!$AN$8,$M527='טבלת עזר2'!$AN$9)=TRUE,2,"")</f>
        <v>#NUM!</v>
      </c>
      <c r="Q527" s="23" t="str">
        <f t="shared" si="143"/>
        <v>not submittied</v>
      </c>
      <c r="R527" s="65" t="e">
        <f t="shared" si="144"/>
        <v>#NUM!</v>
      </c>
      <c r="W527" s="67">
        <f t="shared" si="145"/>
        <v>0</v>
      </c>
      <c r="X527" s="23">
        <f t="shared" si="146"/>
        <v>7629</v>
      </c>
      <c r="Y527" s="50" t="e">
        <f t="shared" si="147"/>
        <v>#REF!</v>
      </c>
      <c r="Z527" s="23" t="e">
        <f t="shared" si="148"/>
        <v>#REF!</v>
      </c>
      <c r="AA527" s="28" t="e">
        <f t="shared" si="140"/>
        <v>#REF!</v>
      </c>
      <c r="AB527" s="29" t="e">
        <f t="shared" si="141"/>
        <v>#REF!</v>
      </c>
      <c r="AC527" s="28" t="e">
        <f t="shared" si="149"/>
        <v>#REF!</v>
      </c>
      <c r="AD527" s="23" t="e">
        <f t="shared" si="150"/>
        <v>#REF!</v>
      </c>
      <c r="AE527" s="53">
        <f t="shared" si="151"/>
        <v>0</v>
      </c>
      <c r="AF527" s="53">
        <f t="shared" si="152"/>
        <v>0</v>
      </c>
      <c r="AG527" s="53">
        <f t="shared" si="153"/>
        <v>0</v>
      </c>
      <c r="AH527" s="36" t="e">
        <f t="shared" si="156"/>
        <v>#REF!</v>
      </c>
      <c r="AM527" s="23">
        <f t="shared" si="154"/>
        <v>0</v>
      </c>
    </row>
    <row r="528" spans="1:39" x14ac:dyDescent="0.3">
      <c r="A528" s="23">
        <v>525</v>
      </c>
      <c r="B528" s="23">
        <f>VLOOKUP($A528,'[1]פרופיל מציע  + מסמכים שיש להגיש'!$C$6:$H$16555,2)</f>
        <v>0</v>
      </c>
      <c r="C528" s="23" t="str">
        <f t="shared" si="142"/>
        <v>0</v>
      </c>
      <c r="D528" s="41"/>
      <c r="E528" s="43"/>
      <c r="F528" s="43"/>
      <c r="G528" s="42"/>
      <c r="H528" s="43"/>
      <c r="I528" s="43"/>
      <c r="J528" s="42"/>
      <c r="K528" s="42"/>
      <c r="L528" s="42"/>
      <c r="M528" s="57" t="str">
        <f t="shared" si="155"/>
        <v/>
      </c>
      <c r="N528" s="27" t="str">
        <f>IF(M528="","",VLOOKUP($A528,'[1]פרופיל מציע  + מסמכים שיש להגיש'!$C$6:$H$16555,4))</f>
        <v/>
      </c>
      <c r="O528" s="46" t="str">
        <f>IF(OR('טבלת עזר2'!$C527=1,'טבלת עזר2'!$G527=1,'טבלת עזר2'!$J527='טבלת עזר2'!$J$2,'טבלת עזר2'!$J527='טבלת עזר2'!$J$2,'טבלת עזר2'!$K527='טבלת עזר2'!$K$2,'טבלת עזר2'!$L527='טבלת עזר2'!$L$2)=TRUE,1,"")</f>
        <v/>
      </c>
      <c r="P528" s="46" t="e">
        <f>IF(OR($M528='טבלת עזר2'!$AN$3,$M528='טבלת עזר2'!$AN$4,$M528='טבלת עזר2'!$AN$5,$M528='טבלת עזר2'!$AN$6,$M528='טבלת עזר2'!$AN$7,$M528='טבלת עזר2'!$AN$8,$M528='טבלת עזר2'!$AN$9)=TRUE,2,"")</f>
        <v>#NUM!</v>
      </c>
      <c r="Q528" s="23" t="str">
        <f t="shared" si="143"/>
        <v>not submittied</v>
      </c>
      <c r="R528" s="65" t="e">
        <f t="shared" si="144"/>
        <v>#NUM!</v>
      </c>
      <c r="W528" s="67">
        <f t="shared" si="145"/>
        <v>0</v>
      </c>
      <c r="X528" s="23">
        <f t="shared" si="146"/>
        <v>7629</v>
      </c>
      <c r="Y528" s="50" t="e">
        <f t="shared" si="147"/>
        <v>#REF!</v>
      </c>
      <c r="Z528" s="23" t="e">
        <f t="shared" si="148"/>
        <v>#REF!</v>
      </c>
      <c r="AA528" s="28" t="e">
        <f t="shared" si="140"/>
        <v>#REF!</v>
      </c>
      <c r="AB528" s="29" t="e">
        <f t="shared" si="141"/>
        <v>#REF!</v>
      </c>
      <c r="AC528" s="28" t="e">
        <f t="shared" si="149"/>
        <v>#REF!</v>
      </c>
      <c r="AD528" s="23" t="e">
        <f t="shared" si="150"/>
        <v>#REF!</v>
      </c>
      <c r="AE528" s="53">
        <f t="shared" si="151"/>
        <v>0</v>
      </c>
      <c r="AF528" s="53">
        <f t="shared" si="152"/>
        <v>0</v>
      </c>
      <c r="AG528" s="53">
        <f t="shared" si="153"/>
        <v>0</v>
      </c>
      <c r="AH528" s="36" t="e">
        <f t="shared" si="156"/>
        <v>#REF!</v>
      </c>
      <c r="AM528" s="23">
        <f t="shared" si="154"/>
        <v>0</v>
      </c>
    </row>
    <row r="529" spans="1:39" x14ac:dyDescent="0.3">
      <c r="A529" s="23">
        <v>526</v>
      </c>
      <c r="B529" s="23">
        <f>VLOOKUP($A529,'[1]פרופיל מציע  + מסמכים שיש להגיש'!$C$6:$H$16555,2)</f>
        <v>0</v>
      </c>
      <c r="C529" s="23" t="str">
        <f t="shared" si="142"/>
        <v>0</v>
      </c>
      <c r="D529" s="41"/>
      <c r="E529" s="43"/>
      <c r="F529" s="43"/>
      <c r="G529" s="42"/>
      <c r="H529" s="43"/>
      <c r="I529" s="43"/>
      <c r="J529" s="42"/>
      <c r="K529" s="42"/>
      <c r="L529" s="42"/>
      <c r="M529" s="57" t="str">
        <f t="shared" si="155"/>
        <v/>
      </c>
      <c r="N529" s="27" t="str">
        <f>IF(M529="","",VLOOKUP($A529,'[1]פרופיל מציע  + מסמכים שיש להגיש'!$C$6:$H$16555,4))</f>
        <v/>
      </c>
      <c r="O529" s="46" t="str">
        <f>IF(OR('טבלת עזר2'!$C528=1,'טבלת עזר2'!$G528=1,'טבלת עזר2'!$J528='טבלת עזר2'!$J$2,'טבלת עזר2'!$J528='טבלת עזר2'!$J$2,'טבלת עזר2'!$K528='טבלת עזר2'!$K$2,'טבלת עזר2'!$L528='טבלת עזר2'!$L$2)=TRUE,1,"")</f>
        <v/>
      </c>
      <c r="P529" s="46" t="e">
        <f>IF(OR($M529='טבלת עזר2'!$AN$3,$M529='טבלת עזר2'!$AN$4,$M529='טבלת עזר2'!$AN$5,$M529='טבלת עזר2'!$AN$6,$M529='טבלת עזר2'!$AN$7,$M529='טבלת עזר2'!$AN$8,$M529='טבלת עזר2'!$AN$9)=TRUE,2,"")</f>
        <v>#NUM!</v>
      </c>
      <c r="Q529" s="23" t="str">
        <f t="shared" si="143"/>
        <v>not submittied</v>
      </c>
      <c r="R529" s="65" t="e">
        <f t="shared" si="144"/>
        <v>#NUM!</v>
      </c>
      <c r="W529" s="67">
        <f t="shared" si="145"/>
        <v>0</v>
      </c>
      <c r="X529" s="23">
        <f t="shared" si="146"/>
        <v>7629</v>
      </c>
      <c r="Y529" s="50" t="e">
        <f t="shared" si="147"/>
        <v>#REF!</v>
      </c>
      <c r="Z529" s="23" t="e">
        <f t="shared" si="148"/>
        <v>#REF!</v>
      </c>
      <c r="AA529" s="28" t="e">
        <f t="shared" si="140"/>
        <v>#REF!</v>
      </c>
      <c r="AB529" s="29" t="e">
        <f t="shared" si="141"/>
        <v>#REF!</v>
      </c>
      <c r="AC529" s="28" t="e">
        <f t="shared" si="149"/>
        <v>#REF!</v>
      </c>
      <c r="AD529" s="23" t="e">
        <f t="shared" si="150"/>
        <v>#REF!</v>
      </c>
      <c r="AE529" s="53">
        <f t="shared" si="151"/>
        <v>0</v>
      </c>
      <c r="AF529" s="53">
        <f t="shared" si="152"/>
        <v>0</v>
      </c>
      <c r="AG529" s="53">
        <f t="shared" si="153"/>
        <v>0</v>
      </c>
      <c r="AH529" s="36" t="e">
        <f t="shared" si="156"/>
        <v>#REF!</v>
      </c>
      <c r="AM529" s="23">
        <f t="shared" si="154"/>
        <v>0</v>
      </c>
    </row>
    <row r="530" spans="1:39" x14ac:dyDescent="0.3">
      <c r="A530" s="23">
        <v>527</v>
      </c>
      <c r="B530" s="23">
        <f>VLOOKUP($A530,'[1]פרופיל מציע  + מסמכים שיש להגיש'!$C$6:$H$16555,2)</f>
        <v>0</v>
      </c>
      <c r="C530" s="23" t="str">
        <f t="shared" si="142"/>
        <v>0</v>
      </c>
      <c r="D530" s="41"/>
      <c r="E530" s="43"/>
      <c r="F530" s="43"/>
      <c r="G530" s="42"/>
      <c r="H530" s="43"/>
      <c r="I530" s="43"/>
      <c r="J530" s="42"/>
      <c r="K530" s="42"/>
      <c r="L530" s="42"/>
      <c r="M530" s="57" t="str">
        <f t="shared" si="155"/>
        <v/>
      </c>
      <c r="N530" s="27" t="str">
        <f>IF(M530="","",VLOOKUP($A530,'[1]פרופיל מציע  + מסמכים שיש להגיש'!$C$6:$H$16555,4))</f>
        <v/>
      </c>
      <c r="O530" s="46" t="str">
        <f>IF(OR('טבלת עזר2'!$C529=1,'טבלת עזר2'!$G529=1,'טבלת עזר2'!$J529='טבלת עזר2'!$J$2,'טבלת עזר2'!$J529='טבלת עזר2'!$J$2,'טבלת עזר2'!$K529='טבלת עזר2'!$K$2,'טבלת עזר2'!$L529='טבלת עזר2'!$L$2)=TRUE,1,"")</f>
        <v/>
      </c>
      <c r="P530" s="46" t="e">
        <f>IF(OR($M530='טבלת עזר2'!$AN$3,$M530='טבלת עזר2'!$AN$4,$M530='טבלת עזר2'!$AN$5,$M530='טבלת עזר2'!$AN$6,$M530='טבלת עזר2'!$AN$7,$M530='טבלת עזר2'!$AN$8,$M530='טבלת עזר2'!$AN$9)=TRUE,2,"")</f>
        <v>#NUM!</v>
      </c>
      <c r="Q530" s="23" t="str">
        <f t="shared" si="143"/>
        <v>not submittied</v>
      </c>
      <c r="R530" s="65" t="e">
        <f t="shared" si="144"/>
        <v>#NUM!</v>
      </c>
      <c r="W530" s="67">
        <f t="shared" si="145"/>
        <v>0</v>
      </c>
      <c r="X530" s="23">
        <f t="shared" si="146"/>
        <v>7629</v>
      </c>
      <c r="Y530" s="50" t="e">
        <f t="shared" si="147"/>
        <v>#REF!</v>
      </c>
      <c r="Z530" s="23" t="e">
        <f t="shared" si="148"/>
        <v>#REF!</v>
      </c>
      <c r="AA530" s="28" t="e">
        <f t="shared" si="140"/>
        <v>#REF!</v>
      </c>
      <c r="AB530" s="29" t="e">
        <f t="shared" si="141"/>
        <v>#REF!</v>
      </c>
      <c r="AC530" s="28" t="e">
        <f t="shared" si="149"/>
        <v>#REF!</v>
      </c>
      <c r="AD530" s="23" t="e">
        <f t="shared" si="150"/>
        <v>#REF!</v>
      </c>
      <c r="AE530" s="53">
        <f t="shared" si="151"/>
        <v>0</v>
      </c>
      <c r="AF530" s="53">
        <f t="shared" si="152"/>
        <v>0</v>
      </c>
      <c r="AG530" s="53">
        <f t="shared" si="153"/>
        <v>0</v>
      </c>
      <c r="AH530" s="36" t="e">
        <f t="shared" si="156"/>
        <v>#REF!</v>
      </c>
      <c r="AM530" s="23">
        <f t="shared" si="154"/>
        <v>0</v>
      </c>
    </row>
    <row r="531" spans="1:39" x14ac:dyDescent="0.3">
      <c r="A531" s="23">
        <v>528</v>
      </c>
      <c r="B531" s="23">
        <f>VLOOKUP($A531,'[1]פרופיל מציע  + מסמכים שיש להגיש'!$C$6:$H$16555,2)</f>
        <v>0</v>
      </c>
      <c r="C531" s="23" t="str">
        <f t="shared" si="142"/>
        <v>0</v>
      </c>
      <c r="D531" s="41"/>
      <c r="E531" s="43"/>
      <c r="F531" s="43"/>
      <c r="G531" s="42"/>
      <c r="H531" s="43"/>
      <c r="I531" s="43"/>
      <c r="J531" s="42"/>
      <c r="K531" s="42"/>
      <c r="L531" s="42"/>
      <c r="M531" s="57" t="str">
        <f t="shared" si="155"/>
        <v/>
      </c>
      <c r="N531" s="27" t="str">
        <f>IF(M531="","",VLOOKUP($A531,'[1]פרופיל מציע  + מסמכים שיש להגיש'!$C$6:$H$16555,4))</f>
        <v/>
      </c>
      <c r="O531" s="46" t="str">
        <f>IF(OR('טבלת עזר2'!$C530=1,'טבלת עזר2'!$G530=1,'טבלת עזר2'!$J530='טבלת עזר2'!$J$2,'טבלת עזר2'!$J530='טבלת עזר2'!$J$2,'טבלת עזר2'!$K530='טבלת עזר2'!$K$2,'טבלת עזר2'!$L530='טבלת עזר2'!$L$2)=TRUE,1,"")</f>
        <v/>
      </c>
      <c r="P531" s="46" t="e">
        <f>IF(OR($M531='טבלת עזר2'!$AN$3,$M531='טבלת עזר2'!$AN$4,$M531='טבלת עזר2'!$AN$5,$M531='טבלת עזר2'!$AN$6,$M531='טבלת עזר2'!$AN$7,$M531='טבלת עזר2'!$AN$8,$M531='טבלת עזר2'!$AN$9)=TRUE,2,"")</f>
        <v>#NUM!</v>
      </c>
      <c r="Q531" s="23" t="str">
        <f t="shared" si="143"/>
        <v>not submittied</v>
      </c>
      <c r="R531" s="65" t="e">
        <f t="shared" si="144"/>
        <v>#NUM!</v>
      </c>
      <c r="W531" s="67">
        <f t="shared" si="145"/>
        <v>0</v>
      </c>
      <c r="X531" s="23">
        <f t="shared" si="146"/>
        <v>7629</v>
      </c>
      <c r="Y531" s="50" t="e">
        <f t="shared" si="147"/>
        <v>#REF!</v>
      </c>
      <c r="Z531" s="23" t="e">
        <f t="shared" si="148"/>
        <v>#REF!</v>
      </c>
      <c r="AA531" s="28" t="e">
        <f t="shared" si="140"/>
        <v>#REF!</v>
      </c>
      <c r="AB531" s="29" t="e">
        <f t="shared" si="141"/>
        <v>#REF!</v>
      </c>
      <c r="AC531" s="28" t="e">
        <f t="shared" si="149"/>
        <v>#REF!</v>
      </c>
      <c r="AD531" s="23" t="e">
        <f t="shared" si="150"/>
        <v>#REF!</v>
      </c>
      <c r="AE531" s="53">
        <f t="shared" si="151"/>
        <v>0</v>
      </c>
      <c r="AF531" s="53">
        <f t="shared" si="152"/>
        <v>0</v>
      </c>
      <c r="AG531" s="53">
        <f t="shared" si="153"/>
        <v>0</v>
      </c>
      <c r="AH531" s="36" t="e">
        <f t="shared" si="156"/>
        <v>#REF!</v>
      </c>
      <c r="AM531" s="23">
        <f t="shared" si="154"/>
        <v>0</v>
      </c>
    </row>
    <row r="532" spans="1:39" x14ac:dyDescent="0.3">
      <c r="A532" s="23">
        <v>529</v>
      </c>
      <c r="B532" s="23">
        <f>VLOOKUP($A532,'[1]פרופיל מציע  + מסמכים שיש להגיש'!$C$6:$H$16555,2)</f>
        <v>0</v>
      </c>
      <c r="C532" s="23" t="str">
        <f t="shared" si="142"/>
        <v>0</v>
      </c>
      <c r="D532" s="41"/>
      <c r="E532" s="43"/>
      <c r="F532" s="43"/>
      <c r="G532" s="42"/>
      <c r="H532" s="43"/>
      <c r="I532" s="43"/>
      <c r="J532" s="42"/>
      <c r="K532" s="42"/>
      <c r="L532" s="42"/>
      <c r="M532" s="57" t="str">
        <f t="shared" si="155"/>
        <v/>
      </c>
      <c r="N532" s="27" t="str">
        <f>IF(M532="","",VLOOKUP($A532,'[1]פרופיל מציע  + מסמכים שיש להגיש'!$C$6:$H$16555,4))</f>
        <v/>
      </c>
      <c r="O532" s="46" t="str">
        <f>IF(OR('טבלת עזר2'!$C531=1,'טבלת עזר2'!$G531=1,'טבלת עזר2'!$J531='טבלת עזר2'!$J$2,'טבלת עזר2'!$J531='טבלת עזר2'!$J$2,'טבלת עזר2'!$K531='טבלת עזר2'!$K$2,'טבלת עזר2'!$L531='טבלת עזר2'!$L$2)=TRUE,1,"")</f>
        <v/>
      </c>
      <c r="P532" s="46" t="e">
        <f>IF(OR($M532='טבלת עזר2'!$AN$3,$M532='טבלת עזר2'!$AN$4,$M532='טבלת עזר2'!$AN$5,$M532='טבלת עזר2'!$AN$6,$M532='טבלת עזר2'!$AN$7,$M532='טבלת עזר2'!$AN$8,$M532='טבלת עזר2'!$AN$9)=TRUE,2,"")</f>
        <v>#NUM!</v>
      </c>
      <c r="Q532" s="23" t="str">
        <f t="shared" si="143"/>
        <v>not submittied</v>
      </c>
      <c r="R532" s="65" t="e">
        <f t="shared" si="144"/>
        <v>#NUM!</v>
      </c>
      <c r="W532" s="67">
        <f t="shared" si="145"/>
        <v>0</v>
      </c>
      <c r="X532" s="23">
        <f t="shared" si="146"/>
        <v>7629</v>
      </c>
      <c r="Y532" s="50" t="e">
        <f t="shared" si="147"/>
        <v>#REF!</v>
      </c>
      <c r="Z532" s="23" t="e">
        <f t="shared" si="148"/>
        <v>#REF!</v>
      </c>
      <c r="AA532" s="28" t="e">
        <f t="shared" si="140"/>
        <v>#REF!</v>
      </c>
      <c r="AB532" s="29" t="e">
        <f t="shared" si="141"/>
        <v>#REF!</v>
      </c>
      <c r="AC532" s="28" t="e">
        <f t="shared" si="149"/>
        <v>#REF!</v>
      </c>
      <c r="AD532" s="23" t="e">
        <f t="shared" si="150"/>
        <v>#REF!</v>
      </c>
      <c r="AE532" s="53">
        <f t="shared" si="151"/>
        <v>0</v>
      </c>
      <c r="AF532" s="53">
        <f t="shared" si="152"/>
        <v>0</v>
      </c>
      <c r="AG532" s="53">
        <f t="shared" si="153"/>
        <v>0</v>
      </c>
      <c r="AH532" s="36" t="e">
        <f t="shared" si="156"/>
        <v>#REF!</v>
      </c>
      <c r="AM532" s="23">
        <f t="shared" si="154"/>
        <v>0</v>
      </c>
    </row>
    <row r="533" spans="1:39" x14ac:dyDescent="0.3">
      <c r="A533" s="23">
        <v>530</v>
      </c>
      <c r="B533" s="23">
        <f>VLOOKUP($A533,'[1]פרופיל מציע  + מסמכים שיש להגיש'!$C$6:$H$16555,2)</f>
        <v>0</v>
      </c>
      <c r="C533" s="23" t="str">
        <f t="shared" si="142"/>
        <v>0</v>
      </c>
      <c r="D533" s="41"/>
      <c r="E533" s="43"/>
      <c r="F533" s="43"/>
      <c r="G533" s="42"/>
      <c r="H533" s="43"/>
      <c r="I533" s="43"/>
      <c r="J533" s="42"/>
      <c r="K533" s="42"/>
      <c r="L533" s="42"/>
      <c r="M533" s="57" t="str">
        <f t="shared" si="155"/>
        <v/>
      </c>
      <c r="N533" s="27" t="str">
        <f>IF(M533="","",VLOOKUP($A533,'[1]פרופיל מציע  + מסמכים שיש להגיש'!$C$6:$H$16555,4))</f>
        <v/>
      </c>
      <c r="O533" s="46" t="str">
        <f>IF(OR('טבלת עזר2'!$C532=1,'טבלת עזר2'!$G532=1,'טבלת עזר2'!$J532='טבלת עזר2'!$J$2,'טבלת עזר2'!$J532='טבלת עזר2'!$J$2,'טבלת עזר2'!$K532='טבלת עזר2'!$K$2,'טבלת עזר2'!$L532='טבלת עזר2'!$L$2)=TRUE,1,"")</f>
        <v/>
      </c>
      <c r="P533" s="46" t="e">
        <f>IF(OR($M533='טבלת עזר2'!$AN$3,$M533='טבלת עזר2'!$AN$4,$M533='טבלת עזר2'!$AN$5,$M533='טבלת עזר2'!$AN$6,$M533='טבלת עזר2'!$AN$7,$M533='טבלת עזר2'!$AN$8,$M533='טבלת עזר2'!$AN$9)=TRUE,2,"")</f>
        <v>#NUM!</v>
      </c>
      <c r="Q533" s="23" t="str">
        <f t="shared" si="143"/>
        <v>not submittied</v>
      </c>
      <c r="R533" s="65" t="e">
        <f t="shared" si="144"/>
        <v>#NUM!</v>
      </c>
      <c r="W533" s="67">
        <f t="shared" si="145"/>
        <v>0</v>
      </c>
      <c r="X533" s="23">
        <f t="shared" si="146"/>
        <v>7629</v>
      </c>
      <c r="Y533" s="50" t="e">
        <f t="shared" si="147"/>
        <v>#REF!</v>
      </c>
      <c r="Z533" s="23" t="e">
        <f t="shared" si="148"/>
        <v>#REF!</v>
      </c>
      <c r="AA533" s="28" t="e">
        <f t="shared" si="140"/>
        <v>#REF!</v>
      </c>
      <c r="AB533" s="29" t="e">
        <f t="shared" si="141"/>
        <v>#REF!</v>
      </c>
      <c r="AC533" s="28" t="e">
        <f t="shared" si="149"/>
        <v>#REF!</v>
      </c>
      <c r="AD533" s="23" t="e">
        <f t="shared" si="150"/>
        <v>#REF!</v>
      </c>
      <c r="AE533" s="53">
        <f t="shared" si="151"/>
        <v>0</v>
      </c>
      <c r="AF533" s="53">
        <f t="shared" si="152"/>
        <v>0</v>
      </c>
      <c r="AG533" s="53">
        <f t="shared" si="153"/>
        <v>0</v>
      </c>
      <c r="AH533" s="36" t="e">
        <f t="shared" si="156"/>
        <v>#REF!</v>
      </c>
      <c r="AM533" s="23">
        <f t="shared" si="154"/>
        <v>0</v>
      </c>
    </row>
    <row r="534" spans="1:39" x14ac:dyDescent="0.3">
      <c r="A534" s="23">
        <v>531</v>
      </c>
      <c r="B534" s="23">
        <f>VLOOKUP($A534,'[1]פרופיל מציע  + מסמכים שיש להגיש'!$C$6:$H$16555,2)</f>
        <v>0</v>
      </c>
      <c r="C534" s="23" t="str">
        <f t="shared" si="142"/>
        <v>0</v>
      </c>
      <c r="D534" s="41"/>
      <c r="E534" s="43"/>
      <c r="F534" s="43"/>
      <c r="G534" s="42"/>
      <c r="H534" s="43"/>
      <c r="I534" s="43"/>
      <c r="J534" s="42"/>
      <c r="K534" s="42"/>
      <c r="L534" s="42"/>
      <c r="M534" s="57" t="str">
        <f t="shared" si="155"/>
        <v/>
      </c>
      <c r="N534" s="27" t="str">
        <f>IF(M534="","",VLOOKUP($A534,'[1]פרופיל מציע  + מסמכים שיש להגיש'!$C$6:$H$16555,4))</f>
        <v/>
      </c>
      <c r="O534" s="46" t="str">
        <f>IF(OR('טבלת עזר2'!$C533=1,'טבלת עזר2'!$G533=1,'טבלת עזר2'!$J533='טבלת עזר2'!$J$2,'טבלת עזר2'!$J533='טבלת עזר2'!$J$2,'טבלת עזר2'!$K533='טבלת עזר2'!$K$2,'טבלת עזר2'!$L533='טבלת עזר2'!$L$2)=TRUE,1,"")</f>
        <v/>
      </c>
      <c r="P534" s="46" t="e">
        <f>IF(OR($M534='טבלת עזר2'!$AN$3,$M534='טבלת עזר2'!$AN$4,$M534='טבלת עזר2'!$AN$5,$M534='טבלת עזר2'!$AN$6,$M534='טבלת עזר2'!$AN$7,$M534='טבלת עזר2'!$AN$8,$M534='טבלת עזר2'!$AN$9)=TRUE,2,"")</f>
        <v>#NUM!</v>
      </c>
      <c r="Q534" s="23" t="str">
        <f t="shared" si="143"/>
        <v>not submittied</v>
      </c>
      <c r="R534" s="65" t="e">
        <f t="shared" si="144"/>
        <v>#NUM!</v>
      </c>
      <c r="W534" s="67">
        <f t="shared" si="145"/>
        <v>0</v>
      </c>
      <c r="X534" s="23">
        <f t="shared" si="146"/>
        <v>7629</v>
      </c>
      <c r="Y534" s="50" t="e">
        <f t="shared" si="147"/>
        <v>#REF!</v>
      </c>
      <c r="Z534" s="23" t="e">
        <f t="shared" si="148"/>
        <v>#REF!</v>
      </c>
      <c r="AA534" s="28" t="e">
        <f t="shared" si="140"/>
        <v>#REF!</v>
      </c>
      <c r="AB534" s="29" t="e">
        <f t="shared" si="141"/>
        <v>#REF!</v>
      </c>
      <c r="AC534" s="28" t="e">
        <f t="shared" si="149"/>
        <v>#REF!</v>
      </c>
      <c r="AD534" s="23" t="e">
        <f t="shared" si="150"/>
        <v>#REF!</v>
      </c>
      <c r="AE534" s="53">
        <f t="shared" si="151"/>
        <v>0</v>
      </c>
      <c r="AF534" s="53">
        <f t="shared" si="152"/>
        <v>0</v>
      </c>
      <c r="AG534" s="53">
        <f t="shared" si="153"/>
        <v>0</v>
      </c>
      <c r="AH534" s="36" t="e">
        <f t="shared" si="156"/>
        <v>#REF!</v>
      </c>
      <c r="AM534" s="23">
        <f t="shared" si="154"/>
        <v>0</v>
      </c>
    </row>
    <row r="535" spans="1:39" x14ac:dyDescent="0.3">
      <c r="A535" s="23">
        <v>532</v>
      </c>
      <c r="B535" s="23">
        <f>VLOOKUP($A535,'[1]פרופיל מציע  + מסמכים שיש להגיש'!$C$6:$H$16555,2)</f>
        <v>0</v>
      </c>
      <c r="C535" s="23" t="str">
        <f t="shared" si="142"/>
        <v>0</v>
      </c>
      <c r="D535" s="41"/>
      <c r="E535" s="43"/>
      <c r="F535" s="43"/>
      <c r="G535" s="42"/>
      <c r="H535" s="43"/>
      <c r="I535" s="43"/>
      <c r="J535" s="42"/>
      <c r="K535" s="42"/>
      <c r="L535" s="42"/>
      <c r="M535" s="57" t="str">
        <f t="shared" si="155"/>
        <v/>
      </c>
      <c r="N535" s="27" t="str">
        <f>IF(M535="","",VLOOKUP($A535,'[1]פרופיל מציע  + מסמכים שיש להגיש'!$C$6:$H$16555,4))</f>
        <v/>
      </c>
      <c r="O535" s="46" t="str">
        <f>IF(OR('טבלת עזר2'!$C534=1,'טבלת עזר2'!$G534=1,'טבלת עזר2'!$J534='טבלת עזר2'!$J$2,'טבלת עזר2'!$J534='טבלת עזר2'!$J$2,'טבלת עזר2'!$K534='טבלת עזר2'!$K$2,'טבלת עזר2'!$L534='טבלת עזר2'!$L$2)=TRUE,1,"")</f>
        <v/>
      </c>
      <c r="P535" s="46" t="e">
        <f>IF(OR($M535='טבלת עזר2'!$AN$3,$M535='טבלת עזר2'!$AN$4,$M535='טבלת עזר2'!$AN$5,$M535='טבלת עזר2'!$AN$6,$M535='טבלת עזר2'!$AN$7,$M535='טבלת עזר2'!$AN$8,$M535='טבלת עזר2'!$AN$9)=TRUE,2,"")</f>
        <v>#NUM!</v>
      </c>
      <c r="Q535" s="23" t="str">
        <f t="shared" si="143"/>
        <v>not submittied</v>
      </c>
      <c r="R535" s="65" t="e">
        <f t="shared" si="144"/>
        <v>#NUM!</v>
      </c>
      <c r="W535" s="67">
        <f t="shared" si="145"/>
        <v>0</v>
      </c>
      <c r="X535" s="23">
        <f t="shared" si="146"/>
        <v>7629</v>
      </c>
      <c r="Y535" s="50" t="e">
        <f t="shared" si="147"/>
        <v>#REF!</v>
      </c>
      <c r="Z535" s="23" t="e">
        <f t="shared" si="148"/>
        <v>#REF!</v>
      </c>
      <c r="AA535" s="28" t="e">
        <f t="shared" si="140"/>
        <v>#REF!</v>
      </c>
      <c r="AB535" s="29" t="e">
        <f t="shared" si="141"/>
        <v>#REF!</v>
      </c>
      <c r="AC535" s="28" t="e">
        <f t="shared" si="149"/>
        <v>#REF!</v>
      </c>
      <c r="AD535" s="23" t="e">
        <f t="shared" si="150"/>
        <v>#REF!</v>
      </c>
      <c r="AE535" s="53">
        <f t="shared" si="151"/>
        <v>0</v>
      </c>
      <c r="AF535" s="53">
        <f t="shared" si="152"/>
        <v>0</v>
      </c>
      <c r="AG535" s="53">
        <f t="shared" si="153"/>
        <v>0</v>
      </c>
      <c r="AH535" s="36" t="e">
        <f t="shared" si="156"/>
        <v>#REF!</v>
      </c>
      <c r="AM535" s="23">
        <f t="shared" si="154"/>
        <v>0</v>
      </c>
    </row>
    <row r="536" spans="1:39" x14ac:dyDescent="0.3">
      <c r="A536" s="23">
        <v>533</v>
      </c>
      <c r="B536" s="23">
        <f>VLOOKUP($A536,'[1]פרופיל מציע  + מסמכים שיש להגיש'!$C$6:$H$16555,2)</f>
        <v>0</v>
      </c>
      <c r="C536" s="23" t="str">
        <f t="shared" si="142"/>
        <v>0</v>
      </c>
      <c r="D536" s="41"/>
      <c r="E536" s="43"/>
      <c r="F536" s="43"/>
      <c r="G536" s="42"/>
      <c r="H536" s="43"/>
      <c r="I536" s="43"/>
      <c r="J536" s="42"/>
      <c r="K536" s="42"/>
      <c r="L536" s="42"/>
      <c r="M536" s="57" t="str">
        <f t="shared" si="155"/>
        <v/>
      </c>
      <c r="N536" s="27" t="str">
        <f>IF(M536="","",VLOOKUP($A536,'[1]פרופיל מציע  + מסמכים שיש להגיש'!$C$6:$H$16555,4))</f>
        <v/>
      </c>
      <c r="O536" s="46" t="str">
        <f>IF(OR('טבלת עזר2'!$C535=1,'טבלת עזר2'!$G535=1,'טבלת עזר2'!$J535='טבלת עזר2'!$J$2,'טבלת עזר2'!$J535='טבלת עזר2'!$J$2,'טבלת עזר2'!$K535='טבלת עזר2'!$K$2,'טבלת עזר2'!$L535='טבלת עזר2'!$L$2)=TRUE,1,"")</f>
        <v/>
      </c>
      <c r="P536" s="46" t="e">
        <f>IF(OR($M536='טבלת עזר2'!$AN$3,$M536='טבלת עזר2'!$AN$4,$M536='טבלת עזר2'!$AN$5,$M536='טבלת עזר2'!$AN$6,$M536='טבלת עזר2'!$AN$7,$M536='טבלת עזר2'!$AN$8,$M536='טבלת עזר2'!$AN$9)=TRUE,2,"")</f>
        <v>#NUM!</v>
      </c>
      <c r="Q536" s="23" t="str">
        <f t="shared" si="143"/>
        <v>not submittied</v>
      </c>
      <c r="R536" s="65" t="e">
        <f t="shared" si="144"/>
        <v>#NUM!</v>
      </c>
      <c r="W536" s="67">
        <f t="shared" si="145"/>
        <v>0</v>
      </c>
      <c r="X536" s="23">
        <f t="shared" si="146"/>
        <v>7629</v>
      </c>
      <c r="Y536" s="50" t="e">
        <f t="shared" si="147"/>
        <v>#REF!</v>
      </c>
      <c r="Z536" s="23" t="e">
        <f t="shared" si="148"/>
        <v>#REF!</v>
      </c>
      <c r="AA536" s="28" t="e">
        <f t="shared" si="140"/>
        <v>#REF!</v>
      </c>
      <c r="AB536" s="29" t="e">
        <f t="shared" si="141"/>
        <v>#REF!</v>
      </c>
      <c r="AC536" s="28" t="e">
        <f t="shared" si="149"/>
        <v>#REF!</v>
      </c>
      <c r="AD536" s="23" t="e">
        <f t="shared" si="150"/>
        <v>#REF!</v>
      </c>
      <c r="AE536" s="53">
        <f t="shared" si="151"/>
        <v>0</v>
      </c>
      <c r="AF536" s="53">
        <f t="shared" si="152"/>
        <v>0</v>
      </c>
      <c r="AG536" s="53">
        <f t="shared" si="153"/>
        <v>0</v>
      </c>
      <c r="AH536" s="36" t="e">
        <f t="shared" si="156"/>
        <v>#REF!</v>
      </c>
      <c r="AM536" s="23">
        <f t="shared" si="154"/>
        <v>0</v>
      </c>
    </row>
    <row r="537" spans="1:39" x14ac:dyDescent="0.3">
      <c r="A537" s="23">
        <v>534</v>
      </c>
      <c r="B537" s="23">
        <f>VLOOKUP($A537,'[1]פרופיל מציע  + מסמכים שיש להגיש'!$C$6:$H$16555,2)</f>
        <v>0</v>
      </c>
      <c r="C537" s="23" t="str">
        <f t="shared" si="142"/>
        <v>0</v>
      </c>
      <c r="D537" s="41"/>
      <c r="E537" s="43"/>
      <c r="F537" s="43"/>
      <c r="G537" s="42"/>
      <c r="H537" s="43"/>
      <c r="I537" s="43"/>
      <c r="J537" s="42"/>
      <c r="K537" s="42"/>
      <c r="L537" s="42"/>
      <c r="M537" s="57" t="str">
        <f t="shared" si="155"/>
        <v/>
      </c>
      <c r="N537" s="27" t="str">
        <f>IF(M537="","",VLOOKUP($A537,'[1]פרופיל מציע  + מסמכים שיש להגיש'!$C$6:$H$16555,4))</f>
        <v/>
      </c>
      <c r="O537" s="46" t="str">
        <f>IF(OR('טבלת עזר2'!$C536=1,'טבלת עזר2'!$G536=1,'טבלת עזר2'!$J536='טבלת עזר2'!$J$2,'טבלת עזר2'!$J536='טבלת עזר2'!$J$2,'טבלת עזר2'!$K536='טבלת עזר2'!$K$2,'טבלת עזר2'!$L536='טבלת עזר2'!$L$2)=TRUE,1,"")</f>
        <v/>
      </c>
      <c r="P537" s="46" t="e">
        <f>IF(OR($M537='טבלת עזר2'!$AN$3,$M537='טבלת עזר2'!$AN$4,$M537='טבלת עזר2'!$AN$5,$M537='טבלת עזר2'!$AN$6,$M537='טבלת עזר2'!$AN$7,$M537='טבלת עזר2'!$AN$8,$M537='טבלת עזר2'!$AN$9)=TRUE,2,"")</f>
        <v>#NUM!</v>
      </c>
      <c r="Q537" s="23" t="str">
        <f t="shared" si="143"/>
        <v>not submittied</v>
      </c>
      <c r="R537" s="65" t="e">
        <f t="shared" si="144"/>
        <v>#NUM!</v>
      </c>
      <c r="W537" s="67">
        <f t="shared" si="145"/>
        <v>0</v>
      </c>
      <c r="X537" s="23">
        <f t="shared" si="146"/>
        <v>7629</v>
      </c>
      <c r="Y537" s="50" t="e">
        <f t="shared" si="147"/>
        <v>#REF!</v>
      </c>
      <c r="Z537" s="23" t="e">
        <f t="shared" si="148"/>
        <v>#REF!</v>
      </c>
      <c r="AA537" s="28" t="e">
        <f t="shared" si="140"/>
        <v>#REF!</v>
      </c>
      <c r="AB537" s="29" t="e">
        <f t="shared" si="141"/>
        <v>#REF!</v>
      </c>
      <c r="AC537" s="28" t="e">
        <f t="shared" si="149"/>
        <v>#REF!</v>
      </c>
      <c r="AD537" s="23" t="e">
        <f t="shared" si="150"/>
        <v>#REF!</v>
      </c>
      <c r="AE537" s="53">
        <f t="shared" si="151"/>
        <v>0</v>
      </c>
      <c r="AF537" s="53">
        <f t="shared" si="152"/>
        <v>0</v>
      </c>
      <c r="AG537" s="53">
        <f t="shared" si="153"/>
        <v>0</v>
      </c>
      <c r="AH537" s="36" t="e">
        <f t="shared" si="156"/>
        <v>#REF!</v>
      </c>
      <c r="AM537" s="23">
        <f t="shared" si="154"/>
        <v>0</v>
      </c>
    </row>
    <row r="538" spans="1:39" x14ac:dyDescent="0.3">
      <c r="A538" s="23">
        <v>535</v>
      </c>
      <c r="B538" s="23">
        <f>VLOOKUP($A538,'[1]פרופיל מציע  + מסמכים שיש להגיש'!$C$6:$H$16555,2)</f>
        <v>0</v>
      </c>
      <c r="C538" s="23" t="str">
        <f t="shared" si="142"/>
        <v>0</v>
      </c>
      <c r="D538" s="41"/>
      <c r="E538" s="43"/>
      <c r="F538" s="43"/>
      <c r="G538" s="42"/>
      <c r="H538" s="43"/>
      <c r="I538" s="43"/>
      <c r="J538" s="42"/>
      <c r="K538" s="42"/>
      <c r="L538" s="42"/>
      <c r="M538" s="57" t="str">
        <f t="shared" si="155"/>
        <v/>
      </c>
      <c r="N538" s="27" t="str">
        <f>IF(M538="","",VLOOKUP($A538,'[1]פרופיל מציע  + מסמכים שיש להגיש'!$C$6:$H$16555,4))</f>
        <v/>
      </c>
      <c r="O538" s="46" t="str">
        <f>IF(OR('טבלת עזר2'!$C537=1,'טבלת עזר2'!$G537=1,'טבלת עזר2'!$J537='טבלת עזר2'!$J$2,'טבלת עזר2'!$J537='טבלת עזר2'!$J$2,'טבלת עזר2'!$K537='טבלת עזר2'!$K$2,'טבלת עזר2'!$L537='טבלת עזר2'!$L$2)=TRUE,1,"")</f>
        <v/>
      </c>
      <c r="P538" s="46" t="e">
        <f>IF(OR($M538='טבלת עזר2'!$AN$3,$M538='טבלת עזר2'!$AN$4,$M538='טבלת עזר2'!$AN$5,$M538='טבלת עזר2'!$AN$6,$M538='טבלת עזר2'!$AN$7,$M538='טבלת עזר2'!$AN$8,$M538='טבלת עזר2'!$AN$9)=TRUE,2,"")</f>
        <v>#NUM!</v>
      </c>
      <c r="Q538" s="23" t="str">
        <f t="shared" si="143"/>
        <v>not submittied</v>
      </c>
      <c r="R538" s="65" t="e">
        <f t="shared" si="144"/>
        <v>#NUM!</v>
      </c>
      <c r="W538" s="67">
        <f t="shared" si="145"/>
        <v>0</v>
      </c>
      <c r="X538" s="23">
        <f t="shared" si="146"/>
        <v>7629</v>
      </c>
      <c r="Y538" s="50" t="e">
        <f t="shared" si="147"/>
        <v>#REF!</v>
      </c>
      <c r="Z538" s="23" t="e">
        <f t="shared" si="148"/>
        <v>#REF!</v>
      </c>
      <c r="AA538" s="28" t="e">
        <f t="shared" si="140"/>
        <v>#REF!</v>
      </c>
      <c r="AB538" s="29" t="e">
        <f t="shared" si="141"/>
        <v>#REF!</v>
      </c>
      <c r="AC538" s="28" t="e">
        <f t="shared" si="149"/>
        <v>#REF!</v>
      </c>
      <c r="AD538" s="23" t="e">
        <f t="shared" si="150"/>
        <v>#REF!</v>
      </c>
      <c r="AE538" s="53">
        <f t="shared" si="151"/>
        <v>0</v>
      </c>
      <c r="AF538" s="53">
        <f t="shared" si="152"/>
        <v>0</v>
      </c>
      <c r="AG538" s="53">
        <f t="shared" si="153"/>
        <v>0</v>
      </c>
      <c r="AH538" s="36" t="e">
        <f t="shared" si="156"/>
        <v>#REF!</v>
      </c>
      <c r="AM538" s="23">
        <f t="shared" si="154"/>
        <v>0</v>
      </c>
    </row>
    <row r="539" spans="1:39" x14ac:dyDescent="0.3">
      <c r="A539" s="23">
        <v>536</v>
      </c>
      <c r="B539" s="23">
        <f>VLOOKUP($A539,'[1]פרופיל מציע  + מסמכים שיש להגיש'!$C$6:$H$16555,2)</f>
        <v>0</v>
      </c>
      <c r="C539" s="23" t="str">
        <f t="shared" si="142"/>
        <v>0</v>
      </c>
      <c r="D539" s="41"/>
      <c r="E539" s="43"/>
      <c r="F539" s="43"/>
      <c r="G539" s="42"/>
      <c r="H539" s="43"/>
      <c r="I539" s="43"/>
      <c r="J539" s="42"/>
      <c r="K539" s="42"/>
      <c r="L539" s="42"/>
      <c r="M539" s="57" t="str">
        <f t="shared" si="155"/>
        <v/>
      </c>
      <c r="N539" s="27" t="str">
        <f>IF(M539="","",VLOOKUP($A539,'[1]פרופיל מציע  + מסמכים שיש להגיש'!$C$6:$H$16555,4))</f>
        <v/>
      </c>
      <c r="O539" s="46" t="str">
        <f>IF(OR('טבלת עזר2'!$C538=1,'טבלת עזר2'!$G538=1,'טבלת עזר2'!$J538='טבלת עזר2'!$J$2,'טבלת עזר2'!$J538='טבלת עזר2'!$J$2,'טבלת עזר2'!$K538='טבלת עזר2'!$K$2,'טבלת עזר2'!$L538='טבלת עזר2'!$L$2)=TRUE,1,"")</f>
        <v/>
      </c>
      <c r="P539" s="46" t="e">
        <f>IF(OR($M539='טבלת עזר2'!$AN$3,$M539='טבלת עזר2'!$AN$4,$M539='טבלת עזר2'!$AN$5,$M539='טבלת עזר2'!$AN$6,$M539='טבלת עזר2'!$AN$7,$M539='טבלת עזר2'!$AN$8,$M539='טבלת עזר2'!$AN$9)=TRUE,2,"")</f>
        <v>#NUM!</v>
      </c>
      <c r="Q539" s="23" t="str">
        <f t="shared" si="143"/>
        <v>not submittied</v>
      </c>
      <c r="R539" s="65" t="e">
        <f t="shared" si="144"/>
        <v>#NUM!</v>
      </c>
      <c r="W539" s="67">
        <f t="shared" si="145"/>
        <v>0</v>
      </c>
      <c r="X539" s="23">
        <f t="shared" si="146"/>
        <v>7629</v>
      </c>
      <c r="Y539" s="50" t="e">
        <f t="shared" si="147"/>
        <v>#REF!</v>
      </c>
      <c r="Z539" s="23" t="e">
        <f t="shared" si="148"/>
        <v>#REF!</v>
      </c>
      <c r="AA539" s="28" t="e">
        <f t="shared" si="140"/>
        <v>#REF!</v>
      </c>
      <c r="AB539" s="29" t="e">
        <f t="shared" si="141"/>
        <v>#REF!</v>
      </c>
      <c r="AC539" s="28" t="e">
        <f t="shared" si="149"/>
        <v>#REF!</v>
      </c>
      <c r="AD539" s="23" t="e">
        <f t="shared" si="150"/>
        <v>#REF!</v>
      </c>
      <c r="AE539" s="53">
        <f t="shared" si="151"/>
        <v>0</v>
      </c>
      <c r="AF539" s="53">
        <f t="shared" si="152"/>
        <v>0</v>
      </c>
      <c r="AG539" s="53">
        <f t="shared" si="153"/>
        <v>0</v>
      </c>
      <c r="AH539" s="36" t="e">
        <f t="shared" si="156"/>
        <v>#REF!</v>
      </c>
      <c r="AM539" s="23">
        <f t="shared" si="154"/>
        <v>0</v>
      </c>
    </row>
    <row r="540" spans="1:39" x14ac:dyDescent="0.3">
      <c r="A540" s="23">
        <v>537</v>
      </c>
      <c r="B540" s="23">
        <f>VLOOKUP($A540,'[1]פרופיל מציע  + מסמכים שיש להגיש'!$C$6:$H$16555,2)</f>
        <v>0</v>
      </c>
      <c r="C540" s="23" t="str">
        <f t="shared" si="142"/>
        <v>0</v>
      </c>
      <c r="D540" s="41"/>
      <c r="E540" s="43"/>
      <c r="F540" s="43"/>
      <c r="G540" s="42"/>
      <c r="H540" s="43"/>
      <c r="I540" s="43"/>
      <c r="J540" s="42"/>
      <c r="K540" s="42"/>
      <c r="L540" s="42"/>
      <c r="M540" s="57" t="str">
        <f t="shared" si="155"/>
        <v/>
      </c>
      <c r="N540" s="27" t="str">
        <f>IF(M540="","",VLOOKUP($A540,'[1]פרופיל מציע  + מסמכים שיש להגיש'!$C$6:$H$16555,4))</f>
        <v/>
      </c>
      <c r="O540" s="46" t="str">
        <f>IF(OR('טבלת עזר2'!$C539=1,'טבלת עזר2'!$G539=1,'טבלת עזר2'!$J539='טבלת עזר2'!$J$2,'טבלת עזר2'!$J539='טבלת עזר2'!$J$2,'טבלת עזר2'!$K539='טבלת עזר2'!$K$2,'טבלת עזר2'!$L539='טבלת עזר2'!$L$2)=TRUE,1,"")</f>
        <v/>
      </c>
      <c r="P540" s="46" t="e">
        <f>IF(OR($M540='טבלת עזר2'!$AN$3,$M540='טבלת עזר2'!$AN$4,$M540='טבלת עזר2'!$AN$5,$M540='טבלת עזר2'!$AN$6,$M540='טבלת עזר2'!$AN$7,$M540='טבלת עזר2'!$AN$8,$M540='טבלת עזר2'!$AN$9)=TRUE,2,"")</f>
        <v>#NUM!</v>
      </c>
      <c r="Q540" s="23" t="str">
        <f t="shared" si="143"/>
        <v>not submittied</v>
      </c>
      <c r="R540" s="65" t="e">
        <f t="shared" si="144"/>
        <v>#NUM!</v>
      </c>
      <c r="W540" s="67">
        <f t="shared" si="145"/>
        <v>0</v>
      </c>
      <c r="X540" s="23">
        <f t="shared" si="146"/>
        <v>7629</v>
      </c>
      <c r="Y540" s="50" t="e">
        <f t="shared" si="147"/>
        <v>#REF!</v>
      </c>
      <c r="Z540" s="23" t="e">
        <f t="shared" si="148"/>
        <v>#REF!</v>
      </c>
      <c r="AA540" s="28" t="e">
        <f t="shared" si="140"/>
        <v>#REF!</v>
      </c>
      <c r="AB540" s="29" t="e">
        <f t="shared" si="141"/>
        <v>#REF!</v>
      </c>
      <c r="AC540" s="28" t="e">
        <f t="shared" si="149"/>
        <v>#REF!</v>
      </c>
      <c r="AD540" s="23" t="e">
        <f t="shared" si="150"/>
        <v>#REF!</v>
      </c>
      <c r="AE540" s="53">
        <f t="shared" si="151"/>
        <v>0</v>
      </c>
      <c r="AF540" s="53">
        <f t="shared" si="152"/>
        <v>0</v>
      </c>
      <c r="AG540" s="53">
        <f t="shared" si="153"/>
        <v>0</v>
      </c>
      <c r="AH540" s="36" t="e">
        <f t="shared" si="156"/>
        <v>#REF!</v>
      </c>
      <c r="AM540" s="23">
        <f t="shared" si="154"/>
        <v>0</v>
      </c>
    </row>
    <row r="541" spans="1:39" x14ac:dyDescent="0.3">
      <c r="A541" s="23">
        <v>538</v>
      </c>
      <c r="B541" s="23">
        <f>VLOOKUP($A541,'[1]פרופיל מציע  + מסמכים שיש להגיש'!$C$6:$H$16555,2)</f>
        <v>0</v>
      </c>
      <c r="C541" s="23" t="str">
        <f t="shared" si="142"/>
        <v>0</v>
      </c>
      <c r="D541" s="41"/>
      <c r="E541" s="43"/>
      <c r="F541" s="43"/>
      <c r="G541" s="42"/>
      <c r="H541" s="43"/>
      <c r="I541" s="43"/>
      <c r="J541" s="42"/>
      <c r="K541" s="42"/>
      <c r="L541" s="42"/>
      <c r="M541" s="57" t="str">
        <f t="shared" si="155"/>
        <v/>
      </c>
      <c r="N541" s="27" t="str">
        <f>IF(M541="","",VLOOKUP($A541,'[1]פרופיל מציע  + מסמכים שיש להגיש'!$C$6:$H$16555,4))</f>
        <v/>
      </c>
      <c r="O541" s="46" t="str">
        <f>IF(OR('טבלת עזר2'!$C540=1,'טבלת עזר2'!$G540=1,'טבלת עזר2'!$J540='טבלת עזר2'!$J$2,'טבלת עזר2'!$J540='טבלת עזר2'!$J$2,'טבלת עזר2'!$K540='טבלת עזר2'!$K$2,'טבלת עזר2'!$L540='טבלת עזר2'!$L$2)=TRUE,1,"")</f>
        <v/>
      </c>
      <c r="P541" s="46" t="e">
        <f>IF(OR($M541='טבלת עזר2'!$AN$3,$M541='טבלת עזר2'!$AN$4,$M541='טבלת עזר2'!$AN$5,$M541='טבלת עזר2'!$AN$6,$M541='טבלת עזר2'!$AN$7,$M541='טבלת עזר2'!$AN$8,$M541='טבלת עזר2'!$AN$9)=TRUE,2,"")</f>
        <v>#NUM!</v>
      </c>
      <c r="Q541" s="23" t="str">
        <f t="shared" si="143"/>
        <v>not submittied</v>
      </c>
      <c r="R541" s="65" t="e">
        <f t="shared" si="144"/>
        <v>#NUM!</v>
      </c>
      <c r="W541" s="67">
        <f t="shared" si="145"/>
        <v>0</v>
      </c>
      <c r="X541" s="23">
        <f t="shared" si="146"/>
        <v>7629</v>
      </c>
      <c r="Y541" s="50" t="e">
        <f t="shared" si="147"/>
        <v>#REF!</v>
      </c>
      <c r="Z541" s="23" t="e">
        <f t="shared" si="148"/>
        <v>#REF!</v>
      </c>
      <c r="AA541" s="28" t="e">
        <f t="shared" si="140"/>
        <v>#REF!</v>
      </c>
      <c r="AB541" s="29" t="e">
        <f t="shared" si="141"/>
        <v>#REF!</v>
      </c>
      <c r="AC541" s="28" t="e">
        <f t="shared" si="149"/>
        <v>#REF!</v>
      </c>
      <c r="AD541" s="23" t="e">
        <f t="shared" si="150"/>
        <v>#REF!</v>
      </c>
      <c r="AE541" s="53">
        <f t="shared" si="151"/>
        <v>0</v>
      </c>
      <c r="AF541" s="53">
        <f t="shared" si="152"/>
        <v>0</v>
      </c>
      <c r="AG541" s="53">
        <f t="shared" si="153"/>
        <v>0</v>
      </c>
      <c r="AH541" s="36" t="e">
        <f t="shared" si="156"/>
        <v>#REF!</v>
      </c>
      <c r="AM541" s="23">
        <f t="shared" si="154"/>
        <v>0</v>
      </c>
    </row>
    <row r="542" spans="1:39" x14ac:dyDescent="0.3">
      <c r="A542" s="23">
        <v>539</v>
      </c>
      <c r="B542" s="23">
        <f>VLOOKUP($A542,'[1]פרופיל מציע  + מסמכים שיש להגיש'!$C$6:$H$16555,2)</f>
        <v>0</v>
      </c>
      <c r="C542" s="23" t="str">
        <f t="shared" si="142"/>
        <v>0</v>
      </c>
      <c r="D542" s="41"/>
      <c r="E542" s="43"/>
      <c r="F542" s="43"/>
      <c r="G542" s="42"/>
      <c r="H542" s="43"/>
      <c r="I542" s="43"/>
      <c r="J542" s="42"/>
      <c r="K542" s="42"/>
      <c r="L542" s="42"/>
      <c r="M542" s="57" t="str">
        <f t="shared" si="155"/>
        <v/>
      </c>
      <c r="N542" s="27" t="str">
        <f>IF(M542="","",VLOOKUP($A542,'[1]פרופיל מציע  + מסמכים שיש להגיש'!$C$6:$H$16555,4))</f>
        <v/>
      </c>
      <c r="O542" s="46" t="str">
        <f>IF(OR('טבלת עזר2'!$C541=1,'טבלת עזר2'!$G541=1,'טבלת עזר2'!$J541='טבלת עזר2'!$J$2,'טבלת עזר2'!$J541='טבלת עזר2'!$J$2,'טבלת עזר2'!$K541='טבלת עזר2'!$K$2,'טבלת עזר2'!$L541='טבלת עזר2'!$L$2)=TRUE,1,"")</f>
        <v/>
      </c>
      <c r="P542" s="46" t="e">
        <f>IF(OR($M542='טבלת עזר2'!$AN$3,$M542='טבלת עזר2'!$AN$4,$M542='טבלת עזר2'!$AN$5,$M542='טבלת עזר2'!$AN$6,$M542='טבלת עזר2'!$AN$7,$M542='טבלת עזר2'!$AN$8,$M542='טבלת עזר2'!$AN$9)=TRUE,2,"")</f>
        <v>#NUM!</v>
      </c>
      <c r="Q542" s="23" t="str">
        <f t="shared" si="143"/>
        <v>not submittied</v>
      </c>
      <c r="R542" s="65" t="e">
        <f t="shared" si="144"/>
        <v>#NUM!</v>
      </c>
      <c r="W542" s="67">
        <f t="shared" si="145"/>
        <v>0</v>
      </c>
      <c r="X542" s="23">
        <f t="shared" si="146"/>
        <v>7629</v>
      </c>
      <c r="Y542" s="50" t="e">
        <f t="shared" si="147"/>
        <v>#REF!</v>
      </c>
      <c r="Z542" s="23" t="e">
        <f t="shared" si="148"/>
        <v>#REF!</v>
      </c>
      <c r="AA542" s="28" t="e">
        <f t="shared" si="140"/>
        <v>#REF!</v>
      </c>
      <c r="AB542" s="29" t="e">
        <f t="shared" si="141"/>
        <v>#REF!</v>
      </c>
      <c r="AC542" s="28" t="e">
        <f t="shared" si="149"/>
        <v>#REF!</v>
      </c>
      <c r="AD542" s="23" t="e">
        <f t="shared" si="150"/>
        <v>#REF!</v>
      </c>
      <c r="AE542" s="53">
        <f t="shared" si="151"/>
        <v>0</v>
      </c>
      <c r="AF542" s="53">
        <f t="shared" si="152"/>
        <v>0</v>
      </c>
      <c r="AG542" s="53">
        <f t="shared" si="153"/>
        <v>0</v>
      </c>
      <c r="AH542" s="36" t="e">
        <f t="shared" si="156"/>
        <v>#REF!</v>
      </c>
      <c r="AM542" s="23">
        <f t="shared" si="154"/>
        <v>0</v>
      </c>
    </row>
    <row r="543" spans="1:39" x14ac:dyDescent="0.3">
      <c r="A543" s="23">
        <v>540</v>
      </c>
      <c r="B543" s="23">
        <f>VLOOKUP($A543,'[1]פרופיל מציע  + מסמכים שיש להגיש'!$C$6:$H$16555,2)</f>
        <v>0</v>
      </c>
      <c r="C543" s="23" t="str">
        <f t="shared" si="142"/>
        <v>0</v>
      </c>
      <c r="D543" s="41"/>
      <c r="E543" s="43"/>
      <c r="F543" s="43"/>
      <c r="G543" s="42"/>
      <c r="H543" s="43"/>
      <c r="I543" s="43"/>
      <c r="J543" s="42"/>
      <c r="K543" s="42"/>
      <c r="L543" s="42"/>
      <c r="M543" s="57" t="str">
        <f t="shared" si="155"/>
        <v/>
      </c>
      <c r="N543" s="27" t="str">
        <f>IF(M543="","",VLOOKUP($A543,'[1]פרופיל מציע  + מסמכים שיש להגיש'!$C$6:$H$16555,4))</f>
        <v/>
      </c>
      <c r="O543" s="46" t="str">
        <f>IF(OR('טבלת עזר2'!$C542=1,'טבלת עזר2'!$G542=1,'טבלת עזר2'!$J542='טבלת עזר2'!$J$2,'טבלת עזר2'!$J542='טבלת עזר2'!$J$2,'טבלת עזר2'!$K542='טבלת עזר2'!$K$2,'טבלת עזר2'!$L542='טבלת עזר2'!$L$2)=TRUE,1,"")</f>
        <v/>
      </c>
      <c r="P543" s="46" t="e">
        <f>IF(OR($M543='טבלת עזר2'!$AN$3,$M543='טבלת עזר2'!$AN$4,$M543='טבלת עזר2'!$AN$5,$M543='טבלת עזר2'!$AN$6,$M543='טבלת עזר2'!$AN$7,$M543='טבלת עזר2'!$AN$8,$M543='טבלת עזר2'!$AN$9)=TRUE,2,"")</f>
        <v>#NUM!</v>
      </c>
      <c r="Q543" s="23" t="str">
        <f t="shared" si="143"/>
        <v>not submittied</v>
      </c>
      <c r="R543" s="65" t="e">
        <f t="shared" si="144"/>
        <v>#NUM!</v>
      </c>
      <c r="W543" s="67">
        <f t="shared" si="145"/>
        <v>0</v>
      </c>
      <c r="X543" s="23">
        <f t="shared" si="146"/>
        <v>7629</v>
      </c>
      <c r="Y543" s="50" t="e">
        <f t="shared" si="147"/>
        <v>#REF!</v>
      </c>
      <c r="Z543" s="23" t="e">
        <f t="shared" si="148"/>
        <v>#REF!</v>
      </c>
      <c r="AA543" s="28" t="e">
        <f t="shared" si="140"/>
        <v>#REF!</v>
      </c>
      <c r="AB543" s="29" t="e">
        <f t="shared" si="141"/>
        <v>#REF!</v>
      </c>
      <c r="AC543" s="28" t="e">
        <f t="shared" si="149"/>
        <v>#REF!</v>
      </c>
      <c r="AD543" s="23" t="e">
        <f t="shared" si="150"/>
        <v>#REF!</v>
      </c>
      <c r="AE543" s="53">
        <f t="shared" si="151"/>
        <v>0</v>
      </c>
      <c r="AF543" s="53">
        <f t="shared" si="152"/>
        <v>0</v>
      </c>
      <c r="AG543" s="53">
        <f t="shared" si="153"/>
        <v>0</v>
      </c>
      <c r="AH543" s="36" t="e">
        <f t="shared" si="156"/>
        <v>#REF!</v>
      </c>
      <c r="AM543" s="23">
        <f t="shared" si="154"/>
        <v>0</v>
      </c>
    </row>
    <row r="544" spans="1:39" x14ac:dyDescent="0.3">
      <c r="A544" s="23">
        <v>541</v>
      </c>
      <c r="B544" s="23">
        <f>VLOOKUP($A544,'[1]פרופיל מציע  + מסמכים שיש להגיש'!$C$6:$H$16555,2)</f>
        <v>0</v>
      </c>
      <c r="C544" s="23" t="str">
        <f t="shared" si="142"/>
        <v>0</v>
      </c>
      <c r="D544" s="41"/>
      <c r="E544" s="43"/>
      <c r="F544" s="43"/>
      <c r="G544" s="42"/>
      <c r="H544" s="43"/>
      <c r="I544" s="43"/>
      <c r="J544" s="42"/>
      <c r="K544" s="42"/>
      <c r="L544" s="42"/>
      <c r="M544" s="57" t="str">
        <f t="shared" si="155"/>
        <v/>
      </c>
      <c r="N544" s="27" t="str">
        <f>IF(M544="","",VLOOKUP($A544,'[1]פרופיל מציע  + מסמכים שיש להגיש'!$C$6:$H$16555,4))</f>
        <v/>
      </c>
      <c r="O544" s="46" t="str">
        <f>IF(OR('טבלת עזר2'!$C543=1,'טבלת עזר2'!$G543=1,'טבלת עזר2'!$J543='טבלת עזר2'!$J$2,'טבלת עזר2'!$J543='טבלת עזר2'!$J$2,'טבלת עזר2'!$K543='טבלת עזר2'!$K$2,'טבלת עזר2'!$L543='טבלת עזר2'!$L$2)=TRUE,1,"")</f>
        <v/>
      </c>
      <c r="P544" s="46" t="e">
        <f>IF(OR($M544='טבלת עזר2'!$AN$3,$M544='טבלת עזר2'!$AN$4,$M544='טבלת עזר2'!$AN$5,$M544='טבלת עזר2'!$AN$6,$M544='טבלת עזר2'!$AN$7,$M544='טבלת עזר2'!$AN$8,$M544='טבלת עזר2'!$AN$9)=TRUE,2,"")</f>
        <v>#NUM!</v>
      </c>
      <c r="Q544" s="23" t="str">
        <f t="shared" si="143"/>
        <v>not submittied</v>
      </c>
      <c r="R544" s="65" t="e">
        <f t="shared" si="144"/>
        <v>#NUM!</v>
      </c>
      <c r="W544" s="67">
        <f t="shared" si="145"/>
        <v>0</v>
      </c>
      <c r="X544" s="23">
        <f t="shared" si="146"/>
        <v>7629</v>
      </c>
      <c r="Y544" s="50" t="e">
        <f t="shared" si="147"/>
        <v>#REF!</v>
      </c>
      <c r="Z544" s="23" t="e">
        <f t="shared" si="148"/>
        <v>#REF!</v>
      </c>
      <c r="AA544" s="28" t="e">
        <f t="shared" si="140"/>
        <v>#REF!</v>
      </c>
      <c r="AB544" s="29" t="e">
        <f t="shared" si="141"/>
        <v>#REF!</v>
      </c>
      <c r="AC544" s="28" t="e">
        <f t="shared" si="149"/>
        <v>#REF!</v>
      </c>
      <c r="AD544" s="23" t="e">
        <f t="shared" si="150"/>
        <v>#REF!</v>
      </c>
      <c r="AE544" s="53">
        <f t="shared" si="151"/>
        <v>0</v>
      </c>
      <c r="AF544" s="53">
        <f t="shared" si="152"/>
        <v>0</v>
      </c>
      <c r="AG544" s="53">
        <f t="shared" si="153"/>
        <v>0</v>
      </c>
      <c r="AH544" s="36" t="e">
        <f t="shared" si="156"/>
        <v>#REF!</v>
      </c>
      <c r="AM544" s="23">
        <f t="shared" si="154"/>
        <v>0</v>
      </c>
    </row>
    <row r="545" spans="1:39" x14ac:dyDescent="0.3">
      <c r="A545" s="23">
        <v>542</v>
      </c>
      <c r="B545" s="23">
        <f>VLOOKUP($A545,'[1]פרופיל מציע  + מסמכים שיש להגיש'!$C$6:$H$16555,2)</f>
        <v>0</v>
      </c>
      <c r="C545" s="23" t="str">
        <f t="shared" si="142"/>
        <v>0</v>
      </c>
      <c r="D545" s="41"/>
      <c r="E545" s="43"/>
      <c r="F545" s="43"/>
      <c r="G545" s="42"/>
      <c r="H545" s="43"/>
      <c r="I545" s="43"/>
      <c r="J545" s="42"/>
      <c r="K545" s="42"/>
      <c r="L545" s="42"/>
      <c r="M545" s="57" t="str">
        <f t="shared" si="155"/>
        <v/>
      </c>
      <c r="N545" s="27" t="str">
        <f>IF(M545="","",VLOOKUP($A545,'[1]פרופיל מציע  + מסמכים שיש להגיש'!$C$6:$H$16555,4))</f>
        <v/>
      </c>
      <c r="O545" s="46" t="str">
        <f>IF(OR('טבלת עזר2'!$C544=1,'טבלת עזר2'!$G544=1,'טבלת עזר2'!$J544='טבלת עזר2'!$J$2,'טבלת עזר2'!$J544='טבלת עזר2'!$J$2,'טבלת עזר2'!$K544='טבלת עזר2'!$K$2,'טבלת עזר2'!$L544='טבלת עזר2'!$L$2)=TRUE,1,"")</f>
        <v/>
      </c>
      <c r="P545" s="46" t="e">
        <f>IF(OR($M545='טבלת עזר2'!$AN$3,$M545='טבלת עזר2'!$AN$4,$M545='טבלת עזר2'!$AN$5,$M545='טבלת עזר2'!$AN$6,$M545='טבלת עזר2'!$AN$7,$M545='טבלת עזר2'!$AN$8,$M545='טבלת עזר2'!$AN$9)=TRUE,2,"")</f>
        <v>#NUM!</v>
      </c>
      <c r="Q545" s="23" t="str">
        <f t="shared" si="143"/>
        <v>not submittied</v>
      </c>
      <c r="R545" s="65" t="e">
        <f t="shared" si="144"/>
        <v>#NUM!</v>
      </c>
      <c r="W545" s="67">
        <f t="shared" si="145"/>
        <v>0</v>
      </c>
      <c r="X545" s="23">
        <f t="shared" si="146"/>
        <v>7629</v>
      </c>
      <c r="Y545" s="50" t="e">
        <f t="shared" si="147"/>
        <v>#REF!</v>
      </c>
      <c r="Z545" s="23" t="e">
        <f t="shared" si="148"/>
        <v>#REF!</v>
      </c>
      <c r="AA545" s="28" t="e">
        <f t="shared" si="140"/>
        <v>#REF!</v>
      </c>
      <c r="AB545" s="29" t="e">
        <f t="shared" si="141"/>
        <v>#REF!</v>
      </c>
      <c r="AC545" s="28" t="e">
        <f t="shared" si="149"/>
        <v>#REF!</v>
      </c>
      <c r="AD545" s="23" t="e">
        <f t="shared" si="150"/>
        <v>#REF!</v>
      </c>
      <c r="AE545" s="53">
        <f t="shared" si="151"/>
        <v>0</v>
      </c>
      <c r="AF545" s="53">
        <f t="shared" si="152"/>
        <v>0</v>
      </c>
      <c r="AG545" s="53">
        <f t="shared" si="153"/>
        <v>0</v>
      </c>
      <c r="AH545" s="36" t="e">
        <f t="shared" si="156"/>
        <v>#REF!</v>
      </c>
      <c r="AM545" s="23">
        <f t="shared" si="154"/>
        <v>0</v>
      </c>
    </row>
    <row r="546" spans="1:39" x14ac:dyDescent="0.3">
      <c r="A546" s="23">
        <v>543</v>
      </c>
      <c r="B546" s="23">
        <f>VLOOKUP($A546,'[1]פרופיל מציע  + מסמכים שיש להגיש'!$C$6:$H$16555,2)</f>
        <v>0</v>
      </c>
      <c r="C546" s="23" t="str">
        <f t="shared" si="142"/>
        <v>0</v>
      </c>
      <c r="D546" s="41"/>
      <c r="E546" s="43"/>
      <c r="F546" s="43"/>
      <c r="G546" s="42"/>
      <c r="H546" s="43"/>
      <c r="I546" s="43"/>
      <c r="J546" s="42"/>
      <c r="K546" s="42"/>
      <c r="L546" s="42"/>
      <c r="M546" s="57" t="str">
        <f t="shared" si="155"/>
        <v/>
      </c>
      <c r="N546" s="27" t="str">
        <f>IF(M546="","",VLOOKUP($A546,'[1]פרופיל מציע  + מסמכים שיש להגיש'!$C$6:$H$16555,4))</f>
        <v/>
      </c>
      <c r="O546" s="46" t="str">
        <f>IF(OR('טבלת עזר2'!$C545=1,'טבלת עזר2'!$G545=1,'טבלת עזר2'!$J545='טבלת עזר2'!$J$2,'טבלת עזר2'!$J545='טבלת עזר2'!$J$2,'טבלת עזר2'!$K545='טבלת עזר2'!$K$2,'טבלת עזר2'!$L545='טבלת עזר2'!$L$2)=TRUE,1,"")</f>
        <v/>
      </c>
      <c r="P546" s="46" t="e">
        <f>IF(OR($M546='טבלת עזר2'!$AN$3,$M546='טבלת עזר2'!$AN$4,$M546='טבלת עזר2'!$AN$5,$M546='טבלת עזר2'!$AN$6,$M546='טבלת עזר2'!$AN$7,$M546='טבלת עזר2'!$AN$8,$M546='טבלת עזר2'!$AN$9)=TRUE,2,"")</f>
        <v>#NUM!</v>
      </c>
      <c r="Q546" s="23" t="str">
        <f t="shared" si="143"/>
        <v>not submittied</v>
      </c>
      <c r="R546" s="65" t="e">
        <f t="shared" si="144"/>
        <v>#NUM!</v>
      </c>
      <c r="W546" s="67">
        <f t="shared" si="145"/>
        <v>0</v>
      </c>
      <c r="X546" s="23">
        <f t="shared" si="146"/>
        <v>7629</v>
      </c>
      <c r="Y546" s="50" t="e">
        <f t="shared" si="147"/>
        <v>#REF!</v>
      </c>
      <c r="Z546" s="23" t="e">
        <f t="shared" si="148"/>
        <v>#REF!</v>
      </c>
      <c r="AA546" s="28" t="e">
        <f t="shared" si="140"/>
        <v>#REF!</v>
      </c>
      <c r="AB546" s="29" t="e">
        <f t="shared" si="141"/>
        <v>#REF!</v>
      </c>
      <c r="AC546" s="28" t="e">
        <f t="shared" si="149"/>
        <v>#REF!</v>
      </c>
      <c r="AD546" s="23" t="e">
        <f t="shared" si="150"/>
        <v>#REF!</v>
      </c>
      <c r="AE546" s="53">
        <f t="shared" si="151"/>
        <v>0</v>
      </c>
      <c r="AF546" s="53">
        <f t="shared" si="152"/>
        <v>0</v>
      </c>
      <c r="AG546" s="53">
        <f t="shared" si="153"/>
        <v>0</v>
      </c>
      <c r="AH546" s="36" t="e">
        <f t="shared" si="156"/>
        <v>#REF!</v>
      </c>
      <c r="AM546" s="23">
        <f t="shared" si="154"/>
        <v>0</v>
      </c>
    </row>
    <row r="547" spans="1:39" x14ac:dyDescent="0.3">
      <c r="A547" s="23">
        <v>544</v>
      </c>
      <c r="B547" s="23">
        <f>VLOOKUP($A547,'[1]פרופיל מציע  + מסמכים שיש להגיש'!$C$6:$H$16555,2)</f>
        <v>0</v>
      </c>
      <c r="C547" s="23" t="str">
        <f t="shared" si="142"/>
        <v>0</v>
      </c>
      <c r="D547" s="41"/>
      <c r="E547" s="43"/>
      <c r="F547" s="43"/>
      <c r="G547" s="42"/>
      <c r="H547" s="43"/>
      <c r="I547" s="43"/>
      <c r="J547" s="42"/>
      <c r="K547" s="42"/>
      <c r="L547" s="42"/>
      <c r="M547" s="57" t="str">
        <f t="shared" si="155"/>
        <v/>
      </c>
      <c r="N547" s="27" t="str">
        <f>IF(M547="","",VLOOKUP($A547,'[1]פרופיל מציע  + מסמכים שיש להגיש'!$C$6:$H$16555,4))</f>
        <v/>
      </c>
      <c r="O547" s="46" t="str">
        <f>IF(OR('טבלת עזר2'!$C546=1,'טבלת עזר2'!$G546=1,'טבלת עזר2'!$J546='טבלת עזר2'!$J$2,'טבלת עזר2'!$J546='טבלת עזר2'!$J$2,'טבלת עזר2'!$K546='טבלת עזר2'!$K$2,'טבלת עזר2'!$L546='טבלת עזר2'!$L$2)=TRUE,1,"")</f>
        <v/>
      </c>
      <c r="P547" s="46" t="e">
        <f>IF(OR($M547='טבלת עזר2'!$AN$3,$M547='טבלת עזר2'!$AN$4,$M547='טבלת עזר2'!$AN$5,$M547='טבלת עזר2'!$AN$6,$M547='טבלת עזר2'!$AN$7,$M547='טבלת עזר2'!$AN$8,$M547='טבלת עזר2'!$AN$9)=TRUE,2,"")</f>
        <v>#NUM!</v>
      </c>
      <c r="Q547" s="23" t="str">
        <f t="shared" si="143"/>
        <v>not submittied</v>
      </c>
      <c r="R547" s="65" t="e">
        <f t="shared" si="144"/>
        <v>#NUM!</v>
      </c>
      <c r="W547" s="67">
        <f t="shared" si="145"/>
        <v>0</v>
      </c>
      <c r="X547" s="23">
        <f t="shared" si="146"/>
        <v>7629</v>
      </c>
      <c r="Y547" s="50" t="e">
        <f t="shared" si="147"/>
        <v>#REF!</v>
      </c>
      <c r="Z547" s="23" t="e">
        <f t="shared" si="148"/>
        <v>#REF!</v>
      </c>
      <c r="AA547" s="28" t="e">
        <f t="shared" si="140"/>
        <v>#REF!</v>
      </c>
      <c r="AB547" s="29" t="e">
        <f t="shared" si="141"/>
        <v>#REF!</v>
      </c>
      <c r="AC547" s="28" t="e">
        <f t="shared" si="149"/>
        <v>#REF!</v>
      </c>
      <c r="AD547" s="23" t="e">
        <f t="shared" si="150"/>
        <v>#REF!</v>
      </c>
      <c r="AE547" s="53">
        <f t="shared" si="151"/>
        <v>0</v>
      </c>
      <c r="AF547" s="53">
        <f t="shared" si="152"/>
        <v>0</v>
      </c>
      <c r="AG547" s="53">
        <f t="shared" si="153"/>
        <v>0</v>
      </c>
      <c r="AH547" s="36" t="e">
        <f t="shared" si="156"/>
        <v>#REF!</v>
      </c>
      <c r="AM547" s="23">
        <f t="shared" si="154"/>
        <v>0</v>
      </c>
    </row>
    <row r="548" spans="1:39" x14ac:dyDescent="0.3">
      <c r="A548" s="23">
        <v>545</v>
      </c>
      <c r="B548" s="23">
        <f>VLOOKUP($A548,'[1]פרופיל מציע  + מסמכים שיש להגיש'!$C$6:$H$16555,2)</f>
        <v>0</v>
      </c>
      <c r="C548" s="23" t="str">
        <f t="shared" si="142"/>
        <v>0</v>
      </c>
      <c r="D548" s="41"/>
      <c r="E548" s="43"/>
      <c r="F548" s="43"/>
      <c r="G548" s="42"/>
      <c r="H548" s="43"/>
      <c r="I548" s="43"/>
      <c r="J548" s="42"/>
      <c r="K548" s="42"/>
      <c r="L548" s="42"/>
      <c r="M548" s="57" t="str">
        <f t="shared" si="155"/>
        <v/>
      </c>
      <c r="N548" s="27" t="str">
        <f>IF(M548="","",VLOOKUP($A548,'[1]פרופיל מציע  + מסמכים שיש להגיש'!$C$6:$H$16555,4))</f>
        <v/>
      </c>
      <c r="O548" s="46" t="str">
        <f>IF(OR('טבלת עזר2'!$C547=1,'טבלת עזר2'!$G547=1,'טבלת עזר2'!$J547='טבלת עזר2'!$J$2,'טבלת עזר2'!$J547='טבלת עזר2'!$J$2,'טבלת עזר2'!$K547='טבלת עזר2'!$K$2,'טבלת עזר2'!$L547='טבלת עזר2'!$L$2)=TRUE,1,"")</f>
        <v/>
      </c>
      <c r="P548" s="46" t="e">
        <f>IF(OR($M548='טבלת עזר2'!$AN$3,$M548='טבלת עזר2'!$AN$4,$M548='טבלת עזר2'!$AN$5,$M548='טבלת עזר2'!$AN$6,$M548='טבלת עזר2'!$AN$7,$M548='טבלת עזר2'!$AN$8,$M548='טבלת עזר2'!$AN$9)=TRUE,2,"")</f>
        <v>#NUM!</v>
      </c>
      <c r="Q548" s="23" t="str">
        <f t="shared" si="143"/>
        <v>not submittied</v>
      </c>
      <c r="R548" s="65" t="e">
        <f t="shared" si="144"/>
        <v>#NUM!</v>
      </c>
      <c r="W548" s="67">
        <f t="shared" si="145"/>
        <v>0</v>
      </c>
      <c r="X548" s="23">
        <f t="shared" si="146"/>
        <v>7629</v>
      </c>
      <c r="Y548" s="50" t="e">
        <f t="shared" si="147"/>
        <v>#REF!</v>
      </c>
      <c r="Z548" s="23" t="e">
        <f t="shared" si="148"/>
        <v>#REF!</v>
      </c>
      <c r="AA548" s="28" t="e">
        <f t="shared" si="140"/>
        <v>#REF!</v>
      </c>
      <c r="AB548" s="29" t="e">
        <f t="shared" si="141"/>
        <v>#REF!</v>
      </c>
      <c r="AC548" s="28" t="e">
        <f t="shared" si="149"/>
        <v>#REF!</v>
      </c>
      <c r="AD548" s="23" t="e">
        <f t="shared" si="150"/>
        <v>#REF!</v>
      </c>
      <c r="AE548" s="53">
        <f t="shared" si="151"/>
        <v>0</v>
      </c>
      <c r="AF548" s="53">
        <f t="shared" si="152"/>
        <v>0</v>
      </c>
      <c r="AG548" s="53">
        <f t="shared" si="153"/>
        <v>0</v>
      </c>
      <c r="AH548" s="36" t="e">
        <f t="shared" si="156"/>
        <v>#REF!</v>
      </c>
      <c r="AM548" s="23">
        <f t="shared" si="154"/>
        <v>0</v>
      </c>
    </row>
    <row r="549" spans="1:39" x14ac:dyDescent="0.3">
      <c r="A549" s="23">
        <v>546</v>
      </c>
      <c r="B549" s="23">
        <f>VLOOKUP($A549,'[1]פרופיל מציע  + מסמכים שיש להגיש'!$C$6:$H$16555,2)</f>
        <v>0</v>
      </c>
      <c r="C549" s="23" t="str">
        <f t="shared" si="142"/>
        <v>0</v>
      </c>
      <c r="D549" s="41"/>
      <c r="E549" s="43"/>
      <c r="F549" s="43"/>
      <c r="G549" s="42"/>
      <c r="H549" s="43"/>
      <c r="I549" s="43"/>
      <c r="J549" s="42"/>
      <c r="K549" s="42"/>
      <c r="L549" s="42"/>
      <c r="M549" s="57" t="str">
        <f t="shared" si="155"/>
        <v/>
      </c>
      <c r="N549" s="27" t="str">
        <f>IF(M549="","",VLOOKUP($A549,'[1]פרופיל מציע  + מסמכים שיש להגיש'!$C$6:$H$16555,4))</f>
        <v/>
      </c>
      <c r="O549" s="46" t="str">
        <f>IF(OR('טבלת עזר2'!$C548=1,'טבלת עזר2'!$G548=1,'טבלת עזר2'!$J548='טבלת עזר2'!$J$2,'טבלת עזר2'!$J548='טבלת עזר2'!$J$2,'טבלת עזר2'!$K548='טבלת עזר2'!$K$2,'טבלת עזר2'!$L548='טבלת עזר2'!$L$2)=TRUE,1,"")</f>
        <v/>
      </c>
      <c r="P549" s="46" t="e">
        <f>IF(OR($M549='טבלת עזר2'!$AN$3,$M549='טבלת עזר2'!$AN$4,$M549='טבלת עזר2'!$AN$5,$M549='טבלת עזר2'!$AN$6,$M549='טבלת עזר2'!$AN$7,$M549='טבלת עזר2'!$AN$8,$M549='טבלת עזר2'!$AN$9)=TRUE,2,"")</f>
        <v>#NUM!</v>
      </c>
      <c r="Q549" s="23" t="str">
        <f t="shared" si="143"/>
        <v>not submittied</v>
      </c>
      <c r="R549" s="65" t="e">
        <f t="shared" si="144"/>
        <v>#NUM!</v>
      </c>
      <c r="W549" s="67">
        <f t="shared" si="145"/>
        <v>0</v>
      </c>
      <c r="X549" s="23">
        <f t="shared" si="146"/>
        <v>7629</v>
      </c>
      <c r="Y549" s="50" t="e">
        <f t="shared" si="147"/>
        <v>#REF!</v>
      </c>
      <c r="Z549" s="23" t="e">
        <f t="shared" si="148"/>
        <v>#REF!</v>
      </c>
      <c r="AA549" s="28" t="e">
        <f t="shared" si="140"/>
        <v>#REF!</v>
      </c>
      <c r="AB549" s="29" t="e">
        <f t="shared" si="141"/>
        <v>#REF!</v>
      </c>
      <c r="AC549" s="28" t="e">
        <f t="shared" si="149"/>
        <v>#REF!</v>
      </c>
      <c r="AD549" s="23" t="e">
        <f t="shared" si="150"/>
        <v>#REF!</v>
      </c>
      <c r="AE549" s="53">
        <f t="shared" si="151"/>
        <v>0</v>
      </c>
      <c r="AF549" s="53">
        <f t="shared" si="152"/>
        <v>0</v>
      </c>
      <c r="AG549" s="53">
        <f t="shared" si="153"/>
        <v>0</v>
      </c>
      <c r="AH549" s="36" t="e">
        <f t="shared" si="156"/>
        <v>#REF!</v>
      </c>
      <c r="AM549" s="23">
        <f t="shared" si="154"/>
        <v>0</v>
      </c>
    </row>
    <row r="550" spans="1:39" x14ac:dyDescent="0.3">
      <c r="A550" s="23">
        <v>547</v>
      </c>
      <c r="B550" s="23">
        <f>VLOOKUP($A550,'[1]פרופיל מציע  + מסמכים שיש להגיש'!$C$6:$H$16555,2)</f>
        <v>0</v>
      </c>
      <c r="C550" s="23" t="str">
        <f t="shared" si="142"/>
        <v>0</v>
      </c>
      <c r="D550" s="41"/>
      <c r="E550" s="43"/>
      <c r="F550" s="43"/>
      <c r="G550" s="42"/>
      <c r="H550" s="43"/>
      <c r="I550" s="43"/>
      <c r="J550" s="42"/>
      <c r="K550" s="42"/>
      <c r="L550" s="42"/>
      <c r="M550" s="57" t="str">
        <f t="shared" si="155"/>
        <v/>
      </c>
      <c r="N550" s="27" t="str">
        <f>IF(M550="","",VLOOKUP($A550,'[1]פרופיל מציע  + מסמכים שיש להגיש'!$C$6:$H$16555,4))</f>
        <v/>
      </c>
      <c r="O550" s="46" t="str">
        <f>IF(OR('טבלת עזר2'!$C549=1,'טבלת עזר2'!$G549=1,'טבלת עזר2'!$J549='טבלת עזר2'!$J$2,'טבלת עזר2'!$J549='טבלת עזר2'!$J$2,'טבלת עזר2'!$K549='טבלת עזר2'!$K$2,'טבלת עזר2'!$L549='טבלת עזר2'!$L$2)=TRUE,1,"")</f>
        <v/>
      </c>
      <c r="P550" s="46" t="e">
        <f>IF(OR($M550='טבלת עזר2'!$AN$3,$M550='טבלת עזר2'!$AN$4,$M550='טבלת עזר2'!$AN$5,$M550='טבלת עזר2'!$AN$6,$M550='טבלת עזר2'!$AN$7,$M550='טבלת עזר2'!$AN$8,$M550='טבלת עזר2'!$AN$9)=TRUE,2,"")</f>
        <v>#NUM!</v>
      </c>
      <c r="Q550" s="23" t="str">
        <f t="shared" si="143"/>
        <v>not submittied</v>
      </c>
      <c r="R550" s="65" t="e">
        <f t="shared" si="144"/>
        <v>#NUM!</v>
      </c>
      <c r="W550" s="67">
        <f t="shared" si="145"/>
        <v>0</v>
      </c>
      <c r="X550" s="23">
        <f t="shared" si="146"/>
        <v>7629</v>
      </c>
      <c r="Y550" s="50" t="e">
        <f t="shared" si="147"/>
        <v>#REF!</v>
      </c>
      <c r="Z550" s="23" t="e">
        <f t="shared" si="148"/>
        <v>#REF!</v>
      </c>
      <c r="AA550" s="28" t="e">
        <f t="shared" si="140"/>
        <v>#REF!</v>
      </c>
      <c r="AB550" s="29" t="e">
        <f t="shared" si="141"/>
        <v>#REF!</v>
      </c>
      <c r="AC550" s="28" t="e">
        <f t="shared" si="149"/>
        <v>#REF!</v>
      </c>
      <c r="AD550" s="23" t="e">
        <f t="shared" si="150"/>
        <v>#REF!</v>
      </c>
      <c r="AE550" s="53">
        <f t="shared" si="151"/>
        <v>0</v>
      </c>
      <c r="AF550" s="53">
        <f t="shared" si="152"/>
        <v>0</v>
      </c>
      <c r="AG550" s="53">
        <f t="shared" si="153"/>
        <v>0</v>
      </c>
      <c r="AH550" s="36" t="e">
        <f t="shared" si="156"/>
        <v>#REF!</v>
      </c>
      <c r="AM550" s="23">
        <f t="shared" si="154"/>
        <v>0</v>
      </c>
    </row>
    <row r="551" spans="1:39" x14ac:dyDescent="0.3">
      <c r="A551" s="23">
        <v>548</v>
      </c>
      <c r="B551" s="23">
        <f>VLOOKUP($A551,'[1]פרופיל מציע  + מסמכים שיש להגיש'!$C$6:$H$16555,2)</f>
        <v>0</v>
      </c>
      <c r="C551" s="23" t="str">
        <f t="shared" si="142"/>
        <v>0</v>
      </c>
      <c r="D551" s="41"/>
      <c r="E551" s="43"/>
      <c r="F551" s="43"/>
      <c r="G551" s="42"/>
      <c r="H551" s="43"/>
      <c r="I551" s="43"/>
      <c r="J551" s="42"/>
      <c r="K551" s="42"/>
      <c r="L551" s="42"/>
      <c r="M551" s="57" t="str">
        <f t="shared" si="155"/>
        <v/>
      </c>
      <c r="N551" s="27" t="str">
        <f>IF(M551="","",VLOOKUP($A551,'[1]פרופיל מציע  + מסמכים שיש להגיש'!$C$6:$H$16555,4))</f>
        <v/>
      </c>
      <c r="O551" s="46" t="str">
        <f>IF(OR('טבלת עזר2'!$C550=1,'טבלת עזר2'!$G550=1,'טבלת עזר2'!$J550='טבלת עזר2'!$J$2,'טבלת עזר2'!$J550='טבלת עזר2'!$J$2,'טבלת עזר2'!$K550='טבלת עזר2'!$K$2,'טבלת עזר2'!$L550='טבלת עזר2'!$L$2)=TRUE,1,"")</f>
        <v/>
      </c>
      <c r="P551" s="46" t="e">
        <f>IF(OR($M551='טבלת עזר2'!$AN$3,$M551='טבלת עזר2'!$AN$4,$M551='טבלת עזר2'!$AN$5,$M551='טבלת עזר2'!$AN$6,$M551='טבלת עזר2'!$AN$7,$M551='טבלת עזר2'!$AN$8,$M551='טבלת עזר2'!$AN$9)=TRUE,2,"")</f>
        <v>#NUM!</v>
      </c>
      <c r="Q551" s="23" t="str">
        <f t="shared" si="143"/>
        <v>not submittied</v>
      </c>
      <c r="R551" s="65" t="e">
        <f t="shared" si="144"/>
        <v>#NUM!</v>
      </c>
      <c r="W551" s="67">
        <f t="shared" si="145"/>
        <v>0</v>
      </c>
      <c r="X551" s="23">
        <f t="shared" si="146"/>
        <v>7629</v>
      </c>
      <c r="Y551" s="50" t="e">
        <f t="shared" si="147"/>
        <v>#REF!</v>
      </c>
      <c r="Z551" s="23" t="e">
        <f t="shared" si="148"/>
        <v>#REF!</v>
      </c>
      <c r="AA551" s="28" t="e">
        <f t="shared" si="140"/>
        <v>#REF!</v>
      </c>
      <c r="AB551" s="29" t="e">
        <f t="shared" si="141"/>
        <v>#REF!</v>
      </c>
      <c r="AC551" s="28" t="e">
        <f t="shared" si="149"/>
        <v>#REF!</v>
      </c>
      <c r="AD551" s="23" t="e">
        <f t="shared" si="150"/>
        <v>#REF!</v>
      </c>
      <c r="AE551" s="53">
        <f t="shared" si="151"/>
        <v>0</v>
      </c>
      <c r="AF551" s="53">
        <f t="shared" si="152"/>
        <v>0</v>
      </c>
      <c r="AG551" s="53">
        <f t="shared" si="153"/>
        <v>0</v>
      </c>
      <c r="AH551" s="36" t="e">
        <f t="shared" si="156"/>
        <v>#REF!</v>
      </c>
      <c r="AM551" s="23">
        <f t="shared" si="154"/>
        <v>0</v>
      </c>
    </row>
    <row r="552" spans="1:39" x14ac:dyDescent="0.3">
      <c r="A552" s="23">
        <v>549</v>
      </c>
      <c r="B552" s="23">
        <f>VLOOKUP($A552,'[1]פרופיל מציע  + מסמכים שיש להגיש'!$C$6:$H$16555,2)</f>
        <v>0</v>
      </c>
      <c r="C552" s="23" t="str">
        <f t="shared" si="142"/>
        <v>0</v>
      </c>
      <c r="D552" s="41"/>
      <c r="E552" s="43"/>
      <c r="F552" s="43"/>
      <c r="G552" s="42"/>
      <c r="H552" s="43"/>
      <c r="I552" s="43"/>
      <c r="J552" s="42"/>
      <c r="K552" s="42"/>
      <c r="L552" s="42"/>
      <c r="M552" s="57" t="str">
        <f t="shared" si="155"/>
        <v/>
      </c>
      <c r="N552" s="27" t="str">
        <f>IF(M552="","",VLOOKUP($A552,'[1]פרופיל מציע  + מסמכים שיש להגיש'!$C$6:$H$16555,4))</f>
        <v/>
      </c>
      <c r="O552" s="46" t="str">
        <f>IF(OR('טבלת עזר2'!$C551=1,'טבלת עזר2'!$G551=1,'טבלת עזר2'!$J551='טבלת עזר2'!$J$2,'טבלת עזר2'!$J551='טבלת עזר2'!$J$2,'טבלת עזר2'!$K551='טבלת עזר2'!$K$2,'טבלת עזר2'!$L551='טבלת עזר2'!$L$2)=TRUE,1,"")</f>
        <v/>
      </c>
      <c r="P552" s="46" t="e">
        <f>IF(OR($M552='טבלת עזר2'!$AN$3,$M552='טבלת עזר2'!$AN$4,$M552='טבלת עזר2'!$AN$5,$M552='טבלת עזר2'!$AN$6,$M552='טבלת עזר2'!$AN$7,$M552='טבלת עזר2'!$AN$8,$M552='טבלת עזר2'!$AN$9)=TRUE,2,"")</f>
        <v>#NUM!</v>
      </c>
      <c r="Q552" s="23" t="str">
        <f t="shared" si="143"/>
        <v>not submittied</v>
      </c>
      <c r="R552" s="65" t="e">
        <f t="shared" si="144"/>
        <v>#NUM!</v>
      </c>
      <c r="W552" s="67">
        <f t="shared" si="145"/>
        <v>0</v>
      </c>
      <c r="X552" s="23">
        <f t="shared" si="146"/>
        <v>7629</v>
      </c>
      <c r="Y552" s="50" t="e">
        <f t="shared" si="147"/>
        <v>#REF!</v>
      </c>
      <c r="Z552" s="23" t="e">
        <f t="shared" si="148"/>
        <v>#REF!</v>
      </c>
      <c r="AA552" s="28" t="e">
        <f t="shared" si="140"/>
        <v>#REF!</v>
      </c>
      <c r="AB552" s="29" t="e">
        <f t="shared" si="141"/>
        <v>#REF!</v>
      </c>
      <c r="AC552" s="28" t="e">
        <f t="shared" si="149"/>
        <v>#REF!</v>
      </c>
      <c r="AD552" s="23" t="e">
        <f t="shared" si="150"/>
        <v>#REF!</v>
      </c>
      <c r="AE552" s="53">
        <f t="shared" si="151"/>
        <v>0</v>
      </c>
      <c r="AF552" s="53">
        <f t="shared" si="152"/>
        <v>0</v>
      </c>
      <c r="AG552" s="53">
        <f t="shared" si="153"/>
        <v>0</v>
      </c>
      <c r="AH552" s="36" t="e">
        <f t="shared" si="156"/>
        <v>#REF!</v>
      </c>
      <c r="AM552" s="23">
        <f t="shared" si="154"/>
        <v>0</v>
      </c>
    </row>
    <row r="553" spans="1:39" x14ac:dyDescent="0.3">
      <c r="A553" s="23">
        <v>550</v>
      </c>
      <c r="B553" s="23">
        <f>VLOOKUP($A553,'[1]פרופיל מציע  + מסמכים שיש להגיש'!$C$6:$H$16555,2)</f>
        <v>0</v>
      </c>
      <c r="C553" s="23" t="str">
        <f t="shared" si="142"/>
        <v>0</v>
      </c>
      <c r="D553" s="41"/>
      <c r="E553" s="43"/>
      <c r="F553" s="43"/>
      <c r="G553" s="42"/>
      <c r="H553" s="43"/>
      <c r="I553" s="43"/>
      <c r="J553" s="42"/>
      <c r="K553" s="42"/>
      <c r="L553" s="42"/>
      <c r="M553" s="57" t="str">
        <f t="shared" si="155"/>
        <v/>
      </c>
      <c r="N553" s="27" t="str">
        <f>IF(M553="","",VLOOKUP($A553,'[1]פרופיל מציע  + מסמכים שיש להגיש'!$C$6:$H$16555,4))</f>
        <v/>
      </c>
      <c r="O553" s="46" t="str">
        <f>IF(OR('טבלת עזר2'!$C552=1,'טבלת עזר2'!$G552=1,'טבלת עזר2'!$J552='טבלת עזר2'!$J$2,'טבלת עזר2'!$J552='טבלת עזר2'!$J$2,'טבלת עזר2'!$K552='טבלת עזר2'!$K$2,'טבלת עזר2'!$L552='טבלת עזר2'!$L$2)=TRUE,1,"")</f>
        <v/>
      </c>
      <c r="P553" s="46" t="e">
        <f>IF(OR($M553='טבלת עזר2'!$AN$3,$M553='טבלת עזר2'!$AN$4,$M553='טבלת עזר2'!$AN$5,$M553='טבלת עזר2'!$AN$6,$M553='טבלת עזר2'!$AN$7,$M553='טבלת עזר2'!$AN$8,$M553='טבלת עזר2'!$AN$9)=TRUE,2,"")</f>
        <v>#NUM!</v>
      </c>
      <c r="Q553" s="23" t="str">
        <f t="shared" si="143"/>
        <v>not submittied</v>
      </c>
      <c r="R553" s="65" t="e">
        <f t="shared" si="144"/>
        <v>#NUM!</v>
      </c>
      <c r="W553" s="67">
        <f t="shared" si="145"/>
        <v>0</v>
      </c>
      <c r="X553" s="23">
        <f t="shared" si="146"/>
        <v>7629</v>
      </c>
      <c r="Y553" s="50" t="e">
        <f t="shared" si="147"/>
        <v>#REF!</v>
      </c>
      <c r="Z553" s="23" t="e">
        <f t="shared" si="148"/>
        <v>#REF!</v>
      </c>
      <c r="AA553" s="28" t="e">
        <f t="shared" si="140"/>
        <v>#REF!</v>
      </c>
      <c r="AB553" s="29" t="e">
        <f t="shared" si="141"/>
        <v>#REF!</v>
      </c>
      <c r="AC553" s="28" t="e">
        <f t="shared" si="149"/>
        <v>#REF!</v>
      </c>
      <c r="AD553" s="23" t="e">
        <f t="shared" si="150"/>
        <v>#REF!</v>
      </c>
      <c r="AE553" s="53">
        <f t="shared" si="151"/>
        <v>0</v>
      </c>
      <c r="AF553" s="53">
        <f t="shared" si="152"/>
        <v>0</v>
      </c>
      <c r="AG553" s="53">
        <f t="shared" si="153"/>
        <v>0</v>
      </c>
      <c r="AH553" s="36" t="e">
        <f t="shared" si="156"/>
        <v>#REF!</v>
      </c>
      <c r="AM553" s="23">
        <f t="shared" si="154"/>
        <v>0</v>
      </c>
    </row>
    <row r="554" spans="1:39" x14ac:dyDescent="0.3">
      <c r="A554" s="23">
        <v>551</v>
      </c>
      <c r="B554" s="23">
        <f>VLOOKUP($A554,'[1]פרופיל מציע  + מסמכים שיש להגיש'!$C$6:$H$16555,2)</f>
        <v>0</v>
      </c>
      <c r="C554" s="23" t="str">
        <f t="shared" si="142"/>
        <v>0</v>
      </c>
      <c r="D554" s="41"/>
      <c r="E554" s="43"/>
      <c r="F554" s="43"/>
      <c r="G554" s="42"/>
      <c r="H554" s="43"/>
      <c r="I554" s="43"/>
      <c r="J554" s="42"/>
      <c r="K554" s="42"/>
      <c r="L554" s="42"/>
      <c r="M554" s="57" t="str">
        <f t="shared" si="155"/>
        <v/>
      </c>
      <c r="N554" s="27" t="str">
        <f>IF(M554="","",VLOOKUP($A554,'[1]פרופיל מציע  + מסמכים שיש להגיש'!$C$6:$H$16555,4))</f>
        <v/>
      </c>
      <c r="O554" s="46" t="str">
        <f>IF(OR('טבלת עזר2'!$C553=1,'טבלת עזר2'!$G553=1,'טבלת עזר2'!$J553='טבלת עזר2'!$J$2,'טבלת עזר2'!$J553='טבלת עזר2'!$J$2,'טבלת עזר2'!$K553='טבלת עזר2'!$K$2,'טבלת עזר2'!$L553='טבלת עזר2'!$L$2)=TRUE,1,"")</f>
        <v/>
      </c>
      <c r="P554" s="46" t="e">
        <f>IF(OR($M554='טבלת עזר2'!$AN$3,$M554='טבלת עזר2'!$AN$4,$M554='טבלת עזר2'!$AN$5,$M554='טבלת עזר2'!$AN$6,$M554='טבלת עזר2'!$AN$7,$M554='טבלת עזר2'!$AN$8,$M554='טבלת עזר2'!$AN$9)=TRUE,2,"")</f>
        <v>#NUM!</v>
      </c>
      <c r="Q554" s="23" t="str">
        <f t="shared" si="143"/>
        <v>not submittied</v>
      </c>
      <c r="R554" s="65" t="e">
        <f t="shared" si="144"/>
        <v>#NUM!</v>
      </c>
      <c r="W554" s="67">
        <f t="shared" si="145"/>
        <v>0</v>
      </c>
      <c r="X554" s="23">
        <f t="shared" si="146"/>
        <v>7629</v>
      </c>
      <c r="Y554" s="50" t="e">
        <f t="shared" si="147"/>
        <v>#REF!</v>
      </c>
      <c r="Z554" s="23" t="e">
        <f t="shared" si="148"/>
        <v>#REF!</v>
      </c>
      <c r="AA554" s="28" t="e">
        <f t="shared" si="140"/>
        <v>#REF!</v>
      </c>
      <c r="AB554" s="29" t="e">
        <f t="shared" si="141"/>
        <v>#REF!</v>
      </c>
      <c r="AC554" s="28" t="e">
        <f t="shared" si="149"/>
        <v>#REF!</v>
      </c>
      <c r="AD554" s="23" t="e">
        <f t="shared" si="150"/>
        <v>#REF!</v>
      </c>
      <c r="AE554" s="53">
        <f t="shared" si="151"/>
        <v>0</v>
      </c>
      <c r="AF554" s="53">
        <f t="shared" si="152"/>
        <v>0</v>
      </c>
      <c r="AG554" s="53">
        <f t="shared" si="153"/>
        <v>0</v>
      </c>
      <c r="AH554" s="36" t="e">
        <f t="shared" si="156"/>
        <v>#REF!</v>
      </c>
      <c r="AM554" s="23">
        <f t="shared" si="154"/>
        <v>0</v>
      </c>
    </row>
    <row r="555" spans="1:39" x14ac:dyDescent="0.3">
      <c r="A555" s="23">
        <v>552</v>
      </c>
      <c r="B555" s="23">
        <f>VLOOKUP($A555,'[1]פרופיל מציע  + מסמכים שיש להגיש'!$C$6:$H$16555,2)</f>
        <v>0</v>
      </c>
      <c r="C555" s="23" t="str">
        <f t="shared" si="142"/>
        <v>0</v>
      </c>
      <c r="D555" s="41"/>
      <c r="E555" s="43"/>
      <c r="F555" s="43"/>
      <c r="G555" s="42"/>
      <c r="H555" s="43"/>
      <c r="I555" s="43"/>
      <c r="J555" s="42"/>
      <c r="K555" s="42"/>
      <c r="L555" s="42"/>
      <c r="M555" s="57" t="str">
        <f t="shared" si="155"/>
        <v/>
      </c>
      <c r="N555" s="27" t="str">
        <f>IF(M555="","",VLOOKUP($A555,'[1]פרופיל מציע  + מסמכים שיש להגיש'!$C$6:$H$16555,4))</f>
        <v/>
      </c>
      <c r="O555" s="46" t="str">
        <f>IF(OR('טבלת עזר2'!$C554=1,'טבלת עזר2'!$G554=1,'טבלת עזר2'!$J554='טבלת עזר2'!$J$2,'טבלת עזר2'!$J554='טבלת עזר2'!$J$2,'טבלת עזר2'!$K554='טבלת עזר2'!$K$2,'טבלת עזר2'!$L554='טבלת עזר2'!$L$2)=TRUE,1,"")</f>
        <v/>
      </c>
      <c r="P555" s="46" t="e">
        <f>IF(OR($M555='טבלת עזר2'!$AN$3,$M555='טבלת עזר2'!$AN$4,$M555='טבלת עזר2'!$AN$5,$M555='טבלת עזר2'!$AN$6,$M555='טבלת עזר2'!$AN$7,$M555='טבלת עזר2'!$AN$8,$M555='טבלת עזר2'!$AN$9)=TRUE,2,"")</f>
        <v>#NUM!</v>
      </c>
      <c r="Q555" s="23" t="str">
        <f t="shared" si="143"/>
        <v>not submittied</v>
      </c>
      <c r="R555" s="65" t="e">
        <f t="shared" si="144"/>
        <v>#NUM!</v>
      </c>
      <c r="W555" s="67">
        <f t="shared" si="145"/>
        <v>0</v>
      </c>
      <c r="X555" s="23">
        <f t="shared" si="146"/>
        <v>7629</v>
      </c>
      <c r="Y555" s="50" t="e">
        <f t="shared" si="147"/>
        <v>#REF!</v>
      </c>
      <c r="Z555" s="23" t="e">
        <f t="shared" si="148"/>
        <v>#REF!</v>
      </c>
      <c r="AA555" s="28" t="e">
        <f t="shared" si="140"/>
        <v>#REF!</v>
      </c>
      <c r="AB555" s="29" t="e">
        <f t="shared" si="141"/>
        <v>#REF!</v>
      </c>
      <c r="AC555" s="28" t="e">
        <f t="shared" si="149"/>
        <v>#REF!</v>
      </c>
      <c r="AD555" s="23" t="e">
        <f t="shared" si="150"/>
        <v>#REF!</v>
      </c>
      <c r="AE555" s="53">
        <f t="shared" si="151"/>
        <v>0</v>
      </c>
      <c r="AF555" s="53">
        <f t="shared" si="152"/>
        <v>0</v>
      </c>
      <c r="AG555" s="53">
        <f t="shared" si="153"/>
        <v>0</v>
      </c>
      <c r="AH555" s="36" t="e">
        <f t="shared" si="156"/>
        <v>#REF!</v>
      </c>
      <c r="AM555" s="23">
        <f t="shared" si="154"/>
        <v>0</v>
      </c>
    </row>
    <row r="556" spans="1:39" x14ac:dyDescent="0.3">
      <c r="A556" s="23">
        <v>553</v>
      </c>
      <c r="B556" s="23">
        <f>VLOOKUP($A556,'[1]פרופיל מציע  + מסמכים שיש להגיש'!$C$6:$H$16555,2)</f>
        <v>0</v>
      </c>
      <c r="C556" s="23" t="str">
        <f t="shared" si="142"/>
        <v>0</v>
      </c>
      <c r="D556" s="41"/>
      <c r="E556" s="43"/>
      <c r="F556" s="43"/>
      <c r="G556" s="42"/>
      <c r="H556" s="43"/>
      <c r="I556" s="43"/>
      <c r="J556" s="42"/>
      <c r="K556" s="42"/>
      <c r="L556" s="42"/>
      <c r="M556" s="57" t="str">
        <f t="shared" si="155"/>
        <v/>
      </c>
      <c r="N556" s="27" t="str">
        <f>IF(M556="","",VLOOKUP($A556,'[1]פרופיל מציע  + מסמכים שיש להגיש'!$C$6:$H$16555,4))</f>
        <v/>
      </c>
      <c r="O556" s="46" t="str">
        <f>IF(OR('טבלת עזר2'!$C555=1,'טבלת עזר2'!$G555=1,'טבלת עזר2'!$J555='טבלת עזר2'!$J$2,'טבלת עזר2'!$J555='טבלת עזר2'!$J$2,'טבלת עזר2'!$K555='טבלת עזר2'!$K$2,'טבלת עזר2'!$L555='טבלת עזר2'!$L$2)=TRUE,1,"")</f>
        <v/>
      </c>
      <c r="P556" s="46" t="e">
        <f>IF(OR($M556='טבלת עזר2'!$AN$3,$M556='טבלת עזר2'!$AN$4,$M556='טבלת עזר2'!$AN$5,$M556='טבלת עזר2'!$AN$6,$M556='טבלת עזר2'!$AN$7,$M556='טבלת עזר2'!$AN$8,$M556='טבלת עזר2'!$AN$9)=TRUE,2,"")</f>
        <v>#NUM!</v>
      </c>
      <c r="Q556" s="23" t="str">
        <f t="shared" si="143"/>
        <v>not submittied</v>
      </c>
      <c r="R556" s="65" t="e">
        <f t="shared" si="144"/>
        <v>#NUM!</v>
      </c>
      <c r="W556" s="67">
        <f t="shared" si="145"/>
        <v>0</v>
      </c>
      <c r="X556" s="23">
        <f t="shared" si="146"/>
        <v>7629</v>
      </c>
      <c r="Y556" s="50" t="e">
        <f t="shared" si="147"/>
        <v>#REF!</v>
      </c>
      <c r="Z556" s="23" t="e">
        <f t="shared" si="148"/>
        <v>#REF!</v>
      </c>
      <c r="AA556" s="28" t="e">
        <f t="shared" si="140"/>
        <v>#REF!</v>
      </c>
      <c r="AB556" s="29" t="e">
        <f t="shared" si="141"/>
        <v>#REF!</v>
      </c>
      <c r="AC556" s="28" t="e">
        <f t="shared" si="149"/>
        <v>#REF!</v>
      </c>
      <c r="AD556" s="23" t="e">
        <f t="shared" si="150"/>
        <v>#REF!</v>
      </c>
      <c r="AE556" s="53">
        <f t="shared" si="151"/>
        <v>0</v>
      </c>
      <c r="AF556" s="53">
        <f t="shared" si="152"/>
        <v>0</v>
      </c>
      <c r="AG556" s="53">
        <f t="shared" si="153"/>
        <v>0</v>
      </c>
      <c r="AH556" s="36" t="e">
        <f t="shared" si="156"/>
        <v>#REF!</v>
      </c>
      <c r="AM556" s="23">
        <f t="shared" si="154"/>
        <v>0</v>
      </c>
    </row>
    <row r="557" spans="1:39" x14ac:dyDescent="0.3">
      <c r="A557" s="23">
        <v>554</v>
      </c>
      <c r="B557" s="23">
        <f>VLOOKUP($A557,'[1]פרופיל מציע  + מסמכים שיש להגיש'!$C$6:$H$16555,2)</f>
        <v>0</v>
      </c>
      <c r="C557" s="23" t="str">
        <f t="shared" si="142"/>
        <v>0</v>
      </c>
      <c r="D557" s="41"/>
      <c r="E557" s="43"/>
      <c r="F557" s="43"/>
      <c r="G557" s="42"/>
      <c r="H557" s="43"/>
      <c r="I557" s="43"/>
      <c r="J557" s="42"/>
      <c r="K557" s="42"/>
      <c r="L557" s="42"/>
      <c r="M557" s="57" t="str">
        <f t="shared" si="155"/>
        <v/>
      </c>
      <c r="N557" s="27" t="str">
        <f>IF(M557="","",VLOOKUP($A557,'[1]פרופיל מציע  + מסמכים שיש להגיש'!$C$6:$H$16555,4))</f>
        <v/>
      </c>
      <c r="O557" s="46" t="str">
        <f>IF(OR('טבלת עזר2'!$C556=1,'טבלת עזר2'!$G556=1,'טבלת עזר2'!$J556='טבלת עזר2'!$J$2,'טבלת עזר2'!$J556='טבלת עזר2'!$J$2,'טבלת עזר2'!$K556='טבלת עזר2'!$K$2,'טבלת עזר2'!$L556='טבלת עזר2'!$L$2)=TRUE,1,"")</f>
        <v/>
      </c>
      <c r="P557" s="46" t="e">
        <f>IF(OR($M557='טבלת עזר2'!$AN$3,$M557='טבלת עזר2'!$AN$4,$M557='טבלת עזר2'!$AN$5,$M557='טבלת עזר2'!$AN$6,$M557='טבלת עזר2'!$AN$7,$M557='טבלת עזר2'!$AN$8,$M557='טבלת עזר2'!$AN$9)=TRUE,2,"")</f>
        <v>#NUM!</v>
      </c>
      <c r="Q557" s="23" t="str">
        <f t="shared" si="143"/>
        <v>not submittied</v>
      </c>
      <c r="R557" s="65" t="e">
        <f t="shared" si="144"/>
        <v>#NUM!</v>
      </c>
      <c r="W557" s="67">
        <f t="shared" si="145"/>
        <v>0</v>
      </c>
      <c r="X557" s="23">
        <f t="shared" si="146"/>
        <v>7629</v>
      </c>
      <c r="Y557" s="50" t="e">
        <f t="shared" si="147"/>
        <v>#REF!</v>
      </c>
      <c r="Z557" s="23" t="e">
        <f t="shared" si="148"/>
        <v>#REF!</v>
      </c>
      <c r="AA557" s="28" t="e">
        <f t="shared" si="140"/>
        <v>#REF!</v>
      </c>
      <c r="AB557" s="29" t="e">
        <f t="shared" si="141"/>
        <v>#REF!</v>
      </c>
      <c r="AC557" s="28" t="e">
        <f t="shared" si="149"/>
        <v>#REF!</v>
      </c>
      <c r="AD557" s="23" t="e">
        <f t="shared" si="150"/>
        <v>#REF!</v>
      </c>
      <c r="AE557" s="53">
        <f t="shared" si="151"/>
        <v>0</v>
      </c>
      <c r="AF557" s="53">
        <f t="shared" si="152"/>
        <v>0</v>
      </c>
      <c r="AG557" s="53">
        <f t="shared" si="153"/>
        <v>0</v>
      </c>
      <c r="AH557" s="36" t="e">
        <f t="shared" si="156"/>
        <v>#REF!</v>
      </c>
      <c r="AM557" s="23">
        <f t="shared" si="154"/>
        <v>0</v>
      </c>
    </row>
    <row r="558" spans="1:39" x14ac:dyDescent="0.3">
      <c r="A558" s="23">
        <v>555</v>
      </c>
      <c r="B558" s="23">
        <f>VLOOKUP($A558,'[1]פרופיל מציע  + מסמכים שיש להגיש'!$C$6:$H$16555,2)</f>
        <v>0</v>
      </c>
      <c r="C558" s="23" t="str">
        <f t="shared" si="142"/>
        <v>0</v>
      </c>
      <c r="D558" s="41"/>
      <c r="E558" s="43"/>
      <c r="F558" s="43"/>
      <c r="G558" s="42"/>
      <c r="H558" s="43"/>
      <c r="I558" s="43"/>
      <c r="J558" s="42"/>
      <c r="K558" s="42"/>
      <c r="L558" s="42"/>
      <c r="M558" s="57" t="str">
        <f t="shared" si="155"/>
        <v/>
      </c>
      <c r="N558" s="27" t="str">
        <f>IF(M558="","",VLOOKUP($A558,'[1]פרופיל מציע  + מסמכים שיש להגיש'!$C$6:$H$16555,4))</f>
        <v/>
      </c>
      <c r="O558" s="46" t="str">
        <f>IF(OR('טבלת עזר2'!$C557=1,'טבלת עזר2'!$G557=1,'טבלת עזר2'!$J557='טבלת עזר2'!$J$2,'טבלת עזר2'!$J557='טבלת עזר2'!$J$2,'טבלת עזר2'!$K557='טבלת עזר2'!$K$2,'טבלת עזר2'!$L557='טבלת עזר2'!$L$2)=TRUE,1,"")</f>
        <v/>
      </c>
      <c r="P558" s="46" t="e">
        <f>IF(OR($M558='טבלת עזר2'!$AN$3,$M558='טבלת עזר2'!$AN$4,$M558='טבלת עזר2'!$AN$5,$M558='טבלת עזר2'!$AN$6,$M558='טבלת עזר2'!$AN$7,$M558='טבלת עזר2'!$AN$8,$M558='טבלת עזר2'!$AN$9)=TRUE,2,"")</f>
        <v>#NUM!</v>
      </c>
      <c r="Q558" s="23" t="str">
        <f t="shared" si="143"/>
        <v>not submittied</v>
      </c>
      <c r="R558" s="65" t="e">
        <f t="shared" si="144"/>
        <v>#NUM!</v>
      </c>
      <c r="W558" s="67">
        <f t="shared" si="145"/>
        <v>0</v>
      </c>
      <c r="X558" s="23">
        <f t="shared" si="146"/>
        <v>7629</v>
      </c>
      <c r="Y558" s="50" t="e">
        <f t="shared" si="147"/>
        <v>#REF!</v>
      </c>
      <c r="Z558" s="23" t="e">
        <f t="shared" si="148"/>
        <v>#REF!</v>
      </c>
      <c r="AA558" s="28" t="e">
        <f t="shared" si="140"/>
        <v>#REF!</v>
      </c>
      <c r="AB558" s="29" t="e">
        <f t="shared" si="141"/>
        <v>#REF!</v>
      </c>
      <c r="AC558" s="28" t="e">
        <f t="shared" si="149"/>
        <v>#REF!</v>
      </c>
      <c r="AD558" s="23" t="e">
        <f t="shared" si="150"/>
        <v>#REF!</v>
      </c>
      <c r="AE558" s="53">
        <f t="shared" si="151"/>
        <v>0</v>
      </c>
      <c r="AF558" s="53">
        <f t="shared" si="152"/>
        <v>0</v>
      </c>
      <c r="AG558" s="53">
        <f t="shared" si="153"/>
        <v>0</v>
      </c>
      <c r="AH558" s="36" t="e">
        <f t="shared" si="156"/>
        <v>#REF!</v>
      </c>
      <c r="AM558" s="23">
        <f t="shared" si="154"/>
        <v>0</v>
      </c>
    </row>
    <row r="559" spans="1:39" x14ac:dyDescent="0.3">
      <c r="A559" s="23">
        <v>556</v>
      </c>
      <c r="B559" s="23">
        <f>VLOOKUP($A559,'[1]פרופיל מציע  + מסמכים שיש להגיש'!$C$6:$H$16555,2)</f>
        <v>0</v>
      </c>
      <c r="C559" s="23" t="str">
        <f t="shared" si="142"/>
        <v>0</v>
      </c>
      <c r="D559" s="41"/>
      <c r="E559" s="43"/>
      <c r="F559" s="43"/>
      <c r="G559" s="42"/>
      <c r="H559" s="43"/>
      <c r="I559" s="43"/>
      <c r="J559" s="42"/>
      <c r="K559" s="42"/>
      <c r="L559" s="42"/>
      <c r="M559" s="57" t="str">
        <f t="shared" si="155"/>
        <v/>
      </c>
      <c r="N559" s="27" t="str">
        <f>IF(M559="","",VLOOKUP($A559,'[1]פרופיל מציע  + מסמכים שיש להגיש'!$C$6:$H$16555,4))</f>
        <v/>
      </c>
      <c r="O559" s="46" t="str">
        <f>IF(OR('טבלת עזר2'!$C558=1,'טבלת עזר2'!$G558=1,'טבלת עזר2'!$J558='טבלת עזר2'!$J$2,'טבלת עזר2'!$J558='טבלת עזר2'!$J$2,'טבלת עזר2'!$K558='טבלת עזר2'!$K$2,'טבלת עזר2'!$L558='טבלת עזר2'!$L$2)=TRUE,1,"")</f>
        <v/>
      </c>
      <c r="P559" s="46" t="e">
        <f>IF(OR($M559='טבלת עזר2'!$AN$3,$M559='טבלת עזר2'!$AN$4,$M559='טבלת עזר2'!$AN$5,$M559='טבלת עזר2'!$AN$6,$M559='טבלת עזר2'!$AN$7,$M559='טבלת עזר2'!$AN$8,$M559='טבלת עזר2'!$AN$9)=TRUE,2,"")</f>
        <v>#NUM!</v>
      </c>
      <c r="Q559" s="23" t="str">
        <f t="shared" si="143"/>
        <v>not submittied</v>
      </c>
      <c r="R559" s="65" t="e">
        <f t="shared" si="144"/>
        <v>#NUM!</v>
      </c>
      <c r="W559" s="67">
        <f t="shared" si="145"/>
        <v>0</v>
      </c>
      <c r="X559" s="23">
        <f t="shared" si="146"/>
        <v>7629</v>
      </c>
      <c r="Y559" s="50" t="e">
        <f t="shared" si="147"/>
        <v>#REF!</v>
      </c>
      <c r="Z559" s="23" t="e">
        <f t="shared" si="148"/>
        <v>#REF!</v>
      </c>
      <c r="AA559" s="28" t="e">
        <f t="shared" si="140"/>
        <v>#REF!</v>
      </c>
      <c r="AB559" s="29" t="e">
        <f t="shared" si="141"/>
        <v>#REF!</v>
      </c>
      <c r="AC559" s="28" t="e">
        <f t="shared" si="149"/>
        <v>#REF!</v>
      </c>
      <c r="AD559" s="23" t="e">
        <f t="shared" si="150"/>
        <v>#REF!</v>
      </c>
      <c r="AE559" s="53">
        <f t="shared" si="151"/>
        <v>0</v>
      </c>
      <c r="AF559" s="53">
        <f t="shared" si="152"/>
        <v>0</v>
      </c>
      <c r="AG559" s="53">
        <f t="shared" si="153"/>
        <v>0</v>
      </c>
      <c r="AH559" s="36" t="e">
        <f t="shared" si="156"/>
        <v>#REF!</v>
      </c>
      <c r="AM559" s="23">
        <f t="shared" si="154"/>
        <v>0</v>
      </c>
    </row>
    <row r="560" spans="1:39" x14ac:dyDescent="0.3">
      <c r="A560" s="23">
        <v>557</v>
      </c>
      <c r="B560" s="23">
        <f>VLOOKUP($A560,'[1]פרופיל מציע  + מסמכים שיש להגיש'!$C$6:$H$16555,2)</f>
        <v>0</v>
      </c>
      <c r="C560" s="23" t="str">
        <f t="shared" si="142"/>
        <v>0</v>
      </c>
      <c r="D560" s="41"/>
      <c r="E560" s="43"/>
      <c r="F560" s="43"/>
      <c r="G560" s="42"/>
      <c r="H560" s="43"/>
      <c r="I560" s="43"/>
      <c r="J560" s="42"/>
      <c r="K560" s="42"/>
      <c r="L560" s="42"/>
      <c r="M560" s="57" t="str">
        <f t="shared" si="155"/>
        <v/>
      </c>
      <c r="N560" s="27" t="str">
        <f>IF(M560="","",VLOOKUP($A560,'[1]פרופיל מציע  + מסמכים שיש להגיש'!$C$6:$H$16555,4))</f>
        <v/>
      </c>
      <c r="O560" s="46" t="str">
        <f>IF(OR('טבלת עזר2'!$C559=1,'טבלת עזר2'!$G559=1,'טבלת עזר2'!$J559='טבלת עזר2'!$J$2,'טבלת עזר2'!$J559='טבלת עזר2'!$J$2,'טבלת עזר2'!$K559='טבלת עזר2'!$K$2,'טבלת עזר2'!$L559='טבלת עזר2'!$L$2)=TRUE,1,"")</f>
        <v/>
      </c>
      <c r="P560" s="46" t="e">
        <f>IF(OR($M560='טבלת עזר2'!$AN$3,$M560='טבלת עזר2'!$AN$4,$M560='טבלת עזר2'!$AN$5,$M560='טבלת עזר2'!$AN$6,$M560='טבלת עזר2'!$AN$7,$M560='טבלת עזר2'!$AN$8,$M560='טבלת עזר2'!$AN$9)=TRUE,2,"")</f>
        <v>#NUM!</v>
      </c>
      <c r="Q560" s="23" t="str">
        <f t="shared" si="143"/>
        <v>not submittied</v>
      </c>
      <c r="R560" s="65" t="e">
        <f t="shared" si="144"/>
        <v>#NUM!</v>
      </c>
      <c r="W560" s="67">
        <f t="shared" si="145"/>
        <v>0</v>
      </c>
      <c r="X560" s="23">
        <f t="shared" si="146"/>
        <v>7629</v>
      </c>
      <c r="Y560" s="50" t="e">
        <f t="shared" si="147"/>
        <v>#REF!</v>
      </c>
      <c r="Z560" s="23" t="e">
        <f t="shared" si="148"/>
        <v>#REF!</v>
      </c>
      <c r="AA560" s="28" t="e">
        <f t="shared" si="140"/>
        <v>#REF!</v>
      </c>
      <c r="AB560" s="29" t="e">
        <f t="shared" si="141"/>
        <v>#REF!</v>
      </c>
      <c r="AC560" s="28" t="e">
        <f t="shared" si="149"/>
        <v>#REF!</v>
      </c>
      <c r="AD560" s="23" t="e">
        <f t="shared" si="150"/>
        <v>#REF!</v>
      </c>
      <c r="AE560" s="53">
        <f t="shared" si="151"/>
        <v>0</v>
      </c>
      <c r="AF560" s="53">
        <f t="shared" si="152"/>
        <v>0</v>
      </c>
      <c r="AG560" s="53">
        <f t="shared" si="153"/>
        <v>0</v>
      </c>
      <c r="AH560" s="36" t="e">
        <f t="shared" si="156"/>
        <v>#REF!</v>
      </c>
      <c r="AM560" s="23">
        <f t="shared" si="154"/>
        <v>0</v>
      </c>
    </row>
    <row r="561" spans="1:39" x14ac:dyDescent="0.3">
      <c r="A561" s="23">
        <v>558</v>
      </c>
      <c r="B561" s="23">
        <f>VLOOKUP($A561,'[1]פרופיל מציע  + מסמכים שיש להגיש'!$C$6:$H$16555,2)</f>
        <v>0</v>
      </c>
      <c r="C561" s="23" t="str">
        <f t="shared" si="142"/>
        <v>0</v>
      </c>
      <c r="D561" s="41"/>
      <c r="E561" s="43"/>
      <c r="F561" s="43"/>
      <c r="G561" s="42"/>
      <c r="H561" s="43"/>
      <c r="I561" s="43"/>
      <c r="J561" s="42"/>
      <c r="K561" s="42"/>
      <c r="L561" s="42"/>
      <c r="M561" s="57" t="str">
        <f t="shared" si="155"/>
        <v/>
      </c>
      <c r="N561" s="27" t="str">
        <f>IF(M561="","",VLOOKUP($A561,'[1]פרופיל מציע  + מסמכים שיש להגיש'!$C$6:$H$16555,4))</f>
        <v/>
      </c>
      <c r="O561" s="46" t="str">
        <f>IF(OR('טבלת עזר2'!$C560=1,'טבלת עזר2'!$G560=1,'טבלת עזר2'!$J560='טבלת עזר2'!$J$2,'טבלת עזר2'!$J560='טבלת עזר2'!$J$2,'טבלת עזר2'!$K560='טבלת עזר2'!$K$2,'טבלת עזר2'!$L560='טבלת עזר2'!$L$2)=TRUE,1,"")</f>
        <v/>
      </c>
      <c r="P561" s="46" t="e">
        <f>IF(OR($M561='טבלת עזר2'!$AN$3,$M561='טבלת עזר2'!$AN$4,$M561='טבלת עזר2'!$AN$5,$M561='טבלת עזר2'!$AN$6,$M561='טבלת עזר2'!$AN$7,$M561='טבלת עזר2'!$AN$8,$M561='טבלת עזר2'!$AN$9)=TRUE,2,"")</f>
        <v>#NUM!</v>
      </c>
      <c r="Q561" s="23" t="str">
        <f t="shared" si="143"/>
        <v>not submittied</v>
      </c>
      <c r="R561" s="65" t="e">
        <f t="shared" si="144"/>
        <v>#NUM!</v>
      </c>
      <c r="W561" s="67">
        <f t="shared" si="145"/>
        <v>0</v>
      </c>
      <c r="X561" s="23">
        <f t="shared" si="146"/>
        <v>7629</v>
      </c>
      <c r="Y561" s="50" t="e">
        <f t="shared" si="147"/>
        <v>#REF!</v>
      </c>
      <c r="Z561" s="23" t="e">
        <f t="shared" si="148"/>
        <v>#REF!</v>
      </c>
      <c r="AA561" s="28" t="e">
        <f t="shared" si="140"/>
        <v>#REF!</v>
      </c>
      <c r="AB561" s="29" t="e">
        <f t="shared" si="141"/>
        <v>#REF!</v>
      </c>
      <c r="AC561" s="28" t="e">
        <f t="shared" si="149"/>
        <v>#REF!</v>
      </c>
      <c r="AD561" s="23" t="e">
        <f t="shared" si="150"/>
        <v>#REF!</v>
      </c>
      <c r="AE561" s="53">
        <f t="shared" si="151"/>
        <v>0</v>
      </c>
      <c r="AF561" s="53">
        <f t="shared" si="152"/>
        <v>0</v>
      </c>
      <c r="AG561" s="53">
        <f t="shared" si="153"/>
        <v>0</v>
      </c>
      <c r="AH561" s="36" t="e">
        <f t="shared" si="156"/>
        <v>#REF!</v>
      </c>
      <c r="AM561" s="23">
        <f t="shared" si="154"/>
        <v>0</v>
      </c>
    </row>
    <row r="562" spans="1:39" x14ac:dyDescent="0.3">
      <c r="A562" s="23">
        <v>559</v>
      </c>
      <c r="B562" s="23">
        <f>VLOOKUP($A562,'[1]פרופיל מציע  + מסמכים שיש להגיש'!$C$6:$H$16555,2)</f>
        <v>0</v>
      </c>
      <c r="C562" s="23" t="str">
        <f t="shared" si="142"/>
        <v>0</v>
      </c>
      <c r="D562" s="41"/>
      <c r="E562" s="43"/>
      <c r="F562" s="43"/>
      <c r="G562" s="42"/>
      <c r="H562" s="43"/>
      <c r="I562" s="43"/>
      <c r="J562" s="42"/>
      <c r="K562" s="42"/>
      <c r="L562" s="42"/>
      <c r="M562" s="57" t="str">
        <f t="shared" si="155"/>
        <v/>
      </c>
      <c r="N562" s="27" t="str">
        <f>IF(M562="","",VLOOKUP($A562,'[1]פרופיל מציע  + מסמכים שיש להגיש'!$C$6:$H$16555,4))</f>
        <v/>
      </c>
      <c r="O562" s="46" t="str">
        <f>IF(OR('טבלת עזר2'!$C561=1,'טבלת עזר2'!$G561=1,'טבלת עזר2'!$J561='טבלת עזר2'!$J$2,'טבלת עזר2'!$J561='טבלת עזר2'!$J$2,'טבלת עזר2'!$K561='טבלת עזר2'!$K$2,'טבלת עזר2'!$L561='טבלת עזר2'!$L$2)=TRUE,1,"")</f>
        <v/>
      </c>
      <c r="P562" s="46" t="e">
        <f>IF(OR($M562='טבלת עזר2'!$AN$3,$M562='טבלת עזר2'!$AN$4,$M562='טבלת עזר2'!$AN$5,$M562='טבלת עזר2'!$AN$6,$M562='טבלת עזר2'!$AN$7,$M562='טבלת עזר2'!$AN$8,$M562='טבלת עזר2'!$AN$9)=TRUE,2,"")</f>
        <v>#NUM!</v>
      </c>
      <c r="Q562" s="23" t="str">
        <f t="shared" si="143"/>
        <v>not submittied</v>
      </c>
      <c r="R562" s="65" t="e">
        <f t="shared" si="144"/>
        <v>#NUM!</v>
      </c>
      <c r="W562" s="67">
        <f t="shared" si="145"/>
        <v>0</v>
      </c>
      <c r="X562" s="23">
        <f t="shared" si="146"/>
        <v>7629</v>
      </c>
      <c r="Y562" s="50" t="e">
        <f t="shared" si="147"/>
        <v>#REF!</v>
      </c>
      <c r="Z562" s="23" t="e">
        <f t="shared" si="148"/>
        <v>#REF!</v>
      </c>
      <c r="AA562" s="28" t="e">
        <f t="shared" si="140"/>
        <v>#REF!</v>
      </c>
      <c r="AB562" s="29" t="e">
        <f t="shared" si="141"/>
        <v>#REF!</v>
      </c>
      <c r="AC562" s="28" t="e">
        <f t="shared" si="149"/>
        <v>#REF!</v>
      </c>
      <c r="AD562" s="23" t="e">
        <f t="shared" si="150"/>
        <v>#REF!</v>
      </c>
      <c r="AE562" s="53">
        <f t="shared" si="151"/>
        <v>0</v>
      </c>
      <c r="AF562" s="53">
        <f t="shared" si="152"/>
        <v>0</v>
      </c>
      <c r="AG562" s="53">
        <f t="shared" si="153"/>
        <v>0</v>
      </c>
      <c r="AH562" s="36" t="e">
        <f t="shared" si="156"/>
        <v>#REF!</v>
      </c>
      <c r="AM562" s="23">
        <f t="shared" si="154"/>
        <v>0</v>
      </c>
    </row>
    <row r="563" spans="1:39" x14ac:dyDescent="0.3">
      <c r="A563" s="23">
        <v>560</v>
      </c>
      <c r="B563" s="23">
        <f>VLOOKUP($A563,'[1]פרופיל מציע  + מסמכים שיש להגיש'!$C$6:$H$16555,2)</f>
        <v>0</v>
      </c>
      <c r="C563" s="23" t="str">
        <f t="shared" si="142"/>
        <v>0</v>
      </c>
      <c r="D563" s="41"/>
      <c r="E563" s="43"/>
      <c r="F563" s="43"/>
      <c r="G563" s="42"/>
      <c r="H563" s="43"/>
      <c r="I563" s="43"/>
      <c r="J563" s="42"/>
      <c r="K563" s="42"/>
      <c r="L563" s="42"/>
      <c r="M563" s="57" t="str">
        <f t="shared" si="155"/>
        <v/>
      </c>
      <c r="N563" s="27" t="str">
        <f>IF(M563="","",VLOOKUP($A563,'[1]פרופיל מציע  + מסמכים שיש להגיש'!$C$6:$H$16555,4))</f>
        <v/>
      </c>
      <c r="O563" s="46" t="str">
        <f>IF(OR('טבלת עזר2'!$C562=1,'טבלת עזר2'!$G562=1,'טבלת עזר2'!$J562='טבלת עזר2'!$J$2,'טבלת עזר2'!$J562='טבלת עזר2'!$J$2,'טבלת עזר2'!$K562='טבלת עזר2'!$K$2,'טבלת עזר2'!$L562='טבלת עזר2'!$L$2)=TRUE,1,"")</f>
        <v/>
      </c>
      <c r="P563" s="46" t="e">
        <f>IF(OR($M563='טבלת עזר2'!$AN$3,$M563='טבלת עזר2'!$AN$4,$M563='טבלת עזר2'!$AN$5,$M563='טבלת עזר2'!$AN$6,$M563='טבלת עזר2'!$AN$7,$M563='טבלת עזר2'!$AN$8,$M563='טבלת עזר2'!$AN$9)=TRUE,2,"")</f>
        <v>#NUM!</v>
      </c>
      <c r="Q563" s="23" t="str">
        <f t="shared" si="143"/>
        <v>not submittied</v>
      </c>
      <c r="R563" s="65" t="e">
        <f t="shared" si="144"/>
        <v>#NUM!</v>
      </c>
      <c r="W563" s="67">
        <f t="shared" si="145"/>
        <v>0</v>
      </c>
      <c r="X563" s="23">
        <f t="shared" si="146"/>
        <v>7629</v>
      </c>
      <c r="Y563" s="50" t="e">
        <f t="shared" si="147"/>
        <v>#REF!</v>
      </c>
      <c r="Z563" s="23" t="e">
        <f t="shared" si="148"/>
        <v>#REF!</v>
      </c>
      <c r="AA563" s="28" t="e">
        <f t="shared" si="140"/>
        <v>#REF!</v>
      </c>
      <c r="AB563" s="29" t="e">
        <f t="shared" si="141"/>
        <v>#REF!</v>
      </c>
      <c r="AC563" s="28" t="e">
        <f t="shared" si="149"/>
        <v>#REF!</v>
      </c>
      <c r="AD563" s="23" t="e">
        <f t="shared" si="150"/>
        <v>#REF!</v>
      </c>
      <c r="AE563" s="53">
        <f t="shared" si="151"/>
        <v>0</v>
      </c>
      <c r="AF563" s="53">
        <f t="shared" si="152"/>
        <v>0</v>
      </c>
      <c r="AG563" s="53">
        <f t="shared" si="153"/>
        <v>0</v>
      </c>
      <c r="AH563" s="36" t="e">
        <f t="shared" si="156"/>
        <v>#REF!</v>
      </c>
      <c r="AM563" s="23">
        <f t="shared" si="154"/>
        <v>0</v>
      </c>
    </row>
    <row r="564" spans="1:39" x14ac:dyDescent="0.3">
      <c r="A564" s="23">
        <v>561</v>
      </c>
      <c r="B564" s="23">
        <f>VLOOKUP($A564,'[1]פרופיל מציע  + מסמכים שיש להגיש'!$C$6:$H$16555,2)</f>
        <v>0</v>
      </c>
      <c r="C564" s="23" t="str">
        <f t="shared" si="142"/>
        <v>0</v>
      </c>
      <c r="D564" s="41"/>
      <c r="E564" s="43"/>
      <c r="F564" s="43"/>
      <c r="G564" s="42"/>
      <c r="H564" s="43"/>
      <c r="I564" s="43"/>
      <c r="J564" s="42"/>
      <c r="K564" s="42"/>
      <c r="L564" s="42"/>
      <c r="M564" s="57" t="str">
        <f t="shared" si="155"/>
        <v/>
      </c>
      <c r="N564" s="27" t="str">
        <f>IF(M564="","",VLOOKUP($A564,'[1]פרופיל מציע  + מסמכים שיש להגיש'!$C$6:$H$16555,4))</f>
        <v/>
      </c>
      <c r="O564" s="46" t="str">
        <f>IF(OR('טבלת עזר2'!$C563=1,'טבלת עזר2'!$G563=1,'טבלת עזר2'!$J563='טבלת עזר2'!$J$2,'טבלת עזר2'!$J563='טבלת עזר2'!$J$2,'טבלת עזר2'!$K563='טבלת עזר2'!$K$2,'טבלת עזר2'!$L563='טבלת עזר2'!$L$2)=TRUE,1,"")</f>
        <v/>
      </c>
      <c r="P564" s="46" t="e">
        <f>IF(OR($M564='טבלת עזר2'!$AN$3,$M564='טבלת עזר2'!$AN$4,$M564='טבלת עזר2'!$AN$5,$M564='טבלת עזר2'!$AN$6,$M564='טבלת עזר2'!$AN$7,$M564='טבלת עזר2'!$AN$8,$M564='טבלת עזר2'!$AN$9)=TRUE,2,"")</f>
        <v>#NUM!</v>
      </c>
      <c r="Q564" s="23" t="str">
        <f t="shared" si="143"/>
        <v>not submittied</v>
      </c>
      <c r="R564" s="65" t="e">
        <f t="shared" si="144"/>
        <v>#NUM!</v>
      </c>
      <c r="W564" s="67">
        <f t="shared" si="145"/>
        <v>0</v>
      </c>
      <c r="X564" s="23">
        <f t="shared" si="146"/>
        <v>7629</v>
      </c>
      <c r="Y564" s="50" t="e">
        <f t="shared" si="147"/>
        <v>#REF!</v>
      </c>
      <c r="Z564" s="23" t="e">
        <f t="shared" si="148"/>
        <v>#REF!</v>
      </c>
      <c r="AA564" s="28" t="e">
        <f t="shared" si="140"/>
        <v>#REF!</v>
      </c>
      <c r="AB564" s="29" t="e">
        <f t="shared" si="141"/>
        <v>#REF!</v>
      </c>
      <c r="AC564" s="28" t="e">
        <f t="shared" si="149"/>
        <v>#REF!</v>
      </c>
      <c r="AD564" s="23" t="e">
        <f t="shared" si="150"/>
        <v>#REF!</v>
      </c>
      <c r="AE564" s="53">
        <f t="shared" si="151"/>
        <v>0</v>
      </c>
      <c r="AF564" s="53">
        <f t="shared" si="152"/>
        <v>0</v>
      </c>
      <c r="AG564" s="53">
        <f t="shared" si="153"/>
        <v>0</v>
      </c>
      <c r="AH564" s="36" t="e">
        <f t="shared" si="156"/>
        <v>#REF!</v>
      </c>
      <c r="AM564" s="23">
        <f t="shared" si="154"/>
        <v>0</v>
      </c>
    </row>
    <row r="565" spans="1:39" x14ac:dyDescent="0.3">
      <c r="A565" s="23">
        <v>562</v>
      </c>
      <c r="B565" s="23">
        <f>VLOOKUP($A565,'[1]פרופיל מציע  + מסמכים שיש להגיש'!$C$6:$H$16555,2)</f>
        <v>0</v>
      </c>
      <c r="C565" s="23" t="str">
        <f t="shared" si="142"/>
        <v>0</v>
      </c>
      <c r="D565" s="41"/>
      <c r="E565" s="43"/>
      <c r="F565" s="43"/>
      <c r="G565" s="42"/>
      <c r="H565" s="43"/>
      <c r="I565" s="43"/>
      <c r="J565" s="42"/>
      <c r="K565" s="42"/>
      <c r="L565" s="42"/>
      <c r="M565" s="57" t="str">
        <f t="shared" si="155"/>
        <v/>
      </c>
      <c r="N565" s="27" t="str">
        <f>IF(M565="","",VLOOKUP($A565,'[1]פרופיל מציע  + מסמכים שיש להגיש'!$C$6:$H$16555,4))</f>
        <v/>
      </c>
      <c r="O565" s="46" t="str">
        <f>IF(OR('טבלת עזר2'!$C564=1,'טבלת עזר2'!$G564=1,'טבלת עזר2'!$J564='טבלת עזר2'!$J$2,'טבלת עזר2'!$J564='טבלת עזר2'!$J$2,'טבלת עזר2'!$K564='טבלת עזר2'!$K$2,'טבלת עזר2'!$L564='טבלת עזר2'!$L$2)=TRUE,1,"")</f>
        <v/>
      </c>
      <c r="P565" s="46" t="e">
        <f>IF(OR($M565='טבלת עזר2'!$AN$3,$M565='טבלת עזר2'!$AN$4,$M565='טבלת עזר2'!$AN$5,$M565='טבלת עזר2'!$AN$6,$M565='טבלת עזר2'!$AN$7,$M565='טבלת עזר2'!$AN$8,$M565='טבלת עזר2'!$AN$9)=TRUE,2,"")</f>
        <v>#NUM!</v>
      </c>
      <c r="Q565" s="23" t="str">
        <f t="shared" si="143"/>
        <v>not submittied</v>
      </c>
      <c r="R565" s="65" t="e">
        <f t="shared" si="144"/>
        <v>#NUM!</v>
      </c>
      <c r="W565" s="67">
        <f t="shared" si="145"/>
        <v>0</v>
      </c>
      <c r="X565" s="23">
        <f t="shared" si="146"/>
        <v>7629</v>
      </c>
      <c r="Y565" s="50" t="e">
        <f t="shared" si="147"/>
        <v>#REF!</v>
      </c>
      <c r="Z565" s="23" t="e">
        <f t="shared" si="148"/>
        <v>#REF!</v>
      </c>
      <c r="AA565" s="28" t="e">
        <f t="shared" si="140"/>
        <v>#REF!</v>
      </c>
      <c r="AB565" s="29" t="e">
        <f t="shared" si="141"/>
        <v>#REF!</v>
      </c>
      <c r="AC565" s="28" t="e">
        <f t="shared" si="149"/>
        <v>#REF!</v>
      </c>
      <c r="AD565" s="23" t="e">
        <f t="shared" si="150"/>
        <v>#REF!</v>
      </c>
      <c r="AE565" s="53">
        <f t="shared" si="151"/>
        <v>0</v>
      </c>
      <c r="AF565" s="53">
        <f t="shared" si="152"/>
        <v>0</v>
      </c>
      <c r="AG565" s="53">
        <f t="shared" si="153"/>
        <v>0</v>
      </c>
      <c r="AH565" s="36" t="e">
        <f t="shared" si="156"/>
        <v>#REF!</v>
      </c>
      <c r="AM565" s="23">
        <f t="shared" si="154"/>
        <v>0</v>
      </c>
    </row>
    <row r="566" spans="1:39" x14ac:dyDescent="0.3">
      <c r="A566" s="23">
        <v>563</v>
      </c>
      <c r="B566" s="23">
        <f>VLOOKUP($A566,'[1]פרופיל מציע  + מסמכים שיש להגיש'!$C$6:$H$16555,2)</f>
        <v>0</v>
      </c>
      <c r="C566" s="23" t="str">
        <f t="shared" si="142"/>
        <v>0</v>
      </c>
      <c r="D566" s="41"/>
      <c r="E566" s="43"/>
      <c r="F566" s="43"/>
      <c r="G566" s="42"/>
      <c r="H566" s="43"/>
      <c r="I566" s="43"/>
      <c r="J566" s="42"/>
      <c r="K566" s="42"/>
      <c r="L566" s="42"/>
      <c r="M566" s="57" t="str">
        <f t="shared" si="155"/>
        <v/>
      </c>
      <c r="N566" s="27" t="str">
        <f>IF(M566="","",VLOOKUP($A566,'[1]פרופיל מציע  + מסמכים שיש להגיש'!$C$6:$H$16555,4))</f>
        <v/>
      </c>
      <c r="O566" s="46" t="str">
        <f>IF(OR('טבלת עזר2'!$C565=1,'טבלת עזר2'!$G565=1,'טבלת עזר2'!$J565='טבלת עזר2'!$J$2,'טבלת עזר2'!$J565='טבלת עזר2'!$J$2,'טבלת עזר2'!$K565='טבלת עזר2'!$K$2,'טבלת עזר2'!$L565='טבלת עזר2'!$L$2)=TRUE,1,"")</f>
        <v/>
      </c>
      <c r="P566" s="46" t="e">
        <f>IF(OR($M566='טבלת עזר2'!$AN$3,$M566='טבלת עזר2'!$AN$4,$M566='טבלת עזר2'!$AN$5,$M566='טבלת עזר2'!$AN$6,$M566='טבלת עזר2'!$AN$7,$M566='טבלת עזר2'!$AN$8,$M566='טבלת עזר2'!$AN$9)=TRUE,2,"")</f>
        <v>#NUM!</v>
      </c>
      <c r="Q566" s="23" t="str">
        <f t="shared" si="143"/>
        <v>not submittied</v>
      </c>
      <c r="R566" s="65" t="e">
        <f t="shared" si="144"/>
        <v>#NUM!</v>
      </c>
      <c r="W566" s="67">
        <f t="shared" si="145"/>
        <v>0</v>
      </c>
      <c r="X566" s="23">
        <f t="shared" si="146"/>
        <v>7629</v>
      </c>
      <c r="Y566" s="50" t="e">
        <f t="shared" si="147"/>
        <v>#REF!</v>
      </c>
      <c r="Z566" s="23" t="e">
        <f t="shared" si="148"/>
        <v>#REF!</v>
      </c>
      <c r="AA566" s="28" t="e">
        <f t="shared" si="140"/>
        <v>#REF!</v>
      </c>
      <c r="AB566" s="29" t="e">
        <f t="shared" si="141"/>
        <v>#REF!</v>
      </c>
      <c r="AC566" s="28" t="e">
        <f t="shared" si="149"/>
        <v>#REF!</v>
      </c>
      <c r="AD566" s="23" t="e">
        <f t="shared" si="150"/>
        <v>#REF!</v>
      </c>
      <c r="AE566" s="53">
        <f t="shared" si="151"/>
        <v>0</v>
      </c>
      <c r="AF566" s="53">
        <f t="shared" si="152"/>
        <v>0</v>
      </c>
      <c r="AG566" s="53">
        <f t="shared" si="153"/>
        <v>0</v>
      </c>
      <c r="AH566" s="36" t="e">
        <f t="shared" si="156"/>
        <v>#REF!</v>
      </c>
      <c r="AM566" s="23">
        <f t="shared" si="154"/>
        <v>0</v>
      </c>
    </row>
    <row r="567" spans="1:39" x14ac:dyDescent="0.3">
      <c r="A567" s="23">
        <v>564</v>
      </c>
      <c r="B567" s="23">
        <f>VLOOKUP($A567,'[1]פרופיל מציע  + מסמכים שיש להגיש'!$C$6:$H$16555,2)</f>
        <v>0</v>
      </c>
      <c r="C567" s="23" t="str">
        <f t="shared" si="142"/>
        <v>0</v>
      </c>
      <c r="D567" s="41"/>
      <c r="E567" s="43"/>
      <c r="F567" s="43"/>
      <c r="G567" s="42"/>
      <c r="H567" s="43"/>
      <c r="I567" s="43"/>
      <c r="J567" s="42"/>
      <c r="K567" s="42"/>
      <c r="L567" s="42"/>
      <c r="M567" s="57" t="str">
        <f t="shared" si="155"/>
        <v/>
      </c>
      <c r="N567" s="27" t="str">
        <f>IF(M567="","",VLOOKUP($A567,'[1]פרופיל מציע  + מסמכים שיש להגיש'!$C$6:$H$16555,4))</f>
        <v/>
      </c>
      <c r="O567" s="46" t="str">
        <f>IF(OR('טבלת עזר2'!$C566=1,'טבלת עזר2'!$G566=1,'טבלת עזר2'!$J566='טבלת עזר2'!$J$2,'טבלת עזר2'!$J566='טבלת עזר2'!$J$2,'טבלת עזר2'!$K566='טבלת עזר2'!$K$2,'טבלת עזר2'!$L566='טבלת עזר2'!$L$2)=TRUE,1,"")</f>
        <v/>
      </c>
      <c r="P567" s="46" t="e">
        <f>IF(OR($M567='טבלת עזר2'!$AN$3,$M567='טבלת עזר2'!$AN$4,$M567='טבלת עזר2'!$AN$5,$M567='טבלת עזר2'!$AN$6,$M567='טבלת עזר2'!$AN$7,$M567='טבלת עזר2'!$AN$8,$M567='טבלת עזר2'!$AN$9)=TRUE,2,"")</f>
        <v>#NUM!</v>
      </c>
      <c r="Q567" s="23" t="str">
        <f t="shared" si="143"/>
        <v>not submittied</v>
      </c>
      <c r="R567" s="65" t="e">
        <f t="shared" si="144"/>
        <v>#NUM!</v>
      </c>
      <c r="W567" s="67">
        <f t="shared" si="145"/>
        <v>0</v>
      </c>
      <c r="X567" s="23">
        <f t="shared" si="146"/>
        <v>7629</v>
      </c>
      <c r="Y567" s="50" t="e">
        <f t="shared" si="147"/>
        <v>#REF!</v>
      </c>
      <c r="Z567" s="23" t="e">
        <f t="shared" si="148"/>
        <v>#REF!</v>
      </c>
      <c r="AA567" s="28" t="e">
        <f t="shared" si="140"/>
        <v>#REF!</v>
      </c>
      <c r="AB567" s="29" t="e">
        <f t="shared" si="141"/>
        <v>#REF!</v>
      </c>
      <c r="AC567" s="28" t="e">
        <f t="shared" si="149"/>
        <v>#REF!</v>
      </c>
      <c r="AD567" s="23" t="e">
        <f t="shared" si="150"/>
        <v>#REF!</v>
      </c>
      <c r="AE567" s="53">
        <f t="shared" si="151"/>
        <v>0</v>
      </c>
      <c r="AF567" s="53">
        <f t="shared" si="152"/>
        <v>0</v>
      </c>
      <c r="AG567" s="53">
        <f t="shared" si="153"/>
        <v>0</v>
      </c>
      <c r="AH567" s="36" t="e">
        <f t="shared" si="156"/>
        <v>#REF!</v>
      </c>
      <c r="AM567" s="23">
        <f t="shared" si="154"/>
        <v>0</v>
      </c>
    </row>
    <row r="568" spans="1:39" x14ac:dyDescent="0.3">
      <c r="A568" s="23">
        <v>565</v>
      </c>
      <c r="B568" s="23">
        <f>VLOOKUP($A568,'[1]פרופיל מציע  + מסמכים שיש להגיש'!$C$6:$H$16555,2)</f>
        <v>0</v>
      </c>
      <c r="C568" s="23" t="str">
        <f t="shared" si="142"/>
        <v>0</v>
      </c>
      <c r="D568" s="41"/>
      <c r="E568" s="43"/>
      <c r="F568" s="43"/>
      <c r="G568" s="42"/>
      <c r="H568" s="43"/>
      <c r="I568" s="43"/>
      <c r="J568" s="42"/>
      <c r="K568" s="42"/>
      <c r="L568" s="42"/>
      <c r="M568" s="57" t="str">
        <f t="shared" si="155"/>
        <v/>
      </c>
      <c r="N568" s="27" t="str">
        <f>IF(M568="","",VLOOKUP($A568,'[1]פרופיל מציע  + מסמכים שיש להגיש'!$C$6:$H$16555,4))</f>
        <v/>
      </c>
      <c r="O568" s="46" t="str">
        <f>IF(OR('טבלת עזר2'!$C567=1,'טבלת עזר2'!$G567=1,'טבלת עזר2'!$J567='טבלת עזר2'!$J$2,'טבלת עזר2'!$J567='טבלת עזר2'!$J$2,'טבלת עזר2'!$K567='טבלת עזר2'!$K$2,'טבלת עזר2'!$L567='טבלת עזר2'!$L$2)=TRUE,1,"")</f>
        <v/>
      </c>
      <c r="P568" s="46" t="e">
        <f>IF(OR($M568='טבלת עזר2'!$AN$3,$M568='טבלת עזר2'!$AN$4,$M568='טבלת עזר2'!$AN$5,$M568='טבלת עזר2'!$AN$6,$M568='טבלת עזר2'!$AN$7,$M568='טבלת עזר2'!$AN$8,$M568='טבלת עזר2'!$AN$9)=TRUE,2,"")</f>
        <v>#NUM!</v>
      </c>
      <c r="Q568" s="23" t="str">
        <f t="shared" si="143"/>
        <v>not submittied</v>
      </c>
      <c r="R568" s="65" t="e">
        <f t="shared" si="144"/>
        <v>#NUM!</v>
      </c>
      <c r="W568" s="67">
        <f t="shared" si="145"/>
        <v>0</v>
      </c>
      <c r="X568" s="23">
        <f t="shared" si="146"/>
        <v>7629</v>
      </c>
      <c r="Y568" s="50" t="e">
        <f t="shared" si="147"/>
        <v>#REF!</v>
      </c>
      <c r="Z568" s="23" t="e">
        <f t="shared" si="148"/>
        <v>#REF!</v>
      </c>
      <c r="AA568" s="28" t="e">
        <f t="shared" si="140"/>
        <v>#REF!</v>
      </c>
      <c r="AB568" s="29" t="e">
        <f t="shared" si="141"/>
        <v>#REF!</v>
      </c>
      <c r="AC568" s="28" t="e">
        <f t="shared" si="149"/>
        <v>#REF!</v>
      </c>
      <c r="AD568" s="23" t="e">
        <f t="shared" si="150"/>
        <v>#REF!</v>
      </c>
      <c r="AE568" s="53">
        <f t="shared" si="151"/>
        <v>0</v>
      </c>
      <c r="AF568" s="53">
        <f t="shared" si="152"/>
        <v>0</v>
      </c>
      <c r="AG568" s="53">
        <f t="shared" si="153"/>
        <v>0</v>
      </c>
      <c r="AH568" s="36" t="e">
        <f t="shared" si="156"/>
        <v>#REF!</v>
      </c>
      <c r="AM568" s="23">
        <f t="shared" si="154"/>
        <v>0</v>
      </c>
    </row>
    <row r="569" spans="1:39" x14ac:dyDescent="0.3">
      <c r="A569" s="23">
        <v>566</v>
      </c>
      <c r="B569" s="23">
        <f>VLOOKUP($A569,'[1]פרופיל מציע  + מסמכים שיש להגיש'!$C$6:$H$16555,2)</f>
        <v>0</v>
      </c>
      <c r="C569" s="23" t="str">
        <f t="shared" si="142"/>
        <v>0</v>
      </c>
      <c r="D569" s="41"/>
      <c r="E569" s="43"/>
      <c r="F569" s="43"/>
      <c r="G569" s="42"/>
      <c r="H569" s="43"/>
      <c r="I569" s="43"/>
      <c r="J569" s="42"/>
      <c r="K569" s="42"/>
      <c r="L569" s="42"/>
      <c r="M569" s="57" t="str">
        <f t="shared" si="155"/>
        <v/>
      </c>
      <c r="N569" s="27" t="str">
        <f>IF(M569="","",VLOOKUP($A569,'[1]פרופיל מציע  + מסמכים שיש להגיש'!$C$6:$H$16555,4))</f>
        <v/>
      </c>
      <c r="O569" s="46" t="str">
        <f>IF(OR('טבלת עזר2'!$C568=1,'טבלת עזר2'!$G568=1,'טבלת עזר2'!$J568='טבלת עזר2'!$J$2,'טבלת עזר2'!$J568='טבלת עזר2'!$J$2,'טבלת עזר2'!$K568='טבלת עזר2'!$K$2,'טבלת עזר2'!$L568='טבלת עזר2'!$L$2)=TRUE,1,"")</f>
        <v/>
      </c>
      <c r="P569" s="46" t="e">
        <f>IF(OR($M569='טבלת עזר2'!$AN$3,$M569='טבלת עזר2'!$AN$4,$M569='טבלת עזר2'!$AN$5,$M569='טבלת עזר2'!$AN$6,$M569='טבלת עזר2'!$AN$7,$M569='טבלת עזר2'!$AN$8,$M569='טבלת עזר2'!$AN$9)=TRUE,2,"")</f>
        <v>#NUM!</v>
      </c>
      <c r="Q569" s="23" t="str">
        <f t="shared" si="143"/>
        <v>not submittied</v>
      </c>
      <c r="R569" s="65" t="e">
        <f t="shared" si="144"/>
        <v>#NUM!</v>
      </c>
      <c r="W569" s="67">
        <f t="shared" si="145"/>
        <v>0</v>
      </c>
      <c r="X569" s="23">
        <f t="shared" si="146"/>
        <v>7629</v>
      </c>
      <c r="Y569" s="50" t="e">
        <f t="shared" si="147"/>
        <v>#REF!</v>
      </c>
      <c r="Z569" s="23" t="e">
        <f t="shared" si="148"/>
        <v>#REF!</v>
      </c>
      <c r="AA569" s="28" t="e">
        <f t="shared" si="140"/>
        <v>#REF!</v>
      </c>
      <c r="AB569" s="29" t="e">
        <f t="shared" si="141"/>
        <v>#REF!</v>
      </c>
      <c r="AC569" s="28" t="e">
        <f t="shared" si="149"/>
        <v>#REF!</v>
      </c>
      <c r="AD569" s="23" t="e">
        <f t="shared" si="150"/>
        <v>#REF!</v>
      </c>
      <c r="AE569" s="53">
        <f t="shared" si="151"/>
        <v>0</v>
      </c>
      <c r="AF569" s="53">
        <f t="shared" si="152"/>
        <v>0</v>
      </c>
      <c r="AG569" s="53">
        <f t="shared" si="153"/>
        <v>0</v>
      </c>
      <c r="AH569" s="36" t="e">
        <f t="shared" si="156"/>
        <v>#REF!</v>
      </c>
      <c r="AM569" s="23">
        <f t="shared" si="154"/>
        <v>0</v>
      </c>
    </row>
    <row r="570" spans="1:39" x14ac:dyDescent="0.3">
      <c r="A570" s="23">
        <v>567</v>
      </c>
      <c r="B570" s="23">
        <f>VLOOKUP($A570,'[1]פרופיל מציע  + מסמכים שיש להגיש'!$C$6:$H$16555,2)</f>
        <v>0</v>
      </c>
      <c r="C570" s="23" t="str">
        <f t="shared" si="142"/>
        <v>0</v>
      </c>
      <c r="D570" s="41"/>
      <c r="E570" s="43"/>
      <c r="F570" s="43"/>
      <c r="G570" s="42"/>
      <c r="H570" s="43"/>
      <c r="I570" s="43"/>
      <c r="J570" s="42"/>
      <c r="K570" s="42"/>
      <c r="L570" s="42"/>
      <c r="M570" s="57" t="str">
        <f t="shared" si="155"/>
        <v/>
      </c>
      <c r="N570" s="27" t="str">
        <f>IF(M570="","",VLOOKUP($A570,'[1]פרופיל מציע  + מסמכים שיש להגיש'!$C$6:$H$16555,4))</f>
        <v/>
      </c>
      <c r="O570" s="46" t="str">
        <f>IF(OR('טבלת עזר2'!$C569=1,'טבלת עזר2'!$G569=1,'טבלת עזר2'!$J569='טבלת עזר2'!$J$2,'טבלת עזר2'!$J569='טבלת עזר2'!$J$2,'טבלת עזר2'!$K569='טבלת עזר2'!$K$2,'טבלת עזר2'!$L569='טבלת עזר2'!$L$2)=TRUE,1,"")</f>
        <v/>
      </c>
      <c r="P570" s="46" t="e">
        <f>IF(OR($M570='טבלת עזר2'!$AN$3,$M570='טבלת עזר2'!$AN$4,$M570='טבלת עזר2'!$AN$5,$M570='טבלת עזר2'!$AN$6,$M570='טבלת עזר2'!$AN$7,$M570='טבלת עזר2'!$AN$8,$M570='טבלת עזר2'!$AN$9)=TRUE,2,"")</f>
        <v>#NUM!</v>
      </c>
      <c r="Q570" s="23" t="str">
        <f t="shared" si="143"/>
        <v>not submittied</v>
      </c>
      <c r="R570" s="65" t="e">
        <f t="shared" si="144"/>
        <v>#NUM!</v>
      </c>
      <c r="W570" s="67">
        <f t="shared" si="145"/>
        <v>0</v>
      </c>
      <c r="X570" s="23">
        <f t="shared" si="146"/>
        <v>7629</v>
      </c>
      <c r="Y570" s="50" t="e">
        <f t="shared" si="147"/>
        <v>#REF!</v>
      </c>
      <c r="Z570" s="23" t="e">
        <f t="shared" si="148"/>
        <v>#REF!</v>
      </c>
      <c r="AA570" s="28" t="e">
        <f t="shared" si="140"/>
        <v>#REF!</v>
      </c>
      <c r="AB570" s="29" t="e">
        <f t="shared" si="141"/>
        <v>#REF!</v>
      </c>
      <c r="AC570" s="28" t="e">
        <f t="shared" si="149"/>
        <v>#REF!</v>
      </c>
      <c r="AD570" s="23" t="e">
        <f t="shared" si="150"/>
        <v>#REF!</v>
      </c>
      <c r="AE570" s="53">
        <f t="shared" si="151"/>
        <v>0</v>
      </c>
      <c r="AF570" s="53">
        <f t="shared" si="152"/>
        <v>0</v>
      </c>
      <c r="AG570" s="53">
        <f t="shared" si="153"/>
        <v>0</v>
      </c>
      <c r="AH570" s="36" t="e">
        <f t="shared" si="156"/>
        <v>#REF!</v>
      </c>
      <c r="AM570" s="23">
        <f t="shared" si="154"/>
        <v>0</v>
      </c>
    </row>
    <row r="571" spans="1:39" x14ac:dyDescent="0.3">
      <c r="A571" s="23">
        <v>568</v>
      </c>
      <c r="B571" s="23">
        <f>VLOOKUP($A571,'[1]פרופיל מציע  + מסמכים שיש להגיש'!$C$6:$H$16555,2)</f>
        <v>0</v>
      </c>
      <c r="C571" s="23" t="str">
        <f t="shared" si="142"/>
        <v>0</v>
      </c>
      <c r="D571" s="41"/>
      <c r="E571" s="43"/>
      <c r="F571" s="43"/>
      <c r="G571" s="42"/>
      <c r="H571" s="43"/>
      <c r="I571" s="43"/>
      <c r="J571" s="42"/>
      <c r="K571" s="42"/>
      <c r="L571" s="42"/>
      <c r="M571" s="57" t="str">
        <f t="shared" si="155"/>
        <v/>
      </c>
      <c r="N571" s="27" t="str">
        <f>IF(M571="","",VLOOKUP($A571,'[1]פרופיל מציע  + מסמכים שיש להגיש'!$C$6:$H$16555,4))</f>
        <v/>
      </c>
      <c r="O571" s="46" t="str">
        <f>IF(OR('טבלת עזר2'!$C570=1,'טבלת עזר2'!$G570=1,'טבלת עזר2'!$J570='טבלת עזר2'!$J$2,'טבלת עזר2'!$J570='טבלת עזר2'!$J$2,'טבלת עזר2'!$K570='טבלת עזר2'!$K$2,'טבלת עזר2'!$L570='טבלת עזר2'!$L$2)=TRUE,1,"")</f>
        <v/>
      </c>
      <c r="P571" s="46" t="e">
        <f>IF(OR($M571='טבלת עזר2'!$AN$3,$M571='טבלת עזר2'!$AN$4,$M571='טבלת עזר2'!$AN$5,$M571='טבלת עזר2'!$AN$6,$M571='טבלת עזר2'!$AN$7,$M571='טבלת עזר2'!$AN$8,$M571='טבלת עזר2'!$AN$9)=TRUE,2,"")</f>
        <v>#NUM!</v>
      </c>
      <c r="Q571" s="23" t="str">
        <f t="shared" si="143"/>
        <v>not submittied</v>
      </c>
      <c r="R571" s="65" t="e">
        <f t="shared" si="144"/>
        <v>#NUM!</v>
      </c>
      <c r="W571" s="67">
        <f t="shared" si="145"/>
        <v>0</v>
      </c>
      <c r="X571" s="23">
        <f t="shared" si="146"/>
        <v>7629</v>
      </c>
      <c r="Y571" s="50" t="e">
        <f t="shared" si="147"/>
        <v>#REF!</v>
      </c>
      <c r="Z571" s="23" t="e">
        <f t="shared" si="148"/>
        <v>#REF!</v>
      </c>
      <c r="AA571" s="28" t="e">
        <f t="shared" si="140"/>
        <v>#REF!</v>
      </c>
      <c r="AB571" s="29" t="e">
        <f t="shared" si="141"/>
        <v>#REF!</v>
      </c>
      <c r="AC571" s="28" t="e">
        <f t="shared" si="149"/>
        <v>#REF!</v>
      </c>
      <c r="AD571" s="23" t="e">
        <f t="shared" si="150"/>
        <v>#REF!</v>
      </c>
      <c r="AE571" s="53">
        <f t="shared" si="151"/>
        <v>0</v>
      </c>
      <c r="AF571" s="53">
        <f t="shared" si="152"/>
        <v>0</v>
      </c>
      <c r="AG571" s="53">
        <f t="shared" si="153"/>
        <v>0</v>
      </c>
      <c r="AH571" s="36" t="e">
        <f t="shared" si="156"/>
        <v>#REF!</v>
      </c>
      <c r="AM571" s="23">
        <f t="shared" si="154"/>
        <v>0</v>
      </c>
    </row>
    <row r="572" spans="1:39" x14ac:dyDescent="0.3">
      <c r="A572" s="23">
        <v>569</v>
      </c>
      <c r="B572" s="23">
        <f>VLOOKUP($A572,'[1]פרופיל מציע  + מסמכים שיש להגיש'!$C$6:$H$16555,2)</f>
        <v>0</v>
      </c>
      <c r="C572" s="23" t="str">
        <f t="shared" si="142"/>
        <v>0</v>
      </c>
      <c r="D572" s="41"/>
      <c r="E572" s="43"/>
      <c r="F572" s="43"/>
      <c r="G572" s="42"/>
      <c r="H572" s="43"/>
      <c r="I572" s="43"/>
      <c r="J572" s="42"/>
      <c r="K572" s="42"/>
      <c r="L572" s="42"/>
      <c r="M572" s="57" t="str">
        <f t="shared" si="155"/>
        <v/>
      </c>
      <c r="N572" s="27" t="str">
        <f>IF(M572="","",VLOOKUP($A572,'[1]פרופיל מציע  + מסמכים שיש להגיש'!$C$6:$H$16555,4))</f>
        <v/>
      </c>
      <c r="O572" s="46" t="str">
        <f>IF(OR('טבלת עזר2'!$C571=1,'טבלת עזר2'!$G571=1,'טבלת עזר2'!$J571='טבלת עזר2'!$J$2,'טבלת עזר2'!$J571='טבלת עזר2'!$J$2,'טבלת עזר2'!$K571='טבלת עזר2'!$K$2,'טבלת עזר2'!$L571='טבלת עזר2'!$L$2)=TRUE,1,"")</f>
        <v/>
      </c>
      <c r="P572" s="46" t="e">
        <f>IF(OR($M572='טבלת עזר2'!$AN$3,$M572='טבלת עזר2'!$AN$4,$M572='טבלת עזר2'!$AN$5,$M572='טבלת עזר2'!$AN$6,$M572='טבלת עזר2'!$AN$7,$M572='טבלת עזר2'!$AN$8,$M572='טבלת עזר2'!$AN$9)=TRUE,2,"")</f>
        <v>#NUM!</v>
      </c>
      <c r="Q572" s="23" t="str">
        <f t="shared" si="143"/>
        <v>not submittied</v>
      </c>
      <c r="R572" s="65" t="e">
        <f t="shared" si="144"/>
        <v>#NUM!</v>
      </c>
      <c r="W572" s="67">
        <f t="shared" si="145"/>
        <v>0</v>
      </c>
      <c r="X572" s="23">
        <f t="shared" si="146"/>
        <v>7629</v>
      </c>
      <c r="Y572" s="50" t="e">
        <f t="shared" si="147"/>
        <v>#REF!</v>
      </c>
      <c r="Z572" s="23" t="e">
        <f t="shared" si="148"/>
        <v>#REF!</v>
      </c>
      <c r="AA572" s="28" t="e">
        <f t="shared" si="140"/>
        <v>#REF!</v>
      </c>
      <c r="AB572" s="29" t="e">
        <f t="shared" si="141"/>
        <v>#REF!</v>
      </c>
      <c r="AC572" s="28" t="e">
        <f t="shared" si="149"/>
        <v>#REF!</v>
      </c>
      <c r="AD572" s="23" t="e">
        <f t="shared" si="150"/>
        <v>#REF!</v>
      </c>
      <c r="AE572" s="53">
        <f t="shared" si="151"/>
        <v>0</v>
      </c>
      <c r="AF572" s="53">
        <f t="shared" si="152"/>
        <v>0</v>
      </c>
      <c r="AG572" s="53">
        <f t="shared" si="153"/>
        <v>0</v>
      </c>
      <c r="AH572" s="36" t="e">
        <f t="shared" si="156"/>
        <v>#REF!</v>
      </c>
      <c r="AM572" s="23">
        <f t="shared" si="154"/>
        <v>0</v>
      </c>
    </row>
    <row r="573" spans="1:39" x14ac:dyDescent="0.3">
      <c r="A573" s="23">
        <v>570</v>
      </c>
      <c r="B573" s="23">
        <f>VLOOKUP($A573,'[1]פרופיל מציע  + מסמכים שיש להגיש'!$C$6:$H$16555,2)</f>
        <v>0</v>
      </c>
      <c r="C573" s="23" t="str">
        <f t="shared" si="142"/>
        <v>0</v>
      </c>
      <c r="D573" s="41"/>
      <c r="E573" s="43"/>
      <c r="F573" s="43"/>
      <c r="G573" s="42"/>
      <c r="H573" s="43"/>
      <c r="I573" s="43"/>
      <c r="J573" s="42"/>
      <c r="K573" s="42"/>
      <c r="L573" s="42"/>
      <c r="M573" s="57" t="str">
        <f t="shared" si="155"/>
        <v/>
      </c>
      <c r="N573" s="27" t="str">
        <f>IF(M573="","",VLOOKUP($A573,'[1]פרופיל מציע  + מסמכים שיש להגיש'!$C$6:$H$16555,4))</f>
        <v/>
      </c>
      <c r="O573" s="46" t="str">
        <f>IF(OR('טבלת עזר2'!$C572=1,'טבלת עזר2'!$G572=1,'טבלת עזר2'!$J572='טבלת עזר2'!$J$2,'טבלת עזר2'!$J572='טבלת עזר2'!$J$2,'טבלת עזר2'!$K572='טבלת עזר2'!$K$2,'טבלת עזר2'!$L572='טבלת עזר2'!$L$2)=TRUE,1,"")</f>
        <v/>
      </c>
      <c r="P573" s="46" t="e">
        <f>IF(OR($M573='טבלת עזר2'!$AN$3,$M573='טבלת עזר2'!$AN$4,$M573='טבלת עזר2'!$AN$5,$M573='טבלת עזר2'!$AN$6,$M573='טבלת עזר2'!$AN$7,$M573='טבלת עזר2'!$AN$8,$M573='טבלת עזר2'!$AN$9)=TRUE,2,"")</f>
        <v>#NUM!</v>
      </c>
      <c r="Q573" s="23" t="str">
        <f t="shared" si="143"/>
        <v>not submittied</v>
      </c>
      <c r="R573" s="65" t="e">
        <f t="shared" si="144"/>
        <v>#NUM!</v>
      </c>
      <c r="W573" s="67">
        <f t="shared" si="145"/>
        <v>0</v>
      </c>
      <c r="X573" s="23">
        <f t="shared" si="146"/>
        <v>7629</v>
      </c>
      <c r="Y573" s="50" t="e">
        <f t="shared" si="147"/>
        <v>#REF!</v>
      </c>
      <c r="Z573" s="23" t="e">
        <f t="shared" si="148"/>
        <v>#REF!</v>
      </c>
      <c r="AA573" s="28" t="e">
        <f t="shared" si="140"/>
        <v>#REF!</v>
      </c>
      <c r="AB573" s="29" t="e">
        <f t="shared" si="141"/>
        <v>#REF!</v>
      </c>
      <c r="AC573" s="28" t="e">
        <f t="shared" si="149"/>
        <v>#REF!</v>
      </c>
      <c r="AD573" s="23" t="e">
        <f t="shared" si="150"/>
        <v>#REF!</v>
      </c>
      <c r="AE573" s="53">
        <f t="shared" si="151"/>
        <v>0</v>
      </c>
      <c r="AF573" s="53">
        <f t="shared" si="152"/>
        <v>0</v>
      </c>
      <c r="AG573" s="53">
        <f t="shared" si="153"/>
        <v>0</v>
      </c>
      <c r="AH573" s="36" t="e">
        <f t="shared" si="156"/>
        <v>#REF!</v>
      </c>
      <c r="AM573" s="23">
        <f t="shared" si="154"/>
        <v>0</v>
      </c>
    </row>
    <row r="574" spans="1:39" x14ac:dyDescent="0.3">
      <c r="A574" s="23">
        <v>571</v>
      </c>
      <c r="B574" s="23">
        <f>VLOOKUP($A574,'[1]פרופיל מציע  + מסמכים שיש להגיש'!$C$6:$H$16555,2)</f>
        <v>0</v>
      </c>
      <c r="C574" s="23" t="str">
        <f t="shared" si="142"/>
        <v>0</v>
      </c>
      <c r="D574" s="41"/>
      <c r="E574" s="43"/>
      <c r="F574" s="43"/>
      <c r="G574" s="42"/>
      <c r="H574" s="43"/>
      <c r="I574" s="43"/>
      <c r="J574" s="42"/>
      <c r="K574" s="42"/>
      <c r="L574" s="42"/>
      <c r="M574" s="57" t="str">
        <f t="shared" si="155"/>
        <v/>
      </c>
      <c r="N574" s="27" t="str">
        <f>IF(M574="","",VLOOKUP($A574,'[1]פרופיל מציע  + מסמכים שיש להגיש'!$C$6:$H$16555,4))</f>
        <v/>
      </c>
      <c r="O574" s="46" t="str">
        <f>IF(OR('טבלת עזר2'!$C573=1,'טבלת עזר2'!$G573=1,'טבלת עזר2'!$J573='טבלת עזר2'!$J$2,'טבלת עזר2'!$J573='טבלת עזר2'!$J$2,'טבלת עזר2'!$K573='טבלת עזר2'!$K$2,'טבלת עזר2'!$L573='טבלת עזר2'!$L$2)=TRUE,1,"")</f>
        <v/>
      </c>
      <c r="P574" s="46" t="e">
        <f>IF(OR($M574='טבלת עזר2'!$AN$3,$M574='טבלת עזר2'!$AN$4,$M574='טבלת עזר2'!$AN$5,$M574='טבלת עזר2'!$AN$6,$M574='טבלת עזר2'!$AN$7,$M574='טבלת עזר2'!$AN$8,$M574='טבלת עזר2'!$AN$9)=TRUE,2,"")</f>
        <v>#NUM!</v>
      </c>
      <c r="Q574" s="23" t="str">
        <f t="shared" si="143"/>
        <v>not submittied</v>
      </c>
      <c r="R574" s="65" t="e">
        <f t="shared" si="144"/>
        <v>#NUM!</v>
      </c>
      <c r="W574" s="67">
        <f t="shared" si="145"/>
        <v>0</v>
      </c>
      <c r="X574" s="23">
        <f t="shared" si="146"/>
        <v>7629</v>
      </c>
      <c r="Y574" s="50" t="e">
        <f t="shared" si="147"/>
        <v>#REF!</v>
      </c>
      <c r="Z574" s="23" t="e">
        <f t="shared" si="148"/>
        <v>#REF!</v>
      </c>
      <c r="AA574" s="28" t="e">
        <f t="shared" si="140"/>
        <v>#REF!</v>
      </c>
      <c r="AB574" s="29" t="e">
        <f t="shared" si="141"/>
        <v>#REF!</v>
      </c>
      <c r="AC574" s="28" t="e">
        <f t="shared" si="149"/>
        <v>#REF!</v>
      </c>
      <c r="AD574" s="23" t="e">
        <f t="shared" si="150"/>
        <v>#REF!</v>
      </c>
      <c r="AE574" s="53">
        <f t="shared" si="151"/>
        <v>0</v>
      </c>
      <c r="AF574" s="53">
        <f t="shared" si="152"/>
        <v>0</v>
      </c>
      <c r="AG574" s="53">
        <f t="shared" si="153"/>
        <v>0</v>
      </c>
      <c r="AH574" s="36" t="e">
        <f t="shared" si="156"/>
        <v>#REF!</v>
      </c>
      <c r="AM574" s="23">
        <f t="shared" si="154"/>
        <v>0</v>
      </c>
    </row>
    <row r="575" spans="1:39" x14ac:dyDescent="0.3">
      <c r="A575" s="23">
        <v>572</v>
      </c>
      <c r="B575" s="23">
        <f>VLOOKUP($A575,'[1]פרופיל מציע  + מסמכים שיש להגיש'!$C$6:$H$16555,2)</f>
        <v>0</v>
      </c>
      <c r="C575" s="23" t="str">
        <f t="shared" si="142"/>
        <v>0</v>
      </c>
      <c r="D575" s="41"/>
      <c r="E575" s="43"/>
      <c r="F575" s="43"/>
      <c r="G575" s="42"/>
      <c r="H575" s="43"/>
      <c r="I575" s="43"/>
      <c r="J575" s="42"/>
      <c r="K575" s="42"/>
      <c r="L575" s="42"/>
      <c r="M575" s="57" t="str">
        <f t="shared" si="155"/>
        <v/>
      </c>
      <c r="N575" s="27" t="str">
        <f>IF(M575="","",VLOOKUP($A575,'[1]פרופיל מציע  + מסמכים שיש להגיש'!$C$6:$H$16555,4))</f>
        <v/>
      </c>
      <c r="O575" s="46" t="str">
        <f>IF(OR('טבלת עזר2'!$C574=1,'טבלת עזר2'!$G574=1,'טבלת עזר2'!$J574='טבלת עזר2'!$J$2,'טבלת עזר2'!$J574='טבלת עזר2'!$J$2,'טבלת עזר2'!$K574='טבלת עזר2'!$K$2,'טבלת עזר2'!$L574='טבלת עזר2'!$L$2)=TRUE,1,"")</f>
        <v/>
      </c>
      <c r="P575" s="46" t="e">
        <f>IF(OR($M575='טבלת עזר2'!$AN$3,$M575='טבלת עזר2'!$AN$4,$M575='טבלת עזר2'!$AN$5,$M575='טבלת עזר2'!$AN$6,$M575='טבלת עזר2'!$AN$7,$M575='טבלת עזר2'!$AN$8,$M575='טבלת עזר2'!$AN$9)=TRUE,2,"")</f>
        <v>#NUM!</v>
      </c>
      <c r="Q575" s="23" t="str">
        <f t="shared" si="143"/>
        <v>not submittied</v>
      </c>
      <c r="R575" s="65" t="e">
        <f t="shared" si="144"/>
        <v>#NUM!</v>
      </c>
      <c r="W575" s="67">
        <f t="shared" si="145"/>
        <v>0</v>
      </c>
      <c r="X575" s="23">
        <f t="shared" si="146"/>
        <v>7629</v>
      </c>
      <c r="Y575" s="50" t="e">
        <f t="shared" si="147"/>
        <v>#REF!</v>
      </c>
      <c r="Z575" s="23" t="e">
        <f t="shared" si="148"/>
        <v>#REF!</v>
      </c>
      <c r="AA575" s="28" t="e">
        <f t="shared" si="140"/>
        <v>#REF!</v>
      </c>
      <c r="AB575" s="29" t="e">
        <f t="shared" si="141"/>
        <v>#REF!</v>
      </c>
      <c r="AC575" s="28" t="e">
        <f t="shared" si="149"/>
        <v>#REF!</v>
      </c>
      <c r="AD575" s="23" t="e">
        <f t="shared" si="150"/>
        <v>#REF!</v>
      </c>
      <c r="AE575" s="53">
        <f t="shared" si="151"/>
        <v>0</v>
      </c>
      <c r="AF575" s="53">
        <f t="shared" si="152"/>
        <v>0</v>
      </c>
      <c r="AG575" s="53">
        <f t="shared" si="153"/>
        <v>0</v>
      </c>
      <c r="AH575" s="36" t="e">
        <f t="shared" si="156"/>
        <v>#REF!</v>
      </c>
      <c r="AM575" s="23">
        <f t="shared" si="154"/>
        <v>0</v>
      </c>
    </row>
    <row r="576" spans="1:39" x14ac:dyDescent="0.3">
      <c r="A576" s="23">
        <v>573</v>
      </c>
      <c r="B576" s="23">
        <f>VLOOKUP($A576,'[1]פרופיל מציע  + מסמכים שיש להגיש'!$C$6:$H$16555,2)</f>
        <v>0</v>
      </c>
      <c r="C576" s="23" t="str">
        <f t="shared" si="142"/>
        <v>0</v>
      </c>
      <c r="D576" s="41"/>
      <c r="E576" s="43"/>
      <c r="F576" s="43"/>
      <c r="G576" s="42"/>
      <c r="H576" s="43"/>
      <c r="I576" s="43"/>
      <c r="J576" s="42"/>
      <c r="K576" s="42"/>
      <c r="L576" s="42"/>
      <c r="M576" s="57" t="str">
        <f t="shared" si="155"/>
        <v/>
      </c>
      <c r="N576" s="27" t="str">
        <f>IF(M576="","",VLOOKUP($A576,'[1]פרופיל מציע  + מסמכים שיש להגיש'!$C$6:$H$16555,4))</f>
        <v/>
      </c>
      <c r="O576" s="46" t="str">
        <f>IF(OR('טבלת עזר2'!$C575=1,'טבלת עזר2'!$G575=1,'טבלת עזר2'!$J575='טבלת עזר2'!$J$2,'טבלת עזר2'!$J575='טבלת עזר2'!$J$2,'טבלת עזר2'!$K575='טבלת עזר2'!$K$2,'טבלת עזר2'!$L575='טבלת עזר2'!$L$2)=TRUE,1,"")</f>
        <v/>
      </c>
      <c r="P576" s="46" t="e">
        <f>IF(OR($M576='טבלת עזר2'!$AN$3,$M576='טבלת עזר2'!$AN$4,$M576='טבלת עזר2'!$AN$5,$M576='טבלת עזר2'!$AN$6,$M576='טבלת עזר2'!$AN$7,$M576='טבלת עזר2'!$AN$8,$M576='טבלת עזר2'!$AN$9)=TRUE,2,"")</f>
        <v>#NUM!</v>
      </c>
      <c r="Q576" s="23" t="str">
        <f t="shared" si="143"/>
        <v>not submittied</v>
      </c>
      <c r="R576" s="65" t="e">
        <f t="shared" si="144"/>
        <v>#NUM!</v>
      </c>
      <c r="W576" s="67">
        <f t="shared" si="145"/>
        <v>0</v>
      </c>
      <c r="X576" s="23">
        <f t="shared" si="146"/>
        <v>7629</v>
      </c>
      <c r="Y576" s="50" t="e">
        <f t="shared" si="147"/>
        <v>#REF!</v>
      </c>
      <c r="Z576" s="23" t="e">
        <f t="shared" si="148"/>
        <v>#REF!</v>
      </c>
      <c r="AA576" s="28" t="e">
        <f t="shared" si="140"/>
        <v>#REF!</v>
      </c>
      <c r="AB576" s="29" t="e">
        <f t="shared" si="141"/>
        <v>#REF!</v>
      </c>
      <c r="AC576" s="28" t="e">
        <f t="shared" si="149"/>
        <v>#REF!</v>
      </c>
      <c r="AD576" s="23" t="e">
        <f t="shared" si="150"/>
        <v>#REF!</v>
      </c>
      <c r="AE576" s="53">
        <f t="shared" si="151"/>
        <v>0</v>
      </c>
      <c r="AF576" s="53">
        <f t="shared" si="152"/>
        <v>0</v>
      </c>
      <c r="AG576" s="53">
        <f t="shared" si="153"/>
        <v>0</v>
      </c>
      <c r="AH576" s="36" t="e">
        <f t="shared" si="156"/>
        <v>#REF!</v>
      </c>
      <c r="AM576" s="23">
        <f t="shared" si="154"/>
        <v>0</v>
      </c>
    </row>
    <row r="577" spans="1:39" x14ac:dyDescent="0.3">
      <c r="A577" s="23">
        <v>574</v>
      </c>
      <c r="B577" s="23">
        <f>VLOOKUP($A577,'[1]פרופיל מציע  + מסמכים שיש להגיש'!$C$6:$H$16555,2)</f>
        <v>0</v>
      </c>
      <c r="C577" s="23" t="str">
        <f t="shared" si="142"/>
        <v>0</v>
      </c>
      <c r="D577" s="41"/>
      <c r="E577" s="43"/>
      <c r="F577" s="43"/>
      <c r="G577" s="42"/>
      <c r="H577" s="43"/>
      <c r="I577" s="43"/>
      <c r="J577" s="42"/>
      <c r="K577" s="42"/>
      <c r="L577" s="42"/>
      <c r="M577" s="57" t="str">
        <f t="shared" si="155"/>
        <v/>
      </c>
      <c r="N577" s="27" t="str">
        <f>IF(M577="","",VLOOKUP($A577,'[1]פרופיל מציע  + מסמכים שיש להגיש'!$C$6:$H$16555,4))</f>
        <v/>
      </c>
      <c r="O577" s="46" t="str">
        <f>IF(OR('טבלת עזר2'!$C576=1,'טבלת עזר2'!$G576=1,'טבלת עזר2'!$J576='טבלת עזר2'!$J$2,'טבלת עזר2'!$J576='טבלת עזר2'!$J$2,'טבלת עזר2'!$K576='טבלת עזר2'!$K$2,'טבלת עזר2'!$L576='טבלת עזר2'!$L$2)=TRUE,1,"")</f>
        <v/>
      </c>
      <c r="P577" s="46" t="e">
        <f>IF(OR($M577='טבלת עזר2'!$AN$3,$M577='טבלת עזר2'!$AN$4,$M577='טבלת עזר2'!$AN$5,$M577='טבלת עזר2'!$AN$6,$M577='טבלת עזר2'!$AN$7,$M577='טבלת עזר2'!$AN$8,$M577='טבלת עזר2'!$AN$9)=TRUE,2,"")</f>
        <v>#NUM!</v>
      </c>
      <c r="Q577" s="23" t="str">
        <f t="shared" si="143"/>
        <v>not submittied</v>
      </c>
      <c r="R577" s="65" t="e">
        <f t="shared" si="144"/>
        <v>#NUM!</v>
      </c>
      <c r="W577" s="67">
        <f t="shared" si="145"/>
        <v>0</v>
      </c>
      <c r="X577" s="23">
        <f t="shared" si="146"/>
        <v>7629</v>
      </c>
      <c r="Y577" s="50" t="e">
        <f t="shared" si="147"/>
        <v>#REF!</v>
      </c>
      <c r="Z577" s="23" t="e">
        <f t="shared" si="148"/>
        <v>#REF!</v>
      </c>
      <c r="AA577" s="28" t="e">
        <f t="shared" si="140"/>
        <v>#REF!</v>
      </c>
      <c r="AB577" s="29" t="e">
        <f t="shared" si="141"/>
        <v>#REF!</v>
      </c>
      <c r="AC577" s="28" t="e">
        <f t="shared" si="149"/>
        <v>#REF!</v>
      </c>
      <c r="AD577" s="23" t="e">
        <f t="shared" si="150"/>
        <v>#REF!</v>
      </c>
      <c r="AE577" s="53">
        <f t="shared" si="151"/>
        <v>0</v>
      </c>
      <c r="AF577" s="53">
        <f t="shared" si="152"/>
        <v>0</v>
      </c>
      <c r="AG577" s="53">
        <f t="shared" si="153"/>
        <v>0</v>
      </c>
      <c r="AH577" s="36" t="e">
        <f t="shared" si="156"/>
        <v>#REF!</v>
      </c>
      <c r="AM577" s="23">
        <f t="shared" si="154"/>
        <v>0</v>
      </c>
    </row>
    <row r="578" spans="1:39" x14ac:dyDescent="0.3">
      <c r="A578" s="23">
        <v>575</v>
      </c>
      <c r="B578" s="23">
        <f>VLOOKUP($A578,'[1]פרופיל מציע  + מסמכים שיש להגיש'!$C$6:$H$16555,2)</f>
        <v>0</v>
      </c>
      <c r="C578" s="23" t="str">
        <f t="shared" si="142"/>
        <v>0</v>
      </c>
      <c r="D578" s="41"/>
      <c r="E578" s="43"/>
      <c r="F578" s="43"/>
      <c r="G578" s="42"/>
      <c r="H578" s="43"/>
      <c r="I578" s="43"/>
      <c r="J578" s="42"/>
      <c r="K578" s="42"/>
      <c r="L578" s="42"/>
      <c r="M578" s="57" t="str">
        <f t="shared" si="155"/>
        <v/>
      </c>
      <c r="N578" s="27" t="str">
        <f>IF(M578="","",VLOOKUP($A578,'[1]פרופיל מציע  + מסמכים שיש להגיש'!$C$6:$H$16555,4))</f>
        <v/>
      </c>
      <c r="O578" s="46" t="str">
        <f>IF(OR('טבלת עזר2'!$C577=1,'טבלת עזר2'!$G577=1,'טבלת עזר2'!$J577='טבלת עזר2'!$J$2,'טבלת עזר2'!$J577='טבלת עזר2'!$J$2,'טבלת עזר2'!$K577='טבלת עזר2'!$K$2,'טבלת עזר2'!$L577='טבלת עזר2'!$L$2)=TRUE,1,"")</f>
        <v/>
      </c>
      <c r="P578" s="46" t="e">
        <f>IF(OR($M578='טבלת עזר2'!$AN$3,$M578='טבלת עזר2'!$AN$4,$M578='טבלת עזר2'!$AN$5,$M578='טבלת עזר2'!$AN$6,$M578='טבלת עזר2'!$AN$7,$M578='טבלת עזר2'!$AN$8,$M578='טבלת עזר2'!$AN$9)=TRUE,2,"")</f>
        <v>#NUM!</v>
      </c>
      <c r="Q578" s="23" t="str">
        <f t="shared" si="143"/>
        <v>not submittied</v>
      </c>
      <c r="R578" s="65" t="e">
        <f t="shared" si="144"/>
        <v>#NUM!</v>
      </c>
      <c r="W578" s="67">
        <f t="shared" si="145"/>
        <v>0</v>
      </c>
      <c r="X578" s="23">
        <f t="shared" si="146"/>
        <v>7629</v>
      </c>
      <c r="Y578" s="50" t="e">
        <f t="shared" si="147"/>
        <v>#REF!</v>
      </c>
      <c r="Z578" s="23" t="e">
        <f t="shared" si="148"/>
        <v>#REF!</v>
      </c>
      <c r="AA578" s="28" t="e">
        <f t="shared" si="140"/>
        <v>#REF!</v>
      </c>
      <c r="AB578" s="29" t="e">
        <f t="shared" si="141"/>
        <v>#REF!</v>
      </c>
      <c r="AC578" s="28" t="e">
        <f t="shared" si="149"/>
        <v>#REF!</v>
      </c>
      <c r="AD578" s="23" t="e">
        <f t="shared" si="150"/>
        <v>#REF!</v>
      </c>
      <c r="AE578" s="53">
        <f t="shared" si="151"/>
        <v>0</v>
      </c>
      <c r="AF578" s="53">
        <f t="shared" si="152"/>
        <v>0</v>
      </c>
      <c r="AG578" s="53">
        <f t="shared" si="153"/>
        <v>0</v>
      </c>
      <c r="AH578" s="36" t="e">
        <f t="shared" si="156"/>
        <v>#REF!</v>
      </c>
      <c r="AM578" s="23">
        <f t="shared" si="154"/>
        <v>0</v>
      </c>
    </row>
    <row r="579" spans="1:39" x14ac:dyDescent="0.3">
      <c r="A579" s="23">
        <v>576</v>
      </c>
      <c r="B579" s="23">
        <f>VLOOKUP($A579,'[1]פרופיל מציע  + מסמכים שיש להגיש'!$C$6:$H$16555,2)</f>
        <v>0</v>
      </c>
      <c r="C579" s="23" t="str">
        <f t="shared" si="142"/>
        <v>0</v>
      </c>
      <c r="D579" s="41"/>
      <c r="E579" s="43"/>
      <c r="F579" s="43"/>
      <c r="G579" s="42"/>
      <c r="H579" s="43"/>
      <c r="I579" s="43"/>
      <c r="J579" s="42"/>
      <c r="K579" s="42"/>
      <c r="L579" s="42"/>
      <c r="M579" s="57" t="str">
        <f t="shared" si="155"/>
        <v/>
      </c>
      <c r="N579" s="27" t="str">
        <f>IF(M579="","",VLOOKUP($A579,'[1]פרופיל מציע  + מסמכים שיש להגיש'!$C$6:$H$16555,4))</f>
        <v/>
      </c>
      <c r="O579" s="46" t="str">
        <f>IF(OR('טבלת עזר2'!$C578=1,'טבלת עזר2'!$G578=1,'טבלת עזר2'!$J578='טבלת עזר2'!$J$2,'טבלת עזר2'!$J578='טבלת עזר2'!$J$2,'טבלת עזר2'!$K578='טבלת עזר2'!$K$2,'טבלת עזר2'!$L578='טבלת עזר2'!$L$2)=TRUE,1,"")</f>
        <v/>
      </c>
      <c r="P579" s="46" t="e">
        <f>IF(OR($M579='טבלת עזר2'!$AN$3,$M579='טבלת עזר2'!$AN$4,$M579='טבלת עזר2'!$AN$5,$M579='טבלת עזר2'!$AN$6,$M579='טבלת עזר2'!$AN$7,$M579='טבלת עזר2'!$AN$8,$M579='טבלת עזר2'!$AN$9)=TRUE,2,"")</f>
        <v>#NUM!</v>
      </c>
      <c r="Q579" s="23" t="str">
        <f t="shared" si="143"/>
        <v>not submittied</v>
      </c>
      <c r="R579" s="65" t="e">
        <f t="shared" si="144"/>
        <v>#NUM!</v>
      </c>
      <c r="W579" s="67">
        <f t="shared" si="145"/>
        <v>0</v>
      </c>
      <c r="X579" s="23">
        <f t="shared" si="146"/>
        <v>7629</v>
      </c>
      <c r="Y579" s="50" t="e">
        <f t="shared" si="147"/>
        <v>#REF!</v>
      </c>
      <c r="Z579" s="23" t="e">
        <f t="shared" si="148"/>
        <v>#REF!</v>
      </c>
      <c r="AA579" s="28" t="e">
        <f t="shared" si="140"/>
        <v>#REF!</v>
      </c>
      <c r="AB579" s="29" t="e">
        <f t="shared" si="141"/>
        <v>#REF!</v>
      </c>
      <c r="AC579" s="28" t="e">
        <f t="shared" si="149"/>
        <v>#REF!</v>
      </c>
      <c r="AD579" s="23" t="e">
        <f t="shared" si="150"/>
        <v>#REF!</v>
      </c>
      <c r="AE579" s="53">
        <f t="shared" si="151"/>
        <v>0</v>
      </c>
      <c r="AF579" s="53">
        <f t="shared" si="152"/>
        <v>0</v>
      </c>
      <c r="AG579" s="53">
        <f t="shared" si="153"/>
        <v>0</v>
      </c>
      <c r="AH579" s="36" t="e">
        <f t="shared" si="156"/>
        <v>#REF!</v>
      </c>
      <c r="AM579" s="23">
        <f t="shared" si="154"/>
        <v>0</v>
      </c>
    </row>
    <row r="580" spans="1:39" x14ac:dyDescent="0.3">
      <c r="A580" s="23">
        <v>577</v>
      </c>
      <c r="B580" s="23">
        <f>VLOOKUP($A580,'[1]פרופיל מציע  + מסמכים שיש להגיש'!$C$6:$H$16555,2)</f>
        <v>0</v>
      </c>
      <c r="C580" s="23" t="str">
        <f t="shared" si="142"/>
        <v>0</v>
      </c>
      <c r="D580" s="41"/>
      <c r="E580" s="43"/>
      <c r="F580" s="43"/>
      <c r="G580" s="42"/>
      <c r="H580" s="43"/>
      <c r="I580" s="43"/>
      <c r="J580" s="42"/>
      <c r="K580" s="42"/>
      <c r="L580" s="42"/>
      <c r="M580" s="57" t="str">
        <f t="shared" si="155"/>
        <v/>
      </c>
      <c r="N580" s="27" t="str">
        <f>IF(M580="","",VLOOKUP($A580,'[1]פרופיל מציע  + מסמכים שיש להגיש'!$C$6:$H$16555,4))</f>
        <v/>
      </c>
      <c r="O580" s="46" t="str">
        <f>IF(OR('טבלת עזר2'!$C579=1,'טבלת עזר2'!$G579=1,'טבלת עזר2'!$J579='טבלת עזר2'!$J$2,'טבלת עזר2'!$J579='טבלת עזר2'!$J$2,'טבלת עזר2'!$K579='טבלת עזר2'!$K$2,'טבלת עזר2'!$L579='טבלת עזר2'!$L$2)=TRUE,1,"")</f>
        <v/>
      </c>
      <c r="P580" s="46" t="e">
        <f>IF(OR($M580='טבלת עזר2'!$AN$3,$M580='טבלת עזר2'!$AN$4,$M580='טבלת עזר2'!$AN$5,$M580='טבלת עזר2'!$AN$6,$M580='טבלת עזר2'!$AN$7,$M580='טבלת עזר2'!$AN$8,$M580='טבלת עזר2'!$AN$9)=TRUE,2,"")</f>
        <v>#NUM!</v>
      </c>
      <c r="Q580" s="23" t="str">
        <f t="shared" si="143"/>
        <v>not submittied</v>
      </c>
      <c r="R580" s="65" t="e">
        <f t="shared" si="144"/>
        <v>#NUM!</v>
      </c>
      <c r="W580" s="67">
        <f t="shared" si="145"/>
        <v>0</v>
      </c>
      <c r="X580" s="23">
        <f t="shared" si="146"/>
        <v>7629</v>
      </c>
      <c r="Y580" s="50" t="e">
        <f t="shared" si="147"/>
        <v>#REF!</v>
      </c>
      <c r="Z580" s="23" t="e">
        <f t="shared" si="148"/>
        <v>#REF!</v>
      </c>
      <c r="AA580" s="28" t="e">
        <f t="shared" si="140"/>
        <v>#REF!</v>
      </c>
      <c r="AB580" s="29" t="e">
        <f t="shared" si="141"/>
        <v>#REF!</v>
      </c>
      <c r="AC580" s="28" t="e">
        <f t="shared" si="149"/>
        <v>#REF!</v>
      </c>
      <c r="AD580" s="23" t="e">
        <f t="shared" si="150"/>
        <v>#REF!</v>
      </c>
      <c r="AE580" s="53">
        <f t="shared" si="151"/>
        <v>0</v>
      </c>
      <c r="AF580" s="53">
        <f t="shared" si="152"/>
        <v>0</v>
      </c>
      <c r="AG580" s="53">
        <f t="shared" si="153"/>
        <v>0</v>
      </c>
      <c r="AH580" s="36" t="e">
        <f t="shared" si="156"/>
        <v>#REF!</v>
      </c>
      <c r="AM580" s="23">
        <f t="shared" si="154"/>
        <v>0</v>
      </c>
    </row>
    <row r="581" spans="1:39" x14ac:dyDescent="0.3">
      <c r="A581" s="23">
        <v>578</v>
      </c>
      <c r="B581" s="23">
        <f>VLOOKUP($A581,'[1]פרופיל מציע  + מסמכים שיש להגיש'!$C$6:$H$16555,2)</f>
        <v>0</v>
      </c>
      <c r="C581" s="23" t="str">
        <f t="shared" ref="C581:C582" si="157">IF(D581&gt;0,"1","0")</f>
        <v>0</v>
      </c>
      <c r="D581" s="41"/>
      <c r="E581" s="43"/>
      <c r="F581" s="43"/>
      <c r="G581" s="42"/>
      <c r="H581" s="43"/>
      <c r="I581" s="43"/>
      <c r="J581" s="42"/>
      <c r="K581" s="42"/>
      <c r="L581" s="42"/>
      <c r="M581" s="57" t="str">
        <f t="shared" si="155"/>
        <v/>
      </c>
      <c r="N581" s="27" t="str">
        <f>IF(M581="","",VLOOKUP($A581,'[1]פרופיל מציע  + מסמכים שיש להגיש'!$C$6:$H$16555,4))</f>
        <v/>
      </c>
      <c r="O581" s="46" t="str">
        <f>IF(OR('טבלת עזר2'!$C580=1,'טבלת עזר2'!$G580=1,'טבלת עזר2'!$J580='טבלת עזר2'!$J$2,'טבלת עזר2'!$J580='טבלת עזר2'!$J$2,'טבלת עזר2'!$K580='טבלת עזר2'!$K$2,'טבלת עזר2'!$L580='טבלת עזר2'!$L$2)=TRUE,1,"")</f>
        <v/>
      </c>
      <c r="P581" s="46" t="e">
        <f>IF(OR($M581='טבלת עזר2'!$AN$3,$M581='טבלת עזר2'!$AN$4,$M581='טבלת עזר2'!$AN$5,$M581='טבלת עזר2'!$AN$6,$M581='טבלת עזר2'!$AN$7,$M581='טבלת עזר2'!$AN$8,$M581='טבלת עזר2'!$AN$9)=TRUE,2,"")</f>
        <v>#NUM!</v>
      </c>
      <c r="Q581" s="23" t="str">
        <f t="shared" ref="Q581:Q582" si="158">IF($D581&gt;0,IF(AND($O581="",$P581=""),IF($M581&lt;1.1*$T$5,"in","out"),"in"),"not submittied")</f>
        <v>not submittied</v>
      </c>
      <c r="R581" s="65" t="e">
        <f t="shared" ref="R581:R582" si="159">IF(AND(O$4="",$P581=""),IF($D581&gt;0,IF(AND($O581="",$P581="",$Q581="in",$M581&gt;$T$5),$T$5,$M581)),"")</f>
        <v>#NUM!</v>
      </c>
      <c r="W581" s="67">
        <f t="shared" ref="W581:W582" si="160">40*$D581</f>
        <v>0</v>
      </c>
      <c r="X581" s="23">
        <f t="shared" ref="X581:X582" si="161">5627*(1-$E581)+2002*(1-$F581)</f>
        <v>7629</v>
      </c>
      <c r="Y581" s="50" t="e">
        <f t="shared" ref="Y581:Y582" si="162">$G581*SUM($BT$5:$CK$5)</f>
        <v>#REF!</v>
      </c>
      <c r="Z581" s="23" t="e">
        <f t="shared" ref="Z581:Z582" si="163">SUM($BT$6:$CK$17)*(0.8*(1-$H581)+0.2*0.75*(1-$I581))</f>
        <v>#REF!</v>
      </c>
      <c r="AA581" s="28" t="e">
        <f t="shared" si="140"/>
        <v>#REF!</v>
      </c>
      <c r="AB581" s="29" t="e">
        <f t="shared" si="141"/>
        <v>#REF!</v>
      </c>
      <c r="AC581" s="28" t="e">
        <f t="shared" ref="AC581:AC582" si="164">SUM($BL$4:$BL$34)*$G581</f>
        <v>#REF!</v>
      </c>
      <c r="AD581" s="23" t="e">
        <f t="shared" ref="AD581:AD582" si="165">0.5*SUM($BM$4:$BM$34)*(1-$H581)+0.5*0.75*(1-$I581)*SUM($BM$4:$BM$34)</f>
        <v>#REF!</v>
      </c>
      <c r="AE581" s="53">
        <f t="shared" ref="AE581:AE582" si="166">$J581*3</f>
        <v>0</v>
      </c>
      <c r="AF581" s="53">
        <f t="shared" ref="AF581:AF582" si="167">$K581*4</f>
        <v>0</v>
      </c>
      <c r="AG581" s="53">
        <f t="shared" ref="AG581:AG582" si="168">$L581*12</f>
        <v>0</v>
      </c>
      <c r="AH581" s="36" t="e">
        <f t="shared" si="156"/>
        <v>#REF!</v>
      </c>
      <c r="AM581" s="23">
        <f t="shared" ref="AM581:AM582" si="169">IF(Q582="בפנים",N581,0)</f>
        <v>0</v>
      </c>
    </row>
    <row r="582" spans="1:39" ht="14.5" thickBot="1" x14ac:dyDescent="0.35">
      <c r="A582" s="23">
        <v>579</v>
      </c>
      <c r="B582" s="23">
        <f>VLOOKUP($A582,'[1]פרופיל מציע  + מסמכים שיש להגיש'!$C$6:$H$16555,2)</f>
        <v>0</v>
      </c>
      <c r="C582" s="23" t="str">
        <f t="shared" si="157"/>
        <v>0</v>
      </c>
      <c r="D582" s="41"/>
      <c r="E582" s="43"/>
      <c r="F582" s="43"/>
      <c r="G582" s="42"/>
      <c r="H582" s="43"/>
      <c r="I582" s="43"/>
      <c r="J582" s="42"/>
      <c r="K582" s="42"/>
      <c r="L582" s="42"/>
      <c r="M582" s="57" t="str">
        <f t="shared" ref="M582" si="170">IF(COUNT(D582:L582)=9,$AH582,"")</f>
        <v/>
      </c>
      <c r="N582" s="27" t="str">
        <f>IF(M582="","",VLOOKUP($A582,'[1]פרופיל מציע  + מסמכים שיש להגיש'!$C$6:$H$16555,4))</f>
        <v/>
      </c>
      <c r="O582" s="46" t="str">
        <f>IF(OR('טבלת עזר2'!$C581=1,'טבלת עזר2'!$G581=1,'טבלת עזר2'!$J581='טבלת עזר2'!$J$2,'טבלת עזר2'!$J581='טבלת עזר2'!$J$2,'טבלת עזר2'!$K581='טבלת עזר2'!$K$2,'טבלת עזר2'!$L581='טבלת עזר2'!$L$2)=TRUE,1,"")</f>
        <v/>
      </c>
      <c r="P582" s="46" t="e">
        <f>IF(OR($M582='טבלת עזר2'!$AN$3,$M582='טבלת עזר2'!$AN$4,$M582='טבלת עזר2'!$AN$5,$M582='טבלת עזר2'!$AN$6,$M582='טבלת עזר2'!$AN$7,$M582='טבלת עזר2'!$AN$8,$M582='טבלת עזר2'!$AN$9)=TRUE,2,"")</f>
        <v>#NUM!</v>
      </c>
      <c r="Q582" s="23" t="str">
        <f t="shared" si="158"/>
        <v>not submittied</v>
      </c>
      <c r="R582" s="65" t="e">
        <f t="shared" si="159"/>
        <v>#NUM!</v>
      </c>
      <c r="W582" s="67">
        <f t="shared" si="160"/>
        <v>0</v>
      </c>
      <c r="X582" s="23">
        <f t="shared" si="161"/>
        <v>7629</v>
      </c>
      <c r="Y582" s="50" t="e">
        <f t="shared" si="162"/>
        <v>#REF!</v>
      </c>
      <c r="Z582" s="23" t="e">
        <f t="shared" si="163"/>
        <v>#REF!</v>
      </c>
      <c r="AA582" s="28" t="e">
        <f t="shared" si="140"/>
        <v>#REF!</v>
      </c>
      <c r="AB582" s="29" t="e">
        <f t="shared" si="141"/>
        <v>#REF!</v>
      </c>
      <c r="AC582" s="28" t="e">
        <f t="shared" si="164"/>
        <v>#REF!</v>
      </c>
      <c r="AD582" s="23" t="e">
        <f t="shared" si="165"/>
        <v>#REF!</v>
      </c>
      <c r="AE582" s="53">
        <f t="shared" si="166"/>
        <v>0</v>
      </c>
      <c r="AF582" s="53">
        <f t="shared" si="167"/>
        <v>0</v>
      </c>
      <c r="AG582" s="53">
        <f t="shared" si="168"/>
        <v>0</v>
      </c>
      <c r="AH582" s="37" t="e">
        <f t="shared" si="156"/>
        <v>#REF!</v>
      </c>
      <c r="AM582" s="23">
        <f t="shared" si="169"/>
        <v>0</v>
      </c>
    </row>
  </sheetData>
  <autoFilter ref="A2:R582">
    <filterColumn colId="3" showButton="0"/>
    <filterColumn colId="4" showButton="0"/>
    <filterColumn colId="6" showButton="0"/>
    <filterColumn colId="7" showButton="0"/>
    <filterColumn colId="9" showButton="0"/>
    <filterColumn colId="10" showButton="0"/>
  </autoFilter>
  <mergeCells count="10">
    <mergeCell ref="AC2:AD2"/>
    <mergeCell ref="AE2:AF2"/>
    <mergeCell ref="J2:L2"/>
    <mergeCell ref="D2:F2"/>
    <mergeCell ref="G2:I2"/>
    <mergeCell ref="M2:M3"/>
    <mergeCell ref="N2:N3"/>
    <mergeCell ref="W2:X2"/>
    <mergeCell ref="Y2:Z2"/>
    <mergeCell ref="AA2:AB2"/>
  </mergeCells>
  <dataValidations count="2">
    <dataValidation type="decimal" operator="greaterThan" allowBlank="1" showErrorMessage="1" errorTitle="יש להקליד מספר" error="יש להקליד מספר" sqref="D4:D582">
      <formula1>0</formula1>
    </dataValidation>
    <dataValidation type="decimal" operator="greaterThanOrEqual" allowBlank="1" showErrorMessage="1" errorTitle="יש להקליד מספר" error="יש להקליד מספר" sqref="E4:L1048576">
      <formula1>0</formula1>
    </dataValidation>
  </dataValidations>
  <pageMargins left="0.7" right="0.7" top="0.75" bottom="0.75" header="0.3" footer="0.3"/>
  <pageSetup paperSize="9" scale="13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C4:E22"/>
  <sheetViews>
    <sheetView rightToLeft="1" topLeftCell="A7" zoomScaleNormal="100" workbookViewId="0">
      <selection activeCell="E19" sqref="E19"/>
    </sheetView>
  </sheetViews>
  <sheetFormatPr defaultColWidth="15.33203125" defaultRowHeight="13" x14ac:dyDescent="0.3"/>
  <cols>
    <col min="1" max="2" width="9" style="17" customWidth="1"/>
    <col min="3" max="3" width="29.08203125" style="17" customWidth="1"/>
    <col min="4" max="4" width="20.25" style="17" customWidth="1"/>
    <col min="5" max="5" width="22.75" style="17" customWidth="1"/>
    <col min="6" max="6" width="9" style="17" customWidth="1"/>
    <col min="7" max="7" width="34.75" style="17" customWidth="1"/>
    <col min="8" max="10" width="9" style="17" customWidth="1"/>
    <col min="11" max="11" width="8.08203125" style="17" customWidth="1"/>
    <col min="12" max="12" width="8" style="17" customWidth="1"/>
    <col min="13" max="13" width="7" style="17" customWidth="1"/>
    <col min="14" max="14" width="7.75" style="17" customWidth="1"/>
    <col min="15" max="15" width="7.33203125" style="17" customWidth="1"/>
    <col min="16" max="250" width="9" style="17" customWidth="1"/>
    <col min="251" max="251" width="23.25" style="17" customWidth="1"/>
    <col min="252" max="253" width="16.75" style="17" customWidth="1"/>
    <col min="254" max="254" width="12.33203125" style="17" customWidth="1"/>
    <col min="255" max="255" width="17.08203125" style="17" customWidth="1"/>
    <col min="256" max="16384" width="15.33203125" style="17"/>
  </cols>
  <sheetData>
    <row r="4" spans="3:5" ht="18" x14ac:dyDescent="0.4">
      <c r="C4" s="15"/>
      <c r="D4" s="16"/>
    </row>
    <row r="5" spans="3:5" ht="18" x14ac:dyDescent="0.4">
      <c r="C5" s="15"/>
      <c r="D5" s="18"/>
    </row>
    <row r="6" spans="3:5" ht="18" x14ac:dyDescent="0.4">
      <c r="C6" s="15"/>
      <c r="D6" s="16"/>
    </row>
    <row r="7" spans="3:5" ht="18" x14ac:dyDescent="0.4">
      <c r="C7" s="15"/>
      <c r="D7" s="16"/>
    </row>
    <row r="8" spans="3:5" ht="13.5" thickBot="1" x14ac:dyDescent="0.35">
      <c r="C8" s="2"/>
      <c r="D8" s="16"/>
    </row>
    <row r="9" spans="3:5" ht="41.25" customHeight="1" thickBot="1" x14ac:dyDescent="0.5">
      <c r="C9" s="157" t="s">
        <v>26</v>
      </c>
      <c r="D9" s="158"/>
      <c r="E9" s="159"/>
    </row>
    <row r="10" spans="3:5" ht="15.5" x14ac:dyDescent="0.35">
      <c r="C10" s="5" t="s">
        <v>10</v>
      </c>
      <c r="D10" s="1"/>
      <c r="E10" s="1"/>
    </row>
    <row r="11" spans="3:5" ht="28.5" thickBot="1" x14ac:dyDescent="0.65">
      <c r="C11" s="163" t="s">
        <v>120</v>
      </c>
      <c r="D11" s="163"/>
      <c r="E11" s="163"/>
    </row>
    <row r="12" spans="3:5" ht="20.25" customHeight="1" thickBot="1" x14ac:dyDescent="0.35">
      <c r="C12" s="160" t="s">
        <v>20</v>
      </c>
      <c r="D12" s="161"/>
      <c r="E12" s="162"/>
    </row>
    <row r="13" spans="3:5" ht="48" customHeight="1" thickBot="1" x14ac:dyDescent="0.35">
      <c r="C13" s="8"/>
      <c r="D13" s="6" t="s">
        <v>0</v>
      </c>
      <c r="E13" s="7" t="s">
        <v>46</v>
      </c>
    </row>
    <row r="14" spans="3:5" ht="45" customHeight="1" thickBot="1" x14ac:dyDescent="0.35">
      <c r="C14" s="19" t="s">
        <v>116</v>
      </c>
      <c r="D14" s="12"/>
      <c r="E14" s="12"/>
    </row>
    <row r="15" spans="3:5" ht="45" customHeight="1" thickBot="1" x14ac:dyDescent="0.35">
      <c r="C15" s="20" t="s">
        <v>42</v>
      </c>
      <c r="D15" s="13"/>
      <c r="E15" s="13"/>
    </row>
    <row r="16" spans="3:5" ht="45" customHeight="1" thickBot="1" x14ac:dyDescent="0.35">
      <c r="C16" s="20" t="s">
        <v>19</v>
      </c>
      <c r="D16" s="13"/>
      <c r="E16" s="13"/>
    </row>
    <row r="17" spans="3:4" ht="19.5" customHeight="1" thickBot="1" x14ac:dyDescent="0.35"/>
    <row r="18" spans="3:4" ht="45" customHeight="1" thickBot="1" x14ac:dyDescent="0.35">
      <c r="C18" s="160" t="s">
        <v>25</v>
      </c>
      <c r="D18" s="162"/>
    </row>
    <row r="19" spans="3:4" ht="41.25" customHeight="1" thickBot="1" x14ac:dyDescent="0.35">
      <c r="C19" s="21" t="s">
        <v>117</v>
      </c>
      <c r="D19" s="14"/>
    </row>
    <row r="20" spans="3:4" ht="45" customHeight="1" thickBot="1" x14ac:dyDescent="0.35">
      <c r="C20" s="21" t="s">
        <v>118</v>
      </c>
      <c r="D20" s="14"/>
    </row>
    <row r="21" spans="3:4" ht="48.75" customHeight="1" thickBot="1" x14ac:dyDescent="0.35">
      <c r="C21" s="22" t="s">
        <v>119</v>
      </c>
      <c r="D21" s="14"/>
    </row>
    <row r="22" spans="3:4" ht="25" customHeight="1" x14ac:dyDescent="0.3"/>
  </sheetData>
  <sheetProtection selectLockedCells="1"/>
  <mergeCells count="4">
    <mergeCell ref="C9:E9"/>
    <mergeCell ref="C12:E12"/>
    <mergeCell ref="C11:E11"/>
    <mergeCell ref="C18:D18"/>
  </mergeCells>
  <dataValidations count="3">
    <dataValidation type="decimal" operator="lessThan" allowBlank="1" showInputMessage="1" showErrorMessage="1" error="יש להזין מספר" sqref="IT65526">
      <formula1>999999999999</formula1>
    </dataValidation>
    <dataValidation type="decimal" operator="lessThan" allowBlank="1" showInputMessage="1" showErrorMessage="1" error="יש להזין מספר" sqref="E65489:E65505">
      <formula1>99999999999</formula1>
    </dataValidation>
    <dataValidation type="decimal" errorStyle="information" operator="lessThan" allowBlank="1" showInputMessage="1" showErrorMessage="1" error="יש להזין מספר_x000a_" sqref="IV65489:IV65500">
      <formula1>999999999</formula1>
    </dataValidation>
  </dataValidations>
  <pageMargins left="0.7" right="0.7" top="0.75" bottom="0.75" header="0.3" footer="0.3"/>
  <pageSetup paperSize="9" scale="4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"/>
  <dimension ref="D4:I31"/>
  <sheetViews>
    <sheetView rightToLeft="1" topLeftCell="C1" workbookViewId="0">
      <selection activeCell="F29" sqref="F29"/>
    </sheetView>
  </sheetViews>
  <sheetFormatPr defaultRowHeight="14" x14ac:dyDescent="0.3"/>
  <cols>
    <col min="4" max="4" width="20.25" bestFit="1" customWidth="1"/>
    <col min="6" max="6" width="18.75" bestFit="1" customWidth="1"/>
  </cols>
  <sheetData>
    <row r="4" spans="4:9" ht="84" x14ac:dyDescent="0.3">
      <c r="D4" s="31" t="s">
        <v>41</v>
      </c>
      <c r="E4" s="31" t="s">
        <v>40</v>
      </c>
      <c r="F4" s="31" t="s">
        <v>51</v>
      </c>
      <c r="G4" s="56" t="s">
        <v>92</v>
      </c>
      <c r="I4" s="56" t="s">
        <v>93</v>
      </c>
    </row>
    <row r="5" spans="4:9" x14ac:dyDescent="0.3">
      <c r="D5" s="54" t="s">
        <v>66</v>
      </c>
      <c r="E5" s="54">
        <v>1</v>
      </c>
      <c r="F5" s="54">
        <v>1</v>
      </c>
      <c r="G5" t="str">
        <f>IF(COUNTIF('ריכוז הצעות'!AM:AM,'קודי אזור'!E5)=0,"",COUNTIF('ריכוז הצעות'!AM:AM,'קודי אזור'!E5))</f>
        <v/>
      </c>
      <c r="I5" t="str">
        <f>IF(AND(ISNUMBER(G5),ISNUMBER(G6),ISNUMBER(G7),ISNUMBER(G8),ISNUMBER(G9),G5&gt;1,G6&gt;1,G7&gt;0,G8&gt;0,G9&gt;0,COUNT(G10:G30)&gt;9),"in","out")</f>
        <v>out</v>
      </c>
    </row>
    <row r="6" spans="4:9" x14ac:dyDescent="0.3">
      <c r="D6" s="54" t="s">
        <v>67</v>
      </c>
      <c r="E6" s="54">
        <v>2</v>
      </c>
      <c r="F6" s="54">
        <v>1</v>
      </c>
      <c r="G6" t="str">
        <f>IF(COUNTIF('ריכוז הצעות'!AM:AM,'קודי אזור'!E6)=0,"",COUNTIF('ריכוז הצעות'!AM:AM,'קודי אזור'!E6))</f>
        <v/>
      </c>
    </row>
    <row r="7" spans="4:9" x14ac:dyDescent="0.3">
      <c r="D7" s="54" t="s">
        <v>68</v>
      </c>
      <c r="E7" s="54">
        <v>3</v>
      </c>
      <c r="F7" s="54">
        <v>1</v>
      </c>
      <c r="G7" t="str">
        <f>IF(COUNTIF('ריכוז הצעות'!AM:AM,'קודי אזור'!E7)=0,"",COUNTIF('ריכוז הצעות'!AM:AM,'קודי אזור'!E7))</f>
        <v/>
      </c>
    </row>
    <row r="8" spans="4:9" x14ac:dyDescent="0.3">
      <c r="D8" s="54" t="s">
        <v>69</v>
      </c>
      <c r="E8" s="54">
        <v>4</v>
      </c>
      <c r="F8" s="54">
        <v>1</v>
      </c>
      <c r="G8" t="str">
        <f>IF(COUNTIF('ריכוז הצעות'!AM:AM,'קודי אזור'!E8)=0,"",COUNTIF('ריכוז הצעות'!AM:AM,'קודי אזור'!E8))</f>
        <v/>
      </c>
    </row>
    <row r="9" spans="4:9" x14ac:dyDescent="0.3">
      <c r="D9" s="54" t="s">
        <v>88</v>
      </c>
      <c r="E9" s="54">
        <v>5</v>
      </c>
      <c r="F9" s="54">
        <v>1</v>
      </c>
      <c r="G9" t="str">
        <f>IF(COUNTIF('ריכוז הצעות'!AM:AM,'קודי אזור'!E9)=0,"",COUNTIF('ריכוז הצעות'!AM:AM,'קודי אזור'!E9))</f>
        <v/>
      </c>
    </row>
    <row r="10" spans="4:9" x14ac:dyDescent="0.3">
      <c r="D10" s="55" t="s">
        <v>87</v>
      </c>
      <c r="E10" s="55">
        <v>6</v>
      </c>
      <c r="F10" s="55"/>
      <c r="G10" t="str">
        <f>IF(COUNTIF('ריכוז הצעות'!AM:AM,'קודי אזור'!E10)=0,"",COUNTIF('ריכוז הצעות'!AM:AM,'קודי אזור'!E10))</f>
        <v/>
      </c>
    </row>
    <row r="11" spans="4:9" x14ac:dyDescent="0.3">
      <c r="D11" s="55" t="s">
        <v>70</v>
      </c>
      <c r="E11" s="55">
        <v>7</v>
      </c>
      <c r="F11" s="55"/>
      <c r="G11" t="str">
        <f>IF(COUNTIF('ריכוז הצעות'!AM:AM,'קודי אזור'!E11)=0,"",COUNTIF('ריכוז הצעות'!AM:AM,'קודי אזור'!E11))</f>
        <v/>
      </c>
    </row>
    <row r="12" spans="4:9" x14ac:dyDescent="0.3">
      <c r="D12" s="55" t="s">
        <v>97</v>
      </c>
      <c r="E12" s="55">
        <v>8</v>
      </c>
      <c r="F12" s="55"/>
      <c r="G12" t="str">
        <f>IF(COUNTIF('ריכוז הצעות'!AM:AM,'קודי אזור'!E12)=0,"",COUNTIF('ריכוז הצעות'!AM:AM,'קודי אזור'!E12))</f>
        <v/>
      </c>
    </row>
    <row r="13" spans="4:9" x14ac:dyDescent="0.3">
      <c r="D13" s="55" t="s">
        <v>89</v>
      </c>
      <c r="E13" s="55">
        <v>9</v>
      </c>
      <c r="F13" s="55"/>
      <c r="G13" t="str">
        <f>IF(COUNTIF('ריכוז הצעות'!AM:AM,'קודי אזור'!E13)=0,"",COUNTIF('ריכוז הצעות'!AM:AM,'קודי אזור'!E13))</f>
        <v/>
      </c>
    </row>
    <row r="14" spans="4:9" x14ac:dyDescent="0.3">
      <c r="D14" s="55" t="s">
        <v>71</v>
      </c>
      <c r="E14" s="55">
        <v>10</v>
      </c>
      <c r="F14" s="55"/>
      <c r="G14" t="str">
        <f>IF(COUNTIF('ריכוז הצעות'!AM:AM,'קודי אזור'!E14)=0,"",COUNTIF('ריכוז הצעות'!AM:AM,'קודי אזור'!E14))</f>
        <v/>
      </c>
    </row>
    <row r="15" spans="4:9" x14ac:dyDescent="0.3">
      <c r="D15" s="55" t="s">
        <v>72</v>
      </c>
      <c r="E15" s="55">
        <v>11</v>
      </c>
      <c r="F15" s="55"/>
      <c r="G15" t="str">
        <f>IF(COUNTIF('ריכוז הצעות'!AM:AM,'קודי אזור'!E15)=0,"",COUNTIF('ריכוז הצעות'!AM:AM,'קודי אזור'!E15))</f>
        <v/>
      </c>
    </row>
    <row r="16" spans="4:9" x14ac:dyDescent="0.3">
      <c r="D16" s="55" t="s">
        <v>73</v>
      </c>
      <c r="E16" s="55">
        <v>12</v>
      </c>
      <c r="F16" s="55"/>
      <c r="G16" t="str">
        <f>IF(COUNTIF('ריכוז הצעות'!AM:AM,'קודי אזור'!E16)=0,"",COUNTIF('ריכוז הצעות'!AM:AM,'קודי אזור'!E16))</f>
        <v/>
      </c>
    </row>
    <row r="17" spans="4:7" x14ac:dyDescent="0.3">
      <c r="D17" s="55" t="s">
        <v>74</v>
      </c>
      <c r="E17" s="55">
        <v>13</v>
      </c>
      <c r="F17" s="55"/>
      <c r="G17" t="str">
        <f>IF(COUNTIF('ריכוז הצעות'!AM:AM,'קודי אזור'!E17)=0,"",COUNTIF('ריכוז הצעות'!AM:AM,'קודי אזור'!E17))</f>
        <v/>
      </c>
    </row>
    <row r="18" spans="4:7" x14ac:dyDescent="0.3">
      <c r="D18" s="55" t="s">
        <v>75</v>
      </c>
      <c r="E18" s="55">
        <v>14</v>
      </c>
      <c r="F18" s="55"/>
      <c r="G18" t="str">
        <f>IF(COUNTIF('ריכוז הצעות'!AM:AM,'קודי אזור'!E18)=0,"",COUNTIF('ריכוז הצעות'!AM:AM,'קודי אזור'!E18))</f>
        <v/>
      </c>
    </row>
    <row r="19" spans="4:7" x14ac:dyDescent="0.3">
      <c r="D19" s="55" t="s">
        <v>76</v>
      </c>
      <c r="E19" s="55">
        <v>15</v>
      </c>
      <c r="F19" s="55"/>
      <c r="G19" t="str">
        <f>IF(COUNTIF('ריכוז הצעות'!AM:AM,'קודי אזור'!E19)=0,"",COUNTIF('ריכוז הצעות'!AM:AM,'קודי אזור'!E19))</f>
        <v/>
      </c>
    </row>
    <row r="20" spans="4:7" x14ac:dyDescent="0.3">
      <c r="D20" s="55" t="s">
        <v>77</v>
      </c>
      <c r="E20" s="55">
        <v>16</v>
      </c>
      <c r="F20" s="55"/>
      <c r="G20" t="str">
        <f>IF(COUNTIF('ריכוז הצעות'!AM:AM,'קודי אזור'!E20)=0,"",COUNTIF('ריכוז הצעות'!AM:AM,'קודי אזור'!E20))</f>
        <v/>
      </c>
    </row>
    <row r="21" spans="4:7" x14ac:dyDescent="0.3">
      <c r="D21" s="55" t="s">
        <v>84</v>
      </c>
      <c r="E21" s="55">
        <v>17</v>
      </c>
      <c r="F21" s="55"/>
      <c r="G21" t="str">
        <f>IF(COUNTIF('ריכוז הצעות'!AM:AM,'קודי אזור'!E21)=0,"",COUNTIF('ריכוז הצעות'!AM:AM,'קודי אזור'!E21))</f>
        <v/>
      </c>
    </row>
    <row r="22" spans="4:7" x14ac:dyDescent="0.3">
      <c r="D22" s="55" t="s">
        <v>78</v>
      </c>
      <c r="E22" s="55">
        <v>18</v>
      </c>
      <c r="F22" s="55"/>
      <c r="G22" t="str">
        <f>IF(COUNTIF('ריכוז הצעות'!AM:AM,'קודי אזור'!E22)=0,"",COUNTIF('ריכוז הצעות'!AM:AM,'קודי אזור'!E22))</f>
        <v/>
      </c>
    </row>
    <row r="23" spans="4:7" x14ac:dyDescent="0.3">
      <c r="D23" s="55" t="s">
        <v>79</v>
      </c>
      <c r="E23" s="55">
        <v>19</v>
      </c>
      <c r="F23" s="55"/>
      <c r="G23" t="str">
        <f>IF(COUNTIF('ריכוז הצעות'!AM:AM,'קודי אזור'!E23)=0,"",COUNTIF('ריכוז הצעות'!AM:AM,'קודי אזור'!E23))</f>
        <v/>
      </c>
    </row>
    <row r="24" spans="4:7" x14ac:dyDescent="0.3">
      <c r="D24" s="55" t="s">
        <v>98</v>
      </c>
      <c r="E24" s="55">
        <v>20</v>
      </c>
      <c r="F24" s="55"/>
      <c r="G24" t="str">
        <f>IF(COUNTIF('ריכוז הצעות'!AM:AM,'קודי אזור'!E24)=0,"",COUNTIF('ריכוז הצעות'!AM:AM,'קודי אזור'!E24))</f>
        <v/>
      </c>
    </row>
    <row r="25" spans="4:7" x14ac:dyDescent="0.3">
      <c r="D25" s="55" t="s">
        <v>80</v>
      </c>
      <c r="E25" s="55">
        <v>21</v>
      </c>
      <c r="F25" s="55"/>
      <c r="G25" t="str">
        <f>IF(COUNTIF('ריכוז הצעות'!AM:AM,'קודי אזור'!E25)=0,"",COUNTIF('ריכוז הצעות'!AM:AM,'קודי אזור'!E25))</f>
        <v/>
      </c>
    </row>
    <row r="26" spans="4:7" x14ac:dyDescent="0.3">
      <c r="D26" s="55" t="s">
        <v>85</v>
      </c>
      <c r="E26" s="55">
        <v>22</v>
      </c>
      <c r="F26" s="55"/>
      <c r="G26" t="str">
        <f>IF(COUNTIF('ריכוז הצעות'!AM:AM,'קודי אזור'!E26)=0,"",COUNTIF('ריכוז הצעות'!AM:AM,'קודי אזור'!E26))</f>
        <v/>
      </c>
    </row>
    <row r="27" spans="4:7" x14ac:dyDescent="0.3">
      <c r="D27" s="55" t="s">
        <v>81</v>
      </c>
      <c r="E27" s="55">
        <v>23</v>
      </c>
      <c r="F27" s="55"/>
      <c r="G27" t="str">
        <f>IF(COUNTIF('ריכוז הצעות'!AM:AM,'קודי אזור'!E27)=0,"",COUNTIF('ריכוז הצעות'!AM:AM,'קודי אזור'!E27))</f>
        <v/>
      </c>
    </row>
    <row r="28" spans="4:7" x14ac:dyDescent="0.3">
      <c r="D28" s="55" t="s">
        <v>82</v>
      </c>
      <c r="E28" s="55">
        <v>24</v>
      </c>
      <c r="F28" s="55"/>
      <c r="G28" t="str">
        <f>IF(COUNTIF('ריכוז הצעות'!AM:AM,'קודי אזור'!E28)=0,"",COUNTIF('ריכוז הצעות'!AM:AM,'קודי אזור'!E28))</f>
        <v/>
      </c>
    </row>
    <row r="29" spans="4:7" x14ac:dyDescent="0.3">
      <c r="D29" s="55" t="s">
        <v>83</v>
      </c>
      <c r="E29" s="55">
        <v>25</v>
      </c>
      <c r="F29" s="55"/>
      <c r="G29" t="str">
        <f>IF(COUNTIF('ריכוז הצעות'!AM:AM,'קודי אזור'!E29)=0,"",COUNTIF('ריכוז הצעות'!AM:AM,'קודי אזור'!E29))</f>
        <v/>
      </c>
    </row>
    <row r="30" spans="4:7" x14ac:dyDescent="0.3">
      <c r="D30" s="55" t="s">
        <v>86</v>
      </c>
      <c r="E30" s="55">
        <v>26</v>
      </c>
      <c r="G30" t="str">
        <f>IF(COUNTIF('ריכוז הצעות'!AM:AM,'קודי אזור'!E30)=0,"",COUNTIF('ריכוז הצעות'!AM:AM,'קודי אזור'!E30))</f>
        <v/>
      </c>
    </row>
    <row r="31" spans="4:7" x14ac:dyDescent="0.3">
      <c r="E31" s="54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0"/>
  <sheetViews>
    <sheetView rightToLeft="1" tabSelected="1" zoomScale="70" zoomScaleNormal="70" workbookViewId="0">
      <selection activeCell="F20" sqref="F20"/>
    </sheetView>
  </sheetViews>
  <sheetFormatPr defaultColWidth="9" defaultRowHeight="13" x14ac:dyDescent="0.3"/>
  <cols>
    <col min="1" max="1" width="32.75" style="2" customWidth="1"/>
    <col min="2" max="2" width="20.75" style="2" customWidth="1"/>
    <col min="3" max="3" width="8.75" style="2" bestFit="1" customWidth="1"/>
    <col min="4" max="4" width="12.58203125" style="2" bestFit="1" customWidth="1"/>
    <col min="5" max="22" width="8.33203125" style="2" bestFit="1" customWidth="1"/>
    <col min="23" max="16384" width="9" style="2"/>
  </cols>
  <sheetData>
    <row r="1" spans="1:22" ht="13.5" thickBot="1" x14ac:dyDescent="0.35"/>
    <row r="2" spans="1:22" ht="28" x14ac:dyDescent="0.6">
      <c r="A2" s="132" t="s">
        <v>137</v>
      </c>
      <c r="B2" s="135"/>
    </row>
    <row r="3" spans="1:22" ht="28" x14ac:dyDescent="0.6">
      <c r="A3" s="133" t="s">
        <v>138</v>
      </c>
      <c r="B3" s="136"/>
    </row>
    <row r="4" spans="1:22" ht="28.5" thickBot="1" x14ac:dyDescent="0.65">
      <c r="A4" s="134" t="s">
        <v>139</v>
      </c>
      <c r="B4" s="137"/>
    </row>
    <row r="5" spans="1:22" ht="16.5" customHeight="1" thickBot="1" x14ac:dyDescent="0.35">
      <c r="A5" s="131"/>
      <c r="B5" s="131"/>
    </row>
    <row r="6" spans="1:22" ht="21.75" customHeight="1" x14ac:dyDescent="0.5">
      <c r="A6" s="169" t="s">
        <v>141</v>
      </c>
      <c r="B6" s="170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1"/>
    </row>
    <row r="7" spans="1:22" ht="0.75" customHeight="1" thickBot="1" x14ac:dyDescent="0.35">
      <c r="A7" s="83"/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</row>
    <row r="8" spans="1:22" ht="12.75" hidden="1" customHeight="1" thickBot="1" x14ac:dyDescent="0.35">
      <c r="A8" s="83"/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</row>
    <row r="9" spans="1:22" ht="5.25" hidden="1" customHeight="1" thickBot="1" x14ac:dyDescent="0.35">
      <c r="A9" s="84"/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</row>
    <row r="10" spans="1:22" ht="9" hidden="1" customHeight="1" thickBot="1" x14ac:dyDescent="0.35">
      <c r="A10" s="85"/>
      <c r="B10" s="78"/>
      <c r="C10" s="79"/>
      <c r="D10" s="79"/>
      <c r="E10" s="79"/>
      <c r="F10" s="80"/>
      <c r="G10" s="80"/>
      <c r="H10" s="80"/>
      <c r="I10" s="80"/>
      <c r="J10" s="81"/>
      <c r="K10" s="81"/>
      <c r="L10" s="81"/>
      <c r="M10" s="81"/>
      <c r="N10" s="80"/>
      <c r="O10" s="81"/>
      <c r="P10" s="81"/>
      <c r="Q10" s="81"/>
      <c r="R10" s="81"/>
      <c r="S10" s="81"/>
      <c r="T10" s="81"/>
      <c r="U10" s="81"/>
      <c r="V10" s="81"/>
    </row>
    <row r="11" spans="1:22" ht="15.75" hidden="1" customHeight="1" thickBot="1" x14ac:dyDescent="0.35">
      <c r="A11" s="86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</row>
    <row r="12" spans="1:22" ht="15.75" hidden="1" customHeight="1" thickBot="1" x14ac:dyDescent="0.35">
      <c r="A12" s="102"/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</row>
    <row r="13" spans="1:22" ht="57" customHeight="1" thickBot="1" x14ac:dyDescent="0.35">
      <c r="A13" s="167" t="s">
        <v>134</v>
      </c>
      <c r="B13" s="168"/>
      <c r="C13" s="168"/>
      <c r="D13" s="168"/>
      <c r="E13" s="108" t="s">
        <v>143</v>
      </c>
      <c r="F13" s="108" t="s">
        <v>143</v>
      </c>
      <c r="G13" s="108" t="s">
        <v>143</v>
      </c>
      <c r="H13" s="108" t="s">
        <v>143</v>
      </c>
      <c r="I13" s="108" t="s">
        <v>143</v>
      </c>
      <c r="J13" s="108" t="s">
        <v>143</v>
      </c>
      <c r="K13" s="108" t="s">
        <v>143</v>
      </c>
      <c r="L13" s="108" t="s">
        <v>143</v>
      </c>
      <c r="M13" s="108" t="s">
        <v>143</v>
      </c>
      <c r="N13" s="108" t="s">
        <v>143</v>
      </c>
      <c r="O13" s="108" t="s">
        <v>143</v>
      </c>
      <c r="P13" s="108" t="s">
        <v>143</v>
      </c>
      <c r="Q13" s="108" t="s">
        <v>143</v>
      </c>
      <c r="R13" s="108" t="s">
        <v>143</v>
      </c>
      <c r="S13" s="108" t="s">
        <v>143</v>
      </c>
      <c r="T13" s="108" t="s">
        <v>143</v>
      </c>
      <c r="U13" s="108" t="s">
        <v>143</v>
      </c>
      <c r="V13" s="108" t="s">
        <v>143</v>
      </c>
    </row>
    <row r="14" spans="1:22" ht="57" customHeight="1" x14ac:dyDescent="0.3">
      <c r="A14" s="167" t="s">
        <v>142</v>
      </c>
      <c r="B14" s="168"/>
      <c r="C14" s="168"/>
      <c r="D14" s="168"/>
      <c r="E14" s="108" t="s">
        <v>144</v>
      </c>
      <c r="F14" s="108" t="s">
        <v>144</v>
      </c>
      <c r="G14" s="108" t="s">
        <v>144</v>
      </c>
      <c r="H14" s="108" t="s">
        <v>144</v>
      </c>
      <c r="I14" s="108" t="s">
        <v>144</v>
      </c>
      <c r="J14" s="108" t="s">
        <v>144</v>
      </c>
      <c r="K14" s="108" t="s">
        <v>144</v>
      </c>
      <c r="L14" s="108" t="s">
        <v>144</v>
      </c>
      <c r="M14" s="108" t="s">
        <v>144</v>
      </c>
      <c r="N14" s="108" t="s">
        <v>144</v>
      </c>
      <c r="O14" s="108" t="s">
        <v>144</v>
      </c>
      <c r="P14" s="108" t="s">
        <v>144</v>
      </c>
      <c r="Q14" s="108" t="s">
        <v>144</v>
      </c>
      <c r="R14" s="108" t="s">
        <v>144</v>
      </c>
      <c r="S14" s="108" t="s">
        <v>144</v>
      </c>
      <c r="T14" s="108" t="s">
        <v>144</v>
      </c>
      <c r="U14" s="108" t="s">
        <v>144</v>
      </c>
      <c r="V14" s="108" t="s">
        <v>144</v>
      </c>
    </row>
    <row r="15" spans="1:22" ht="24" customHeight="1" thickBot="1" x14ac:dyDescent="0.35">
      <c r="A15" s="164" t="s">
        <v>131</v>
      </c>
      <c r="B15" s="165"/>
      <c r="C15" s="165"/>
      <c r="D15" s="166"/>
      <c r="E15" s="112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</row>
    <row r="16" spans="1:22" ht="48.75" customHeight="1" thickBot="1" x14ac:dyDescent="0.35">
      <c r="A16" s="104" t="s">
        <v>136</v>
      </c>
      <c r="B16" s="105" t="s">
        <v>18</v>
      </c>
      <c r="C16" s="138" t="s">
        <v>140</v>
      </c>
      <c r="D16" s="130" t="s">
        <v>135</v>
      </c>
      <c r="E16" s="107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</row>
    <row r="17" spans="1:24" ht="20.5" x14ac:dyDescent="0.3">
      <c r="A17" s="114"/>
      <c r="B17" s="115"/>
      <c r="C17" s="116"/>
      <c r="D17" s="117"/>
      <c r="E17" s="118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X17" s="111"/>
    </row>
    <row r="18" spans="1:24" ht="20.5" x14ac:dyDescent="0.3">
      <c r="A18" s="120"/>
      <c r="B18" s="121"/>
      <c r="C18" s="122"/>
      <c r="D18" s="123"/>
      <c r="E18" s="124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X18" s="111"/>
    </row>
    <row r="19" spans="1:24" ht="20.5" x14ac:dyDescent="0.3">
      <c r="A19" s="120"/>
      <c r="B19" s="126"/>
      <c r="C19" s="122"/>
      <c r="D19" s="117"/>
      <c r="E19" s="124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X19" s="111"/>
    </row>
    <row r="20" spans="1:24" ht="20.5" x14ac:dyDescent="0.3">
      <c r="A20" s="120"/>
      <c r="B20" s="126"/>
      <c r="C20" s="122"/>
      <c r="D20" s="123"/>
      <c r="E20" s="124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X20" s="111"/>
    </row>
    <row r="21" spans="1:24" ht="20.5" x14ac:dyDescent="0.3">
      <c r="A21" s="120"/>
      <c r="B21" s="126"/>
      <c r="C21" s="122"/>
      <c r="D21" s="117"/>
      <c r="E21" s="124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X21" s="111"/>
    </row>
    <row r="22" spans="1:24" ht="20.5" x14ac:dyDescent="0.3">
      <c r="A22" s="120"/>
      <c r="B22" s="126"/>
      <c r="C22" s="122"/>
      <c r="D22" s="123"/>
      <c r="E22" s="124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X22" s="111"/>
    </row>
    <row r="23" spans="1:24" ht="20.5" x14ac:dyDescent="0.3">
      <c r="A23" s="127"/>
      <c r="B23" s="126"/>
      <c r="C23" s="122"/>
      <c r="D23" s="117"/>
      <c r="E23" s="124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X23" s="111"/>
    </row>
    <row r="24" spans="1:24" ht="20.5" x14ac:dyDescent="0.3">
      <c r="A24" s="127"/>
      <c r="B24" s="126"/>
      <c r="C24" s="122"/>
      <c r="D24" s="123"/>
      <c r="E24" s="124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X24" s="111"/>
    </row>
    <row r="25" spans="1:24" ht="20.5" x14ac:dyDescent="0.3">
      <c r="A25" s="127"/>
      <c r="B25" s="126"/>
      <c r="C25" s="122"/>
      <c r="D25" s="117"/>
      <c r="E25" s="124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X25" s="111"/>
    </row>
    <row r="26" spans="1:24" ht="20.5" x14ac:dyDescent="0.3">
      <c r="A26" s="127"/>
      <c r="B26" s="126"/>
      <c r="C26" s="122"/>
      <c r="D26" s="123"/>
      <c r="E26" s="124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  <c r="X26" s="111"/>
    </row>
    <row r="27" spans="1:24" ht="20.5" x14ac:dyDescent="0.3">
      <c r="A27" s="127"/>
      <c r="B27" s="126"/>
      <c r="C27" s="122"/>
      <c r="D27" s="117"/>
      <c r="E27" s="124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X27" s="111"/>
    </row>
    <row r="28" spans="1:24" ht="20.5" x14ac:dyDescent="0.3">
      <c r="A28" s="127"/>
      <c r="B28" s="126"/>
      <c r="C28" s="122"/>
      <c r="D28" s="123"/>
      <c r="E28" s="124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X28" s="111"/>
    </row>
    <row r="29" spans="1:24" ht="20.5" x14ac:dyDescent="0.3">
      <c r="A29" s="127"/>
      <c r="B29" s="126"/>
      <c r="C29" s="122"/>
      <c r="D29" s="117"/>
      <c r="E29" s="124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X29" s="111"/>
    </row>
    <row r="30" spans="1:24" ht="20.5" x14ac:dyDescent="0.3">
      <c r="A30" s="127"/>
      <c r="B30" s="126"/>
      <c r="C30" s="122"/>
      <c r="D30" s="123"/>
      <c r="E30" s="124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X30" s="111"/>
    </row>
  </sheetData>
  <sheetProtection selectLockedCells="1"/>
  <mergeCells count="4">
    <mergeCell ref="A15:D15"/>
    <mergeCell ref="A13:D13"/>
    <mergeCell ref="A6:V6"/>
    <mergeCell ref="A14:D14"/>
  </mergeCells>
  <conditionalFormatting sqref="B17:B21 B23 C17:C23">
    <cfRule type="cellIs" dxfId="6" priority="8" stopIfTrue="1" operator="equal">
      <formula>0</formula>
    </cfRule>
  </conditionalFormatting>
  <conditionalFormatting sqref="B22">
    <cfRule type="cellIs" dxfId="5" priority="4" stopIfTrue="1" operator="equal">
      <formula>0</formula>
    </cfRule>
  </conditionalFormatting>
  <conditionalFormatting sqref="B24:C30">
    <cfRule type="cellIs" dxfId="4" priority="3" stopIfTrue="1" operator="equal">
      <formula>0</formula>
    </cfRule>
  </conditionalFormatting>
  <conditionalFormatting sqref="B2:B4">
    <cfRule type="cellIs" dxfId="3" priority="1" stopIfTrue="1" operator="equal">
      <formula>0</formula>
    </cfRule>
  </conditionalFormatting>
  <dataValidations disablePrompts="1" count="2">
    <dataValidation type="decimal" errorStyle="information" operator="lessThan" allowBlank="1" showInputMessage="1" showErrorMessage="1" error="יש להזין מספר_x000a_" sqref="F65375:M65390">
      <formula1>999999999</formula1>
    </dataValidation>
    <dataValidation operator="lessThan" allowBlank="1" showInputMessage="1" showErrorMessage="1" error="יש להזין מספר" sqref="F65371:M65372"/>
  </dataValidations>
  <pageMargins left="0.25" right="0.25" top="0.25" bottom="0.13" header="0.13" footer="0.13"/>
  <pageSetup paperSize="9" scale="85" orientation="landscape" r:id="rId1"/>
  <headerFooter alignWithMargins="0">
    <oddFooter>&amp;L&amp;"David,רגיל"הקרן הפנימית לביטוחי הממשלה&amp;R&amp;"David,רגיל"ענבל חברה לביטוח בע"מ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8"/>
  <sheetViews>
    <sheetView rightToLeft="1" zoomScaleNormal="100" workbookViewId="0">
      <selection activeCell="B7" sqref="B7"/>
    </sheetView>
  </sheetViews>
  <sheetFormatPr defaultColWidth="9" defaultRowHeight="13" x14ac:dyDescent="0.3"/>
  <cols>
    <col min="1" max="1" width="9" style="2"/>
    <col min="2" max="2" width="28.75" style="2" bestFit="1" customWidth="1"/>
    <col min="3" max="3" width="17.33203125" style="2" customWidth="1"/>
    <col min="4" max="4" width="10.58203125" style="2" customWidth="1"/>
    <col min="5" max="5" width="10.83203125" style="2" customWidth="1"/>
    <col min="6" max="6" width="9.33203125" style="2" customWidth="1"/>
    <col min="7" max="16384" width="9" style="2"/>
  </cols>
  <sheetData>
    <row r="1" spans="2:9" ht="13.5" thickBot="1" x14ac:dyDescent="0.35">
      <c r="E1" s="3"/>
      <c r="F1" s="3"/>
    </row>
    <row r="2" spans="2:9" ht="21" thickBot="1" x14ac:dyDescent="0.35">
      <c r="B2" s="172" t="s">
        <v>133</v>
      </c>
      <c r="C2" s="173"/>
      <c r="D2" s="173"/>
      <c r="E2" s="173"/>
      <c r="F2" s="174"/>
    </row>
    <row r="3" spans="2:9" ht="28" customHeight="1" x14ac:dyDescent="0.3">
      <c r="B3" s="178" t="s">
        <v>9</v>
      </c>
      <c r="C3" s="177" t="s">
        <v>11</v>
      </c>
      <c r="D3" s="177"/>
      <c r="E3" s="175" t="s">
        <v>14</v>
      </c>
      <c r="F3" s="176"/>
    </row>
    <row r="4" spans="2:9" ht="39.5" thickBot="1" x14ac:dyDescent="0.35">
      <c r="B4" s="179"/>
      <c r="C4" s="95" t="s">
        <v>18</v>
      </c>
      <c r="D4" s="129" t="s">
        <v>128</v>
      </c>
      <c r="E4" s="95" t="s">
        <v>13</v>
      </c>
      <c r="F4" s="96" t="s">
        <v>12</v>
      </c>
    </row>
    <row r="5" spans="2:9" s="4" customFormat="1" x14ac:dyDescent="0.3">
      <c r="B5" s="91" t="s">
        <v>129</v>
      </c>
      <c r="C5" s="92"/>
      <c r="D5" s="93"/>
      <c r="E5" s="92"/>
      <c r="F5" s="94"/>
      <c r="H5" s="110"/>
      <c r="I5" s="110"/>
    </row>
    <row r="6" spans="2:9" s="4" customFormat="1" x14ac:dyDescent="0.3">
      <c r="B6" s="75" t="s">
        <v>145</v>
      </c>
      <c r="C6" s="87"/>
      <c r="D6" s="88"/>
      <c r="E6" s="87"/>
      <c r="F6" s="73"/>
      <c r="H6" s="110"/>
    </row>
    <row r="7" spans="2:9" s="4" customFormat="1" x14ac:dyDescent="0.3">
      <c r="B7" s="75" t="s">
        <v>130</v>
      </c>
      <c r="C7" s="87"/>
      <c r="D7" s="88"/>
      <c r="E7" s="87"/>
      <c r="F7" s="73"/>
      <c r="H7" s="110"/>
    </row>
    <row r="8" spans="2:9" s="4" customFormat="1" ht="13.5" thickBot="1" x14ac:dyDescent="0.35">
      <c r="B8" s="76" t="s">
        <v>146</v>
      </c>
      <c r="C8" s="89"/>
      <c r="D8" s="90"/>
      <c r="E8" s="89"/>
      <c r="F8" s="74"/>
      <c r="H8" s="110"/>
    </row>
  </sheetData>
  <sheetProtection selectLockedCells="1"/>
  <mergeCells count="4">
    <mergeCell ref="B2:F2"/>
    <mergeCell ref="E3:F3"/>
    <mergeCell ref="C3:D3"/>
    <mergeCell ref="B3:B4"/>
  </mergeCells>
  <conditionalFormatting sqref="C5:C8">
    <cfRule type="cellIs" dxfId="2" priority="6" stopIfTrue="1" operator="equal">
      <formula>0</formula>
    </cfRule>
  </conditionalFormatting>
  <conditionalFormatting sqref="E5:F8">
    <cfRule type="cellIs" dxfId="1" priority="5" stopIfTrue="1" operator="equal">
      <formula>0</formula>
    </cfRule>
  </conditionalFormatting>
  <dataValidations count="2">
    <dataValidation type="decimal" operator="lessThan" allowBlank="1" showInputMessage="1" showErrorMessage="1" error="יש להזין מספר" sqref="F65502:F65508">
      <formula1>999999999999999</formula1>
    </dataValidation>
    <dataValidation errorStyle="information" operator="lessThan" allowBlank="1" showInputMessage="1" showErrorMessage="1" error="יש להזין מספר" sqref="E65502:E65508"/>
  </dataValidations>
  <pageMargins left="0.5" right="0.5" top="0.26" bottom="0.37" header="0.13" footer="0.13"/>
  <pageSetup paperSize="9" fitToWidth="0" fitToHeight="0" orientation="landscape" r:id="rId1"/>
  <headerFooter>
    <oddFooter>&amp;L&amp;"David,רגיל"הקרן הפנימית לביטוחי הממשלה&amp;R&amp;"David,רגיל"ענבל חברה לביטוח בע"מ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rightToLeft="1" zoomScale="85" zoomScaleNormal="85" workbookViewId="0">
      <selection activeCell="C5" sqref="C5"/>
    </sheetView>
  </sheetViews>
  <sheetFormatPr defaultColWidth="9" defaultRowHeight="14" x14ac:dyDescent="0.3"/>
  <cols>
    <col min="1" max="1" width="12.33203125" style="70" customWidth="1"/>
    <col min="2" max="2" width="9" style="70"/>
    <col min="3" max="3" width="30.08203125" style="70" bestFit="1" customWidth="1"/>
    <col min="4" max="4" width="19" style="70" customWidth="1"/>
    <col min="5" max="5" width="16.25" style="70" bestFit="1" customWidth="1"/>
    <col min="6" max="6" width="10.83203125" style="70" customWidth="1"/>
    <col min="7" max="7" width="10.33203125" style="70" customWidth="1"/>
    <col min="8" max="8" width="9" style="70"/>
    <col min="9" max="9" width="10.83203125" style="70" bestFit="1" customWidth="1"/>
    <col min="10" max="16384" width="9" style="70"/>
  </cols>
  <sheetData>
    <row r="1" spans="1:9" ht="16" thickBot="1" x14ac:dyDescent="0.4">
      <c r="A1" s="68"/>
      <c r="B1" s="69"/>
    </row>
    <row r="2" spans="1:9" ht="21" thickBot="1" x14ac:dyDescent="0.5">
      <c r="B2" s="180" t="s">
        <v>132</v>
      </c>
      <c r="C2" s="181"/>
      <c r="D2" s="181"/>
      <c r="E2" s="181"/>
      <c r="F2" s="181"/>
      <c r="G2" s="182"/>
    </row>
    <row r="3" spans="1:9" ht="28" customHeight="1" x14ac:dyDescent="0.3">
      <c r="B3" s="183" t="s">
        <v>123</v>
      </c>
      <c r="C3" s="185" t="s">
        <v>124</v>
      </c>
      <c r="D3" s="187" t="s">
        <v>125</v>
      </c>
      <c r="E3" s="187"/>
      <c r="F3" s="187" t="s">
        <v>126</v>
      </c>
      <c r="G3" s="188"/>
    </row>
    <row r="4" spans="1:9" ht="28" customHeight="1" thickBot="1" x14ac:dyDescent="0.35">
      <c r="B4" s="184"/>
      <c r="C4" s="186"/>
      <c r="D4" s="100" t="s">
        <v>127</v>
      </c>
      <c r="E4" s="128" t="s">
        <v>128</v>
      </c>
      <c r="F4" s="100" t="s">
        <v>13</v>
      </c>
      <c r="G4" s="101" t="s">
        <v>12</v>
      </c>
    </row>
    <row r="5" spans="1:9" x14ac:dyDescent="0.3">
      <c r="B5" s="99">
        <v>1</v>
      </c>
      <c r="C5" s="97" t="s">
        <v>154</v>
      </c>
      <c r="D5" s="72"/>
      <c r="E5" s="71"/>
      <c r="F5" s="72"/>
      <c r="G5" s="98"/>
      <c r="I5" s="109"/>
    </row>
    <row r="6" spans="1:9" x14ac:dyDescent="0.3">
      <c r="B6" s="99">
        <v>2</v>
      </c>
      <c r="C6" s="97" t="s">
        <v>147</v>
      </c>
      <c r="D6" s="72"/>
      <c r="E6" s="71"/>
      <c r="F6" s="72"/>
      <c r="G6" s="98"/>
      <c r="I6" s="109"/>
    </row>
    <row r="7" spans="1:9" x14ac:dyDescent="0.3">
      <c r="B7" s="99">
        <v>3</v>
      </c>
      <c r="C7" s="97" t="s">
        <v>148</v>
      </c>
      <c r="D7" s="72"/>
      <c r="E7" s="71"/>
      <c r="F7" s="72"/>
      <c r="G7" s="98"/>
      <c r="I7" s="109"/>
    </row>
    <row r="8" spans="1:9" x14ac:dyDescent="0.3">
      <c r="B8" s="99">
        <v>4</v>
      </c>
      <c r="C8" s="97" t="s">
        <v>153</v>
      </c>
      <c r="D8" s="72"/>
      <c r="E8" s="71"/>
      <c r="F8" s="72"/>
      <c r="G8" s="98"/>
      <c r="I8" s="109"/>
    </row>
    <row r="9" spans="1:9" x14ac:dyDescent="0.3">
      <c r="B9" s="99">
        <v>5</v>
      </c>
      <c r="C9" s="97" t="s">
        <v>152</v>
      </c>
      <c r="D9" s="72"/>
      <c r="E9" s="71"/>
      <c r="F9" s="72"/>
      <c r="G9" s="98"/>
      <c r="I9" s="109"/>
    </row>
    <row r="10" spans="1:9" x14ac:dyDescent="0.3">
      <c r="B10" s="99">
        <v>6</v>
      </c>
      <c r="C10" s="97" t="s">
        <v>149</v>
      </c>
      <c r="D10" s="72"/>
      <c r="E10" s="71"/>
      <c r="F10" s="72"/>
      <c r="G10" s="98"/>
      <c r="I10" s="109"/>
    </row>
    <row r="11" spans="1:9" x14ac:dyDescent="0.3">
      <c r="B11" s="99">
        <v>7</v>
      </c>
      <c r="C11" s="97" t="s">
        <v>150</v>
      </c>
      <c r="D11" s="72"/>
      <c r="E11" s="71"/>
      <c r="F11" s="72"/>
      <c r="G11" s="98"/>
      <c r="I11" s="109"/>
    </row>
    <row r="12" spans="1:9" x14ac:dyDescent="0.3">
      <c r="B12" s="99">
        <v>8</v>
      </c>
      <c r="C12" s="97" t="s">
        <v>151</v>
      </c>
      <c r="D12" s="72"/>
      <c r="E12" s="71"/>
      <c r="F12" s="72"/>
      <c r="G12" s="98"/>
      <c r="I12" s="109"/>
    </row>
  </sheetData>
  <mergeCells count="5">
    <mergeCell ref="B2:G2"/>
    <mergeCell ref="B3:B4"/>
    <mergeCell ref="C3:C4"/>
    <mergeCell ref="D3:E3"/>
    <mergeCell ref="F3:G3"/>
  </mergeCells>
  <conditionalFormatting sqref="D5:G12">
    <cfRule type="cellIs" dxfId="0" priority="15" stopIfTrue="1" operator="equal">
      <formula>0</formula>
    </cfRule>
  </conditionalFormatting>
  <dataValidations count="1">
    <dataValidation type="decimal" errorStyle="information" operator="lessThan" allowBlank="1" showInputMessage="1" showErrorMessage="1" error="יש להזין מספר" sqref="G5:G12">
      <formula1>999999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טבלת עזר2</vt:lpstr>
      <vt:lpstr>טבלת עזר1</vt:lpstr>
      <vt:lpstr>ריכוז הצעות</vt:lpstr>
      <vt:lpstr>ת.ד. , אחזקה ושירותים נוספים</vt:lpstr>
      <vt:lpstr>קודי אזור</vt:lpstr>
      <vt:lpstr>הצעת מחיר -טיפולים</vt:lpstr>
      <vt:lpstr>הצעת מחיר - בלמים</vt:lpstr>
      <vt:lpstr>חלקים נצרכים</vt:lpstr>
      <vt:lpstr>'הצעת מחיר - בלמים'!Print_Area</vt:lpstr>
      <vt:lpstr>'הצעת מחיר -טיפולים'!Print_Area</vt:lpstr>
      <vt:lpstr>'ת.ד. , אחזקה ושירותים נוספים'!Print_Area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Ariel Golod</dc:creator>
  <cp:lastModifiedBy>Daniel Finis</cp:lastModifiedBy>
  <cp:lastPrinted>2011-12-05T11:04:28Z</cp:lastPrinted>
  <dcterms:created xsi:type="dcterms:W3CDTF">2011-01-19T15:16:14Z</dcterms:created>
  <dcterms:modified xsi:type="dcterms:W3CDTF">2023-03-08T11:33:17Z</dcterms:modified>
</cp:coreProperties>
</file>